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sigs" ContentType="application/vnd.openxmlformats-package.digital-signature-origin"/>
  <Override PartName="/xl/workbook.xml" ContentType="application/vnd.ms-excel.sheet.macroEnabled.main+xml"/>
  <Override PartName="/xl/worksheets/sheet4.xml" ContentType="application/vnd.openxmlformats-officedocument.spreadsheetml.worksheet+xml"/>
  <Override PartName="/xl/vbaProject.bin" ContentType="application/vnd.ms-office.vbaProject"/>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trlProps/ctrlProp1.xml" ContentType="application/vnd.ms-excel.controlproperties+xml"/>
  <Override PartName="/xl/calcChain.xml" ContentType="application/vnd.openxmlformats-officedocument.spreadsheetml.calcChain+xml"/>
  <Override PartName="/xl/tables/table5.xml" ContentType="application/vnd.openxmlformats-officedocument.spreadsheetml.table+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digital-signature/origin" Target="_xmlsignatures/origin.sigs"/><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codeName="{1563B04E-AB91-75FE-B8BC-B18F01832D57}"/>
  <workbookPr codeName="ThisWorkbook"/>
  <mc:AlternateContent xmlns:mc="http://schemas.openxmlformats.org/markup-compatibility/2006">
    <mc:Choice Requires="x15">
      <x15ac:absPath xmlns:x15ac="http://schemas.microsoft.com/office/spreadsheetml/2010/11/ac" url="C:\Users\Matt\Dropbox (BCG)\BCG Active Projects\National Transit Database\FTA-NTD-CLIN0008-Annual Data Products\2015 Annual Data Products\Data Tables - Final\"/>
    </mc:Choice>
  </mc:AlternateContent>
  <bookViews>
    <workbookView xWindow="0" yWindow="470" windowWidth="25500" windowHeight="14580" tabRatio="789"/>
  </bookViews>
  <sheets>
    <sheet name="Read Me" sheetId="4" r:id="rId1"/>
    <sheet name="Data Dictionary" sheetId="5" r:id="rId2"/>
    <sheet name="Metrics" sheetId="1" r:id="rId3"/>
    <sheet name="Summary Tables" sheetId="3" r:id="rId4"/>
  </sheets>
  <definedNames>
    <definedName name="_xlnm._FilterDatabase" localSheetId="2" hidden="1">Metrics!$A$1:$AM$3528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6" i="3" l="1"/>
  <c r="AM587" i="1" l="1"/>
  <c r="AM19" i="1"/>
  <c r="AM17" i="1"/>
  <c r="AM331" i="1"/>
  <c r="AM1185" i="1"/>
  <c r="AM1329" i="1"/>
  <c r="AM2068" i="1"/>
  <c r="AM1852" i="1"/>
  <c r="AM1844" i="1"/>
  <c r="AM1794" i="1"/>
  <c r="AM1780" i="1"/>
  <c r="AM3069" i="1"/>
  <c r="AM646" i="1"/>
  <c r="AM684" i="1"/>
  <c r="AM774" i="1"/>
  <c r="AM953" i="1"/>
  <c r="AM1281" i="1"/>
  <c r="AM1279" i="1"/>
  <c r="AM402" i="1"/>
  <c r="AM1214" i="1"/>
  <c r="AM1201" i="1"/>
  <c r="AM883" i="1"/>
  <c r="AM876" i="1"/>
  <c r="AM15" i="1"/>
  <c r="AM1173" i="1"/>
  <c r="AM373" i="1"/>
  <c r="AM330" i="1"/>
  <c r="AM1139" i="1"/>
  <c r="AM3015" i="1"/>
  <c r="AM2300" i="1"/>
  <c r="AM2349" i="1"/>
  <c r="AM989" i="1"/>
  <c r="AM997" i="1"/>
  <c r="AM543" i="1"/>
  <c r="AM1205" i="1"/>
  <c r="AM3004" i="1"/>
  <c r="AM3509" i="1"/>
  <c r="AM1137" i="1"/>
  <c r="AM942" i="1"/>
  <c r="AM611" i="1"/>
  <c r="AM2202" i="1"/>
  <c r="AM2156" i="1"/>
  <c r="AM1932" i="1"/>
  <c r="AM1923" i="1"/>
  <c r="AM1916" i="1"/>
  <c r="AM18" i="1"/>
  <c r="AM130" i="1"/>
  <c r="AM610" i="1"/>
  <c r="AM613" i="1"/>
  <c r="AM1510" i="1"/>
  <c r="AM1506" i="1"/>
  <c r="AM1484" i="1"/>
  <c r="AM416" i="1"/>
  <c r="AM1171" i="1"/>
  <c r="AM1145" i="1"/>
  <c r="AM1191" i="1"/>
  <c r="AM2395" i="1"/>
  <c r="AM1226" i="1"/>
  <c r="AM375" i="1"/>
  <c r="AM687" i="1"/>
  <c r="E58" i="3" l="1"/>
  <c r="E59" i="3"/>
  <c r="E60" i="3"/>
  <c r="E61" i="3"/>
  <c r="E62" i="3"/>
  <c r="E63" i="3"/>
  <c r="E64" i="3"/>
  <c r="E65" i="3"/>
  <c r="E57" i="3"/>
  <c r="AM2557" i="1" l="1"/>
  <c r="AM2556" i="1"/>
  <c r="AM3307" i="1"/>
  <c r="AM2786" i="1"/>
  <c r="AM2538" i="1"/>
  <c r="AM2207" i="1"/>
  <c r="AM3167" i="1"/>
  <c r="AM1411" i="1"/>
  <c r="AM2633" i="1"/>
  <c r="AM3120" i="1"/>
  <c r="AM533" i="1"/>
  <c r="AM2988" i="1"/>
  <c r="AM2734" i="1"/>
  <c r="AM374" i="1"/>
  <c r="AM2269" i="1"/>
  <c r="AM1296" i="1"/>
  <c r="AM3503" i="1"/>
  <c r="AM2837" i="1"/>
  <c r="AM3205" i="1"/>
  <c r="AM1816" i="1"/>
  <c r="AM1721" i="1"/>
  <c r="AM1441" i="1"/>
  <c r="AM788" i="1"/>
  <c r="AM2878" i="1"/>
  <c r="AM3143" i="1"/>
  <c r="AM3482" i="1"/>
  <c r="AM3346" i="1"/>
  <c r="AM1723" i="1"/>
  <c r="AM2256" i="1"/>
  <c r="AM3260" i="1"/>
  <c r="AM2235" i="1"/>
  <c r="AM2255" i="1"/>
  <c r="AM524" i="1"/>
  <c r="AM886" i="1"/>
  <c r="AM816" i="1"/>
  <c r="AM351" i="1"/>
  <c r="AM2302" i="1"/>
  <c r="AM3253" i="1"/>
  <c r="AM3450" i="1"/>
  <c r="AM2117" i="1"/>
  <c r="AM2236" i="1"/>
  <c r="AM3413" i="1"/>
  <c r="AM1634" i="1"/>
  <c r="AM869" i="1"/>
  <c r="AM2606" i="1"/>
  <c r="AM1398" i="1"/>
  <c r="AM1672" i="1"/>
  <c r="AM1779" i="1"/>
  <c r="AM2060" i="1"/>
  <c r="AM511" i="1"/>
  <c r="AM2732" i="1"/>
  <c r="AM2290" i="1"/>
  <c r="AM360" i="1"/>
  <c r="AM1598" i="1"/>
  <c r="AM193" i="1"/>
  <c r="AM2779" i="1"/>
  <c r="AM2738" i="1"/>
  <c r="AM1040" i="1"/>
  <c r="AM1732" i="1"/>
  <c r="AM257" i="1"/>
  <c r="AM260" i="1"/>
  <c r="AM2308" i="1"/>
  <c r="AM3305" i="1"/>
  <c r="AM1452" i="1"/>
  <c r="AM434" i="1"/>
  <c r="AM2514" i="1"/>
  <c r="AM3193" i="1"/>
  <c r="AM2241" i="1"/>
  <c r="AM265" i="1"/>
  <c r="AM1810" i="1"/>
  <c r="AM1789" i="1"/>
  <c r="AM3075" i="1"/>
  <c r="AM3435" i="1"/>
  <c r="AM3224" i="1"/>
  <c r="AM750" i="1"/>
  <c r="AM1155" i="1"/>
  <c r="AM476" i="1"/>
  <c r="AM1776" i="1"/>
  <c r="AM1803" i="1"/>
  <c r="AM3360" i="1"/>
  <c r="AM451" i="1"/>
  <c r="AM172" i="1"/>
  <c r="AM1443" i="1"/>
  <c r="AM2002" i="1"/>
  <c r="AM242" i="1"/>
  <c r="AM175" i="1"/>
  <c r="AM3082" i="1"/>
  <c r="AM3386" i="1"/>
  <c r="AM3385" i="1"/>
  <c r="AM312" i="1"/>
  <c r="AM1553" i="1"/>
  <c r="AM186" i="1"/>
  <c r="AM1118" i="1"/>
  <c r="AM2677" i="1"/>
  <c r="AM565" i="1"/>
  <c r="AM2037" i="1"/>
  <c r="AM2454" i="1"/>
  <c r="AM382" i="1"/>
  <c r="AM3272" i="1"/>
  <c r="AM3111" i="1"/>
  <c r="AM2252" i="1"/>
  <c r="AM1181" i="1"/>
  <c r="AM3363" i="1"/>
  <c r="AM916" i="1"/>
  <c r="AM253" i="1"/>
  <c r="AM513" i="1"/>
  <c r="AM173" i="1"/>
  <c r="AM1123" i="1"/>
  <c r="AM1695" i="1"/>
  <c r="AM445" i="1"/>
  <c r="AM183" i="1"/>
  <c r="AM1251" i="1"/>
  <c r="AM677" i="1"/>
  <c r="AM890" i="1"/>
  <c r="AM2429" i="1"/>
  <c r="AM2113" i="1"/>
  <c r="AM554" i="1"/>
  <c r="AM1383" i="1"/>
  <c r="AM1357" i="1"/>
  <c r="AM2204" i="1"/>
  <c r="AM3481" i="1"/>
  <c r="AM858" i="1"/>
  <c r="AM722" i="1"/>
  <c r="AM2833" i="1"/>
  <c r="AM2733" i="1"/>
  <c r="AM1738" i="1"/>
  <c r="AM3061" i="1"/>
  <c r="AM3114" i="1"/>
  <c r="AM1566" i="1"/>
  <c r="AM1309" i="1"/>
  <c r="AM1299" i="1"/>
  <c r="AM870" i="1"/>
  <c r="AM1373" i="1"/>
  <c r="AM2006" i="1"/>
  <c r="AM715" i="1"/>
  <c r="AM1946" i="1"/>
  <c r="AM1663" i="1"/>
  <c r="AM3406" i="1"/>
  <c r="AM2699" i="1"/>
  <c r="AM2763" i="1"/>
  <c r="AM1250" i="1"/>
  <c r="AM652" i="1"/>
  <c r="AM2151" i="1"/>
  <c r="AM232" i="1"/>
  <c r="AM1736" i="1"/>
  <c r="AM1519" i="1"/>
  <c r="AM896" i="1"/>
  <c r="AM437" i="1"/>
  <c r="AM1084" i="1"/>
  <c r="AM176" i="1"/>
  <c r="AM951" i="1"/>
  <c r="AM410" i="1"/>
  <c r="AM2873" i="1"/>
  <c r="AM797" i="1"/>
  <c r="AM2353" i="1"/>
  <c r="AM1715" i="1"/>
  <c r="AM1195" i="1"/>
  <c r="AM2753" i="1"/>
  <c r="AM3488" i="1"/>
  <c r="AM1078" i="1"/>
  <c r="AM2069" i="1"/>
  <c r="AM1183" i="1"/>
  <c r="AM1177" i="1"/>
  <c r="AM495" i="1"/>
  <c r="AM174" i="1"/>
  <c r="AM2717" i="1"/>
  <c r="AM1242" i="1"/>
  <c r="AM2909" i="1"/>
  <c r="AM3309" i="1"/>
  <c r="AM268" i="1"/>
  <c r="AM267" i="1"/>
  <c r="AM3087" i="1"/>
  <c r="AM1988" i="1"/>
  <c r="AM1649" i="1"/>
  <c r="AM3267" i="1"/>
  <c r="AM2519" i="1"/>
  <c r="AM2512" i="1"/>
  <c r="AM1759" i="1"/>
  <c r="AM494" i="1"/>
  <c r="AM1062" i="1"/>
  <c r="AM2811" i="1"/>
  <c r="AM659" i="1"/>
  <c r="AM1516" i="1"/>
  <c r="AM469" i="1"/>
  <c r="AM2666" i="1"/>
  <c r="AM2483" i="1"/>
  <c r="AM1091" i="1"/>
  <c r="AM371" i="1"/>
  <c r="AM1120" i="1"/>
  <c r="AM3169" i="1"/>
  <c r="AM2591" i="1"/>
  <c r="AM634" i="1"/>
  <c r="AM2861" i="1"/>
  <c r="AM2090" i="1"/>
  <c r="AM1970" i="1"/>
  <c r="AM3025" i="1"/>
  <c r="AM711" i="1"/>
  <c r="AM2541" i="1"/>
  <c r="AM2931" i="1"/>
  <c r="AM3011" i="1"/>
  <c r="AM657" i="1"/>
  <c r="AM3093" i="1"/>
  <c r="AM912" i="1"/>
  <c r="AM1541" i="1"/>
  <c r="AM2712" i="1"/>
  <c r="AM2417" i="1"/>
  <c r="AM2246" i="1"/>
  <c r="AM842" i="1"/>
  <c r="AM1749" i="1"/>
  <c r="AM988" i="1"/>
  <c r="AM288" i="1"/>
  <c r="AM2553" i="1"/>
  <c r="AM3221" i="1"/>
  <c r="AM3424" i="1"/>
  <c r="AM2836" i="1"/>
  <c r="AM433" i="1"/>
  <c r="AM63" i="1"/>
  <c r="AM2492" i="1"/>
  <c r="AM3032" i="1"/>
  <c r="AM682" i="1"/>
  <c r="AM556" i="1"/>
  <c r="AM803" i="1"/>
  <c r="AM2914" i="1"/>
  <c r="AM877" i="1"/>
  <c r="AM783" i="1"/>
  <c r="AM2847" i="1"/>
  <c r="AM1651" i="1"/>
  <c r="AM2520" i="1"/>
  <c r="AM199" i="1"/>
  <c r="AM91" i="1"/>
  <c r="AM3404" i="1"/>
  <c r="AM871" i="1"/>
  <c r="AM2883" i="1"/>
  <c r="AM8" i="1"/>
  <c r="AM2471" i="1"/>
  <c r="AM2214" i="1"/>
  <c r="AM1417" i="1"/>
  <c r="AM3202" i="1"/>
  <c r="AM1333" i="1"/>
  <c r="AM766" i="1"/>
  <c r="AM814" i="1"/>
  <c r="AM689" i="1"/>
  <c r="AM106" i="1"/>
  <c r="AM1374" i="1"/>
  <c r="AM2773" i="1"/>
  <c r="AM505" i="1"/>
  <c r="AM972" i="1"/>
  <c r="AM3070" i="1"/>
  <c r="AM1008" i="1"/>
  <c r="AM1849" i="1"/>
  <c r="AM2254" i="1"/>
  <c r="AM2848" i="1"/>
  <c r="AM2622" i="1"/>
  <c r="AM708" i="1"/>
  <c r="AM3395" i="1"/>
  <c r="AM2111" i="1"/>
  <c r="AM3020" i="1"/>
  <c r="AM146" i="1"/>
  <c r="AM2007" i="1"/>
  <c r="AM1837" i="1"/>
  <c r="AM3332" i="1"/>
  <c r="AM3189" i="1"/>
  <c r="AM97" i="1"/>
  <c r="AM918" i="1"/>
  <c r="AM915" i="1"/>
  <c r="AM2944" i="1"/>
  <c r="AM1911" i="1"/>
  <c r="AM1921" i="1"/>
  <c r="AM1312" i="1"/>
  <c r="AM1600" i="1"/>
  <c r="AM3465" i="1"/>
  <c r="AM542" i="1"/>
  <c r="AM161" i="1"/>
  <c r="AM2616" i="1"/>
  <c r="AM844" i="1"/>
  <c r="AM2676" i="1"/>
  <c r="AM2051" i="1"/>
  <c r="AM2684" i="1"/>
  <c r="AM3122" i="1"/>
  <c r="AM1287" i="1"/>
  <c r="AM2486" i="1"/>
  <c r="AM3425" i="1"/>
  <c r="AM1832" i="1"/>
  <c r="AM3110" i="1"/>
  <c r="AM1473" i="1"/>
  <c r="AM3155" i="1"/>
  <c r="AM274" i="1"/>
  <c r="AM2361" i="1"/>
  <c r="AM2991" i="1"/>
  <c r="AM411" i="1"/>
  <c r="AM3419" i="1"/>
  <c r="AM2462" i="1"/>
  <c r="AM2808" i="1"/>
  <c r="AM1368" i="1"/>
  <c r="AM678" i="1"/>
  <c r="AM1389" i="1"/>
  <c r="AM1685" i="1"/>
  <c r="AM2185" i="1"/>
  <c r="AM205" i="1"/>
  <c r="AM126" i="1"/>
  <c r="AM2335" i="1"/>
  <c r="AM546" i="1"/>
  <c r="AM3145" i="1"/>
  <c r="AM2163" i="1"/>
  <c r="AM1485" i="1"/>
  <c r="AM1965" i="1"/>
  <c r="AM204" i="1"/>
  <c r="AM1644" i="1"/>
  <c r="AM2389" i="1"/>
  <c r="AM1586" i="1"/>
  <c r="AM1031" i="1"/>
  <c r="AM2364" i="1"/>
  <c r="AM2875" i="1"/>
  <c r="AM1311" i="1"/>
  <c r="AM1313" i="1"/>
  <c r="AM3472" i="1"/>
  <c r="AM327" i="1"/>
  <c r="AM332" i="1"/>
  <c r="AM2438" i="1"/>
  <c r="AM3480" i="1"/>
  <c r="AM3479" i="1"/>
  <c r="AM3471" i="1"/>
  <c r="AM862" i="1"/>
  <c r="AM55" i="1"/>
  <c r="AM2424" i="1"/>
  <c r="AM2399" i="1"/>
  <c r="AM1707" i="1"/>
  <c r="AM1497" i="1"/>
  <c r="AM2755" i="1"/>
  <c r="AM148" i="1"/>
  <c r="AM965" i="1"/>
  <c r="AM3235" i="1"/>
  <c r="AM2122" i="1"/>
  <c r="AM3136" i="1"/>
  <c r="AM3242" i="1"/>
  <c r="AM3227" i="1"/>
  <c r="AM344" i="1"/>
  <c r="AM1772" i="1"/>
  <c r="AM346" i="1"/>
  <c r="AM1410" i="1"/>
  <c r="AM2292" i="1"/>
  <c r="AM1520" i="1"/>
  <c r="AM1926" i="1"/>
  <c r="AM574" i="1"/>
  <c r="AM2764" i="1"/>
  <c r="AM800" i="1"/>
  <c r="AM3146" i="1"/>
  <c r="AM1360" i="1"/>
  <c r="AM748" i="1"/>
  <c r="AM1104" i="1"/>
  <c r="AM1130" i="1"/>
  <c r="AM1629" i="1"/>
  <c r="AM2456" i="1"/>
  <c r="AM3373" i="1"/>
  <c r="AM3270" i="1"/>
  <c r="AM3362" i="1"/>
  <c r="AM3291" i="1"/>
  <c r="AM744" i="1"/>
  <c r="AM2844" i="1"/>
  <c r="AM1532" i="1"/>
  <c r="AM2219" i="1"/>
  <c r="AM194" i="1"/>
  <c r="AM3343" i="1"/>
  <c r="AM1089" i="1"/>
  <c r="AM2532" i="1"/>
  <c r="AM1064" i="1"/>
  <c r="AM304" i="1"/>
  <c r="AM1980" i="1"/>
  <c r="AM2737" i="1"/>
  <c r="AM165" i="1"/>
  <c r="AM169" i="1"/>
  <c r="AM166" i="1"/>
  <c r="AM1352" i="1"/>
  <c r="AM1133" i="1"/>
  <c r="AM3351" i="1"/>
  <c r="AM805" i="1"/>
  <c r="AM2239" i="1"/>
  <c r="AM2408" i="1"/>
  <c r="AM980" i="1"/>
  <c r="AM2331" i="1"/>
  <c r="AM3076" i="1"/>
  <c r="AM616" i="1"/>
  <c r="AM720" i="1"/>
  <c r="AM2497" i="1"/>
  <c r="AM3293" i="1"/>
  <c r="AM1508" i="1"/>
  <c r="AM1502" i="1"/>
  <c r="AM2112" i="1"/>
  <c r="AM3045" i="1"/>
  <c r="AM2896" i="1"/>
  <c r="AM3060" i="1"/>
  <c r="AM2595" i="1"/>
  <c r="AM727" i="1"/>
  <c r="AM2573" i="1"/>
  <c r="AM2310" i="1"/>
  <c r="AM3392" i="1"/>
  <c r="AM602" i="1"/>
  <c r="AM1385" i="1"/>
  <c r="AM526" i="1"/>
  <c r="AM531" i="1"/>
  <c r="AM1976" i="1"/>
  <c r="AM59" i="1"/>
  <c r="AM1910" i="1"/>
  <c r="AM2048" i="1"/>
  <c r="AM2550" i="1"/>
  <c r="AM926" i="1"/>
  <c r="AM1180" i="1"/>
  <c r="AM3141" i="1"/>
  <c r="AM3142" i="1"/>
  <c r="AM2410" i="1"/>
  <c r="AM857" i="1"/>
  <c r="AM798" i="1"/>
  <c r="AM456" i="1"/>
  <c r="AM302" i="1"/>
  <c r="AM2545" i="1"/>
  <c r="AM2548" i="1"/>
  <c r="AM743" i="1"/>
  <c r="AM1376" i="1"/>
  <c r="AM1033" i="1"/>
  <c r="AM1070" i="1"/>
  <c r="AM995" i="1"/>
  <c r="AM3324" i="1"/>
  <c r="AM2018" i="1"/>
  <c r="AM2319" i="1"/>
  <c r="AM944" i="1"/>
  <c r="AM3258" i="1"/>
  <c r="AM222" i="1"/>
  <c r="AM2431" i="1"/>
  <c r="AM1011" i="1"/>
  <c r="AM239" i="1"/>
  <c r="AM122" i="1"/>
  <c r="AM1290" i="1"/>
  <c r="AM1501" i="1"/>
  <c r="AM589" i="1"/>
  <c r="AM3105" i="1"/>
  <c r="AM1153" i="1"/>
  <c r="AM1622" i="1"/>
  <c r="AM738" i="1"/>
  <c r="AM1938" i="1"/>
  <c r="AM3414" i="1"/>
  <c r="AM3447" i="1"/>
  <c r="AM1194" i="1"/>
  <c r="AM1000" i="1"/>
  <c r="AM1300" i="1"/>
  <c r="AM692" i="1"/>
  <c r="AM121" i="1"/>
  <c r="AM2280" i="1"/>
  <c r="AM2707" i="1"/>
  <c r="AM563" i="1"/>
  <c r="AM1390" i="1"/>
  <c r="AM2409" i="1"/>
  <c r="AM3042" i="1"/>
  <c r="AM1463" i="1"/>
  <c r="AM924" i="1"/>
  <c r="AM991" i="1"/>
  <c r="AM2270" i="1"/>
  <c r="AM1380" i="1"/>
  <c r="AM998" i="1"/>
  <c r="AM1927" i="1"/>
  <c r="AM599" i="1"/>
  <c r="AM26" i="1"/>
  <c r="AM1635" i="1"/>
  <c r="AM2652" i="1"/>
  <c r="AM714" i="1"/>
  <c r="AM1891" i="1"/>
  <c r="AM442" i="1"/>
  <c r="AM2665" i="1"/>
  <c r="AM1494" i="1"/>
  <c r="AM850" i="1"/>
  <c r="AM1931" i="1"/>
  <c r="AM2821" i="1"/>
  <c r="AM3276" i="1"/>
  <c r="AM1631" i="1"/>
  <c r="AM1788" i="1"/>
  <c r="AM1132" i="1"/>
  <c r="AM1143" i="1"/>
  <c r="AM679" i="1"/>
  <c r="AM2053" i="1"/>
  <c r="AM41" i="1"/>
  <c r="AM1511" i="1"/>
  <c r="AM2814" i="1"/>
  <c r="AM753" i="1"/>
  <c r="AM2179" i="1"/>
  <c r="AM638" i="1"/>
  <c r="AM3370" i="1"/>
  <c r="AM2800" i="1"/>
  <c r="AM1396" i="1"/>
  <c r="AM2574" i="1"/>
  <c r="AM3436" i="1"/>
  <c r="AM3328" i="1"/>
  <c r="AM2390" i="1"/>
  <c r="AM2148" i="1"/>
  <c r="AM3172" i="1"/>
  <c r="AM2116" i="1"/>
  <c r="AM1269" i="1"/>
  <c r="AM479" i="1"/>
  <c r="AM970" i="1"/>
  <c r="AM2599" i="1"/>
  <c r="AM1076" i="1"/>
  <c r="AM2858" i="1"/>
  <c r="AM1335" i="1"/>
  <c r="AM1752" i="1"/>
  <c r="AM1456" i="1"/>
  <c r="AM1737" i="1"/>
  <c r="AM1345" i="1"/>
  <c r="AM1403" i="1"/>
  <c r="AM2144" i="1"/>
  <c r="AM2240" i="1"/>
  <c r="AM1829" i="1"/>
  <c r="AM1966" i="1"/>
  <c r="AM1875" i="1"/>
  <c r="AM3420" i="1"/>
  <c r="AM240" i="1"/>
  <c r="AM868" i="1"/>
  <c r="AM608" i="1"/>
  <c r="AM607" i="1"/>
  <c r="AM1289" i="1"/>
  <c r="AM2877" i="1"/>
  <c r="AM1073" i="1"/>
  <c r="AM3138" i="1"/>
  <c r="AM761" i="1"/>
  <c r="AM752" i="1"/>
  <c r="AM3023" i="1"/>
  <c r="AM3463" i="1"/>
  <c r="AM3310" i="1"/>
  <c r="AM118" i="1"/>
  <c r="AM3178" i="1"/>
  <c r="AM119" i="1"/>
  <c r="AM117" i="1"/>
  <c r="AM2448" i="1"/>
  <c r="AM289" i="1"/>
  <c r="AM2513" i="1"/>
  <c r="AM1694" i="1"/>
  <c r="AM3434" i="1"/>
  <c r="AM182" i="1"/>
  <c r="AM1588" i="1"/>
  <c r="AM2386" i="1"/>
  <c r="AM25" i="1"/>
  <c r="AM701" i="1"/>
  <c r="AM1558" i="1"/>
  <c r="AM2092" i="1"/>
  <c r="AM719" i="1"/>
  <c r="AM1103" i="1"/>
  <c r="AM2667" i="1"/>
  <c r="AM621" i="1"/>
  <c r="AM1894" i="1"/>
  <c r="AM940" i="1"/>
  <c r="AM1102" i="1"/>
  <c r="AM2175" i="1"/>
  <c r="AM1423" i="1"/>
  <c r="AM1874" i="1"/>
  <c r="AM707" i="1"/>
  <c r="AM2385" i="1"/>
  <c r="AM1217" i="1"/>
  <c r="AM2910" i="1"/>
  <c r="AM2426" i="1"/>
  <c r="AM3453" i="1"/>
  <c r="AM1949" i="1"/>
  <c r="AM1893" i="1"/>
  <c r="AM880" i="1"/>
  <c r="AM2043" i="1"/>
  <c r="AM2905" i="1"/>
  <c r="AM1505" i="1"/>
  <c r="AM1047" i="1"/>
  <c r="AM3097" i="1"/>
  <c r="AM2084" i="1"/>
  <c r="AM2015" i="1"/>
  <c r="AM1378" i="1"/>
  <c r="AM669" i="1"/>
  <c r="AM1198" i="1"/>
  <c r="AM124" i="1"/>
  <c r="AM3182" i="1"/>
  <c r="AM3147" i="1"/>
  <c r="AM653" i="1"/>
  <c r="AM1577" i="1"/>
  <c r="AM1097" i="1"/>
  <c r="AM789" i="1"/>
  <c r="AM855" i="1"/>
  <c r="AM297" i="1"/>
  <c r="AM1913" i="1"/>
  <c r="AM654" i="1"/>
  <c r="AM2173" i="1"/>
  <c r="AM2161" i="1"/>
  <c r="AM732" i="1"/>
  <c r="AM921" i="1"/>
  <c r="AM1929" i="1"/>
  <c r="AM3462" i="1"/>
  <c r="AM3257" i="1"/>
  <c r="AM532" i="1"/>
  <c r="AM529" i="1"/>
  <c r="AM1216" i="1"/>
  <c r="AM66" i="1"/>
  <c r="AM2542" i="1"/>
  <c r="AM2490" i="1"/>
  <c r="AM2463" i="1"/>
  <c r="AM992" i="1"/>
  <c r="AM2624" i="1"/>
  <c r="AM1896" i="1"/>
  <c r="AM2919" i="1"/>
  <c r="AM2278" i="1"/>
  <c r="AM2370" i="1"/>
  <c r="AM1147" i="1"/>
  <c r="AM879" i="1"/>
  <c r="AM910" i="1"/>
  <c r="AM3457" i="1"/>
  <c r="AM2668" i="1"/>
  <c r="AM3502" i="1"/>
  <c r="AM2597" i="1"/>
  <c r="AM1257" i="1"/>
  <c r="AM2825" i="1"/>
  <c r="AM1972" i="1"/>
  <c r="AM2760" i="1"/>
  <c r="AM2686" i="1"/>
  <c r="AM2105" i="1"/>
  <c r="AM1809" i="1"/>
  <c r="AM1112" i="1"/>
  <c r="AM551" i="1"/>
  <c r="AM841" i="1"/>
  <c r="AM2" i="1"/>
  <c r="AM1865" i="1"/>
  <c r="AM2262" i="1"/>
  <c r="AM1134" i="1"/>
  <c r="AM2348" i="1"/>
  <c r="AM326" i="1"/>
  <c r="AM939" i="1"/>
  <c r="AM1565" i="1"/>
  <c r="AM2339" i="1"/>
  <c r="AM1254" i="1"/>
  <c r="AM231" i="1"/>
  <c r="AM3423" i="1"/>
  <c r="AM3151" i="1"/>
  <c r="AM2217" i="1"/>
  <c r="AM2259" i="1"/>
  <c r="AM1100" i="1"/>
  <c r="AM1243" i="1"/>
  <c r="AM3383" i="1"/>
  <c r="AM959" i="1"/>
  <c r="AM823" i="1"/>
  <c r="AM2731" i="1"/>
  <c r="AM2124" i="1"/>
  <c r="AM1468" i="1"/>
  <c r="AM835" i="1"/>
  <c r="AM3393" i="1"/>
  <c r="AM614" i="1"/>
  <c r="AM2772" i="1"/>
  <c r="AM2744" i="1"/>
  <c r="AM2306" i="1"/>
  <c r="AM2522" i="1"/>
  <c r="AM449" i="1"/>
  <c r="AM1661" i="1"/>
  <c r="AM651" i="1"/>
  <c r="AM534" i="1"/>
  <c r="AM1094" i="1"/>
  <c r="AM1435" i="1"/>
  <c r="AM1509" i="1"/>
  <c r="AM2987" i="1"/>
  <c r="AM595" i="1"/>
  <c r="AM1700" i="1"/>
  <c r="AM1169" i="1"/>
  <c r="AM2033" i="1"/>
  <c r="AM1364" i="1"/>
  <c r="AM3376" i="1"/>
  <c r="AM2586" i="1"/>
  <c r="AM2501" i="1"/>
  <c r="AM1149" i="1"/>
  <c r="AM2702" i="1"/>
  <c r="AM114" i="1"/>
  <c r="AM2730" i="1"/>
  <c r="AM2152" i="1"/>
  <c r="AM889" i="1"/>
  <c r="AM3391" i="1"/>
  <c r="AM1890" i="1"/>
  <c r="AM412" i="1"/>
  <c r="AM1731" i="1"/>
  <c r="AM1729" i="1"/>
  <c r="AM609" i="1"/>
  <c r="AM1469" i="1"/>
  <c r="AM2285" i="1"/>
  <c r="AM3367" i="1"/>
  <c r="AM343" i="1"/>
  <c r="AM14" i="1"/>
  <c r="AM547" i="1"/>
  <c r="AM1297" i="1"/>
  <c r="AM2592" i="1"/>
  <c r="AM1770" i="1"/>
  <c r="AM300" i="1"/>
  <c r="AM3444" i="1"/>
  <c r="AM3378" i="1"/>
  <c r="AM1480" i="1"/>
  <c r="AM962" i="1"/>
  <c r="AM3491" i="1"/>
  <c r="AM846" i="1"/>
  <c r="AM3389" i="1"/>
  <c r="AM1804" i="1"/>
  <c r="AM1316" i="1"/>
  <c r="AM1306" i="1"/>
  <c r="AM1230" i="1"/>
  <c r="AM2447" i="1"/>
  <c r="AM3264" i="1"/>
  <c r="AM549" i="1"/>
  <c r="AM1055" i="1"/>
  <c r="AM3396" i="1"/>
  <c r="AM190" i="1"/>
  <c r="AM3066" i="1"/>
  <c r="AM2742" i="1"/>
  <c r="AM1646" i="1"/>
  <c r="AM3369" i="1"/>
  <c r="AM3341" i="1"/>
  <c r="AM2693" i="1"/>
  <c r="AM3496" i="1"/>
  <c r="AM2539" i="1"/>
  <c r="AM3495" i="1"/>
  <c r="AM2517" i="1"/>
  <c r="AM210" i="1"/>
  <c r="AM1394" i="1"/>
  <c r="AM395" i="1"/>
  <c r="AM2283" i="1"/>
  <c r="AM2282" i="1"/>
  <c r="AM415" i="1"/>
  <c r="AM2381" i="1"/>
  <c r="AM20" i="1"/>
  <c r="AM1664" i="1"/>
  <c r="AM2949" i="1"/>
  <c r="AM1286" i="1"/>
  <c r="AM393" i="1"/>
  <c r="AM2470" i="1"/>
  <c r="AM392" i="1"/>
  <c r="AM1846" i="1"/>
  <c r="AM3190" i="1"/>
  <c r="AM1407" i="1"/>
  <c r="AM2233" i="1"/>
  <c r="AM2303" i="1"/>
  <c r="AM1424" i="1"/>
  <c r="AM514" i="1"/>
  <c r="AM2789" i="1"/>
  <c r="AM516" i="1"/>
  <c r="AM1722" i="1"/>
  <c r="AM3477" i="1"/>
  <c r="AM2418" i="1"/>
  <c r="AM90" i="1"/>
  <c r="AM1705" i="1"/>
  <c r="AM264" i="1"/>
  <c r="AM1699" i="1"/>
  <c r="AM537" i="1"/>
  <c r="AM538" i="1"/>
  <c r="AM2329" i="1"/>
  <c r="AM2318" i="1"/>
  <c r="AM1897" i="1"/>
  <c r="AM1942" i="1"/>
  <c r="AM2566" i="1"/>
  <c r="AM644" i="1"/>
  <c r="AM2679" i="1"/>
  <c r="AM2320" i="1"/>
  <c r="AM1124" i="1"/>
  <c r="AM1632" i="1"/>
  <c r="AM1219" i="1"/>
  <c r="AM1612" i="1"/>
  <c r="AM1347" i="1"/>
  <c r="AM347" i="1"/>
  <c r="AM58" i="1"/>
  <c r="AM359" i="1"/>
  <c r="AM3415" i="1"/>
  <c r="AM2279" i="1"/>
  <c r="AM504" i="1"/>
  <c r="AM1395" i="1"/>
  <c r="AM3035" i="1"/>
  <c r="AM1979" i="1"/>
  <c r="AM1773" i="1"/>
  <c r="AM2045" i="1"/>
  <c r="AM1271" i="1"/>
  <c r="AM1608" i="1"/>
  <c r="AM1827" i="1"/>
  <c r="AM818" i="1"/>
  <c r="AM409" i="1"/>
  <c r="AM500" i="1"/>
  <c r="AM3027" i="1"/>
  <c r="AM336" i="1"/>
  <c r="AM902" i="1"/>
  <c r="AM1278" i="1"/>
  <c r="AM1792" i="1"/>
  <c r="AM3469" i="1"/>
  <c r="AM787" i="1"/>
  <c r="AM2781" i="1"/>
  <c r="AM1310" i="1"/>
  <c r="AM321" i="1"/>
  <c r="AM3166" i="1"/>
  <c r="AM535" i="1"/>
  <c r="AM1258" i="1"/>
  <c r="AM157" i="1"/>
  <c r="AM1536" i="1"/>
  <c r="AM52" i="1"/>
  <c r="AM3412" i="1"/>
  <c r="AM990" i="1"/>
  <c r="AM3197" i="1"/>
  <c r="AM54" i="1"/>
  <c r="AM383" i="1"/>
  <c r="AM592" i="1"/>
  <c r="AM1088" i="1"/>
  <c r="AM897" i="1"/>
  <c r="AM329" i="1"/>
  <c r="AM3321" i="1"/>
  <c r="AM969" i="1"/>
  <c r="AM3335" i="1"/>
  <c r="AM958" i="1"/>
  <c r="AM3131" i="1"/>
  <c r="AM2189" i="1"/>
  <c r="AM1815" i="1"/>
  <c r="AM1636" i="1"/>
  <c r="AM1954" i="1"/>
  <c r="AM2287" i="1"/>
  <c r="AM1674" i="1"/>
  <c r="AM2528" i="1"/>
  <c r="AM33" i="1"/>
  <c r="AM1939" i="1"/>
  <c r="AM1904" i="1"/>
  <c r="AM34" i="1"/>
  <c r="AM311" i="1"/>
  <c r="AM2889" i="1"/>
  <c r="AM1116" i="1"/>
  <c r="AM64" i="1"/>
  <c r="AM27" i="1"/>
  <c r="AM2121" i="1"/>
  <c r="AM696" i="1"/>
  <c r="AM71" i="1"/>
  <c r="AM567" i="1"/>
  <c r="AM3010" i="1"/>
  <c r="AM1200" i="1"/>
  <c r="AM3098" i="1"/>
  <c r="AM1249" i="1"/>
  <c r="AM3339" i="1"/>
  <c r="AM1847" i="1"/>
  <c r="AM1154" i="1"/>
  <c r="AM380" i="1"/>
  <c r="AM3168" i="1"/>
  <c r="AM1885" i="1"/>
  <c r="AM2337" i="1"/>
  <c r="AM2703" i="1"/>
  <c r="AM197" i="1"/>
  <c r="AM2164" i="1"/>
  <c r="AM740" i="1"/>
  <c r="AM1963" i="1"/>
  <c r="AM247" i="1"/>
  <c r="AM1016" i="1"/>
  <c r="AM2906" i="1"/>
  <c r="AM352" i="1"/>
  <c r="AM3300" i="1"/>
  <c r="AM1075" i="1"/>
  <c r="AM947" i="1"/>
  <c r="AM2735" i="1"/>
  <c r="AM1777" i="1"/>
  <c r="AM2660" i="1"/>
  <c r="AM2436" i="1"/>
  <c r="AM2380" i="1"/>
  <c r="AM2640" i="1"/>
  <c r="AM2641" i="1"/>
  <c r="AM672" i="1"/>
  <c r="AM1454" i="1"/>
  <c r="AM2902" i="1"/>
  <c r="AM2863" i="1"/>
  <c r="AM1293" i="1"/>
  <c r="AM2659" i="1"/>
  <c r="AM1068" i="1"/>
  <c r="AM1231" i="1"/>
  <c r="AM2001" i="1"/>
  <c r="AM1967" i="1"/>
  <c r="AM2957" i="1"/>
  <c r="AM630" i="1"/>
  <c r="AM2332" i="1"/>
  <c r="AM2237" i="1"/>
  <c r="AM3515" i="1"/>
  <c r="AM1623" i="1"/>
  <c r="AM2419" i="1"/>
  <c r="AM2975" i="1"/>
  <c r="AM1365" i="1"/>
  <c r="AM2347" i="1"/>
  <c r="AM1889" i="1"/>
  <c r="AM501" i="1"/>
  <c r="AM486" i="1"/>
  <c r="AM1591" i="1"/>
  <c r="AM3366" i="1"/>
  <c r="AM301" i="1"/>
  <c r="AM3052" i="1"/>
  <c r="AM2618" i="1"/>
  <c r="AM1026" i="1"/>
  <c r="AM974" i="1"/>
  <c r="AM1811" i="1"/>
  <c r="AM1458" i="1"/>
  <c r="AM3079" i="1"/>
  <c r="AM3429" i="1"/>
  <c r="AM769" i="1"/>
  <c r="AM3026" i="1"/>
  <c r="AM1284" i="1"/>
  <c r="AM1747" i="1"/>
  <c r="AM3421" i="1"/>
  <c r="AM2664" i="1"/>
  <c r="AM1218" i="1"/>
  <c r="AM933" i="1"/>
  <c r="AM2841" i="1"/>
  <c r="AM1499" i="1"/>
  <c r="AM2511" i="1"/>
  <c r="AM3311" i="1"/>
  <c r="AM1487" i="1"/>
  <c r="AM791" i="1"/>
  <c r="AM1215" i="1"/>
  <c r="AM603" i="1"/>
  <c r="AM3000" i="1"/>
  <c r="AM1513" i="1"/>
  <c r="AM2985" i="1"/>
  <c r="AM2225" i="1"/>
  <c r="AM2915" i="1"/>
  <c r="AM917" i="1"/>
  <c r="AM999" i="1"/>
  <c r="AM378" i="1"/>
  <c r="AM1917" i="1"/>
  <c r="AM2126" i="1"/>
  <c r="AM3203" i="1"/>
  <c r="AM2704" i="1"/>
  <c r="AM2515" i="1"/>
  <c r="AM2494" i="1"/>
  <c r="AM2903" i="1"/>
  <c r="AM3100" i="1"/>
  <c r="AM3240" i="1"/>
  <c r="AM224" i="1"/>
  <c r="AM2466" i="1"/>
  <c r="AM2555" i="1"/>
  <c r="AM1408" i="1"/>
  <c r="AM601" i="1"/>
  <c r="AM1099" i="1"/>
  <c r="AM3356" i="1"/>
  <c r="AM3080" i="1"/>
  <c r="AM573" i="1"/>
  <c r="AM2464" i="1"/>
  <c r="AM1689" i="1"/>
  <c r="AM795" i="1"/>
  <c r="AM2168" i="1"/>
  <c r="AM2244" i="1"/>
  <c r="AM629" i="1"/>
  <c r="AM640" i="1"/>
  <c r="AM2992" i="1"/>
  <c r="AM3003" i="1"/>
  <c r="AM481" i="1"/>
  <c r="AM2794" i="1"/>
  <c r="AM1930" i="1"/>
  <c r="AM1680" i="1"/>
  <c r="AM2790" i="1"/>
  <c r="AM1760" i="1"/>
  <c r="AM1974" i="1"/>
  <c r="AM1314" i="1"/>
  <c r="AM2888" i="1"/>
  <c r="AM2449" i="1"/>
  <c r="AM548" i="1"/>
  <c r="AM171" i="1"/>
  <c r="AM2296" i="1"/>
  <c r="AM952" i="1"/>
  <c r="AM2460" i="1"/>
  <c r="AM2160" i="1"/>
  <c r="AM860" i="1"/>
  <c r="AM1451" i="1"/>
  <c r="AM861" i="1"/>
  <c r="AM3377" i="1"/>
  <c r="AM1014" i="1"/>
  <c r="AM1551" i="1"/>
  <c r="AM2209" i="1"/>
  <c r="AM1445" i="1"/>
  <c r="AM528" i="1"/>
  <c r="AM2049" i="1"/>
  <c r="AM3510" i="1"/>
  <c r="AM3408" i="1"/>
  <c r="AM1800" i="1"/>
  <c r="AM2107" i="1"/>
  <c r="AM3428" i="1"/>
  <c r="AM1812" i="1"/>
  <c r="AM786" i="1"/>
  <c r="AM948" i="1"/>
  <c r="AM2670" i="1"/>
  <c r="AM2758" i="1"/>
  <c r="AM963" i="1"/>
  <c r="AM1470" i="1"/>
  <c r="AM1836" i="1"/>
  <c r="AM2487" i="1"/>
  <c r="AM793" i="1"/>
  <c r="AM1206" i="1"/>
  <c r="AM1209" i="1"/>
  <c r="AM3153" i="1"/>
  <c r="AM187" i="1"/>
  <c r="AM1307" i="1"/>
  <c r="AM1697" i="1"/>
  <c r="AM645" i="1"/>
  <c r="AM2067" i="1"/>
  <c r="AM401" i="1"/>
  <c r="AM1645" i="1"/>
  <c r="AM404" i="1"/>
  <c r="AM1822" i="1"/>
  <c r="AM1032" i="1"/>
  <c r="AM1559" i="1"/>
  <c r="AM56" i="1"/>
  <c r="AM1245" i="1"/>
  <c r="AM2066" i="1"/>
  <c r="AM179" i="1"/>
  <c r="AM3380" i="1"/>
  <c r="AM1630" i="1"/>
  <c r="AM2087" i="1"/>
  <c r="AM1870" i="1"/>
  <c r="AM3118" i="1"/>
  <c r="AM2505" i="1"/>
  <c r="AM1490" i="1"/>
  <c r="AM502" i="1"/>
  <c r="AM3048" i="1"/>
  <c r="AM2044" i="1"/>
  <c r="AM3212" i="1"/>
  <c r="AM1224" i="1"/>
  <c r="AM2687" i="1"/>
  <c r="AM704" i="1"/>
  <c r="AM1962" i="1"/>
  <c r="AM523" i="1"/>
  <c r="AM2485" i="1"/>
  <c r="AM527" i="1"/>
  <c r="AM3313" i="1"/>
  <c r="AM3187" i="1"/>
  <c r="AM577" i="1"/>
  <c r="AM512" i="1"/>
  <c r="AM1660" i="1"/>
  <c r="AM510" i="1"/>
  <c r="AM2968" i="1"/>
  <c r="AM2222" i="1"/>
  <c r="AM1901" i="1"/>
  <c r="AM2996" i="1"/>
  <c r="AM2325" i="1"/>
  <c r="AM2540" i="1"/>
  <c r="AM2216" i="1"/>
  <c r="AM2321" i="1"/>
  <c r="AM2159" i="1"/>
  <c r="AM3401" i="1"/>
  <c r="AM1474" i="1"/>
  <c r="AM690" i="1"/>
  <c r="AM1922" i="1"/>
  <c r="AM1943" i="1"/>
  <c r="AM1826" i="1"/>
  <c r="AM1756" i="1"/>
  <c r="AM48" i="1"/>
  <c r="AM536" i="1"/>
  <c r="AM1056" i="1"/>
  <c r="AM1734" i="1"/>
  <c r="AM3213" i="1"/>
  <c r="AM2782" i="1"/>
  <c r="AM1237" i="1"/>
  <c r="AM153" i="1"/>
  <c r="AM1228" i="1"/>
  <c r="AM483" i="1"/>
  <c r="AM859" i="1"/>
  <c r="AM35" i="1"/>
  <c r="AM38" i="1"/>
  <c r="AM3475" i="1"/>
  <c r="AM1587" i="1"/>
  <c r="AM2571" i="1"/>
  <c r="AM3476" i="1"/>
  <c r="AM1446" i="1"/>
  <c r="AM1425" i="1"/>
  <c r="AM1548" i="1"/>
  <c r="AM606" i="1"/>
  <c r="AM2102" i="1"/>
  <c r="AM2962" i="1"/>
  <c r="AM507" i="1"/>
  <c r="AM234" i="1"/>
  <c r="AM258" i="1"/>
  <c r="AM259" i="1"/>
  <c r="AM1346" i="1"/>
  <c r="AM1549" i="1"/>
  <c r="AM2167" i="1"/>
  <c r="AM2432" i="1"/>
  <c r="AM3018" i="1"/>
  <c r="AM2459" i="1"/>
  <c r="AM515" i="1"/>
  <c r="AM3388" i="1"/>
  <c r="AM865" i="1"/>
  <c r="AM65" i="1"/>
  <c r="AM3148" i="1"/>
  <c r="AM31" i="1"/>
  <c r="AM695" i="1"/>
  <c r="AM893" i="1"/>
  <c r="AM3154" i="1"/>
  <c r="AM1367" i="1"/>
  <c r="AM3286" i="1"/>
  <c r="AM340" i="1"/>
  <c r="AM341" i="1"/>
  <c r="AM2420" i="1"/>
  <c r="AM760" i="1"/>
  <c r="AM2181" i="1"/>
  <c r="AM2685" i="1"/>
  <c r="AM2961" i="1"/>
  <c r="AM815" i="1"/>
  <c r="AM2525" i="1"/>
  <c r="AM3095" i="1"/>
  <c r="AM279" i="1"/>
  <c r="AM2247" i="1"/>
  <c r="AM2646" i="1"/>
  <c r="AM3056" i="1"/>
  <c r="AM982" i="1"/>
  <c r="AM2397" i="1"/>
  <c r="AM3084" i="1"/>
  <c r="AM1762" i="1"/>
  <c r="AM3261" i="1"/>
  <c r="AM2297" i="1"/>
  <c r="AM1489" i="1"/>
  <c r="AM1956" i="1"/>
  <c r="AM2366" i="1"/>
  <c r="AM1152" i="1"/>
  <c r="AM2368" i="1"/>
  <c r="AM1044" i="1"/>
  <c r="AM286" i="1"/>
  <c r="AM2042" i="1"/>
  <c r="AM2581" i="1"/>
  <c r="AM3128" i="1"/>
  <c r="AM3175" i="1"/>
  <c r="AM1042" i="1"/>
  <c r="AM2594" i="1"/>
  <c r="AM993" i="1"/>
  <c r="AM3170" i="1"/>
  <c r="AM2913" i="1"/>
  <c r="AM1213" i="1"/>
  <c r="AM2491" i="1"/>
  <c r="AM2650" i="1"/>
  <c r="AM2627" i="1"/>
  <c r="AM2822" i="1"/>
  <c r="AM3074" i="1"/>
  <c r="AM1994" i="1"/>
  <c r="AM2170" i="1"/>
  <c r="AM2162" i="1"/>
  <c r="AM3390" i="1"/>
  <c r="AM2125" i="1"/>
  <c r="AM1876" i="1"/>
  <c r="AM1579" i="1"/>
  <c r="AM1054" i="1"/>
  <c r="AM759" i="1"/>
  <c r="AM2020" i="1"/>
  <c r="AM1936" i="1"/>
  <c r="AM649" i="1"/>
  <c r="AM2022" i="1"/>
  <c r="AM432" i="1"/>
  <c r="AM741" i="1"/>
  <c r="AM3006" i="1"/>
  <c r="AM2024" i="1"/>
  <c r="AM2619" i="1"/>
  <c r="AM2774" i="1"/>
  <c r="AM396" i="1"/>
  <c r="AM1164" i="1"/>
  <c r="AM2073" i="1"/>
  <c r="AM188" i="1"/>
  <c r="AM1907" i="1"/>
  <c r="AM2388" i="1"/>
  <c r="AM2570" i="1"/>
  <c r="AM799" i="1"/>
  <c r="AM1924" i="1"/>
  <c r="AM1928" i="1"/>
  <c r="AM2682" i="1"/>
  <c r="AM3133" i="1"/>
  <c r="AM2498" i="1"/>
  <c r="AM747" i="1"/>
  <c r="AM836" i="1"/>
  <c r="AM9" i="1"/>
  <c r="AM3241" i="1"/>
  <c r="AM1227" i="1"/>
  <c r="AM2922" i="1"/>
  <c r="AM768" i="1"/>
  <c r="AM785" i="1"/>
  <c r="AM313" i="1"/>
  <c r="AM2212" i="1"/>
  <c r="AM408" i="1"/>
  <c r="AM648" i="1"/>
  <c r="AM3411" i="1"/>
  <c r="AM2343" i="1"/>
  <c r="AM2854" i="1"/>
  <c r="AM1387" i="1"/>
  <c r="AM2678" i="1"/>
  <c r="AM3171" i="1"/>
  <c r="AM2391" i="1"/>
  <c r="AM2997" i="1"/>
  <c r="AM3126" i="1"/>
  <c r="AM3397" i="1"/>
  <c r="AM1835" i="1"/>
  <c r="AM745" i="1"/>
  <c r="AM2947" i="1"/>
  <c r="AM1638" i="1"/>
  <c r="AM1221" i="1"/>
  <c r="AM3345" i="1"/>
  <c r="AM1491" i="1"/>
  <c r="AM3134" i="1"/>
  <c r="AM2193" i="1"/>
  <c r="AM474" i="1"/>
  <c r="AM2257" i="1"/>
  <c r="AM1319" i="1"/>
  <c r="AM2469" i="1"/>
  <c r="AM3179" i="1"/>
  <c r="AM2978" i="1"/>
  <c r="AM2094" i="1"/>
  <c r="AM1831" i="1"/>
  <c r="AM3123" i="1"/>
  <c r="AM811" i="1"/>
  <c r="AM223" i="1"/>
  <c r="AM3394" i="1"/>
  <c r="AM3" i="1"/>
  <c r="AM2723" i="1"/>
  <c r="AM2034" i="1"/>
  <c r="AM3013" i="1"/>
  <c r="AM3281" i="1"/>
  <c r="AM1933" i="1"/>
  <c r="AM922" i="1"/>
  <c r="AM3271" i="1"/>
  <c r="AM1584" i="1"/>
  <c r="AM2761" i="1"/>
  <c r="AM2091" i="1"/>
  <c r="AM3022" i="1"/>
  <c r="AM2029" i="1"/>
  <c r="AM1585" i="1"/>
  <c r="AM1304" i="1"/>
  <c r="AM1204" i="1"/>
  <c r="AM2603" i="1"/>
  <c r="AM3277" i="1"/>
  <c r="AM2288" i="1"/>
  <c r="AM1739" i="1"/>
  <c r="AM3103" i="1"/>
  <c r="AM1754" i="1"/>
  <c r="AM3331" i="1"/>
  <c r="AM2005" i="1"/>
  <c r="AM1065" i="1"/>
  <c r="AM1991" i="1"/>
  <c r="AM2935" i="1"/>
  <c r="AM1051" i="1"/>
  <c r="AM3009" i="1"/>
  <c r="AM2103" i="1"/>
  <c r="AM1825" i="1"/>
  <c r="AM575" i="1"/>
  <c r="AM3265" i="1"/>
  <c r="AM3432" i="1"/>
  <c r="AM2613" i="1"/>
  <c r="AM3062" i="1"/>
  <c r="AM1449" i="1"/>
  <c r="AM765" i="1"/>
  <c r="AM1958" i="1"/>
  <c r="AM1321" i="1"/>
  <c r="AM2273" i="1"/>
  <c r="AM1420" i="1"/>
  <c r="AM1877" i="1"/>
  <c r="AM2213" i="1"/>
  <c r="AM813" i="1"/>
  <c r="AM3058" i="1"/>
  <c r="AM3312" i="1"/>
  <c r="AM1533" i="1"/>
  <c r="AM2799" i="1"/>
  <c r="AM111" i="1"/>
  <c r="AM735" i="1"/>
  <c r="AM3040" i="1"/>
  <c r="AM1908" i="1"/>
  <c r="AM2101" i="1"/>
  <c r="AM2082" i="1"/>
  <c r="AM281" i="1"/>
  <c r="AM1764" i="1"/>
  <c r="AM1858" i="1"/>
  <c r="AM1657" i="1"/>
  <c r="AM80" i="1"/>
  <c r="AM1624" i="1"/>
  <c r="AM874" i="1"/>
  <c r="AM1531" i="1"/>
  <c r="AM2023" i="1"/>
  <c r="AM3337" i="1"/>
  <c r="AM2396" i="1"/>
  <c r="AM2481" i="1"/>
  <c r="AM1718" i="1"/>
  <c r="AM3121" i="1"/>
  <c r="AM3037" i="1"/>
  <c r="AM1189" i="1"/>
  <c r="AM3259" i="1"/>
  <c r="AM1266" i="1"/>
  <c r="AM487" i="1"/>
  <c r="AM6" i="1"/>
  <c r="AM734" i="1"/>
  <c r="AM109" i="1"/>
  <c r="AM1568" i="1"/>
  <c r="AM397" i="1"/>
  <c r="AM3019" i="1"/>
  <c r="AM2131" i="1"/>
  <c r="AM2075" i="1"/>
  <c r="AM255" i="1"/>
  <c r="AM1356" i="1"/>
  <c r="AM1459" i="1"/>
  <c r="AM2402" i="1"/>
  <c r="AM1676" i="1"/>
  <c r="AM214" i="1"/>
  <c r="AM1066" i="1"/>
  <c r="AM2098" i="1"/>
  <c r="AM2602" i="1"/>
  <c r="AM2643" i="1"/>
  <c r="AM3002" i="1"/>
  <c r="AM810" i="1"/>
  <c r="AM1382" i="1"/>
  <c r="AM3371" i="1"/>
  <c r="AM3524" i="1"/>
  <c r="AM2205" i="1"/>
  <c r="AM2995" i="1"/>
  <c r="AM1934" i="1"/>
  <c r="AM62" i="1"/>
  <c r="AM1841" i="1"/>
  <c r="AM2632" i="1"/>
  <c r="AM1351" i="1"/>
  <c r="AM2322" i="1"/>
  <c r="AM2264" i="1"/>
  <c r="AM1369" i="1"/>
  <c r="AM1522" i="1"/>
  <c r="AM448" i="1"/>
  <c r="AM86" i="1"/>
  <c r="AM2178" i="1"/>
  <c r="AM3164" i="1"/>
  <c r="AM755" i="1"/>
  <c r="AM298" i="1"/>
  <c r="AM2046" i="1"/>
  <c r="AM673" i="1"/>
  <c r="AM3431" i="1"/>
  <c r="AM1375" i="1"/>
  <c r="AM1096" i="1"/>
  <c r="AM2736" i="1"/>
  <c r="AM132" i="1"/>
  <c r="AM1058" i="1"/>
  <c r="AM337" i="1"/>
  <c r="AM1860" i="1"/>
  <c r="AM1080" i="1"/>
  <c r="AM1854" i="1"/>
  <c r="AM3273" i="1"/>
  <c r="AM2354" i="1"/>
  <c r="AM780" i="1"/>
  <c r="AM3014" i="1"/>
  <c r="AM668" i="1"/>
  <c r="AM3468" i="1"/>
  <c r="AM2327" i="1"/>
  <c r="AM163" i="1"/>
  <c r="AM631" i="1"/>
  <c r="AM3173" i="1"/>
  <c r="AM1298" i="1"/>
  <c r="AM3330" i="1"/>
  <c r="AM824" i="1"/>
  <c r="AM444" i="1"/>
  <c r="AM2064" i="1"/>
  <c r="AM635" i="1"/>
  <c r="AM3278" i="1"/>
  <c r="AM2801" i="1"/>
  <c r="AM164" i="1"/>
  <c r="AM2940" i="1"/>
  <c r="AM2047" i="1"/>
  <c r="AM2307" i="1"/>
  <c r="AM2439" i="1"/>
  <c r="AM680" i="1"/>
  <c r="AM2360" i="1"/>
  <c r="AM2510" i="1"/>
  <c r="AM808" i="1"/>
  <c r="AM936" i="1"/>
  <c r="AM943" i="1"/>
  <c r="AM2818" i="1"/>
  <c r="AM1477" i="1"/>
  <c r="AM2993" i="1"/>
  <c r="AM2710" i="1"/>
  <c r="AM1975" i="1"/>
  <c r="AM804" i="1"/>
  <c r="AM994" i="1"/>
  <c r="AM697" i="1"/>
  <c r="AM3206" i="1"/>
  <c r="AM1225" i="1"/>
  <c r="AM1690" i="1"/>
  <c r="AM3492" i="1"/>
  <c r="AM2146" i="1"/>
  <c r="AM1240" i="1"/>
  <c r="AM724" i="1"/>
  <c r="AM325" i="1"/>
  <c r="AM1763" i="1"/>
  <c r="AM1637" i="1"/>
  <c r="AM3159" i="1"/>
  <c r="AM1444" i="1"/>
  <c r="AM389" i="1"/>
  <c r="AM2830" i="1"/>
  <c r="AM2701" i="1"/>
  <c r="AM3161" i="1"/>
  <c r="AM227" i="1"/>
  <c r="AM1320" i="1"/>
  <c r="AM1377" i="1"/>
  <c r="AM365" i="1"/>
  <c r="AM388" i="1"/>
  <c r="AM3135" i="1"/>
  <c r="AM3290" i="1"/>
  <c r="AM1090" i="1"/>
  <c r="AM2647" i="1"/>
  <c r="AM1419" i="1"/>
  <c r="AM2626" i="1"/>
  <c r="AM2450" i="1"/>
  <c r="AM1401" i="1"/>
  <c r="AM1418" i="1"/>
  <c r="AM1633" i="1"/>
  <c r="AM1814" i="1"/>
  <c r="AM2362" i="1"/>
  <c r="AM2688" i="1"/>
  <c r="AM372" i="1"/>
  <c r="AM561" i="1"/>
  <c r="AM1733" i="1"/>
  <c r="AM2948" i="1"/>
  <c r="AM1402" i="1"/>
  <c r="AM964" i="1"/>
  <c r="AM1072" i="1"/>
  <c r="AM266" i="1"/>
  <c r="AM450" i="1"/>
  <c r="AM457" i="1"/>
  <c r="AM426" i="1"/>
  <c r="AM2428" i="1"/>
  <c r="AM585" i="1"/>
  <c r="AM2507" i="1"/>
  <c r="AM3065" i="1"/>
  <c r="AM3077" i="1"/>
  <c r="AM1211" i="1"/>
  <c r="AM1710" i="1"/>
  <c r="AM2560" i="1"/>
  <c r="AM387" i="1"/>
  <c r="AM1819" i="1"/>
  <c r="AM244" i="1"/>
  <c r="AM2250" i="1"/>
  <c r="AM2231" i="1"/>
  <c r="AM2358" i="1"/>
  <c r="AM2876" i="1"/>
  <c r="AM3163" i="1"/>
  <c r="AM2796" i="1"/>
  <c r="AM1952" i="1"/>
  <c r="AM1842" i="1"/>
  <c r="AM2923" i="1"/>
  <c r="AM125" i="1"/>
  <c r="AM3302" i="1"/>
  <c r="AM2852" i="1"/>
  <c r="AM144" i="1"/>
  <c r="AM1192" i="1"/>
  <c r="AM655" i="1"/>
  <c r="AM3284" i="1"/>
  <c r="AM1864" i="1"/>
  <c r="AM2434" i="1"/>
  <c r="AM390" i="1"/>
  <c r="AM1787" i="1"/>
  <c r="AM1514" i="1"/>
  <c r="AM1953" i="1"/>
  <c r="AM913" i="1"/>
  <c r="AM1599" i="1"/>
  <c r="AM2900" i="1"/>
  <c r="AM2672" i="1"/>
  <c r="AM2784" i="1"/>
  <c r="AM2407" i="1"/>
  <c r="AM2843" i="1"/>
  <c r="AM1769" i="1"/>
  <c r="AM1750" i="1"/>
  <c r="AM2611" i="1"/>
  <c r="AM3132" i="1"/>
  <c r="AM1628" i="1"/>
  <c r="AM400" i="1"/>
  <c r="AM1602" i="1"/>
  <c r="AM2765" i="1"/>
  <c r="AM3490" i="1"/>
  <c r="AM87" i="1"/>
  <c r="AM2137" i="1"/>
  <c r="AM1867" i="1"/>
  <c r="AM1821" i="1"/>
  <c r="AM2414" i="1"/>
  <c r="AM3454" i="1"/>
  <c r="AM2894" i="1"/>
  <c r="AM75" i="1"/>
  <c r="AM243" i="1"/>
  <c r="AM2475" i="1"/>
  <c r="AM3049" i="1"/>
  <c r="AM1625" i="1"/>
  <c r="AM2430" i="1"/>
  <c r="AM3043" i="1"/>
  <c r="AM1007" i="1"/>
  <c r="AM2062" i="1"/>
  <c r="AM2442" i="1"/>
  <c r="AM932" i="1"/>
  <c r="AM3194" i="1"/>
  <c r="AM2089" i="1"/>
  <c r="AM1909" i="1"/>
  <c r="AM2927" i="1"/>
  <c r="AM2191" i="1"/>
  <c r="AM3198" i="1"/>
  <c r="AM1046" i="1"/>
  <c r="AM2692" i="1"/>
  <c r="AM2750" i="1"/>
  <c r="AM2341" i="1"/>
  <c r="AM758" i="1"/>
  <c r="AM2079" i="1"/>
  <c r="AM733" i="1"/>
  <c r="AM131" i="1"/>
  <c r="AM233" i="1"/>
  <c r="AM2681" i="1"/>
  <c r="AM2251" i="1"/>
  <c r="AM3199" i="1"/>
  <c r="AM1806" i="1"/>
  <c r="AM1172" i="1"/>
  <c r="AM482" i="1"/>
  <c r="AM2706" i="1"/>
  <c r="AM2437" i="1"/>
  <c r="AM2549" i="1"/>
  <c r="AM429" i="1"/>
  <c r="AM620" i="1"/>
  <c r="AM1993" i="1"/>
  <c r="AM3239" i="1"/>
  <c r="AM2400" i="1"/>
  <c r="AM3104" i="1"/>
  <c r="AM2663" i="1"/>
  <c r="AM1615" i="1"/>
  <c r="AM133" i="1"/>
  <c r="AM2756" i="1"/>
  <c r="AM142" i="1"/>
  <c r="AM2846" i="1"/>
  <c r="AM3059" i="1"/>
  <c r="AM1453" i="1"/>
  <c r="AM2656" i="1"/>
  <c r="AM2958" i="1"/>
  <c r="AM1457" i="1"/>
  <c r="AM443" i="1"/>
  <c r="AM1131" i="1"/>
  <c r="AM1148" i="1"/>
  <c r="AM228" i="1"/>
  <c r="AM470" i="1"/>
  <c r="AM2076" i="1"/>
  <c r="AM489" i="1"/>
  <c r="AM570" i="1"/>
  <c r="AM1178" i="1"/>
  <c r="AM568" i="1"/>
  <c r="AM2980" i="1"/>
  <c r="AM342" i="1"/>
  <c r="AM1883" i="1"/>
  <c r="AM1252" i="1"/>
  <c r="AM1880" i="1"/>
  <c r="AM1601" i="1"/>
  <c r="AM1150" i="1"/>
  <c r="AM435" i="1"/>
  <c r="AM851" i="1"/>
  <c r="AM981" i="1"/>
  <c r="AM3106" i="1"/>
  <c r="AM1270" i="1"/>
  <c r="AM230" i="1"/>
  <c r="AM2630" i="1"/>
  <c r="AM3336" i="1"/>
  <c r="AM3214" i="1"/>
  <c r="AM1696" i="1"/>
  <c r="AM2654" i="1"/>
  <c r="AM2070" i="1"/>
  <c r="AM941" i="1"/>
  <c r="AM2453" i="1"/>
  <c r="AM2266" i="1"/>
  <c r="AM1981" i="1"/>
  <c r="AM3215" i="1"/>
  <c r="AM3398" i="1"/>
  <c r="AM1546" i="1"/>
  <c r="AM1476" i="1"/>
  <c r="AM619" i="1"/>
  <c r="AM1361" i="1"/>
  <c r="AM2815" i="1"/>
  <c r="AM2415" i="1"/>
  <c r="AM3091" i="1"/>
  <c r="AM2468" i="1"/>
  <c r="AM1012" i="1"/>
  <c r="AM2328" i="1"/>
  <c r="AM2813" i="1"/>
  <c r="AM1355" i="1"/>
  <c r="AM1009" i="1"/>
  <c r="AM3287" i="1"/>
  <c r="AM1886" i="1"/>
  <c r="AM2036" i="1"/>
  <c r="AM1552" i="1"/>
  <c r="AM2183" i="1"/>
  <c r="AM637" i="1"/>
  <c r="AM600" i="1"/>
  <c r="AM1274" i="1"/>
  <c r="AM1106" i="1"/>
  <c r="AM198" i="1"/>
  <c r="AM626" i="1"/>
  <c r="AM220" i="1"/>
  <c r="AM431" i="1"/>
  <c r="AM490" i="1"/>
  <c r="AM934" i="1"/>
  <c r="AM3458" i="1"/>
  <c r="AM562" i="1"/>
  <c r="AM2317" i="1"/>
  <c r="AM2315" i="1"/>
  <c r="AM3086" i="1"/>
  <c r="AM911" i="1"/>
  <c r="AM2404" i="1"/>
  <c r="AM3439" i="1"/>
  <c r="AM2186" i="1"/>
  <c r="AM1765" i="1"/>
  <c r="AM2890" i="1"/>
  <c r="AM3466" i="1"/>
  <c r="AM235" i="1"/>
  <c r="AM2631" i="1"/>
  <c r="AM1766" i="1"/>
  <c r="AM1261" i="1"/>
  <c r="AM3528" i="1"/>
  <c r="AM2232" i="1"/>
  <c r="AM2245" i="1"/>
  <c r="AM1017" i="1"/>
  <c r="AM2783" i="1"/>
  <c r="AM1726" i="1"/>
  <c r="AM72" i="1"/>
  <c r="AM349" i="1"/>
  <c r="AM2608" i="1"/>
  <c r="AM3352" i="1"/>
  <c r="AM3046" i="1"/>
  <c r="AM2798" i="1"/>
  <c r="AM3036" i="1"/>
  <c r="AM1015" i="1"/>
  <c r="AM2901" i="1"/>
  <c r="AM2853" i="1"/>
  <c r="AM1006" i="1"/>
  <c r="AM3251" i="1"/>
  <c r="AM3252" i="1"/>
  <c r="AM2617" i="1"/>
  <c r="AM2601" i="1"/>
  <c r="AM2588" i="1"/>
  <c r="AM249" i="1"/>
  <c r="AM3050" i="1"/>
  <c r="AM1030" i="1"/>
  <c r="AM3064" i="1"/>
  <c r="AM2871" i="1"/>
  <c r="AM36" i="1"/>
  <c r="AM37" i="1"/>
  <c r="AM2751" i="1"/>
  <c r="AM3348" i="1"/>
  <c r="AM2934" i="1"/>
  <c r="AM2312" i="1"/>
  <c r="AM2171" i="1"/>
  <c r="AM2886" i="1"/>
  <c r="AM3511" i="1"/>
  <c r="AM2580" i="1"/>
  <c r="AM1303" i="1"/>
  <c r="AM2392" i="1"/>
  <c r="AM303" i="1"/>
  <c r="AM1820" i="1"/>
  <c r="AM1253" i="1"/>
  <c r="AM2675" i="1"/>
  <c r="AM3304" i="1"/>
  <c r="AM1082" i="1"/>
  <c r="AM3512" i="1"/>
  <c r="AM1019" i="1"/>
  <c r="AM3081" i="1"/>
  <c r="AM2953" i="1"/>
  <c r="AM49" i="1"/>
  <c r="AM2504" i="1"/>
  <c r="AM955" i="1"/>
  <c r="AM1687" i="1"/>
  <c r="AM1422" i="1"/>
  <c r="AM1409" i="1"/>
  <c r="AM2955" i="1"/>
  <c r="AM817" i="1"/>
  <c r="AM1807" i="1"/>
  <c r="AM894" i="1"/>
  <c r="AM436" i="1"/>
  <c r="AM3113" i="1"/>
  <c r="AM2972" i="1"/>
  <c r="AM1119" i="1"/>
  <c r="AM1109" i="1"/>
  <c r="AM1971" i="1"/>
  <c r="AM2154" i="1"/>
  <c r="AM2030" i="1"/>
  <c r="AM1781" i="1"/>
  <c r="AM3296" i="1"/>
  <c r="AM2593" i="1"/>
  <c r="AM1621" i="1"/>
  <c r="AM1236" i="1"/>
  <c r="AM2960" i="1"/>
  <c r="AM3407" i="1"/>
  <c r="AM3249" i="1"/>
  <c r="AM1141" i="1"/>
  <c r="AM1525" i="1"/>
  <c r="AM730" i="1"/>
  <c r="AM1238" i="1"/>
  <c r="AM1654" i="1"/>
  <c r="AM2865" i="1"/>
  <c r="AM2425" i="1"/>
  <c r="AM3354" i="1"/>
  <c r="AM2805" i="1"/>
  <c r="AM2032" i="1"/>
  <c r="AM3355" i="1"/>
  <c r="AM1589" i="1"/>
  <c r="AM2655" i="1"/>
  <c r="AM1555" i="1"/>
  <c r="AM2561" i="1"/>
  <c r="AM2508" i="1"/>
  <c r="AM250" i="1"/>
  <c r="AM1049" i="1"/>
  <c r="AM323" i="1"/>
  <c r="AM2441" i="1"/>
  <c r="AM2200" i="1"/>
  <c r="AM3338" i="1"/>
  <c r="AM217" i="1"/>
  <c r="AM1495" i="1"/>
  <c r="AM2726" i="1"/>
  <c r="AM2971" i="1"/>
  <c r="AM68" i="1"/>
  <c r="AM2371" i="1"/>
  <c r="AM777" i="1"/>
  <c r="AM665" i="1"/>
  <c r="AM2467" i="1"/>
  <c r="AM2199" i="1"/>
  <c r="AM168" i="1"/>
  <c r="AM167" i="1"/>
  <c r="AM3275" i="1"/>
  <c r="AM1850" i="1"/>
  <c r="AM2206" i="1"/>
  <c r="AM2065" i="1"/>
  <c r="AM1479" i="1"/>
  <c r="AM399" i="1"/>
  <c r="AM2849" i="1"/>
  <c r="AM2457" i="1"/>
  <c r="AM1003" i="1"/>
  <c r="AM820" i="1"/>
  <c r="AM1512" i="1"/>
  <c r="AM1863" i="1"/>
  <c r="AM2694" i="1"/>
  <c r="AM299" i="1"/>
  <c r="AM2628" i="1"/>
  <c r="AM1771" i="1"/>
  <c r="AM822" i="1"/>
  <c r="AM1291" i="1"/>
  <c r="AM3125" i="1"/>
  <c r="AM2932" i="1"/>
  <c r="AM96" i="1"/>
  <c r="AM656" i="1"/>
  <c r="AM3195" i="1"/>
  <c r="AM905" i="1"/>
  <c r="AM2099" i="1"/>
  <c r="AM2530" i="1"/>
  <c r="AM2050" i="1"/>
  <c r="AM1978" i="1"/>
  <c r="AM2017" i="1"/>
  <c r="AM2937" i="1"/>
  <c r="AM1036" i="1"/>
  <c r="AM2869" i="1"/>
  <c r="AM2928" i="1"/>
  <c r="AM1888" i="1"/>
  <c r="AM1391" i="1"/>
  <c r="AM1087" i="1"/>
  <c r="AM2177" i="1"/>
  <c r="AM3342" i="1"/>
  <c r="AM1959" i="1"/>
  <c r="AM2585" i="1"/>
  <c r="AM1775" i="1"/>
  <c r="AM1492" i="1"/>
  <c r="AM1493" i="1"/>
  <c r="AM1545" i="1"/>
  <c r="AM1843" i="1"/>
  <c r="AM1187" i="1"/>
  <c r="AM950" i="1"/>
  <c r="AM2115" i="1"/>
  <c r="AM802" i="1"/>
  <c r="AM2081" i="1"/>
  <c r="AM2114" i="1"/>
  <c r="AM928" i="1"/>
  <c r="AM212" i="1"/>
  <c r="AM2745" i="1"/>
  <c r="AM1562" i="1"/>
  <c r="AM898" i="1"/>
  <c r="AM2572" i="1"/>
  <c r="AM2281" i="1"/>
  <c r="AM2083" i="1"/>
  <c r="AM2945" i="1"/>
  <c r="AM881" i="1"/>
  <c r="AM1518" i="1"/>
  <c r="AM2547" i="1"/>
  <c r="AM2569" i="1"/>
  <c r="AM2658" i="1"/>
  <c r="AM3031" i="1"/>
  <c r="AM3096" i="1"/>
  <c r="AM2316" i="1"/>
  <c r="AM2954" i="1"/>
  <c r="AM1611" i="1"/>
  <c r="AM3298" i="1"/>
  <c r="AM2998" i="1"/>
  <c r="AM2261" i="1"/>
  <c r="AM830" i="1"/>
  <c r="AM1235" i="1"/>
  <c r="AM3191" i="1"/>
  <c r="AM1416" i="1"/>
  <c r="AM3318" i="1"/>
  <c r="AM1404" i="1"/>
  <c r="AM2268" i="1"/>
  <c r="AM1436" i="1"/>
  <c r="AM216" i="1"/>
  <c r="AM170" i="1"/>
  <c r="AM3375" i="1"/>
  <c r="AM1018" i="1"/>
  <c r="AM3506" i="1"/>
  <c r="AM742" i="1"/>
  <c r="AM749" i="1"/>
  <c r="AM3266" i="1"/>
  <c r="AM2129" i="1"/>
  <c r="AM1906" i="1"/>
  <c r="AM2330" i="1"/>
  <c r="AM1388" i="1"/>
  <c r="AM158" i="1"/>
  <c r="AM2132" i="1"/>
  <c r="AM838" i="1"/>
  <c r="AM147" i="1"/>
  <c r="AM3329" i="1"/>
  <c r="AM3349" i="1"/>
  <c r="AM1343" i="1"/>
  <c r="AM1834" i="1"/>
  <c r="AM1338" i="1"/>
  <c r="AM1330" i="1"/>
  <c r="AM1547" i="1"/>
  <c r="AM3119" i="1"/>
  <c r="AM1550" i="1"/>
  <c r="AM23" i="1"/>
  <c r="AM2976" i="1"/>
  <c r="AM2230" i="1"/>
  <c r="AM152" i="1"/>
  <c r="AM2851" i="1"/>
  <c r="AM530" i="1"/>
  <c r="AM156" i="1"/>
  <c r="AM1983" i="1"/>
  <c r="AM2267" i="1"/>
  <c r="AM694" i="1"/>
  <c r="AM1665" i="1"/>
  <c r="AM2374" i="1"/>
  <c r="AM2496" i="1"/>
  <c r="AM1768" i="1"/>
  <c r="AM3494" i="1"/>
  <c r="AM3315" i="1"/>
  <c r="AM3124" i="1"/>
  <c r="AM3246" i="1"/>
  <c r="AM1996" i="1"/>
  <c r="AM89" i="1"/>
  <c r="AM1873" i="1"/>
  <c r="AM1334" i="1"/>
  <c r="AM413" i="1"/>
  <c r="AM2027" i="1"/>
  <c r="AM1163" i="1"/>
  <c r="AM923" i="1"/>
  <c r="AM3459" i="1"/>
  <c r="AM891" i="1"/>
  <c r="AM357" i="1"/>
  <c r="AM967" i="1"/>
  <c r="AM355" i="1"/>
  <c r="AM2831" i="1"/>
  <c r="AM854" i="1"/>
  <c r="AM2357" i="1"/>
  <c r="AM1594" i="1"/>
  <c r="AM3299" i="1"/>
  <c r="AM2201" i="1"/>
  <c r="AM462" i="1"/>
  <c r="AM464" i="1"/>
  <c r="AM2842" i="1"/>
  <c r="AM1671" i="1"/>
  <c r="AM2700" i="1"/>
  <c r="AM2476" i="1"/>
  <c r="AM3101" i="1"/>
  <c r="AM452" i="1"/>
  <c r="AM238" i="1"/>
  <c r="AM2394" i="1"/>
  <c r="AM1004" i="1"/>
  <c r="AM422" i="1"/>
  <c r="AM2224" i="1"/>
  <c r="AM2768" i="1"/>
  <c r="AM2271" i="1"/>
  <c r="AM2771" i="1"/>
  <c r="AM1813" i="1"/>
  <c r="AM1848" i="1"/>
  <c r="AM29" i="1"/>
  <c r="AM1025" i="1"/>
  <c r="AM2355" i="1"/>
  <c r="AM2080" i="1"/>
  <c r="AM3402" i="1"/>
  <c r="AM3157" i="1"/>
  <c r="AM345" i="1"/>
  <c r="AM929" i="1"/>
  <c r="AM3158" i="1"/>
  <c r="AM2187" i="1"/>
  <c r="AM2182" i="1"/>
  <c r="AM1161" i="1"/>
  <c r="AM1605" i="1"/>
  <c r="AM2879" i="1"/>
  <c r="AM61" i="1"/>
  <c r="AM1866" i="1"/>
  <c r="AM949" i="1"/>
  <c r="AM473" i="1"/>
  <c r="AM324" i="1"/>
  <c r="AM571" i="1"/>
  <c r="AM2819" i="1"/>
  <c r="AM295" i="1"/>
  <c r="AM112" i="1"/>
  <c r="AM3483" i="1"/>
  <c r="AM2136" i="1"/>
  <c r="AM2258" i="1"/>
  <c r="AM973" i="1"/>
  <c r="AM624" i="1"/>
  <c r="AM2673" i="1"/>
  <c r="AM1114" i="1"/>
  <c r="AM762" i="1"/>
  <c r="AM1857" i="1"/>
  <c r="AM598" i="1"/>
  <c r="AM3226" i="1"/>
  <c r="AM2743" i="1"/>
  <c r="AM3088" i="1"/>
  <c r="AM2563" i="1"/>
  <c r="AM2253" i="1"/>
  <c r="AM2138" i="1"/>
  <c r="AM2816" i="1"/>
  <c r="AM2326" i="1"/>
  <c r="AM593" i="1"/>
  <c r="AM1020" i="1"/>
  <c r="AM3152" i="1"/>
  <c r="AM718" i="1"/>
  <c r="AM2346" i="1"/>
  <c r="AM2748" i="1"/>
  <c r="AM465" i="1"/>
  <c r="AM2908" i="1"/>
  <c r="AM2488" i="1"/>
  <c r="AM1603" i="1"/>
  <c r="AM1268" i="1"/>
  <c r="AM1530" i="1"/>
  <c r="AM2698" i="1"/>
  <c r="AM241" i="1"/>
  <c r="AM2305" i="1"/>
  <c r="AM2376" i="1"/>
  <c r="AM2600" i="1"/>
  <c r="AM191" i="1"/>
  <c r="AM3054" i="1"/>
  <c r="AM2803" i="1"/>
  <c r="AM2950" i="1"/>
  <c r="AM3149" i="1"/>
  <c r="AM2576" i="1"/>
  <c r="AM3001" i="1"/>
  <c r="AM925" i="1"/>
  <c r="AM2234" i="1"/>
  <c r="AM1273" i="1"/>
  <c r="AM2551" i="1"/>
  <c r="AM1460" i="1"/>
  <c r="AM2582" i="1"/>
  <c r="AM455" i="1"/>
  <c r="AM1247" i="1"/>
  <c r="AM2054" i="1"/>
  <c r="AM1537" i="1"/>
  <c r="AM1626" i="1"/>
  <c r="AM3055" i="1"/>
  <c r="AM1302" i="1"/>
  <c r="AM423" i="1"/>
  <c r="AM2446" i="1"/>
  <c r="AM460" i="1"/>
  <c r="AM128" i="1"/>
  <c r="AM3521" i="1"/>
  <c r="AM906" i="1"/>
  <c r="AM2959" i="1"/>
  <c r="AM725" i="1"/>
  <c r="AM1248" i="1"/>
  <c r="AM3231" i="1"/>
  <c r="AM84" i="1"/>
  <c r="AM1528" i="1"/>
  <c r="AM2625" i="1"/>
  <c r="AM1317" i="1"/>
  <c r="AM713" i="1"/>
  <c r="AM885" i="1"/>
  <c r="AM139" i="1"/>
  <c r="AM627" i="1"/>
  <c r="AM367" i="1"/>
  <c r="AM453" i="1"/>
  <c r="AM3102" i="1"/>
  <c r="AM2767" i="1"/>
  <c r="AM954" i="1"/>
  <c r="AM1538" i="1"/>
  <c r="AM2674" i="1"/>
  <c r="AM853" i="1"/>
  <c r="AM1778" i="1"/>
  <c r="AM2965" i="1"/>
  <c r="AM2911" i="1"/>
  <c r="AM2433" i="1"/>
  <c r="AM2721" i="1"/>
  <c r="AM2964" i="1"/>
  <c r="AM138" i="1"/>
  <c r="AM1667" i="1"/>
  <c r="AM2406" i="1"/>
  <c r="AM2203" i="1"/>
  <c r="AM2788" i="1"/>
  <c r="AM2924" i="1"/>
  <c r="AM22" i="1"/>
  <c r="AM1597" i="1"/>
  <c r="AM3012" i="1"/>
  <c r="AM3484" i="1"/>
  <c r="AM369" i="1"/>
  <c r="AM1500" i="1"/>
  <c r="AM509" i="1"/>
  <c r="AM2174" i="1"/>
  <c r="AM878" i="1"/>
  <c r="AM3314" i="1"/>
  <c r="AM2770" i="1"/>
  <c r="AM12" i="1"/>
  <c r="AM2565" i="1"/>
  <c r="AM717" i="1"/>
  <c r="AM1523" i="1"/>
  <c r="AM1540" i="1"/>
  <c r="AM2661" i="1"/>
  <c r="AM2088" i="1"/>
  <c r="AM663" i="1"/>
  <c r="AM937" i="1"/>
  <c r="AM3245" i="1"/>
  <c r="AM151" i="1"/>
  <c r="AM1038" i="1"/>
  <c r="AM1229" i="1"/>
  <c r="AM366" i="1"/>
  <c r="AM726" i="1"/>
  <c r="AM2118" i="1"/>
  <c r="AM706" i="1"/>
  <c r="AM2423" i="1"/>
  <c r="AM67" i="1"/>
  <c r="AM3029" i="1"/>
  <c r="AM904" i="1"/>
  <c r="AM3295" i="1"/>
  <c r="AM339" i="1"/>
  <c r="AM480" i="1"/>
  <c r="AM273" i="1"/>
  <c r="AM2416" i="1"/>
  <c r="AM903" i="1"/>
  <c r="AM1995" i="1"/>
  <c r="AM3150" i="1"/>
  <c r="AM1973" i="1"/>
  <c r="AM1186" i="1"/>
  <c r="AM2826" i="1"/>
  <c r="AM1166" i="1"/>
  <c r="AM875" i="1"/>
  <c r="AM1824" i="1"/>
  <c r="AM1951" i="1"/>
  <c r="AM2793" i="1"/>
  <c r="AM3209" i="1"/>
  <c r="AM1617" i="1"/>
  <c r="AM2982" i="1"/>
  <c r="AM884" i="1"/>
  <c r="AM2458" i="1"/>
  <c r="AM1903" i="1"/>
  <c r="AM136" i="1"/>
  <c r="AM2620" i="1"/>
  <c r="AM21" i="1"/>
  <c r="AM3201" i="1"/>
  <c r="AM105" i="1"/>
  <c r="AM98" i="1"/>
  <c r="AM358" i="1"/>
  <c r="AM1359" i="1"/>
  <c r="AM334" i="1"/>
  <c r="AM2188" i="1"/>
  <c r="AM1067" i="1"/>
  <c r="AM1393" i="1"/>
  <c r="AM2967" i="1"/>
  <c r="AM398" i="1"/>
  <c r="AM2411" i="1"/>
  <c r="AM622" i="1"/>
  <c r="AM633" i="1"/>
  <c r="AM2925" i="1"/>
  <c r="AM1048" i="1"/>
  <c r="AM623" i="1"/>
  <c r="AM685" i="1"/>
  <c r="AM127" i="1"/>
  <c r="AM1647" i="1"/>
  <c r="AM723" i="1"/>
  <c r="AM1488" i="1"/>
  <c r="AM2834" i="1"/>
  <c r="AM639" i="1"/>
  <c r="AM2100" i="1"/>
  <c r="AM496" i="1"/>
  <c r="AM2324" i="1"/>
  <c r="AM2363" i="1"/>
  <c r="AM667" i="1"/>
  <c r="AM662" i="1"/>
  <c r="AM2829" i="1"/>
  <c r="AM1234" i="1"/>
  <c r="AM1684" i="1"/>
  <c r="AM2824" i="1"/>
  <c r="AM647" i="1"/>
  <c r="AM1222" i="1"/>
  <c r="AM2728" i="1"/>
  <c r="AM3451" i="1"/>
  <c r="AM3067" i="1"/>
  <c r="AM1686" i="1"/>
  <c r="AM892" i="1"/>
  <c r="AM2169" i="1"/>
  <c r="AM671" i="1"/>
  <c r="AM3489" i="1"/>
  <c r="AM664" i="1"/>
  <c r="AM314" i="1"/>
  <c r="AM1027" i="1"/>
  <c r="AM1433" i="1"/>
  <c r="AM177" i="1"/>
  <c r="AM1990" i="1"/>
  <c r="AM3523" i="1"/>
  <c r="AM1727" i="1"/>
  <c r="AM2835" i="1"/>
  <c r="AM3090" i="1"/>
  <c r="AM3263" i="1"/>
  <c r="AM2443" i="1"/>
  <c r="AM2147" i="1"/>
  <c r="AM2609" i="1"/>
  <c r="AM2149" i="1"/>
  <c r="AM1669" i="1"/>
  <c r="AM3455" i="1"/>
  <c r="AM1845" i="1"/>
  <c r="AM919" i="1"/>
  <c r="AM3188" i="1"/>
  <c r="AM2072" i="1"/>
  <c r="AM2936" i="1"/>
  <c r="AM1853" i="1"/>
  <c r="AM968" i="1"/>
  <c r="AM2543" i="1"/>
  <c r="AM572" i="1"/>
  <c r="AM123" i="1"/>
  <c r="AM2867" i="1"/>
  <c r="AM219" i="1"/>
  <c r="AM218" i="1"/>
  <c r="AM2057" i="1"/>
  <c r="AM3505" i="1"/>
  <c r="AM149" i="1"/>
  <c r="AM428" i="1"/>
  <c r="AM1728" i="1"/>
  <c r="AM477" i="1"/>
  <c r="AM763" i="1"/>
  <c r="AM3112" i="1"/>
  <c r="AM591" i="1"/>
  <c r="AM1856" i="1"/>
  <c r="AM252" i="1"/>
  <c r="AM1751" i="1"/>
  <c r="AM1964" i="1"/>
  <c r="AM296" i="1"/>
  <c r="AM427" i="1"/>
  <c r="AM2393" i="1"/>
  <c r="AM2461" i="1"/>
  <c r="AM2918" i="1"/>
  <c r="AM3225" i="1"/>
  <c r="AM2604" i="1"/>
  <c r="AM728" i="1"/>
  <c r="AM2013" i="1"/>
  <c r="AM597" i="1"/>
  <c r="AM2715" i="1"/>
  <c r="AM73" i="1"/>
  <c r="AM2130" i="1"/>
  <c r="AM731" i="1"/>
  <c r="AM276" i="1"/>
  <c r="AM863" i="1"/>
  <c r="AM2840" i="1"/>
  <c r="AM628" i="1"/>
  <c r="AM3322" i="1"/>
  <c r="AM2350" i="1"/>
  <c r="AM3323" i="1"/>
  <c r="AM1717" i="1"/>
  <c r="AM308" i="1"/>
  <c r="AM272" i="1"/>
  <c r="AM2537" i="1"/>
  <c r="AM2275" i="1"/>
  <c r="AM306" i="1"/>
  <c r="AM361" i="1"/>
  <c r="AM3115" i="1"/>
  <c r="AM2516" i="1"/>
  <c r="AM362" i="1"/>
  <c r="AM3441" i="1"/>
  <c r="AM425" i="1"/>
  <c r="AM3442" i="1"/>
  <c r="AM3041" i="1"/>
  <c r="AM1515" i="1"/>
  <c r="AM2583" i="1"/>
  <c r="AM1748" i="1"/>
  <c r="AM3192" i="1"/>
  <c r="AM776" i="1"/>
  <c r="AM1658" i="1"/>
  <c r="AM454" i="1"/>
  <c r="AM3021" i="1"/>
  <c r="AM2340" i="1"/>
  <c r="AM2372" i="1"/>
  <c r="AM826" i="1"/>
  <c r="AM3117" i="1"/>
  <c r="AM463" i="1"/>
  <c r="AM430" i="1"/>
  <c r="AM1576" i="1"/>
  <c r="AM2165" i="1"/>
  <c r="AM3007" i="1"/>
  <c r="AM3008" i="1"/>
  <c r="AM560" i="1"/>
  <c r="AM831" i="1"/>
  <c r="AM1437" i="1"/>
  <c r="AM2180" i="1"/>
  <c r="AM421" i="1"/>
  <c r="AM184" i="1"/>
  <c r="AM293" i="1"/>
  <c r="AM424" i="1"/>
  <c r="AM1135" i="1"/>
  <c r="AM1741" i="1"/>
  <c r="AM588" i="1"/>
  <c r="AM2648" i="1"/>
  <c r="AM3016" i="1"/>
  <c r="AM317" i="1"/>
  <c r="AM3044" i="1"/>
  <c r="AM2484" i="1"/>
  <c r="AM3165" i="1"/>
  <c r="AM746" i="1"/>
  <c r="AM1127" i="1"/>
  <c r="AM2839" i="1"/>
  <c r="AM1315" i="1"/>
  <c r="AM2690" i="1"/>
  <c r="AM2078" i="1"/>
  <c r="AM3024" i="1"/>
  <c r="AM1061" i="1"/>
  <c r="AM3292" i="1"/>
  <c r="AM3410" i="1"/>
  <c r="AM3514" i="1"/>
  <c r="AM3280" i="1"/>
  <c r="AM2309" i="1"/>
  <c r="AM2093" i="1"/>
  <c r="AM2334" i="1"/>
  <c r="AM120" i="1"/>
  <c r="AM2128" i="1"/>
  <c r="AM3461" i="1"/>
  <c r="AM116" i="1"/>
  <c r="AM3460" i="1"/>
  <c r="AM2356" i="1"/>
  <c r="AM1693" i="1"/>
  <c r="AM1113" i="1"/>
  <c r="AM2223" i="1"/>
  <c r="AM617" i="1"/>
  <c r="AM47" i="1"/>
  <c r="AM1447" i="1"/>
  <c r="AM45" i="1"/>
  <c r="AM2521" i="1"/>
  <c r="AM979" i="1"/>
  <c r="AM2440" i="1"/>
  <c r="AM2401" i="1"/>
  <c r="AM541" i="1"/>
  <c r="AM540" i="1"/>
  <c r="AM807" i="1"/>
  <c r="AM2026" i="1"/>
  <c r="AM3308" i="1"/>
  <c r="AM1786" i="1"/>
  <c r="AM674" i="1"/>
  <c r="AM2120" i="1"/>
  <c r="AM1140" i="1"/>
  <c r="AM2158" i="1"/>
  <c r="AM1659" i="1"/>
  <c r="AM2575" i="1"/>
  <c r="AM1662" i="1"/>
  <c r="AM1641" i="1"/>
  <c r="AM256" i="1"/>
  <c r="AM1595" i="1"/>
  <c r="AM3493" i="1"/>
  <c r="AM2872" i="1"/>
  <c r="AM1175" i="1"/>
  <c r="AM1053" i="1"/>
  <c r="AM1429" i="1"/>
  <c r="AM712" i="1"/>
  <c r="AM1283" i="1"/>
  <c r="AM1673" i="1"/>
  <c r="AM1461" i="1"/>
  <c r="AM3063" i="1"/>
  <c r="AM1609" i="1"/>
  <c r="AM3174" i="1"/>
  <c r="AM2554" i="1"/>
  <c r="AM2369" i="1"/>
  <c r="AM53" i="1"/>
  <c r="AM3071" i="1"/>
  <c r="AM545" i="1"/>
  <c r="AM2621" i="1"/>
  <c r="AM2531" i="1"/>
  <c r="AM1784" i="1"/>
  <c r="AM3433" i="1"/>
  <c r="AM2142" i="1"/>
  <c r="AM1081" i="1"/>
  <c r="AM2860" i="1"/>
  <c r="AM2605" i="1"/>
  <c r="AM983" i="1"/>
  <c r="AM3244" i="1"/>
  <c r="AM975" i="1"/>
  <c r="AM935" i="1"/>
  <c r="AM2527" i="1"/>
  <c r="AM971" i="1"/>
  <c r="AM2638" i="1"/>
  <c r="AM1683" i="1"/>
  <c r="AM2145" i="1"/>
  <c r="AM1862" i="1"/>
  <c r="AM1960" i="1"/>
  <c r="AM46" i="1"/>
  <c r="AM2639" i="1"/>
  <c r="AM82" i="1"/>
  <c r="AM83" i="1"/>
  <c r="AM3456" i="1"/>
  <c r="AM1529" i="1"/>
  <c r="AM1808" i="1"/>
  <c r="AM1013" i="1"/>
  <c r="AM385" i="1"/>
  <c r="AM1005" i="1"/>
  <c r="AM468" i="1"/>
  <c r="AM2427" i="1"/>
  <c r="AM466" i="1"/>
  <c r="AM1431" i="1"/>
  <c r="AM3430" i="1"/>
  <c r="AM440" i="1"/>
  <c r="AM1986" i="1"/>
  <c r="AM1937" i="1"/>
  <c r="AM1902" i="1"/>
  <c r="AM1879" i="1"/>
  <c r="AM2727" i="1"/>
  <c r="AM1691" i="1"/>
  <c r="AM3520" i="1"/>
  <c r="AM211" i="1"/>
  <c r="AM32" i="1"/>
  <c r="AM2195" i="1"/>
  <c r="AM2651" i="1"/>
  <c r="AM178" i="1"/>
  <c r="AM3160" i="1"/>
  <c r="AM1379" i="1"/>
  <c r="AM2856" i="1"/>
  <c r="AM2095" i="1"/>
  <c r="AM3448" i="1"/>
  <c r="AM2011" i="1"/>
  <c r="AM2897" i="1"/>
  <c r="AM2444" i="1"/>
  <c r="AM2474" i="1"/>
  <c r="AM650" i="1"/>
  <c r="AM2787" i="1"/>
  <c r="AM3256" i="1"/>
  <c r="AM691" i="1"/>
  <c r="AM1796" i="1"/>
  <c r="AM2951" i="1"/>
  <c r="AM3255" i="1"/>
  <c r="AM1761" i="1"/>
  <c r="AM2880" i="1"/>
  <c r="AM900" i="1"/>
  <c r="AM1146" i="1"/>
  <c r="AM2942" i="1"/>
  <c r="AM3316" i="1"/>
  <c r="AM666" i="1"/>
  <c r="AM1708" i="1"/>
  <c r="AM2759" i="1"/>
  <c r="AM196" i="1"/>
  <c r="AM1679" i="1"/>
  <c r="AM1126" i="1"/>
  <c r="AM866" i="1"/>
  <c r="AM3487" i="1"/>
  <c r="AM661" i="1"/>
  <c r="AM1467" i="1"/>
  <c r="AM3426" i="1"/>
  <c r="AM843" i="1"/>
  <c r="AM552" i="1"/>
  <c r="AM2536" i="1"/>
  <c r="AM2489" i="1"/>
  <c r="AM544" i="1"/>
  <c r="AM1571" i="1"/>
  <c r="AM1987" i="1"/>
  <c r="AM2868" i="1"/>
  <c r="AM2139" i="1"/>
  <c r="AM3350" i="1"/>
  <c r="AM246" i="1"/>
  <c r="AM1370" i="1"/>
  <c r="AM1793" i="1"/>
  <c r="AM1083" i="1"/>
  <c r="AM1203" i="1"/>
  <c r="AM3116" i="1"/>
  <c r="AM261" i="1"/>
  <c r="AM1212" i="1"/>
  <c r="AM1678" i="1"/>
  <c r="AM3184" i="1"/>
  <c r="AM2864" i="1"/>
  <c r="AM1712" i="1"/>
  <c r="AM3083" i="1"/>
  <c r="AM2379" i="1"/>
  <c r="AM2754" i="1"/>
  <c r="AM1839" i="1"/>
  <c r="AM3449" i="1"/>
  <c r="AM1887" i="1"/>
  <c r="AM2921" i="1"/>
  <c r="AM2629" i="1"/>
  <c r="AM1381" i="1"/>
  <c r="AM2579" i="1"/>
  <c r="AM3497" i="1"/>
  <c r="AM2227" i="1"/>
  <c r="AM283" i="1"/>
  <c r="AM384" i="1"/>
  <c r="AM2552" i="1"/>
  <c r="AM3068" i="1"/>
  <c r="AM3405" i="1"/>
  <c r="AM475" i="1"/>
  <c r="AM1308" i="1"/>
  <c r="AM461" i="1"/>
  <c r="AM3274" i="1"/>
  <c r="AM756" i="1"/>
  <c r="AM3047" i="1"/>
  <c r="AM2778" i="1"/>
  <c r="AM237" i="1"/>
  <c r="AM2644" i="1"/>
  <c r="AM3326" i="1"/>
  <c r="AM1483" i="1"/>
  <c r="AM3418" i="1"/>
  <c r="AM2649" i="1"/>
  <c r="AM3379" i="1"/>
  <c r="AM3445" i="1"/>
  <c r="AM137" i="1"/>
  <c r="AM3283" i="1"/>
  <c r="AM2378" i="1"/>
  <c r="AM987" i="1"/>
  <c r="AM1079" i="1"/>
  <c r="AM771" i="1"/>
  <c r="AM1767" i="1"/>
  <c r="AM2559" i="1"/>
  <c r="AM1256" i="1"/>
  <c r="AM3325" i="1"/>
  <c r="AM3250" i="1"/>
  <c r="AM497" i="1"/>
  <c r="AM3525" i="1"/>
  <c r="AM1805" i="1"/>
  <c r="AM95" i="1"/>
  <c r="AM520" i="1"/>
  <c r="AM887" i="1"/>
  <c r="AM3446" i="1"/>
  <c r="AM1702" i="1"/>
  <c r="AM1999" i="1"/>
  <c r="AM930" i="1"/>
  <c r="AM2607" i="1"/>
  <c r="AM3508" i="1"/>
  <c r="AM625" i="1"/>
  <c r="AM2377" i="1"/>
  <c r="AM1668" i="1"/>
  <c r="AM2196" i="1"/>
  <c r="AM1997" i="1"/>
  <c r="AM946" i="1"/>
  <c r="AM1935" i="1"/>
  <c r="AM1900" i="1"/>
  <c r="AM1482" i="1"/>
  <c r="AM957" i="1"/>
  <c r="AM103" i="1"/>
  <c r="AM3177" i="1"/>
  <c r="AM2123" i="1"/>
  <c r="AM1037" i="1"/>
  <c r="AM3247" i="1"/>
  <c r="AM1643" i="1"/>
  <c r="AM79" i="1"/>
  <c r="AM2502" i="1"/>
  <c r="AM1462" i="1"/>
  <c r="AM1170" i="1"/>
  <c r="AM446" i="1"/>
  <c r="AM2503" i="1"/>
  <c r="AM1142" i="1"/>
  <c r="AM519" i="1"/>
  <c r="AM2881" i="1"/>
  <c r="AM104" i="1"/>
  <c r="AM1282" i="1"/>
  <c r="AM92" i="1"/>
  <c r="AM1785" i="1"/>
  <c r="AM108" i="1"/>
  <c r="AM195" i="1"/>
  <c r="AM24" i="1"/>
  <c r="AM1450" i="1"/>
  <c r="AM2534" i="1"/>
  <c r="AM1620" i="1"/>
  <c r="AM1324" i="1"/>
  <c r="AM1197" i="1"/>
  <c r="AM1592" i="1"/>
  <c r="AM2884" i="1"/>
  <c r="AM2109" i="1"/>
  <c r="AM3200" i="1"/>
  <c r="AM716" i="1"/>
  <c r="AM961" i="1"/>
  <c r="AM207" i="1"/>
  <c r="AM2722" i="1"/>
  <c r="AM1940" i="1"/>
  <c r="AM1010" i="1"/>
  <c r="AM2791" i="1"/>
  <c r="AM1560" i="1"/>
  <c r="AM1714" i="1"/>
  <c r="AM3347" i="1"/>
  <c r="AM2567" i="1"/>
  <c r="AM834" i="1"/>
  <c r="AM1580" i="1"/>
  <c r="AM1791" i="1"/>
  <c r="AM40" i="1"/>
  <c r="AM1719" i="1"/>
  <c r="AM1945" i="1"/>
  <c r="AM2716" i="1"/>
  <c r="AM2775" i="1"/>
  <c r="AM42" i="1"/>
  <c r="AM1941" i="1"/>
  <c r="AM2535" i="1"/>
  <c r="AM1272" i="1"/>
  <c r="AM1682" i="1"/>
  <c r="AM3072" i="1"/>
  <c r="AM2792" i="1"/>
  <c r="AM2828" i="1"/>
  <c r="AM2981" i="1"/>
  <c r="AM3365" i="1"/>
  <c r="AM200" i="1"/>
  <c r="AM2291" i="1"/>
  <c r="AM1041" i="1"/>
  <c r="AM2192" i="1"/>
  <c r="AM1144" i="1"/>
  <c r="AM2529" i="1"/>
  <c r="AM1869" i="1"/>
  <c r="AM2999" i="1"/>
  <c r="AM1948" i="1"/>
  <c r="AM2190" i="1"/>
  <c r="AM642" i="1"/>
  <c r="AM1947" i="1"/>
  <c r="AM2568" i="1"/>
  <c r="AM3353" i="1"/>
  <c r="AM569" i="1"/>
  <c r="AM931" i="1"/>
  <c r="AM3053" i="1"/>
  <c r="AM3073" i="1"/>
  <c r="AM406" i="1"/>
  <c r="AM2336" i="1"/>
  <c r="AM1716" i="1"/>
  <c r="AM2757" i="1"/>
  <c r="AM3234" i="1"/>
  <c r="AM2435" i="1"/>
  <c r="AM1336" i="1"/>
  <c r="AM1830" i="1"/>
  <c r="AM57" i="1"/>
  <c r="AM3416" i="1"/>
  <c r="AM3218" i="1"/>
  <c r="AM1706" i="1"/>
  <c r="AM3486" i="1"/>
  <c r="AM1455" i="1"/>
  <c r="AM2298" i="1"/>
  <c r="AM2025" i="1"/>
  <c r="AM1199" i="1"/>
  <c r="AM2612" i="1"/>
  <c r="AM1583" i="1"/>
  <c r="AM1590" i="1"/>
  <c r="AM1285" i="1"/>
  <c r="AM1002" i="1"/>
  <c r="AM1438" i="1"/>
  <c r="AM966" i="1"/>
  <c r="AM978" i="1"/>
  <c r="AM2711" i="1"/>
  <c r="AM3094" i="1"/>
  <c r="AM506" i="1"/>
  <c r="AM2898" i="1"/>
  <c r="AM1059" i="1"/>
  <c r="AM3513" i="1"/>
  <c r="AM1057" i="1"/>
  <c r="AM3409" i="1"/>
  <c r="AM1961" i="1"/>
  <c r="AM251" i="1"/>
  <c r="AM2295" i="1"/>
  <c r="AM1604" i="1"/>
  <c r="AM1554" i="1"/>
  <c r="AM488" i="1"/>
  <c r="AM180" i="1"/>
  <c r="AM1362" i="1"/>
  <c r="AM290" i="1"/>
  <c r="AM280" i="1"/>
  <c r="AM1129" i="1"/>
  <c r="AM2691" i="1"/>
  <c r="AM1557" i="1"/>
  <c r="AM1366" i="1"/>
  <c r="AM1372" i="1"/>
  <c r="AM3285" i="1"/>
  <c r="AM1955" i="1"/>
  <c r="AM956" i="1"/>
  <c r="AM852" i="1"/>
  <c r="AM809" i="1"/>
  <c r="AM85" i="1"/>
  <c r="AM1670" i="1"/>
  <c r="AM3028" i="1"/>
  <c r="AM693" i="1"/>
  <c r="AM2823" i="1"/>
  <c r="AM1871" i="1"/>
  <c r="AM2198" i="1"/>
  <c r="AM920" i="1"/>
  <c r="AM3443" i="1"/>
  <c r="AM2445" i="1"/>
  <c r="AM74" i="1"/>
  <c r="AM209" i="1"/>
  <c r="AM1892" i="1"/>
  <c r="AM3372" i="1"/>
  <c r="AM1882" i="1"/>
  <c r="AM1323" i="1"/>
  <c r="AM3344" i="1"/>
  <c r="AM192" i="1"/>
  <c r="AM2059" i="1"/>
  <c r="AM1984" i="1"/>
  <c r="AM517" i="1"/>
  <c r="AM1115" i="1"/>
  <c r="AM1331" i="1"/>
  <c r="AM3237" i="1"/>
  <c r="AM3005" i="1"/>
  <c r="AM3517" i="1"/>
  <c r="AM3507" i="1"/>
  <c r="AM3162" i="1"/>
  <c r="AM1305" i="1"/>
  <c r="AM594" i="1"/>
  <c r="AM3294" i="1"/>
  <c r="AM2304" i="1"/>
  <c r="AM1711" i="1"/>
  <c r="AM1698" i="1"/>
  <c r="AM1556" i="1"/>
  <c r="AM960" i="1"/>
  <c r="AM2907" i="1"/>
  <c r="AM1045" i="1"/>
  <c r="AM1117" i="1"/>
  <c r="AM3306" i="1"/>
  <c r="AM2862" i="1"/>
  <c r="AM1989" i="1"/>
  <c r="AM1060" i="1"/>
  <c r="AM632" i="1"/>
  <c r="AM2375" i="1"/>
  <c r="AM1263" i="1"/>
  <c r="AM3248" i="1"/>
  <c r="AM1861" i="1"/>
  <c r="AM2809" i="1"/>
  <c r="AM3262" i="1"/>
  <c r="AM1043" i="1"/>
  <c r="AM2019" i="1"/>
  <c r="AM3498" i="1"/>
  <c r="AM291" i="1"/>
  <c r="AM775" i="1"/>
  <c r="AM2063" i="1"/>
  <c r="AM1029" i="1"/>
  <c r="AM2983" i="1"/>
  <c r="AM2524" i="1"/>
  <c r="AM484" i="1"/>
  <c r="AM277" i="1"/>
  <c r="AM2208" i="1"/>
  <c r="AM2039" i="1"/>
  <c r="AM767" i="1"/>
  <c r="AM3334" i="1"/>
  <c r="AM1745" i="1"/>
  <c r="AM2752" i="1"/>
  <c r="AM3518" i="1"/>
  <c r="AM1774" i="1"/>
  <c r="AM94" i="1"/>
  <c r="AM2714" i="1"/>
  <c r="AM135" i="1"/>
  <c r="AM2311" i="1"/>
  <c r="AM354" i="1"/>
  <c r="AM2762" i="1"/>
  <c r="AM882" i="1"/>
  <c r="AM772" i="1"/>
  <c r="AM2645" i="1"/>
  <c r="AM833" i="1"/>
  <c r="AM764" i="1"/>
  <c r="AM1255" i="1"/>
  <c r="AM3196" i="1"/>
  <c r="AM3327" i="1"/>
  <c r="AM1288" i="1"/>
  <c r="AM2127" i="1"/>
  <c r="AM2096" i="1"/>
  <c r="AM2452" i="1"/>
  <c r="AM2003" i="1"/>
  <c r="AM1992" i="1"/>
  <c r="AM2272" i="1"/>
  <c r="AM1392" i="1"/>
  <c r="AM829" i="1"/>
  <c r="AM2028" i="1"/>
  <c r="AM582" i="1"/>
  <c r="AM1432" i="1"/>
  <c r="AM590" i="1"/>
  <c r="AM3211" i="1"/>
  <c r="AM1884" i="1"/>
  <c r="AM318" i="1"/>
  <c r="AM2265" i="1"/>
  <c r="AM407" i="1"/>
  <c r="AM2804" i="1"/>
  <c r="AM141" i="1"/>
  <c r="AM1086" i="1"/>
  <c r="AM3144" i="1"/>
  <c r="AM2221" i="1"/>
  <c r="AM2276" i="1"/>
  <c r="AM757" i="1"/>
  <c r="AM1606" i="1"/>
  <c r="AM309" i="1"/>
  <c r="AM1782" i="1"/>
  <c r="AM1001" i="1"/>
  <c r="AM305" i="1"/>
  <c r="AM2614" i="1"/>
  <c r="AM1742" i="1"/>
  <c r="AM2776" i="1"/>
  <c r="AM1627" i="1"/>
  <c r="AM2887" i="1"/>
  <c r="AM3183" i="1"/>
  <c r="AM2413" i="1"/>
  <c r="AM3216" i="1"/>
  <c r="AM790" i="1"/>
  <c r="AM1616" i="1"/>
  <c r="AM417" i="1"/>
  <c r="AM420" i="1"/>
  <c r="AM710" i="1"/>
  <c r="AM3437" i="1"/>
  <c r="AM3438" i="1"/>
  <c r="AM584" i="1"/>
  <c r="AM2352" i="1"/>
  <c r="AM1478" i="1"/>
  <c r="AM1544" i="1"/>
  <c r="AM2194" i="1"/>
  <c r="AM338" i="1"/>
  <c r="AM709" i="1"/>
  <c r="AM1944" i="1"/>
  <c r="AM3156" i="1"/>
  <c r="AM101" i="1"/>
  <c r="AM1838" i="1"/>
  <c r="AM2157" i="1"/>
  <c r="AM2780" i="1"/>
  <c r="AM2367" i="1"/>
  <c r="AM1790" i="1"/>
  <c r="AM1280" i="1"/>
  <c r="AM1783" i="1"/>
  <c r="AM2294" i="1"/>
  <c r="AM2739" i="1"/>
  <c r="AM660" i="1"/>
  <c r="AM604" i="1"/>
  <c r="AM2333" i="1"/>
  <c r="AM2218" i="1"/>
  <c r="AM1898" i="1"/>
  <c r="AM1325" i="1"/>
  <c r="AM310" i="1"/>
  <c r="AM307" i="1"/>
  <c r="AM2473" i="1"/>
  <c r="AM1640" i="1"/>
  <c r="AM2472" i="1"/>
  <c r="AM1275" i="1"/>
  <c r="AM1881" i="1"/>
  <c r="AM1465" i="1"/>
  <c r="AM721" i="1"/>
  <c r="AM2984" i="1"/>
  <c r="AM1666" i="1"/>
  <c r="AM1998" i="1"/>
  <c r="AM3381" i="1"/>
  <c r="AM2977" i="1"/>
  <c r="AM2289" i="1"/>
  <c r="AM2263" i="1"/>
  <c r="AM2451" i="1"/>
  <c r="AM683" i="1"/>
  <c r="AM2636" i="1"/>
  <c r="AM681" i="1"/>
  <c r="AM3139" i="1"/>
  <c r="AM3140" i="1"/>
  <c r="AM1202" i="1"/>
  <c r="AM1232" i="1"/>
  <c r="AM2365" i="1"/>
  <c r="AM1233" i="1"/>
  <c r="AM945" i="1"/>
  <c r="AM1190" i="1"/>
  <c r="AM558" i="1"/>
  <c r="AM2637" i="1"/>
  <c r="AM3129" i="1"/>
  <c r="AM1179" i="1"/>
  <c r="AM845" i="1"/>
  <c r="AM3400" i="1"/>
  <c r="AM2719" i="1"/>
  <c r="AM3464" i="1"/>
  <c r="AM773" i="1"/>
  <c r="AM353" i="1"/>
  <c r="AM1122" i="1"/>
  <c r="AM3186" i="1"/>
  <c r="AM1652" i="1"/>
  <c r="AM770" i="1"/>
  <c r="AM1564" i="1"/>
  <c r="AM1542" i="1"/>
  <c r="AM559" i="1"/>
  <c r="AM914" i="1"/>
  <c r="AM102" i="1"/>
  <c r="AM2153" i="1"/>
  <c r="AM1798" i="1"/>
  <c r="AM3217" i="1"/>
  <c r="AM322" i="1"/>
  <c r="AM447" i="1"/>
  <c r="AM1021" i="1"/>
  <c r="AM555" i="1"/>
  <c r="AM405" i="1"/>
  <c r="AM2912" i="1"/>
  <c r="AM1188" i="1"/>
  <c r="AM2323" i="1"/>
  <c r="AM1743" i="1"/>
  <c r="AM2939" i="1"/>
  <c r="AM2526" i="1"/>
  <c r="AM3384" i="1"/>
  <c r="AM1868" i="1"/>
  <c r="AM2578" i="1"/>
  <c r="AM1524" i="1"/>
  <c r="AM2709" i="1"/>
  <c r="AM1703" i="1"/>
  <c r="AM2387" i="1"/>
  <c r="AM1022" i="1"/>
  <c r="AM3185" i="1"/>
  <c r="AM2403" i="1"/>
  <c r="AM3268" i="1"/>
  <c r="AM316" i="1"/>
  <c r="AM7" i="1"/>
  <c r="AM1701" i="1"/>
  <c r="AM3485" i="1"/>
  <c r="AM1912" i="1"/>
  <c r="AM3017" i="1"/>
  <c r="AM3089" i="1"/>
  <c r="AM1653" i="1"/>
  <c r="AM11" i="1"/>
  <c r="AM580" i="1"/>
  <c r="AM3204" i="1"/>
  <c r="AM2974" i="1"/>
  <c r="AM739" i="1"/>
  <c r="AM2899" i="1"/>
  <c r="AM3474" i="1"/>
  <c r="AM729" i="1"/>
  <c r="AM3039" i="1"/>
  <c r="AM2926" i="1"/>
  <c r="AM3452" i="1"/>
  <c r="AM3333" i="1"/>
  <c r="AM1415" i="1"/>
  <c r="AM3361" i="1"/>
  <c r="AM1301" i="1"/>
  <c r="AM1295" i="1"/>
  <c r="AM282" i="1"/>
  <c r="AM76" i="1"/>
  <c r="AM2746" i="1"/>
  <c r="AM2657" i="1"/>
  <c r="AM2724" i="1"/>
  <c r="AM3137" i="1"/>
  <c r="AM2720" i="1"/>
  <c r="AM1920" i="1"/>
  <c r="AM2055" i="1"/>
  <c r="AM16" i="1"/>
  <c r="AM1581" i="1"/>
  <c r="AM2615" i="1"/>
  <c r="AM3038" i="1"/>
  <c r="AM1859" i="1"/>
  <c r="AM2635" i="1"/>
  <c r="AM150" i="1"/>
  <c r="AM226" i="1"/>
  <c r="AM3180" i="1"/>
  <c r="AM700" i="1"/>
  <c r="AM1349" i="1"/>
  <c r="AM77" i="1"/>
  <c r="AM2220" i="1"/>
  <c r="AM1957" i="1"/>
  <c r="AM225" i="1"/>
  <c r="AM1582" i="1"/>
  <c r="AM2749" i="1"/>
  <c r="AM2009" i="1"/>
  <c r="AM3279" i="1"/>
  <c r="AM2973" i="1"/>
  <c r="AM2990" i="1"/>
  <c r="AM284" i="1"/>
  <c r="AM2342" i="1"/>
  <c r="AM819" i="1"/>
  <c r="AM2989" i="1"/>
  <c r="AM2718" i="1"/>
  <c r="AM2248" i="1"/>
  <c r="AM2777" i="1"/>
  <c r="AM703" i="1"/>
  <c r="AM985" i="1"/>
  <c r="AM2226" i="1"/>
  <c r="AM2012" i="1"/>
  <c r="AM1093" i="1"/>
  <c r="AM1985" i="1"/>
  <c r="AM2979" i="1"/>
  <c r="AM2108" i="1"/>
  <c r="AM3130" i="1"/>
  <c r="AM1570" i="1"/>
  <c r="AM2689" i="1"/>
  <c r="AM2314" i="1"/>
  <c r="AM557" i="1"/>
  <c r="AM2509" i="1"/>
  <c r="AM3422" i="1"/>
  <c r="AM2016" i="1"/>
  <c r="AM2150" i="1"/>
  <c r="AM2857" i="1"/>
  <c r="AM69" i="1"/>
  <c r="AM3440" i="1"/>
  <c r="AM1448" i="1"/>
  <c r="AM2562" i="1"/>
  <c r="AM1977" i="1"/>
  <c r="AM140" i="1"/>
  <c r="AM1578" i="1"/>
  <c r="AM3222" i="1"/>
  <c r="AM1196" i="1"/>
  <c r="AM458" i="1"/>
  <c r="AM159" i="1"/>
  <c r="AM2697" i="1"/>
  <c r="AM3374" i="1"/>
  <c r="AM2802" i="1"/>
  <c r="AM2031" i="1"/>
  <c r="AM1567" i="1"/>
  <c r="AM3108" i="1"/>
  <c r="AM3357" i="1"/>
  <c r="AM938" i="1"/>
  <c r="AM3208" i="1"/>
  <c r="AM30" i="1"/>
  <c r="AM78" i="1"/>
  <c r="AM2301" i="1"/>
  <c r="AM2299" i="1"/>
  <c r="AM3223" i="1"/>
  <c r="AM1744" i="1"/>
  <c r="AM2740" i="1"/>
  <c r="AM1526" i="1"/>
  <c r="AM3297" i="1"/>
  <c r="AM1619" i="1"/>
  <c r="AM245" i="1"/>
  <c r="AM1534" i="1"/>
  <c r="AM379" i="1"/>
  <c r="AM1575" i="1"/>
  <c r="AM1730" i="1"/>
  <c r="AM1353" i="1"/>
  <c r="AM907" i="1"/>
  <c r="AM498" i="1"/>
  <c r="AM100" i="1"/>
  <c r="AM2155" i="1"/>
  <c r="AM1350" i="1"/>
  <c r="AM2373" i="1"/>
  <c r="AM2930" i="1"/>
  <c r="AM2769" i="1"/>
  <c r="AM2021" i="1"/>
  <c r="AM2398" i="1"/>
  <c r="AM2293" i="1"/>
  <c r="AM370" i="1"/>
  <c r="AM1328" i="1"/>
  <c r="AM485" i="1"/>
  <c r="AM1412" i="1"/>
  <c r="AM1108" i="1"/>
  <c r="AM1442" i="1"/>
  <c r="AM2589" i="1"/>
  <c r="AM2882" i="1"/>
  <c r="AM81" i="1"/>
  <c r="AM1095" i="1"/>
  <c r="AM2943" i="1"/>
  <c r="AM2172" i="1"/>
  <c r="AM3254" i="1"/>
  <c r="AM996" i="1"/>
  <c r="AM825" i="1"/>
  <c r="AM3522" i="1"/>
  <c r="AM670" i="1"/>
  <c r="AM1098" i="1"/>
  <c r="AM335" i="1"/>
  <c r="AM3358" i="1"/>
  <c r="AM1071" i="1"/>
  <c r="AM778" i="1"/>
  <c r="AM3317" i="1"/>
  <c r="AM285" i="1"/>
  <c r="AM1982" i="1"/>
  <c r="AM2000" i="1"/>
  <c r="AM2176" i="1"/>
  <c r="AM2827" i="1"/>
  <c r="AM10" i="1"/>
  <c r="AM801" i="1"/>
  <c r="AM1050" i="1"/>
  <c r="AM1572" i="1"/>
  <c r="AM2587" i="1"/>
  <c r="AM3230" i="1"/>
  <c r="AM615" i="1"/>
  <c r="AM1322" i="1"/>
  <c r="AM751" i="1"/>
  <c r="AM320" i="1"/>
  <c r="AM1327" i="1"/>
  <c r="AM2229" i="1"/>
  <c r="AM2817" i="1"/>
  <c r="AM2820" i="1"/>
  <c r="AM221" i="1"/>
  <c r="AM2382" i="1"/>
  <c r="AM2383" i="1"/>
  <c r="AM2729" i="1"/>
  <c r="AM2085" i="1"/>
  <c r="AM499" i="1"/>
  <c r="AM129" i="1"/>
  <c r="AM1138" i="1"/>
  <c r="AM271" i="1"/>
  <c r="AM1818" i="1"/>
  <c r="AM269" i="1"/>
  <c r="AM2546" i="1"/>
  <c r="AM1740" i="1"/>
  <c r="AM1878" i="1"/>
  <c r="AM2564" i="1"/>
  <c r="AM2695" i="1"/>
  <c r="AM2850" i="1"/>
  <c r="AM643" i="1"/>
  <c r="AM3030" i="1"/>
  <c r="AM2284" i="1"/>
  <c r="AM2035" i="1"/>
  <c r="AM3399" i="1"/>
  <c r="AM13" i="1"/>
  <c r="AM2623" i="1"/>
  <c r="AM977" i="1"/>
  <c r="AM3364" i="1"/>
  <c r="AM1755" i="1"/>
  <c r="AM229" i="1"/>
  <c r="AM3099" i="1"/>
  <c r="AM3176" i="1"/>
  <c r="AM1439" i="1"/>
  <c r="AM2892" i="1"/>
  <c r="AM1101" i="1"/>
  <c r="AM51" i="1"/>
  <c r="AM1039" i="1"/>
  <c r="AM2855" i="1"/>
  <c r="AM1758" i="1"/>
  <c r="AM2610" i="1"/>
  <c r="AM2669" i="1"/>
  <c r="AM612" i="1"/>
  <c r="AM1371" i="1"/>
  <c r="AM275" i="1"/>
  <c r="AM3181" i="1"/>
  <c r="AM676" i="1"/>
  <c r="AM1725" i="1"/>
  <c r="AM2966" i="1"/>
  <c r="AM3210" i="1"/>
  <c r="AM3127" i="1"/>
  <c r="AM3519" i="1"/>
  <c r="AM2895" i="1"/>
  <c r="AM3417" i="1"/>
  <c r="AM1573" i="1"/>
  <c r="AM518" i="1"/>
  <c r="AM1561" i="1"/>
  <c r="AM3051" i="1"/>
  <c r="AM1720" i="1"/>
  <c r="AM202" i="1"/>
  <c r="AM203" i="1"/>
  <c r="AM1246" i="1"/>
  <c r="AM1475" i="1"/>
  <c r="AM113" i="1"/>
  <c r="AM143" i="1"/>
  <c r="AM160" i="1"/>
  <c r="AM1069" i="1"/>
  <c r="AM1184" i="1"/>
  <c r="AM984" i="1"/>
  <c r="AM88" i="1"/>
  <c r="AM1950" i="1"/>
  <c r="AM3078" i="1"/>
  <c r="AM1642" i="1"/>
  <c r="AM550" i="1"/>
  <c r="AM3382" i="1"/>
  <c r="AM873" i="1"/>
  <c r="AM888" i="1"/>
  <c r="AM1151" i="1"/>
  <c r="AM806" i="1"/>
  <c r="AM2874" i="1"/>
  <c r="AM872" i="1"/>
  <c r="AM2238" i="1"/>
  <c r="AM522" i="1"/>
  <c r="AM3219" i="1"/>
  <c r="AM1405" i="1"/>
  <c r="AM2004" i="1"/>
  <c r="AM1413" i="1"/>
  <c r="AM1709" i="1"/>
  <c r="AM248" i="1"/>
  <c r="AM2938" i="1"/>
  <c r="AM2040" i="1"/>
  <c r="AM2596" i="1"/>
  <c r="AM1427" i="1"/>
  <c r="AM478" i="1"/>
  <c r="AM1472" i="1"/>
  <c r="AM1797" i="1"/>
  <c r="AM2598" i="1"/>
  <c r="AM350" i="1"/>
  <c r="AM1208" i="1"/>
  <c r="AM581" i="1"/>
  <c r="AM1421" i="1"/>
  <c r="AM867" i="1"/>
  <c r="AM1400" i="1"/>
  <c r="AM821" i="1"/>
  <c r="AM2500" i="1"/>
  <c r="AM1162" i="1"/>
  <c r="AM1167" i="1"/>
  <c r="AM1165" i="1"/>
  <c r="AM44" i="1"/>
  <c r="AM699" i="1"/>
  <c r="AM1277" i="1"/>
  <c r="AM1157" i="1"/>
  <c r="AM864" i="1"/>
  <c r="AM1156" i="1"/>
  <c r="AM1158" i="1"/>
  <c r="AM3319" i="1"/>
  <c r="AM1426" i="1"/>
  <c r="AM493" i="1"/>
  <c r="AM1332" i="1"/>
  <c r="AM1872" i="1"/>
  <c r="AM262" i="1"/>
  <c r="AM263" i="1"/>
  <c r="AM2197" i="1"/>
  <c r="AM28" i="1"/>
  <c r="AM832" i="1"/>
  <c r="AM185" i="1"/>
  <c r="AM391" i="1"/>
  <c r="AM1486" i="1"/>
  <c r="AM1504" i="1"/>
  <c r="AM1265" i="1"/>
  <c r="AM1397" i="1"/>
  <c r="AM1276" i="1"/>
  <c r="AM441" i="1"/>
  <c r="AM895" i="1"/>
  <c r="AM2086" i="1"/>
  <c r="AM2133" i="1"/>
  <c r="AM1267" i="1"/>
  <c r="AM107" i="1"/>
  <c r="AM1159" i="1"/>
  <c r="AM1464" i="1"/>
  <c r="AM1675" i="1"/>
  <c r="AM1648" i="1"/>
  <c r="AM3340" i="1"/>
  <c r="AM3207" i="1"/>
  <c r="AM1428" i="1"/>
  <c r="AM1905" i="1"/>
  <c r="AM3473" i="1"/>
  <c r="AM3387" i="1"/>
  <c r="AM3107" i="1"/>
  <c r="AM3236" i="1"/>
  <c r="AM1607" i="1"/>
  <c r="AM1681" i="1"/>
  <c r="AM636" i="1"/>
  <c r="AM1414" i="1"/>
  <c r="AM39" i="1"/>
  <c r="AM1193" i="1"/>
  <c r="AM43" i="1"/>
  <c r="AM1406" i="1"/>
  <c r="AM154" i="1"/>
  <c r="AM155" i="1"/>
  <c r="AM849" i="1"/>
  <c r="AM1613" i="1"/>
  <c r="AM3403" i="1"/>
  <c r="AM2671" i="1"/>
  <c r="AM215" i="1"/>
  <c r="AM2741" i="1"/>
  <c r="AM2058" i="1"/>
  <c r="AM467" i="1"/>
  <c r="AM1574" i="1"/>
  <c r="AM419" i="1"/>
  <c r="AM1220" i="1"/>
  <c r="AM328" i="1"/>
  <c r="AM1618" i="1"/>
  <c r="AM93" i="1"/>
  <c r="AM2277" i="1"/>
  <c r="AM1363" i="1"/>
  <c r="AM899" i="1"/>
  <c r="AM2097" i="1"/>
  <c r="AM2747" i="1"/>
  <c r="AM1855" i="1"/>
  <c r="AM3516" i="1"/>
  <c r="AM2845" i="1"/>
  <c r="AM503" i="1"/>
  <c r="AM363" i="1"/>
  <c r="AM278" i="1"/>
  <c r="AM1481" i="1"/>
  <c r="AM1168" i="1"/>
  <c r="AM1160" i="1"/>
  <c r="AM3085" i="1"/>
  <c r="AM812" i="1"/>
  <c r="AM641" i="1"/>
  <c r="AM2838" i="1"/>
  <c r="AM134" i="1"/>
  <c r="AM1292" i="1"/>
  <c r="AM1241" i="1"/>
  <c r="AM3478" i="1"/>
  <c r="AM2584" i="1"/>
  <c r="AM2680" i="1"/>
  <c r="AM254" i="1"/>
  <c r="AM2812" i="1"/>
  <c r="AM553" i="1"/>
  <c r="AM1801" i="1"/>
  <c r="AM2014" i="1"/>
  <c r="AM1034" i="1"/>
  <c r="AM1795" i="1"/>
  <c r="AM1517" i="1"/>
  <c r="AM1340" i="1"/>
  <c r="AM564" i="1"/>
  <c r="AM1496" i="1"/>
  <c r="AM737" i="1"/>
  <c r="AM2260" i="1"/>
  <c r="AM2969" i="1"/>
  <c r="AM1704" i="1"/>
  <c r="AM1136" i="1"/>
  <c r="AM1125" i="1"/>
  <c r="AM2104" i="1"/>
  <c r="AM3320" i="1"/>
  <c r="AM2495" i="1"/>
  <c r="AM386" i="1"/>
  <c r="AM208" i="1"/>
  <c r="AM459" i="1"/>
  <c r="AM492" i="1"/>
  <c r="AM792" i="1"/>
  <c r="AM794" i="1"/>
  <c r="AM1639" i="1"/>
  <c r="AM3289" i="1"/>
  <c r="AM2455" i="1"/>
  <c r="AM2797" i="1"/>
  <c r="AM2010" i="1"/>
  <c r="AM3269" i="1"/>
  <c r="AM5" i="1"/>
  <c r="AM2384" i="1"/>
  <c r="AM1823" i="1"/>
  <c r="AM3233" i="1"/>
  <c r="AM1074" i="1"/>
  <c r="AM1399" i="1"/>
  <c r="AM705" i="1"/>
  <c r="AM1262" i="1"/>
  <c r="AM1259" i="1"/>
  <c r="AM1223" i="1"/>
  <c r="AM1833" i="1"/>
  <c r="AM1757" i="1"/>
  <c r="AM394" i="1"/>
  <c r="AM2920" i="1"/>
  <c r="AM2166" i="1"/>
  <c r="AM70" i="1"/>
  <c r="AM1063" i="1"/>
  <c r="AM1358" i="1"/>
  <c r="AM686" i="1"/>
  <c r="AM782" i="1"/>
  <c r="AM539" i="1"/>
  <c r="AM2766" i="1"/>
  <c r="AM781" i="1"/>
  <c r="AM2642" i="1"/>
  <c r="AM1677" i="1"/>
  <c r="AM1799" i="1"/>
  <c r="AM618" i="1"/>
  <c r="AM2916" i="1"/>
  <c r="AM2558" i="1"/>
  <c r="AM1692" i="1"/>
  <c r="AM3092" i="1"/>
  <c r="AM2478" i="1"/>
  <c r="AM2785" i="1"/>
  <c r="AM658" i="1"/>
  <c r="AM2351" i="1"/>
  <c r="AM909" i="1"/>
  <c r="AM2683" i="1"/>
  <c r="AM566" i="1"/>
  <c r="AM2493" i="1"/>
  <c r="AM2140" i="1"/>
  <c r="AM3526" i="1"/>
  <c r="AM2885" i="1"/>
  <c r="AM2499" i="1"/>
  <c r="AM2135" i="1"/>
  <c r="AM1498" i="1"/>
  <c r="AM213" i="1"/>
  <c r="AM927" i="1"/>
  <c r="AM2662" i="1"/>
  <c r="AM2228" i="1"/>
  <c r="AM2286" i="1"/>
  <c r="AM1111" i="1"/>
  <c r="AM1337" i="1"/>
  <c r="AM2956" i="1"/>
  <c r="AM1342" i="1"/>
  <c r="AM3238" i="1"/>
  <c r="AM675" i="1"/>
  <c r="AM472" i="1"/>
  <c r="AM1817" i="1"/>
  <c r="AM1899" i="1"/>
  <c r="AM1688" i="1"/>
  <c r="AM839" i="1"/>
  <c r="AM837" i="1"/>
  <c r="AM2344" i="1"/>
  <c r="AM2708" i="1"/>
  <c r="AM2480" i="1"/>
  <c r="AM3504" i="1"/>
  <c r="AM1802" i="1"/>
  <c r="AM3243" i="1"/>
  <c r="AM189" i="1"/>
  <c r="AM364" i="1"/>
  <c r="AM3288" i="1"/>
  <c r="AM508" i="1"/>
  <c r="AM2106" i="1"/>
  <c r="AM1430" i="1"/>
  <c r="AM605" i="1"/>
  <c r="AM986" i="1"/>
  <c r="AM3499" i="1"/>
  <c r="AM828" i="1"/>
  <c r="AM294" i="1"/>
  <c r="AM736" i="1"/>
  <c r="AM1828" i="1"/>
  <c r="AM1539" i="1"/>
  <c r="AM2713" i="1"/>
  <c r="AM2946" i="1"/>
  <c r="AM2634" i="1"/>
  <c r="AM1753" i="1"/>
  <c r="AM1735" i="1"/>
  <c r="AM2859" i="1"/>
  <c r="AM1341" i="1"/>
  <c r="AM1174" i="1"/>
  <c r="AM702" i="1"/>
  <c r="AM471" i="1"/>
  <c r="AM348" i="1"/>
  <c r="AM368" i="1"/>
  <c r="AM292" i="1"/>
  <c r="AM315" i="1"/>
  <c r="AM1596" i="1"/>
  <c r="AM1569" i="1"/>
  <c r="AM3301" i="1"/>
  <c r="AM1535" i="1"/>
  <c r="AM333" i="1"/>
  <c r="AM578" i="1"/>
  <c r="AM576" i="1"/>
  <c r="AM2359" i="1"/>
  <c r="AM1656" i="1"/>
  <c r="AM356" i="1"/>
  <c r="AM50" i="1"/>
  <c r="AM3228" i="1"/>
  <c r="AM2482" i="1"/>
  <c r="AM1593" i="1"/>
  <c r="AM2143" i="1"/>
  <c r="AM525" i="1"/>
  <c r="AM3500" i="1"/>
  <c r="AM1655" i="1"/>
  <c r="AM1650" i="1"/>
  <c r="AM2725" i="1"/>
  <c r="AM2405" i="1"/>
  <c r="AM1024" i="1"/>
  <c r="AM1434" i="1"/>
  <c r="AM3229" i="1"/>
  <c r="AM1105" i="1"/>
  <c r="AM1121" i="1"/>
  <c r="AM1318" i="1"/>
  <c r="AM1851" i="1"/>
  <c r="AM2929" i="1"/>
  <c r="AM2893" i="1"/>
  <c r="AM1384" i="1"/>
  <c r="AM2904" i="1"/>
  <c r="AM1895" i="1"/>
  <c r="AM376" i="1"/>
  <c r="AM381" i="1"/>
  <c r="AM3368" i="1"/>
  <c r="AM3527" i="1"/>
  <c r="AM1471" i="1"/>
  <c r="AM596" i="1"/>
  <c r="AM754" i="1"/>
  <c r="AM2870" i="1"/>
  <c r="AM2810" i="1"/>
  <c r="AM1724" i="1"/>
  <c r="AM3359" i="1"/>
  <c r="AM1521" i="1"/>
  <c r="AM2479" i="1"/>
  <c r="AM1035" i="1"/>
  <c r="AM2215" i="1"/>
  <c r="AM3057" i="1"/>
  <c r="AM2994" i="1"/>
  <c r="AM319" i="1"/>
  <c r="AM1028" i="1"/>
  <c r="AM2806" i="1"/>
  <c r="AM4" i="1"/>
  <c r="AM3033" i="1"/>
  <c r="AM403" i="1"/>
  <c r="AM2052" i="1"/>
  <c r="AM847" i="1"/>
  <c r="AM1052" i="1"/>
  <c r="AM2705" i="1"/>
  <c r="AM2933" i="1"/>
  <c r="AM2338" i="1"/>
  <c r="AM2421" i="1"/>
  <c r="AM2313" i="1"/>
  <c r="AM287" i="1"/>
  <c r="AM2422" i="1"/>
  <c r="AM1110" i="1"/>
  <c r="AM1294" i="1"/>
  <c r="AM1326" i="1"/>
  <c r="AM1354" i="1"/>
  <c r="AM2577" i="1"/>
  <c r="AM1914" i="1"/>
  <c r="AM2056" i="1"/>
  <c r="AM2917" i="1"/>
  <c r="AM2653" i="1"/>
  <c r="AM579" i="1"/>
  <c r="AM2184" i="1"/>
  <c r="AM2074" i="1"/>
  <c r="AM1527" i="1"/>
  <c r="AM901" i="1"/>
  <c r="AM2061" i="1"/>
  <c r="AM976" i="1"/>
  <c r="AM1543" i="1"/>
  <c r="AM145" i="1"/>
  <c r="AM1128" i="1"/>
  <c r="AM1107" i="1"/>
  <c r="AM2866" i="1"/>
  <c r="AM2477" i="1"/>
  <c r="AM2412" i="1"/>
  <c r="AM2465" i="1"/>
  <c r="AM1610" i="1"/>
  <c r="AM2077" i="1"/>
  <c r="AM3467" i="1"/>
  <c r="AM3303" i="1"/>
  <c r="AM1386" i="1"/>
  <c r="AM1840" i="1"/>
  <c r="AM2832" i="1"/>
  <c r="AM2952" i="1"/>
  <c r="AM3109" i="1"/>
  <c r="AM2071" i="1"/>
  <c r="AM908" i="1"/>
  <c r="AM206" i="1"/>
  <c r="AM688" i="1"/>
  <c r="AM2242" i="1"/>
  <c r="AM2211" i="1"/>
  <c r="AM438" i="1"/>
  <c r="AM2110" i="1"/>
  <c r="AM1466" i="1"/>
  <c r="AM2119" i="1"/>
  <c r="AM162" i="1"/>
  <c r="AM110" i="1"/>
  <c r="AM3470" i="1"/>
  <c r="AM2891" i="1"/>
  <c r="AM2533" i="1"/>
  <c r="AM1264" i="1"/>
  <c r="AM1614" i="1"/>
  <c r="AM60" i="1"/>
  <c r="AM491" i="1"/>
  <c r="AM1925" i="1"/>
  <c r="AM1969" i="1"/>
  <c r="AM1503" i="1"/>
  <c r="AM2038" i="1"/>
  <c r="AM1085" i="1"/>
  <c r="AM1440" i="1"/>
  <c r="AM2518" i="1"/>
  <c r="AM2506" i="1"/>
  <c r="AM1713" i="1"/>
  <c r="AM2134" i="1"/>
  <c r="AM1260" i="1"/>
  <c r="AM377" i="1"/>
  <c r="AM2795" i="1"/>
  <c r="AM2243" i="1"/>
  <c r="AM1239" i="1"/>
  <c r="AM521" i="1"/>
  <c r="AM583" i="1"/>
  <c r="AM2807" i="1"/>
  <c r="AM1919" i="1"/>
  <c r="AM2041" i="1"/>
  <c r="AM1176" i="1"/>
  <c r="AM1210" i="1"/>
  <c r="AM698" i="1"/>
  <c r="AM2970" i="1"/>
  <c r="AM1746" i="1"/>
  <c r="AM1077" i="1"/>
  <c r="AM1344" i="1"/>
  <c r="AM2249" i="1"/>
  <c r="AM1207" i="1"/>
  <c r="AM2544" i="1"/>
  <c r="AM270" i="1"/>
  <c r="AM796" i="1"/>
  <c r="AM115" i="1"/>
  <c r="AM1244" i="1"/>
  <c r="AM1968" i="1"/>
  <c r="AM779" i="1"/>
  <c r="AM827" i="1"/>
  <c r="AM201" i="1"/>
  <c r="AM414" i="1"/>
  <c r="AM1915" i="1"/>
  <c r="AM2141" i="1"/>
  <c r="AM99" i="1"/>
  <c r="AM1023" i="1"/>
  <c r="AM2590" i="1"/>
  <c r="AM2345" i="1"/>
  <c r="AM3501" i="1"/>
  <c r="AM3282" i="1"/>
  <c r="AM848" i="1"/>
  <c r="AM3034" i="1"/>
  <c r="AM439" i="1"/>
  <c r="AM2008" i="1"/>
  <c r="AM418" i="1"/>
  <c r="AM1348" i="1"/>
  <c r="AM856" i="1"/>
  <c r="AM1563" i="1"/>
  <c r="AM236" i="1"/>
  <c r="AM181" i="1"/>
  <c r="AM1507" i="1"/>
  <c r="AM586" i="1"/>
  <c r="AM2963" i="1"/>
  <c r="AM1339" i="1"/>
  <c r="AM2696" i="1"/>
  <c r="AM1182" i="1"/>
  <c r="AM3232" i="1"/>
  <c r="AM840" i="1"/>
  <c r="AM3427" i="1"/>
  <c r="AM2986" i="1"/>
  <c r="AM1092" i="1"/>
  <c r="AM784" i="1"/>
  <c r="AM3220" i="1"/>
  <c r="AM2941" i="1"/>
  <c r="AM1918" i="1"/>
  <c r="AM2274" i="1"/>
  <c r="AM2210" i="1"/>
  <c r="N84" i="3" l="1"/>
  <c r="C66" i="3"/>
  <c r="C65" i="3"/>
  <c r="C64" i="3"/>
  <c r="C63" i="3"/>
  <c r="C62" i="3"/>
  <c r="C61" i="3"/>
  <c r="C60" i="3"/>
  <c r="C59" i="3"/>
  <c r="C58" i="3"/>
  <c r="T1" i="3"/>
  <c r="AQ1" i="1"/>
  <c r="AM2523" i="1"/>
  <c r="B60" i="3"/>
  <c r="B61" i="3"/>
  <c r="B62" i="3"/>
  <c r="B63" i="3"/>
  <c r="B64" i="3"/>
  <c r="B65" i="3"/>
  <c r="B59" i="3"/>
  <c r="A58" i="3"/>
  <c r="A59" i="3"/>
  <c r="B58" i="3"/>
  <c r="B57" i="3"/>
  <c r="A8" i="3"/>
  <c r="A9" i="3" s="1"/>
  <c r="C16" i="3"/>
  <c r="C9" i="3"/>
  <c r="C10" i="3"/>
  <c r="C11" i="3"/>
  <c r="C12" i="3"/>
  <c r="C13" i="3"/>
  <c r="C14" i="3"/>
  <c r="C15" i="3"/>
  <c r="C8" i="3"/>
  <c r="B10" i="3"/>
  <c r="B11" i="3"/>
  <c r="B12" i="3"/>
  <c r="B13" i="3"/>
  <c r="B14" i="3"/>
  <c r="B15" i="3"/>
  <c r="B16" i="3"/>
  <c r="E16" i="3" s="1"/>
  <c r="B9" i="3"/>
  <c r="B8" i="3"/>
  <c r="B7" i="3"/>
  <c r="E7" i="3" s="1"/>
  <c r="Q119" i="3"/>
  <c r="H83" i="3"/>
  <c r="J88" i="3"/>
  <c r="K112" i="3"/>
  <c r="K87" i="3"/>
  <c r="G93" i="3"/>
  <c r="J116" i="3"/>
  <c r="L121" i="3"/>
  <c r="H114" i="3"/>
  <c r="L124" i="3"/>
  <c r="F105" i="3"/>
  <c r="N107" i="3"/>
  <c r="F92" i="3"/>
  <c r="N94" i="3"/>
  <c r="G105" i="3"/>
  <c r="K115" i="3"/>
  <c r="P73" i="3"/>
  <c r="O76" i="3"/>
  <c r="P72" i="3"/>
  <c r="O75" i="3"/>
  <c r="R73" i="3"/>
  <c r="M76" i="3"/>
  <c r="H71" i="3"/>
  <c r="L81" i="3"/>
  <c r="O80" i="3"/>
  <c r="N83" i="3"/>
  <c r="O79" i="3"/>
  <c r="N82" i="3"/>
  <c r="L120" i="3"/>
  <c r="M72" i="3"/>
  <c r="M88" i="3"/>
  <c r="O90" i="3"/>
  <c r="O106" i="3"/>
  <c r="R125" i="3"/>
  <c r="Q116" i="3"/>
  <c r="M112" i="3"/>
  <c r="P90" i="3"/>
  <c r="O81" i="3"/>
  <c r="F120" i="3"/>
  <c r="A60" i="3"/>
  <c r="M60" i="3" s="1"/>
  <c r="M58" i="3"/>
  <c r="Q58" i="3"/>
  <c r="R28" i="3" l="1"/>
  <c r="G118" i="3"/>
  <c r="K98" i="3"/>
  <c r="G83" i="3"/>
  <c r="G108" i="3"/>
  <c r="R40" i="3"/>
  <c r="J78" i="3"/>
  <c r="L111" i="3"/>
  <c r="G8" i="3"/>
  <c r="I101" i="3"/>
  <c r="L71" i="3"/>
  <c r="N124" i="3"/>
  <c r="L123" i="3"/>
  <c r="G95" i="3"/>
  <c r="F8" i="3"/>
  <c r="K125" i="3"/>
  <c r="Q125" i="3"/>
  <c r="H121" i="3"/>
  <c r="I92" i="3"/>
  <c r="H7" i="3"/>
  <c r="N108" i="3"/>
  <c r="J114" i="3"/>
  <c r="K85" i="3"/>
  <c r="K110" i="3"/>
  <c r="H81" i="3"/>
  <c r="M125" i="3"/>
  <c r="P86" i="3"/>
  <c r="I3" i="3"/>
  <c r="M25" i="3"/>
  <c r="N7" i="3"/>
  <c r="O49" i="3"/>
  <c r="I16" i="3"/>
  <c r="N44" i="3"/>
  <c r="Q49" i="3"/>
  <c r="O27" i="3"/>
  <c r="F31" i="3"/>
  <c r="F103" i="3"/>
  <c r="M83" i="3"/>
  <c r="K57" i="3"/>
  <c r="M34" i="3"/>
  <c r="O33" i="3"/>
  <c r="O26" i="3"/>
  <c r="N35" i="3"/>
  <c r="M44" i="3"/>
  <c r="R50" i="3"/>
  <c r="R32" i="3"/>
  <c r="Q51" i="3"/>
  <c r="M37" i="3"/>
  <c r="Q25" i="3"/>
  <c r="P51" i="3"/>
  <c r="M33" i="3"/>
  <c r="L3" i="3"/>
  <c r="M23" i="3"/>
  <c r="J7" i="3"/>
  <c r="F7" i="3"/>
  <c r="R16" i="3"/>
  <c r="J8" i="3"/>
  <c r="M70" i="3"/>
  <c r="Q123" i="3"/>
  <c r="I84" i="3"/>
  <c r="K105" i="3"/>
  <c r="F71" i="3"/>
  <c r="L91" i="3"/>
  <c r="H113" i="3"/>
  <c r="K78" i="3"/>
  <c r="G100" i="3"/>
  <c r="I121" i="3"/>
  <c r="Q79" i="3"/>
  <c r="F122" i="3"/>
  <c r="G75" i="3"/>
  <c r="I96" i="3"/>
  <c r="K117" i="3"/>
  <c r="J82" i="3"/>
  <c r="L103" i="3"/>
  <c r="H125" i="3"/>
  <c r="K90" i="3"/>
  <c r="G112" i="3"/>
  <c r="R88" i="3"/>
  <c r="G81" i="3"/>
  <c r="K123" i="3"/>
  <c r="L109" i="3"/>
  <c r="K96" i="3"/>
  <c r="L100" i="3"/>
  <c r="K71" i="3"/>
  <c r="I114" i="3"/>
  <c r="J100" i="3"/>
  <c r="I87" i="3"/>
  <c r="J79" i="3"/>
  <c r="R79" i="3"/>
  <c r="M98" i="3"/>
  <c r="L106" i="3"/>
  <c r="M85" i="3"/>
  <c r="O103" i="3"/>
  <c r="G73" i="3"/>
  <c r="L101" i="3"/>
  <c r="L84" i="3"/>
  <c r="O88" i="3"/>
  <c r="L90" i="3"/>
  <c r="F88" i="3"/>
  <c r="L104" i="3"/>
  <c r="N85" i="3"/>
  <c r="K95" i="3"/>
  <c r="J124" i="3"/>
  <c r="M71" i="3"/>
  <c r="N95" i="3"/>
  <c r="L122" i="3"/>
  <c r="H110" i="3"/>
  <c r="R85" i="3"/>
  <c r="M104" i="3"/>
  <c r="O119" i="3"/>
  <c r="Q75" i="3"/>
  <c r="N25" i="3"/>
  <c r="F57" i="3"/>
  <c r="M24" i="3"/>
  <c r="P33" i="3"/>
  <c r="F43" i="3"/>
  <c r="M52" i="3"/>
  <c r="N36" i="3"/>
  <c r="P52" i="3"/>
  <c r="P38" i="3"/>
  <c r="M53" i="3"/>
  <c r="O52" i="3"/>
  <c r="P34" i="3"/>
  <c r="P7" i="3"/>
  <c r="I7" i="3"/>
  <c r="K3" i="3"/>
  <c r="O7" i="3"/>
  <c r="G16" i="3"/>
  <c r="H8" i="3"/>
  <c r="H92" i="3"/>
  <c r="M75" i="3"/>
  <c r="K81" i="3"/>
  <c r="G103" i="3"/>
  <c r="I124" i="3"/>
  <c r="H89" i="3"/>
  <c r="J110" i="3"/>
  <c r="G76" i="3"/>
  <c r="I97" i="3"/>
  <c r="K118" i="3"/>
  <c r="P124" i="3"/>
  <c r="J113" i="3"/>
  <c r="I72" i="3"/>
  <c r="K93" i="3"/>
  <c r="G115" i="3"/>
  <c r="L79" i="3"/>
  <c r="H101" i="3"/>
  <c r="J122" i="3"/>
  <c r="G88" i="3"/>
  <c r="I109" i="3"/>
  <c r="H82" i="3"/>
  <c r="K75" i="3"/>
  <c r="I118" i="3"/>
  <c r="J104" i="3"/>
  <c r="I91" i="3"/>
  <c r="H90" i="3"/>
  <c r="N112" i="3"/>
  <c r="G109" i="3"/>
  <c r="H95" i="3"/>
  <c r="G82" i="3"/>
  <c r="K124" i="3"/>
  <c r="P77" i="3"/>
  <c r="R95" i="3"/>
  <c r="H96" i="3"/>
  <c r="R82" i="3"/>
  <c r="M101" i="3"/>
  <c r="R124" i="3"/>
  <c r="H91" i="3"/>
  <c r="K120" i="3"/>
  <c r="P85" i="3"/>
  <c r="J77" i="3"/>
  <c r="P84" i="3"/>
  <c r="J91" i="3"/>
  <c r="F83" i="3"/>
  <c r="G85" i="3"/>
  <c r="L113" i="3"/>
  <c r="L108" i="3"/>
  <c r="O92" i="3"/>
  <c r="J109" i="3"/>
  <c r="O91" i="3"/>
  <c r="H94" i="3"/>
  <c r="O74" i="3"/>
  <c r="P83" i="3"/>
  <c r="Q92" i="3"/>
  <c r="R101" i="3"/>
  <c r="P123" i="3"/>
  <c r="O114" i="3"/>
  <c r="Q99" i="3"/>
  <c r="J89" i="3"/>
  <c r="O58" i="3"/>
  <c r="G58" i="3"/>
  <c r="H58" i="3"/>
  <c r="R94" i="3"/>
  <c r="Q76" i="3"/>
  <c r="F95" i="3"/>
  <c r="I58" i="3"/>
  <c r="R106" i="3"/>
  <c r="N81" i="3"/>
  <c r="L80" i="3"/>
  <c r="F124" i="3"/>
  <c r="F101" i="3"/>
  <c r="J107" i="3"/>
  <c r="F76" i="3"/>
  <c r="F89" i="3"/>
  <c r="K108" i="3"/>
  <c r="H79" i="3"/>
  <c r="O77" i="3"/>
  <c r="I75" i="3"/>
  <c r="I102" i="3"/>
  <c r="K122" i="3"/>
  <c r="G80" i="3"/>
  <c r="H93" i="3"/>
  <c r="G107" i="3"/>
  <c r="M119" i="3"/>
  <c r="H124" i="3"/>
  <c r="I89" i="3"/>
  <c r="J102" i="3"/>
  <c r="I116" i="3"/>
  <c r="K73" i="3"/>
  <c r="F98" i="3"/>
  <c r="H16" i="3"/>
  <c r="G3" i="3"/>
  <c r="F3" i="3"/>
  <c r="R53" i="3"/>
  <c r="R44" i="3"/>
  <c r="P42" i="3"/>
  <c r="R39" i="3"/>
  <c r="O45" i="3"/>
  <c r="M29" i="3"/>
  <c r="O123" i="3"/>
  <c r="P26" i="3"/>
  <c r="N48" i="3"/>
  <c r="Q28" i="3"/>
  <c r="Q38" i="3"/>
  <c r="N70" i="3"/>
  <c r="P58" i="3"/>
  <c r="N122" i="3"/>
  <c r="F119" i="3"/>
  <c r="P99" i="3"/>
  <c r="R107" i="3"/>
  <c r="I111" i="3"/>
  <c r="F100" i="3"/>
  <c r="K88" i="3"/>
  <c r="J58" i="3"/>
  <c r="K58" i="3"/>
  <c r="N72" i="3"/>
  <c r="R109" i="3"/>
  <c r="N121" i="3"/>
  <c r="N97" i="3"/>
  <c r="F79" i="3"/>
  <c r="F104" i="3"/>
  <c r="O104" i="3"/>
  <c r="K100" i="3"/>
  <c r="O125" i="3"/>
  <c r="M97" i="3"/>
  <c r="P97" i="3"/>
  <c r="G78" i="3"/>
  <c r="L96" i="3"/>
  <c r="Q73" i="3"/>
  <c r="Q86" i="3"/>
  <c r="I103" i="3"/>
  <c r="L73" i="3"/>
  <c r="F118" i="3"/>
  <c r="L125" i="3"/>
  <c r="G97" i="3"/>
  <c r="G120" i="3"/>
  <c r="I77" i="3"/>
  <c r="J90" i="3"/>
  <c r="I104" i="3"/>
  <c r="R70" i="3"/>
  <c r="L76" i="3"/>
  <c r="K86" i="3"/>
  <c r="L99" i="3"/>
  <c r="K113" i="3"/>
  <c r="G71" i="3"/>
  <c r="J81" i="3"/>
  <c r="P16" i="3"/>
  <c r="L16" i="3"/>
  <c r="R24" i="3"/>
  <c r="R23" i="3"/>
  <c r="N49" i="3"/>
  <c r="F44" i="3"/>
  <c r="O38" i="3"/>
  <c r="Q35" i="3"/>
  <c r="F58" i="3"/>
  <c r="P119" i="3"/>
  <c r="N102" i="3"/>
  <c r="K8" i="3"/>
  <c r="O9" i="3"/>
  <c r="R9" i="3"/>
  <c r="O8" i="3"/>
  <c r="E8" i="3"/>
  <c r="A10" i="3"/>
  <c r="E10" i="3" s="1"/>
  <c r="E9" i="3"/>
  <c r="N42" i="3"/>
  <c r="M31" i="3"/>
  <c r="P43" i="3"/>
  <c r="P31" i="3"/>
  <c r="O35" i="3"/>
  <c r="I57" i="3"/>
  <c r="Q114" i="3"/>
  <c r="P94" i="3"/>
  <c r="Q105" i="3"/>
  <c r="O94" i="3"/>
  <c r="P40" i="3"/>
  <c r="R26" i="3"/>
  <c r="F41" i="3"/>
  <c r="R29" i="3"/>
  <c r="O51" i="3"/>
  <c r="L94" i="3"/>
  <c r="P117" i="3"/>
  <c r="M113" i="3"/>
  <c r="P115" i="3"/>
  <c r="F91" i="3"/>
  <c r="R46" i="3"/>
  <c r="F38" i="3"/>
  <c r="P28" i="3"/>
  <c r="N45" i="3"/>
  <c r="O36" i="3"/>
  <c r="Q26" i="3"/>
  <c r="P46" i="3"/>
  <c r="L58" i="3"/>
  <c r="R100" i="3"/>
  <c r="R123" i="3"/>
  <c r="N110" i="3"/>
  <c r="R92" i="3"/>
  <c r="F107" i="3"/>
  <c r="Q72" i="3"/>
  <c r="O95" i="3"/>
  <c r="N103" i="3"/>
  <c r="R77" i="3"/>
  <c r="J125" i="3"/>
  <c r="I95" i="3"/>
  <c r="I122" i="3"/>
  <c r="R71" i="3"/>
  <c r="Q77" i="3"/>
  <c r="I90" i="3"/>
  <c r="Q78" i="3"/>
  <c r="L40" i="3"/>
  <c r="G37" i="3"/>
  <c r="J46" i="3"/>
  <c r="K33" i="3"/>
  <c r="O96" i="3"/>
  <c r="K72" i="3"/>
  <c r="H49" i="3"/>
  <c r="I47" i="3"/>
  <c r="L28" i="3"/>
  <c r="L53" i="3"/>
  <c r="K37" i="3"/>
  <c r="K22" i="3"/>
  <c r="J38" i="3"/>
  <c r="I23" i="3"/>
  <c r="I39" i="3"/>
  <c r="H24" i="3"/>
  <c r="H40" i="3"/>
  <c r="G25" i="3"/>
  <c r="G41" i="3"/>
  <c r="O22" i="3"/>
  <c r="M91" i="3"/>
  <c r="I110" i="3"/>
  <c r="H75" i="3"/>
  <c r="J96" i="3"/>
  <c r="L117" i="3"/>
  <c r="I83" i="3"/>
  <c r="K104" i="3"/>
  <c r="L70" i="3"/>
  <c r="L116" i="3"/>
  <c r="Q74" i="3"/>
  <c r="F81" i="3"/>
  <c r="N87" i="3"/>
  <c r="F93" i="3"/>
  <c r="N99" i="3"/>
  <c r="P105" i="3"/>
  <c r="L82" i="3"/>
  <c r="H112" i="3"/>
  <c r="N74" i="3"/>
  <c r="F80" i="3"/>
  <c r="N86" i="3"/>
  <c r="P92" i="3"/>
  <c r="N98" i="3"/>
  <c r="P104" i="3"/>
  <c r="J99" i="3"/>
  <c r="J123" i="3"/>
  <c r="F75" i="3"/>
  <c r="P79" i="3"/>
  <c r="M84" i="3"/>
  <c r="Q88" i="3"/>
  <c r="M92" i="3"/>
  <c r="P95" i="3"/>
  <c r="O98" i="3"/>
  <c r="N101" i="3"/>
  <c r="Q104" i="3"/>
  <c r="P107" i="3"/>
  <c r="M124" i="3"/>
  <c r="Q120" i="3"/>
  <c r="R117" i="3"/>
  <c r="F115" i="3"/>
  <c r="P111" i="3"/>
  <c r="Q108" i="3"/>
  <c r="F102" i="3"/>
  <c r="N88" i="3"/>
  <c r="R76" i="3"/>
  <c r="H100" i="3"/>
  <c r="Q121" i="3"/>
  <c r="R118" i="3"/>
  <c r="P116" i="3"/>
  <c r="N114" i="3"/>
  <c r="F112" i="3"/>
  <c r="Q109" i="3"/>
  <c r="P106" i="3"/>
  <c r="M99" i="3"/>
  <c r="F90" i="3"/>
  <c r="R80" i="3"/>
  <c r="Q71" i="3"/>
  <c r="L86" i="3"/>
  <c r="P125" i="3"/>
  <c r="N123" i="3"/>
  <c r="F121" i="3"/>
  <c r="Q118" i="3"/>
  <c r="O116" i="3"/>
  <c r="M114" i="3"/>
  <c r="R111" i="3"/>
  <c r="P109" i="3"/>
  <c r="N106" i="3"/>
  <c r="P98" i="3"/>
  <c r="O89" i="3"/>
  <c r="N80" i="3"/>
  <c r="G70" i="3"/>
  <c r="H84" i="3"/>
  <c r="N57" i="3"/>
  <c r="H47" i="3"/>
  <c r="L36" i="3"/>
  <c r="K25" i="3"/>
  <c r="K41" i="3"/>
  <c r="J26" i="3"/>
  <c r="J42" i="3"/>
  <c r="I27" i="3"/>
  <c r="I43" i="3"/>
  <c r="H28" i="3"/>
  <c r="H44" i="3"/>
  <c r="G29" i="3"/>
  <c r="G45" i="3"/>
  <c r="O113" i="3"/>
  <c r="G89" i="3"/>
  <c r="K111" i="3"/>
  <c r="J76" i="3"/>
  <c r="L97" i="3"/>
  <c r="H119" i="3"/>
  <c r="K84" i="3"/>
  <c r="G106" i="3"/>
  <c r="N71" i="3"/>
  <c r="J119" i="3"/>
  <c r="R75" i="3"/>
  <c r="P81" i="3"/>
  <c r="R87" i="3"/>
  <c r="M94" i="3"/>
  <c r="R99" i="3"/>
  <c r="M106" i="3"/>
  <c r="H88" i="3"/>
  <c r="L114" i="3"/>
  <c r="R74" i="3"/>
  <c r="M81" i="3"/>
  <c r="R86" i="3"/>
  <c r="M93" i="3"/>
  <c r="O99" i="3"/>
  <c r="L72" i="3"/>
  <c r="H102" i="3"/>
  <c r="K70" i="3"/>
  <c r="P75" i="3"/>
  <c r="M80" i="3"/>
  <c r="Q84" i="3"/>
  <c r="N89" i="3"/>
  <c r="N93" i="3"/>
  <c r="M96" i="3"/>
  <c r="F99" i="3"/>
  <c r="O102" i="3"/>
  <c r="N105" i="3"/>
  <c r="Q70" i="3"/>
  <c r="F123" i="3"/>
  <c r="M120" i="3"/>
  <c r="N117" i="3"/>
  <c r="R113" i="3"/>
  <c r="F111" i="3"/>
  <c r="F108" i="3"/>
  <c r="O97" i="3"/>
  <c r="F86" i="3"/>
  <c r="P74" i="3"/>
  <c r="L78" i="3"/>
  <c r="M121" i="3"/>
  <c r="N118" i="3"/>
  <c r="F116" i="3"/>
  <c r="Q113" i="3"/>
  <c r="O111" i="3"/>
  <c r="M109" i="3"/>
  <c r="O105" i="3"/>
  <c r="R96" i="3"/>
  <c r="Q87" i="3"/>
  <c r="P78" i="3"/>
  <c r="L118" i="3"/>
  <c r="H76" i="3"/>
  <c r="F125" i="3"/>
  <c r="Q122" i="3"/>
  <c r="O120" i="3"/>
  <c r="M118" i="3"/>
  <c r="R115" i="3"/>
  <c r="P113" i="3"/>
  <c r="N111" i="3"/>
  <c r="F109" i="3"/>
  <c r="M105" i="3"/>
  <c r="N96" i="3"/>
  <c r="M87" i="3"/>
  <c r="F78" i="3"/>
  <c r="H116" i="3"/>
  <c r="J73" i="3"/>
  <c r="L44" i="3"/>
  <c r="K50" i="3"/>
  <c r="J51" i="3"/>
  <c r="I52" i="3"/>
  <c r="H53" i="3"/>
  <c r="G22" i="3"/>
  <c r="K99" i="3"/>
  <c r="H87" i="3"/>
  <c r="G74" i="3"/>
  <c r="K116" i="3"/>
  <c r="O72" i="3"/>
  <c r="F85" i="3"/>
  <c r="F97" i="3"/>
  <c r="H72" i="3"/>
  <c r="F72" i="3"/>
  <c r="F84" i="3"/>
  <c r="F96" i="3"/>
  <c r="L88" i="3"/>
  <c r="N73" i="3"/>
  <c r="O82" i="3"/>
  <c r="P91" i="3"/>
  <c r="R97" i="3"/>
  <c r="P103" i="3"/>
  <c r="Q124" i="3"/>
  <c r="O118" i="3"/>
  <c r="Q112" i="3"/>
  <c r="N104" i="3"/>
  <c r="M79" i="3"/>
  <c r="R122" i="3"/>
  <c r="M117" i="3"/>
  <c r="P112" i="3"/>
  <c r="Q107" i="3"/>
  <c r="N92" i="3"/>
  <c r="F74" i="3"/>
  <c r="O70" i="3"/>
  <c r="P121" i="3"/>
  <c r="F117" i="3"/>
  <c r="O112" i="3"/>
  <c r="O107" i="3"/>
  <c r="Q91" i="3"/>
  <c r="O73" i="3"/>
  <c r="J57" i="3"/>
  <c r="M57" i="3"/>
  <c r="H57" i="3"/>
  <c r="L57" i="3"/>
  <c r="R52" i="3"/>
  <c r="F51" i="3"/>
  <c r="Q41" i="3"/>
  <c r="F32" i="3"/>
  <c r="N3" i="3"/>
  <c r="R25" i="3"/>
  <c r="O28" i="3"/>
  <c r="M30" i="3"/>
  <c r="F33" i="3"/>
  <c r="Q34" i="3"/>
  <c r="N37" i="3"/>
  <c r="P39" i="3"/>
  <c r="R41" i="3"/>
  <c r="O44" i="3"/>
  <c r="M46" i="3"/>
  <c r="F50" i="3"/>
  <c r="O25" i="3"/>
  <c r="M27" i="3"/>
  <c r="F30" i="3"/>
  <c r="Q31" i="3"/>
  <c r="N34" i="3"/>
  <c r="P36" i="3"/>
  <c r="R38" i="3"/>
  <c r="O41" i="3"/>
  <c r="M43" i="3"/>
  <c r="F46" i="3"/>
  <c r="Q48" i="3"/>
  <c r="Q24" i="3"/>
  <c r="N27" i="3"/>
  <c r="P29" i="3"/>
  <c r="R31" i="3"/>
  <c r="O34" i="3"/>
  <c r="M36" i="3"/>
  <c r="F39" i="3"/>
  <c r="Q40" i="3"/>
  <c r="N43" i="3"/>
  <c r="P45" i="3"/>
  <c r="R48" i="3"/>
  <c r="P23" i="3"/>
  <c r="R51" i="3"/>
  <c r="P47" i="3"/>
  <c r="K29" i="3"/>
  <c r="J30" i="3"/>
  <c r="I31" i="3"/>
  <c r="H32" i="3"/>
  <c r="G33" i="3"/>
  <c r="R108" i="3"/>
  <c r="G121" i="3"/>
  <c r="H107" i="3"/>
  <c r="G94" i="3"/>
  <c r="J95" i="3"/>
  <c r="M78" i="3"/>
  <c r="M90" i="3"/>
  <c r="M102" i="3"/>
  <c r="L98" i="3"/>
  <c r="M77" i="3"/>
  <c r="M89" i="3"/>
  <c r="Q101" i="3"/>
  <c r="L112" i="3"/>
  <c r="N77" i="3"/>
  <c r="O86" i="3"/>
  <c r="R93" i="3"/>
  <c r="M100" i="3"/>
  <c r="R105" i="3"/>
  <c r="O122" i="3"/>
  <c r="M116" i="3"/>
  <c r="O110" i="3"/>
  <c r="M95" i="3"/>
  <c r="J121" i="3"/>
  <c r="P120" i="3"/>
  <c r="O115" i="3"/>
  <c r="R110" i="3"/>
  <c r="Q103" i="3"/>
  <c r="O85" i="3"/>
  <c r="H108" i="3"/>
  <c r="O124" i="3"/>
  <c r="R119" i="3"/>
  <c r="N115" i="3"/>
  <c r="Q110" i="3"/>
  <c r="M103" i="3"/>
  <c r="R84" i="3"/>
  <c r="J105" i="3"/>
  <c r="P57" i="3"/>
  <c r="O57" i="3"/>
  <c r="R57" i="3"/>
  <c r="Q57" i="3"/>
  <c r="N52" i="3"/>
  <c r="F49" i="3"/>
  <c r="N40" i="3"/>
  <c r="P30" i="3"/>
  <c r="O24" i="3"/>
  <c r="M26" i="3"/>
  <c r="F29" i="3"/>
  <c r="Q30" i="3"/>
  <c r="N33" i="3"/>
  <c r="P35" i="3"/>
  <c r="R37" i="3"/>
  <c r="O40" i="3"/>
  <c r="M42" i="3"/>
  <c r="F45" i="3"/>
  <c r="Q46" i="3"/>
  <c r="N50" i="3"/>
  <c r="F26" i="3"/>
  <c r="Q27" i="3"/>
  <c r="N30" i="3"/>
  <c r="P32" i="3"/>
  <c r="R34" i="3"/>
  <c r="O37" i="3"/>
  <c r="M39" i="3"/>
  <c r="F42" i="3"/>
  <c r="Q43" i="3"/>
  <c r="N46" i="3"/>
  <c r="P49" i="3"/>
  <c r="P25" i="3"/>
  <c r="R27" i="3"/>
  <c r="O30" i="3"/>
  <c r="M32" i="3"/>
  <c r="F35" i="3"/>
  <c r="Q36" i="3"/>
  <c r="N39" i="3"/>
  <c r="P41" i="3"/>
  <c r="R43" i="3"/>
  <c r="O46" i="3"/>
  <c r="M49" i="3"/>
  <c r="P53" i="3"/>
  <c r="N51" i="3"/>
  <c r="K45" i="3"/>
  <c r="I48" i="3"/>
  <c r="G50" i="3"/>
  <c r="L85" i="3"/>
  <c r="I115" i="3"/>
  <c r="R83" i="3"/>
  <c r="O108" i="3"/>
  <c r="O83" i="3"/>
  <c r="J83" i="3"/>
  <c r="R81" i="3"/>
  <c r="Q96" i="3"/>
  <c r="N125" i="3"/>
  <c r="N113" i="3"/>
  <c r="Q83" i="3"/>
  <c r="Q117" i="3"/>
  <c r="P108" i="3"/>
  <c r="N76" i="3"/>
  <c r="M122" i="3"/>
  <c r="F113" i="3"/>
  <c r="F94" i="3"/>
  <c r="F70" i="3"/>
  <c r="G57" i="3"/>
  <c r="Q53" i="3"/>
  <c r="M45" i="3"/>
  <c r="N24" i="3"/>
  <c r="P27" i="3"/>
  <c r="O32" i="3"/>
  <c r="F37" i="3"/>
  <c r="N41" i="3"/>
  <c r="R45" i="3"/>
  <c r="P24" i="3"/>
  <c r="O29" i="3"/>
  <c r="F34" i="3"/>
  <c r="N38" i="3"/>
  <c r="R42" i="3"/>
  <c r="M48" i="3"/>
  <c r="F27" i="3"/>
  <c r="N31" i="3"/>
  <c r="R35" i="3"/>
  <c r="M40" i="3"/>
  <c r="Q44" i="3"/>
  <c r="P50" i="3"/>
  <c r="R49" i="3"/>
  <c r="M41" i="3"/>
  <c r="O31" i="3"/>
  <c r="O23" i="3"/>
  <c r="M51" i="3"/>
  <c r="O43" i="3"/>
  <c r="Q33" i="3"/>
  <c r="F24" i="3"/>
  <c r="M7" i="3"/>
  <c r="N53" i="3"/>
  <c r="M50" i="3"/>
  <c r="O39" i="3"/>
  <c r="Q29" i="3"/>
  <c r="F16" i="3"/>
  <c r="K7" i="3"/>
  <c r="L7" i="3"/>
  <c r="F23" i="3"/>
  <c r="G7" i="3"/>
  <c r="P3" i="3"/>
  <c r="H3" i="3"/>
  <c r="J3" i="3"/>
  <c r="O16" i="3"/>
  <c r="N16" i="3"/>
  <c r="I8" i="3"/>
  <c r="P8" i="3"/>
  <c r="M8" i="3"/>
  <c r="K9" i="3"/>
  <c r="F114" i="3"/>
  <c r="N120" i="3"/>
  <c r="O117" i="3"/>
  <c r="P114" i="3"/>
  <c r="I76" i="3"/>
  <c r="G87" i="3"/>
  <c r="K97" i="3"/>
  <c r="I108" i="3"/>
  <c r="G119" i="3"/>
  <c r="H73" i="3"/>
  <c r="L83" i="3"/>
  <c r="J94" i="3"/>
  <c r="H105" i="3"/>
  <c r="L115" i="3"/>
  <c r="I70" i="3"/>
  <c r="I81" i="3"/>
  <c r="G92" i="3"/>
  <c r="K102" i="3"/>
  <c r="I113" i="3"/>
  <c r="G124" i="3"/>
  <c r="F106" i="3"/>
  <c r="O109" i="3"/>
  <c r="Q115" i="3"/>
  <c r="R112" i="3"/>
  <c r="F110" i="3"/>
  <c r="K77" i="3"/>
  <c r="I88" i="3"/>
  <c r="G99" i="3"/>
  <c r="K109" i="3"/>
  <c r="I120" i="3"/>
  <c r="J74" i="3"/>
  <c r="H85" i="3"/>
  <c r="L95" i="3"/>
  <c r="J106" i="3"/>
  <c r="H117" i="3"/>
  <c r="G72" i="3"/>
  <c r="K82" i="3"/>
  <c r="I93" i="3"/>
  <c r="G104" i="3"/>
  <c r="K114" i="3"/>
  <c r="I125" i="3"/>
  <c r="P122" i="3"/>
  <c r="R116" i="3"/>
  <c r="I86" i="3"/>
  <c r="K107" i="3"/>
  <c r="J72" i="3"/>
  <c r="L93" i="3"/>
  <c r="H115" i="3"/>
  <c r="K80" i="3"/>
  <c r="G102" i="3"/>
  <c r="I123" i="3"/>
  <c r="J111" i="3"/>
  <c r="M115" i="3"/>
  <c r="G77" i="3"/>
  <c r="I98" i="3"/>
  <c r="K119" i="3"/>
  <c r="J84" i="3"/>
  <c r="L105" i="3"/>
  <c r="I71" i="3"/>
  <c r="K92" i="3"/>
  <c r="G114" i="3"/>
  <c r="L92" i="3"/>
  <c r="F73" i="3"/>
  <c r="M82" i="3"/>
  <c r="N91" i="3"/>
  <c r="O100" i="3"/>
  <c r="L74" i="3"/>
  <c r="J117" i="3"/>
  <c r="N78" i="3"/>
  <c r="O87" i="3"/>
  <c r="P96" i="3"/>
  <c r="J75" i="3"/>
  <c r="R120" i="3"/>
  <c r="K83" i="3"/>
  <c r="J70" i="3"/>
  <c r="J112" i="3"/>
  <c r="I99" i="3"/>
  <c r="H106" i="3"/>
  <c r="N79" i="3"/>
  <c r="R91" i="3"/>
  <c r="R103" i="3"/>
  <c r="H104" i="3"/>
  <c r="R78" i="3"/>
  <c r="R90" i="3"/>
  <c r="R102" i="3"/>
  <c r="H118" i="3"/>
  <c r="O78" i="3"/>
  <c r="P87" i="3"/>
  <c r="O121" i="3"/>
  <c r="I106" i="3"/>
  <c r="J92" i="3"/>
  <c r="I79" i="3"/>
  <c r="G122" i="3"/>
  <c r="M74" i="3"/>
  <c r="M86" i="3"/>
  <c r="Q98" i="3"/>
  <c r="H80" i="3"/>
  <c r="M73" i="3"/>
  <c r="Q85" i="3"/>
  <c r="Q97" i="3"/>
  <c r="L24" i="3"/>
  <c r="J34" i="3"/>
  <c r="H36" i="3"/>
  <c r="M107" i="3"/>
  <c r="J108" i="3"/>
  <c r="H98" i="3"/>
  <c r="Q90" i="3"/>
  <c r="J101" i="3"/>
  <c r="N90" i="3"/>
  <c r="J115" i="3"/>
  <c r="F87" i="3"/>
  <c r="Q100" i="3"/>
  <c r="R121" i="3"/>
  <c r="N109" i="3"/>
  <c r="L110" i="3"/>
  <c r="R114" i="3"/>
  <c r="O101" i="3"/>
  <c r="J97" i="3"/>
  <c r="N119" i="3"/>
  <c r="M110" i="3"/>
  <c r="P82" i="3"/>
  <c r="R7" i="3"/>
  <c r="N58" i="3"/>
  <c r="F52" i="3"/>
  <c r="R36" i="3"/>
  <c r="F25" i="3"/>
  <c r="N29" i="3"/>
  <c r="R33" i="3"/>
  <c r="M38" i="3"/>
  <c r="Q42" i="3"/>
  <c r="P48" i="3"/>
  <c r="N26" i="3"/>
  <c r="R30" i="3"/>
  <c r="M35" i="3"/>
  <c r="Q39" i="3"/>
  <c r="P44" i="3"/>
  <c r="O50" i="3"/>
  <c r="M28" i="3"/>
  <c r="Q32" i="3"/>
  <c r="P37" i="3"/>
  <c r="O42" i="3"/>
  <c r="F48" i="3"/>
  <c r="Q52" i="3"/>
  <c r="O48" i="3"/>
  <c r="Q37" i="3"/>
  <c r="F28" i="3"/>
  <c r="O53" i="3"/>
  <c r="Q50" i="3"/>
  <c r="F40" i="3"/>
  <c r="N32" i="3"/>
  <c r="Q23" i="3"/>
  <c r="R3" i="3"/>
  <c r="F53" i="3"/>
  <c r="Q45" i="3"/>
  <c r="F36" i="3"/>
  <c r="N28" i="3"/>
  <c r="N23" i="3"/>
  <c r="M3" i="3"/>
  <c r="Q3" i="3"/>
  <c r="M16" i="3"/>
  <c r="Q7" i="3"/>
  <c r="Q16" i="3"/>
  <c r="O3" i="3"/>
  <c r="N8" i="3"/>
  <c r="K16" i="3"/>
  <c r="J16" i="3"/>
  <c r="L8" i="3"/>
  <c r="Q8" i="3"/>
  <c r="R8" i="3"/>
  <c r="Q9" i="3"/>
  <c r="M123" i="3"/>
  <c r="M111" i="3"/>
  <c r="M108" i="3"/>
  <c r="N100" i="3"/>
  <c r="G79" i="3"/>
  <c r="K89" i="3"/>
  <c r="I100" i="3"/>
  <c r="G111" i="3"/>
  <c r="K121" i="3"/>
  <c r="L75" i="3"/>
  <c r="J86" i="3"/>
  <c r="H97" i="3"/>
  <c r="L107" i="3"/>
  <c r="J118" i="3"/>
  <c r="I73" i="3"/>
  <c r="G84" i="3"/>
  <c r="K94" i="3"/>
  <c r="I105" i="3"/>
  <c r="G116" i="3"/>
  <c r="H70" i="3"/>
  <c r="N116" i="3"/>
  <c r="P118" i="3"/>
  <c r="R104" i="3"/>
  <c r="O93" i="3"/>
  <c r="F82" i="3"/>
  <c r="I80" i="3"/>
  <c r="G91" i="3"/>
  <c r="K101" i="3"/>
  <c r="I112" i="3"/>
  <c r="G123" i="3"/>
  <c r="H77" i="3"/>
  <c r="L87" i="3"/>
  <c r="J98" i="3"/>
  <c r="H109" i="3"/>
  <c r="L119" i="3"/>
  <c r="K74" i="3"/>
  <c r="I85" i="3"/>
  <c r="G96" i="3"/>
  <c r="K106" i="3"/>
  <c r="I117" i="3"/>
  <c r="J71" i="3"/>
  <c r="Q95" i="3"/>
  <c r="R72" i="3"/>
  <c r="K91" i="3"/>
  <c r="G113" i="3"/>
  <c r="L77" i="3"/>
  <c r="H99" i="3"/>
  <c r="J120" i="3"/>
  <c r="G86" i="3"/>
  <c r="I107" i="3"/>
  <c r="H74" i="3"/>
  <c r="Q111" i="3"/>
  <c r="L102" i="3"/>
  <c r="I82" i="3"/>
  <c r="K103" i="3"/>
  <c r="G125" i="3"/>
  <c r="L89" i="3"/>
  <c r="H111" i="3"/>
  <c r="K76" i="3"/>
  <c r="G98" i="3"/>
  <c r="I119" i="3"/>
  <c r="J103" i="3"/>
  <c r="N75" i="3"/>
  <c r="O84" i="3"/>
  <c r="P93" i="3"/>
  <c r="Q102" i="3"/>
  <c r="J85" i="3"/>
  <c r="O71" i="3"/>
  <c r="P80" i="3"/>
  <c r="Q89" i="3"/>
  <c r="R98" i="3"/>
  <c r="H86" i="3"/>
  <c r="P70" i="3"/>
  <c r="I94" i="3"/>
  <c r="J80" i="3"/>
  <c r="H123" i="3"/>
  <c r="G110" i="3"/>
  <c r="H122" i="3"/>
  <c r="Q82" i="3"/>
  <c r="Q94" i="3"/>
  <c r="Q106" i="3"/>
  <c r="H120" i="3"/>
  <c r="Q81" i="3"/>
  <c r="Q93" i="3"/>
  <c r="H78" i="3"/>
  <c r="P71" i="3"/>
  <c r="Q80" i="3"/>
  <c r="R89" i="3"/>
  <c r="I74" i="3"/>
  <c r="G117" i="3"/>
  <c r="H103" i="3"/>
  <c r="G90" i="3"/>
  <c r="J87" i="3"/>
  <c r="F77" i="3"/>
  <c r="P89" i="3"/>
  <c r="P101" i="3"/>
  <c r="J93" i="3"/>
  <c r="P76" i="3"/>
  <c r="P88" i="3"/>
  <c r="P100" i="3"/>
  <c r="I35" i="3"/>
  <c r="H59" i="3"/>
  <c r="L47" i="3"/>
  <c r="L49" i="3"/>
  <c r="L32" i="3"/>
  <c r="G101" i="3"/>
  <c r="K79" i="3"/>
  <c r="P102" i="3"/>
  <c r="R58" i="3"/>
  <c r="R22" i="3"/>
  <c r="N22" i="3"/>
  <c r="G53" i="3"/>
  <c r="G49" i="3"/>
  <c r="G44" i="3"/>
  <c r="G40" i="3"/>
  <c r="G36" i="3"/>
  <c r="G32" i="3"/>
  <c r="G28" i="3"/>
  <c r="G24" i="3"/>
  <c r="H52" i="3"/>
  <c r="H48" i="3"/>
  <c r="H43" i="3"/>
  <c r="H39" i="3"/>
  <c r="H35" i="3"/>
  <c r="H31" i="3"/>
  <c r="H27" i="3"/>
  <c r="H23" i="3"/>
  <c r="I51" i="3"/>
  <c r="I46" i="3"/>
  <c r="I42" i="3"/>
  <c r="I38" i="3"/>
  <c r="I34" i="3"/>
  <c r="I30" i="3"/>
  <c r="I26" i="3"/>
  <c r="J22" i="3"/>
  <c r="J50" i="3"/>
  <c r="J45" i="3"/>
  <c r="J41" i="3"/>
  <c r="J37" i="3"/>
  <c r="J33" i="3"/>
  <c r="J29" i="3"/>
  <c r="J25" i="3"/>
  <c r="K53" i="3"/>
  <c r="K49" i="3"/>
  <c r="K44" i="3"/>
  <c r="K40" i="3"/>
  <c r="K36" i="3"/>
  <c r="K32" i="3"/>
  <c r="K28" i="3"/>
  <c r="K24" i="3"/>
  <c r="L52" i="3"/>
  <c r="L48" i="3"/>
  <c r="L43" i="3"/>
  <c r="L39" i="3"/>
  <c r="L35" i="3"/>
  <c r="L31" i="3"/>
  <c r="L27" i="3"/>
  <c r="L23" i="3"/>
  <c r="O47" i="3"/>
  <c r="K47" i="3"/>
  <c r="G47" i="3"/>
  <c r="I78" i="3"/>
  <c r="P110" i="3"/>
  <c r="Q22" i="3"/>
  <c r="M22" i="3"/>
  <c r="G52" i="3"/>
  <c r="G48" i="3"/>
  <c r="G43" i="3"/>
  <c r="G39" i="3"/>
  <c r="G35" i="3"/>
  <c r="G31" i="3"/>
  <c r="G27" i="3"/>
  <c r="G23" i="3"/>
  <c r="H51" i="3"/>
  <c r="H46" i="3"/>
  <c r="H42" i="3"/>
  <c r="H38" i="3"/>
  <c r="H34" i="3"/>
  <c r="H30" i="3"/>
  <c r="H26" i="3"/>
  <c r="I22" i="3"/>
  <c r="I50" i="3"/>
  <c r="I45" i="3"/>
  <c r="I41" i="3"/>
  <c r="I37" i="3"/>
  <c r="I33" i="3"/>
  <c r="I29" i="3"/>
  <c r="I25" i="3"/>
  <c r="J53" i="3"/>
  <c r="J49" i="3"/>
  <c r="J44" i="3"/>
  <c r="J40" i="3"/>
  <c r="J36" i="3"/>
  <c r="J32" i="3"/>
  <c r="J28" i="3"/>
  <c r="J24" i="3"/>
  <c r="K52" i="3"/>
  <c r="K48" i="3"/>
  <c r="K43" i="3"/>
  <c r="K39" i="3"/>
  <c r="K35" i="3"/>
  <c r="K31" i="3"/>
  <c r="K27" i="3"/>
  <c r="K23" i="3"/>
  <c r="L51" i="3"/>
  <c r="L46" i="3"/>
  <c r="L42" i="3"/>
  <c r="L38" i="3"/>
  <c r="L34" i="3"/>
  <c r="L30" i="3"/>
  <c r="L26" i="3"/>
  <c r="R47" i="3"/>
  <c r="N47" i="3"/>
  <c r="J47" i="3"/>
  <c r="F47" i="3"/>
  <c r="P22" i="3"/>
  <c r="F22" i="3"/>
  <c r="G51" i="3"/>
  <c r="G46" i="3"/>
  <c r="G42" i="3"/>
  <c r="G38" i="3"/>
  <c r="G34" i="3"/>
  <c r="G30" i="3"/>
  <c r="G26" i="3"/>
  <c r="H22" i="3"/>
  <c r="H50" i="3"/>
  <c r="H45" i="3"/>
  <c r="H41" i="3"/>
  <c r="H37" i="3"/>
  <c r="H33" i="3"/>
  <c r="H29" i="3"/>
  <c r="H25" i="3"/>
  <c r="I53" i="3"/>
  <c r="I49" i="3"/>
  <c r="I44" i="3"/>
  <c r="I40" i="3"/>
  <c r="I36" i="3"/>
  <c r="I32" i="3"/>
  <c r="I28" i="3"/>
  <c r="I24" i="3"/>
  <c r="J52" i="3"/>
  <c r="J48" i="3"/>
  <c r="J43" i="3"/>
  <c r="J39" i="3"/>
  <c r="J35" i="3"/>
  <c r="J31" i="3"/>
  <c r="J27" i="3"/>
  <c r="J23" i="3"/>
  <c r="K51" i="3"/>
  <c r="K46" i="3"/>
  <c r="K42" i="3"/>
  <c r="K38" i="3"/>
  <c r="K34" i="3"/>
  <c r="K30" i="3"/>
  <c r="K26" i="3"/>
  <c r="L22" i="3"/>
  <c r="L50" i="3"/>
  <c r="L45" i="3"/>
  <c r="L41" i="3"/>
  <c r="L37" i="3"/>
  <c r="L33" i="3"/>
  <c r="L29" i="3"/>
  <c r="L25" i="3"/>
  <c r="Q47" i="3"/>
  <c r="M47" i="3"/>
  <c r="H60" i="3"/>
  <c r="Q59" i="3"/>
  <c r="N59" i="3"/>
  <c r="Q60" i="3"/>
  <c r="R60" i="3"/>
  <c r="K59" i="3"/>
  <c r="R59" i="3"/>
  <c r="A61" i="3"/>
  <c r="O61" i="3" s="1"/>
  <c r="I60" i="3"/>
  <c r="F60" i="3"/>
  <c r="L59" i="3"/>
  <c r="I59" i="3"/>
  <c r="J59" i="3"/>
  <c r="G60" i="3"/>
  <c r="L60" i="3"/>
  <c r="J60" i="3"/>
  <c r="N60" i="3"/>
  <c r="K60" i="3"/>
  <c r="O60" i="3"/>
  <c r="P60" i="3"/>
  <c r="F59" i="3"/>
  <c r="M59" i="3"/>
  <c r="G59" i="3"/>
  <c r="O59" i="3"/>
  <c r="P59" i="3"/>
  <c r="G9" i="3"/>
  <c r="P9" i="3"/>
  <c r="I9" i="3"/>
  <c r="H9" i="3"/>
  <c r="I10" i="3"/>
  <c r="L10" i="3"/>
  <c r="G10" i="3"/>
  <c r="N10" i="3"/>
  <c r="A11" i="3"/>
  <c r="E11" i="3" s="1"/>
  <c r="H10" i="3"/>
  <c r="J10" i="3"/>
  <c r="M10" i="3"/>
  <c r="O10" i="3"/>
  <c r="F10" i="3"/>
  <c r="P10" i="3"/>
  <c r="K10" i="3"/>
  <c r="Q10" i="3"/>
  <c r="R10" i="3"/>
  <c r="J9" i="3"/>
  <c r="L9" i="3"/>
  <c r="N9" i="3"/>
  <c r="F9" i="3"/>
  <c r="M9" i="3"/>
  <c r="G61" i="3" l="1"/>
  <c r="H61" i="3"/>
  <c r="N61" i="3"/>
  <c r="K61" i="3"/>
  <c r="A62" i="3"/>
  <c r="R62" i="3" s="1"/>
  <c r="P61" i="3"/>
  <c r="I61" i="3"/>
  <c r="Q61" i="3"/>
  <c r="F61" i="3"/>
  <c r="J61" i="3"/>
  <c r="L61" i="3"/>
  <c r="M61" i="3"/>
  <c r="R61" i="3"/>
  <c r="O11" i="3"/>
  <c r="J11" i="3"/>
  <c r="Q11" i="3"/>
  <c r="R11" i="3"/>
  <c r="K11" i="3"/>
  <c r="F11" i="3"/>
  <c r="M11" i="3"/>
  <c r="P11" i="3"/>
  <c r="G11" i="3"/>
  <c r="H11" i="3"/>
  <c r="I11" i="3"/>
  <c r="A12" i="3"/>
  <c r="E12" i="3" s="1"/>
  <c r="L11" i="3"/>
  <c r="N11" i="3"/>
  <c r="J62" i="3" l="1"/>
  <c r="H62" i="3"/>
  <c r="O62" i="3"/>
  <c r="A63" i="3"/>
  <c r="H63" i="3" s="1"/>
  <c r="P62" i="3"/>
  <c r="M62" i="3"/>
  <c r="Q62" i="3"/>
  <c r="L62" i="3"/>
  <c r="K62" i="3"/>
  <c r="N62" i="3"/>
  <c r="F62" i="3"/>
  <c r="I62" i="3"/>
  <c r="G62" i="3"/>
  <c r="F12" i="3"/>
  <c r="O12" i="3"/>
  <c r="G12" i="3"/>
  <c r="L12" i="3"/>
  <c r="H12" i="3"/>
  <c r="P12" i="3"/>
  <c r="J12" i="3"/>
  <c r="K12" i="3"/>
  <c r="R12" i="3"/>
  <c r="N12" i="3"/>
  <c r="A13" i="3"/>
  <c r="E13" i="3" s="1"/>
  <c r="Q12" i="3"/>
  <c r="M12" i="3"/>
  <c r="I12" i="3"/>
  <c r="N63" i="3" l="1"/>
  <c r="M63" i="3"/>
  <c r="P63" i="3"/>
  <c r="J63" i="3"/>
  <c r="A64" i="3"/>
  <c r="H64" i="3" s="1"/>
  <c r="K63" i="3"/>
  <c r="Q63" i="3"/>
  <c r="R63" i="3"/>
  <c r="G63" i="3"/>
  <c r="I63" i="3"/>
  <c r="F63" i="3"/>
  <c r="L63" i="3"/>
  <c r="O63" i="3"/>
  <c r="K64" i="3"/>
  <c r="L64" i="3"/>
  <c r="I64" i="3"/>
  <c r="F13" i="3"/>
  <c r="K13" i="3"/>
  <c r="P13" i="3"/>
  <c r="Q13" i="3"/>
  <c r="A14" i="3"/>
  <c r="E14" i="3" s="1"/>
  <c r="I13" i="3"/>
  <c r="R13" i="3"/>
  <c r="M13" i="3"/>
  <c r="O13" i="3"/>
  <c r="H13" i="3"/>
  <c r="L13" i="3"/>
  <c r="J13" i="3"/>
  <c r="G13" i="3"/>
  <c r="N13" i="3"/>
  <c r="R64" i="3" l="1"/>
  <c r="J64" i="3"/>
  <c r="P64" i="3"/>
  <c r="A65" i="3"/>
  <c r="N65" i="3" s="1"/>
  <c r="N64" i="3"/>
  <c r="Q64" i="3"/>
  <c r="F64" i="3"/>
  <c r="M64" i="3"/>
  <c r="G64" i="3"/>
  <c r="O64" i="3"/>
  <c r="F65" i="3"/>
  <c r="R65" i="3"/>
  <c r="J65" i="3"/>
  <c r="K65" i="3"/>
  <c r="O65" i="3"/>
  <c r="H65" i="3"/>
  <c r="L65" i="3"/>
  <c r="Q65" i="3"/>
  <c r="I65" i="3"/>
  <c r="K14" i="3"/>
  <c r="I14" i="3"/>
  <c r="M14" i="3"/>
  <c r="A15" i="3"/>
  <c r="E15" i="3" s="1"/>
  <c r="G14" i="3"/>
  <c r="O14" i="3"/>
  <c r="N14" i="3"/>
  <c r="F14" i="3"/>
  <c r="P14" i="3"/>
  <c r="H14" i="3"/>
  <c r="L14" i="3"/>
  <c r="Q14" i="3"/>
  <c r="J14" i="3"/>
  <c r="R14" i="3"/>
  <c r="G65" i="3" l="1"/>
  <c r="P65" i="3"/>
  <c r="M65" i="3"/>
  <c r="P15" i="3"/>
  <c r="H15" i="3"/>
  <c r="K15" i="3"/>
  <c r="R15" i="3"/>
  <c r="M15" i="3"/>
  <c r="O15" i="3"/>
  <c r="J15" i="3"/>
  <c r="Q15" i="3"/>
  <c r="N15" i="3"/>
  <c r="F15" i="3"/>
  <c r="L15" i="3"/>
  <c r="I15" i="3"/>
  <c r="G15" i="3"/>
</calcChain>
</file>

<file path=xl/sharedStrings.xml><?xml version="1.0" encoding="utf-8"?>
<sst xmlns="http://schemas.openxmlformats.org/spreadsheetml/2006/main" count="72936" uniqueCount="6538">
  <si>
    <t>State</t>
  </si>
  <si>
    <t>Name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</si>
  <si>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</si>
  <si>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</si>
  <si>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</si>
  <si>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</si>
  <si>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</si>
  <si>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</si>
  <si>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</si>
  <si>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</si>
  <si>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</si>
  <si>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</si>
  <si>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</si>
  <si>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</si>
  <si>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</si>
  <si>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</si>
  <si>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</si>
  <si>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</si>
  <si>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</si>
  <si>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City of Huntsville, Alabama - Public Transportation Division</t>
  </si>
  <si>
    <t>DT</t>
  </si>
  <si>
    <t>SR</t>
  </si>
  <si>
    <t>AZ</t>
  </si>
  <si>
    <t>City of Glendale Transit</t>
  </si>
  <si>
    <t>City of Sierra Vista</t>
  </si>
  <si>
    <t>Peoria Transit</t>
  </si>
  <si>
    <t>LR</t>
  </si>
  <si>
    <t>vRide, Inc. - Valley Metro</t>
  </si>
  <si>
    <t>CA</t>
  </si>
  <si>
    <t>CR</t>
  </si>
  <si>
    <t>CB</t>
  </si>
  <si>
    <t>City of Manteca</t>
  </si>
  <si>
    <t>FB</t>
  </si>
  <si>
    <t>Foothill Transit</t>
  </si>
  <si>
    <t>HR</t>
  </si>
  <si>
    <t>RB</t>
  </si>
  <si>
    <t>YR</t>
  </si>
  <si>
    <t>Paratransit, Inc.</t>
  </si>
  <si>
    <t>Roseville Transit</t>
  </si>
  <si>
    <t>CC</t>
  </si>
  <si>
    <t>TB</t>
  </si>
  <si>
    <t>CO</t>
  </si>
  <si>
    <t>vRide, Inc. - Denver</t>
  </si>
  <si>
    <t>CT</t>
  </si>
  <si>
    <t>Connecticut Department of Transportation- CTTransit Waterbury- NET</t>
  </si>
  <si>
    <t>Norwalk Transit District</t>
  </si>
  <si>
    <t>DC</t>
  </si>
  <si>
    <t>DE</t>
  </si>
  <si>
    <t>FL</t>
  </si>
  <si>
    <t>Charlotte County Transit Division</t>
  </si>
  <si>
    <t>MG</t>
  </si>
  <si>
    <t>Martin County</t>
  </si>
  <si>
    <t>Miami Lakes - vRide, Inc.</t>
  </si>
  <si>
    <t>Okaloosa County Board of County Commissioners</t>
  </si>
  <si>
    <t>GA</t>
  </si>
  <si>
    <t>vRide, Inc. - Atlanta</t>
  </si>
  <si>
    <t>HI</t>
  </si>
  <si>
    <t>IA</t>
  </si>
  <si>
    <t>Ames Transit Agency dba CyRide</t>
  </si>
  <si>
    <t>IL</t>
  </si>
  <si>
    <t>IN</t>
  </si>
  <si>
    <t>City of Valparaiso</t>
  </si>
  <si>
    <t>North Township of Lake County Dial-A-Ride</t>
  </si>
  <si>
    <t>KS</t>
  </si>
  <si>
    <t>City of Lawrence</t>
  </si>
  <si>
    <t>Q</t>
  </si>
  <si>
    <t>KY</t>
  </si>
  <si>
    <t>LA</t>
  </si>
  <si>
    <t>MA</t>
  </si>
  <si>
    <t>MD</t>
  </si>
  <si>
    <t>Cecil County Government - SSCT</t>
  </si>
  <si>
    <t>Ride-On Montgomery County Transit</t>
  </si>
  <si>
    <t>Transit Services of Frederick County</t>
  </si>
  <si>
    <t>ME</t>
  </si>
  <si>
    <t>MI</t>
  </si>
  <si>
    <t>Midland County Board of Commissioners</t>
  </si>
  <si>
    <t>VRide, Inc. - Michigan</t>
  </si>
  <si>
    <t>MN</t>
  </si>
  <si>
    <t>Metro Mobility</t>
  </si>
  <si>
    <t>Metropolitan Council</t>
  </si>
  <si>
    <t>MO</t>
  </si>
  <si>
    <t>MS</t>
  </si>
  <si>
    <t>MT</t>
  </si>
  <si>
    <t>NC</t>
  </si>
  <si>
    <t>ND</t>
  </si>
  <si>
    <t>NE</t>
  </si>
  <si>
    <t>StarTran</t>
  </si>
  <si>
    <t>NH</t>
  </si>
  <si>
    <t>Jalbert Leasing, Inc. dba C&amp;J</t>
  </si>
  <si>
    <t>NJ</t>
  </si>
  <si>
    <t>Academy Lines, Inc.</t>
  </si>
  <si>
    <t>DeCamp Bus Lines</t>
  </si>
  <si>
    <t>Lakeland Bus Lines, Inc.</t>
  </si>
  <si>
    <t>Port Imperial Ferry Corporation dba NY Waterway</t>
  </si>
  <si>
    <t>Rockland Coaches, Inc.</t>
  </si>
  <si>
    <t>NM</t>
  </si>
  <si>
    <t>NV</t>
  </si>
  <si>
    <t>NY</t>
  </si>
  <si>
    <t>BillyBey Ferry Company, LLC</t>
  </si>
  <si>
    <t>City of Kingston Citibus</t>
  </si>
  <si>
    <t>City of Mechanicville</t>
  </si>
  <si>
    <t>City of Poughkeepsie</t>
  </si>
  <si>
    <t>Clarkstown Mini-Trans</t>
  </si>
  <si>
    <t>Monroe Bus Corporation</t>
  </si>
  <si>
    <t>Monsey New Square Trails Corporation</t>
  </si>
  <si>
    <t>Private Transportation Corporation</t>
  </si>
  <si>
    <t>Town of Newburgh</t>
  </si>
  <si>
    <t>Watertown CitiBus</t>
  </si>
  <si>
    <t>OH</t>
  </si>
  <si>
    <t>City of Shelby</t>
  </si>
  <si>
    <t>Laketran</t>
  </si>
  <si>
    <t>OK</t>
  </si>
  <si>
    <t>OR</t>
  </si>
  <si>
    <t>City of Milton-Freewater</t>
  </si>
  <si>
    <t>PA</t>
  </si>
  <si>
    <t>IP</t>
  </si>
  <si>
    <t>PR</t>
  </si>
  <si>
    <t>Municipality of Aguada</t>
  </si>
  <si>
    <t>Municipality of Barceloneta</t>
  </si>
  <si>
    <t>Municipality of Camuy</t>
  </si>
  <si>
    <t>Municipality of Dorado</t>
  </si>
  <si>
    <t>Municipality of Hormigueros</t>
  </si>
  <si>
    <t>Municipality of Lares</t>
  </si>
  <si>
    <t>Municipality of Toa Baja</t>
  </si>
  <si>
    <t>PB</t>
  </si>
  <si>
    <t>RI</t>
  </si>
  <si>
    <t>SC</t>
  </si>
  <si>
    <t>SD</t>
  </si>
  <si>
    <t>Rapid Transit System</t>
  </si>
  <si>
    <t>TN</t>
  </si>
  <si>
    <t>TX</t>
  </si>
  <si>
    <t>Wichita Falls Transit System</t>
  </si>
  <si>
    <t>UT</t>
  </si>
  <si>
    <t>VA</t>
  </si>
  <si>
    <t>JAUNT, Inc.</t>
  </si>
  <si>
    <t>VI</t>
  </si>
  <si>
    <t>VT</t>
  </si>
  <si>
    <t>WA</t>
  </si>
  <si>
    <t>Kitsap Transit</t>
  </si>
  <si>
    <t>Link Transit</t>
  </si>
  <si>
    <t>Skagit Transit</t>
  </si>
  <si>
    <t>WI</t>
  </si>
  <si>
    <t>City of Hartford</t>
  </si>
  <si>
    <t>City of West Bend</t>
  </si>
  <si>
    <t>GO Transit</t>
  </si>
  <si>
    <t>Shoreline Metro</t>
  </si>
  <si>
    <t>Washington County Transit</t>
  </si>
  <si>
    <t>WV</t>
  </si>
  <si>
    <t>WY</t>
  </si>
  <si>
    <t>City of Casper</t>
  </si>
  <si>
    <t>City</t>
  </si>
  <si>
    <t>University</t>
  </si>
  <si>
    <t>Other</t>
  </si>
  <si>
    <t>vRide, Inc. - Tucson</t>
  </si>
  <si>
    <t>Enterprise Rideshare</t>
  </si>
  <si>
    <t>Municipality of Guaynabo</t>
  </si>
  <si>
    <t>vRide, Inc. - Anchorage</t>
  </si>
  <si>
    <t>City of Derby</t>
  </si>
  <si>
    <t>Gaston County</t>
  </si>
  <si>
    <t>Henderson County/ Apple Country Public Transit</t>
  </si>
  <si>
    <t>Fargo Park District/ Valley Senior Services dba Valley Senior Services</t>
  </si>
  <si>
    <t>TR</t>
  </si>
  <si>
    <t>Reporter Type</t>
  </si>
  <si>
    <t>W</t>
  </si>
  <si>
    <t>Easy Lift Transportation</t>
  </si>
  <si>
    <t>Marin County Transit District</t>
  </si>
  <si>
    <t>City of Fort Lauderdale</t>
  </si>
  <si>
    <t>Tribe</t>
  </si>
  <si>
    <t>Oldham's Public Bus</t>
  </si>
  <si>
    <t>City of Gastonia</t>
  </si>
  <si>
    <t>Research Triangle Regional Public Transportation Authority</t>
  </si>
  <si>
    <t>Senior Citizen Industries</t>
  </si>
  <si>
    <t>Flight Line, Inc.</t>
  </si>
  <si>
    <t>Hampton Jitney, Inc.</t>
  </si>
  <si>
    <t>Altoona Metro Transit</t>
  </si>
  <si>
    <t>Aiken Area Council on Aging, Inc.</t>
  </si>
  <si>
    <t>City of Stoughton</t>
  </si>
  <si>
    <t>NTDID</t>
  </si>
  <si>
    <t>Separate Service</t>
  </si>
  <si>
    <t>City of Atascadero</t>
  </si>
  <si>
    <t>Southeast Missouri State University</t>
  </si>
  <si>
    <t>Town of Highlands Dial-A-Bus</t>
  </si>
  <si>
    <t>City of Appleton - Valley Transit</t>
  </si>
  <si>
    <t>Onalaska Shared Ride Taxi City of Onalaska</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</si>
  <si>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</si>
  <si>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</si>
  <si>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</si>
  <si>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</si>
  <si>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</si>
  <si>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</si>
  <si>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</si>
  <si>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</si>
  <si>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</si>
  <si>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</si>
  <si>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</si>
  <si>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</si>
  <si>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</si>
  <si>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</si>
  <si>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</si>
  <si>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</si>
  <si>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</si>
  <si>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</si>
  <si>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</si>
  <si>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</si>
  <si>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</si>
  <si>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</si>
  <si>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</si>
  <si>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</si>
  <si>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</si>
  <si>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</si>
  <si>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</si>
  <si>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</si>
  <si>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</si>
  <si>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</si>
  <si>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</si>
  <si>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</si>
  <si>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</si>
  <si>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</si>
  <si>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</si>
  <si>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</si>
  <si>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</si>
  <si>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</si>
  <si>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</si>
  <si>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</si>
  <si>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</si>
  <si>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</si>
  <si>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</si>
  <si>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</si>
  <si>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</si>
  <si>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</si>
  <si>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</si>
  <si>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</si>
  <si>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</si>
  <si>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</si>
  <si>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</si>
  <si>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</si>
  <si>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</si>
  <si>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</si>
  <si>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</si>
  <si>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</si>
  <si>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</si>
  <si>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</si>
  <si>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</si>
  <si>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</si>
  <si>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</si>
  <si>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</si>
  <si>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</si>
  <si>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</si>
  <si>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</si>
  <si>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</si>
  <si>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</si>
  <si>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</si>
  <si>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</si>
  <si>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</si>
  <si>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</si>
  <si>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</si>
  <si>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</si>
  <si>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</si>
  <si>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</si>
  <si>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</si>
  <si>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</si>
  <si>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</si>
  <si>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</si>
  <si>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</si>
  <si>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</si>
  <si>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</si>
  <si>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</si>
  <si>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</si>
  <si>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</si>
  <si>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</si>
  <si>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</si>
  <si>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</si>
  <si>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</si>
  <si>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</si>
  <si>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</si>
  <si>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</si>
  <si>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</si>
  <si>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</si>
  <si>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</si>
  <si>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</si>
  <si>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</si>
  <si>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</si>
  <si>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</si>
  <si>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</si>
  <si>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</si>
  <si>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</si>
  <si>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</si>
  <si>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</si>
  <si>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</si>
  <si>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</si>
  <si>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</si>
  <si>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</si>
  <si>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</si>
  <si>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</si>
  <si>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</si>
  <si>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</si>
  <si>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</si>
  <si>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</si>
  <si>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</si>
  <si>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</si>
  <si>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</si>
  <si>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</si>
  <si>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</si>
  <si>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</si>
  <si>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</si>
  <si>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</si>
  <si>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</si>
  <si>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</si>
  <si>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</si>
  <si>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</si>
  <si>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</si>
  <si>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</si>
  <si>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</si>
  <si>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</si>
  <si>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</si>
  <si>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King County Department of Transportation - Metro Transit Division</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</si>
  <si>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</si>
  <si>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</si>
  <si>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</si>
  <si>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</si>
  <si>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</si>
  <si>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</si>
  <si>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</si>
  <si>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</si>
  <si>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</si>
  <si>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</si>
  <si>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 Transit</t>
  </si>
  <si>
    <t>Everett</t>
  </si>
  <si>
    <t>Yakima Transit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</si>
  <si>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</si>
  <si>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</si>
  <si>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</si>
  <si>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</si>
  <si>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</si>
  <si>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</si>
  <si>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</si>
  <si>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</si>
  <si>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</si>
  <si>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</si>
  <si>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</si>
  <si>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</si>
  <si>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</si>
  <si>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Municipality of Anchorage - Public Transportation Department</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</si>
  <si>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</si>
  <si>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</si>
  <si>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</si>
  <si>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</si>
  <si>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</si>
  <si>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</si>
  <si>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</si>
  <si>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</si>
  <si>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</si>
  <si>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</si>
  <si>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</si>
  <si>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</si>
  <si>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</si>
  <si>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</si>
  <si>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</si>
  <si>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</si>
  <si>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</si>
  <si>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City of Seattle - Seattle Center Monorail Transit</t>
  </si>
  <si>
    <t>Clark County Public Transportation Benefit Area Authority</t>
  </si>
  <si>
    <t>Vancouver</t>
  </si>
  <si>
    <t>Salem Area Mass Transit District</t>
  </si>
  <si>
    <t>Salem</t>
  </si>
  <si>
    <t>Pierce County Ferry Operations</t>
  </si>
  <si>
    <t>Snohomish County Public Transportation Benefit Area Corporation</t>
  </si>
  <si>
    <t>Chickaloon Native Village</t>
  </si>
  <si>
    <t>Chickaloon</t>
  </si>
  <si>
    <t>0T30</t>
  </si>
  <si>
    <t xml:space="preserve">Shoshone-Bannock Tribes </t>
  </si>
  <si>
    <t>Fort Hall</t>
  </si>
  <si>
    <t>0T31</t>
  </si>
  <si>
    <t>Skokomish Indian Tribe</t>
  </si>
  <si>
    <t>Skokomish</t>
  </si>
  <si>
    <t>0T32</t>
  </si>
  <si>
    <t>Rogue Valley Transportation District</t>
  </si>
  <si>
    <t>Medford</t>
  </si>
  <si>
    <t>Washington State Ferries</t>
  </si>
  <si>
    <t>State Government Unit or Department of Transportation</t>
  </si>
  <si>
    <t>Makah Tribal Council</t>
  </si>
  <si>
    <t xml:space="preserve">Neah Bay </t>
  </si>
  <si>
    <t>0T36</t>
  </si>
  <si>
    <t>Central Puget Sound Regional Transit Authority</t>
  </si>
  <si>
    <t>Alaska Railroad Corporation</t>
  </si>
  <si>
    <t>Targhee Regional Public Transit Authority</t>
  </si>
  <si>
    <t>Idaho Falls</t>
  </si>
  <si>
    <t>Wenatchee</t>
  </si>
  <si>
    <t>Burlington</t>
  </si>
  <si>
    <t>Fairbanks North Star Borough Transit</t>
  </si>
  <si>
    <t>Fairbanks</t>
  </si>
  <si>
    <t>South Metro Area Regional Transit</t>
  </si>
  <si>
    <t>Wilsonville</t>
  </si>
  <si>
    <t>City of Corvallis</t>
  </si>
  <si>
    <t>Corvallis</t>
  </si>
  <si>
    <t>Lewiston Transit System</t>
  </si>
  <si>
    <t>Lewiston</t>
  </si>
  <si>
    <t>Private Provider Reporting on Behalf of a Public Entity</t>
  </si>
  <si>
    <t>Asotin County PTBA</t>
  </si>
  <si>
    <t>Clarkston</t>
  </si>
  <si>
    <t>Coeur d'Alene Tribe dba Citylink Transit</t>
  </si>
  <si>
    <t>Worley</t>
  </si>
  <si>
    <t>King County Ferry District</t>
  </si>
  <si>
    <t>Kootenai County</t>
  </si>
  <si>
    <t>Coeur d'Alene</t>
  </si>
  <si>
    <t>Central Oregon Intergovernmental Council</t>
  </si>
  <si>
    <t>Bend</t>
  </si>
  <si>
    <t>MPO, COG or Other Planning Agency</t>
  </si>
  <si>
    <t>City of Portland</t>
  </si>
  <si>
    <t>Josephine County</t>
  </si>
  <si>
    <t>Grants Pass</t>
  </si>
  <si>
    <t>The Tulalip Tribes of Washington</t>
  </si>
  <si>
    <t>Tulalip</t>
  </si>
  <si>
    <t>City of Albany</t>
  </si>
  <si>
    <t>Albany</t>
  </si>
  <si>
    <t>MiltonFreewater</t>
  </si>
  <si>
    <t>Valley Transit</t>
  </si>
  <si>
    <t>Walla Walla</t>
  </si>
  <si>
    <t>Benton County</t>
  </si>
  <si>
    <t>Gulkana Village Council</t>
  </si>
  <si>
    <t>Gakona</t>
  </si>
  <si>
    <t>0T08</t>
  </si>
  <si>
    <t>Lummi Nation</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</si>
  <si>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</si>
  <si>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</si>
  <si>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</si>
  <si>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</si>
  <si>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</si>
  <si>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</si>
  <si>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</si>
  <si>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</si>
  <si>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</si>
  <si>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</si>
  <si>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</si>
  <si>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</si>
  <si>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</si>
  <si>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</si>
  <si>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</si>
  <si>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Tetlin Village Council</t>
  </si>
  <si>
    <t>Tok</t>
  </si>
  <si>
    <t>0T18</t>
  </si>
  <si>
    <t>Native Village of Crooked Creek</t>
  </si>
  <si>
    <t>Crooked Creek</t>
  </si>
  <si>
    <t>0T19</t>
  </si>
  <si>
    <t>Manley Village Council</t>
  </si>
  <si>
    <t>Manley Hot Springs</t>
  </si>
  <si>
    <t>0T20</t>
  </si>
  <si>
    <t>Quinault Tribe of the Quinault Reservation</t>
  </si>
  <si>
    <t>Taholah</t>
  </si>
  <si>
    <t>0T21</t>
  </si>
  <si>
    <t>Seldovia Village Tribe</t>
  </si>
  <si>
    <t>Seldovia</t>
  </si>
  <si>
    <t>0T23</t>
  </si>
  <si>
    <t>Spokane Tribe of Indians</t>
  </si>
  <si>
    <t>Wellpinit</t>
  </si>
  <si>
    <t>0T24</t>
  </si>
  <si>
    <t>Confederated Tribes of Warm Springs</t>
  </si>
  <si>
    <t>Warm Springs</t>
  </si>
  <si>
    <t>0T33</t>
  </si>
  <si>
    <t>Ketchikan Indian Community</t>
  </si>
  <si>
    <t>Ketchikan</t>
  </si>
  <si>
    <t>0T34</t>
  </si>
  <si>
    <t>Native Village of Noatak</t>
  </si>
  <si>
    <t>Noatak</t>
  </si>
  <si>
    <t>0T29</t>
  </si>
  <si>
    <t>Hydaburg Cooperative Association</t>
  </si>
  <si>
    <t>Hydaburg</t>
  </si>
  <si>
    <t>0T40</t>
  </si>
  <si>
    <t>Gwichyaa Zhee Tribal Transit Service</t>
  </si>
  <si>
    <t>Fort Yukon</t>
  </si>
  <si>
    <t>Lower Elwha Klallam Tribe</t>
  </si>
  <si>
    <t>Port Angeles</t>
  </si>
  <si>
    <t>City of Moscow</t>
  </si>
  <si>
    <t>Moscow</t>
  </si>
  <si>
    <t>0R01-024</t>
  </si>
  <si>
    <t>0R01-00288</t>
  </si>
  <si>
    <t>Rural Reporter</t>
  </si>
  <si>
    <t>Marsing Senior Center</t>
  </si>
  <si>
    <t>Marsing</t>
  </si>
  <si>
    <t>0R01-004</t>
  </si>
  <si>
    <t>0R01-00306</t>
  </si>
  <si>
    <t>Private-Non-Profit Corporation</t>
  </si>
  <si>
    <t>Mountain Rides Transportation Authority</t>
  </si>
  <si>
    <t>Ketchum</t>
  </si>
  <si>
    <t>0R01-003</t>
  </si>
  <si>
    <t>0R01-00311</t>
  </si>
  <si>
    <t>City of Dover</t>
  </si>
  <si>
    <t>Dover</t>
  </si>
  <si>
    <t>0R01-021</t>
  </si>
  <si>
    <t>0R01-00341</t>
  </si>
  <si>
    <t>Valley Vista Care Corporation</t>
  </si>
  <si>
    <t>St. Maries</t>
  </si>
  <si>
    <t>0R01-013</t>
  </si>
  <si>
    <t>0R01-00342</t>
  </si>
  <si>
    <t>SMART Transit</t>
  </si>
  <si>
    <t>0R01-007</t>
  </si>
  <si>
    <t>0R01-00347</t>
  </si>
  <si>
    <t>TransIV Buses - College of Southern Idaho</t>
  </si>
  <si>
    <t>Twin Falls</t>
  </si>
  <si>
    <t>0R01-001</t>
  </si>
  <si>
    <t>0R01-00357</t>
  </si>
  <si>
    <t>Treasure Valley Transit</t>
  </si>
  <si>
    <t>Nampa</t>
  </si>
  <si>
    <t>0R01-012</t>
  </si>
  <si>
    <t>0R01-00373</t>
  </si>
  <si>
    <t>Southern Teton Area Rapid Transit</t>
  </si>
  <si>
    <t>Jackson</t>
  </si>
  <si>
    <t>Franklin County Medical Center</t>
  </si>
  <si>
    <t>Preston</t>
  </si>
  <si>
    <t>0R01-022</t>
  </si>
  <si>
    <t>0R01-00385</t>
  </si>
  <si>
    <t>City of Cottage Grove</t>
  </si>
  <si>
    <t>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</si>
  <si>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</si>
  <si>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</si>
  <si>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</si>
  <si>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</si>
  <si>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</si>
  <si>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</si>
  <si>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</si>
  <si>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</si>
  <si>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</si>
  <si>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</si>
  <si>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</si>
  <si>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Molalla</t>
  </si>
  <si>
    <t>0R02-008</t>
  </si>
  <si>
    <t>0R02-00301</t>
  </si>
  <si>
    <t>Coos County Area Transit Service District</t>
  </si>
  <si>
    <t>Coos Bay</t>
  </si>
  <si>
    <t>0R02-006</t>
  </si>
  <si>
    <t>0R02-00307</t>
  </si>
  <si>
    <t>Curry County Public Transit Service District</t>
  </si>
  <si>
    <t>Gold Beach</t>
  </si>
  <si>
    <t>0R02-029</t>
  </si>
  <si>
    <t>0R02-00308</t>
  </si>
  <si>
    <t>Lincoln County Transportation Service District</t>
  </si>
  <si>
    <t>Newport</t>
  </si>
  <si>
    <t>0R02-020</t>
  </si>
  <si>
    <t>0R02-00310</t>
  </si>
  <si>
    <t>Grant County Transportation District</t>
  </si>
  <si>
    <t>John Day</t>
  </si>
  <si>
    <t>0R02-023</t>
  </si>
  <si>
    <t>0R02-00313</t>
  </si>
  <si>
    <t>Hood River County Transportation District</t>
  </si>
  <si>
    <t>Hood River</t>
  </si>
  <si>
    <t>0R02-002</t>
  </si>
  <si>
    <t>0R02-00319</t>
  </si>
  <si>
    <t>Yamhill County</t>
  </si>
  <si>
    <t>McMinnville</t>
  </si>
  <si>
    <t>0R02-015</t>
  </si>
  <si>
    <t>0R02-00321</t>
  </si>
  <si>
    <t>Malheur County</t>
  </si>
  <si>
    <t>Vale</t>
  </si>
  <si>
    <t>0R02-046</t>
  </si>
  <si>
    <t>0R02-00323</t>
  </si>
  <si>
    <t>City of Canby</t>
  </si>
  <si>
    <t>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</si>
  <si>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</si>
  <si>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</si>
  <si>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</si>
  <si>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</si>
  <si>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</si>
  <si>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</si>
  <si>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</si>
  <si>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</si>
  <si>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</si>
  <si>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</si>
  <si>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</si>
  <si>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</si>
  <si>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</si>
  <si>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</si>
  <si>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</si>
  <si>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</si>
  <si>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</si>
  <si>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</si>
  <si>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</si>
  <si>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</si>
  <si>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</si>
  <si>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</si>
  <si>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City of Florence</t>
  </si>
  <si>
    <t>Florence</t>
  </si>
  <si>
    <t>0R02-019</t>
  </si>
  <si>
    <t>0R02-00353</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</si>
  <si>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</si>
  <si>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</si>
  <si>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</si>
  <si>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</si>
  <si>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</si>
  <si>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</si>
  <si>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</si>
  <si>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</si>
  <si>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</si>
  <si>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</si>
  <si>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</si>
  <si>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</si>
  <si>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</si>
  <si>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</si>
  <si>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</si>
  <si>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</si>
  <si>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St. Helens</t>
  </si>
  <si>
    <t>0R02-018</t>
  </si>
  <si>
    <t>0R02-00375</t>
  </si>
  <si>
    <t>Ride Connection, Inc.</t>
  </si>
  <si>
    <t>0R02-022</t>
  </si>
  <si>
    <t>0R02-00376</t>
  </si>
  <si>
    <t>City of Lebanon</t>
  </si>
  <si>
    <t>Lebanon</t>
  </si>
  <si>
    <t>0R02-024</t>
  </si>
  <si>
    <t>0R02-00377</t>
  </si>
  <si>
    <t>City of Sandy</t>
  </si>
  <si>
    <t>Sandy</t>
  </si>
  <si>
    <t>0R02-017</t>
  </si>
  <si>
    <t>0R02-00389</t>
  </si>
  <si>
    <t>Mid-Columbia Council of Governments</t>
  </si>
  <si>
    <t>The Dalles</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</si>
  <si>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</si>
  <si>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</si>
  <si>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</si>
  <si>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</si>
  <si>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</si>
  <si>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</si>
  <si>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</si>
  <si>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</si>
  <si>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</si>
  <si>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</si>
  <si>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</si>
  <si>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</si>
  <si>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</si>
  <si>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</si>
  <si>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Colville</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</si>
  <si>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</si>
  <si>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</si>
  <si>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</si>
  <si>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</si>
  <si>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</si>
  <si>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</si>
  <si>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</si>
  <si>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</si>
  <si>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</si>
  <si>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</si>
  <si>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</si>
  <si>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</si>
  <si>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</si>
  <si>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</si>
  <si>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</si>
  <si>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</si>
  <si>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</si>
  <si>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</si>
  <si>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</si>
  <si>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</si>
  <si>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</si>
  <si>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</si>
  <si>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</si>
  <si>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</si>
  <si>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</si>
  <si>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</si>
  <si>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</si>
  <si>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</si>
  <si>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</si>
  <si>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</si>
  <si>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</si>
  <si>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</si>
  <si>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</si>
  <si>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</si>
  <si>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</si>
  <si>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</si>
  <si>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</si>
  <si>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</si>
  <si>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</si>
  <si>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</si>
  <si>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</si>
  <si>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</si>
  <si>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</si>
  <si>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</si>
  <si>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</si>
  <si>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</si>
  <si>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</si>
  <si>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</si>
  <si>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</si>
  <si>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</si>
  <si>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</si>
  <si>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</si>
  <si>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</si>
  <si>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</si>
  <si>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</si>
  <si>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</si>
  <si>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</si>
  <si>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</si>
  <si>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</si>
  <si>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</si>
  <si>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</si>
  <si>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</si>
  <si>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</si>
  <si>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</si>
  <si>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</si>
  <si>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</si>
  <si>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</si>
  <si>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</si>
  <si>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</si>
  <si>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</si>
  <si>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</si>
  <si>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</si>
  <si>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</si>
  <si>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</si>
  <si>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</si>
  <si>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</si>
  <si>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</si>
  <si>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</si>
  <si>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</si>
  <si>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</si>
  <si>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</si>
  <si>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</si>
  <si>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</si>
  <si>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Mat-Su Community Transit</t>
  </si>
  <si>
    <t>Wasilla</t>
  </si>
  <si>
    <t>0R04-002</t>
  </si>
  <si>
    <t>0R04-00327</t>
  </si>
  <si>
    <t>Senior Citizens of Kodiak, Inc.</t>
  </si>
  <si>
    <t>Kodiak</t>
  </si>
  <si>
    <t>0R04-001</t>
  </si>
  <si>
    <t>0R04-00340</t>
  </si>
  <si>
    <t>Glacier Valley Transit</t>
  </si>
  <si>
    <t>Girdwood</t>
  </si>
  <si>
    <t>0R04-011</t>
  </si>
  <si>
    <t>0R04-00345</t>
  </si>
  <si>
    <t>Juneau</t>
  </si>
  <si>
    <t>Valley Mover</t>
  </si>
  <si>
    <t>0R04-023</t>
  </si>
  <si>
    <t>0R04-00355</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</si>
  <si>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</si>
  <si>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</si>
  <si>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</si>
  <si>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</si>
  <si>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</si>
  <si>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</si>
  <si>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</si>
  <si>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</si>
  <si>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</si>
  <si>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</si>
  <si>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</si>
  <si>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</si>
  <si>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</si>
  <si>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</si>
  <si>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</si>
  <si>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</si>
  <si>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</si>
  <si>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</si>
  <si>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</si>
  <si>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Sunshine Transit Coalition</t>
  </si>
  <si>
    <t>Talkeetna</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</si>
  <si>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</si>
  <si>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</si>
  <si>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</si>
  <si>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</si>
  <si>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</si>
  <si>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</si>
  <si>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</si>
  <si>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</si>
  <si>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</si>
  <si>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</si>
  <si>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</si>
  <si>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</si>
  <si>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</si>
  <si>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</si>
  <si>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</si>
  <si>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</si>
  <si>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</si>
  <si>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</si>
  <si>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</si>
  <si>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</si>
  <si>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</si>
  <si>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</si>
  <si>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</si>
  <si>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</si>
  <si>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</si>
  <si>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</si>
  <si>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</si>
  <si>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Southeast Area Transit</t>
  </si>
  <si>
    <t>Valley Transit District</t>
  </si>
  <si>
    <t>Derby</t>
  </si>
  <si>
    <t>Connecticut Department of Transportation - CTTransit New Britain -Dattco.</t>
  </si>
  <si>
    <t>New Britain</t>
  </si>
  <si>
    <t>Connecticut Department of Transportation - CTTRANSIT - Hartford Division</t>
  </si>
  <si>
    <t>The Greater New Haven Transit District</t>
  </si>
  <si>
    <t>Hamden</t>
  </si>
  <si>
    <t>Greater Bridgeport Transit Authority</t>
  </si>
  <si>
    <t>Bridgeport</t>
  </si>
  <si>
    <t xml:space="preserve">Housatonic Area Regional Transit </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</si>
  <si>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</si>
  <si>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</si>
  <si>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</si>
  <si>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</si>
  <si>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</si>
  <si>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</si>
  <si>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</si>
  <si>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</si>
  <si>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</si>
  <si>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</si>
  <si>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</si>
  <si>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</si>
  <si>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Chittenden County Transportation Authority</t>
  </si>
  <si>
    <t>Regional Transportation Program, Inc.</t>
  </si>
  <si>
    <t>Cooperative Alliance for Seacoast Transportation</t>
  </si>
  <si>
    <t>Nashua Transit System</t>
  </si>
  <si>
    <t>Nashua</t>
  </si>
  <si>
    <t>Casco Bay Island Transit District</t>
  </si>
  <si>
    <t>City of Bangor - BAT Community Connector</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</si>
  <si>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</si>
  <si>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</si>
  <si>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</si>
  <si>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</si>
  <si>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</si>
  <si>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</si>
  <si>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</si>
  <si>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</si>
  <si>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</si>
  <si>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</si>
  <si>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Greater Hartford Ridesharing Corporation - The Rideshare Company</t>
  </si>
  <si>
    <t>Bloomfield</t>
  </si>
  <si>
    <t>South Portland Bus Service</t>
  </si>
  <si>
    <t>South Portland</t>
  </si>
  <si>
    <t>Biddeford-Saco-Old Orchard Beach Transit Committee Shuttle Bus</t>
  </si>
  <si>
    <t>Biddeford</t>
  </si>
  <si>
    <t>Northern New England Passenger Rail Authority</t>
  </si>
  <si>
    <t>Plymouth &amp; Brockton Street Railway Company</t>
  </si>
  <si>
    <t>Plymouth</t>
  </si>
  <si>
    <t>Private-For-Profit Corporation</t>
  </si>
  <si>
    <t>MetroWest Regional Transit Authority</t>
  </si>
  <si>
    <t>Framingham</t>
  </si>
  <si>
    <t>University Of New Hampshire - University Transportation Services</t>
  </si>
  <si>
    <t>Durham</t>
  </si>
  <si>
    <t>Portsmouth</t>
  </si>
  <si>
    <t>Greater Derry Salem Cooperative Alliance for Regional Transportation</t>
  </si>
  <si>
    <t>Berkshire Regional Transit Authority Council on Aging</t>
  </si>
  <si>
    <t>Consolidated Reporter</t>
  </si>
  <si>
    <t>Worcester Regional Transit Authority COA</t>
  </si>
  <si>
    <t>Waterbury</t>
  </si>
  <si>
    <t xml:space="preserve">Connecticut Department of Transportation -CTTRANSIT New Britain </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</si>
  <si>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</si>
  <si>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</si>
  <si>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</si>
  <si>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</si>
  <si>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</si>
  <si>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</si>
  <si>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</si>
  <si>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</si>
  <si>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</si>
  <si>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</si>
  <si>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</si>
  <si>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Estuary Transit District</t>
  </si>
  <si>
    <t>Old Saybrook</t>
  </si>
  <si>
    <t>1R01-001</t>
  </si>
  <si>
    <t>1R01-10140</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</si>
  <si>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</si>
  <si>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</si>
  <si>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</si>
  <si>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</si>
  <si>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</si>
  <si>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</si>
  <si>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</si>
  <si>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</si>
  <si>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</si>
  <si>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</si>
  <si>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</si>
  <si>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</si>
  <si>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</si>
  <si>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Nantucket</t>
  </si>
  <si>
    <t>1R02-004</t>
  </si>
  <si>
    <t>1R02-10162</t>
  </si>
  <si>
    <t>Franklin Regional Transit Authority</t>
  </si>
  <si>
    <t>Greenfield</t>
  </si>
  <si>
    <t>1R02-005</t>
  </si>
  <si>
    <t>1R02-10173</t>
  </si>
  <si>
    <t>Penquis Community Action Program</t>
  </si>
  <si>
    <t>1R03-006</t>
  </si>
  <si>
    <t>1R03-10134</t>
  </si>
  <si>
    <t>Presque Isle</t>
  </si>
  <si>
    <t>1R03-001</t>
  </si>
  <si>
    <t>1R03-10142</t>
  </si>
  <si>
    <t>Ellsworth</t>
  </si>
  <si>
    <t>1R03-007</t>
  </si>
  <si>
    <t>1R03-10146</t>
  </si>
  <si>
    <t>Bath</t>
  </si>
  <si>
    <t>1R03-014</t>
  </si>
  <si>
    <t>1R03-10152</t>
  </si>
  <si>
    <t>Town of Cranberry Isles</t>
  </si>
  <si>
    <t>Islesford</t>
  </si>
  <si>
    <t>1R03-027</t>
  </si>
  <si>
    <t>1R03-10153</t>
  </si>
  <si>
    <t>Waterville</t>
  </si>
  <si>
    <t>1R03-005</t>
  </si>
  <si>
    <t>1R03-10155</t>
  </si>
  <si>
    <t>Rockland</t>
  </si>
  <si>
    <t>1R03-010</t>
  </si>
  <si>
    <t>1R03-10166</t>
  </si>
  <si>
    <t>Stonington</t>
  </si>
  <si>
    <t>1R03-020</t>
  </si>
  <si>
    <t>1R03-10167</t>
  </si>
  <si>
    <t>Belfast</t>
  </si>
  <si>
    <t>1R03-013</t>
  </si>
  <si>
    <t>1R03-10169</t>
  </si>
  <si>
    <t>1R03-011</t>
  </si>
  <si>
    <t>1R03-10175</t>
  </si>
  <si>
    <t>Milbridge</t>
  </si>
  <si>
    <t>1R03-008</t>
  </si>
  <si>
    <t>1R03-10177</t>
  </si>
  <si>
    <t>Community Alliance of Human Services, Inc.</t>
  </si>
  <si>
    <t>Claremont</t>
  </si>
  <si>
    <t>1R04-003</t>
  </si>
  <si>
    <t>1R04-10150</t>
  </si>
  <si>
    <t>VNA Home Healthcare, Hospice &amp; Community Service</t>
  </si>
  <si>
    <t>Keene</t>
  </si>
  <si>
    <t>1R04-004</t>
  </si>
  <si>
    <t>1R04-10159</t>
  </si>
  <si>
    <t>Belknap Merrimack CAP/Winnipesaukee Transit System</t>
  </si>
  <si>
    <t>1R04-006</t>
  </si>
  <si>
    <t>1R04-10160</t>
  </si>
  <si>
    <t>Belknap-Merrimack CAP/Concord Area Transit</t>
  </si>
  <si>
    <t>1R04-005</t>
  </si>
  <si>
    <t>1R04-10161</t>
  </si>
  <si>
    <t>Tri-County CAP, Inc./Carroll County Transit</t>
  </si>
  <si>
    <t>1R04-011</t>
  </si>
  <si>
    <t>1R04-10170</t>
  </si>
  <si>
    <t>Tri-County CAP, Inc./North Country Transit</t>
  </si>
  <si>
    <t>1R04-002</t>
  </si>
  <si>
    <t>1R04-10172</t>
  </si>
  <si>
    <t>Connecticut River Transit, Inc.</t>
  </si>
  <si>
    <t>Bellows Falls</t>
  </si>
  <si>
    <t>1R06-004</t>
  </si>
  <si>
    <t>1R06-10141</t>
  </si>
  <si>
    <t>Addison County Transit Resources</t>
  </si>
  <si>
    <t>Middlebury</t>
  </si>
  <si>
    <t>1R06-001</t>
  </si>
  <si>
    <t>1R06-10143</t>
  </si>
  <si>
    <t>Deerfield Valley Transit Association, Inc.</t>
  </si>
  <si>
    <t>West Dover</t>
  </si>
  <si>
    <t>1R06-005</t>
  </si>
  <si>
    <t>1R06-10144</t>
  </si>
  <si>
    <t>Rural Community Transportation</t>
  </si>
  <si>
    <t>St. Johnsbury</t>
  </si>
  <si>
    <t>1R06-010</t>
  </si>
  <si>
    <t>1R06-10148</t>
  </si>
  <si>
    <t>Green Mountain Community Network</t>
  </si>
  <si>
    <t>Bennington</t>
  </si>
  <si>
    <t>1R06-014</t>
  </si>
  <si>
    <t>1R06-10151</t>
  </si>
  <si>
    <t>Marble Valley Regional Transit District</t>
  </si>
  <si>
    <t>Rutland</t>
  </si>
  <si>
    <t>1R06-008</t>
  </si>
  <si>
    <t>1R06-10154</t>
  </si>
  <si>
    <t>Chittenden County Transportation Authority d/b/a Green Mountain Transit Agency</t>
  </si>
  <si>
    <t>1R06-007</t>
  </si>
  <si>
    <t>1R06-10165</t>
  </si>
  <si>
    <t>Stagecoach Transportation Services, Inc.</t>
  </si>
  <si>
    <t>Randolph</t>
  </si>
  <si>
    <t>1R06-011</t>
  </si>
  <si>
    <t>1R06-10168</t>
  </si>
  <si>
    <t>Vermont Association for the Blind, Inc.</t>
  </si>
  <si>
    <t>South Burlington</t>
  </si>
  <si>
    <t>1R06-012</t>
  </si>
  <si>
    <t>1R06-10174</t>
  </si>
  <si>
    <t>Capital District Transportation Authority</t>
  </si>
  <si>
    <t>Broome County Department of Public Transportation</t>
  </si>
  <si>
    <t>Vestal</t>
  </si>
  <si>
    <t>Niagara Frontier Transportation Authority</t>
  </si>
  <si>
    <t>Buffalo</t>
  </si>
  <si>
    <t>C-TRAN</t>
  </si>
  <si>
    <t>Elmira</t>
  </si>
  <si>
    <t>City of Long Beach</t>
  </si>
  <si>
    <t>Long Beach</t>
  </si>
  <si>
    <t>MTA New York City Transit</t>
  </si>
  <si>
    <t>New York</t>
  </si>
  <si>
    <t>Poughkeepsie</t>
  </si>
  <si>
    <t>Dutchess County Division of Mass Transportation</t>
  </si>
  <si>
    <t xml:space="preserve">CNY Centro, Inc. </t>
  </si>
  <si>
    <t>Syracuse</t>
  </si>
  <si>
    <t>Huntington Area Rapid Transit</t>
  </si>
  <si>
    <t>Huntington Station</t>
  </si>
  <si>
    <t>Suffolk County Department of Public Works - Transportation Division</t>
  </si>
  <si>
    <t>Yaphank</t>
  </si>
  <si>
    <t>Port Authority Transit Corporation</t>
  </si>
  <si>
    <t>Lindenwold</t>
  </si>
  <si>
    <t>Westchester County Bee-Line System</t>
  </si>
  <si>
    <t>Mount Vernon</t>
  </si>
  <si>
    <t>Metro-North Commuter Railroad Company, dba: MTA Metro-North Railroad</t>
  </si>
  <si>
    <t>New Jersey Transit Corporation</t>
  </si>
  <si>
    <t>Newark</t>
  </si>
  <si>
    <t>New York City Department of Transportation</t>
  </si>
  <si>
    <t>Transport of Rockland</t>
  </si>
  <si>
    <t>Pomona</t>
  </si>
  <si>
    <t>Nanuet</t>
  </si>
  <si>
    <t>Village of Spring Valley Bus</t>
  </si>
  <si>
    <t>Spring Valley</t>
  </si>
  <si>
    <t>Putnam County Transit</t>
  </si>
  <si>
    <t>Carmel</t>
  </si>
  <si>
    <t>Port Authority Trans-Hudson Corporation</t>
  </si>
  <si>
    <t>Jersey City</t>
  </si>
  <si>
    <t>Staten Island Rapid Transit Operating Authority, dba: MTA Staten Island Railway</t>
  </si>
  <si>
    <t>Staten Island</t>
  </si>
  <si>
    <t>MTA Long Island Rail Road</t>
  </si>
  <si>
    <t>Jamaica</t>
  </si>
  <si>
    <t>Regional Transit Service, Inc. and Lift Line, Inc.</t>
  </si>
  <si>
    <t>Rochester</t>
  </si>
  <si>
    <t>Centro of Cayuga, Inc.</t>
  </si>
  <si>
    <t>Greater Glens Falls Transit System</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</si>
  <si>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</si>
  <si>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</si>
  <si>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</si>
  <si>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</si>
  <si>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</si>
  <si>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</si>
  <si>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</si>
  <si>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</si>
  <si>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</si>
  <si>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</si>
  <si>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</si>
  <si>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</si>
  <si>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</si>
  <si>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 xml:space="preserve">Community Transit, Inc. </t>
  </si>
  <si>
    <t>Paramus</t>
  </si>
  <si>
    <t>Montclair</t>
  </si>
  <si>
    <t>Olympia Trails Bus Company, Inc.</t>
  </si>
  <si>
    <t>Elizabeth</t>
  </si>
  <si>
    <t>Orange-Newark-Elizabeth, Inc.</t>
  </si>
  <si>
    <t xml:space="preserve">Trans-Bridge Lines, Inc. </t>
  </si>
  <si>
    <t>Bethlehem</t>
  </si>
  <si>
    <t>Centro of Oswego, Inc.</t>
  </si>
  <si>
    <t>Kaser Bus Service</t>
  </si>
  <si>
    <t>Monsey</t>
  </si>
  <si>
    <t>Adirondack Transit Lines, Inc,</t>
  </si>
  <si>
    <t>Hurley</t>
  </si>
  <si>
    <t>Ulster County Area Transit</t>
  </si>
  <si>
    <t>Kingston</t>
  </si>
  <si>
    <t>Hendrick Hudson Bus Lines, Inc.</t>
  </si>
  <si>
    <t>Highland Falls</t>
  </si>
  <si>
    <t>Town of Monroe Dial-A-Bus</t>
  </si>
  <si>
    <t>Monroe</t>
  </si>
  <si>
    <t>Centro of Oneida, Inc.</t>
  </si>
  <si>
    <t>Village of Kiryas Joel</t>
  </si>
  <si>
    <t>MTA Bus Company</t>
  </si>
  <si>
    <t>Weehawken</t>
  </si>
  <si>
    <t>Bergen County Community Transportation</t>
  </si>
  <si>
    <t>Lodi</t>
  </si>
  <si>
    <t>Cumberland Area Transit System</t>
  </si>
  <si>
    <t>Bridgeton</t>
  </si>
  <si>
    <t>East Windsor Township</t>
  </si>
  <si>
    <t>East Windsor</t>
  </si>
  <si>
    <t xml:space="preserve">Gloucester County Division of Transportation Services </t>
  </si>
  <si>
    <t>West Deptford</t>
  </si>
  <si>
    <t>Middlesex County Area Transit</t>
  </si>
  <si>
    <t>Meadowlands Transportation Brokerage Corporation, dba Meadowlink</t>
  </si>
  <si>
    <t>Wood Ridge</t>
  </si>
  <si>
    <t>County of Atlantic</t>
  </si>
  <si>
    <t>Northfield</t>
  </si>
  <si>
    <t>South Jersey Transportation Authority</t>
  </si>
  <si>
    <t>Camden</t>
  </si>
  <si>
    <t>County of Cumberland</t>
  </si>
  <si>
    <t>Essex County Division of Training and Employment</t>
  </si>
  <si>
    <t>East Orange</t>
  </si>
  <si>
    <t>Cape May County Fare Free Transportation</t>
  </si>
  <si>
    <t>Cape May Court House</t>
  </si>
  <si>
    <t>Senior Citizens United Community Services of Camden County, Inc.</t>
  </si>
  <si>
    <t>Audubon</t>
  </si>
  <si>
    <t>Nassau Inter County Express</t>
  </si>
  <si>
    <t>Garden City</t>
  </si>
  <si>
    <t>County of Burlington</t>
  </si>
  <si>
    <t>Mt. Holly</t>
  </si>
  <si>
    <t>County of Morris</t>
  </si>
  <si>
    <t>Morristown</t>
  </si>
  <si>
    <t>County of Mercer</t>
  </si>
  <si>
    <t>Trenton</t>
  </si>
  <si>
    <t>County of Hunterdon</t>
  </si>
  <si>
    <t>Flemington</t>
  </si>
  <si>
    <t>Mechanicville</t>
  </si>
  <si>
    <t>Town of Warwick Dial A Bus</t>
  </si>
  <si>
    <t>Warwick</t>
  </si>
  <si>
    <t>Watertown</t>
  </si>
  <si>
    <t>Southampton</t>
  </si>
  <si>
    <t>Seneca Nation of Indians</t>
  </si>
  <si>
    <t>Irving</t>
  </si>
  <si>
    <t>2T02</t>
  </si>
  <si>
    <t>WARREN COUNTY</t>
  </si>
  <si>
    <t>Belvidere</t>
  </si>
  <si>
    <t>2R01-014</t>
  </si>
  <si>
    <t>2R01-20928</t>
  </si>
  <si>
    <t>MONMOUTH COUNTY DIVISION OF TRANSPORTATION</t>
  </si>
  <si>
    <t>Freehold</t>
  </si>
  <si>
    <t>2R01-009</t>
  </si>
  <si>
    <t>2R01-20933</t>
  </si>
  <si>
    <t>SALEM COUNTY</t>
  </si>
  <si>
    <t>2R01-015</t>
  </si>
  <si>
    <t>2R01-20944</t>
  </si>
  <si>
    <t>SUSSEX COUNTY TRANSIT</t>
  </si>
  <si>
    <t>Hamburg</t>
  </si>
  <si>
    <t>2R01-013</t>
  </si>
  <si>
    <t>2R01-20950</t>
  </si>
  <si>
    <t>TOWNSHIP OF WEST MILFORD</t>
  </si>
  <si>
    <t>West Milford</t>
  </si>
  <si>
    <t>2R01-001</t>
  </si>
  <si>
    <t>2R01-20961</t>
  </si>
  <si>
    <t>Lewis County</t>
  </si>
  <si>
    <t>Lowville</t>
  </si>
  <si>
    <t>2R02-072</t>
  </si>
  <si>
    <t>2R02-20925</t>
  </si>
  <si>
    <t>Schoharie County Public Transportation</t>
  </si>
  <si>
    <t>Cobleskill</t>
  </si>
  <si>
    <t>2R02-039</t>
  </si>
  <si>
    <t>2R02-20926</t>
  </si>
  <si>
    <t>Village of Lake Placid</t>
  </si>
  <si>
    <t>Lake Placid</t>
  </si>
  <si>
    <t>2R02-049</t>
  </si>
  <si>
    <t>2R02-20927</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</si>
  <si>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</si>
  <si>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</si>
  <si>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</si>
  <si>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</si>
  <si>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</si>
  <si>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</si>
  <si>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</si>
  <si>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</si>
  <si>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</si>
  <si>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</si>
  <si>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</si>
  <si>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</si>
  <si>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</si>
  <si>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</si>
  <si>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</si>
  <si>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 xml:space="preserve">RTS Seneca </t>
  </si>
  <si>
    <t>2R02-016</t>
  </si>
  <si>
    <t>2R02-20938</t>
  </si>
  <si>
    <t>Plattsburgh</t>
  </si>
  <si>
    <t>2R02-018</t>
  </si>
  <si>
    <t>2R02-20939</t>
  </si>
  <si>
    <t>Madison-Birnie Bus</t>
  </si>
  <si>
    <t>Norwich</t>
  </si>
  <si>
    <t>2R02-056</t>
  </si>
  <si>
    <t>2R02-20940</t>
  </si>
  <si>
    <t>First Transit - Corning</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</si>
  <si>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</si>
  <si>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</si>
  <si>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</si>
  <si>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</si>
  <si>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</si>
  <si>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</si>
  <si>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</si>
  <si>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</si>
  <si>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</si>
  <si>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</si>
  <si>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</si>
  <si>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</si>
  <si>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</si>
  <si>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</si>
  <si>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</si>
  <si>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</si>
  <si>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</si>
  <si>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Amsterdam</t>
  </si>
  <si>
    <t>2R02-057</t>
  </si>
  <si>
    <t>2R02-20952</t>
  </si>
  <si>
    <t>Hornell Area Transit</t>
  </si>
  <si>
    <t>Hornell</t>
  </si>
  <si>
    <t>2R02-026</t>
  </si>
  <si>
    <t>2R02-20953</t>
  </si>
  <si>
    <t>Town of Goshen</t>
  </si>
  <si>
    <t>Goshen</t>
  </si>
  <si>
    <t>2R02-044</t>
  </si>
  <si>
    <t>2R02-20954</t>
  </si>
  <si>
    <t>Cortland</t>
  </si>
  <si>
    <t>2R02-055</t>
  </si>
  <si>
    <t>2R02-20958</t>
  </si>
  <si>
    <t>Jamestown</t>
  </si>
  <si>
    <t>2R02-010</t>
  </si>
  <si>
    <t>2R02-20959</t>
  </si>
  <si>
    <t>City of Oneonta</t>
  </si>
  <si>
    <t>Oneonta</t>
  </si>
  <si>
    <t>2R02-053</t>
  </si>
  <si>
    <t>2R02-20960</t>
  </si>
  <si>
    <t xml:space="preserve">RTS Livingston </t>
  </si>
  <si>
    <t>Mt. Morris</t>
  </si>
  <si>
    <t>2R02-030</t>
  </si>
  <si>
    <t>2R02-20962</t>
  </si>
  <si>
    <t>Gloversville</t>
  </si>
  <si>
    <t>2R02-028</t>
  </si>
  <si>
    <t>2R02-20964</t>
  </si>
  <si>
    <t>RTS Ontario</t>
  </si>
  <si>
    <t>2R02-020</t>
  </si>
  <si>
    <t>2R02-20967</t>
  </si>
  <si>
    <t>Rensselaer County Planning Department</t>
  </si>
  <si>
    <t>Troy</t>
  </si>
  <si>
    <t>2R02-037</t>
  </si>
  <si>
    <t>2R02-20968</t>
  </si>
  <si>
    <t>Amsterdam Transportation Department</t>
  </si>
  <si>
    <t>2R02-002</t>
  </si>
  <si>
    <t>2R02-20970</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</si>
  <si>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</si>
  <si>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</si>
  <si>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</si>
  <si>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</si>
  <si>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</si>
  <si>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</si>
  <si>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</si>
  <si>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</si>
  <si>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</si>
  <si>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</si>
  <si>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</si>
  <si>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</si>
  <si>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</si>
  <si>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</si>
  <si>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</si>
  <si>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</si>
  <si>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</si>
  <si>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Birnie Bus -  Otsego</t>
  </si>
  <si>
    <t>Richfield Springs</t>
  </si>
  <si>
    <t>2R02-004</t>
  </si>
  <si>
    <t>2R02-20984</t>
  </si>
  <si>
    <t>ARC (Allegany)</t>
  </si>
  <si>
    <t>Wellsville</t>
  </si>
  <si>
    <t>2R02-083</t>
  </si>
  <si>
    <t>2R02-20985</t>
  </si>
  <si>
    <t>Area Agency on Aging</t>
  </si>
  <si>
    <t>City of Port Jervis</t>
  </si>
  <si>
    <t>2R02-012</t>
  </si>
  <si>
    <t>2R02-20988</t>
  </si>
  <si>
    <t>Rome</t>
  </si>
  <si>
    <t>2R02-059</t>
  </si>
  <si>
    <t>2R02-20990</t>
  </si>
  <si>
    <t>Canton</t>
  </si>
  <si>
    <t>2R02-038</t>
  </si>
  <si>
    <t>2R02-20991</t>
  </si>
  <si>
    <t>Malone</t>
  </si>
  <si>
    <t>2R02-024</t>
  </si>
  <si>
    <t>2R02-20992</t>
  </si>
  <si>
    <t>ARC of Steuben</t>
  </si>
  <si>
    <t>2R02-063</t>
  </si>
  <si>
    <t>2R02-20994</t>
  </si>
  <si>
    <t>Arc Otsego</t>
  </si>
  <si>
    <t>Otsego</t>
  </si>
  <si>
    <t>2R02-089</t>
  </si>
  <si>
    <t>2R02-20996</t>
  </si>
  <si>
    <t>Village of Cooperstown Trolley</t>
  </si>
  <si>
    <t>Cooperstown</t>
  </si>
  <si>
    <t>2R02-090</t>
  </si>
  <si>
    <t>2R02-20997</t>
  </si>
  <si>
    <t>Kanawha Valley Regional Transportation Authority</t>
  </si>
  <si>
    <t>Charleston</t>
  </si>
  <si>
    <t>The Tri-State Transit Authority</t>
  </si>
  <si>
    <t>Huntington</t>
  </si>
  <si>
    <t>Mid-Ohio Valley Transit Authority</t>
  </si>
  <si>
    <t>Parkersburg</t>
  </si>
  <si>
    <t>Greater Richmond Transit Company</t>
  </si>
  <si>
    <t>Richmond</t>
  </si>
  <si>
    <t>Greater Roanoke Transit Company</t>
  </si>
  <si>
    <t>Roanoke</t>
  </si>
  <si>
    <t>Greater Lynchburg Transit Company</t>
  </si>
  <si>
    <t>Lynchburg</t>
  </si>
  <si>
    <t>Petersburg Area Transit</t>
  </si>
  <si>
    <t>Petersburg</t>
  </si>
  <si>
    <t>Lehigh and Northampton Transportation Authority</t>
  </si>
  <si>
    <t>Allentown</t>
  </si>
  <si>
    <t>Altoona</t>
  </si>
  <si>
    <t>Cambria County Transit Authority</t>
  </si>
  <si>
    <t>Johnstown</t>
  </si>
  <si>
    <t>Erie Metropolitan Transit Authority</t>
  </si>
  <si>
    <t>Erie</t>
  </si>
  <si>
    <t>Cumberland Dauphin-Harrisburg Transit Authority</t>
  </si>
  <si>
    <t>Harrisburg</t>
  </si>
  <si>
    <t>Luzerne County Transportation Authority</t>
  </si>
  <si>
    <t>Red Rose Transit Authority</t>
  </si>
  <si>
    <t>Lancaster</t>
  </si>
  <si>
    <t>Southeastern Pennsylvania Transportation Authority</t>
  </si>
  <si>
    <t>Philadelphia</t>
  </si>
  <si>
    <t>Port Authority of Allegheny County</t>
  </si>
  <si>
    <t>Pittsburgh</t>
  </si>
  <si>
    <t>Beaver County Transit Authority</t>
  </si>
  <si>
    <t>Berks Area Regional Transportation Authority</t>
  </si>
  <si>
    <t>Reading</t>
  </si>
  <si>
    <t>County of Lackawanna Transit System</t>
  </si>
  <si>
    <t>Scranton</t>
  </si>
  <si>
    <t>Williamsport Bureau of Transportation</t>
  </si>
  <si>
    <t>Williamsport</t>
  </si>
  <si>
    <t>York County Transportation Authority</t>
  </si>
  <si>
    <t>York</t>
  </si>
  <si>
    <t>Washington Metropolitan Area Transit Authority</t>
  </si>
  <si>
    <t>Washington</t>
  </si>
  <si>
    <t>Maryland Transit Administration</t>
  </si>
  <si>
    <t>Baltimore</t>
  </si>
  <si>
    <t>Ohio Valley Regional Transportation Authority</t>
  </si>
  <si>
    <t>Wheeling</t>
  </si>
  <si>
    <t>Charlottesville Area Transit</t>
  </si>
  <si>
    <t>Charlottesville</t>
  </si>
  <si>
    <t>Annapolis Department of Transportation</t>
  </si>
  <si>
    <t>Annapolis</t>
  </si>
  <si>
    <t>Allegany County Transit</t>
  </si>
  <si>
    <t>Cumberland</t>
  </si>
  <si>
    <t>Hagerstown</t>
  </si>
  <si>
    <t>Westmoreland County Transit Authority</t>
  </si>
  <si>
    <t>Greensburg</t>
  </si>
  <si>
    <t>Howard Transit</t>
  </si>
  <si>
    <t>Ellicott City</t>
  </si>
  <si>
    <t>Rockville</t>
  </si>
  <si>
    <t>Bristol Virginia Transit</t>
  </si>
  <si>
    <t>Bristol</t>
  </si>
  <si>
    <t>Centre Area Transportation Authority</t>
  </si>
  <si>
    <t>State College</t>
  </si>
  <si>
    <t>Shenango Valley Shuttle Service</t>
  </si>
  <si>
    <t>Hermitage</t>
  </si>
  <si>
    <t>Pennsylvania Department of Transportation</t>
  </si>
  <si>
    <t>City of Fairfax CUE Bus</t>
  </si>
  <si>
    <t>Fairfax</t>
  </si>
  <si>
    <t>Mid Mon Valley Transit Authority</t>
  </si>
  <si>
    <t>Charleroi</t>
  </si>
  <si>
    <t>Weirton Transit Corporation</t>
  </si>
  <si>
    <t>Weirton</t>
  </si>
  <si>
    <t>Fairfax Connector Bus System</t>
  </si>
  <si>
    <t>Potomac and Rappahannock Transportation Commission</t>
  </si>
  <si>
    <t>Woodbridge</t>
  </si>
  <si>
    <t xml:space="preserve">City of Alexandria </t>
  </si>
  <si>
    <t>Alexandria</t>
  </si>
  <si>
    <t>Frederick</t>
  </si>
  <si>
    <t>Virginia Railway Express</t>
  </si>
  <si>
    <t>Harford Transit</t>
  </si>
  <si>
    <t>Abingdon</t>
  </si>
  <si>
    <t>Delaware Transit Corporation</t>
  </si>
  <si>
    <t>Williamsburg Area Transit Authority</t>
  </si>
  <si>
    <t>Williamsburg</t>
  </si>
  <si>
    <t>Borough of Pottstown - Pottstown Area Rapid Transit</t>
  </si>
  <si>
    <t>Pottstown</t>
  </si>
  <si>
    <t>Southwestern Pennsylvania Commission</t>
  </si>
  <si>
    <t>Fredericksburg Regional Transit</t>
  </si>
  <si>
    <t>Fredericksburg</t>
  </si>
  <si>
    <t>Arlington Transit - Arlington County</t>
  </si>
  <si>
    <t>Loudoun County Commuter Bus Service - Office of Transportation Services</t>
  </si>
  <si>
    <t>Leesburg</t>
  </si>
  <si>
    <t>Transportation District Commission of Hampton Roads</t>
  </si>
  <si>
    <t>Hampton</t>
  </si>
  <si>
    <t>Prince George's County Transit</t>
  </si>
  <si>
    <t>Largo</t>
  </si>
  <si>
    <t>Fayette Area Coordinated Transportation</t>
  </si>
  <si>
    <t>Lemont Furnace</t>
  </si>
  <si>
    <t>County Commissioners of Charles County, MD</t>
  </si>
  <si>
    <t>Port Tobacco</t>
  </si>
  <si>
    <t>Monongalia County Urban Mass Transit Authority</t>
  </si>
  <si>
    <t>Morgantown</t>
  </si>
  <si>
    <t>Eastern Panhandle Transit Authority</t>
  </si>
  <si>
    <t>Martinsburg</t>
  </si>
  <si>
    <t>Blacksburg Transit</t>
  </si>
  <si>
    <t>Blacksburg</t>
  </si>
  <si>
    <t>Westminster</t>
  </si>
  <si>
    <t>City of Hazleton -- Hazleton Public Transit</t>
  </si>
  <si>
    <t>Hazleton</t>
  </si>
  <si>
    <t>City of Harrisonburg Department of Public Transportation</t>
  </si>
  <si>
    <t>Harrisonburg</t>
  </si>
  <si>
    <t>County of Lebanon Transit Authority</t>
  </si>
  <si>
    <t>The Tri-County Council for the Lower Eastern Shore of Maryland</t>
  </si>
  <si>
    <t>Salisbury</t>
  </si>
  <si>
    <t>Marietta</t>
  </si>
  <si>
    <t>City of Winchester</t>
  </si>
  <si>
    <t>Winchester</t>
  </si>
  <si>
    <t>City of Washington</t>
  </si>
  <si>
    <t>National Capital Region Transportation Planning Board</t>
  </si>
  <si>
    <t>Elkton</t>
  </si>
  <si>
    <t>St. Mary's Transit System -Dept. of Public Works and Transit</t>
  </si>
  <si>
    <t>Monroe County Transportation  Authority</t>
  </si>
  <si>
    <t>Scotrun</t>
  </si>
  <si>
    <t>3R04-012</t>
  </si>
  <si>
    <t>Central Shenandoah Planning District Commission</t>
  </si>
  <si>
    <t>Staunton</t>
  </si>
  <si>
    <t>Garrett County Community Action Committee, Inc</t>
  </si>
  <si>
    <t>Oakland</t>
  </si>
  <si>
    <t>3R03-008</t>
  </si>
  <si>
    <t>3R03-30117</t>
  </si>
  <si>
    <t>Baltimore County Department of Aging</t>
  </si>
  <si>
    <t>Towson</t>
  </si>
  <si>
    <t>3R03-010</t>
  </si>
  <si>
    <t>3R03-30130</t>
  </si>
  <si>
    <t>Board of County Commissioners of Calvert County, Maryland</t>
  </si>
  <si>
    <t>Prince Frederick</t>
  </si>
  <si>
    <t>3R03-005</t>
  </si>
  <si>
    <t>3R03-30131</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</si>
  <si>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</si>
  <si>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</si>
  <si>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</si>
  <si>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</si>
  <si>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</si>
  <si>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</si>
  <si>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</si>
  <si>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</si>
  <si>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</si>
  <si>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</si>
  <si>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</si>
  <si>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</si>
  <si>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</si>
  <si>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</si>
  <si>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</si>
  <si>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</si>
  <si>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Borough of Mt. Carmel</t>
  </si>
  <si>
    <t>Mount Carmel</t>
  </si>
  <si>
    <t>3R04-004</t>
  </si>
  <si>
    <t>3R04-30116</t>
  </si>
  <si>
    <t>Warren County Transit Authority</t>
  </si>
  <si>
    <t>Warren</t>
  </si>
  <si>
    <t>3R04-007</t>
  </si>
  <si>
    <t>3R04-30124</t>
  </si>
  <si>
    <t>Schuylkill Transportation System</t>
  </si>
  <si>
    <t>3R04-006</t>
  </si>
  <si>
    <t>3R04-30127</t>
  </si>
  <si>
    <t>Butler Transit  Authority</t>
  </si>
  <si>
    <t>Butler</t>
  </si>
  <si>
    <t>3R04-001</t>
  </si>
  <si>
    <t>3R04-30141</t>
  </si>
  <si>
    <t>New Castle Area Transit Authority</t>
  </si>
  <si>
    <t>New Castle</t>
  </si>
  <si>
    <t>3R04-005</t>
  </si>
  <si>
    <t>3R04-30151</t>
  </si>
  <si>
    <t>County of Carbon</t>
  </si>
  <si>
    <t>Jim Thorpe</t>
  </si>
  <si>
    <t>3R04-002</t>
  </si>
  <si>
    <t>3R04-30167</t>
  </si>
  <si>
    <t>Venango County Transportation Office</t>
  </si>
  <si>
    <t>Franklin</t>
  </si>
  <si>
    <t>3R04-010</t>
  </si>
  <si>
    <t>3R04-30168</t>
  </si>
  <si>
    <t>Endless Mountains Transportation Authority</t>
  </si>
  <si>
    <t>Athens</t>
  </si>
  <si>
    <t>3R04-017</t>
  </si>
  <si>
    <t>3R04-30170</t>
  </si>
  <si>
    <t>Indiana County Transit Authority</t>
  </si>
  <si>
    <t>Indiana</t>
  </si>
  <si>
    <t>3R04-008</t>
  </si>
  <si>
    <t>3R04-30177</t>
  </si>
  <si>
    <t>Crawford Area Transportation Authority</t>
  </si>
  <si>
    <t>Meadville</t>
  </si>
  <si>
    <t>3R04-015</t>
  </si>
  <si>
    <t>3R04-30185</t>
  </si>
  <si>
    <t>Mid-County Transit Authority dba Town &amp; Country Tr</t>
  </si>
  <si>
    <t>kittanning</t>
  </si>
  <si>
    <t>3R04-013</t>
  </si>
  <si>
    <t>3R04-30194</t>
  </si>
  <si>
    <t>Area Transportation Authority of North Central PA</t>
  </si>
  <si>
    <t>Johnsonburg</t>
  </si>
  <si>
    <t>3R04-019</t>
  </si>
  <si>
    <t>3R04-30196</t>
  </si>
  <si>
    <t>DuBois, Falls Creek, Sandy TWP Joint Transit Auth</t>
  </si>
  <si>
    <t>Dubois</t>
  </si>
  <si>
    <t>3R04-003</t>
  </si>
  <si>
    <t>3R04-30197</t>
  </si>
  <si>
    <t>Central West Virginia Transit Authority</t>
  </si>
  <si>
    <t>Clarksburg</t>
  </si>
  <si>
    <t>3R05-014</t>
  </si>
  <si>
    <t>3R05-30119</t>
  </si>
  <si>
    <t>Bluefield Area Transit</t>
  </si>
  <si>
    <t>Bluefield</t>
  </si>
  <si>
    <t>3R05-013</t>
  </si>
  <si>
    <t>3R05-30121</t>
  </si>
  <si>
    <t>Randolph County Senior Center dba Country Roads Transit</t>
  </si>
  <si>
    <t>Elkins</t>
  </si>
  <si>
    <t>3R05-023</t>
  </si>
  <si>
    <t>3R05-30122</t>
  </si>
  <si>
    <t>Potomac Valley Transit Authority</t>
  </si>
  <si>
    <t>3R05-018</t>
  </si>
  <si>
    <t>3R05-30135</t>
  </si>
  <si>
    <t>Barbour Co. Senior Center dba Here &amp; There Transit</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</si>
  <si>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</si>
  <si>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</si>
  <si>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</si>
  <si>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</si>
  <si>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</si>
  <si>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</si>
  <si>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</si>
  <si>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</si>
  <si>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</si>
  <si>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</si>
  <si>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</si>
  <si>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</si>
  <si>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Grantsville</t>
  </si>
  <si>
    <t>3R05-020</t>
  </si>
  <si>
    <t>3R05-30162</t>
  </si>
  <si>
    <t>Wayne Co. Comm. Servs. Org., dba Wayne X-Press</t>
  </si>
  <si>
    <t>3R05-022</t>
  </si>
  <si>
    <t>3R05-30179</t>
  </si>
  <si>
    <t>Tri River Transit</t>
  </si>
  <si>
    <t>Hamlin</t>
  </si>
  <si>
    <t>3R05-021</t>
  </si>
  <si>
    <t>3R05-30183</t>
  </si>
  <si>
    <t>Preston County Sr. Cit, Inc. dba Buckwheat Express</t>
  </si>
  <si>
    <t>Kingwood</t>
  </si>
  <si>
    <t>3R05-019</t>
  </si>
  <si>
    <t>3R05-30190</t>
  </si>
  <si>
    <t>Accomack-Northhampton Transportation District Comm</t>
  </si>
  <si>
    <t>Parksley</t>
  </si>
  <si>
    <t>3R06-011</t>
  </si>
  <si>
    <t>3R06-30114</t>
  </si>
  <si>
    <t>Pulaski Area Transit</t>
  </si>
  <si>
    <t>Pulaski</t>
  </si>
  <si>
    <t>3R06-020</t>
  </si>
  <si>
    <t>3R06-30115</t>
  </si>
  <si>
    <t>VRT-Culpeper Region</t>
  </si>
  <si>
    <t>Purcellville</t>
  </si>
  <si>
    <t>3R06-044</t>
  </si>
  <si>
    <t>3R06-30118</t>
  </si>
  <si>
    <t>VRT-NoVA Loudoun Region</t>
  </si>
  <si>
    <t>3R06-045</t>
  </si>
  <si>
    <t>3R06-30120</t>
  </si>
  <si>
    <t>District Three Public Transit</t>
  </si>
  <si>
    <t>Marion</t>
  </si>
  <si>
    <t>3R06-002</t>
  </si>
  <si>
    <t>3R06-30123</t>
  </si>
  <si>
    <t>VRT-Staunton Region</t>
  </si>
  <si>
    <t>3R06-046</t>
  </si>
  <si>
    <t>3R06-30125</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</si>
  <si>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</si>
  <si>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</si>
  <si>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</si>
  <si>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</si>
  <si>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</si>
  <si>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</si>
  <si>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</si>
  <si>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</si>
  <si>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</si>
  <si>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</si>
  <si>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</si>
  <si>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</si>
  <si>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</si>
  <si>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</si>
  <si>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</si>
  <si>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</si>
  <si>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</si>
  <si>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</si>
  <si>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</si>
  <si>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</si>
  <si>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</si>
  <si>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</si>
  <si>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</si>
  <si>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</si>
  <si>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</si>
  <si>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</si>
  <si>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</si>
  <si>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Urbanna</t>
  </si>
  <si>
    <t>Bay Transit</t>
  </si>
  <si>
    <t>3R06-015</t>
  </si>
  <si>
    <t>3R06-30172</t>
  </si>
  <si>
    <t>Four County Transit</t>
  </si>
  <si>
    <t>Cedar Bluff</t>
  </si>
  <si>
    <t>3R06-001</t>
  </si>
  <si>
    <t>3R06-30174</t>
  </si>
  <si>
    <t>Unified Human Services Transportation Systems, Inc</t>
  </si>
  <si>
    <t>3R06-021</t>
  </si>
  <si>
    <t>3R06-30178</t>
  </si>
  <si>
    <t>Blackstone Area Bus Service</t>
  </si>
  <si>
    <t>Blackstone</t>
  </si>
  <si>
    <t>3R06-016</t>
  </si>
  <si>
    <t>3R06-30184</t>
  </si>
  <si>
    <t>Chattanooga Area Regional Transportation Authority</t>
  </si>
  <si>
    <t>Chattanooga</t>
  </si>
  <si>
    <t>Knoxville Area Transit</t>
  </si>
  <si>
    <t>Knoxville</t>
  </si>
  <si>
    <t>Memphis Area Transit Authority</t>
  </si>
  <si>
    <t>Memphis</t>
  </si>
  <si>
    <t>Metropolitan Transit Authority</t>
  </si>
  <si>
    <t>Nashville</t>
  </si>
  <si>
    <t>ART (Asheville Redefines Transit)</t>
  </si>
  <si>
    <t>Asheville</t>
  </si>
  <si>
    <t>Cape Fear Public Transportation Authority</t>
  </si>
  <si>
    <t>Wilmington</t>
  </si>
  <si>
    <t>Capital Area Transit</t>
  </si>
  <si>
    <t>Raleigh</t>
  </si>
  <si>
    <t>Charlotte Area Transit System</t>
  </si>
  <si>
    <t>Charlotte</t>
  </si>
  <si>
    <t>Fayetteville Area System of Transit</t>
  </si>
  <si>
    <t>Fayetteville</t>
  </si>
  <si>
    <t>Gastonia</t>
  </si>
  <si>
    <t>4R06-082</t>
  </si>
  <si>
    <t>High Point Transit</t>
  </si>
  <si>
    <t>High Point</t>
  </si>
  <si>
    <t>Winston-Salem Transit Authority - Trans-Aid of Forsyth County</t>
  </si>
  <si>
    <t>Winston-Salem</t>
  </si>
  <si>
    <t>Ms Coast Transportation Authority</t>
  </si>
  <si>
    <t>Gulfport</t>
  </si>
  <si>
    <t xml:space="preserve">City of Jackson, Department of Planning and Development, Transit Services Division </t>
  </si>
  <si>
    <t>Ashland Bus System</t>
  </si>
  <si>
    <t>Ashland</t>
  </si>
  <si>
    <t>Lexington Transit Authority</t>
  </si>
  <si>
    <t>Lexington</t>
  </si>
  <si>
    <t>Transit Authority of River City</t>
  </si>
  <si>
    <t>Louisville</t>
  </si>
  <si>
    <t>Transit Authority of Northern Kentucky</t>
  </si>
  <si>
    <t>Fort Wright</t>
  </si>
  <si>
    <t>Owensboro Transit System</t>
  </si>
  <si>
    <t>Owensboro</t>
  </si>
  <si>
    <t>Albany Transit System</t>
  </si>
  <si>
    <t>Metropolitan Atlanta Rapid Transit Authority</t>
  </si>
  <si>
    <t>Atlanta</t>
  </si>
  <si>
    <t>Augusta Richmond County Transit Department</t>
  </si>
  <si>
    <t>Augusta</t>
  </si>
  <si>
    <t>Metra Transit System (Columbus, GA)</t>
  </si>
  <si>
    <t>Columbus</t>
  </si>
  <si>
    <t>Chatham Area Transit Authority</t>
  </si>
  <si>
    <t>Savannah</t>
  </si>
  <si>
    <t>Manatee County Area Transit</t>
  </si>
  <si>
    <t>Bradenton</t>
  </si>
  <si>
    <t>Pinellas Suncoast Transit Authority</t>
  </si>
  <si>
    <t>St. Petersburg</t>
  </si>
  <si>
    <t>Lee County Transit</t>
  </si>
  <si>
    <t>Fort Myers</t>
  </si>
  <si>
    <t>Broward County Transit Division</t>
  </si>
  <si>
    <t>Plantation</t>
  </si>
  <si>
    <t>Gainesville Regional Transit System</t>
  </si>
  <si>
    <t>Gainesville</t>
  </si>
  <si>
    <t xml:space="preserve">Lakeland Area Mass Transit District </t>
  </si>
  <si>
    <t>Lakeland</t>
  </si>
  <si>
    <t>County of Volusia, dba: VOTRAN</t>
  </si>
  <si>
    <t>South Daytona</t>
  </si>
  <si>
    <t>Miami-Dade Transit</t>
  </si>
  <si>
    <t>Miami</t>
  </si>
  <si>
    <t>Central Florida Regional Transportation Authority</t>
  </si>
  <si>
    <t>Orlando</t>
  </si>
  <si>
    <t>City of Tallahassee</t>
  </si>
  <si>
    <t>Tallahassee</t>
  </si>
  <si>
    <t>Board of County Commissioners, Palm Beach County, PalmTran, Inc.</t>
  </si>
  <si>
    <t>West Palm Beach</t>
  </si>
  <si>
    <t>Escambia County Area Transit</t>
  </si>
  <si>
    <t>Pensacola</t>
  </si>
  <si>
    <t>Jacksonville Transportation Authority</t>
  </si>
  <si>
    <t>Jacksonville</t>
  </si>
  <si>
    <t>Hillsborough Area Regional Transit Authority</t>
  </si>
  <si>
    <t>Tampa</t>
  </si>
  <si>
    <t>Birmingham-Jefferson County Transit Authority</t>
  </si>
  <si>
    <t>Birmingham</t>
  </si>
  <si>
    <t>The Wave Transit System</t>
  </si>
  <si>
    <t>Mobile</t>
  </si>
  <si>
    <t>City of Montgomery-Montgomery Area Transit System</t>
  </si>
  <si>
    <t>Montgomery</t>
  </si>
  <si>
    <t>Tuscaloosa County Parking and Transit Authority</t>
  </si>
  <si>
    <t>Tuscaloosa</t>
  </si>
  <si>
    <t>Sarasota County Area Transit</t>
  </si>
  <si>
    <t>Sarasota</t>
  </si>
  <si>
    <t>Athens Transit System</t>
  </si>
  <si>
    <t>Gadsden Transportation Services - City of Gadsden</t>
  </si>
  <si>
    <t>Gadsden</t>
  </si>
  <si>
    <t>Chapel Hill Transit</t>
  </si>
  <si>
    <t>Chapel Hill</t>
  </si>
  <si>
    <t>Greenville Transit Authority</t>
  </si>
  <si>
    <t>Greenville</t>
  </si>
  <si>
    <t>Johnson City Transit System</t>
  </si>
  <si>
    <t>Johnson City</t>
  </si>
  <si>
    <t>Bristol Tennessee Transit System</t>
  </si>
  <si>
    <t>Pee Dee Regional Transportation Authority</t>
  </si>
  <si>
    <t>Jackson Transit Authority</t>
  </si>
  <si>
    <t>City of Rome Transit Department</t>
  </si>
  <si>
    <t>Hub City Transit</t>
  </si>
  <si>
    <t>Hattiesburg</t>
  </si>
  <si>
    <t>Space Coast Area Transit</t>
  </si>
  <si>
    <t>Cocoa</t>
  </si>
  <si>
    <t>East Alabama Regional Planning and Development Commission</t>
  </si>
  <si>
    <t>Anniston</t>
  </si>
  <si>
    <t>Northwest Alabama Council of Local Governments</t>
  </si>
  <si>
    <t>Muscle Shoals</t>
  </si>
  <si>
    <t>Huntsville</t>
  </si>
  <si>
    <t>Lee-Russell Council of Governments</t>
  </si>
  <si>
    <t>Opelika</t>
  </si>
  <si>
    <t>Pasco County Public Transportation</t>
  </si>
  <si>
    <t>Port Richey</t>
  </si>
  <si>
    <t>South Florida Regional Transportation Authority</t>
  </si>
  <si>
    <t>Pompano Beach</t>
  </si>
  <si>
    <t>Cobb County Department of Transportation Authority</t>
  </si>
  <si>
    <t>Kingsport Area Transit System</t>
  </si>
  <si>
    <t>Kingsport</t>
  </si>
  <si>
    <t>Anderson Transit Authority</t>
  </si>
  <si>
    <t>Anderson</t>
  </si>
  <si>
    <t>Douglas County Rideshare</t>
  </si>
  <si>
    <t>Douglasville</t>
  </si>
  <si>
    <t>Metropolitan Bus Authority</t>
  </si>
  <si>
    <t>San Juan</t>
  </si>
  <si>
    <t>Durham Area Transit Authority</t>
  </si>
  <si>
    <t>Spartanburg</t>
  </si>
  <si>
    <t>Clarksville Transit System</t>
  </si>
  <si>
    <t>Clarksville</t>
  </si>
  <si>
    <t>Greensboro Transit Authority</t>
  </si>
  <si>
    <t>Greensboro</t>
  </si>
  <si>
    <t>Alternativa de Transporte Integrado -ATI</t>
  </si>
  <si>
    <t>Greenville Area Transit</t>
  </si>
  <si>
    <t>Tar River Transit</t>
  </si>
  <si>
    <t>Rocky Mount</t>
  </si>
  <si>
    <t>Council on Aging of St. Lucie, Inc.</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</si>
  <si>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</si>
  <si>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</si>
  <si>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</si>
  <si>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</si>
  <si>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</si>
  <si>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</si>
  <si>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</si>
  <si>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</si>
  <si>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</si>
  <si>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</si>
  <si>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Puerto Rico Highway and Transportation Authority</t>
  </si>
  <si>
    <t>Research Triangle Park</t>
  </si>
  <si>
    <t>Charleston Area Regional Transportation Authority</t>
  </si>
  <si>
    <t>Morgan County Area Transportation System</t>
  </si>
  <si>
    <t>Decatur</t>
  </si>
  <si>
    <t>City of San Juan</t>
  </si>
  <si>
    <t>Aguada</t>
  </si>
  <si>
    <t>Municipality of Caguas Mobility Office</t>
  </si>
  <si>
    <t>Caguas</t>
  </si>
  <si>
    <t>Municipality of Vega Baja</t>
  </si>
  <si>
    <t>Vega Baja</t>
  </si>
  <si>
    <t>City of Ocala, Florida</t>
  </si>
  <si>
    <t>Ocala</t>
  </si>
  <si>
    <t>Hormigueros</t>
  </si>
  <si>
    <t>Municipality of Cayey</t>
  </si>
  <si>
    <t>Cayey</t>
  </si>
  <si>
    <t>Federal Programs Municipality of Gurabo</t>
  </si>
  <si>
    <t>Gurabo</t>
  </si>
  <si>
    <t>Municipality of Cidra</t>
  </si>
  <si>
    <t>Cidra</t>
  </si>
  <si>
    <t>Municipality of Carolina</t>
  </si>
  <si>
    <t>Carolina</t>
  </si>
  <si>
    <t>Municipality of Humacao</t>
  </si>
  <si>
    <t>Humacao</t>
  </si>
  <si>
    <t>Polk County Transit Services Division - Polk County Board of County Commissioners</t>
  </si>
  <si>
    <t>Bartow</t>
  </si>
  <si>
    <t>Fort Walton Beach</t>
  </si>
  <si>
    <t>Punta Gorda</t>
  </si>
  <si>
    <t>Macon-Bibb County Transit Authority</t>
  </si>
  <si>
    <t>Macon</t>
  </si>
  <si>
    <t>Davidson County Transportation</t>
  </si>
  <si>
    <t>Goldsboro-Wayne Transportation Authority</t>
  </si>
  <si>
    <t>Goldsboro</t>
  </si>
  <si>
    <t>Guilford County Transportation</t>
  </si>
  <si>
    <t>Georgia Regional Transportation Authority</t>
  </si>
  <si>
    <t>Municipality of Bayamon</t>
  </si>
  <si>
    <t>Bayamon</t>
  </si>
  <si>
    <t>Gwinnett County Board of Commissioners</t>
  </si>
  <si>
    <t>Lawrenceville</t>
  </si>
  <si>
    <t>Collier Area Transit</t>
  </si>
  <si>
    <t>Naples</t>
  </si>
  <si>
    <t>Central Midlands Transit</t>
  </si>
  <si>
    <t>Columbia</t>
  </si>
  <si>
    <t>Town of Cary</t>
  </si>
  <si>
    <t>Cary</t>
  </si>
  <si>
    <t>Hall Area Transit</t>
  </si>
  <si>
    <t>Municipality of Manati</t>
  </si>
  <si>
    <t>Manati</t>
  </si>
  <si>
    <t>Hernando County Board of County Commissioners</t>
  </si>
  <si>
    <t>Brooksville</t>
  </si>
  <si>
    <t>North Carolina State University Transportation Department</t>
  </si>
  <si>
    <t>Bonifay</t>
  </si>
  <si>
    <t>Barceloneta</t>
  </si>
  <si>
    <t>Municipality of Hatillo</t>
  </si>
  <si>
    <t>Hatillo</t>
  </si>
  <si>
    <t>Miami Lakes</t>
  </si>
  <si>
    <t>St Johns County, Florida,  Board of County Commissioners</t>
  </si>
  <si>
    <t>St. Augustine</t>
  </si>
  <si>
    <t>Lake County Board of County Commissioners</t>
  </si>
  <si>
    <t>Tavares</t>
  </si>
  <si>
    <t>Regional Transportation Authority</t>
  </si>
  <si>
    <t>Camuy</t>
  </si>
  <si>
    <t>Cherokee County Board of Commissioners</t>
  </si>
  <si>
    <t>Franklin Transit Authority</t>
  </si>
  <si>
    <t>Municipality of Fajardo</t>
  </si>
  <si>
    <t>Fajardo</t>
  </si>
  <si>
    <t>Municipality of Juncos</t>
  </si>
  <si>
    <t>Juncos</t>
  </si>
  <si>
    <t>City of Jacksonville</t>
  </si>
  <si>
    <t>Concord Kannapolis Area Transit</t>
  </si>
  <si>
    <t>Regional Planning Commission of Greater Birmingham</t>
  </si>
  <si>
    <t>Southeast Tennessee Human Resource Agency -Cleveland Urban Area Transit System Division</t>
  </si>
  <si>
    <t>Cleveland</t>
  </si>
  <si>
    <t>Knoxville-Knox County Community Action Committee</t>
  </si>
  <si>
    <t>Conover</t>
  </si>
  <si>
    <t>Piedmont Authority for Regional Transportation</t>
  </si>
  <si>
    <t>Municipality of Yauco</t>
  </si>
  <si>
    <t>Yauco</t>
  </si>
  <si>
    <t xml:space="preserve">Puerto Rico Maritime Transport Authority </t>
  </si>
  <si>
    <t>Puerto Real</t>
  </si>
  <si>
    <t>The Transportation Management Association Group</t>
  </si>
  <si>
    <t>Broward County Community Bus Service</t>
  </si>
  <si>
    <t>University of Georgia Transit System</t>
  </si>
  <si>
    <t>Henry County Transit</t>
  </si>
  <si>
    <t>McDonough</t>
  </si>
  <si>
    <t>Toa Baja</t>
  </si>
  <si>
    <t>Municipality of San Sebastian</t>
  </si>
  <si>
    <t>San Sebastian</t>
  </si>
  <si>
    <t>The City of Bowling Green/Community Action of Southern Kentucky</t>
  </si>
  <si>
    <t>Bowling Green</t>
  </si>
  <si>
    <t>Bay County Transportation Planning Organization</t>
  </si>
  <si>
    <t>Panama City</t>
  </si>
  <si>
    <t>City of Murfreesboro</t>
  </si>
  <si>
    <t>Murfreesboro</t>
  </si>
  <si>
    <t>York County Council on Aging</t>
  </si>
  <si>
    <t>Rock Hill</t>
  </si>
  <si>
    <t>Virgin Islands Department of Public Works</t>
  </si>
  <si>
    <t>St. Thomas</t>
  </si>
  <si>
    <t>East Tennessee Human Resource Agency, Inc.</t>
  </si>
  <si>
    <t>Transit Authority of Central Kentucky</t>
  </si>
  <si>
    <t>Stuart</t>
  </si>
  <si>
    <t>Liberty Transit</t>
  </si>
  <si>
    <t>Hinesville</t>
  </si>
  <si>
    <t>Municipality of Mayaguez</t>
  </si>
  <si>
    <t>Mayaguez</t>
  </si>
  <si>
    <t>Municipality of San Lorenzo</t>
  </si>
  <si>
    <t>San Lorenzo</t>
  </si>
  <si>
    <t>Kentuckiana Regional Planning and Development Agency</t>
  </si>
  <si>
    <t>Lares</t>
  </si>
  <si>
    <t>Dorado</t>
  </si>
  <si>
    <t>Autonomous Municipality of Vega Alta</t>
  </si>
  <si>
    <t>Vega Alta</t>
  </si>
  <si>
    <t>Tampa Bay Area Regional Transportation Authority</t>
  </si>
  <si>
    <t>Guaynabo</t>
  </si>
  <si>
    <t>Mid-Cumberland Human Resource Agency</t>
  </si>
  <si>
    <t>Iredell County Area Transportation Services</t>
  </si>
  <si>
    <t>Statesville</t>
  </si>
  <si>
    <t>Berkeley Charleston Dorchester RTMA</t>
  </si>
  <si>
    <t>Moncks Corner</t>
  </si>
  <si>
    <t>City of Clemson/ Clemson Area Transit</t>
  </si>
  <si>
    <t>Clemson</t>
  </si>
  <si>
    <t>Hoke County</t>
  </si>
  <si>
    <t>Raeford</t>
  </si>
  <si>
    <t>Craven County</t>
  </si>
  <si>
    <t>New Bern</t>
  </si>
  <si>
    <t>Autauga County Commission</t>
  </si>
  <si>
    <t>Prattville</t>
  </si>
  <si>
    <t>Cabarrus County Transportation Services</t>
  </si>
  <si>
    <t>Kannapolis</t>
  </si>
  <si>
    <t xml:space="preserve">Union County Transportation </t>
  </si>
  <si>
    <t>Rowan Transit System</t>
  </si>
  <si>
    <t>LaGrange</t>
  </si>
  <si>
    <t>Pitt Area Transit System</t>
  </si>
  <si>
    <t>Cumberland County</t>
  </si>
  <si>
    <t>Buncombe County</t>
  </si>
  <si>
    <t xml:space="preserve">Asheville </t>
  </si>
  <si>
    <t>Alamance County Transportation Authority</t>
  </si>
  <si>
    <t>Mountain Projects, Inc.</t>
  </si>
  <si>
    <t>Waynesville</t>
  </si>
  <si>
    <t>Onslow United Transit System</t>
  </si>
  <si>
    <t>Mecklenburg County DSS</t>
  </si>
  <si>
    <t>Hendersonville</t>
  </si>
  <si>
    <t>Orange Public Transportation</t>
  </si>
  <si>
    <t>Hillsborough</t>
  </si>
  <si>
    <t>Central Florida Commuter Rail</t>
  </si>
  <si>
    <t>City of Salisbury - Salisbury</t>
  </si>
  <si>
    <t>Autonomous Municipality of Ponce</t>
  </si>
  <si>
    <t>Ponce</t>
  </si>
  <si>
    <t>Aiken</t>
  </si>
  <si>
    <t>Lancaster County Council on Aging</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</si>
  <si>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</si>
  <si>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</si>
  <si>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</si>
  <si>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</si>
  <si>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</si>
  <si>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</si>
  <si>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</si>
  <si>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</si>
  <si>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</si>
  <si>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</si>
  <si>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</si>
  <si>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</si>
  <si>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</si>
  <si>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</si>
  <si>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</si>
  <si>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Macon-Russell Community Action Agency</t>
  </si>
  <si>
    <t>Tuskegee</t>
  </si>
  <si>
    <t>4R01-021</t>
  </si>
  <si>
    <t>4R01-40911</t>
  </si>
  <si>
    <t>Escambia County Commission</t>
  </si>
  <si>
    <t>Brewton</t>
  </si>
  <si>
    <t>4R01-012</t>
  </si>
  <si>
    <t>4R01-40926</t>
  </si>
  <si>
    <t>Baldwin County Commission</t>
  </si>
  <si>
    <t xml:space="preserve">Bay Minette </t>
  </si>
  <si>
    <t>4R01-005</t>
  </si>
  <si>
    <t>4R01-40928</t>
  </si>
  <si>
    <t>Etowah County Commission</t>
  </si>
  <si>
    <t>4R01-013</t>
  </si>
  <si>
    <t>4R01-40960</t>
  </si>
  <si>
    <t>Madison County Commission</t>
  </si>
  <si>
    <t>4R01-022</t>
  </si>
  <si>
    <t>4R01-40963</t>
  </si>
  <si>
    <t>Cullman County Commission</t>
  </si>
  <si>
    <t>Cullman</t>
  </si>
  <si>
    <t>4R01-010</t>
  </si>
  <si>
    <t>4R01-40965</t>
  </si>
  <si>
    <t xml:space="preserve">H.EL.P., Inc. </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</si>
  <si>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</si>
  <si>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</si>
  <si>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</si>
  <si>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</si>
  <si>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</si>
  <si>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</si>
  <si>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</si>
  <si>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</si>
  <si>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</si>
  <si>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</si>
  <si>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</si>
  <si>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</si>
  <si>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</si>
  <si>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</si>
  <si>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</si>
  <si>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</si>
  <si>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</si>
  <si>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</si>
  <si>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</si>
  <si>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</si>
  <si>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</si>
  <si>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</si>
  <si>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</si>
  <si>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</si>
  <si>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</si>
  <si>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</si>
  <si>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</si>
  <si>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</si>
  <si>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</si>
  <si>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</si>
  <si>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</si>
  <si>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</si>
  <si>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</si>
  <si>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 xml:space="preserve">Lawrence County Aging-Rural Transit System </t>
  </si>
  <si>
    <t>Moulton</t>
  </si>
  <si>
    <t>4R01-019</t>
  </si>
  <si>
    <t>4R01-41123</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</si>
  <si>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</si>
  <si>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</si>
  <si>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</si>
  <si>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</si>
  <si>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</si>
  <si>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</si>
  <si>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</si>
  <si>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</si>
  <si>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</si>
  <si>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</si>
  <si>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</si>
  <si>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</si>
  <si>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</si>
  <si>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</si>
  <si>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</si>
  <si>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</si>
  <si>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</si>
  <si>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</si>
  <si>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</si>
  <si>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</si>
  <si>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Demopolis</t>
  </si>
  <si>
    <t>4R01-44926</t>
  </si>
  <si>
    <t>Good Wheels, Inc.</t>
  </si>
  <si>
    <t>Ft. Myers</t>
  </si>
  <si>
    <t>4R02-042</t>
  </si>
  <si>
    <t>4R02-40207</t>
  </si>
  <si>
    <t>Ride Solution</t>
  </si>
  <si>
    <t>Palatka</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</si>
  <si>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</si>
  <si>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</si>
  <si>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</si>
  <si>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</si>
  <si>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</si>
  <si>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</si>
  <si>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</si>
  <si>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</si>
  <si>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</si>
  <si>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</si>
  <si>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</si>
  <si>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</si>
  <si>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</si>
  <si>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</si>
  <si>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</si>
  <si>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</si>
  <si>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</si>
  <si>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</si>
  <si>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Live Oak</t>
  </si>
  <si>
    <t>4R02-005</t>
  </si>
  <si>
    <t>4R02-41050</t>
  </si>
  <si>
    <t>City of Key West Department of Transportation</t>
  </si>
  <si>
    <t>Key West</t>
  </si>
  <si>
    <t>4R02-009</t>
  </si>
  <si>
    <t>4R02-41060</t>
  </si>
  <si>
    <t>Flagler Co. Public Transportation</t>
  </si>
  <si>
    <t>Bunnell</t>
  </si>
  <si>
    <t>4R02-028</t>
  </si>
  <si>
    <t>Sebring</t>
  </si>
  <si>
    <t>Calhoun County Senior Citizens Association, Inc.</t>
  </si>
  <si>
    <t>Blountstown</t>
  </si>
  <si>
    <t>4R02-012</t>
  </si>
  <si>
    <t>4R02-41091</t>
  </si>
  <si>
    <t>VPSI</t>
  </si>
  <si>
    <t>Clermont</t>
  </si>
  <si>
    <t>4R02-075</t>
  </si>
  <si>
    <t>4R02-41095</t>
  </si>
  <si>
    <t>Nassau Council on Aging</t>
  </si>
  <si>
    <t>Fernandina Beach</t>
  </si>
  <si>
    <t>4R02-007</t>
  </si>
  <si>
    <t>4R02-41114</t>
  </si>
  <si>
    <t>Wakulla County Transportation</t>
  </si>
  <si>
    <t>Crawfordville</t>
  </si>
  <si>
    <t>4R02-023</t>
  </si>
  <si>
    <t>4R02-41148</t>
  </si>
  <si>
    <t>Big Bend Transit</t>
  </si>
  <si>
    <t>4R02-011</t>
  </si>
  <si>
    <t>4R02-41153</t>
  </si>
  <si>
    <t>Citrus County Transit</t>
  </si>
  <si>
    <t>Lecanto</t>
  </si>
  <si>
    <t>4R02-035</t>
  </si>
  <si>
    <t>4R02-41157</t>
  </si>
  <si>
    <t>Green Cove Springs</t>
  </si>
  <si>
    <t>Baker Council on Aging</t>
  </si>
  <si>
    <t>Macclenny</t>
  </si>
  <si>
    <t>4R02-002</t>
  </si>
  <si>
    <t>4R02-41170</t>
  </si>
  <si>
    <t>A &amp; A Transport</t>
  </si>
  <si>
    <t>Lake Butler</t>
  </si>
  <si>
    <t>4R02-001</t>
  </si>
  <si>
    <t>4R02-41175</t>
  </si>
  <si>
    <t>Levy County Board of County Commissioners</t>
  </si>
  <si>
    <t>Bronson</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</si>
  <si>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</si>
  <si>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</si>
  <si>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</si>
  <si>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</si>
  <si>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</si>
  <si>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</si>
  <si>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</si>
  <si>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</si>
  <si>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</si>
  <si>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</si>
  <si>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</si>
  <si>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</si>
  <si>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</si>
  <si>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</si>
  <si>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</si>
  <si>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</si>
  <si>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</si>
  <si>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</si>
  <si>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</si>
  <si>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</si>
  <si>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</si>
  <si>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</si>
  <si>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</si>
  <si>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</si>
  <si>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</si>
  <si>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</si>
  <si>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</si>
  <si>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</si>
  <si>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</si>
  <si>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</si>
  <si>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</si>
  <si>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</si>
  <si>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</si>
  <si>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</si>
  <si>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</si>
  <si>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</si>
  <si>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</si>
  <si>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</si>
  <si>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</si>
  <si>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</si>
  <si>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</si>
  <si>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Milledgeville</t>
  </si>
  <si>
    <t>4R03-015</t>
  </si>
  <si>
    <t>4R03-40931</t>
  </si>
  <si>
    <t>Wilkinson County Commission Transit</t>
  </si>
  <si>
    <t>Irwinton</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</si>
  <si>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</si>
  <si>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</si>
  <si>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</si>
  <si>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</si>
  <si>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</si>
  <si>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</si>
  <si>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</si>
  <si>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</si>
  <si>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</si>
  <si>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</si>
  <si>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</si>
  <si>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</si>
  <si>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</si>
  <si>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</si>
  <si>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</si>
  <si>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</si>
  <si>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</si>
  <si>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</si>
  <si>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</si>
  <si>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</si>
  <si>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</si>
  <si>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</si>
  <si>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</si>
  <si>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</si>
  <si>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</si>
  <si>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</si>
  <si>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</si>
  <si>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</si>
  <si>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</si>
  <si>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</si>
  <si>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</si>
  <si>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</si>
  <si>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</si>
  <si>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</si>
  <si>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</si>
  <si>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</si>
  <si>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</si>
  <si>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</si>
  <si>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</si>
  <si>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Clarkesville</t>
  </si>
  <si>
    <t>4R03-006</t>
  </si>
  <si>
    <t>4R03-40994</t>
  </si>
  <si>
    <t>Dade County Transit</t>
  </si>
  <si>
    <t>4R03-080</t>
  </si>
  <si>
    <t>4R03-41007</t>
  </si>
  <si>
    <t>Jenkins County Transit</t>
  </si>
  <si>
    <t>Millen</t>
  </si>
  <si>
    <t>4R03-024</t>
  </si>
  <si>
    <t>4R03-41008</t>
  </si>
  <si>
    <t>Chattooga County Transit</t>
  </si>
  <si>
    <t>Summerville</t>
  </si>
  <si>
    <t>4R03-077</t>
  </si>
  <si>
    <t>4R03-41012</t>
  </si>
  <si>
    <t>Brooks County Transit</t>
  </si>
  <si>
    <t>4R03-050</t>
  </si>
  <si>
    <t>4R03-41016</t>
  </si>
  <si>
    <t>Dooly County Transit</t>
  </si>
  <si>
    <t>4R03-123</t>
  </si>
  <si>
    <t>4R03-41017</t>
  </si>
  <si>
    <t>Gilmer County Transit System</t>
  </si>
  <si>
    <t>4R03-082</t>
  </si>
  <si>
    <t>4R03-41018</t>
  </si>
  <si>
    <t>Troup County Transit</t>
  </si>
  <si>
    <t>4R03-048</t>
  </si>
  <si>
    <t>4R03-41019</t>
  </si>
  <si>
    <t xml:space="preserve">Elbert County </t>
  </si>
  <si>
    <t>Elberton</t>
  </si>
  <si>
    <t>4R03-004</t>
  </si>
  <si>
    <t>4R03-41021</t>
  </si>
  <si>
    <t xml:space="preserve">Fannin County  </t>
  </si>
  <si>
    <t>4R03-081</t>
  </si>
  <si>
    <t>4R03-41026</t>
  </si>
  <si>
    <t>Bartow Transit</t>
  </si>
  <si>
    <t>Cartersville</t>
  </si>
  <si>
    <t>4R03-076</t>
  </si>
  <si>
    <t>4R03-41027</t>
  </si>
  <si>
    <t>Towns County</t>
  </si>
  <si>
    <t>4R03-100</t>
  </si>
  <si>
    <t>4R03-41033</t>
  </si>
  <si>
    <t>City of Cedartown</t>
  </si>
  <si>
    <t>Cedartown</t>
  </si>
  <si>
    <t>4R03-092</t>
  </si>
  <si>
    <t>4R03-41035</t>
  </si>
  <si>
    <t xml:space="preserve">Turner County </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</si>
  <si>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</si>
  <si>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</si>
  <si>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</si>
  <si>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</si>
  <si>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</si>
  <si>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</si>
  <si>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</si>
  <si>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</si>
  <si>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</si>
  <si>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</si>
  <si>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</si>
  <si>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</si>
  <si>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Montgomery County Transit</t>
  </si>
  <si>
    <t>4R03-070</t>
  </si>
  <si>
    <t>4R03-41047</t>
  </si>
  <si>
    <t>McDuffie County Commission Transit</t>
  </si>
  <si>
    <t>Thomson</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</si>
  <si>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</si>
  <si>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</si>
  <si>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</si>
  <si>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</si>
  <si>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</si>
  <si>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</si>
  <si>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</si>
  <si>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</si>
  <si>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</si>
  <si>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</si>
  <si>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</si>
  <si>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</si>
  <si>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</si>
  <si>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</si>
  <si>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</si>
  <si>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</si>
  <si>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</si>
  <si>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</si>
  <si>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</si>
  <si>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</si>
  <si>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</si>
  <si>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</si>
  <si>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</si>
  <si>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</si>
  <si>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</si>
  <si>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Buchanan</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</si>
  <si>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</si>
  <si>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</si>
  <si>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</si>
  <si>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</si>
  <si>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</si>
  <si>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</si>
  <si>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</si>
  <si>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</si>
  <si>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</si>
  <si>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</si>
  <si>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</si>
  <si>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</si>
  <si>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</si>
  <si>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</si>
  <si>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Alamo</t>
  </si>
  <si>
    <t>4R03-075</t>
  </si>
  <si>
    <t>4R03-41103</t>
  </si>
  <si>
    <t>Talbot County Transit</t>
  </si>
  <si>
    <t>Talbotton</t>
  </si>
  <si>
    <t>4R03-046</t>
  </si>
  <si>
    <t>4R03-41104</t>
  </si>
  <si>
    <t>River Valley Regional Commission</t>
  </si>
  <si>
    <t>Georgetown</t>
  </si>
  <si>
    <t>4R03-124</t>
  </si>
  <si>
    <t>4R03-41108</t>
  </si>
  <si>
    <t>Pickens County</t>
  </si>
  <si>
    <t>4R03-087</t>
  </si>
  <si>
    <t>4R03-41110</t>
  </si>
  <si>
    <t>Coastal Regional Commission</t>
  </si>
  <si>
    <t>Darien</t>
  </si>
  <si>
    <t>4R03-118</t>
  </si>
  <si>
    <t>4R03-41112</t>
  </si>
  <si>
    <t>Pierce County Transit</t>
  </si>
  <si>
    <t>4R03-071</t>
  </si>
  <si>
    <t>4R03-41126</t>
  </si>
  <si>
    <t>Berrien County</t>
  </si>
  <si>
    <t>4R03-116</t>
  </si>
  <si>
    <t>4R03-41128</t>
  </si>
  <si>
    <t>Coweta County</t>
  </si>
  <si>
    <t>Newnan</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</si>
  <si>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</si>
  <si>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</si>
  <si>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</si>
  <si>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</si>
  <si>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</si>
  <si>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</si>
  <si>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</si>
  <si>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</si>
  <si>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</si>
  <si>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</si>
  <si>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</si>
  <si>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</si>
  <si>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</si>
  <si>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</si>
  <si>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Jesup</t>
  </si>
  <si>
    <t>4R03-074</t>
  </si>
  <si>
    <t>4R03-41142</t>
  </si>
  <si>
    <t>Hart County Public Transit</t>
  </si>
  <si>
    <t>Hartwell</t>
  </si>
  <si>
    <t>4R03-008</t>
  </si>
  <si>
    <t>4R03-41144</t>
  </si>
  <si>
    <t>Union County Transit</t>
  </si>
  <si>
    <t>Blairsville</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</si>
  <si>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</si>
  <si>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</si>
  <si>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</si>
  <si>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</si>
  <si>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</si>
  <si>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</si>
  <si>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</si>
  <si>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</si>
  <si>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</si>
  <si>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</si>
  <si>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</si>
  <si>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</si>
  <si>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</si>
  <si>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</si>
  <si>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</si>
  <si>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</si>
  <si>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</si>
  <si>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</si>
  <si>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</si>
  <si>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</si>
  <si>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</si>
  <si>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 xml:space="preserve">Lumpkin County </t>
  </si>
  <si>
    <t>Dahlonega</t>
  </si>
  <si>
    <t>4R03-010</t>
  </si>
  <si>
    <t>4R03-41158</t>
  </si>
  <si>
    <t>Gordon County Transit</t>
  </si>
  <si>
    <t>4R03-083</t>
  </si>
  <si>
    <t>4R03-41163</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</si>
  <si>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</si>
  <si>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</si>
  <si>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</si>
  <si>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</si>
  <si>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</si>
  <si>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</si>
  <si>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</si>
  <si>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</si>
  <si>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</si>
  <si>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</si>
  <si>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</si>
  <si>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</si>
  <si>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</si>
  <si>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</si>
  <si>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</si>
  <si>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</si>
  <si>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</si>
  <si>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</si>
  <si>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</si>
  <si>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</si>
  <si>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</si>
  <si>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</si>
  <si>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</si>
  <si>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Cochran</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</si>
  <si>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</si>
  <si>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</si>
  <si>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</si>
  <si>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</si>
  <si>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</si>
  <si>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</si>
  <si>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</si>
  <si>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</si>
  <si>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</si>
  <si>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</si>
  <si>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</si>
  <si>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</si>
  <si>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</si>
  <si>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</si>
  <si>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</si>
  <si>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</si>
  <si>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</si>
  <si>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</si>
  <si>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</si>
  <si>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</si>
  <si>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</si>
  <si>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</si>
  <si>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</si>
  <si>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</si>
  <si>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</si>
  <si>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</si>
  <si>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</si>
  <si>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</si>
  <si>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</si>
  <si>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</si>
  <si>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</si>
  <si>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</si>
  <si>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</si>
  <si>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</si>
  <si>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</si>
  <si>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</si>
  <si>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</si>
  <si>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</si>
  <si>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</si>
  <si>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</si>
  <si>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</si>
  <si>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</si>
  <si>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</si>
  <si>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</si>
  <si>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</si>
  <si>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</si>
  <si>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</si>
  <si>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</si>
  <si>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</si>
  <si>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</si>
  <si>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</si>
  <si>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</si>
  <si>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</si>
  <si>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</si>
  <si>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</si>
  <si>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Federated Transportation Services of the Bluegrass, Inc.</t>
  </si>
  <si>
    <t>4R04-028</t>
  </si>
  <si>
    <t>4R04-41087</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</si>
  <si>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</si>
  <si>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</si>
  <si>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</si>
  <si>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</si>
  <si>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</si>
  <si>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</si>
  <si>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</si>
  <si>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</si>
  <si>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</si>
  <si>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</si>
  <si>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</si>
  <si>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</si>
  <si>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</si>
  <si>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4R04-41105</t>
  </si>
  <si>
    <t>Frankfort Transit System</t>
  </si>
  <si>
    <t>4R04-005</t>
  </si>
  <si>
    <t>4R04-41120</t>
  </si>
  <si>
    <t>Central Kentucky Community Action Council</t>
  </si>
  <si>
    <t>4R04-026</t>
  </si>
  <si>
    <t>4R04-41165</t>
  </si>
  <si>
    <t>Leslie, Knott, Letcher &amp; Perry Community Action</t>
  </si>
  <si>
    <t>Hazard</t>
  </si>
  <si>
    <t>4R04-008</t>
  </si>
  <si>
    <t>4R04-41178</t>
  </si>
  <si>
    <t>Fulton County Transit Authority</t>
  </si>
  <si>
    <t>4R04-004</t>
  </si>
  <si>
    <t>4R04-41179</t>
  </si>
  <si>
    <t>Gallatin County Fiscal Court</t>
  </si>
  <si>
    <t>4R04-033</t>
  </si>
  <si>
    <t>4R04-41195</t>
  </si>
  <si>
    <t>United Community Action Committee, Inc.</t>
  </si>
  <si>
    <t>4R05-016</t>
  </si>
  <si>
    <t>4R05-40916</t>
  </si>
  <si>
    <t>South Central Community Action Agency, Inc.</t>
  </si>
  <si>
    <t>D'Lo</t>
  </si>
  <si>
    <t>4R05-015</t>
  </si>
  <si>
    <t>4R05-40922</t>
  </si>
  <si>
    <t>Hinds County Human Resource Agency</t>
  </si>
  <si>
    <t>4R05-005</t>
  </si>
  <si>
    <t>4R05-40955</t>
  </si>
  <si>
    <t>NROUTE</t>
  </si>
  <si>
    <t>Vicksburg</t>
  </si>
  <si>
    <t>4R05-020</t>
  </si>
  <si>
    <t>4R05-40957</t>
  </si>
  <si>
    <t>Madison County Citizens Services Agency</t>
  </si>
  <si>
    <t>4R05-025</t>
  </si>
  <si>
    <t>4R05-40969</t>
  </si>
  <si>
    <t>Copiah County Human Resource Agency</t>
  </si>
  <si>
    <t>Hazlehurst</t>
  </si>
  <si>
    <t>4R05-019</t>
  </si>
  <si>
    <t>4R05-40987</t>
  </si>
  <si>
    <t>Hollandale Elizabeth Glen Allan</t>
  </si>
  <si>
    <t>Hollandale</t>
  </si>
  <si>
    <t>4R05-006</t>
  </si>
  <si>
    <t>4R05-40995</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</si>
  <si>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</si>
  <si>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</si>
  <si>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</si>
  <si>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</si>
  <si>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</si>
  <si>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</si>
  <si>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</si>
  <si>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</si>
  <si>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</si>
  <si>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</si>
  <si>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</si>
  <si>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</si>
  <si>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</si>
  <si>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</si>
  <si>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</si>
  <si>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</si>
  <si>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</si>
  <si>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</si>
  <si>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</si>
  <si>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</si>
  <si>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</si>
  <si>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</si>
  <si>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</si>
  <si>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</si>
  <si>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</si>
  <si>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</si>
  <si>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</si>
  <si>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</si>
  <si>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</si>
  <si>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</si>
  <si>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</si>
  <si>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</si>
  <si>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</si>
  <si>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</si>
  <si>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</si>
  <si>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</si>
  <si>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</si>
  <si>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</si>
  <si>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</si>
  <si>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</si>
  <si>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</si>
  <si>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Wake County DSS</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</si>
  <si>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</si>
  <si>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</si>
  <si>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</si>
  <si>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</si>
  <si>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</si>
  <si>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</si>
  <si>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</si>
  <si>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</si>
  <si>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</si>
  <si>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</si>
  <si>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</si>
  <si>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</si>
  <si>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</si>
  <si>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</si>
  <si>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</si>
  <si>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</si>
  <si>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</si>
  <si>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</si>
  <si>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</si>
  <si>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</si>
  <si>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</si>
  <si>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</si>
  <si>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</si>
  <si>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</si>
  <si>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</si>
  <si>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</si>
  <si>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</si>
  <si>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</si>
  <si>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</si>
  <si>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</si>
  <si>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</si>
  <si>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</si>
  <si>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</si>
  <si>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</si>
  <si>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</si>
  <si>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</si>
  <si>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</si>
  <si>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</si>
  <si>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</si>
  <si>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</si>
  <si>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</si>
  <si>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</si>
  <si>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</si>
  <si>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</si>
  <si>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</si>
  <si>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</si>
  <si>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</si>
  <si>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</si>
  <si>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</si>
  <si>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</si>
  <si>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</si>
  <si>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</si>
  <si>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</si>
  <si>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</si>
  <si>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</si>
  <si>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</si>
  <si>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</si>
  <si>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</si>
  <si>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</si>
  <si>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</si>
  <si>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</si>
  <si>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 County</t>
  </si>
  <si>
    <t>Wilson</t>
  </si>
  <si>
    <t>4R06-065</t>
  </si>
  <si>
    <t>4R06-40993</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</si>
  <si>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</si>
  <si>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</si>
  <si>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</si>
  <si>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</si>
  <si>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</si>
  <si>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</si>
  <si>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</si>
  <si>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</si>
  <si>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</si>
  <si>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</si>
  <si>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</si>
  <si>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</si>
  <si>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</si>
  <si>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</si>
  <si>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</si>
  <si>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</si>
  <si>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</si>
  <si>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</si>
  <si>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</si>
  <si>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</si>
  <si>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</si>
  <si>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</si>
  <si>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</si>
  <si>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</si>
  <si>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</si>
  <si>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</si>
  <si>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</si>
  <si>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</si>
  <si>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</si>
  <si>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</si>
  <si>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</si>
  <si>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</si>
  <si>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</si>
  <si>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</si>
  <si>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</si>
  <si>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</si>
  <si>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</si>
  <si>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</si>
  <si>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</si>
  <si>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</si>
  <si>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</si>
  <si>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</si>
  <si>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</si>
  <si>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</si>
  <si>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</si>
  <si>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</si>
  <si>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</si>
  <si>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</si>
  <si>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</si>
  <si>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</si>
  <si>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</si>
  <si>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Swain County  Focal Point on Aging Inc</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</si>
  <si>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</si>
  <si>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</si>
  <si>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</si>
  <si>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</si>
  <si>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</si>
  <si>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</si>
  <si>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</si>
  <si>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</si>
  <si>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</si>
  <si>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</si>
  <si>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</si>
  <si>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</si>
  <si>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</si>
  <si>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</si>
  <si>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</si>
  <si>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</si>
  <si>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</si>
  <si>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</si>
  <si>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</si>
  <si>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</si>
  <si>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</si>
  <si>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</si>
  <si>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</si>
  <si>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</si>
  <si>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Lillington</t>
  </si>
  <si>
    <t>4R06-019</t>
  </si>
  <si>
    <t>4R06-41119</t>
  </si>
  <si>
    <t>Richmond Interagency Transportation Inc.</t>
  </si>
  <si>
    <t>Rockingham</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</si>
  <si>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</si>
  <si>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</si>
  <si>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</si>
  <si>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</si>
  <si>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</si>
  <si>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</si>
  <si>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</si>
  <si>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</si>
  <si>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</si>
  <si>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</si>
  <si>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</si>
  <si>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</si>
  <si>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</si>
  <si>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</si>
  <si>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</si>
  <si>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</si>
  <si>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</si>
  <si>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</si>
  <si>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</si>
  <si>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</si>
  <si>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</si>
  <si>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</si>
  <si>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</si>
  <si>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</si>
  <si>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</si>
  <si>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</si>
  <si>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</si>
  <si>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</si>
  <si>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</si>
  <si>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</si>
  <si>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</si>
  <si>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</si>
  <si>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</si>
  <si>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</si>
  <si>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</si>
  <si>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</si>
  <si>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</si>
  <si>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</si>
  <si>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</si>
  <si>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</si>
  <si>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</si>
  <si>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</si>
  <si>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</si>
  <si>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</si>
  <si>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</si>
  <si>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</si>
  <si>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</si>
  <si>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</si>
  <si>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</si>
  <si>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</si>
  <si>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</si>
  <si>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</si>
  <si>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</si>
  <si>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</si>
  <si>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</si>
  <si>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</si>
  <si>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City of Wilson, NC</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</si>
  <si>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</si>
  <si>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</si>
  <si>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</si>
  <si>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</si>
  <si>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</si>
  <si>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</si>
  <si>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</si>
  <si>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</si>
  <si>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</si>
  <si>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</si>
  <si>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</si>
  <si>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</si>
  <si>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</si>
  <si>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</si>
  <si>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</si>
  <si>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</si>
  <si>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</si>
  <si>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</si>
  <si>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</si>
  <si>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</si>
  <si>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</si>
  <si>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</si>
  <si>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</si>
  <si>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</si>
  <si>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</si>
  <si>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</si>
  <si>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</si>
  <si>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</si>
  <si>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</si>
  <si>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Lowcountry Regional Transportation Authority</t>
  </si>
  <si>
    <t>Bluffton</t>
  </si>
  <si>
    <t>4R07-007</t>
  </si>
  <si>
    <t>4R07-41092</t>
  </si>
  <si>
    <t>Senior Services Incorporated of Chester County</t>
  </si>
  <si>
    <t>Chester</t>
  </si>
  <si>
    <t>4R07-016</t>
  </si>
  <si>
    <t>4R07-41146</t>
  </si>
  <si>
    <t>Seneca</t>
  </si>
  <si>
    <t>First Tennessee Human Resource Agency</t>
  </si>
  <si>
    <t>4R08-001</t>
  </si>
  <si>
    <t>4R08-40950</t>
  </si>
  <si>
    <t>South Central Tennessee Development District</t>
  </si>
  <si>
    <t>Mt. Pleasant</t>
  </si>
  <si>
    <t>4R08-007</t>
  </si>
  <si>
    <t>4R08-40954</t>
  </si>
  <si>
    <t xml:space="preserve">Upper-Cumberland Human Resource Agency </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</si>
  <si>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</si>
  <si>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</si>
  <si>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</si>
  <si>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</si>
  <si>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</si>
  <si>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</si>
  <si>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</si>
  <si>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</si>
  <si>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</si>
  <si>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</si>
  <si>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</si>
  <si>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</si>
  <si>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</si>
  <si>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</si>
  <si>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</si>
  <si>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</si>
  <si>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</si>
  <si>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</si>
  <si>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</si>
  <si>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 Fun Time Trolleys</t>
  </si>
  <si>
    <t>Pigeon Forge</t>
  </si>
  <si>
    <t>4R08-012</t>
  </si>
  <si>
    <t>4R08-41136</t>
  </si>
  <si>
    <t>Southwest  Human Resource Agency</t>
  </si>
  <si>
    <t>4R08-008</t>
  </si>
  <si>
    <t>4R08-41151</t>
  </si>
  <si>
    <t>Orocovis</t>
  </si>
  <si>
    <t>1R05-005</t>
  </si>
  <si>
    <t>4R09-40958</t>
  </si>
  <si>
    <t>Adjuntas</t>
  </si>
  <si>
    <t>1R05-001</t>
  </si>
  <si>
    <t>4R09-40981</t>
  </si>
  <si>
    <t>Comerio</t>
  </si>
  <si>
    <t>1R05-003</t>
  </si>
  <si>
    <t>4R09-41182</t>
  </si>
  <si>
    <t>Appleton</t>
  </si>
  <si>
    <t>Green Bay Metro</t>
  </si>
  <si>
    <t>Green Bay</t>
  </si>
  <si>
    <t>Kenosha Transit</t>
  </si>
  <si>
    <t>Kenosha</t>
  </si>
  <si>
    <t>LaCrosse Municipal Transit Utility</t>
  </si>
  <si>
    <t>La Crosse</t>
  </si>
  <si>
    <t>Metro Transit System</t>
  </si>
  <si>
    <t>Belle Urban System - Racine</t>
  </si>
  <si>
    <t>Racine</t>
  </si>
  <si>
    <t>Bay Mills Indian Community</t>
  </si>
  <si>
    <t>Brimley</t>
  </si>
  <si>
    <t>5T07</t>
  </si>
  <si>
    <t>Milwaukee County Transit System</t>
  </si>
  <si>
    <t>Milwaukee</t>
  </si>
  <si>
    <t>Oshkosh</t>
  </si>
  <si>
    <t xml:space="preserve">METRO Regional Transit Authority </t>
  </si>
  <si>
    <t>Akron</t>
  </si>
  <si>
    <t>Stark Area Regional Transit Authority</t>
  </si>
  <si>
    <t>Southwest Ohio Regional Transit Authority</t>
  </si>
  <si>
    <t>Cincinnati</t>
  </si>
  <si>
    <t>Red Cliff Band of Lake Superior Chippewa</t>
  </si>
  <si>
    <t>Bayfield</t>
  </si>
  <si>
    <t>5T13</t>
  </si>
  <si>
    <t>The Greater Cleveland Regional Transit Authority</t>
  </si>
  <si>
    <t>Central Ohio Transit Authority</t>
  </si>
  <si>
    <t>Greater Dayton Regional Transit Authority</t>
  </si>
  <si>
    <t>City of Middletown - Middletown Transit System</t>
  </si>
  <si>
    <t>Springfield City Area Transit</t>
  </si>
  <si>
    <t>Portage Area Regional Transportation Authority</t>
  </si>
  <si>
    <t>Kent</t>
  </si>
  <si>
    <t>Toledo Area Regional Transit Authority</t>
  </si>
  <si>
    <t>Toledo</t>
  </si>
  <si>
    <t>Western Reserve Transit Authority</t>
  </si>
  <si>
    <t>Youngstown</t>
  </si>
  <si>
    <t>Duluth Transit Authority</t>
  </si>
  <si>
    <t>Duluth</t>
  </si>
  <si>
    <t>City of Moorhead, DBA: Metropolitan Area Transit</t>
  </si>
  <si>
    <t>Moorhead</t>
  </si>
  <si>
    <t xml:space="preserve">Metro Transit </t>
  </si>
  <si>
    <t>Minneapolis</t>
  </si>
  <si>
    <t>St. Cloud Metropolitan Transit Commission</t>
  </si>
  <si>
    <t>St. Cloud</t>
  </si>
  <si>
    <t>Bay Metropolitan Transit Authority</t>
  </si>
  <si>
    <t>Bay City</t>
  </si>
  <si>
    <t>Battle Creek Transit</t>
  </si>
  <si>
    <t>Battle Creek</t>
  </si>
  <si>
    <t>Suburban Mobility Authority for Regional Transportation</t>
  </si>
  <si>
    <t>Detroit</t>
  </si>
  <si>
    <t xml:space="preserve">Mass Transportation Authority </t>
  </si>
  <si>
    <t>Flint</t>
  </si>
  <si>
    <t>Interurban Transit Partnership</t>
  </si>
  <si>
    <t>Grand Rapids</t>
  </si>
  <si>
    <t>City of Jackson Transportation Authority</t>
  </si>
  <si>
    <t>Kalamazoo Metro Transit System</t>
  </si>
  <si>
    <t>Kalamazoo</t>
  </si>
  <si>
    <t>Capital Area Transportation Authority</t>
  </si>
  <si>
    <t>Lansing</t>
  </si>
  <si>
    <t>Muskegon Area Transit System</t>
  </si>
  <si>
    <t>Muskegon Heights</t>
  </si>
  <si>
    <t>Niles Dial-A-Ride</t>
  </si>
  <si>
    <t>Niles</t>
  </si>
  <si>
    <t>Saginaw Transit Authority Regional Service</t>
  </si>
  <si>
    <t>Saginaw</t>
  </si>
  <si>
    <t>Ann Arbor Area Transportation Authority</t>
  </si>
  <si>
    <t>Ann Arbor</t>
  </si>
  <si>
    <t>City of Anderson Transportation System</t>
  </si>
  <si>
    <t>East Chicago Transit</t>
  </si>
  <si>
    <t>East Chicago</t>
  </si>
  <si>
    <t>Metropolitan Evansville Transit System</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</si>
  <si>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</si>
  <si>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</si>
  <si>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</si>
  <si>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</si>
  <si>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</si>
  <si>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</si>
  <si>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</si>
  <si>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</si>
  <si>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</si>
  <si>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</si>
  <si>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</si>
  <si>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</si>
  <si>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</si>
  <si>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 Transit Utility</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</si>
  <si>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</si>
  <si>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</si>
  <si>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</si>
  <si>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</si>
  <si>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</si>
  <si>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</si>
  <si>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</si>
  <si>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</si>
  <si>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</si>
  <si>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Springfield Mass Transit District</t>
  </si>
  <si>
    <t>Champaign-Urbana Mass Transit District</t>
  </si>
  <si>
    <t>Urbana</t>
  </si>
  <si>
    <t>Decatur Public Transit System</t>
  </si>
  <si>
    <t>Chicago Transit Authority</t>
  </si>
  <si>
    <t>Chicago</t>
  </si>
  <si>
    <t>Sheboygan</t>
  </si>
  <si>
    <t>Richland County Transit</t>
  </si>
  <si>
    <t>Mansfield</t>
  </si>
  <si>
    <t>Wausau Area Transit System</t>
  </si>
  <si>
    <t>Wausau</t>
  </si>
  <si>
    <t>City of Rochester Public Transportation</t>
  </si>
  <si>
    <t>Lima Allen County Regional Transit Authority</t>
  </si>
  <si>
    <t>Lima</t>
  </si>
  <si>
    <t>Lorain County Transit</t>
  </si>
  <si>
    <t>Elyria</t>
  </si>
  <si>
    <t>City of Waukesha Transit Commission</t>
  </si>
  <si>
    <t>Waukesha</t>
  </si>
  <si>
    <t>Michigan City Transit</t>
  </si>
  <si>
    <t>Michigan City</t>
  </si>
  <si>
    <t>Eau Claire Transit</t>
  </si>
  <si>
    <t>Eau Claire</t>
  </si>
  <si>
    <t>Hammond</t>
  </si>
  <si>
    <t>Northern Indiana Commuter Transportation District</t>
  </si>
  <si>
    <t>Chesterton</t>
  </si>
  <si>
    <t>Henderson Area Rapid Transit</t>
  </si>
  <si>
    <t>Janesville Transit System</t>
  </si>
  <si>
    <t>Janesville</t>
  </si>
  <si>
    <t>City of Beloit Transit System</t>
  </si>
  <si>
    <t>Beloit</t>
  </si>
  <si>
    <t>Bloomington Public Transportation Corporation</t>
  </si>
  <si>
    <t>Bloomington</t>
  </si>
  <si>
    <t>Pace - Suburban Bus Division</t>
  </si>
  <si>
    <t>Arlington Heights</t>
  </si>
  <si>
    <t>Grand River</t>
  </si>
  <si>
    <t>Northeast Illinois Regional Commuter Railroad Corporation dba: Metra Rail</t>
  </si>
  <si>
    <t>City of Detroit Department of Transportation</t>
  </si>
  <si>
    <t>Opportunity Enterprises, Inc.</t>
  </si>
  <si>
    <t>Valparaiso</t>
  </si>
  <si>
    <t>Twin Cities Area Transportation Authority</t>
  </si>
  <si>
    <t>Benton Harbor</t>
  </si>
  <si>
    <t>Chippewa Falls General Public Shared-Ride Taxi System</t>
  </si>
  <si>
    <t>Chippewa Falls</t>
  </si>
  <si>
    <t>Detroit Transportation Corporation</t>
  </si>
  <si>
    <t>Steel Valley Regional Transit Authority</t>
  </si>
  <si>
    <t>Steubenville</t>
  </si>
  <si>
    <t>Brunswick Transit Alternative</t>
  </si>
  <si>
    <t>Brunswick</t>
  </si>
  <si>
    <t>City of Kokomo</t>
  </si>
  <si>
    <t>Kokomo</t>
  </si>
  <si>
    <t>Madison County Transit District</t>
  </si>
  <si>
    <t>Granite City</t>
  </si>
  <si>
    <t>Blue Water Area Transportation Commission</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</si>
  <si>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</si>
  <si>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</si>
  <si>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</si>
  <si>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</si>
  <si>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</si>
  <si>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</si>
  <si>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</si>
  <si>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</si>
  <si>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</si>
  <si>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</si>
  <si>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Ozaukee County Transit Services</t>
  </si>
  <si>
    <t>Port Washington</t>
  </si>
  <si>
    <t>TransPorte</t>
  </si>
  <si>
    <t>Laporte</t>
  </si>
  <si>
    <t>Licking County Transit Board</t>
  </si>
  <si>
    <t>Greene County Transit Board</t>
  </si>
  <si>
    <t>Xenia</t>
  </si>
  <si>
    <t>Clermont Transportation Connection</t>
  </si>
  <si>
    <t>South Lake County Community Services, Inc.</t>
  </si>
  <si>
    <t>Crown Point</t>
  </si>
  <si>
    <t>Miami County Public Transit</t>
  </si>
  <si>
    <t>Fond du Lac Area Transit</t>
  </si>
  <si>
    <t>Fond du Lac</t>
  </si>
  <si>
    <t>City of Danville/Danville Mass Transit</t>
  </si>
  <si>
    <t>Danville</t>
  </si>
  <si>
    <t>ColumBUS Transit</t>
  </si>
  <si>
    <t>Porter County Aging and Community Services, Inc.</t>
  </si>
  <si>
    <t>Livingston Essential Transportation Service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</si>
  <si>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</si>
  <si>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</si>
  <si>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</si>
  <si>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</si>
  <si>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</si>
  <si>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</si>
  <si>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</si>
  <si>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</si>
  <si>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</si>
  <si>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Harbor Transit Multi-Modal Transportation System</t>
  </si>
  <si>
    <t>Grand Haven</t>
  </si>
  <si>
    <t>Trumbull County Transit Board</t>
  </si>
  <si>
    <t>Medina County Public Transit</t>
  </si>
  <si>
    <t>Medina</t>
  </si>
  <si>
    <t>Delaware County Transit Board</t>
  </si>
  <si>
    <t>Delaware</t>
  </si>
  <si>
    <t>Warren County Transit Services</t>
  </si>
  <si>
    <t xml:space="preserve">Hancock Area Rural Transit </t>
  </si>
  <si>
    <t xml:space="preserve">Greenfield </t>
  </si>
  <si>
    <t>Jackson County Mass Transit District</t>
  </si>
  <si>
    <t>Carbondale</t>
  </si>
  <si>
    <t>Greater Mankato Transit System</t>
  </si>
  <si>
    <t xml:space="preserve">Mankato </t>
  </si>
  <si>
    <t>Midland Dial-A-Ride</t>
  </si>
  <si>
    <t>Midland</t>
  </si>
  <si>
    <t xml:space="preserve">Central Indiana Regional Transportation Authority </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</si>
  <si>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</si>
  <si>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</si>
  <si>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</si>
  <si>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</si>
  <si>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</si>
  <si>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</si>
  <si>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</si>
  <si>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</si>
  <si>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</si>
  <si>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</si>
  <si>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</si>
  <si>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</si>
  <si>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</si>
  <si>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</si>
  <si>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</si>
  <si>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</si>
  <si>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</si>
  <si>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</si>
  <si>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</si>
  <si>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</si>
  <si>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</si>
  <si>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</si>
  <si>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</si>
  <si>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</si>
  <si>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</si>
  <si>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</si>
  <si>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</si>
  <si>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Bad River Band of Lake Superior Tribe of Chippewa</t>
  </si>
  <si>
    <t>Odanah</t>
  </si>
  <si>
    <t>5T12</t>
  </si>
  <si>
    <t>Lac du Flambeau Band of Lake Superior Chippewa Indians</t>
  </si>
  <si>
    <t>Lac Du Flambeau</t>
  </si>
  <si>
    <t>5T17</t>
  </si>
  <si>
    <t>Stoughton</t>
  </si>
  <si>
    <t>City of  Ottawa</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</si>
  <si>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</si>
  <si>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</si>
  <si>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</si>
  <si>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</si>
  <si>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</si>
  <si>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</si>
  <si>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</si>
  <si>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</si>
  <si>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</si>
  <si>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</si>
  <si>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</si>
  <si>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</si>
  <si>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</si>
  <si>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</si>
  <si>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</si>
  <si>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</si>
  <si>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</si>
  <si>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</si>
  <si>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</si>
  <si>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</si>
  <si>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</si>
  <si>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</si>
  <si>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</si>
  <si>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</si>
  <si>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</si>
  <si>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</si>
  <si>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</si>
  <si>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</si>
  <si>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</si>
  <si>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</si>
  <si>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</si>
  <si>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</si>
  <si>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</si>
  <si>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</si>
  <si>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</si>
  <si>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</si>
  <si>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Bureau County</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</si>
  <si>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</si>
  <si>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</si>
  <si>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</si>
  <si>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</si>
  <si>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</si>
  <si>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</si>
  <si>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</si>
  <si>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</si>
  <si>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</si>
  <si>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</si>
  <si>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</si>
  <si>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</si>
  <si>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</si>
  <si>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</si>
  <si>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</si>
  <si>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</si>
  <si>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</si>
  <si>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</si>
  <si>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Peoria County</t>
  </si>
  <si>
    <t>5R01-016</t>
  </si>
  <si>
    <t>5R01-50312</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</si>
  <si>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</si>
  <si>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</si>
  <si>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</si>
  <si>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</si>
  <si>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</si>
  <si>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</si>
  <si>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</si>
  <si>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</si>
  <si>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</si>
  <si>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</si>
  <si>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</si>
  <si>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</si>
  <si>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</si>
  <si>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</si>
  <si>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</si>
  <si>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</si>
  <si>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</si>
  <si>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</si>
  <si>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</si>
  <si>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</si>
  <si>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</si>
  <si>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</si>
  <si>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</si>
  <si>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</si>
  <si>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Kendall County</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</si>
  <si>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</si>
  <si>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</si>
  <si>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</si>
  <si>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</si>
  <si>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</si>
  <si>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</si>
  <si>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</si>
  <si>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</si>
  <si>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</si>
  <si>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</si>
  <si>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</si>
  <si>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</si>
  <si>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</si>
  <si>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</si>
  <si>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</si>
  <si>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</si>
  <si>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</si>
  <si>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</si>
  <si>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</si>
  <si>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</si>
  <si>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</si>
  <si>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</si>
  <si>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</si>
  <si>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</si>
  <si>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</si>
  <si>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</si>
  <si>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</si>
  <si>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</si>
  <si>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</si>
  <si>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</si>
  <si>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</si>
  <si>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</si>
  <si>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Morrison</t>
  </si>
  <si>
    <t>5R01-050</t>
  </si>
  <si>
    <t>5R01-50458</t>
  </si>
  <si>
    <t xml:space="preserve">Shelby County </t>
  </si>
  <si>
    <t>Shelbyville</t>
  </si>
  <si>
    <t>5R01-021</t>
  </si>
  <si>
    <t>5R01-50496</t>
  </si>
  <si>
    <t>City of Galesburg</t>
  </si>
  <si>
    <t>Galesburg</t>
  </si>
  <si>
    <t>5R01-008</t>
  </si>
  <si>
    <t>5R01-50502</t>
  </si>
  <si>
    <t>5R02-011</t>
  </si>
  <si>
    <t>5R02-50230</t>
  </si>
  <si>
    <t>Marshall County Board of Commissioners</t>
  </si>
  <si>
    <t>5R02-012</t>
  </si>
  <si>
    <t>5R02-50246</t>
  </si>
  <si>
    <t>Steuben County Council on Aging</t>
  </si>
  <si>
    <t>Angola</t>
  </si>
  <si>
    <t>5R02-043</t>
  </si>
  <si>
    <t>5R02-50248</t>
  </si>
  <si>
    <t>City of Richmond</t>
  </si>
  <si>
    <t>5R02-014</t>
  </si>
  <si>
    <t>5R02-50249</t>
  </si>
  <si>
    <t>Mitchell</t>
  </si>
  <si>
    <t>5R02-025</t>
  </si>
  <si>
    <t>5R02-50254</t>
  </si>
  <si>
    <t>FRANKLIN</t>
  </si>
  <si>
    <t>5R02-036</t>
  </si>
  <si>
    <t>5R02-50256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</si>
  <si>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</si>
  <si>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</si>
  <si>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</si>
  <si>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</si>
  <si>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</si>
  <si>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</si>
  <si>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</si>
  <si>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</si>
  <si>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</si>
  <si>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</si>
  <si>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</si>
  <si>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</si>
  <si>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</si>
  <si>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</si>
  <si>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</si>
  <si>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</si>
  <si>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</si>
  <si>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</si>
  <si>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</si>
  <si>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</si>
  <si>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</si>
  <si>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</si>
  <si>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</si>
  <si>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</si>
  <si>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</si>
  <si>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</si>
  <si>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</si>
  <si>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</si>
  <si>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</si>
  <si>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</si>
  <si>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</si>
  <si>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</si>
  <si>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</si>
  <si>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</si>
  <si>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</si>
  <si>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LINK Hendricks County / Morgan County Connect</t>
  </si>
  <si>
    <t>5R02-008</t>
  </si>
  <si>
    <t>5R02-50342</t>
  </si>
  <si>
    <t>Corydon</t>
  </si>
  <si>
    <t>5R02-031</t>
  </si>
  <si>
    <t>5R02-50347</t>
  </si>
  <si>
    <t>Hamilton County Express Public Transit</t>
  </si>
  <si>
    <t>Noblesville</t>
  </si>
  <si>
    <t>5R02-033</t>
  </si>
  <si>
    <t>5R02-50351</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</si>
  <si>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</si>
  <si>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</si>
  <si>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</si>
  <si>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</si>
  <si>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</si>
  <si>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</si>
  <si>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</si>
  <si>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</si>
  <si>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</si>
  <si>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</si>
  <si>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</si>
  <si>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</si>
  <si>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</si>
  <si>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</si>
  <si>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</si>
  <si>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</si>
  <si>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</si>
  <si>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</si>
  <si>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VINCINNES</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</si>
  <si>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</si>
  <si>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</si>
  <si>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</si>
  <si>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</si>
  <si>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</si>
  <si>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</si>
  <si>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</si>
  <si>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</si>
  <si>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</si>
  <si>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</si>
  <si>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</si>
  <si>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</si>
  <si>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</si>
  <si>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</si>
  <si>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</si>
  <si>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</si>
  <si>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</si>
  <si>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</si>
  <si>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</si>
  <si>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</si>
  <si>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</si>
  <si>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Peru</t>
  </si>
  <si>
    <t>5R02-023</t>
  </si>
  <si>
    <t>5R02-50454</t>
  </si>
  <si>
    <t>Whitley County Transit</t>
  </si>
  <si>
    <t>Columbia City</t>
  </si>
  <si>
    <t>5R02-039</t>
  </si>
  <si>
    <t>5R02-50468</t>
  </si>
  <si>
    <t>Franklin County Public Transportation</t>
  </si>
  <si>
    <t>Brookville</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</si>
  <si>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</si>
  <si>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</si>
  <si>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</si>
  <si>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</si>
  <si>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</si>
  <si>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</si>
  <si>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</si>
  <si>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</si>
  <si>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</si>
  <si>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</si>
  <si>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</si>
  <si>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</si>
  <si>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FRANKFORT</t>
  </si>
  <si>
    <t>5R02-003</t>
  </si>
  <si>
    <t>5R02-50499</t>
  </si>
  <si>
    <t>City of Seymour</t>
  </si>
  <si>
    <t>Seymour</t>
  </si>
  <si>
    <t>5R02-018</t>
  </si>
  <si>
    <t>5R02-50501</t>
  </si>
  <si>
    <t>Kankakee-Iroquois Regional Planning Commission</t>
  </si>
  <si>
    <t>Monon</t>
  </si>
  <si>
    <t>5R02-035</t>
  </si>
  <si>
    <t>5R02-55310</t>
  </si>
  <si>
    <t>Iosco Transit Corporation</t>
  </si>
  <si>
    <t>East Tawas</t>
  </si>
  <si>
    <t>5R03-041</t>
  </si>
  <si>
    <t>5R03-50217</t>
  </si>
  <si>
    <t>Caro Transit Authority</t>
  </si>
  <si>
    <t>Caro</t>
  </si>
  <si>
    <t>5R03-019</t>
  </si>
  <si>
    <t>5R03-50224</t>
  </si>
  <si>
    <t>Arenac County/Bay Service</t>
  </si>
  <si>
    <t>5R03-008</t>
  </si>
  <si>
    <t>5R03-50225</t>
  </si>
  <si>
    <t>Shiawassee Area Transportation Agency</t>
  </si>
  <si>
    <t>Owosso</t>
  </si>
  <si>
    <t>5R03-065</t>
  </si>
  <si>
    <t>5R03-50227</t>
  </si>
  <si>
    <t>Thunderbay Transportation Authority</t>
  </si>
  <si>
    <t>Alpena</t>
  </si>
  <si>
    <t>5R03-068</t>
  </si>
  <si>
    <t>5R03-50233</t>
  </si>
  <si>
    <t>Schoolcraft County Public Transportation</t>
  </si>
  <si>
    <t>Manistique</t>
  </si>
  <si>
    <t>5R03-064</t>
  </si>
  <si>
    <t>5R03-50240</t>
  </si>
  <si>
    <t>Eastern Upper Peninsula Transportation Authority</t>
  </si>
  <si>
    <t>Sault Ste Marie</t>
  </si>
  <si>
    <t>5R03-027</t>
  </si>
  <si>
    <t>5R03-50241</t>
  </si>
  <si>
    <t>Roscommon County Transportation Authority</t>
  </si>
  <si>
    <t>PRUDENVILLE</t>
  </si>
  <si>
    <t>5R03-059</t>
  </si>
  <si>
    <t>5R03-50242</t>
  </si>
  <si>
    <t>Buchanan Dial-A-Ride</t>
  </si>
  <si>
    <t>St. Joseph</t>
  </si>
  <si>
    <t>5R03-016</t>
  </si>
  <si>
    <t>5R03-50243</t>
  </si>
  <si>
    <t>Isabella County Transportation Commission</t>
  </si>
  <si>
    <t>5R03-042</t>
  </si>
  <si>
    <t>5R03-50244</t>
  </si>
  <si>
    <t>Eaton County Transportation Authority</t>
  </si>
  <si>
    <t>5R03-028</t>
  </si>
  <si>
    <t>5R03-50260</t>
  </si>
  <si>
    <t>Marshall, City of</t>
  </si>
  <si>
    <t>5R03-050</t>
  </si>
  <si>
    <t>5R03-50265</t>
  </si>
  <si>
    <t>Hillsdale Dial-A-Ride</t>
  </si>
  <si>
    <t>Hillsdale</t>
  </si>
  <si>
    <t>5R03-035</t>
  </si>
  <si>
    <t>5R03-50268</t>
  </si>
  <si>
    <t>Kalkaska Public Transit Authority</t>
  </si>
  <si>
    <t>Kalkaska</t>
  </si>
  <si>
    <t>5R03-045</t>
  </si>
  <si>
    <t>5R03-50282</t>
  </si>
  <si>
    <t>Straits Regional Ride</t>
  </si>
  <si>
    <t xml:space="preserve">Cheboygan </t>
  </si>
  <si>
    <t>5R03-067</t>
  </si>
  <si>
    <t>5R03-50285</t>
  </si>
  <si>
    <t>Cass County Transportation Authority</t>
  </si>
  <si>
    <t>Cassopolis</t>
  </si>
  <si>
    <t>5R03-020</t>
  </si>
  <si>
    <t>5R03-50310</t>
  </si>
  <si>
    <t>Charlevoix County Public Transportation</t>
  </si>
  <si>
    <t>Boyne City</t>
  </si>
  <si>
    <t>5R03-021</t>
  </si>
  <si>
    <t>5R03-50313</t>
  </si>
  <si>
    <t>Clinton Area Transit System</t>
  </si>
  <si>
    <t>St. Johns</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</si>
  <si>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</si>
  <si>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</si>
  <si>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</si>
  <si>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</si>
  <si>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</si>
  <si>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</si>
  <si>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</si>
  <si>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</si>
  <si>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</si>
  <si>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</si>
  <si>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</si>
  <si>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</si>
  <si>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</si>
  <si>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</si>
  <si>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</si>
  <si>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</si>
  <si>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</si>
  <si>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</si>
  <si>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</si>
  <si>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</si>
  <si>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</si>
  <si>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</si>
  <si>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</si>
  <si>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</si>
  <si>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</si>
  <si>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</si>
  <si>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</si>
  <si>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</si>
  <si>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</si>
  <si>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</si>
  <si>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</si>
  <si>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</si>
  <si>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</si>
  <si>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</si>
  <si>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</si>
  <si>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</si>
  <si>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</si>
  <si>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</si>
  <si>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</si>
  <si>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</si>
  <si>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</si>
  <si>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</si>
  <si>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</si>
  <si>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</si>
  <si>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</si>
  <si>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</si>
  <si>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</si>
  <si>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</si>
  <si>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</si>
  <si>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</si>
  <si>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</si>
  <si>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</si>
  <si>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</si>
  <si>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</si>
  <si>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</si>
  <si>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</si>
  <si>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</si>
  <si>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</si>
  <si>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</si>
  <si>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</si>
  <si>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</si>
  <si>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</si>
  <si>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</si>
  <si>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</si>
  <si>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</si>
  <si>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</si>
  <si>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</si>
  <si>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</si>
  <si>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 xml:space="preserve">Hancock, City of </t>
  </si>
  <si>
    <t>Hancock</t>
  </si>
  <si>
    <t>5R03-034</t>
  </si>
  <si>
    <t>5R03-50408</t>
  </si>
  <si>
    <t>Bay Area Transportation Authority</t>
  </si>
  <si>
    <t>Traverse City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</si>
  <si>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</si>
  <si>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</si>
  <si>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</si>
  <si>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</si>
  <si>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</si>
  <si>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</si>
  <si>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</si>
  <si>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</si>
  <si>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</si>
  <si>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</si>
  <si>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</si>
  <si>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</si>
  <si>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</si>
  <si>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</si>
  <si>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</si>
  <si>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</si>
  <si>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</si>
  <si>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</si>
  <si>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</si>
  <si>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</si>
  <si>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</si>
  <si>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Clare County Transit Corporation</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</si>
  <si>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</si>
  <si>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</si>
  <si>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</si>
  <si>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</si>
  <si>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</si>
  <si>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</si>
  <si>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</si>
  <si>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</si>
  <si>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</si>
  <si>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</si>
  <si>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</si>
  <si>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</si>
  <si>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</si>
  <si>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</si>
  <si>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</si>
  <si>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</si>
  <si>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Ludington</t>
  </si>
  <si>
    <t>5R03-047</t>
  </si>
  <si>
    <t>5R03-50459</t>
  </si>
  <si>
    <t>Berrien County Public Transportation</t>
  </si>
  <si>
    <t>5R03-012</t>
  </si>
  <si>
    <t>5R03-50463</t>
  </si>
  <si>
    <t>Lenawee Transportation Corporation</t>
  </si>
  <si>
    <t>5R03-046</t>
  </si>
  <si>
    <t>5R03-50473</t>
  </si>
  <si>
    <t>Yates Township Transportation System</t>
  </si>
  <si>
    <t>Idlewild</t>
  </si>
  <si>
    <t>5R03-070</t>
  </si>
  <si>
    <t>5R03-50476</t>
  </si>
  <si>
    <t>Sault Sainte Marie, City of</t>
  </si>
  <si>
    <t>Sault Sainte Marie</t>
  </si>
  <si>
    <t>5R03-063</t>
  </si>
  <si>
    <t>5R03-50487</t>
  </si>
  <si>
    <t>Alma-Dial-A-Ride</t>
  </si>
  <si>
    <t>5R03-004</t>
  </si>
  <si>
    <t>5R03-50492</t>
  </si>
  <si>
    <t>Dowagiac Dial-A--Ride</t>
  </si>
  <si>
    <t>Dowagiac</t>
  </si>
  <si>
    <t>5R03-026</t>
  </si>
  <si>
    <t>5R03-50494</t>
  </si>
  <si>
    <t>Interurban Transit Authority</t>
  </si>
  <si>
    <t>Douglas</t>
  </si>
  <si>
    <t>5R03-038</t>
  </si>
  <si>
    <t>5R03-50495</t>
  </si>
  <si>
    <t>Crawford County Transportation Authority</t>
  </si>
  <si>
    <t>Grayling</t>
  </si>
  <si>
    <t>5R03-024</t>
  </si>
  <si>
    <t>5R03-50503</t>
  </si>
  <si>
    <t>ALTRAN Transit Authority</t>
  </si>
  <si>
    <t>Munising</t>
  </si>
  <si>
    <t>5R03-001</t>
  </si>
  <si>
    <t>5R03-50511</t>
  </si>
  <si>
    <t>Ionia Dial-A-Ride</t>
  </si>
  <si>
    <t>Ionia</t>
  </si>
  <si>
    <t>5R03-040</t>
  </si>
  <si>
    <t>5R03-50514</t>
  </si>
  <si>
    <t>Rainbow Rider Transit Board</t>
  </si>
  <si>
    <t>Lowry</t>
  </si>
  <si>
    <t>5R04-028</t>
  </si>
  <si>
    <t>5R04-50231</t>
  </si>
  <si>
    <t>Austin</t>
  </si>
  <si>
    <t>Granite Falls, City of</t>
  </si>
  <si>
    <t>Granite Falls</t>
  </si>
  <si>
    <t>5R04-050</t>
  </si>
  <si>
    <t>5R04-50245</t>
  </si>
  <si>
    <t>Roseau County Committee on Aging</t>
  </si>
  <si>
    <t>Roseau</t>
  </si>
  <si>
    <t>5R04-009</t>
  </si>
  <si>
    <t>5R04-50261</t>
  </si>
  <si>
    <t>Morris, City of</t>
  </si>
  <si>
    <t>5R04-026</t>
  </si>
  <si>
    <t>5R04-50262</t>
  </si>
  <si>
    <t>Isanti County</t>
  </si>
  <si>
    <t>5R04-013</t>
  </si>
  <si>
    <t>5R04-50264</t>
  </si>
  <si>
    <t>Ivanhoe</t>
  </si>
  <si>
    <t>5R04-052</t>
  </si>
  <si>
    <t>5R04-50267</t>
  </si>
  <si>
    <t>Ecumen dba/Meeker County Public Transit</t>
  </si>
  <si>
    <t>Litchfield</t>
  </si>
  <si>
    <t>5R04-048</t>
  </si>
  <si>
    <t>5R04-50273</t>
  </si>
  <si>
    <t>Kanabec County</t>
  </si>
  <si>
    <t>Mora</t>
  </si>
  <si>
    <t>5R04-070</t>
  </si>
  <si>
    <t>5R04-50297</t>
  </si>
  <si>
    <t>5R04-043</t>
  </si>
  <si>
    <t>5R04-50306</t>
  </si>
  <si>
    <t>Brainerd, City of</t>
  </si>
  <si>
    <t>Brainerd</t>
  </si>
  <si>
    <t>5R04-012</t>
  </si>
  <si>
    <t>5R04-50322</t>
  </si>
  <si>
    <t xml:space="preserve">Saint Peter, City of </t>
  </si>
  <si>
    <t>St. Peter</t>
  </si>
  <si>
    <t>5R04-045</t>
  </si>
  <si>
    <t>5R04-50325</t>
  </si>
  <si>
    <t>Mahnomen County Human Services</t>
  </si>
  <si>
    <t>Mahnomen</t>
  </si>
  <si>
    <t>5R04-025</t>
  </si>
  <si>
    <t>5R04-50331</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</si>
  <si>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</si>
  <si>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</si>
  <si>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</si>
  <si>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</si>
  <si>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</si>
  <si>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</si>
  <si>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</si>
  <si>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</si>
  <si>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</si>
  <si>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</si>
  <si>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</si>
  <si>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</si>
  <si>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</si>
  <si>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</si>
  <si>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</si>
  <si>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</si>
  <si>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Murray County</t>
  </si>
  <si>
    <t>Slayton</t>
  </si>
  <si>
    <t>5R04-054</t>
  </si>
  <si>
    <t>5R04-50373</t>
  </si>
  <si>
    <t>Faribault County</t>
  </si>
  <si>
    <t>Blue Earth</t>
  </si>
  <si>
    <t>5R04-040</t>
  </si>
  <si>
    <t>5R04-50378</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</si>
  <si>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</si>
  <si>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</si>
  <si>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</si>
  <si>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</si>
  <si>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</si>
  <si>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</si>
  <si>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</si>
  <si>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</si>
  <si>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</si>
  <si>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</si>
  <si>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</si>
  <si>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</si>
  <si>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</si>
  <si>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</si>
  <si>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</si>
  <si>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Renville County</t>
  </si>
  <si>
    <t>Olivia</t>
  </si>
  <si>
    <t>5R04-057</t>
  </si>
  <si>
    <t>5R04-50417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</si>
  <si>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</si>
  <si>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</si>
  <si>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</si>
  <si>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</si>
  <si>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</si>
  <si>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</si>
  <si>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</si>
  <si>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</si>
  <si>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</si>
  <si>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</si>
  <si>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</si>
  <si>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</si>
  <si>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</si>
  <si>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</si>
  <si>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</si>
  <si>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</si>
  <si>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</si>
  <si>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Albert Lea</t>
  </si>
  <si>
    <t>5R04-030</t>
  </si>
  <si>
    <t>5R04-50450</t>
  </si>
  <si>
    <t>Benson, City of</t>
  </si>
  <si>
    <t>Benson</t>
  </si>
  <si>
    <t>5R04-022</t>
  </si>
  <si>
    <t>5R04-50451</t>
  </si>
  <si>
    <t>Le Sueur, City of</t>
  </si>
  <si>
    <t>Le Sueur</t>
  </si>
  <si>
    <t>5R04-041</t>
  </si>
  <si>
    <t>5R04-50460</t>
  </si>
  <si>
    <t>Southwestern MN Opportunity Council, Inc.</t>
  </si>
  <si>
    <t>Worthington</t>
  </si>
  <si>
    <t>5R04-046</t>
  </si>
  <si>
    <t>5R04-50471</t>
  </si>
  <si>
    <t>Tri-County Action Program, Inc.</t>
  </si>
  <si>
    <t>Waite Park</t>
  </si>
  <si>
    <t>5R04-019</t>
  </si>
  <si>
    <t>5R04-50474</t>
  </si>
  <si>
    <t>Western Community Action, Inc.</t>
  </si>
  <si>
    <t>5R04-059</t>
  </si>
  <si>
    <t>5R04-50477</t>
  </si>
  <si>
    <t>Pipestone County</t>
  </si>
  <si>
    <t>Pipestone</t>
  </si>
  <si>
    <t>5R04-055</t>
  </si>
  <si>
    <t>5R04-50479</t>
  </si>
  <si>
    <t>Paul Bunyan Transit</t>
  </si>
  <si>
    <t>Bemidji</t>
  </si>
  <si>
    <t>5R04-007</t>
  </si>
  <si>
    <t>5R04-50489</t>
  </si>
  <si>
    <t>Productive Alternatives</t>
  </si>
  <si>
    <t>Fergus Falls</t>
  </si>
  <si>
    <t>5R04-064</t>
  </si>
  <si>
    <t>5R04-50504</t>
  </si>
  <si>
    <t>Three Rivers Community Action, Inc.</t>
  </si>
  <si>
    <t>Plainview</t>
  </si>
  <si>
    <t>5R04-036</t>
  </si>
  <si>
    <t>5R04-50510</t>
  </si>
  <si>
    <t>Rock County</t>
  </si>
  <si>
    <t>Luverne</t>
  </si>
  <si>
    <t>5R04-044</t>
  </si>
  <si>
    <t>5R04-50512</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</si>
  <si>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</si>
  <si>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</si>
  <si>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</si>
  <si>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</si>
  <si>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</si>
  <si>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</si>
  <si>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</si>
  <si>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</si>
  <si>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</si>
  <si>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</si>
  <si>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</si>
  <si>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</si>
  <si>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</si>
  <si>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</si>
  <si>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</si>
  <si>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</si>
  <si>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</si>
  <si>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</si>
  <si>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</si>
  <si>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</si>
  <si>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</si>
  <si>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</si>
  <si>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</si>
  <si>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</si>
  <si>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</si>
  <si>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</si>
  <si>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</si>
  <si>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</si>
  <si>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</si>
  <si>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Wilmington City Cab Service</t>
  </si>
  <si>
    <t>5R05-076</t>
  </si>
  <si>
    <t>5R05-50316</t>
  </si>
  <si>
    <t>Geauga County Transit</t>
  </si>
  <si>
    <t>Chardon</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</si>
  <si>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</si>
  <si>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</si>
  <si>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</si>
  <si>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</si>
  <si>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</si>
  <si>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</si>
  <si>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</si>
  <si>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</si>
  <si>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</si>
  <si>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</si>
  <si>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</si>
  <si>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</si>
  <si>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</si>
  <si>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</si>
  <si>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</si>
  <si>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</si>
  <si>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</si>
  <si>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</si>
  <si>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</si>
  <si>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</si>
  <si>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</si>
  <si>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</si>
  <si>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</si>
  <si>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</si>
  <si>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</si>
  <si>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</si>
  <si>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</si>
  <si>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</si>
  <si>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</si>
  <si>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</si>
  <si>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</si>
  <si>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</si>
  <si>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</si>
  <si>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</si>
  <si>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</si>
  <si>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</si>
  <si>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</si>
  <si>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</si>
  <si>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</si>
  <si>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</si>
  <si>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</si>
  <si>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</si>
  <si>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</si>
  <si>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</si>
  <si>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</si>
  <si>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</si>
  <si>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</si>
  <si>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</si>
  <si>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</si>
  <si>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</si>
  <si>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</si>
  <si>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</si>
  <si>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</si>
  <si>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</si>
  <si>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</si>
  <si>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</si>
  <si>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</si>
  <si>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</si>
  <si>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</si>
  <si>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</si>
  <si>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</si>
  <si>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</si>
  <si>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Seneca County Agency Transportation</t>
  </si>
  <si>
    <t>Tiffin</t>
  </si>
  <si>
    <t>5R05-072</t>
  </si>
  <si>
    <t>5R05-50440</t>
  </si>
  <si>
    <t>Harrison County Rural Transit</t>
  </si>
  <si>
    <t>Cadiz</t>
  </si>
  <si>
    <t>5R05-055</t>
  </si>
  <si>
    <t>5R05-50462</t>
  </si>
  <si>
    <t>Pike County/Community Action Transit System</t>
  </si>
  <si>
    <t>Piketon</t>
  </si>
  <si>
    <t>5R05-068</t>
  </si>
  <si>
    <t>5R05-50464</t>
  </si>
  <si>
    <t>Columbiana County/Community Action Rural Transit S</t>
  </si>
  <si>
    <t>Lisbon</t>
  </si>
  <si>
    <t>5R05-048</t>
  </si>
  <si>
    <t>5R05-50481</t>
  </si>
  <si>
    <t>Shelby Public Transit</t>
  </si>
  <si>
    <t>Sidney</t>
  </si>
  <si>
    <t>5R05-073</t>
  </si>
  <si>
    <t>5R05-50497</t>
  </si>
  <si>
    <t>Crawford County Transportation Program</t>
  </si>
  <si>
    <t>Bucyrus</t>
  </si>
  <si>
    <t>5R05-049</t>
  </si>
  <si>
    <t>5R05-50509</t>
  </si>
  <si>
    <t>City of Rice Lake</t>
  </si>
  <si>
    <t>Rice Lake</t>
  </si>
  <si>
    <t>5R06-052</t>
  </si>
  <si>
    <t>5R06-50218</t>
  </si>
  <si>
    <t>City of Shawano</t>
  </si>
  <si>
    <t>Shawano</t>
  </si>
  <si>
    <t>5R06-040</t>
  </si>
  <si>
    <t>5R06-50220</t>
  </si>
  <si>
    <t>Dunn County Transit</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</si>
  <si>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</si>
  <si>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</si>
  <si>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</si>
  <si>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</si>
  <si>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</si>
  <si>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</si>
  <si>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</si>
  <si>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</si>
  <si>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</si>
  <si>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</si>
  <si>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</si>
  <si>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</si>
  <si>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</si>
  <si>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</si>
  <si>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</si>
  <si>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</si>
  <si>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</si>
  <si>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</si>
  <si>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</si>
  <si>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</si>
  <si>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</si>
  <si>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</si>
  <si>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</si>
  <si>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</si>
  <si>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</si>
  <si>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</si>
  <si>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</si>
  <si>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</si>
  <si>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</si>
  <si>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</si>
  <si>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</si>
  <si>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</si>
  <si>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</si>
  <si>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</si>
  <si>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</si>
  <si>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</si>
  <si>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</si>
  <si>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Rusk County</t>
  </si>
  <si>
    <t>Ladysmith</t>
  </si>
  <si>
    <t>5R06-006</t>
  </si>
  <si>
    <t>5R06-50295</t>
  </si>
  <si>
    <t>City of River Falls</t>
  </si>
  <si>
    <t>River Falls</t>
  </si>
  <si>
    <t>5R06-039</t>
  </si>
  <si>
    <t>5R06-50303</t>
  </si>
  <si>
    <t>City of Neillsville</t>
  </si>
  <si>
    <t>Neillsville</t>
  </si>
  <si>
    <t>5R06-028</t>
  </si>
  <si>
    <t>5R06-50309</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</si>
  <si>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</si>
  <si>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</si>
  <si>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</si>
  <si>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</si>
  <si>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</si>
  <si>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</si>
  <si>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</si>
  <si>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</si>
  <si>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</si>
  <si>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</si>
  <si>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</si>
  <si>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</si>
  <si>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</si>
  <si>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</si>
  <si>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</si>
  <si>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</si>
  <si>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</si>
  <si>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</si>
  <si>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</si>
  <si>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</si>
  <si>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</si>
  <si>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</si>
  <si>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</si>
  <si>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Door County Transit</t>
  </si>
  <si>
    <t>Sturgeon Bay</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</si>
  <si>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</si>
  <si>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</si>
  <si>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</si>
  <si>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</si>
  <si>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</si>
  <si>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</si>
  <si>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</si>
  <si>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</si>
  <si>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</si>
  <si>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</si>
  <si>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</si>
  <si>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</si>
  <si>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</si>
  <si>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</si>
  <si>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</si>
  <si>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</si>
  <si>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</si>
  <si>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Bay Area Rural Transit</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</si>
  <si>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</si>
  <si>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</si>
  <si>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</si>
  <si>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</si>
  <si>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</si>
  <si>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</si>
  <si>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</si>
  <si>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</si>
  <si>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</si>
  <si>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</si>
  <si>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</si>
  <si>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</si>
  <si>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</si>
  <si>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</si>
  <si>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</si>
  <si>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</si>
  <si>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</si>
  <si>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</si>
  <si>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</si>
  <si>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</si>
  <si>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</si>
  <si>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</si>
  <si>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</si>
  <si>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</si>
  <si>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</si>
  <si>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County of La Crosse</t>
  </si>
  <si>
    <t>5R06-076</t>
  </si>
  <si>
    <t>5R06-50442</t>
  </si>
  <si>
    <t>County of Sauk</t>
  </si>
  <si>
    <t>5R06-058</t>
  </si>
  <si>
    <t>5R06-50449</t>
  </si>
  <si>
    <t>City of Manitowoc</t>
  </si>
  <si>
    <t>Manitowoc</t>
  </si>
  <si>
    <t>5R06-021</t>
  </si>
  <si>
    <t>5R06-50461</t>
  </si>
  <si>
    <t>City of Beaver Dam</t>
  </si>
  <si>
    <t>Beaver Dam</t>
  </si>
  <si>
    <t>5R06-010</t>
  </si>
  <si>
    <t>5R06-50466</t>
  </si>
  <si>
    <t>City of Portage</t>
  </si>
  <si>
    <t>Portage</t>
  </si>
  <si>
    <t>5R06-032</t>
  </si>
  <si>
    <t>5R06-50470</t>
  </si>
  <si>
    <t>City of Marinette</t>
  </si>
  <si>
    <t>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</si>
  <si>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</si>
  <si>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</si>
  <si>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</si>
  <si>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</si>
  <si>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</si>
  <si>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</si>
  <si>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</si>
  <si>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</si>
  <si>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</si>
  <si>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</si>
  <si>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</si>
  <si>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</si>
  <si>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</si>
  <si>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</si>
  <si>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</si>
  <si>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</si>
  <si>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</si>
  <si>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</si>
  <si>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</si>
  <si>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</si>
  <si>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</si>
  <si>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</si>
  <si>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</si>
  <si>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</si>
  <si>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</si>
  <si>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</si>
  <si>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</si>
  <si>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</si>
  <si>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</si>
  <si>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</si>
  <si>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</si>
  <si>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 City Transit</t>
  </si>
  <si>
    <t>Amarillo</t>
  </si>
  <si>
    <t>Chickasaw Nation</t>
  </si>
  <si>
    <t>Ada</t>
  </si>
  <si>
    <t>6T02</t>
  </si>
  <si>
    <t>Choctaw Nation of Oklahoma</t>
  </si>
  <si>
    <t>Hugo</t>
  </si>
  <si>
    <t>6T03</t>
  </si>
  <si>
    <t>Citizen Potawatomi Nation</t>
  </si>
  <si>
    <t>Shawnee</t>
  </si>
  <si>
    <t>6T04</t>
  </si>
  <si>
    <t>Comanche Nation</t>
  </si>
  <si>
    <t>Lawton</t>
  </si>
  <si>
    <t>6T05</t>
  </si>
  <si>
    <t>Mass Transit Department - City of El Paso</t>
  </si>
  <si>
    <t>El Paso</t>
  </si>
  <si>
    <t>Fort Worth Transportation Authority</t>
  </si>
  <si>
    <t>Fort Worth</t>
  </si>
  <si>
    <t xml:space="preserve">Metropolitan Transit Authority of Harris County, Texas </t>
  </si>
  <si>
    <t>Houston</t>
  </si>
  <si>
    <t>Laredo Transit Management, Inc.</t>
  </si>
  <si>
    <t>Laredo</t>
  </si>
  <si>
    <t>City Transit Management Company, Inc.</t>
  </si>
  <si>
    <t>Lubbock</t>
  </si>
  <si>
    <t>VIA Metropolitan Transit</t>
  </si>
  <si>
    <t>San Antonio</t>
  </si>
  <si>
    <t>Waco Transit System, Inc.</t>
  </si>
  <si>
    <t>Waco</t>
  </si>
  <si>
    <t>Port Arthur Transit</t>
  </si>
  <si>
    <t>Port Arthur</t>
  </si>
  <si>
    <t>City of Brownsville - Brownsville Metro</t>
  </si>
  <si>
    <t>Brownsville</t>
  </si>
  <si>
    <t>Galveston</t>
  </si>
  <si>
    <t>Beaumont Municipal Transit System</t>
  </si>
  <si>
    <t>Beaumont</t>
  </si>
  <si>
    <t>Central Oklahoma Transportation and Parking Authority</t>
  </si>
  <si>
    <t>Oklahoma City</t>
  </si>
  <si>
    <t>Metropolitan Tulsa Transit Authority</t>
  </si>
  <si>
    <t>Tulsa</t>
  </si>
  <si>
    <t>City of Albuquerque Transit Department</t>
  </si>
  <si>
    <t>Albuquerque</t>
  </si>
  <si>
    <t>Baton Rouge</t>
  </si>
  <si>
    <t>Capital Area Transit System</t>
  </si>
  <si>
    <t>Lake Charles Transit System</t>
  </si>
  <si>
    <t>Lake Charles</t>
  </si>
  <si>
    <t>Shreveport Area Transit System</t>
  </si>
  <si>
    <t>Shreveport</t>
  </si>
  <si>
    <t>City of Alexandria</t>
  </si>
  <si>
    <t>City of Monroe Transit System</t>
  </si>
  <si>
    <t>New Orleans Regional Transit Authority</t>
  </si>
  <si>
    <t>New Orleans</t>
  </si>
  <si>
    <t>Central Arkansas Transit Authority</t>
  </si>
  <si>
    <t>North Little Rock</t>
  </si>
  <si>
    <t>Pine Bluff Transit</t>
  </si>
  <si>
    <t>Pine Bluff</t>
  </si>
  <si>
    <t>Wichita Falls</t>
  </si>
  <si>
    <t>Lafayette Transit System</t>
  </si>
  <si>
    <t>CityLink Transit</t>
  </si>
  <si>
    <t>Abilene</t>
  </si>
  <si>
    <t>Handitran Special Transit Division - City of Arlington</t>
  </si>
  <si>
    <t>Capital Metropolitan Transportation Authority</t>
  </si>
  <si>
    <t>Las Cruces Area Transit</t>
  </si>
  <si>
    <t>Las Cruces</t>
  </si>
  <si>
    <t>Corpus Christi Regional Transportation Authority</t>
  </si>
  <si>
    <t>Corpus Christi</t>
  </si>
  <si>
    <t>Dallas Area Rapid Transit</t>
  </si>
  <si>
    <t>St. Bernard Urban Rapid Transit</t>
  </si>
  <si>
    <t>Chalmette</t>
  </si>
  <si>
    <t>Brazos Transit District</t>
  </si>
  <si>
    <t>Bryan</t>
  </si>
  <si>
    <t>University of Arkansas, Fayetteville</t>
  </si>
  <si>
    <t>City of Grand Prairie Transportation Services Department</t>
  </si>
  <si>
    <t>Grand Prairie</t>
  </si>
  <si>
    <t>Ozark Regional Transit</t>
  </si>
  <si>
    <t>Springdale</t>
  </si>
  <si>
    <t>Santa Fe Trails - City of Santa Fe</t>
  </si>
  <si>
    <t>Santa Fe</t>
  </si>
  <si>
    <t>Terrebonne Parish Consolidated Government</t>
  </si>
  <si>
    <t>Houma</t>
  </si>
  <si>
    <t>Longview Transit</t>
  </si>
  <si>
    <t>The Gulf Coast Center</t>
  </si>
  <si>
    <t>Texas City</t>
  </si>
  <si>
    <t>Fort Smith Transit</t>
  </si>
  <si>
    <t>Fort Smith</t>
  </si>
  <si>
    <t>Jefferson Parish Department of Transit Administration</t>
  </si>
  <si>
    <t>Gretna</t>
  </si>
  <si>
    <t>City of Tyler</t>
  </si>
  <si>
    <t>Tyler</t>
  </si>
  <si>
    <t>Lower Rio Grande Valley Development Council</t>
  </si>
  <si>
    <t>Weslaco</t>
  </si>
  <si>
    <t>Hill Country Transit District</t>
  </si>
  <si>
    <t>San Saba</t>
  </si>
  <si>
    <t>Texarkana Urban Transit District</t>
  </si>
  <si>
    <t>Texarkana</t>
  </si>
  <si>
    <t>The Lawton Area Transit System</t>
  </si>
  <si>
    <t>Golden Crescent Regional Planning Commission</t>
  </si>
  <si>
    <t>Victoria</t>
  </si>
  <si>
    <t>Cleveland Area Rapid Transit</t>
  </si>
  <si>
    <t xml:space="preserve"> Norman</t>
  </si>
  <si>
    <t>Midland-Odessa Urban Transit District</t>
  </si>
  <si>
    <t>City of McAllen - McAllen Express Transit</t>
  </si>
  <si>
    <t>McAllen</t>
  </si>
  <si>
    <t>City of Farmington dba: Red Apple Transit</t>
  </si>
  <si>
    <t>Farmington</t>
  </si>
  <si>
    <t>Denton County Transportation Authority</t>
  </si>
  <si>
    <t>Lewisville</t>
  </si>
  <si>
    <t>Concho Valley Transit District</t>
  </si>
  <si>
    <t>San Angelo</t>
  </si>
  <si>
    <t>Fort Bend County Public Transportation</t>
  </si>
  <si>
    <t>Sugar Land</t>
  </si>
  <si>
    <t>Jonesboro Economical Transportation System</t>
  </si>
  <si>
    <t>Jonesboro</t>
  </si>
  <si>
    <t>Intracity Transit</t>
  </si>
  <si>
    <t>Hot Springs</t>
  </si>
  <si>
    <t>Harris County Community Services Department, Office of Transit Services</t>
  </si>
  <si>
    <t>St. Tammany Parish Government</t>
  </si>
  <si>
    <t>Mandeville</t>
  </si>
  <si>
    <t>Rio Metro Regional Transit District</t>
  </si>
  <si>
    <t>River Parishes Transit Authority</t>
  </si>
  <si>
    <t>LaPlace</t>
  </si>
  <si>
    <t>City of Cleburne</t>
  </si>
  <si>
    <t>Cleburne</t>
  </si>
  <si>
    <t>STAR Transit</t>
  </si>
  <si>
    <t>Terrell</t>
  </si>
  <si>
    <t>Public Transit Services</t>
  </si>
  <si>
    <t>Mineral Wells</t>
  </si>
  <si>
    <t>Special Programs for Aging Needs</t>
  </si>
  <si>
    <t>City of Edmond</t>
  </si>
  <si>
    <t>Edmond</t>
  </si>
  <si>
    <t>City of Round Rock</t>
  </si>
  <si>
    <t>Round Rock</t>
  </si>
  <si>
    <t>Plaquemines Parish Government</t>
  </si>
  <si>
    <t>Belle Chasse</t>
  </si>
  <si>
    <t>Alamo Area Council of Governments</t>
  </si>
  <si>
    <t xml:space="preserve">San Antonio </t>
  </si>
  <si>
    <t>San Marcos Urban Transit District</t>
  </si>
  <si>
    <t>St. Martin, Iberia, Lafayette Community Action Age</t>
  </si>
  <si>
    <t>McKinney Avenue Transit Authority</t>
  </si>
  <si>
    <t>Pueblo of Laguna</t>
  </si>
  <si>
    <t>Laguna</t>
  </si>
  <si>
    <t>6T15</t>
  </si>
  <si>
    <t>Ponca Tribe of Oklahoma</t>
  </si>
  <si>
    <t>Ponca City</t>
  </si>
  <si>
    <t>6T10</t>
  </si>
  <si>
    <t>Pueblo of Santa Ana</t>
  </si>
  <si>
    <t>Santa Ana Pueblo</t>
  </si>
  <si>
    <t>6T11</t>
  </si>
  <si>
    <t>Seminole Nation Public Transit</t>
  </si>
  <si>
    <t>Wewoka</t>
  </si>
  <si>
    <t>6T12</t>
  </si>
  <si>
    <t>Kiowa Tribe</t>
  </si>
  <si>
    <t>Carnegie</t>
  </si>
  <si>
    <t>6T06</t>
  </si>
  <si>
    <t>Muscogee (Creek) Nation</t>
  </si>
  <si>
    <t>Okmulgee</t>
  </si>
  <si>
    <t>6T08</t>
  </si>
  <si>
    <t>United Keetoowah Band of Cherokee Indians in Oklahoma</t>
  </si>
  <si>
    <t>Tahlequah</t>
  </si>
  <si>
    <t>6T13</t>
  </si>
  <si>
    <t>Ohkay Owingeh Pueblo</t>
  </si>
  <si>
    <t>Ohkay Owingeh</t>
  </si>
  <si>
    <t>6T09</t>
  </si>
  <si>
    <t xml:space="preserve">Cheyenne &amp; Arapaho Tribes </t>
  </si>
  <si>
    <t>Concho</t>
  </si>
  <si>
    <t>6T14</t>
  </si>
  <si>
    <t xml:space="preserve">Delaware Nation </t>
  </si>
  <si>
    <t>Anadarko</t>
  </si>
  <si>
    <t>6T17</t>
  </si>
  <si>
    <t>The Pueblo of Jemez</t>
  </si>
  <si>
    <t>Jemez Pueblo</t>
  </si>
  <si>
    <t>6T24</t>
  </si>
  <si>
    <t>Mid-Delta Transit</t>
  </si>
  <si>
    <t>Helena West Helena</t>
  </si>
  <si>
    <t>6R01-004</t>
  </si>
  <si>
    <t>6R01-60136</t>
  </si>
  <si>
    <t>6R01-007</t>
  </si>
  <si>
    <t>6R01-60140</t>
  </si>
  <si>
    <t>Eureka Springs Transit</t>
  </si>
  <si>
    <t>Eureka Springs</t>
  </si>
  <si>
    <t>6R01-003</t>
  </si>
  <si>
    <t>6R01-60161</t>
  </si>
  <si>
    <t>North Arkansas Transportation Service</t>
  </si>
  <si>
    <t>6R01-005</t>
  </si>
  <si>
    <t>6R01-60189</t>
  </si>
  <si>
    <t>North East Arkansas Transit</t>
  </si>
  <si>
    <t>6R01-019</t>
  </si>
  <si>
    <t>6R01-60204</t>
  </si>
  <si>
    <t>Central Arkansas Development Council</t>
  </si>
  <si>
    <t>Benton</t>
  </si>
  <si>
    <t>6R01-002</t>
  </si>
  <si>
    <t>6R01-60246</t>
  </si>
  <si>
    <t>Black River Area Development</t>
  </si>
  <si>
    <t>Pocahontas</t>
  </si>
  <si>
    <t>6R01-001</t>
  </si>
  <si>
    <t>6R01-60250</t>
  </si>
  <si>
    <t>6R01-018</t>
  </si>
  <si>
    <t>6R01-60257</t>
  </si>
  <si>
    <t>Pointe Coupee Council on Aging</t>
  </si>
  <si>
    <t>New Roads</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</si>
  <si>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</si>
  <si>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</si>
  <si>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</si>
  <si>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</si>
  <si>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</si>
  <si>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</si>
  <si>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</si>
  <si>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</si>
  <si>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</si>
  <si>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</si>
  <si>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</si>
  <si>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</si>
  <si>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</si>
  <si>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</si>
  <si>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</si>
  <si>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</si>
  <si>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</si>
  <si>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</si>
  <si>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</si>
  <si>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</si>
  <si>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</si>
  <si>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</si>
  <si>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</si>
  <si>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</si>
  <si>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</si>
  <si>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</si>
  <si>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</si>
  <si>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</si>
  <si>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</si>
  <si>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</si>
  <si>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</si>
  <si>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</si>
  <si>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</si>
  <si>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</si>
  <si>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</si>
  <si>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</si>
  <si>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6R02-60196</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</si>
  <si>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</si>
  <si>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</si>
  <si>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</si>
  <si>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</si>
  <si>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</si>
  <si>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</si>
  <si>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</si>
  <si>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</si>
  <si>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</si>
  <si>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</si>
  <si>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</si>
  <si>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</si>
  <si>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</si>
  <si>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</si>
  <si>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</si>
  <si>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</si>
  <si>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</si>
  <si>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</si>
  <si>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</si>
  <si>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</si>
  <si>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</si>
  <si>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</si>
  <si>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</si>
  <si>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</si>
  <si>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</si>
  <si>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</si>
  <si>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</si>
  <si>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</si>
  <si>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</si>
  <si>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</si>
  <si>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</si>
  <si>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</si>
  <si>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</si>
  <si>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</si>
  <si>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</si>
  <si>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</si>
  <si>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</si>
  <si>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</si>
  <si>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</si>
  <si>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</si>
  <si>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</si>
  <si>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</si>
  <si>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</si>
  <si>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</si>
  <si>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</si>
  <si>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</si>
  <si>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</si>
  <si>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</si>
  <si>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</si>
  <si>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</si>
  <si>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</si>
  <si>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</si>
  <si>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</si>
  <si>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</si>
  <si>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</si>
  <si>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</si>
  <si>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</si>
  <si>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</si>
  <si>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</si>
  <si>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</si>
  <si>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</si>
  <si>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</si>
  <si>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</si>
  <si>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</si>
  <si>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</si>
  <si>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</si>
  <si>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</si>
  <si>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6R03-60138</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</si>
  <si>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</si>
  <si>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</si>
  <si>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</si>
  <si>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</si>
  <si>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</si>
  <si>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</si>
  <si>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</si>
  <si>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</si>
  <si>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</si>
  <si>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</si>
  <si>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</si>
  <si>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</si>
  <si>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</si>
  <si>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</si>
  <si>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</si>
  <si>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</si>
  <si>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Carlsbad</t>
  </si>
  <si>
    <t>6R03-027</t>
  </si>
  <si>
    <t>6R03-60184</t>
  </si>
  <si>
    <t>City of Hobbs</t>
  </si>
  <si>
    <t>Hobbs</t>
  </si>
  <si>
    <t>6R03-005</t>
  </si>
  <si>
    <t>6R03-60190</t>
  </si>
  <si>
    <t>Zia Therapy Center, Inc.</t>
  </si>
  <si>
    <t>Alamogordo</t>
  </si>
  <si>
    <t>6R03-018</t>
  </si>
  <si>
    <t>6R03-60206</t>
  </si>
  <si>
    <t>Incorporated County of Los Alamos</t>
  </si>
  <si>
    <t>Los Alamos</t>
  </si>
  <si>
    <t>6R03-012</t>
  </si>
  <si>
    <t>6R03-60215</t>
  </si>
  <si>
    <t xml:space="preserve">Hatch Area Medical Center Foundation </t>
  </si>
  <si>
    <t>Hatch</t>
  </si>
  <si>
    <t>6R03-042</t>
  </si>
  <si>
    <t>6R03-60223</t>
  </si>
  <si>
    <t>The Community Pantry</t>
  </si>
  <si>
    <t>Gallup</t>
  </si>
  <si>
    <t>6R03-049</t>
  </si>
  <si>
    <t>6R03-60224</t>
  </si>
  <si>
    <t>City of Clovis</t>
  </si>
  <si>
    <t>Clovis</t>
  </si>
  <si>
    <t>6R03-004</t>
  </si>
  <si>
    <t>6R03-60225</t>
  </si>
  <si>
    <t>City of Las Vegas</t>
  </si>
  <si>
    <t>Las Vegas</t>
  </si>
  <si>
    <t>6R03-006</t>
  </si>
  <si>
    <t>6R03-60236</t>
  </si>
  <si>
    <t>Town of Red River</t>
  </si>
  <si>
    <t>Red River</t>
  </si>
  <si>
    <t>6R03-015</t>
  </si>
  <si>
    <t>6R03-60237</t>
  </si>
  <si>
    <t>Town of Taos</t>
  </si>
  <si>
    <t>Taos</t>
  </si>
  <si>
    <t>6R03-016</t>
  </si>
  <si>
    <t>6R03-60240</t>
  </si>
  <si>
    <t>Golden Spread Rural Frontier Coalition</t>
  </si>
  <si>
    <t>Clayton</t>
  </si>
  <si>
    <t>6R03-009</t>
  </si>
  <si>
    <t>6R03-60244</t>
  </si>
  <si>
    <t>City of Ruidoso Downs</t>
  </si>
  <si>
    <t>Ruidoso Downs</t>
  </si>
  <si>
    <t>6R03-035</t>
  </si>
  <si>
    <t>6R03-60252</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</si>
  <si>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</si>
  <si>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</si>
  <si>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</si>
  <si>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</si>
  <si>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</si>
  <si>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</si>
  <si>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</si>
  <si>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</si>
  <si>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</si>
  <si>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</si>
  <si>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</si>
  <si>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</si>
  <si>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</si>
  <si>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</si>
  <si>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</si>
  <si>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</si>
  <si>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</si>
  <si>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</si>
  <si>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</si>
  <si>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</si>
  <si>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</si>
  <si>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</si>
  <si>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</si>
  <si>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</si>
  <si>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</si>
  <si>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</si>
  <si>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</si>
  <si>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</si>
  <si>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</si>
  <si>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</si>
  <si>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</si>
  <si>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</si>
  <si>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</si>
  <si>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</si>
  <si>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</si>
  <si>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</si>
  <si>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</si>
  <si>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</si>
  <si>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</si>
  <si>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</si>
  <si>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</si>
  <si>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Atoka</t>
  </si>
  <si>
    <t>6R04-003</t>
  </si>
  <si>
    <t>6R04-60205</t>
  </si>
  <si>
    <t>Logan County Historical Society, Inc, dba First Capital Trolley</t>
  </si>
  <si>
    <t>Guthrie</t>
  </si>
  <si>
    <t>6R04-004</t>
  </si>
  <si>
    <t>6R04-60214</t>
  </si>
  <si>
    <t>Washita Valley Community Action Council</t>
  </si>
  <si>
    <t>Chickasha</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</si>
  <si>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</si>
  <si>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</si>
  <si>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</si>
  <si>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</si>
  <si>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</si>
  <si>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</si>
  <si>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</si>
  <si>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</si>
  <si>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</si>
  <si>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</si>
  <si>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</si>
  <si>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</si>
  <si>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</si>
  <si>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</si>
  <si>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</si>
  <si>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</si>
  <si>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</si>
  <si>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</si>
  <si>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</si>
  <si>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</si>
  <si>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</si>
  <si>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</si>
  <si>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Big Cabin</t>
  </si>
  <si>
    <t>6R04-006</t>
  </si>
  <si>
    <t>6R04-60266</t>
  </si>
  <si>
    <t>Heart of Texas Council of Governments</t>
  </si>
  <si>
    <t xml:space="preserve">Waco </t>
  </si>
  <si>
    <t>6R05-030</t>
  </si>
  <si>
    <t>6R05-60142</t>
  </si>
  <si>
    <t>Rolling Plains Management Corporation / SHARP Lines</t>
  </si>
  <si>
    <t xml:space="preserve">Crowell </t>
  </si>
  <si>
    <t>6R05-008</t>
  </si>
  <si>
    <t>6R05-60143</t>
  </si>
  <si>
    <t xml:space="preserve">Ark-Tex Council of Governments </t>
  </si>
  <si>
    <t>6R05-003</t>
  </si>
  <si>
    <t>6R05-60145</t>
  </si>
  <si>
    <t xml:space="preserve">Kleberg County Human Services </t>
  </si>
  <si>
    <t xml:space="preserve">Kingsville </t>
  </si>
  <si>
    <t>6R05-010</t>
  </si>
  <si>
    <t>6R05-60147</t>
  </si>
  <si>
    <t>City of Del Rio Transportation</t>
  </si>
  <si>
    <t xml:space="preserve">Del Rio </t>
  </si>
  <si>
    <t>6R05-038</t>
  </si>
  <si>
    <t>6R05-60152</t>
  </si>
  <si>
    <t xml:space="preserve">South East Texas Regional Planning Commission </t>
  </si>
  <si>
    <t xml:space="preserve">Beaumont </t>
  </si>
  <si>
    <t>6R05-004</t>
  </si>
  <si>
    <t>6R05-60155</t>
  </si>
  <si>
    <t xml:space="preserve">Community Action Council of South Texas </t>
  </si>
  <si>
    <t xml:space="preserve">Rio Grande City </t>
  </si>
  <si>
    <t>6R05-028</t>
  </si>
  <si>
    <t>6R05-60158</t>
  </si>
  <si>
    <t>South Plains Community Action Association, Inc.</t>
  </si>
  <si>
    <t xml:space="preserve">Levelland </t>
  </si>
  <si>
    <t>6R05-035</t>
  </si>
  <si>
    <t>6R05-60159</t>
  </si>
  <si>
    <t xml:space="preserve">City of South Padre Island </t>
  </si>
  <si>
    <t xml:space="preserve">South Padre Island </t>
  </si>
  <si>
    <t>6R05-025</t>
  </si>
  <si>
    <t>6R05-60173</t>
  </si>
  <si>
    <t xml:space="preserve">Rural Economic Assistance League, Inc. </t>
  </si>
  <si>
    <t xml:space="preserve">Alice </t>
  </si>
  <si>
    <t>6R05-011</t>
  </si>
  <si>
    <t>6R05-60175</t>
  </si>
  <si>
    <t>Senior Center Resources and Public Transit, Inc.</t>
  </si>
  <si>
    <t xml:space="preserve">Greenville </t>
  </si>
  <si>
    <t>6R05-047</t>
  </si>
  <si>
    <t>6R05-60176</t>
  </si>
  <si>
    <t xml:space="preserve">El Paso County </t>
  </si>
  <si>
    <t xml:space="preserve">El Paso </t>
  </si>
  <si>
    <t>6R05-034</t>
  </si>
  <si>
    <t>6R05-60179</t>
  </si>
  <si>
    <t xml:space="preserve">Webb County Community Action Agency </t>
  </si>
  <si>
    <t xml:space="preserve">Laredo </t>
  </si>
  <si>
    <t>6R05-018</t>
  </si>
  <si>
    <t>6R05-60185</t>
  </si>
  <si>
    <t xml:space="preserve">East Texas Council of Governments </t>
  </si>
  <si>
    <t>Kilgore</t>
  </si>
  <si>
    <t>6R05-029</t>
  </si>
  <si>
    <t>6R05-60186</t>
  </si>
  <si>
    <t xml:space="preserve">Panhandle Community Services </t>
  </si>
  <si>
    <t xml:space="preserve">Amarillo </t>
  </si>
  <si>
    <t>6R05-002</t>
  </si>
  <si>
    <t>6R05-60192</t>
  </si>
  <si>
    <t>Aspermont Small Business Development Center, Inc.</t>
  </si>
  <si>
    <t xml:space="preserve">Aspermont </t>
  </si>
  <si>
    <t>6R05-001</t>
  </si>
  <si>
    <t>6R05-60202</t>
  </si>
  <si>
    <t>Colorado Valley Transit  District</t>
  </si>
  <si>
    <t xml:space="preserve">Columbus </t>
  </si>
  <si>
    <t>6R05-031</t>
  </si>
  <si>
    <t>6R05-60238</t>
  </si>
  <si>
    <t xml:space="preserve">West Texas Opportunities, Inc. </t>
  </si>
  <si>
    <t xml:space="preserve">Lamesa </t>
  </si>
  <si>
    <t>6R05-020</t>
  </si>
  <si>
    <t>6R05-60243</t>
  </si>
  <si>
    <t>Southwest Area Regional Transit District</t>
  </si>
  <si>
    <t xml:space="preserve">Uvalde </t>
  </si>
  <si>
    <t>6R05-023</t>
  </si>
  <si>
    <t>6R05-60256</t>
  </si>
  <si>
    <t xml:space="preserve">Community Services, Inc. </t>
  </si>
  <si>
    <t xml:space="preserve">Corsicana </t>
  </si>
  <si>
    <t>6R05-012</t>
  </si>
  <si>
    <t>6R05-60260</t>
  </si>
  <si>
    <t>Central Texas Rural Transit District</t>
  </si>
  <si>
    <t>Coleman</t>
  </si>
  <si>
    <t>6R05-005</t>
  </si>
  <si>
    <t>6R05-60262</t>
  </si>
  <si>
    <t>The Transit System, Inc.</t>
  </si>
  <si>
    <t xml:space="preserve">Glen Rose </t>
  </si>
  <si>
    <t>6R05-016</t>
  </si>
  <si>
    <t>6R05-60264</t>
  </si>
  <si>
    <t>Capital Area Rural Transportation System (CARTS - RURAL)</t>
  </si>
  <si>
    <t>6R05-66271</t>
  </si>
  <si>
    <t>Transit Authority of Omaha</t>
  </si>
  <si>
    <t>Omaha</t>
  </si>
  <si>
    <t xml:space="preserve">City Utilities of Springfield </t>
  </si>
  <si>
    <t>Winnebago Tribe of Nebraska</t>
  </si>
  <si>
    <t>Winnebago</t>
  </si>
  <si>
    <t>7T04</t>
  </si>
  <si>
    <t>Kansas City Area Transportation Authority</t>
  </si>
  <si>
    <t>Kansas City</t>
  </si>
  <si>
    <t>Bi-State Development Agency of the Missouri-Illinois Metropolitan District, d.b.a.(St. Louis) Metro</t>
  </si>
  <si>
    <t>St. Louis</t>
  </si>
  <si>
    <t>Bettendorf Transit System</t>
  </si>
  <si>
    <t>Bettendorf</t>
  </si>
  <si>
    <t>Cedar Rapids Transit</t>
  </si>
  <si>
    <t>Cedar Rapids</t>
  </si>
  <si>
    <t>Davenport Public Transit</t>
  </si>
  <si>
    <t>Davenport</t>
  </si>
  <si>
    <t>Des Moines Area Regional Transit Authority</t>
  </si>
  <si>
    <t>Des Moines</t>
  </si>
  <si>
    <t>City of Dubuque</t>
  </si>
  <si>
    <t>Dubuque</t>
  </si>
  <si>
    <t>Sioux City Transit System</t>
  </si>
  <si>
    <t>Sioux City</t>
  </si>
  <si>
    <t>Metropolitan Transit Authority of Black Hawk County</t>
  </si>
  <si>
    <t>Waterloo</t>
  </si>
  <si>
    <t>Topeka Metropolitan Transit Authority</t>
  </si>
  <si>
    <t>Topeka</t>
  </si>
  <si>
    <t>Wichita Transit</t>
  </si>
  <si>
    <t>Wichita</t>
  </si>
  <si>
    <t>City of Columbia</t>
  </si>
  <si>
    <t>Iowa City Transit</t>
  </si>
  <si>
    <t>Iowa City</t>
  </si>
  <si>
    <t>University of Iowa</t>
  </si>
  <si>
    <t>Coralville Transit System</t>
  </si>
  <si>
    <t>Coralville</t>
  </si>
  <si>
    <t>St. Joseph Transit</t>
  </si>
  <si>
    <t>Johnson County Kansas, aka: Johnson County Transit</t>
  </si>
  <si>
    <t>Olathe</t>
  </si>
  <si>
    <t>City of Joplin Metro Area Public</t>
  </si>
  <si>
    <t>Joplin</t>
  </si>
  <si>
    <t>Ames</t>
  </si>
  <si>
    <t>Jefferson City</t>
  </si>
  <si>
    <t>Johnson County SEATS</t>
  </si>
  <si>
    <t>City of Independence</t>
  </si>
  <si>
    <t>Independence</t>
  </si>
  <si>
    <t>Unified Government Transit Department</t>
  </si>
  <si>
    <t>Lawrence</t>
  </si>
  <si>
    <t>River Bend Transit</t>
  </si>
  <si>
    <t>Cape Girardeau</t>
  </si>
  <si>
    <t>Cape Girardeau County Transit Authority</t>
  </si>
  <si>
    <t>Grand Island</t>
  </si>
  <si>
    <t xml:space="preserve">Flint Hills Area Transportation </t>
  </si>
  <si>
    <t>Manhattan</t>
  </si>
  <si>
    <t>Sedgwick County Transportation - Dept. on Aging</t>
  </si>
  <si>
    <t>Butler County Department on Aging</t>
  </si>
  <si>
    <t>Ponca Tribe of Nebraska</t>
  </si>
  <si>
    <t>7T01</t>
  </si>
  <si>
    <t>Santee Sioux Nation</t>
  </si>
  <si>
    <t xml:space="preserve">Niobrara   </t>
  </si>
  <si>
    <t>7T03</t>
  </si>
  <si>
    <t>Prairie Band Potawatomi Nation</t>
  </si>
  <si>
    <t>Mayetta</t>
  </si>
  <si>
    <t>7T02</t>
  </si>
  <si>
    <t>Omaha Tribe Public Transit</t>
  </si>
  <si>
    <t>Macy</t>
  </si>
  <si>
    <t>Iowa Northland Regional Council of Governments</t>
  </si>
  <si>
    <t>7R01-007</t>
  </si>
  <si>
    <t>7R01-70064</t>
  </si>
  <si>
    <t>Heart of Iowa Regional Transit Agency</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</si>
  <si>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</si>
  <si>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</si>
  <si>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</si>
  <si>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</si>
  <si>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</si>
  <si>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</si>
  <si>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</si>
  <si>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</si>
  <si>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</si>
  <si>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</si>
  <si>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</si>
  <si>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</si>
  <si>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</si>
  <si>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</si>
  <si>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</si>
  <si>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</si>
  <si>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</si>
  <si>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</si>
  <si>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 xml:space="preserve">Ottumwa Transit </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</si>
  <si>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</si>
  <si>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</si>
  <si>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</si>
  <si>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</si>
  <si>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</si>
  <si>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</si>
  <si>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</si>
  <si>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</si>
  <si>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</si>
  <si>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</si>
  <si>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</si>
  <si>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</si>
  <si>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</si>
  <si>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</si>
  <si>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</si>
  <si>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</si>
  <si>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</si>
  <si>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</si>
  <si>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</si>
  <si>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</si>
  <si>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Southeast Iowa Regional Planning Commission</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</si>
  <si>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</si>
  <si>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</si>
  <si>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</si>
  <si>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</si>
  <si>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</si>
  <si>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</si>
  <si>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</si>
  <si>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</si>
  <si>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</si>
  <si>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</si>
  <si>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</si>
  <si>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</si>
  <si>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</si>
  <si>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</si>
  <si>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</si>
  <si>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</si>
  <si>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</si>
  <si>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</si>
  <si>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</si>
  <si>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</si>
  <si>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</si>
  <si>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</si>
  <si>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</si>
  <si>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</si>
  <si>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</si>
  <si>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</si>
  <si>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</si>
  <si>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</si>
  <si>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</si>
  <si>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</si>
  <si>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</si>
  <si>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</si>
  <si>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</si>
  <si>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</si>
  <si>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</si>
  <si>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</si>
  <si>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</si>
  <si>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</si>
  <si>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</si>
  <si>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</si>
  <si>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</si>
  <si>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</si>
  <si>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</si>
  <si>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</si>
  <si>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</si>
  <si>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</si>
  <si>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</si>
  <si>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</si>
  <si>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</si>
  <si>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</si>
  <si>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</si>
  <si>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</si>
  <si>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</si>
  <si>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</si>
  <si>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</si>
  <si>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</si>
  <si>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</si>
  <si>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</si>
  <si>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</si>
  <si>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</si>
  <si>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</si>
  <si>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</si>
  <si>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LaCrosse</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</si>
  <si>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</si>
  <si>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</si>
  <si>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</si>
  <si>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</si>
  <si>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</si>
  <si>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</si>
  <si>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</si>
  <si>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</si>
  <si>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</si>
  <si>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</si>
  <si>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</si>
  <si>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</si>
  <si>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</si>
  <si>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Anthony</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</si>
  <si>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</si>
  <si>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</si>
  <si>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</si>
  <si>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</si>
  <si>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</si>
  <si>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</si>
  <si>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</si>
  <si>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</si>
  <si>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</si>
  <si>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</si>
  <si>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</si>
  <si>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</si>
  <si>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</si>
  <si>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</si>
  <si>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</si>
  <si>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</si>
  <si>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</si>
  <si>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</si>
  <si>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</si>
  <si>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</si>
  <si>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</si>
  <si>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</si>
  <si>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</si>
  <si>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</si>
  <si>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</si>
  <si>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</si>
  <si>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</si>
  <si>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</si>
  <si>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</si>
  <si>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</si>
  <si>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</si>
  <si>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</si>
  <si>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</si>
  <si>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</si>
  <si>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</si>
  <si>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</si>
  <si>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</si>
  <si>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</si>
  <si>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</si>
  <si>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</si>
  <si>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</si>
  <si>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</si>
  <si>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</si>
  <si>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Tri-Valley Developmental Services</t>
  </si>
  <si>
    <t>Chanute</t>
  </si>
  <si>
    <t>7R02-064</t>
  </si>
  <si>
    <t>7R02-70135</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</si>
  <si>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</si>
  <si>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</si>
  <si>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</si>
  <si>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</si>
  <si>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</si>
  <si>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</si>
  <si>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</si>
  <si>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</si>
  <si>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</si>
  <si>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</si>
  <si>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</si>
  <si>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</si>
  <si>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</si>
  <si>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</si>
  <si>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</si>
  <si>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</si>
  <si>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</si>
  <si>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</si>
  <si>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</si>
  <si>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</si>
  <si>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</si>
  <si>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</si>
  <si>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</si>
  <si>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</si>
  <si>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</si>
  <si>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</si>
  <si>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Hamilton County VIP's, Inc.</t>
  </si>
  <si>
    <t>7R02-101</t>
  </si>
  <si>
    <t>7R02-70157</t>
  </si>
  <si>
    <t>Elk County</t>
  </si>
  <si>
    <t>Howard</t>
  </si>
  <si>
    <t>7R02-073</t>
  </si>
  <si>
    <t>7R02-70158</t>
  </si>
  <si>
    <t>Paola Senior Citizen Center, Inc.</t>
  </si>
  <si>
    <t>Paola</t>
  </si>
  <si>
    <t>7R02-061</t>
  </si>
  <si>
    <t>7R02-70163</t>
  </si>
  <si>
    <t>Ellsworth County Council on Aging</t>
  </si>
  <si>
    <t>7R02-038</t>
  </si>
  <si>
    <t>7R02-70167</t>
  </si>
  <si>
    <t>City of Wilson</t>
  </si>
  <si>
    <t>7R02-039</t>
  </si>
  <si>
    <t>7R02-70171</t>
  </si>
  <si>
    <t>Elm Acres Youth and Family Services</t>
  </si>
  <si>
    <t>Pittsburg</t>
  </si>
  <si>
    <t>7R02-066</t>
  </si>
  <si>
    <t>7R02-70174</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</si>
  <si>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</si>
  <si>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</si>
  <si>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</si>
  <si>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</si>
  <si>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</si>
  <si>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</si>
  <si>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</si>
  <si>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</si>
  <si>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</si>
  <si>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</si>
  <si>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</si>
  <si>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</si>
  <si>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Louisburg</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</si>
  <si>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</si>
  <si>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</si>
  <si>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</si>
  <si>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</si>
  <si>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</si>
  <si>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</si>
  <si>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</si>
  <si>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</si>
  <si>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</si>
  <si>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</si>
  <si>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</si>
  <si>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</si>
  <si>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</si>
  <si>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</si>
  <si>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</si>
  <si>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</si>
  <si>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</si>
  <si>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</si>
  <si>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</si>
  <si>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</si>
  <si>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</si>
  <si>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</si>
  <si>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</si>
  <si>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</si>
  <si>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</si>
  <si>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</si>
  <si>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</si>
  <si>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</si>
  <si>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</si>
  <si>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</si>
  <si>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</si>
  <si>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</si>
  <si>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</si>
  <si>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Kingaman</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</si>
  <si>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</si>
  <si>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</si>
  <si>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</si>
  <si>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</si>
  <si>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</si>
  <si>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</si>
  <si>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</si>
  <si>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</si>
  <si>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</si>
  <si>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</si>
  <si>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</si>
  <si>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</si>
  <si>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</si>
  <si>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</si>
  <si>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</si>
  <si>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</si>
  <si>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</si>
  <si>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</si>
  <si>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</si>
  <si>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</si>
  <si>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</si>
  <si>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</si>
  <si>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</si>
  <si>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</si>
  <si>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</si>
  <si>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</si>
  <si>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</si>
  <si>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</si>
  <si>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</si>
  <si>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</si>
  <si>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</si>
  <si>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</si>
  <si>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</si>
  <si>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</si>
  <si>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</si>
  <si>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</si>
  <si>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</si>
  <si>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</si>
  <si>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Leavenworth County Council on Aging</t>
  </si>
  <si>
    <t>Leavenworth</t>
  </si>
  <si>
    <t>7R02-003</t>
  </si>
  <si>
    <t>7R02-70231</t>
  </si>
  <si>
    <t>Cowley County Council on Aging, Inc.</t>
  </si>
  <si>
    <t>Winfield</t>
  </si>
  <si>
    <t>7R02-075</t>
  </si>
  <si>
    <t>7R02-70235</t>
  </si>
  <si>
    <t>Harvey County Department on Aging</t>
  </si>
  <si>
    <t>Newton</t>
  </si>
  <si>
    <t>7R02-077</t>
  </si>
  <si>
    <t>7R02-70238</t>
  </si>
  <si>
    <t>Senior Services of Southeast Kansas, Inc.</t>
  </si>
  <si>
    <t>Coffeyville</t>
  </si>
  <si>
    <t>7R02-067</t>
  </si>
  <si>
    <t>7R02-70239</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</si>
  <si>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</si>
  <si>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</si>
  <si>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</si>
  <si>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</si>
  <si>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</si>
  <si>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</si>
  <si>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</si>
  <si>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</si>
  <si>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</si>
  <si>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</si>
  <si>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</si>
  <si>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</si>
  <si>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</si>
  <si>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Clay Center</t>
  </si>
  <si>
    <t>7R02-020</t>
  </si>
  <si>
    <t>7R02-70250</t>
  </si>
  <si>
    <t>Solomon Valley Transportation, Inc.</t>
  </si>
  <si>
    <t>7R02-032</t>
  </si>
  <si>
    <t>7R02-70255</t>
  </si>
  <si>
    <t>Futures Unlimited</t>
  </si>
  <si>
    <t>Wellington</t>
  </si>
  <si>
    <t>7R02-082</t>
  </si>
  <si>
    <t>7R02-70259</t>
  </si>
  <si>
    <t>City of Kingman</t>
  </si>
  <si>
    <t>Kingman</t>
  </si>
  <si>
    <t>7R02-081</t>
  </si>
  <si>
    <t>7R02-70266</t>
  </si>
  <si>
    <t>Project Concern</t>
  </si>
  <si>
    <t>Atchinson</t>
  </si>
  <si>
    <t>7R02-120</t>
  </si>
  <si>
    <t>7R02-70267</t>
  </si>
  <si>
    <t>Gove County Medical Center</t>
  </si>
  <si>
    <t>Quinter</t>
  </si>
  <si>
    <t>7R02-052</t>
  </si>
  <si>
    <t>7R02-70268</t>
  </si>
  <si>
    <t xml:space="preserve">Rawlins County </t>
  </si>
  <si>
    <t>Atwood</t>
  </si>
  <si>
    <t>7R02-77076</t>
  </si>
  <si>
    <t>Dunklin County Transit Service, Inc.</t>
  </si>
  <si>
    <t>Malden</t>
  </si>
  <si>
    <t>7R03-007</t>
  </si>
  <si>
    <t>7R03-70063</t>
  </si>
  <si>
    <t>City of Bloomfield</t>
  </si>
  <si>
    <t>7R03-001</t>
  </si>
  <si>
    <t>7R03-70067</t>
  </si>
  <si>
    <t>City of Mount Vernon</t>
  </si>
  <si>
    <t>7R03-005</t>
  </si>
  <si>
    <t>7R03-70085</t>
  </si>
  <si>
    <t>Stoddard County Transit Services, Inc.</t>
  </si>
  <si>
    <t>Dexter</t>
  </si>
  <si>
    <t>7R03-020</t>
  </si>
  <si>
    <t>7R03-70090</t>
  </si>
  <si>
    <t>Southeast Missouri Transportation, Inc.</t>
  </si>
  <si>
    <t>Fredericktown</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</si>
  <si>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</si>
  <si>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</si>
  <si>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</si>
  <si>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</si>
  <si>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</si>
  <si>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</si>
  <si>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</si>
  <si>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</si>
  <si>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</si>
  <si>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</si>
  <si>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</si>
  <si>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</si>
  <si>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</si>
  <si>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</si>
  <si>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</si>
  <si>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</si>
  <si>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</si>
  <si>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</si>
  <si>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</si>
  <si>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</si>
  <si>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</si>
  <si>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</si>
  <si>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</si>
  <si>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</si>
  <si>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</si>
  <si>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</si>
  <si>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</si>
  <si>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</si>
  <si>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</si>
  <si>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</si>
  <si>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</si>
  <si>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</si>
  <si>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</si>
  <si>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</si>
  <si>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</si>
  <si>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</si>
  <si>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</si>
  <si>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</si>
  <si>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</si>
  <si>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</si>
  <si>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</si>
  <si>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</si>
  <si>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</si>
  <si>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</si>
  <si>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</si>
  <si>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</si>
  <si>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</si>
  <si>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</si>
  <si>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</si>
  <si>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</si>
  <si>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</si>
  <si>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</si>
  <si>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</si>
  <si>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</si>
  <si>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</si>
  <si>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</si>
  <si>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</si>
  <si>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Franklin County Transportation Council, Inc.</t>
  </si>
  <si>
    <t>Union</t>
  </si>
  <si>
    <t>7R03-011</t>
  </si>
  <si>
    <t>7R03-70249</t>
  </si>
  <si>
    <t>Macon Area Chamber of Commerce</t>
  </si>
  <si>
    <t>7R03-014</t>
  </si>
  <si>
    <t>7R03-70257</t>
  </si>
  <si>
    <t>SERVE, Inc.</t>
  </si>
  <si>
    <t>7R03-019</t>
  </si>
  <si>
    <t>7R03-70263</t>
  </si>
  <si>
    <t>Sheridan County Public Transit</t>
  </si>
  <si>
    <t>Chadron</t>
  </si>
  <si>
    <t>7R04-054</t>
  </si>
  <si>
    <t>7R04-70058</t>
  </si>
  <si>
    <t xml:space="preserve">Schuyler </t>
  </si>
  <si>
    <t>Schuyler</t>
  </si>
  <si>
    <t>7R04-012</t>
  </si>
  <si>
    <t>7R04-70069</t>
  </si>
  <si>
    <t xml:space="preserve">Midland Area Agency </t>
  </si>
  <si>
    <t>7R04-011</t>
  </si>
  <si>
    <t>7R04-70073</t>
  </si>
  <si>
    <t xml:space="preserve">City Of Sidney </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</si>
  <si>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</si>
  <si>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</si>
  <si>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</si>
  <si>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</si>
  <si>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</si>
  <si>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</si>
  <si>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</si>
  <si>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</si>
  <si>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</si>
  <si>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</si>
  <si>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</si>
  <si>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</si>
  <si>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</si>
  <si>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</si>
  <si>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</si>
  <si>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</si>
  <si>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</si>
  <si>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</si>
  <si>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</si>
  <si>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</si>
  <si>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</si>
  <si>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</si>
  <si>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</si>
  <si>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</si>
  <si>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</si>
  <si>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</si>
  <si>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</si>
  <si>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</si>
  <si>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</si>
  <si>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</si>
  <si>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</si>
  <si>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</si>
  <si>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</si>
  <si>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</si>
  <si>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</si>
  <si>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</si>
  <si>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</si>
  <si>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</si>
  <si>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</si>
  <si>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</si>
  <si>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</si>
  <si>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</si>
  <si>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</si>
  <si>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</si>
  <si>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</si>
  <si>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</si>
  <si>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</si>
  <si>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</si>
  <si>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</si>
  <si>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</si>
  <si>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 xml:space="preserve">City of Neligh </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</si>
  <si>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</si>
  <si>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</si>
  <si>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</si>
  <si>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</si>
  <si>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</si>
  <si>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</si>
  <si>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</si>
  <si>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</si>
  <si>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</si>
  <si>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</si>
  <si>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</si>
  <si>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</si>
  <si>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</si>
  <si>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</si>
  <si>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</si>
  <si>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</si>
  <si>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</si>
  <si>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</si>
  <si>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</si>
  <si>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</si>
  <si>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</si>
  <si>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</si>
  <si>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</si>
  <si>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</si>
  <si>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</si>
  <si>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</si>
  <si>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</si>
  <si>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</si>
  <si>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</si>
  <si>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</si>
  <si>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 xml:space="preserve">Community Concern </t>
  </si>
  <si>
    <t>Norfolk</t>
  </si>
  <si>
    <t>7R04-039</t>
  </si>
  <si>
    <t>7R04-70156</t>
  </si>
  <si>
    <t>Webster County Public Transit</t>
  </si>
  <si>
    <t>Red Cloud</t>
  </si>
  <si>
    <t>7R04-058</t>
  </si>
  <si>
    <t>7R04-70159</t>
  </si>
  <si>
    <t xml:space="preserve">Eastern Nebraska </t>
  </si>
  <si>
    <t>7R04-018</t>
  </si>
  <si>
    <t>7R04-70160</t>
  </si>
  <si>
    <t>Lancaster Co Rural Transit</t>
  </si>
  <si>
    <t>7R04-037</t>
  </si>
  <si>
    <t>7R04-70164</t>
  </si>
  <si>
    <t>City Of Tecumseh</t>
  </si>
  <si>
    <t>Tecumseh</t>
  </si>
  <si>
    <t>7R04-033</t>
  </si>
  <si>
    <t>7R04-70181</t>
  </si>
  <si>
    <t>Phelps County Senior Citizen</t>
  </si>
  <si>
    <t>Holdrege</t>
  </si>
  <si>
    <t>7R04-045</t>
  </si>
  <si>
    <t>7R04-70182</t>
  </si>
  <si>
    <t>Scotts Bluff Public Transit</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</si>
  <si>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</si>
  <si>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</si>
  <si>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</si>
  <si>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</si>
  <si>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</si>
  <si>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</si>
  <si>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</si>
  <si>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</si>
  <si>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</si>
  <si>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</si>
  <si>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</si>
  <si>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</si>
  <si>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</si>
  <si>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</si>
  <si>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</si>
  <si>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</si>
  <si>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</si>
  <si>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</si>
  <si>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</si>
  <si>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</si>
  <si>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</si>
  <si>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</si>
  <si>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</si>
  <si>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</si>
  <si>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</si>
  <si>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</si>
  <si>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</si>
  <si>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</si>
  <si>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</si>
  <si>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</si>
  <si>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</si>
  <si>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</si>
  <si>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</si>
  <si>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</si>
  <si>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</si>
  <si>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</si>
  <si>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</si>
  <si>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</si>
  <si>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</si>
  <si>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</si>
  <si>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</si>
  <si>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</si>
  <si>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</si>
  <si>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</si>
  <si>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</si>
  <si>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</si>
  <si>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</si>
  <si>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Wakefield Senior Center</t>
  </si>
  <si>
    <t>Wakefield</t>
  </si>
  <si>
    <t>7R04-061</t>
  </si>
  <si>
    <t>7R04-70230</t>
  </si>
  <si>
    <t>City Of McCook Public Transit</t>
  </si>
  <si>
    <t>McCook</t>
  </si>
  <si>
    <t>7R04-047</t>
  </si>
  <si>
    <t>7R04-70232</t>
  </si>
  <si>
    <t xml:space="preserve">Wayne Public Transit </t>
  </si>
  <si>
    <t>Wayne</t>
  </si>
  <si>
    <t>7R04-057</t>
  </si>
  <si>
    <t>7R04-70233</t>
  </si>
  <si>
    <t xml:space="preserve">Central City </t>
  </si>
  <si>
    <t>Central City</t>
  </si>
  <si>
    <t>7R04-040</t>
  </si>
  <si>
    <t>7R04-70234</t>
  </si>
  <si>
    <t>Community Senior Center</t>
  </si>
  <si>
    <t>Ainsworth</t>
  </si>
  <si>
    <t>7R04-062</t>
  </si>
  <si>
    <t>7R04-70237</t>
  </si>
  <si>
    <t>City of Benkelman</t>
  </si>
  <si>
    <t>Benkelman</t>
  </si>
  <si>
    <t>7R04-020</t>
  </si>
  <si>
    <t>7R04-70244</t>
  </si>
  <si>
    <t>Seward County Handibus</t>
  </si>
  <si>
    <t>Seward</t>
  </si>
  <si>
    <t>7R04-053</t>
  </si>
  <si>
    <t>7R04-70246</t>
  </si>
  <si>
    <t>City  of Crawford</t>
  </si>
  <si>
    <t>Crawford</t>
  </si>
  <si>
    <t>7R04-014</t>
  </si>
  <si>
    <t>7R04-70247</t>
  </si>
  <si>
    <t>Saunders County Transportation</t>
  </si>
  <si>
    <t>Wahoo</t>
  </si>
  <si>
    <t>7R04-051</t>
  </si>
  <si>
    <t>7R04-70253</t>
  </si>
  <si>
    <t>City of  Chadron</t>
  </si>
  <si>
    <t>7R04-015</t>
  </si>
  <si>
    <t>7R04-70265</t>
  </si>
  <si>
    <t>Utah Transit Authority</t>
  </si>
  <si>
    <t>Salt Lake City</t>
  </si>
  <si>
    <t>Su Tran LLC dba: Sioux Area Metro</t>
  </si>
  <si>
    <t>Sioux Falls</t>
  </si>
  <si>
    <t>City of Fargo, DBA:  Metropolitan Area Transit</t>
  </si>
  <si>
    <t>Fargo</t>
  </si>
  <si>
    <t>Billings Metropolitan Transit</t>
  </si>
  <si>
    <t>Billings</t>
  </si>
  <si>
    <t>Mountain Metropolitan Transit</t>
  </si>
  <si>
    <t>Colorado Springs</t>
  </si>
  <si>
    <t>Denver Regional Transportation District</t>
  </si>
  <si>
    <t>Denver</t>
  </si>
  <si>
    <t>Pueblo Transit System</t>
  </si>
  <si>
    <t>Pueblo</t>
  </si>
  <si>
    <t>Cities Area Transit</t>
  </si>
  <si>
    <t>Grand Forks</t>
  </si>
  <si>
    <t>Missoula Urban Transportation District</t>
  </si>
  <si>
    <t>Missoula</t>
  </si>
  <si>
    <t>City of Greeley - Transit Services</t>
  </si>
  <si>
    <t>Greeley</t>
  </si>
  <si>
    <t xml:space="preserve">Transfort </t>
  </si>
  <si>
    <t>Fort Collins</t>
  </si>
  <si>
    <t>Great Falls Transit District</t>
  </si>
  <si>
    <t>Great Falls</t>
  </si>
  <si>
    <t>Casper</t>
  </si>
  <si>
    <t>Rapid City</t>
  </si>
  <si>
    <t>Mesa County</t>
  </si>
  <si>
    <t>Grand Junction</t>
  </si>
  <si>
    <t>Southern Ute Indian Tribe</t>
  </si>
  <si>
    <t>Ignacio</t>
  </si>
  <si>
    <t>8T17</t>
  </si>
  <si>
    <t xml:space="preserve">Fort Peck Tribes </t>
  </si>
  <si>
    <t xml:space="preserve">Poplar </t>
  </si>
  <si>
    <t>8T18</t>
  </si>
  <si>
    <t>Bis-Man Transit Board</t>
  </si>
  <si>
    <t>Bismarck</t>
  </si>
  <si>
    <t>The City of Cheyenne Transit Program</t>
  </si>
  <si>
    <t>Cheyenne</t>
  </si>
  <si>
    <t>City of Loveland Transit</t>
  </si>
  <si>
    <t>Loveland</t>
  </si>
  <si>
    <t>City of St. George</t>
  </si>
  <si>
    <t>St. George</t>
  </si>
  <si>
    <t>Cache Valley Transit District</t>
  </si>
  <si>
    <t>North Front Range Metropolitan Planning Organization</t>
  </si>
  <si>
    <t>The University of Montana - ASUM Transportation</t>
  </si>
  <si>
    <t>Turtle Mtn. Nutrition &amp; Support Services</t>
  </si>
  <si>
    <t>Belcourt</t>
  </si>
  <si>
    <t>8R03-042</t>
  </si>
  <si>
    <t>Trenton Indian Service Area Aging Program</t>
  </si>
  <si>
    <t>8R03-019</t>
  </si>
  <si>
    <t>Northern Cheyenne Tribe</t>
  </si>
  <si>
    <t>Lame Deer</t>
  </si>
  <si>
    <t>8T07</t>
  </si>
  <si>
    <t>Oglala Sioux Tribe</t>
  </si>
  <si>
    <t>Pine Ridge</t>
  </si>
  <si>
    <t>8T08</t>
  </si>
  <si>
    <t>Spirit Lake Tribe</t>
  </si>
  <si>
    <t>Fort Totten</t>
  </si>
  <si>
    <t>8T11</t>
  </si>
  <si>
    <t>Confederated Salish and Kootenai Tribes</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</si>
  <si>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</si>
  <si>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</si>
  <si>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</si>
  <si>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</si>
  <si>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</si>
  <si>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</si>
  <si>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</si>
  <si>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</si>
  <si>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</si>
  <si>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</si>
  <si>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</si>
  <si>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</si>
  <si>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</si>
  <si>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</si>
  <si>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</si>
  <si>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</si>
  <si>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</si>
  <si>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</si>
  <si>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</si>
  <si>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</si>
  <si>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</si>
  <si>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Rosebud Sioux Tribe</t>
  </si>
  <si>
    <t xml:space="preserve">Rosebud </t>
  </si>
  <si>
    <t>8T09</t>
  </si>
  <si>
    <t>Crow Tribe of Indians</t>
  </si>
  <si>
    <t>Crow Agency</t>
  </si>
  <si>
    <t>8T14</t>
  </si>
  <si>
    <t>Yankton Sioux Tribe</t>
  </si>
  <si>
    <t>Wagner</t>
  </si>
  <si>
    <t>8T16</t>
  </si>
  <si>
    <t>Ute Tribe</t>
  </si>
  <si>
    <t>Fort Duchesne</t>
  </si>
  <si>
    <t>8T19</t>
  </si>
  <si>
    <t>Prowers County</t>
  </si>
  <si>
    <t>8R01-012</t>
  </si>
  <si>
    <t>8R01-80115</t>
  </si>
  <si>
    <t>Wet Mountain Valley Community Service Inc.</t>
  </si>
  <si>
    <t>Westcliffe</t>
  </si>
  <si>
    <t>8R01-036</t>
  </si>
  <si>
    <t>8R01-80118</t>
  </si>
  <si>
    <t>Gunnison Valley Transportation Authority</t>
  </si>
  <si>
    <t>Crested Butte</t>
  </si>
  <si>
    <t>8R01-040</t>
  </si>
  <si>
    <t>8R01-80150</t>
  </si>
  <si>
    <t>Eagle County Regional Transportation Authority</t>
  </si>
  <si>
    <t>Gypsum</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</si>
  <si>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</si>
  <si>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</si>
  <si>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</si>
  <si>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</si>
  <si>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</si>
  <si>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</si>
  <si>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</si>
  <si>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</si>
  <si>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</si>
  <si>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</si>
  <si>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</si>
  <si>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</si>
  <si>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Cahone</t>
  </si>
  <si>
    <t>8R01-048</t>
  </si>
  <si>
    <t>8R01-80168</t>
  </si>
  <si>
    <t>Town of Breckenridge</t>
  </si>
  <si>
    <t>8R01-003</t>
  </si>
  <si>
    <t>8R01-80170</t>
  </si>
  <si>
    <t>Steamboat Springs</t>
  </si>
  <si>
    <t>8R01-020</t>
  </si>
  <si>
    <t>8R01-80186</t>
  </si>
  <si>
    <t>Southern Ute Community Action Program</t>
  </si>
  <si>
    <t>8R01-050</t>
  </si>
  <si>
    <t>8R01-80189</t>
  </si>
  <si>
    <t>Montezuma Senior Services</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</si>
  <si>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</si>
  <si>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</si>
  <si>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</si>
  <si>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</si>
  <si>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</si>
  <si>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</si>
  <si>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</si>
  <si>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</si>
  <si>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</si>
  <si>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</si>
  <si>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</si>
  <si>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</si>
  <si>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</si>
  <si>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</si>
  <si>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</si>
  <si>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Huerfano/Las Animas Council of Governments</t>
  </si>
  <si>
    <t>Trinidad</t>
  </si>
  <si>
    <t>8R01-017</t>
  </si>
  <si>
    <t>8R01-80227</t>
  </si>
  <si>
    <t>Neighbor to Neighbor Volunteers</t>
  </si>
  <si>
    <t>Salida</t>
  </si>
  <si>
    <t>8R01-035</t>
  </si>
  <si>
    <t>8R01-80237</t>
  </si>
  <si>
    <t>Town of Mountain Village</t>
  </si>
  <si>
    <t>Mountain Village</t>
  </si>
  <si>
    <t>8R01-053</t>
  </si>
  <si>
    <t>8R01-80256</t>
  </si>
  <si>
    <t>City of Glenwood Springs</t>
  </si>
  <si>
    <t>Glenwood Springs</t>
  </si>
  <si>
    <t>8R01-007</t>
  </si>
  <si>
    <t>8R01-80258</t>
  </si>
  <si>
    <t>Town of Snowmass Village</t>
  </si>
  <si>
    <t>Snowmass Village</t>
  </si>
  <si>
    <t>8R01-015</t>
  </si>
  <si>
    <t>8R01-80263</t>
  </si>
  <si>
    <t>Senior Resource Development Agency, Pueblo, Inc.</t>
  </si>
  <si>
    <t>8R01-016</t>
  </si>
  <si>
    <t>8R01-80267</t>
  </si>
  <si>
    <t>The Canyon City Golden Age Council, Inc</t>
  </si>
  <si>
    <t>Canyon City</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</si>
  <si>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</si>
  <si>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</si>
  <si>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</si>
  <si>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</si>
  <si>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</si>
  <si>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</si>
  <si>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</si>
  <si>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</si>
  <si>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</si>
  <si>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</si>
  <si>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</si>
  <si>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</si>
  <si>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</si>
  <si>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</si>
  <si>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8R01-80292</t>
  </si>
  <si>
    <t>Montrose County Seniors</t>
  </si>
  <si>
    <t>Montrose</t>
  </si>
  <si>
    <t>8R01-88215</t>
  </si>
  <si>
    <t>Garfield County Council on Aging</t>
  </si>
  <si>
    <t>Jordan</t>
  </si>
  <si>
    <t>8R02-012</t>
  </si>
  <si>
    <t>8R02-80117</t>
  </si>
  <si>
    <t>Liberty County Council on Aging</t>
  </si>
  <si>
    <t>8R02-015</t>
  </si>
  <si>
    <t>8R02-80134</t>
  </si>
  <si>
    <t>Carter County</t>
  </si>
  <si>
    <t>Ekalaka</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</si>
  <si>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</si>
  <si>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</si>
  <si>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</si>
  <si>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</si>
  <si>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</si>
  <si>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</si>
  <si>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</si>
  <si>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</si>
  <si>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</si>
  <si>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</si>
  <si>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</si>
  <si>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</si>
  <si>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</si>
  <si>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</si>
  <si>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Whitehall</t>
  </si>
  <si>
    <t>8R02-042</t>
  </si>
  <si>
    <t>8R02-80144</t>
  </si>
  <si>
    <t>Sanders County Council on Aging</t>
  </si>
  <si>
    <t>8R02-016</t>
  </si>
  <si>
    <t>8R02-80164</t>
  </si>
  <si>
    <t>Urban Transportation District of Dawson County</t>
  </si>
  <si>
    <t>Glendive</t>
  </si>
  <si>
    <t>8R02-009</t>
  </si>
  <si>
    <t>8R02-80166</t>
  </si>
  <si>
    <t>Powder River County</t>
  </si>
  <si>
    <t>Broadus</t>
  </si>
  <si>
    <t>8R02-017</t>
  </si>
  <si>
    <t>8R02-80167</t>
  </si>
  <si>
    <t>Toole County</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</si>
  <si>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</si>
  <si>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</si>
  <si>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</si>
  <si>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</si>
  <si>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</si>
  <si>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</si>
  <si>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</si>
  <si>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</si>
  <si>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</si>
  <si>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</si>
  <si>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</si>
  <si>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</si>
  <si>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</si>
  <si>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</si>
  <si>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</si>
  <si>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</si>
  <si>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</si>
  <si>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</si>
  <si>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</si>
  <si>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</si>
  <si>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</si>
  <si>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</si>
  <si>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</si>
  <si>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</si>
  <si>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</si>
  <si>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</si>
  <si>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</si>
  <si>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</si>
  <si>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</si>
  <si>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</si>
  <si>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</si>
  <si>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</si>
  <si>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</si>
  <si>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</si>
  <si>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</si>
  <si>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</si>
  <si>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</si>
  <si>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</si>
  <si>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</si>
  <si>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</si>
  <si>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</si>
  <si>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</si>
  <si>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</si>
  <si>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</si>
  <si>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</si>
  <si>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</si>
  <si>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</si>
  <si>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 xml:space="preserve">Glen-wood, Inc. </t>
  </si>
  <si>
    <t>Plentywood</t>
  </si>
  <si>
    <t>8R02-025</t>
  </si>
  <si>
    <t>8R02-80254</t>
  </si>
  <si>
    <t>Big Sky Transportation District</t>
  </si>
  <si>
    <t>Big Sky</t>
  </si>
  <si>
    <t>8R02-019</t>
  </si>
  <si>
    <t>8R02-80255</t>
  </si>
  <si>
    <t xml:space="preserve">Richland County </t>
  </si>
  <si>
    <t>8R02-013</t>
  </si>
  <si>
    <t>8R02-80259</t>
  </si>
  <si>
    <t>City of Laurel</t>
  </si>
  <si>
    <t>Laurel</t>
  </si>
  <si>
    <t>8R02-043</t>
  </si>
  <si>
    <t>8R02-80262</t>
  </si>
  <si>
    <t>West Yellowstone Foundation, Inc.</t>
  </si>
  <si>
    <t>West Yellowstone</t>
  </si>
  <si>
    <t>8R02-032</t>
  </si>
  <si>
    <t>8R02-80269</t>
  </si>
  <si>
    <t xml:space="preserve">Stark County Council on Aging / Elder Care </t>
  </si>
  <si>
    <t>Dickinson</t>
  </si>
  <si>
    <t>8R03-001</t>
  </si>
  <si>
    <t>8R03-80114</t>
  </si>
  <si>
    <t>Devils Lake Transit  (Senior Meals &amp; Services)</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</si>
  <si>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</si>
  <si>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</si>
  <si>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</si>
  <si>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</si>
  <si>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</si>
  <si>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</si>
  <si>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</si>
  <si>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</si>
  <si>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</si>
  <si>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</si>
  <si>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</si>
  <si>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</si>
  <si>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</si>
  <si>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</si>
  <si>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Dickey County Senior Citizens</t>
  </si>
  <si>
    <t>Ellendale</t>
  </si>
  <si>
    <t>8R03-003</t>
  </si>
  <si>
    <t>8R03-80130</t>
  </si>
  <si>
    <t>Nutrition United</t>
  </si>
  <si>
    <t>Rolla</t>
  </si>
  <si>
    <t>8R03-043</t>
  </si>
  <si>
    <t>8R03-80152</t>
  </si>
  <si>
    <t xml:space="preserve">Williston Council for the Aging </t>
  </si>
  <si>
    <t>Williston</t>
  </si>
  <si>
    <t>8R03-022</t>
  </si>
  <si>
    <t>8R03-80160</t>
  </si>
  <si>
    <t>Kenmare Wheels &amp; Meals</t>
  </si>
  <si>
    <t>Kenmare</t>
  </si>
  <si>
    <t>8R03-027</t>
  </si>
  <si>
    <t>8R03-80196</t>
  </si>
  <si>
    <t xml:space="preserve">Kidder-Emmons County Senior Services </t>
  </si>
  <si>
    <t>Steele</t>
  </si>
  <si>
    <t>8R03-008</t>
  </si>
  <si>
    <t>8R03-80228</t>
  </si>
  <si>
    <t>Cavalier County Senior Meals &amp; Services</t>
  </si>
  <si>
    <t>Langdon</t>
  </si>
  <si>
    <t>8R03-038</t>
  </si>
  <si>
    <t>8R03-80233</t>
  </si>
  <si>
    <t>West River Transit</t>
  </si>
  <si>
    <t>8R03-021</t>
  </si>
  <si>
    <t>8R03-80238</t>
  </si>
  <si>
    <t>Benson County Transportation</t>
  </si>
  <si>
    <t>Maddock</t>
  </si>
  <si>
    <t>8R03-036</t>
  </si>
  <si>
    <t>8R03-80249</t>
  </si>
  <si>
    <t xml:space="preserve">Nelson County Council On Aging </t>
  </si>
  <si>
    <t>McVille</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</si>
  <si>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</si>
  <si>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</si>
  <si>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</si>
  <si>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</si>
  <si>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</si>
  <si>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</si>
  <si>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</si>
  <si>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</si>
  <si>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</si>
  <si>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</si>
  <si>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</si>
  <si>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</si>
  <si>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</si>
  <si>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</si>
  <si>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</si>
  <si>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</si>
  <si>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</si>
  <si>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 xml:space="preserve">Walsh County Transportation Program </t>
  </si>
  <si>
    <t>Park River</t>
  </si>
  <si>
    <t>8R03-018</t>
  </si>
  <si>
    <t>8R03-80296</t>
  </si>
  <si>
    <t>Souris Basin Transit</t>
  </si>
  <si>
    <t>Minot</t>
  </si>
  <si>
    <t>8R03-015</t>
  </si>
  <si>
    <t>8R03-80302</t>
  </si>
  <si>
    <t xml:space="preserve">City of Minot </t>
  </si>
  <si>
    <t>8R03-010</t>
  </si>
  <si>
    <t>8R03-80303</t>
  </si>
  <si>
    <t>8R04-70129</t>
  </si>
  <si>
    <t>SESDAC, Inc dba Vermillion Public Transit</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</si>
  <si>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</si>
  <si>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</si>
  <si>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</si>
  <si>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</si>
  <si>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</si>
  <si>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</si>
  <si>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</si>
  <si>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</si>
  <si>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</si>
  <si>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</si>
  <si>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</si>
  <si>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</si>
  <si>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</si>
  <si>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</si>
  <si>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</si>
  <si>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</si>
  <si>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Sanborn County - Sanborn County Transit</t>
  </si>
  <si>
    <t>Woonsocket</t>
  </si>
  <si>
    <t>8R04-014</t>
  </si>
  <si>
    <t>8R04-80156</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</si>
  <si>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</si>
  <si>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</si>
  <si>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</si>
  <si>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</si>
  <si>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</si>
  <si>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</si>
  <si>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</si>
  <si>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</si>
  <si>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</si>
  <si>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</si>
  <si>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</si>
  <si>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</si>
  <si>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</si>
  <si>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</si>
  <si>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</si>
  <si>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</si>
  <si>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</si>
  <si>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</si>
  <si>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Arrow Transit</t>
  </si>
  <si>
    <t>Lemmon</t>
  </si>
  <si>
    <t>8R04-002</t>
  </si>
  <si>
    <t>8R04-80191</t>
  </si>
  <si>
    <t>Groton Community Transit, Inc.</t>
  </si>
  <si>
    <t>Groton</t>
  </si>
  <si>
    <t>8R04-025</t>
  </si>
  <si>
    <t>8R04-80232</t>
  </si>
  <si>
    <t>Watertown Area Transit</t>
  </si>
  <si>
    <t>8R04-019</t>
  </si>
  <si>
    <t>8R04-80244</t>
  </si>
  <si>
    <t>West River Transit Authority, Inc.</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</si>
  <si>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</si>
  <si>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</si>
  <si>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</si>
  <si>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</si>
  <si>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</si>
  <si>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</si>
  <si>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</si>
  <si>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</si>
  <si>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</si>
  <si>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</si>
  <si>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</si>
  <si>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</si>
  <si>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</si>
  <si>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</si>
  <si>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</si>
  <si>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</si>
  <si>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</si>
  <si>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</si>
  <si>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South Big Horn Senior Citizens, Inc.</t>
  </si>
  <si>
    <t>Greybull</t>
  </si>
  <si>
    <t>8R05-035</t>
  </si>
  <si>
    <t>8R05-80120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</si>
  <si>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</si>
  <si>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</si>
  <si>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</si>
  <si>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</si>
  <si>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</si>
  <si>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</si>
  <si>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</si>
  <si>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</si>
  <si>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</si>
  <si>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</si>
  <si>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</si>
  <si>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</si>
  <si>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</si>
  <si>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</si>
  <si>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</si>
  <si>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</si>
  <si>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</si>
  <si>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</si>
  <si>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</si>
  <si>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</si>
  <si>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</si>
  <si>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</si>
  <si>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</si>
  <si>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</si>
  <si>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North Big Horn Senior Center, Inc.</t>
  </si>
  <si>
    <t>Lovell</t>
  </si>
  <si>
    <t>8R05-025</t>
  </si>
  <si>
    <t>8R05-80199</t>
  </si>
  <si>
    <t>Converse County Aging Services</t>
  </si>
  <si>
    <t>8R05-024</t>
  </si>
  <si>
    <t>8R05-80216</t>
  </si>
  <si>
    <t>Sweetwater Transit Authority Resources</t>
  </si>
  <si>
    <t>Rock Springs</t>
  </si>
  <si>
    <t>8R05-009</t>
  </si>
  <si>
    <t>8R05-80218</t>
  </si>
  <si>
    <t>Lander Senior Citizens Center, Inc.</t>
  </si>
  <si>
    <t>Lander</t>
  </si>
  <si>
    <t>8R05-040</t>
  </si>
  <si>
    <t>8R05-80223</t>
  </si>
  <si>
    <t>Goshen County Senior Friendship Center</t>
  </si>
  <si>
    <t>8R05-004</t>
  </si>
  <si>
    <t>8R05-80287</t>
  </si>
  <si>
    <t>Weston County Senior Services</t>
  </si>
  <si>
    <t>Newcastle</t>
  </si>
  <si>
    <t>8R05-027</t>
  </si>
  <si>
    <t>8R05-80288</t>
  </si>
  <si>
    <t>Cedar Area Transportation Service</t>
  </si>
  <si>
    <t xml:space="preserve">Cedar City </t>
  </si>
  <si>
    <t>8R06-004</t>
  </si>
  <si>
    <t>8R06-80248</t>
  </si>
  <si>
    <t>Uintah Basin Association of Governments</t>
  </si>
  <si>
    <t>Roosevelt</t>
  </si>
  <si>
    <t>8R06-005</t>
  </si>
  <si>
    <t>8R06-80260</t>
  </si>
  <si>
    <t>Park City Municipal Corporation</t>
  </si>
  <si>
    <t>Park City</t>
  </si>
  <si>
    <t>8R06-001</t>
  </si>
  <si>
    <t>8R06-80284</t>
  </si>
  <si>
    <t>Regional Transportation Commission of Washoe County</t>
  </si>
  <si>
    <t>Reno</t>
  </si>
  <si>
    <t>City and County of Honolulu Department of Transportation Services</t>
  </si>
  <si>
    <t>Honolulu</t>
  </si>
  <si>
    <t>San Francisco Bay Area Rapid Transit District</t>
  </si>
  <si>
    <t>Golden Empire Transit District</t>
  </si>
  <si>
    <t>Bakersfield</t>
  </si>
  <si>
    <t>Navajo Nation</t>
  </si>
  <si>
    <t>Window Rock</t>
  </si>
  <si>
    <t>9T05</t>
  </si>
  <si>
    <t>Santa Cruz Metropolitan Transit District</t>
  </si>
  <si>
    <t>Santa Cruz</t>
  </si>
  <si>
    <t>Modesto Area Express</t>
  </si>
  <si>
    <t>Modesto</t>
  </si>
  <si>
    <t>Santa Monica's Big Blue Bus</t>
  </si>
  <si>
    <t>Santa Monica</t>
  </si>
  <si>
    <t>San Mateo County Transit District</t>
  </si>
  <si>
    <t>San Carlos</t>
  </si>
  <si>
    <t>Torrance Transit System</t>
  </si>
  <si>
    <t>Torrance</t>
  </si>
  <si>
    <t>Reno-Sparks Indian Colony</t>
  </si>
  <si>
    <t>9T11</t>
  </si>
  <si>
    <t>San Joaquin Regional Transit District</t>
  </si>
  <si>
    <t>Stockton</t>
  </si>
  <si>
    <t>Santa Clara Valley Transportation Authority</t>
  </si>
  <si>
    <t>San Jose</t>
  </si>
  <si>
    <t>San Francisco Municipal Railway</t>
  </si>
  <si>
    <t>San Francisco</t>
  </si>
  <si>
    <t>Golden Gate Bridge, Highway and Transportation District</t>
  </si>
  <si>
    <t>City of Santa Rosa</t>
  </si>
  <si>
    <t>Santa Rosa</t>
  </si>
  <si>
    <t>Sacramento Regional Transit District</t>
  </si>
  <si>
    <t>Sacramento</t>
  </si>
  <si>
    <t>Santa Barbara Metropolitan Transit District</t>
  </si>
  <si>
    <t>Santa Barbara</t>
  </si>
  <si>
    <t>Norwalk Transit System</t>
  </si>
  <si>
    <t>Long Beach Transit</t>
  </si>
  <si>
    <t>City of La Mirada Transit</t>
  </si>
  <si>
    <t>La Mirada</t>
  </si>
  <si>
    <t>San Diego Metropolitan Transit System</t>
  </si>
  <si>
    <t>San Diego</t>
  </si>
  <si>
    <t>Fresno Area Express</t>
  </si>
  <si>
    <t>Fresno</t>
  </si>
  <si>
    <t>Omnitrans</t>
  </si>
  <si>
    <t>San Bernardino</t>
  </si>
  <si>
    <t>North County Transit District</t>
  </si>
  <si>
    <t>Oceanside</t>
  </si>
  <si>
    <t>Riverside Transit Agency</t>
  </si>
  <si>
    <t>Riverside</t>
  </si>
  <si>
    <t>City of Phoenix Public Transit Department dba Valley Metro</t>
  </si>
  <si>
    <t>Phoenix</t>
  </si>
  <si>
    <t>City of Tucson</t>
  </si>
  <si>
    <t xml:space="preserve">Tucson   </t>
  </si>
  <si>
    <t>Glendale</t>
  </si>
  <si>
    <t>Gold Coast Transit</t>
  </si>
  <si>
    <t>Oxnard</t>
  </si>
  <si>
    <t>Orange County Transportation Authority</t>
  </si>
  <si>
    <t>Orange</t>
  </si>
  <si>
    <t>Culver City Municipal Bus Lines</t>
  </si>
  <si>
    <t>Culver City</t>
  </si>
  <si>
    <t>Montebello Bus Lines</t>
  </si>
  <si>
    <t>Montebello</t>
  </si>
  <si>
    <t>City of Gardena Transportation Department</t>
  </si>
  <si>
    <t>Gardena</t>
  </si>
  <si>
    <t>City of Commerce Municipal Buslines</t>
  </si>
  <si>
    <t>Commerce</t>
  </si>
  <si>
    <t>City of Arcadia Transit</t>
  </si>
  <si>
    <t>Regional Transportation Commission of Southern Nevada</t>
  </si>
  <si>
    <t>Simi Valley Transit</t>
  </si>
  <si>
    <t>Simi Valley</t>
  </si>
  <si>
    <t>City of Corona</t>
  </si>
  <si>
    <t>Corona</t>
  </si>
  <si>
    <t>Yuba-Sutter Transit Authority</t>
  </si>
  <si>
    <t>Monterey-Salinas Transit</t>
  </si>
  <si>
    <t>Monterey</t>
  </si>
  <si>
    <t>Central Contra Costa Transit Authority</t>
  </si>
  <si>
    <t>SunLine Transit Agency</t>
  </si>
  <si>
    <t>Thousand Palms</t>
  </si>
  <si>
    <t>City of Riverside Special Transportation</t>
  </si>
  <si>
    <t>Santa Maria Area Transit</t>
  </si>
  <si>
    <t>Santa Maria</t>
  </si>
  <si>
    <t>Napa</t>
  </si>
  <si>
    <t>Sonoma County Transit</t>
  </si>
  <si>
    <t>Yolo County Transportation District</t>
  </si>
  <si>
    <t>Woodland</t>
  </si>
  <si>
    <t>City of Visalia - Visalia City Coach</t>
  </si>
  <si>
    <t>Visalia</t>
  </si>
  <si>
    <t>City of Fairfield - Fairfield and Suisun Transit</t>
  </si>
  <si>
    <t>Fairfield</t>
  </si>
  <si>
    <t>Redding Area Bus Authority</t>
  </si>
  <si>
    <t>Redding</t>
  </si>
  <si>
    <t>San Diego Association of Governments</t>
  </si>
  <si>
    <t>Laguna Beach Municipal Transit</t>
  </si>
  <si>
    <t>Laguna Beach</t>
  </si>
  <si>
    <t>Antelope Valley Transit Authority</t>
  </si>
  <si>
    <t>City of Scottsdale - Scottsdale Trolley</t>
  </si>
  <si>
    <t>Scottsdale</t>
  </si>
  <si>
    <t>Peninsula Corridor Joint Powers Board dba: Caltrain</t>
  </si>
  <si>
    <t>Regional Public Transportation Authority, dba: Valley Metro</t>
  </si>
  <si>
    <t>Unitrans - City of Davis/ASUCD</t>
  </si>
  <si>
    <t>Davis</t>
  </si>
  <si>
    <t>Livermore / Amador Valley Transit Authority</t>
  </si>
  <si>
    <t>Livermore</t>
  </si>
  <si>
    <t>West Covina</t>
  </si>
  <si>
    <t>City of Los Angeles Department of Transportation</t>
  </si>
  <si>
    <t>Los Angeles</t>
  </si>
  <si>
    <t>Victor Valley Transit Authority</t>
  </si>
  <si>
    <t>Hesperia</t>
  </si>
  <si>
    <t>City of Lompoc - Lompoc Transit</t>
  </si>
  <si>
    <t>Lompoc</t>
  </si>
  <si>
    <t>Southern California Regional Rail Authority dba: Metrolink</t>
  </si>
  <si>
    <t>Los Angeles County Metropolitan Transportation Authority dba: Metro</t>
  </si>
  <si>
    <t>City of Vacaville</t>
  </si>
  <si>
    <t>Vacaville</t>
  </si>
  <si>
    <t>City of San Luis Obispo</t>
  </si>
  <si>
    <t>San Luis Obispo</t>
  </si>
  <si>
    <t xml:space="preserve">Access Services  </t>
  </si>
  <si>
    <t>El Monte</t>
  </si>
  <si>
    <t>Western Contra Costa Transit Authority</t>
  </si>
  <si>
    <t>Pinole</t>
  </si>
  <si>
    <t>City of Union City Transit Division</t>
  </si>
  <si>
    <t>Union City</t>
  </si>
  <si>
    <t>The Eastern Contra Costa Transit Authority</t>
  </si>
  <si>
    <t>Antioch</t>
  </si>
  <si>
    <t>Camarillo Area Transit</t>
  </si>
  <si>
    <t>Camarillo</t>
  </si>
  <si>
    <t>Ventura Intercity Service Transit Authority</t>
  </si>
  <si>
    <t>Ventura</t>
  </si>
  <si>
    <t>Thousand Oaks Transit</t>
  </si>
  <si>
    <t>Thousand Oaks</t>
  </si>
  <si>
    <t>LACMTA - Small Operators</t>
  </si>
  <si>
    <t>Davis Community Transit</t>
  </si>
  <si>
    <t>Roseville</t>
  </si>
  <si>
    <t>Santa Clarita Transit</t>
  </si>
  <si>
    <t>Santa Clarita</t>
  </si>
  <si>
    <t>Transit Joint Powers Authority for Merced County</t>
  </si>
  <si>
    <t>Merced</t>
  </si>
  <si>
    <t>City of Lodi - Transit Division</t>
  </si>
  <si>
    <t>Altamont Corridor Express</t>
  </si>
  <si>
    <t>Town of Oro Valley - Transit Services Division</t>
  </si>
  <si>
    <t>Oro Valley</t>
  </si>
  <si>
    <t>Chula Vista Transit</t>
  </si>
  <si>
    <t>Chula Vista</t>
  </si>
  <si>
    <t>Atascadero</t>
  </si>
  <si>
    <t>City of Tracy</t>
  </si>
  <si>
    <t>Tracy</t>
  </si>
  <si>
    <t>City of Porterville</t>
  </si>
  <si>
    <t>Porterville</t>
  </si>
  <si>
    <t>City of Madera</t>
  </si>
  <si>
    <t>Madera</t>
  </si>
  <si>
    <t>Kings County Area Public Transit Agency</t>
  </si>
  <si>
    <t>Hanford</t>
  </si>
  <si>
    <t>City of Turlock</t>
  </si>
  <si>
    <t>Turlock</t>
  </si>
  <si>
    <t>City of Elk Grove</t>
  </si>
  <si>
    <t>Elk Grove</t>
  </si>
  <si>
    <t>San Luis Obispo Regional Transit Authority</t>
  </si>
  <si>
    <t>Butte County Association of Governments</t>
  </si>
  <si>
    <t>Chico</t>
  </si>
  <si>
    <t>Valley Metro Rail, Inc.</t>
  </si>
  <si>
    <t>Anaheim Transportation Network</t>
  </si>
  <si>
    <t>Anaheim</t>
  </si>
  <si>
    <t>City of Petaluma</t>
  </si>
  <si>
    <t>Petaluma</t>
  </si>
  <si>
    <t>City of Redondo Beach - Beach Cities Transit</t>
  </si>
  <si>
    <t>Redondo Beach</t>
  </si>
  <si>
    <t>Carson Area Metropolitan Planning Organization</t>
  </si>
  <si>
    <t>Carson City</t>
  </si>
  <si>
    <t>Manteca</t>
  </si>
  <si>
    <t>Northern Arizona Intergovernmental Public Transportation Authority</t>
  </si>
  <si>
    <t>Flagstaff</t>
  </si>
  <si>
    <t>City of Folsom</t>
  </si>
  <si>
    <t>Folsom</t>
  </si>
  <si>
    <t>San Francisco Bay Area Water Emergency Transportation Authority</t>
  </si>
  <si>
    <t>Imperial County Transportation Commission</t>
  </si>
  <si>
    <t>El Centro</t>
  </si>
  <si>
    <t>Tucson</t>
  </si>
  <si>
    <t>El Dorado County Transit Authority</t>
  </si>
  <si>
    <t>Diamond Springs</t>
  </si>
  <si>
    <t>California Vanpool Authority</t>
  </si>
  <si>
    <t>City of Irvine</t>
  </si>
  <si>
    <t>Irvine</t>
  </si>
  <si>
    <t>Solano County Transit</t>
  </si>
  <si>
    <t>Vallejo</t>
  </si>
  <si>
    <t>Yuma County Intergovernmental Public Transportation Authority</t>
  </si>
  <si>
    <t>Yuma</t>
  </si>
  <si>
    <t>San Rafael</t>
  </si>
  <si>
    <t>City of Lincoln</t>
  </si>
  <si>
    <t>Stanislaus County Public Works - Transit</t>
  </si>
  <si>
    <t>City of Delano</t>
  </si>
  <si>
    <t>Delano</t>
  </si>
  <si>
    <t>Sierra Vista</t>
  </si>
  <si>
    <t>County of Maui - Dept. of Transportation</t>
  </si>
  <si>
    <t>Wailuku</t>
  </si>
  <si>
    <t>Las Vegas Monorail Company</t>
  </si>
  <si>
    <t>Goleta</t>
  </si>
  <si>
    <t>City of Tulare</t>
  </si>
  <si>
    <t>Tulare</t>
  </si>
  <si>
    <t>Susanville Indian Rancheria</t>
  </si>
  <si>
    <t>Susanville</t>
  </si>
  <si>
    <t>9T08</t>
  </si>
  <si>
    <t>Yurok Tribe</t>
  </si>
  <si>
    <t>Klamath</t>
  </si>
  <si>
    <t>9T09</t>
  </si>
  <si>
    <t>San Carlos Apache Tribe</t>
  </si>
  <si>
    <t>Peridot</t>
  </si>
  <si>
    <t>9T07</t>
  </si>
  <si>
    <t>Blue Lake Rancheria</t>
  </si>
  <si>
    <t>Blue Lake</t>
  </si>
  <si>
    <t>9T02</t>
  </si>
  <si>
    <t>Havasupai Tribe</t>
  </si>
  <si>
    <t>Supai</t>
  </si>
  <si>
    <t>9T10</t>
  </si>
  <si>
    <t>Chemehuevi Indian Tribe</t>
  </si>
  <si>
    <t xml:space="preserve">Havasu Lake </t>
  </si>
  <si>
    <t>9T27</t>
  </si>
  <si>
    <t>Fallon Paiute-Shoshone Tribe</t>
  </si>
  <si>
    <t>Fallon</t>
  </si>
  <si>
    <t>9T13</t>
  </si>
  <si>
    <t>Yavapai-Apache Nation</t>
  </si>
  <si>
    <t>Camp Verde</t>
  </si>
  <si>
    <t>9T14</t>
  </si>
  <si>
    <t>Kaibab Band of Paiute Indians</t>
  </si>
  <si>
    <t>Fredonia</t>
  </si>
  <si>
    <t>9T16</t>
  </si>
  <si>
    <t>Morongo Band of Mission Indians</t>
  </si>
  <si>
    <t>Banning</t>
  </si>
  <si>
    <t>9T20</t>
  </si>
  <si>
    <t>North Fork Rancheria of Mono Indians of California</t>
  </si>
  <si>
    <t>North Fork</t>
  </si>
  <si>
    <t>9T21</t>
  </si>
  <si>
    <t>Salt River Pima-Maricopa Indian Community</t>
  </si>
  <si>
    <t>9T23</t>
  </si>
  <si>
    <t>Hopi Tribe</t>
  </si>
  <si>
    <t>Kykotsmovi</t>
  </si>
  <si>
    <t>9T24</t>
  </si>
  <si>
    <t>Elko Band Council</t>
  </si>
  <si>
    <t>Elko</t>
  </si>
  <si>
    <t>9T29</t>
  </si>
  <si>
    <t>City of Show Low</t>
  </si>
  <si>
    <t>Show Low</t>
  </si>
  <si>
    <t>9R01-003</t>
  </si>
  <si>
    <t>9R01-91001</t>
  </si>
  <si>
    <t>City of Cottonwood</t>
  </si>
  <si>
    <t>Cottonwood</t>
  </si>
  <si>
    <t>9R01-009</t>
  </si>
  <si>
    <t>9R01-91010</t>
  </si>
  <si>
    <t>Helping Hands Agency, Inc.</t>
  </si>
  <si>
    <t>Page</t>
  </si>
  <si>
    <t>9R01-017</t>
  </si>
  <si>
    <t>9R01-91016</t>
  </si>
  <si>
    <t>City of Bullhead</t>
  </si>
  <si>
    <t>Bullhead City</t>
  </si>
  <si>
    <t>9R01-011</t>
  </si>
  <si>
    <t>9R01-91037</t>
  </si>
  <si>
    <t>City of Douglas</t>
  </si>
  <si>
    <t>9R01-038</t>
  </si>
  <si>
    <t>9R01-91052</t>
  </si>
  <si>
    <t xml:space="preserve">Town of Miami </t>
  </si>
  <si>
    <t>9R01-013</t>
  </si>
  <si>
    <t>9R01-91069</t>
  </si>
  <si>
    <t>9R01-007</t>
  </si>
  <si>
    <t>9R01-91075</t>
  </si>
  <si>
    <t>City of Coolidge</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</si>
  <si>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</si>
  <si>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</si>
  <si>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</si>
  <si>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</si>
  <si>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</si>
  <si>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</si>
  <si>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</si>
  <si>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</si>
  <si>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</si>
  <si>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</si>
  <si>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</si>
  <si>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</si>
  <si>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</si>
  <si>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</si>
  <si>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</si>
  <si>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</si>
  <si>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9R01-91122</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</si>
  <si>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</si>
  <si>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</si>
  <si>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</si>
  <si>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</si>
  <si>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</si>
  <si>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</si>
  <si>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</si>
  <si>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</si>
  <si>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</si>
  <si>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</si>
  <si>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</si>
  <si>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</si>
  <si>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</si>
  <si>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</si>
  <si>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</si>
  <si>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</si>
  <si>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City of Ridgecrest</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</si>
  <si>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</si>
  <si>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</si>
  <si>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</si>
  <si>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</si>
  <si>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</si>
  <si>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</si>
  <si>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</si>
  <si>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</si>
  <si>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</si>
  <si>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</si>
  <si>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</si>
  <si>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</si>
  <si>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</si>
  <si>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</si>
  <si>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Mountain Area Regional Transit Authority</t>
  </si>
  <si>
    <t>Big Bear Lake</t>
  </si>
  <si>
    <t>9R02-050</t>
  </si>
  <si>
    <t>9R02-91012</t>
  </si>
  <si>
    <t>City of Rio Vista</t>
  </si>
  <si>
    <t>Rio Vista</t>
  </si>
  <si>
    <t>9R02-032</t>
  </si>
  <si>
    <t>9R02-91014</t>
  </si>
  <si>
    <t>City of Arcata</t>
  </si>
  <si>
    <t>Arcata</t>
  </si>
  <si>
    <t>9R02-108</t>
  </si>
  <si>
    <t>9R02-91018</t>
  </si>
  <si>
    <t>City of Needles</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</si>
  <si>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</si>
  <si>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</si>
  <si>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</si>
  <si>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</si>
  <si>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</si>
  <si>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</si>
  <si>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</si>
  <si>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</si>
  <si>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</si>
  <si>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</si>
  <si>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</si>
  <si>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</si>
  <si>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</si>
  <si>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</si>
  <si>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</si>
  <si>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</si>
  <si>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</si>
  <si>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</si>
  <si>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</si>
  <si>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</si>
  <si>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</si>
  <si>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</si>
  <si>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</si>
  <si>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</si>
  <si>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</si>
  <si>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</si>
  <si>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</si>
  <si>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</si>
  <si>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</si>
  <si>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 xml:space="preserve">City of Dixon </t>
  </si>
  <si>
    <t>9R02-006</t>
  </si>
  <si>
    <t>9R02-91041</t>
  </si>
  <si>
    <t>City of Guadalupe</t>
  </si>
  <si>
    <t>GUADALUPE</t>
  </si>
  <si>
    <t>9R02-042</t>
  </si>
  <si>
    <t>9R02-91043</t>
  </si>
  <si>
    <t>County of Siskiyou</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</si>
  <si>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</si>
  <si>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</si>
  <si>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</si>
  <si>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</si>
  <si>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</si>
  <si>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</si>
  <si>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</si>
  <si>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</si>
  <si>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</si>
  <si>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</si>
  <si>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</si>
  <si>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</si>
  <si>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</si>
  <si>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</si>
  <si>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</si>
  <si>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</si>
  <si>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</si>
  <si>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</si>
  <si>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</si>
  <si>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</si>
  <si>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</si>
  <si>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</si>
  <si>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</si>
  <si>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</si>
  <si>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Calaveras County Department of Public Works</t>
  </si>
  <si>
    <t>San Andreas</t>
  </si>
  <si>
    <t>9R02-007</t>
  </si>
  <si>
    <t>9R02-91063</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</si>
  <si>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</si>
  <si>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</si>
  <si>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</si>
  <si>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</si>
  <si>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</si>
  <si>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</si>
  <si>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</si>
  <si>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</si>
  <si>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</si>
  <si>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</si>
  <si>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</si>
  <si>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</si>
  <si>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</si>
  <si>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</si>
  <si>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</si>
  <si>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</si>
  <si>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</si>
  <si>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</si>
  <si>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</si>
  <si>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</si>
  <si>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</si>
  <si>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</si>
  <si>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</si>
  <si>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</si>
  <si>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</si>
  <si>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</si>
  <si>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</si>
  <si>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</si>
  <si>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</si>
  <si>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</si>
  <si>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</si>
  <si>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</si>
  <si>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</si>
  <si>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</si>
  <si>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</si>
  <si>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</si>
  <si>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</si>
  <si>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</si>
  <si>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</si>
  <si>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9R02-91092</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</si>
  <si>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</si>
  <si>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</si>
  <si>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</si>
  <si>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</si>
  <si>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</si>
  <si>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</si>
  <si>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</si>
  <si>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</si>
  <si>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</si>
  <si>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</si>
  <si>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</si>
  <si>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</si>
  <si>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</si>
  <si>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</si>
  <si>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</si>
  <si>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</si>
  <si>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</si>
  <si>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</si>
  <si>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</si>
  <si>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</si>
  <si>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</si>
  <si>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</si>
  <si>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</si>
  <si>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</si>
  <si>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</si>
  <si>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</si>
  <si>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</si>
  <si>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</si>
  <si>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</si>
  <si>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</si>
  <si>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</si>
  <si>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</si>
  <si>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</si>
  <si>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</si>
  <si>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</si>
  <si>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</si>
  <si>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</si>
  <si>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</si>
  <si>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</si>
  <si>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Panaca</t>
  </si>
  <si>
    <t>9R04-005</t>
  </si>
  <si>
    <t>9R04-91022</t>
  </si>
  <si>
    <t>Humboldt County Senior Center</t>
  </si>
  <si>
    <t>Winnemucca</t>
  </si>
  <si>
    <t>9R04-017</t>
  </si>
  <si>
    <t>9R04-91023</t>
  </si>
  <si>
    <t>Nye County Senior Nutrition</t>
  </si>
  <si>
    <t>Tonopah</t>
  </si>
  <si>
    <t>9R04-010</t>
  </si>
  <si>
    <t>9R04-91029</t>
  </si>
  <si>
    <t>Mineral County Care and Share</t>
  </si>
  <si>
    <t>Hawthorne</t>
  </si>
  <si>
    <t>9R04-008</t>
  </si>
  <si>
    <t>9R04-91031</t>
  </si>
  <si>
    <t>Elko County</t>
  </si>
  <si>
    <t>9R04-032</t>
  </si>
  <si>
    <t>9R04-91061</t>
  </si>
  <si>
    <t>Douglas Area Rural Transit - DART</t>
  </si>
  <si>
    <t>Gardnerville</t>
  </si>
  <si>
    <t>9R04-006</t>
  </si>
  <si>
    <t>9R04-91064</t>
  </si>
  <si>
    <t>SNTC-Laughlin</t>
  </si>
  <si>
    <t>Laughlin</t>
  </si>
  <si>
    <t>9R04-036</t>
  </si>
  <si>
    <t>9R04-91072</t>
  </si>
  <si>
    <t>White Pine - Ely Bus</t>
  </si>
  <si>
    <t>Ely</t>
  </si>
  <si>
    <t>9R04-033</t>
  </si>
  <si>
    <t>9R04-91099</t>
  </si>
  <si>
    <t>Southern Nevada Transit Coalition - Boulder Cit</t>
  </si>
  <si>
    <t>9R04-035</t>
  </si>
  <si>
    <t>9R04-91100</t>
  </si>
  <si>
    <t>Churchill Area Regional Transit -  CART</t>
  </si>
  <si>
    <t>9R04-002</t>
  </si>
  <si>
    <t>9R04-91103</t>
  </si>
  <si>
    <t>SNTC-Mesquite</t>
  </si>
  <si>
    <t>9R04-037</t>
  </si>
  <si>
    <t>9R04-91107</t>
  </si>
  <si>
    <t>Lyon County Human Services</t>
  </si>
  <si>
    <t>Silver Springs</t>
  </si>
  <si>
    <t>9R04-012</t>
  </si>
  <si>
    <t>9R04-91113</t>
  </si>
  <si>
    <t>Government of Guam-Guam Regional Transit Authority</t>
  </si>
  <si>
    <t>Hagatna</t>
  </si>
  <si>
    <t>GU</t>
  </si>
  <si>
    <t>9R05-001</t>
  </si>
  <si>
    <t>9R05-90999</t>
  </si>
  <si>
    <t>COTA</t>
  </si>
  <si>
    <t>Saipan</t>
  </si>
  <si>
    <t>MP</t>
  </si>
  <si>
    <t>9R08-001</t>
  </si>
  <si>
    <t>9R08-91045</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</si>
  <si>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</si>
  <si>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</si>
  <si>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</si>
  <si>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</si>
  <si>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</si>
  <si>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</si>
  <si>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</si>
  <si>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</si>
  <si>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</si>
  <si>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</si>
  <si>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under</t>
  </si>
  <si>
    <t>enter bins here</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</si>
  <si>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</si>
  <si>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</si>
  <si>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</si>
  <si>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</si>
  <si>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</si>
  <si>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</si>
  <si>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</si>
  <si>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</si>
  <si>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</si>
  <si>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</si>
  <si>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</si>
  <si>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</si>
  <si>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</si>
  <si>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</si>
  <si>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</si>
  <si>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</si>
  <si>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</si>
  <si>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</si>
  <si>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</si>
  <si>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</si>
  <si>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</si>
  <si>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</si>
  <si>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</si>
  <si>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</si>
  <si>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</si>
  <si>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</si>
  <si>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</si>
  <si>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</si>
  <si>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</si>
  <si>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</si>
  <si>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</si>
  <si>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</si>
  <si>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</si>
  <si>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</si>
  <si>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</si>
  <si>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</si>
  <si>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</si>
  <si>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</si>
  <si>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</si>
  <si>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</si>
  <si>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</si>
  <si>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</si>
  <si>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</si>
  <si>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</si>
  <si>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</si>
  <si>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</si>
  <si>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</si>
  <si>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</si>
  <si>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</si>
  <si>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</si>
  <si>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</si>
  <si>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</si>
  <si>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</si>
  <si>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</si>
  <si>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</si>
  <si>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</si>
  <si>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</si>
  <si>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</si>
  <si>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</si>
  <si>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</si>
  <si>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</si>
  <si>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</si>
  <si>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</si>
  <si>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</si>
  <si>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</si>
  <si>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</si>
  <si>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</si>
  <si>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</si>
  <si>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</si>
  <si>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</si>
  <si>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</si>
  <si>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</si>
  <si>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</si>
  <si>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</si>
  <si>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</si>
  <si>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</si>
  <si>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</si>
  <si>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</si>
  <si>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</si>
  <si>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</si>
  <si>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</si>
  <si>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</si>
  <si>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</si>
  <si>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</si>
  <si>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</si>
  <si>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</si>
  <si>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</si>
  <si>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</si>
  <si>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</si>
  <si>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</si>
  <si>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</si>
  <si>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</si>
  <si>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</si>
  <si>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</si>
  <si>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</si>
  <si>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</si>
  <si>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</si>
  <si>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</si>
  <si>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</si>
  <si>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</si>
  <si>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</si>
  <si>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</si>
  <si>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</si>
  <si>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</si>
  <si>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</si>
  <si>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</si>
  <si>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</si>
  <si>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</si>
  <si>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City of Pocatello</t>
  </si>
  <si>
    <t>City of Driggs</t>
  </si>
  <si>
    <t>Driggs</t>
  </si>
  <si>
    <t>0R01-00402</t>
  </si>
  <si>
    <t>Lemhi Ride</t>
  </si>
  <si>
    <t>Salmon</t>
  </si>
  <si>
    <t>0R01-00403</t>
  </si>
  <si>
    <t>Shoshone County</t>
  </si>
  <si>
    <t>Wallace</t>
  </si>
  <si>
    <t>0R01-00404</t>
  </si>
  <si>
    <t>0R01-80188</t>
  </si>
  <si>
    <t>Okanogan Transit</t>
  </si>
  <si>
    <t>0R03-00405</t>
  </si>
  <si>
    <t>Smith6 LLC (Provide-A-Ride)</t>
  </si>
  <si>
    <t>0R03-00406</t>
  </si>
  <si>
    <t xml:space="preserve">Center for Community </t>
  </si>
  <si>
    <t>0R04-014</t>
  </si>
  <si>
    <t>0R04-00320</t>
  </si>
  <si>
    <t>Massachusetts Department of Transportation</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</si>
  <si>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</si>
  <si>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</si>
  <si>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</si>
  <si>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</si>
  <si>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</si>
  <si>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</si>
  <si>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</si>
  <si>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</si>
  <si>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</si>
  <si>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</si>
  <si>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</si>
  <si>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</si>
  <si>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</si>
  <si>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</si>
  <si>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</si>
  <si>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Washington Hancock Community Agency</t>
  </si>
  <si>
    <t>City of Bath</t>
  </si>
  <si>
    <t>Kennebec Valley Community Action Program</t>
  </si>
  <si>
    <t xml:space="preserve">Coastal Trans, Inc. </t>
  </si>
  <si>
    <t>Isle au Haut Boat Services</t>
  </si>
  <si>
    <t>Waldo Community Action Partners</t>
  </si>
  <si>
    <t xml:space="preserve">Downeast Transportation, Inc. </t>
  </si>
  <si>
    <t xml:space="preserve">West's Transportation, Inc. </t>
  </si>
  <si>
    <t>Somerset County Transportation</t>
  </si>
  <si>
    <t>Somerville</t>
  </si>
  <si>
    <t>Orange County</t>
  </si>
  <si>
    <t>A&amp;C Bus Corporation &amp; Montgomery &amp; Westside Owners Association</t>
  </si>
  <si>
    <t>Broadway Bus Corporation</t>
  </si>
  <si>
    <t>Bayonne</t>
  </si>
  <si>
    <t>Carefree Bus Services</t>
  </si>
  <si>
    <t>East Clifton</t>
  </si>
  <si>
    <t>Saddle River Trail, Inc.</t>
  </si>
  <si>
    <t>Wallington</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</si>
  <si>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</si>
  <si>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</si>
  <si>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</si>
  <si>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</si>
  <si>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</si>
  <si>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</si>
  <si>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</si>
  <si>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</si>
  <si>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</si>
  <si>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</si>
  <si>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</si>
  <si>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</si>
  <si>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Mayville</t>
  </si>
  <si>
    <t>Port Jervis</t>
  </si>
  <si>
    <t>Oneida County</t>
  </si>
  <si>
    <t>Utica</t>
  </si>
  <si>
    <t>St Lawrence County</t>
  </si>
  <si>
    <t>Carroll County Department of Public Works</t>
  </si>
  <si>
    <t>Washington County Transportation Authority</t>
  </si>
  <si>
    <t>DDOT - Progressive Transportation Services Administration</t>
  </si>
  <si>
    <t>Suffolk Transit</t>
  </si>
  <si>
    <t>Suffolk</t>
  </si>
  <si>
    <t>New River Transit Authority</t>
  </si>
  <si>
    <t>Beckley</t>
  </si>
  <si>
    <t>City of Radford</t>
  </si>
  <si>
    <t>Radford</t>
  </si>
  <si>
    <t>Airport Corridor Transportation Association</t>
  </si>
  <si>
    <t>St. Clair</t>
  </si>
  <si>
    <t>City of Danville Mass Transit System</t>
  </si>
  <si>
    <t>3R06-30069</t>
  </si>
  <si>
    <t xml:space="preserve">Western Piedmont Regional Transit Authority </t>
  </si>
  <si>
    <t>City of Atlanta - Department of Public Works - Transit Division</t>
  </si>
  <si>
    <t>City of Coconut Creek</t>
  </si>
  <si>
    <t>Coconut Creek</t>
  </si>
  <si>
    <t>City of Deerfield Beach/ North East Focal Point Senior Center</t>
  </si>
  <si>
    <t>Deerfield Beach</t>
  </si>
  <si>
    <t>City of Lighthouse Point</t>
  </si>
  <si>
    <t>Lighthouse Point</t>
  </si>
  <si>
    <t>City of Miramar - Public Works Department</t>
  </si>
  <si>
    <t>Miramar</t>
  </si>
  <si>
    <t>Spartanburg Regional Health Services, Inc.</t>
  </si>
  <si>
    <t>Clay County Council on Aging, Inc., dba Clay Transit</t>
  </si>
  <si>
    <t>City of Tamarac</t>
  </si>
  <si>
    <t>Taramac</t>
  </si>
  <si>
    <t>Tri-County Community Council, Inc</t>
  </si>
  <si>
    <t>4R02-018</t>
  </si>
  <si>
    <t>4R02-41186</t>
  </si>
  <si>
    <t>DeSoto County Board of County Commissioners</t>
  </si>
  <si>
    <t>4R02-039</t>
  </si>
  <si>
    <t>4R02-41194</t>
  </si>
  <si>
    <t>Central Florida Regional Planning Council</t>
  </si>
  <si>
    <t>4R02-44938</t>
  </si>
  <si>
    <t>Waycross</t>
  </si>
  <si>
    <t>Fort Valley</t>
  </si>
  <si>
    <t>Cordele</t>
  </si>
  <si>
    <t>Hawkinsville</t>
  </si>
  <si>
    <t>Adel</t>
  </si>
  <si>
    <t>Quitman</t>
  </si>
  <si>
    <t>Ellijay</t>
  </si>
  <si>
    <t>Blue Ridge</t>
  </si>
  <si>
    <t xml:space="preserve">Hiawassee					</t>
  </si>
  <si>
    <t>Ashburn</t>
  </si>
  <si>
    <t>Jeffersonville</t>
  </si>
  <si>
    <t>McRae</t>
  </si>
  <si>
    <t>Blackshear</t>
  </si>
  <si>
    <t>Evans</t>
  </si>
  <si>
    <t>Ft Gaines</t>
  </si>
  <si>
    <t>Calhoun</t>
  </si>
  <si>
    <t>Meriwether County</t>
  </si>
  <si>
    <t>4R03-44935</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</si>
  <si>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</si>
  <si>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</si>
  <si>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</si>
  <si>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</si>
  <si>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</si>
  <si>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</si>
  <si>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</si>
  <si>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</si>
  <si>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</si>
  <si>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</si>
  <si>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</si>
  <si>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</si>
  <si>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Boone County Senior Services, Inc.</t>
  </si>
  <si>
    <t>Mitchell Transit</t>
  </si>
  <si>
    <t>Johnson County  Board of Commissioners</t>
  </si>
  <si>
    <t>Southern Indiana Development Commission Ride Solution</t>
  </si>
  <si>
    <t>Rush County Senior Citizens Services, Inc.</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</si>
  <si>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</si>
  <si>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</si>
  <si>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</si>
  <si>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</si>
  <si>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</si>
  <si>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</si>
  <si>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</si>
  <si>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</si>
  <si>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</si>
  <si>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</si>
  <si>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</si>
  <si>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</si>
  <si>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</si>
  <si>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</si>
  <si>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Sawyer County</t>
  </si>
  <si>
    <t>Ft.Worth - vRide, Inc.</t>
  </si>
  <si>
    <t>City of Conroe</t>
  </si>
  <si>
    <t>Conroe</t>
  </si>
  <si>
    <t>The Woodlands Township</t>
  </si>
  <si>
    <t>The Woodlands</t>
  </si>
  <si>
    <t>Cherokee Nation</t>
  </si>
  <si>
    <t>6T01</t>
  </si>
  <si>
    <t xml:space="preserve">Area Agency on Aging of Southeast Arkansas </t>
  </si>
  <si>
    <t>Area Agency on Aging of Western Arkansas, Inc.</t>
  </si>
  <si>
    <t>St. Helena Council on Aging</t>
  </si>
  <si>
    <t>6R02-66273</t>
  </si>
  <si>
    <t>City of Portales</t>
  </si>
  <si>
    <t>MAGB Transportation, Inc.</t>
  </si>
  <si>
    <t>Fairview</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</si>
  <si>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</si>
  <si>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</si>
  <si>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</si>
  <si>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</si>
  <si>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</si>
  <si>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</si>
  <si>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</si>
  <si>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</si>
  <si>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</si>
  <si>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</si>
  <si>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</si>
  <si>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</si>
  <si>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</si>
  <si>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</si>
  <si>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</si>
  <si>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</si>
  <si>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Goliad</t>
  </si>
  <si>
    <t>6R05-66281</t>
  </si>
  <si>
    <t>Niobrara</t>
  </si>
  <si>
    <t>Garden County</t>
  </si>
  <si>
    <t>7R04-77078</t>
  </si>
  <si>
    <t>Shoshone and Arapaho Tribes DOT</t>
  </si>
  <si>
    <t>Fort Washakie</t>
  </si>
  <si>
    <t>8T15</t>
  </si>
  <si>
    <t>Blackfeet Nation Department of Transit Dept</t>
  </si>
  <si>
    <t>Summit County</t>
  </si>
  <si>
    <t xml:space="preserve">Steamboat Springs, City of </t>
  </si>
  <si>
    <t>Via Mobility</t>
  </si>
  <si>
    <t>San Miguel County</t>
  </si>
  <si>
    <t>Norwood</t>
  </si>
  <si>
    <t>8R01-88214</t>
  </si>
  <si>
    <t>City of Dillon</t>
  </si>
  <si>
    <t>DIllon</t>
  </si>
  <si>
    <t>8R02-88216</t>
  </si>
  <si>
    <t xml:space="preserve">Fallon County </t>
  </si>
  <si>
    <t>8R02-88217</t>
  </si>
  <si>
    <t>Powell County Public Transportation</t>
  </si>
  <si>
    <t>8R02-88218</t>
  </si>
  <si>
    <t xml:space="preserve">City of Hartford - Hartford City Transit </t>
  </si>
  <si>
    <t xml:space="preserve">Hartford </t>
  </si>
  <si>
    <t>8R04-88220</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</si>
  <si>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</si>
  <si>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</si>
  <si>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</si>
  <si>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</si>
  <si>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</si>
  <si>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</si>
  <si>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</si>
  <si>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</si>
  <si>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</si>
  <si>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</si>
  <si>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</si>
  <si>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</si>
  <si>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</si>
  <si>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</si>
  <si>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</si>
  <si>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</si>
  <si>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Placer County Department of Public Works and Facilities</t>
  </si>
  <si>
    <t>Pyramid Lake Paiute Tribe</t>
  </si>
  <si>
    <t>Nixon</t>
  </si>
  <si>
    <t>9T31</t>
  </si>
  <si>
    <t>Hualapai Indian Tribe</t>
  </si>
  <si>
    <t>Peach Springs</t>
  </si>
  <si>
    <t>TR16</t>
  </si>
  <si>
    <t>Mendocino Transit Authority</t>
  </si>
  <si>
    <t>Ukiah</t>
  </si>
  <si>
    <t>9R02-047</t>
  </si>
  <si>
    <t>9R02-91047</t>
  </si>
  <si>
    <t>City of Eureka dba Eureka Transit Service</t>
  </si>
  <si>
    <t>9R02-068</t>
  </si>
  <si>
    <t>9R02-91093</t>
  </si>
  <si>
    <t>Lassen Transit Service Agency</t>
  </si>
  <si>
    <t>9R02-021</t>
  </si>
  <si>
    <t>9R02-91098</t>
  </si>
  <si>
    <t>City of McFarland</t>
  </si>
  <si>
    <t>McFarland</t>
  </si>
  <si>
    <t>9R02-024</t>
  </si>
  <si>
    <t>9R02-91110</t>
  </si>
  <si>
    <t>Esmeralda County</t>
  </si>
  <si>
    <t>Goldfield</t>
  </si>
  <si>
    <t>9R04-99429</t>
  </si>
  <si>
    <t>Pahrump Senior Center, Inc.</t>
  </si>
  <si>
    <t>Pahrump</t>
  </si>
  <si>
    <t>9R04-99430</t>
  </si>
  <si>
    <t>Amador Stage Lines</t>
  </si>
  <si>
    <t>9R04-99432</t>
  </si>
  <si>
    <t>Port of Administration Authority</t>
  </si>
  <si>
    <t>Pago Pago</t>
  </si>
  <si>
    <t>9R06-001</t>
  </si>
  <si>
    <t>9R06-91004</t>
  </si>
  <si>
    <t>Baker</t>
  </si>
  <si>
    <t>Deer Lodge</t>
  </si>
  <si>
    <t>Legacy NTD ID</t>
  </si>
  <si>
    <t/>
  </si>
  <si>
    <t>Blackwood</t>
  </si>
  <si>
    <t>NTD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</si>
</sst>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4">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b/>
      <i/>
      <sz val="9"/>
      <color rgb="FF000000"/>
      <name val="Arial"/>
      <family val="2"/>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8" fillId="0" borderId="0" applyFont="0" applyFill="0" applyBorder="0" applyAlignment="0" applyProtection="0"/>
  </cellStyleXfs>
  <cellXfs count="246">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1" fillId="0" borderId="0" xfId="0" applyFont="1" applyFill="1" applyBorder="1"/>
    <xf numFmtId="0" fontId="1" fillId="0" borderId="1" xfId="0" applyFont="1" applyFill="1" applyBorder="1"/>
    <xf numFmtId="0" fontId="1" fillId="0" borderId="0" xfId="0" applyFont="1" applyFill="1" applyBorder="1" applyAlignment="1"/>
    <xf numFmtId="3" fontId="1" fillId="0" borderId="0" xfId="0" applyNumberFormat="1" applyFont="1" applyFill="1" applyBorder="1"/>
    <xf numFmtId="0" fontId="1" fillId="0" borderId="0" xfId="0" applyFont="1" applyFill="1" applyBorder="1" applyAlignment="1">
      <alignment horizontal="left"/>
    </xf>
    <xf numFmtId="0" fontId="1" fillId="0" borderId="0" xfId="0" applyFont="1" applyBorder="1"/>
    <xf numFmtId="3" fontId="1" fillId="0" borderId="0" xfId="0" applyNumberFormat="1" applyFont="1" applyBorder="1"/>
    <xf numFmtId="4" fontId="1" fillId="0" borderId="0" xfId="0" applyNumberFormat="1" applyFont="1" applyBorder="1"/>
    <xf numFmtId="0" fontId="9" fillId="3" borderId="0" xfId="0" applyFont="1" applyFill="1" applyAlignment="1">
      <alignment wrapText="1"/>
    </xf>
    <xf numFmtId="0" fontId="9" fillId="3" borderId="7" xfId="0" applyFont="1" applyFill="1" applyBorder="1" applyAlignment="1">
      <alignment wrapText="1"/>
    </xf>
    <xf numFmtId="0" fontId="1" fillId="0" borderId="0" xfId="0" applyFont="1" applyAlignment="1"/>
    <xf numFmtId="0" fontId="1" fillId="0" borderId="0" xfId="0" applyFont="1" applyBorder="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3" fontId="1" fillId="0" borderId="0" xfId="0" applyNumberFormat="1" applyFont="1" applyFill="1" applyBorder="1" applyAlignment="1">
      <alignment horizontal="right"/>
    </xf>
    <xf numFmtId="3" fontId="1" fillId="0" borderId="0" xfId="0" applyNumberFormat="1" applyFont="1" applyBorder="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Border="1"/>
    <xf numFmtId="167" fontId="1" fillId="0" borderId="0" xfId="0" applyNumberFormat="1" applyFont="1" applyBorder="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169" fontId="1" fillId="0" borderId="0" xfId="0" applyNumberFormat="1" applyFont="1" applyFill="1" applyBorder="1"/>
    <xf numFmtId="169" fontId="1" fillId="0" borderId="0" xfId="0" applyNumberFormat="1" applyFont="1" applyBorder="1"/>
    <xf numFmtId="37" fontId="1" fillId="0" borderId="0" xfId="3" applyNumberFormat="1" applyFont="1" applyFill="1"/>
    <xf numFmtId="37" fontId="1" fillId="0" borderId="0" xfId="3" applyNumberFormat="1" applyFont="1"/>
    <xf numFmtId="37" fontId="1" fillId="0" borderId="0" xfId="3" applyNumberFormat="1" applyFont="1" applyFill="1" applyBorder="1"/>
    <xf numFmtId="37" fontId="1" fillId="0" borderId="0" xfId="3" applyNumberFormat="1" applyFont="1" applyBorder="1"/>
    <xf numFmtId="0" fontId="9" fillId="3" borderId="7" xfId="0" applyFont="1" applyFill="1" applyBorder="1" applyAlignment="1"/>
    <xf numFmtId="3" fontId="9" fillId="3" borderId="7" xfId="0" applyNumberFormat="1" applyFont="1" applyFill="1" applyBorder="1" applyAlignment="1">
      <alignment wrapText="1"/>
    </xf>
    <xf numFmtId="169" fontId="9" fillId="3" borderId="7" xfId="0" applyNumberFormat="1" applyFont="1" applyFill="1" applyBorder="1" applyAlignment="1">
      <alignment wrapText="1"/>
    </xf>
    <xf numFmtId="37" fontId="9" fillId="3" borderId="7" xfId="3" applyNumberFormat="1" applyFont="1" applyFill="1" applyBorder="1" applyAlignment="1">
      <alignment wrapText="1"/>
    </xf>
    <xf numFmtId="3" fontId="9" fillId="6" borderId="7" xfId="0" applyNumberFormat="1" applyFont="1" applyFill="1" applyBorder="1" applyAlignment="1">
      <alignment wrapText="1"/>
    </xf>
    <xf numFmtId="167" fontId="9" fillId="6" borderId="7" xfId="0" applyNumberFormat="1" applyFont="1" applyFill="1" applyBorder="1" applyAlignment="1">
      <alignment wrapText="1"/>
    </xf>
    <xf numFmtId="0" fontId="9" fillId="6" borderId="7" xfId="0" applyFont="1" applyFill="1" applyBorder="1" applyAlignment="1">
      <alignment wrapText="1"/>
    </xf>
    <xf numFmtId="168" fontId="9" fillId="6" borderId="7" xfId="3" applyNumberFormat="1" applyFont="1" applyFill="1" applyBorder="1" applyAlignment="1">
      <alignment wrapText="1"/>
    </xf>
    <xf numFmtId="0" fontId="1" fillId="0" borderId="0" xfId="0" applyFont="1" applyAlignment="1">
      <alignment horizontal="left"/>
    </xf>
    <xf numFmtId="0" fontId="1" fillId="0" borderId="0" xfId="0" applyFont="1" applyBorder="1" applyAlignment="1">
      <alignment horizontal="left"/>
    </xf>
    <xf numFmtId="39" fontId="9"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9" fontId="1" fillId="0" borderId="0" xfId="0" applyNumberFormat="1" applyFont="1" applyFill="1" applyBorder="1"/>
    <xf numFmtId="39" fontId="1" fillId="0" borderId="0" xfId="0" applyNumberFormat="1" applyFont="1" applyBorder="1"/>
    <xf numFmtId="37" fontId="1" fillId="0" borderId="0" xfId="3" applyNumberFormat="1" applyFont="1" applyFill="1" applyAlignment="1">
      <alignment horizontal="right"/>
    </xf>
    <xf numFmtId="37" fontId="1" fillId="0" borderId="0" xfId="3" applyNumberFormat="1" applyFont="1" applyFill="1" applyBorder="1" applyAlignment="1">
      <alignment horizontal="right"/>
    </xf>
    <xf numFmtId="37" fontId="9"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9"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Fill="1" applyBorder="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37" fontId="1" fillId="0" borderId="0" xfId="3" applyNumberFormat="1" applyFont="1" applyBorder="1" applyAlignment="1">
      <alignment horizontal="right"/>
    </xf>
    <xf numFmtId="167" fontId="1" fillId="0" borderId="0" xfId="0" applyNumberFormat="1" applyFont="1" applyFill="1" applyAlignment="1">
      <alignment horizontal="right" vertical="top"/>
    </xf>
    <xf numFmtId="0" fontId="1" fillId="0" borderId="0" xfId="0" applyFont="1" applyFill="1" applyBorder="1" applyAlignment="1">
      <alignment horizontal="left" vertical="top" wrapText="1"/>
    </xf>
    <xf numFmtId="0" fontId="3" fillId="5" borderId="37" xfId="2" applyFont="1" applyFill="1" applyBorder="1" applyAlignment="1" applyProtection="1">
      <alignment horizontal="left"/>
    </xf>
    <xf numFmtId="0" fontId="3" fillId="5" borderId="37" xfId="2" applyFont="1" applyFill="1" applyBorder="1" applyAlignment="1" applyProtection="1"/>
    <xf numFmtId="167" fontId="1" fillId="0" borderId="0" xfId="0" applyNumberFormat="1" applyFont="1" applyFill="1" applyBorder="1" applyAlignment="1">
      <alignment horizontal="right" vertical="top"/>
    </xf>
    <xf numFmtId="168" fontId="1" fillId="0" borderId="0" xfId="3" applyNumberFormat="1" applyFont="1" applyFill="1" applyBorder="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1"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9"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10"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2"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9" fillId="2" borderId="46" xfId="0" applyFont="1" applyFill="1" applyBorder="1" applyAlignment="1" applyProtection="1">
      <protection locked="0"/>
    </xf>
    <xf numFmtId="0" fontId="13" fillId="0" borderId="0" xfId="2" applyFont="1" applyAlignment="1" applyProtection="1">
      <alignment wrapText="1"/>
      <protection locked="0"/>
    </xf>
    <xf numFmtId="0" fontId="0" fillId="2" borderId="0" xfId="0" applyFill="1"/>
    <xf numFmtId="0" fontId="0" fillId="7" borderId="0" xfId="0" applyFill="1"/>
    <xf numFmtId="173" fontId="9"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3" fontId="1" fillId="0" borderId="0" xfId="0" applyNumberFormat="1" applyFont="1" applyFill="1" applyBorder="1" applyAlignment="1">
      <alignment horizontal="left"/>
    </xf>
    <xf numFmtId="173" fontId="1" fillId="0" borderId="0" xfId="0" applyNumberFormat="1" applyFont="1" applyBorder="1" applyAlignment="1">
      <alignment horizontal="left"/>
    </xf>
    <xf numFmtId="172" fontId="9"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xf numFmtId="172" fontId="1" fillId="0" borderId="0" xfId="0" applyNumberFormat="1" applyFont="1" applyFill="1" applyBorder="1" applyAlignment="1">
      <alignment horizontal="left" vertical="top" wrapText="1"/>
    </xf>
    <xf numFmtId="172" fontId="1" fillId="0" borderId="0" xfId="0" applyNumberFormat="1" applyFont="1" applyFill="1" applyBorder="1" applyAlignment="1">
      <alignment horizontal="left"/>
    </xf>
    <xf numFmtId="172" fontId="1" fillId="0" borderId="0" xfId="0" applyNumberFormat="1" applyFont="1" applyBorder="1" applyAlignment="1">
      <alignment horizontal="left"/>
    </xf>
  </cellXfs>
  <cellStyles count="4">
    <cellStyle name="Comma" xfId="3" builtinId="3"/>
    <cellStyle name="Comma 2" xfId="1"/>
    <cellStyle name="Normal" xfId="0" builtinId="0"/>
    <cellStyle name="Normal 2" xfId="2"/>
  </cellStyles>
  <dxfs count="101">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06/relationships/vbaProject" Target="vbaProject.bin"/></Relationships>
</file>

<file path=xl/ctrlProps/ctrlProp1.xml><?xml version="1.0" encoding="utf-8"?>
<formControlPr xmlns="http://schemas.microsoft.com/office/spreadsheetml/2009/9/main" objectType="Drop" dropLines="115" dropStyle="combo" dx="31" fmlaLink="$AQ$4" fmlaRange="$AQ$2:$AQ$3" sel="1"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62" dropStyle="combo" dx="31" fmlaLink="$T$4" fmlaRange="$T$2:$T$3"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31" fmlaLink="$T$9" fmlaRange="$T$7:$T$8" noThreeD="1" sel="1" val="0"/>
</file>

<file path=xl/drawings/drawing1.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13</xdr:col>
      <xdr:colOff>342900</xdr:colOff>
      <xdr:row>21</xdr:row>
      <xdr:rowOff>152400</xdr:rowOff>
    </xdr:to>
    <xdr:sp macro="" textlink="">
      <xdr:nvSpPr>
        <xdr:cNvPr id="2" name="TextBox 1"/>
        <xdr:cNvSpPr txBox="1"/>
      </xdr:nvSpPr>
      <xdr:spPr>
        <a:xfrm>
          <a:off x="101600" y="215900"/>
          <a:ext cx="824865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endParaRPr lang="en-US">
            <a:effectLst/>
          </a:endParaRPr>
        </a:p>
        <a:p>
          <a:endParaRPr lang="en-US" sz="1100"/>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ratios in the Summary tab have been calculated as the average across all reporting modes,</a:t>
          </a:r>
          <a:r>
            <a:rPr lang="en-US" sz="1100" b="0" i="0" baseline="0">
              <a:solidFill>
                <a:schemeClr val="dk1"/>
              </a:solidFill>
              <a:effectLst/>
              <a:latin typeface="+mn-lt"/>
              <a:ea typeface="+mn-ea"/>
              <a:cs typeface="+mn-cs"/>
            </a:rPr>
            <a:t> not as the ratio of summed data. Thus, for example, the National Total Fare Revenue per Unlinked Passenger Trip represents the fare per trip collected by the typical transit agency--not the fare per trip paid by the average rider. To put it another way: each transit agency received equal weight, regardless of that agency's total ridership.</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Only Full Reporters</a:t>
          </a:r>
          <a:r>
            <a:rPr lang="en-US" sz="1100" b="0" i="0" baseline="0">
              <a:solidFill>
                <a:schemeClr val="dk1"/>
              </a:solidFill>
              <a:effectLst/>
              <a:latin typeface="+mn-lt"/>
              <a:ea typeface="+mn-ea"/>
              <a:cs typeface="+mn-cs"/>
            </a:rPr>
            <a:t> report data on Passenger Miles. Thus, selecting "Data from all reporting agencies" hides the columns containing data related to Passenger Miles. Selecting "Data from Full Reporting agencies only" shows all columns, but excludes data from other reporting types.</a:t>
          </a:r>
          <a:endParaRPr lang="en-US" sz="1100" b="0" i="0">
            <a:solidFill>
              <a:schemeClr val="dk1"/>
            </a:solidFill>
            <a:effectLst/>
            <a:latin typeface="+mn-lt"/>
            <a:ea typeface="+mn-ea"/>
            <a:cs typeface="+mn-cs"/>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127000</xdr:colOff>
      <xdr:row>23</xdr:row>
      <xdr:rowOff>31750</xdr:rowOff>
    </xdr:from>
    <xdr:to>
      <xdr:col>13</xdr:col>
      <xdr:colOff>292100</xdr:colOff>
      <xdr:row>30</xdr:row>
      <xdr:rowOff>152400</xdr:rowOff>
    </xdr:to>
    <xdr:sp macro="" textlink="">
      <xdr:nvSpPr>
        <xdr:cNvPr id="3" name="TextBox 2"/>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88900</xdr:colOff>
          <xdr:row>0</xdr:row>
          <xdr:rowOff>355600</xdr:rowOff>
        </xdr:from>
        <xdr:to>
          <xdr:col>46</xdr:col>
          <xdr:colOff>584200</xdr:colOff>
          <xdr:row>0</xdr:row>
          <xdr:rowOff>609600</xdr:rowOff>
        </xdr:to>
        <xdr:sp macro="" textlink="">
          <xdr:nvSpPr>
            <xdr:cNvPr id="1063" name="Drop Down 39" descr="This drop-down menu shows or hides columns indicating the presence of &quot;questionable&quot; data."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16</xdr:row>
          <xdr:rowOff>12700</xdr:rowOff>
        </xdr:from>
        <xdr:to>
          <xdr:col>3</xdr:col>
          <xdr:colOff>869950</xdr:colOff>
          <xdr:row>17</xdr:row>
          <xdr:rowOff>165100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xdr:row>
          <xdr:rowOff>152400</xdr:rowOff>
        </xdr:from>
        <xdr:to>
          <xdr:col>4</xdr:col>
          <xdr:colOff>431800</xdr:colOff>
          <xdr:row>1</xdr:row>
          <xdr:rowOff>412750</xdr:rowOff>
        </xdr:to>
        <xdr:sp macro="" textlink="">
          <xdr:nvSpPr>
            <xdr:cNvPr id="4098" name="Drop Down 2" descr="This drop-down menu includes or excludes &quot;questionable&quot; data from the calculated totals." hidden="1">
              <a:extLst>
                <a:ext uri="{63B3BB69-23CF-44E3-9099-C40C66FF867C}">
                  <a14:compatExt spid="_x0000_s4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12700</xdr:colOff>
          <xdr:row>65</xdr:row>
          <xdr:rowOff>0</xdr:rowOff>
        </xdr:from>
        <xdr:to>
          <xdr:col>4</xdr:col>
          <xdr:colOff>0</xdr:colOff>
          <xdr:row>66</xdr:row>
          <xdr:rowOff>133350</xdr:rowOff>
        </xdr:to>
        <xdr:sp macro="" textlink="">
          <xdr:nvSpPr>
            <xdr:cNvPr id="4099" name="Button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107950</xdr:colOff>
          <xdr:row>1</xdr:row>
          <xdr:rowOff>584200</xdr:rowOff>
        </xdr:from>
        <xdr:to>
          <xdr:col>4</xdr:col>
          <xdr:colOff>412750</xdr:colOff>
          <xdr:row>2</xdr:row>
          <xdr:rowOff>127000</xdr:rowOff>
        </xdr:to>
        <xdr:sp macro="" textlink="">
          <xdr:nvSpPr>
            <xdr:cNvPr id="4100" name="Drop Down 4" descr="This drop-down menu selects whether to display data for all reporting agencies, or for Full Reporting agencies only." hidden="1">
              <a:extLst>
                <a:ext uri="{63B3BB69-23CF-44E3-9099-C40C66FF867C}">
                  <a14:compatExt spid="_x0000_s4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e1" displayName="Table1" ref="F2:R3" totalsRowShown="0" headerRowDxfId="89" dataDxfId="87" headerRowBorderDxfId="88" tableBorderDxfId="86" dataCellStyle="Normal 2">
  <autoFilter ref="F2:R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VOMS" dataDxfId="85" dataCellStyle="Normal 2">
      <calculatedColumnFormula>IF($T$6,IF($T$1,SUMIFS(Metrics!L:L,Metrics!$AM:$AM,"=No",Metrics!$G:$G,"=Full Reporter"),SUMIFS(Metrics!L:L,Metrics!$G:$G,"=Full Reporter")),IF($T$1,SUMIFS(Metrics!L:L,Metrics!$AM:$AM,"=No"),SUM(Metrics!L:L)))</calculatedColumnFormula>
    </tableColumn>
    <tableColumn id="2" name="Fare Revenues per Unlinked Passenger Trip " dataDxfId="84" dataCellStyle="Normal 2">
      <calculatedColumnFormula>IF($T$6,IF($T$1,AVERAGEIFS(Metrics!N:N,Metrics!$AM:$AM,"=No",Metrics!$G:$G,"=Full Reporter"),AVERAGEIFS(Metrics!N:N,Metrics!$G:$G,"=Full Reporter")),IF($T$1,AVERAGEIFS(Metrics!N:N,Metrics!$AM:$AM,"=No"),AVERAGE(Metrics!N:N)))</calculatedColumnFormula>
    </tableColumn>
    <tableColumn id="3" name="Fare Revenues per Total Operating Expense (Recovery Ratio)" dataDxfId="83" dataCellStyle="Normal 2">
      <calculatedColumnFormula>IF($T$6,IF($T$1,AVERAGEIFS(Metrics!P:P,Metrics!$AM:$AM,"=No",Metrics!$G:$G,"=Full Reporter"),AVERAGEIFS(Metrics!P:P,Metrics!$G:$G,"=Full Reporter")),IF($T$1,AVERAGEIFS(Metrics!P:P,Metrics!$AM:$AM,"=No"),AVERAGE(Metrics!P:P)))</calculatedColumnFormula>
    </tableColumn>
    <tableColumn id="4" name="Cost per Hour" dataDxfId="82" dataCellStyle="Normal 2">
      <calculatedColumnFormula>IF($T$6,IF($T$1,AVERAGEIFS(Metrics!R:R,Metrics!$AM:$AM,"=No",Metrics!$G:$G,"=Full Reporter"),AVERAGEIFS(Metrics!R:R,Metrics!$G:$G,"=Full Reporter")),IF($T$1,AVERAGEIFS(Metrics!R:R,Metrics!$AM:$AM,"=No"),AVERAGE(Metrics!R:R)))</calculatedColumnFormula>
    </tableColumn>
    <tableColumn id="5" name="Passengers per Hour" dataDxfId="81" dataCellStyle="Normal 2">
      <calculatedColumnFormula>IF($T$6,IF($T$1,AVERAGEIFS(Metrics!T:T,Metrics!$AM:$AM,"=No",Metrics!$G:$G,"=Full Reporter"),AVERAGEIFS(Metrics!T:T,Metrics!$G:$G,"=Full Reporter")),IF($T$1,AVERAGEIFS(Metrics!T:T,Metrics!$AM:$AM,"=No"),AVERAGE(Metrics!T:T)))</calculatedColumnFormula>
    </tableColumn>
    <tableColumn id="6" name="Cost per Passenger" dataDxfId="80" dataCellStyle="Normal 2">
      <calculatedColumnFormula>IF($T$6,IF($T$1,AVERAGEIFS(Metrics!V:V,Metrics!$AM:$AM,"=No",Metrics!$G:$G,"=Full Reporter"),AVERAGEIFS(Metrics!V:V,Metrics!$G:$G,"=Full Reporter")),IF($T$1,AVERAGEIFS(Metrics!V:V,Metrics!$AM:$AM,"=No"),AVERAGE(Metrics!V:V)))</calculatedColumnFormula>
    </tableColumn>
    <tableColumn id="7" name="Cost per Passenger Mile" dataDxfId="79" dataCellStyle="Normal 2">
      <calculatedColumnFormula>IF($T$6,IF($T$1,AVERAGEIFS(Metrics!X:X,Metrics!$AM:$AM,"=No",Metrics!$G:$G,"=Full Reporter"),AVERAGEIFS(Metrics!X:X,Metrics!$G:$G,"=Full Reporter")),IF($T$1,AVERAGEIFS(Metrics!X:X,Metrics!$AM:$AM,"=No"),AVERAGE(Metrics!X:X)))</calculatedColumnFormula>
    </tableColumn>
    <tableColumn id="8" name="Fare Revenues Earned" dataDxfId="78" dataCellStyle="Normal 2">
      <calculatedColumnFormula>IF($T$6,IF($T$1,SUMIFS(Metrics!AA:AA,Metrics!$AM:$AM,"=No",Metrics!$G:$G,"=Full Reporter"),SUMIFS(Metrics!AA:AA,Metrics!$G:$G,"=Full Reporter")),IF($T$1,SUMIFS(Metrics!AA:AA,Metrics!$AM:$AM,"=No"),SUM(Metrics!AA:AA)))</calculatedColumnFormula>
    </tableColumn>
    <tableColumn id="9" name="Total Operating Expenses" dataDxfId="77" dataCellStyle="Normal 2">
      <calculatedColumnFormula>IF($T$6,IF($T$1,SUMIFS(Metrics!AC:AC,Metrics!$AM:$AM,"=No",Metrics!$G:$G,"=Full Reporter"),SUMIFS(Metrics!AC:AC,Metrics!$G:$G,"=Full Reporter")),IF($T$1,SUMIFS(Metrics!AC:AC,Metrics!$AM:$AM,"=No"),SUM(Metrics!AC:AC)))</calculatedColumnFormula>
    </tableColumn>
    <tableColumn id="10" name="Unlinked Passenger Trips" dataDxfId="76" dataCellStyle="Normal 2">
      <calculatedColumnFormula>IF($T$6,IF($T$1,SUMIFS(Metrics!AE:AE,Metrics!$AM:$AM,"=No",Metrics!$G:$G,"=Full Reporter"),SUMIFS(Metrics!AE:AE,Metrics!$G:$G,"=Full Reporter")),IF($T$1,SUMIFS(Metrics!AE:AE,Metrics!$AM:$AM,"=No"),SUM(Metrics!AE:AE)))</calculatedColumnFormula>
    </tableColumn>
    <tableColumn id="11" name="Vehicle Revenue Hours" dataDxfId="75" dataCellStyle="Normal 2">
      <calculatedColumnFormula>IF($T$6,IF($T$1,SUMIFS(Metrics!AG:AG,Metrics!$AM:$AM,"=No",Metrics!$G:$G,"=Full Reporter"),SUMIFS(Metrics!AG:AG,Metrics!$G:$G,"=Full Reporter")),IF($T$1,SUMIFS(Metrics!AG:AG,Metrics!$AM:$AM,"=No"),SUM(Metrics!AG:AG)))</calculatedColumnFormula>
    </tableColumn>
    <tableColumn id="12" name="Passenger Miles" dataDxfId="74" dataCellStyle="Normal 2">
      <calculatedColumnFormula>IF($T$6,IF($T$1,SUMIFS(Metrics!AI:AI,Metrics!$AM:$AM,"=No",Metrics!$G:$G,"=Full Reporter"),SUMIFS(Metrics!AI:AI,Metrics!$G:$G,"=Full Reporter")),IF($T$1,SUMIFS(Metrics!AI:AI,Metrics!$AM:$AM,"=No"),SUM(Metrics!AI:AI)))</calculatedColumnFormula>
    </tableColumn>
    <tableColumn id="13" name="Vehicle Revenue Miles" dataDxfId="73" dataCellStyle="Normal 2">
      <calculatedColumnFormula>IF($T$6,IF($T$1,SUMIFS(Metrics!AK:AK,Metrics!$AM:$AM,"=No",Metrics!$G:$G,"=Full Reporter"),SUMIFS(Metrics!AK:AK,Metrics!$G:$G,"=Full Reporter")),IF($T$1,SUMIFS(Metrics!AK:AK,Metrics!$AM:$AM,"=No"),SUM(Metrics!AK:AK)))</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id="2" name="Table2" displayName="Table2" ref="E6:R16" totalsRowShown="0" headerRowDxfId="72" dataDxfId="71" tableBorderDxfId="70" dataCellStyle="Normal 2">
  <autoFilter ref="E6:R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Column1" dataDxfId="69">
      <calculatedColumnFormula>IFERROR(IF(A7="between",A7&amp;" "&amp;FIXED(B7,0,0)&amp;" "&amp;C7&amp;" "&amp;FIXED(D7,0,0),A7&amp;" "&amp;FIXED(B7,0,0)),"invalid bin")</calculatedColumnFormula>
    </tableColumn>
    <tableColumn id="2" name="VOMS" dataDxfId="68" dataCellStyle="Normal 2">
      <calculatedColumnFormula>IF($T$6,IF($T$1,IF($A7="","",IF($A7="between",SUMIFS(Metrics!L:L,Metrics!$H:$H,"&gt;="&amp;$B7,Metrics!$H:$H,"&lt;"&amp;$D7,Metrics!$AM:$AM,"=No",Metrics!$G:$G,"=Full Reporter"),SUMIFS(Metrics!L:L,Metrics!$H:$H,"&gt;="&amp;$B7,Metrics!$AM:$AM,"=No",Metrics!$G:$G,"=Full Reporter"))),IF($A7="","",IF($A7="between",SUMIFS(Metrics!L:L,Metrics!$H:$H,"&gt;="&amp;$B7,Metrics!$H:$H,"&lt;"&amp;$D7,Metrics!$G:$G,"=Full Reporter"),SUMIFS(Metrics!L:L,Metrics!$H:$H,"&gt;="&amp;$B7,Metrics!$G:$G,"=Full Reporter")))),IF($T$1,IF($A7="","",IF($A7="between",SUMIFS(Metrics!L:L,Metrics!$H:$H,"&gt;="&amp;$B7,Metrics!$H:$H,"&lt;"&amp;$D7,Metrics!$AM:$AM,"=No"),SUMIFS(Metrics!L:L,Metrics!$H:$H,"&gt;="&amp;$B7,Metrics!$AM:$AM,"=No"))),IF($A7="","",IF($A7="between",SUMIFS(Metrics!L:L,Metrics!$H:$H,"&gt;="&amp;$B7,Metrics!$H:$H,"&lt;"&amp;$D7),SUMIFS(Metrics!L:L,Metrics!$H:$H,"&gt;="&amp;$B7)))))</calculatedColumnFormula>
    </tableColumn>
    <tableColumn id="3" name="Fare Revenues per Unlinked Passenger Trip " dataDxfId="67" dataCellStyle="Normal 2">
      <calculatedColumnFormula>IF($T$6,IF($T$1,IF($A7="","",IF($A7="between",AVERAGEIFS(Metrics!N:N,Metrics!$H:$H,"&gt;="&amp;$B7,Metrics!$H:$H,"&lt;"&amp;$D7,Metrics!$AM:$AM,"=No",Metrics!$G:$G,"=Full Reporter"),AVERAGEIFS(Metrics!N:N,Metrics!$H:$H,"&gt;="&amp;$B7,Metrics!$AM:$AM,"=No",Metrics!$G:$G,"=Full Reporter"))),IF($A7="","",IF($A7="between",AVERAGEIFS(Metrics!N:N,Metrics!$H:$H,"&gt;="&amp;$B7,Metrics!$H:$H,"&lt;"&amp;$D7,Metrics!$G:$G,"=Full Reporter"),AVERAGEIFS(Metrics!N:N,Metrics!$H:$H,"&gt;="&amp;$B7,Metrics!$G:$G,"=Full Reporter")))),IF($T$1,IF($A7="","",IF($A7="between",AVERAGEIFS(Metrics!N:N,Metrics!$H:$H,"&gt;="&amp;$B7,Metrics!$H:$H,"&lt;"&amp;$D7,Metrics!$AM:$AM,"=No"),AVERAGEIFS(Metrics!N:N,Metrics!$H:$H,"&gt;="&amp;$B7,Metrics!$AM:$AM,"=No"))),IF($A7="","",IF($A7="between",AVERAGEIFS(Metrics!N:N,Metrics!$H:$H,"&gt;="&amp;$B7,Metrics!$H:$H,"&lt;"&amp;$D7),AVERAGEIFS(Metrics!N:N,Metrics!$H:$H,"&gt;="&amp;$B7)))))</calculatedColumnFormula>
    </tableColumn>
    <tableColumn id="4" name="Fare Revenues per Total Operating Expense (Recovery Ratio)" dataDxfId="66" dataCellStyle="Normal 2">
      <calculatedColumnFormula>IF($T$6,IF($T$1,IF($A7="","",IF($A7="between",AVERAGEIFS(Metrics!P:P,Metrics!$H:$H,"&gt;="&amp;$B7,Metrics!$H:$H,"&lt;"&amp;$D7,Metrics!$AM:$AM,"=No",Metrics!$G:$G,"=Full Reporter"),AVERAGEIFS(Metrics!P:P,Metrics!$H:$H,"&gt;="&amp;$B7,Metrics!$AM:$AM,"=No",Metrics!$G:$G,"=Full Reporter"))),IF($A7="","",IF($A7="between",AVERAGEIFS(Metrics!P:P,Metrics!$H:$H,"&gt;="&amp;$B7,Metrics!$H:$H,"&lt;"&amp;$D7,Metrics!$G:$G,"=Full Reporter"),AVERAGEIFS(Metrics!P:P,Metrics!$H:$H,"&gt;="&amp;$B7,Metrics!$G:$G,"=Full Reporter")))),IF($T$1,IF($A7="","",IF($A7="between",AVERAGEIFS(Metrics!P:P,Metrics!$H:$H,"&gt;="&amp;$B7,Metrics!$H:$H,"&lt;"&amp;$D7,Metrics!$AM:$AM,"=No"),AVERAGEIFS(Metrics!P:P,Metrics!$H:$H,"&gt;="&amp;$B7,Metrics!$AM:$AM,"=No"))),IF($A7="","",IF($A7="between",AVERAGEIFS(Metrics!P:P,Metrics!$H:$H,"&gt;="&amp;$B7,Metrics!$H:$H,"&lt;"&amp;$D7),AVERAGEIFS(Metrics!P:P,Metrics!$H:$H,"&gt;="&amp;$B7)))))</calculatedColumnFormula>
    </tableColumn>
    <tableColumn id="5" name="Cost per Hour" dataDxfId="65" dataCellStyle="Normal 2">
      <calculatedColumnFormula>IF($T$6,IF($T$1,IF($A7="","",IF($A7="between",AVERAGEIFS(Metrics!R:R,Metrics!$H:$H,"&gt;="&amp;$B7,Metrics!$H:$H,"&lt;"&amp;$D7,Metrics!$AM:$AM,"=No",Metrics!$G:$G,"=Full Reporter"),AVERAGEIFS(Metrics!R:R,Metrics!$H:$H,"&gt;="&amp;$B7,Metrics!$AM:$AM,"=No",Metrics!$G:$G,"=Full Reporter"))),IF($A7="","",IF($A7="between",AVERAGEIFS(Metrics!R:R,Metrics!$H:$H,"&gt;="&amp;$B7,Metrics!$H:$H,"&lt;"&amp;$D7,Metrics!$G:$G,"=Full Reporter"),AVERAGEIFS(Metrics!R:R,Metrics!$H:$H,"&gt;="&amp;$B7,Metrics!$G:$G,"=Full Reporter")))),IF($T$1,IF($A7="","",IF($A7="between",AVERAGEIFS(Metrics!R:R,Metrics!$H:$H,"&gt;="&amp;$B7,Metrics!$H:$H,"&lt;"&amp;$D7,Metrics!$AM:$AM,"=No"),AVERAGEIFS(Metrics!R:R,Metrics!$H:$H,"&gt;="&amp;$B7,Metrics!$AM:$AM,"=No"))),IF($A7="","",IF($A7="between",AVERAGEIFS(Metrics!R:R,Metrics!$H:$H,"&gt;="&amp;$B7,Metrics!$H:$H,"&lt;"&amp;$D7),AVERAGEIFS(Metrics!R:R,Metrics!$H:$H,"&gt;="&amp;$B7)))))</calculatedColumnFormula>
    </tableColumn>
    <tableColumn id="6" name="Passengers per Hour" dataDxfId="64" dataCellStyle="Normal 2">
      <calculatedColumnFormula>IF($T$6,IF($T$1,IF($A7="","",IF($A7="between",AVERAGEIFS(Metrics!T:T,Metrics!$H:$H,"&gt;="&amp;$B7,Metrics!$H:$H,"&lt;"&amp;$D7,Metrics!$AM:$AM,"=No",Metrics!$G:$G,"=Full Reporter"),AVERAGEIFS(Metrics!T:T,Metrics!$H:$H,"&gt;="&amp;$B7,Metrics!$AM:$AM,"=No",Metrics!$G:$G,"=Full Reporter"))),IF($A7="","",IF($A7="between",AVERAGEIFS(Metrics!T:T,Metrics!$H:$H,"&gt;="&amp;$B7,Metrics!$H:$H,"&lt;"&amp;$D7,Metrics!$G:$G,"=Full Reporter"),AVERAGEIFS(Metrics!T:T,Metrics!$H:$H,"&gt;="&amp;$B7,Metrics!$G:$G,"=Full Reporter")))),IF($T$1,IF($A7="","",IF($A7="between",AVERAGEIFS(Metrics!T:T,Metrics!$H:$H,"&gt;="&amp;$B7,Metrics!$H:$H,"&lt;"&amp;$D7,Metrics!$AM:$AM,"=No"),AVERAGEIFS(Metrics!T:T,Metrics!$H:$H,"&gt;="&amp;$B7,Metrics!$AM:$AM,"=No"))),IF($A7="","",IF($A7="between",AVERAGEIFS(Metrics!T:T,Metrics!$H:$H,"&gt;="&amp;$B7,Metrics!$H:$H,"&lt;"&amp;$D7),AVERAGEIFS(Metrics!T:T,Metrics!$H:$H,"&gt;="&amp;$B7)))))</calculatedColumnFormula>
    </tableColumn>
    <tableColumn id="7" name="Cost per Passenger" dataDxfId="63" dataCellStyle="Normal 2">
      <calculatedColumnFormula>IF($T$6,IF($T$1,IF($A7="","",IF($A7="between",AVERAGEIFS(Metrics!V:V,Metrics!$H:$H,"&gt;="&amp;$B7,Metrics!$H:$H,"&lt;"&amp;$D7,Metrics!$AM:$AM,"=No",Metrics!$G:$G,"=Full Reporter"),AVERAGEIFS(Metrics!V:V,Metrics!$H:$H,"&gt;="&amp;$B7,Metrics!$AM:$AM,"=No",Metrics!$G:$G,"=Full Reporter"))),IF($A7="","",IF($A7="between",AVERAGEIFS(Metrics!V:V,Metrics!$H:$H,"&gt;="&amp;$B7,Metrics!$H:$H,"&lt;"&amp;$D7,Metrics!$G:$G,"=Full Reporter"),AVERAGEIFS(Metrics!V:V,Metrics!$H:$H,"&gt;="&amp;$B7,Metrics!$G:$G,"=Full Reporter")))),IF($T$1,IF($A7="","",IF($A7="between",AVERAGEIFS(Metrics!V:V,Metrics!$H:$H,"&gt;="&amp;$B7,Metrics!$H:$H,"&lt;"&amp;$D7,Metrics!$AM:$AM,"=No"),AVERAGEIFS(Metrics!V:V,Metrics!$H:$H,"&gt;="&amp;$B7,Metrics!$AM:$AM,"=No"))),IF($A7="","",IF($A7="between",AVERAGEIFS(Metrics!V:V,Metrics!$H:$H,"&gt;="&amp;$B7,Metrics!$H:$H,"&lt;"&amp;$D7),AVERAGEIFS(Metrics!V:V,Metrics!$H:$H,"&gt;="&amp;$B7)))))</calculatedColumnFormula>
    </tableColumn>
    <tableColumn id="8" name="Cost per Passenger Mile" dataDxfId="62" dataCellStyle="Normal 2">
      <calculatedColumnFormula>IF($T$6,IF($T$1,IF($A7="","",IF($A7="between",AVERAGEIFS(Metrics!X:X,Metrics!$H:$H,"&gt;="&amp;$B7,Metrics!$H:$H,"&lt;"&amp;$D7,Metrics!$AM:$AM,"=No",Metrics!$G:$G,"=Full Reporter"),AVERAGEIFS(Metrics!X:X,Metrics!$H:$H,"&gt;="&amp;$B7,Metrics!$AM:$AM,"=No",Metrics!$G:$G,"=Full Reporter"))),IF($A7="","",IF($A7="between",AVERAGEIFS(Metrics!X:X,Metrics!$H:$H,"&gt;="&amp;$B7,Metrics!$H:$H,"&lt;"&amp;$D7,Metrics!$G:$G,"=Full Reporter"),AVERAGEIFS(Metrics!X:X,Metrics!$H:$H,"&gt;="&amp;$B7,Metrics!$G:$G,"=Full Reporter")))),IF($T$1,IF($A7="","",IF($A7="between",AVERAGEIFS(Metrics!X:X,Metrics!$H:$H,"&gt;="&amp;$B7,Metrics!$H:$H,"&lt;"&amp;$D7,Metrics!$AM:$AM,"=No"),AVERAGEIFS(Metrics!X:X,Metrics!$H:$H,"&gt;="&amp;$B7,Metrics!$AM:$AM,"=No"))),IF($A7="","",IF($A7="between",AVERAGEIFS(Metrics!X:X,Metrics!$H:$H,"&gt;="&amp;$B7,Metrics!$H:$H,"&lt;"&amp;$D7),AVERAGEIFS(Metrics!X:X,Metrics!$H:$H,"&gt;="&amp;$B7)))))</calculatedColumnFormula>
    </tableColumn>
    <tableColumn id="9" name="Fare Revenues Earned" dataDxfId="61" dataCellStyle="Normal 2">
      <calculatedColumnFormula>IF($T$6,IF($T$1,IF($A7="","",IF($A7="between",SUMIFS(Metrics!AA:AA,Metrics!$H:$H,"&gt;="&amp;$B7,Metrics!$H:$H,"&lt;"&amp;$D7,Metrics!$AM:$AM,"=No",Metrics!$G:$G,"=Full Reporter"),SUMIFS(Metrics!AA:AA,Metrics!$H:$H,"&gt;="&amp;$B7,Metrics!$AM:$AM,"=No",Metrics!$G:$G,"=Full Reporter"))),IF($A7="","",IF($A7="between",SUMIFS(Metrics!AA:AA,Metrics!$H:$H,"&gt;="&amp;$B7,Metrics!$H:$H,"&lt;"&amp;$D7,Metrics!$G:$G,"=Full Reporter"),SUMIFS(Metrics!AA:AA,Metrics!$H:$H,"&gt;="&amp;$B7,Metrics!$G:$G,"=Full Reporter")))),IF($T$1,IF($A7="","",IF($A7="between",SUMIFS(Metrics!AA:AA,Metrics!$H:$H,"&gt;="&amp;$B7,Metrics!$H:$H,"&lt;"&amp;$D7,Metrics!$AM:$AM,"=No"),SUMIFS(Metrics!AA:AA,Metrics!$H:$H,"&gt;="&amp;$B7,Metrics!$AM:$AM,"=No"))),IF($A7="","",IF($A7="between",SUMIFS(Metrics!AA:AA,Metrics!$H:$H,"&gt;="&amp;$B7,Metrics!$H:$H,"&lt;"&amp;$D7),SUMIFS(Metrics!AA:AA,Metrics!$H:$H,"&gt;="&amp;$B7)))))</calculatedColumnFormula>
    </tableColumn>
    <tableColumn id="10" name="Total Operating Expenses" dataDxfId="60" dataCellStyle="Normal 2">
      <calculatedColumnFormula>IF($T$6,IF($T$1,IF($A7="","",IF($A7="between",SUMIFS(Metrics!AC:AC,Metrics!$H:$H,"&gt;="&amp;$B7,Metrics!$H:$H,"&lt;"&amp;$D7,Metrics!$AM:$AM,"=No",Metrics!$G:$G,"=Full Reporter"),SUMIFS(Metrics!AC:AC,Metrics!$H:$H,"&gt;="&amp;$B7,Metrics!$AM:$AM,"=No",Metrics!$G:$G,"=Full Reporter"))),IF($A7="","",IF($A7="between",SUMIFS(Metrics!AC:AC,Metrics!$H:$H,"&gt;="&amp;$B7,Metrics!$H:$H,"&lt;"&amp;$D7,Metrics!$G:$G,"=Full Reporter"),SUMIFS(Metrics!AC:AC,Metrics!$H:$H,"&gt;="&amp;$B7,Metrics!$G:$G,"=Full Reporter")))),IF($T$1,IF($A7="","",IF($A7="between",SUMIFS(Metrics!AC:AC,Metrics!$H:$H,"&gt;="&amp;$B7,Metrics!$H:$H,"&lt;"&amp;$D7,Metrics!$AM:$AM,"=No"),SUMIFS(Metrics!AC:AC,Metrics!$H:$H,"&gt;="&amp;$B7,Metrics!$AM:$AM,"=No"))),IF($A7="","",IF($A7="between",SUMIFS(Metrics!AC:AC,Metrics!$H:$H,"&gt;="&amp;$B7,Metrics!$H:$H,"&lt;"&amp;$D7),SUMIFS(Metrics!AC:AC,Metrics!$H:$H,"&gt;="&amp;$B7)))))</calculatedColumnFormula>
    </tableColumn>
    <tableColumn id="11" name="Unlinked Passenger Trips" dataDxfId="59" dataCellStyle="Normal 2">
      <calculatedColumnFormula>IF($T$6,IF($T$1,IF($A7="","",IF($A7="between",SUMIFS(Metrics!AE:AE,Metrics!$H:$H,"&gt;="&amp;$B7,Metrics!$H:$H,"&lt;"&amp;$D7,Metrics!$AM:$AM,"=No",Metrics!$G:$G,"=Full Reporter"),SUMIFS(Metrics!AE:AE,Metrics!$H:$H,"&gt;="&amp;$B7,Metrics!$AM:$AM,"=No",Metrics!$G:$G,"=Full Reporter"))),IF($A7="","",IF($A7="between",SUMIFS(Metrics!AE:AE,Metrics!$H:$H,"&gt;="&amp;$B7,Metrics!$H:$H,"&lt;"&amp;$D7,Metrics!$G:$G,"=Full Reporter"),SUMIFS(Metrics!AE:AE,Metrics!$H:$H,"&gt;="&amp;$B7,Metrics!$G:$G,"=Full Reporter")))),IF($T$1,IF($A7="","",IF($A7="between",SUMIFS(Metrics!AE:AE,Metrics!$H:$H,"&gt;="&amp;$B7,Metrics!$H:$H,"&lt;"&amp;$D7,Metrics!$AM:$AM,"=No"),SUMIFS(Metrics!AE:AE,Metrics!$H:$H,"&gt;="&amp;$B7,Metrics!$AM:$AM,"=No"))),IF($A7="","",IF($A7="between",SUMIFS(Metrics!AE:AE,Metrics!$H:$H,"&gt;="&amp;$B7,Metrics!$H:$H,"&lt;"&amp;$D7),SUMIFS(Metrics!AE:AE,Metrics!$H:$H,"&gt;="&amp;$B7)))))</calculatedColumnFormula>
    </tableColumn>
    <tableColumn id="12" name="Vehicle Revenue Hours" dataDxfId="58" dataCellStyle="Normal 2">
      <calculatedColumnFormula>IF($T$6,IF($T$1,IF($A7="","",IF($A7="between",SUMIFS(Metrics!AG:AG,Metrics!$H:$H,"&gt;="&amp;$B7,Metrics!$H:$H,"&lt;"&amp;$D7,Metrics!$AM:$AM,"=No",Metrics!$G:$G,"=Full Reporter"),SUMIFS(Metrics!AG:AG,Metrics!$H:$H,"&gt;="&amp;$B7,Metrics!$AM:$AM,"=No",Metrics!$G:$G,"=Full Reporter"))),IF($A7="","",IF($A7="between",SUMIFS(Metrics!AG:AG,Metrics!$H:$H,"&gt;="&amp;$B7,Metrics!$H:$H,"&lt;"&amp;$D7,Metrics!$G:$G,"=Full Reporter"),SUMIFS(Metrics!AG:AG,Metrics!$H:$H,"&gt;="&amp;$B7,Metrics!$G:$G,"=Full Reporter")))),IF($T$1,IF($A7="","",IF($A7="between",SUMIFS(Metrics!AG:AG,Metrics!$H:$H,"&gt;="&amp;$B7,Metrics!$H:$H,"&lt;"&amp;$D7,Metrics!$AM:$AM,"=No"),SUMIFS(Metrics!AG:AG,Metrics!$H:$H,"&gt;="&amp;$B7,Metrics!$AM:$AM,"=No"))),IF($A7="","",IF($A7="between",SUMIFS(Metrics!AG:AG,Metrics!$H:$H,"&gt;="&amp;$B7,Metrics!$H:$H,"&lt;"&amp;$D7),SUMIFS(Metrics!AG:AG,Metrics!$H:$H,"&gt;="&amp;$B7)))))</calculatedColumnFormula>
    </tableColumn>
    <tableColumn id="13" name="Passenger Miles" dataDxfId="57" dataCellStyle="Normal 2">
      <calculatedColumnFormula>IF($T$6,IF($T$1,IF($A7="","",IF($A7="between",SUMIFS(Metrics!AI:AI,Metrics!$H:$H,"&gt;="&amp;$B7,Metrics!$H:$H,"&lt;"&amp;$D7,Metrics!$AM:$AM,"=No",Metrics!$G:$G,"=Full Reporter"),SUMIFS(Metrics!AI:AI,Metrics!$H:$H,"&gt;="&amp;$B7,Metrics!$AM:$AM,"=No",Metrics!$G:$G,"=Full Reporter"))),IF($A7="","",IF($A7="between",SUMIFS(Metrics!AI:AI,Metrics!$H:$H,"&gt;="&amp;$B7,Metrics!$H:$H,"&lt;"&amp;$D7,Metrics!$G:$G,"=Full Reporter"),SUMIFS(Metrics!AI:AI,Metrics!$H:$H,"&gt;="&amp;$B7,Metrics!$G:$G,"=Full Reporter")))),IF($T$1,IF($A7="","",IF($A7="between",SUMIFS(Metrics!AI:AI,Metrics!$H:$H,"&gt;="&amp;$B7,Metrics!$H:$H,"&lt;"&amp;$D7,Metrics!$AM:$AM,"=No"),SUMIFS(Metrics!AI:AI,Metrics!$H:$H,"&gt;="&amp;$B7,Metrics!$AM:$AM,"=No"))),IF($A7="","",IF($A7="between",SUMIFS(Metrics!AI:AI,Metrics!$H:$H,"&gt;="&amp;$B7,Metrics!$H:$H,"&lt;"&amp;$D7),SUMIFS(Metrics!AI:AI,Metrics!$H:$H,"&gt;="&amp;$B7)))))</calculatedColumnFormula>
    </tableColumn>
    <tableColumn id="14" name="Vehicle Revenue Miles" dataDxfId="56" dataCellStyle="Normal 2">
      <calculatedColumnFormula>IF($T$6,IF($T$1,IF($A7="","",IF($A7="between",SUMIFS(Metrics!AK:AK,Metrics!$H:$H,"&gt;="&amp;$B7,Metrics!$H:$H,"&lt;"&amp;$D7,Metrics!$AM:$AM,"=No",Metrics!$G:$G,"=Full Reporter"),SUMIFS(Metrics!AK:AK,Metrics!$H:$H,"&gt;="&amp;$B7,Metrics!$AM:$AM,"=No",Metrics!$G:$G,"=Full Reporter"))),IF($A7="","",IF($A7="between",SUMIFS(Metrics!AK:AK,Metrics!$H:$H,"&gt;="&amp;$B7,Metrics!$H:$H,"&lt;"&amp;$D7,Metrics!$G:$G,"=Full Reporter"),SUMIFS(Metrics!AK:AK,Metrics!$H:$H,"&gt;="&amp;$B7,Metrics!$G:$G,"=Full Reporter")))),IF($T$1,IF($A7="","",IF($A7="between",SUMIFS(Metrics!AK:AK,Metrics!$H:$H,"&gt;="&amp;$B7,Metrics!$H:$H,"&lt;"&amp;$D7,Metrics!$AM:$AM,"=No"),SUMIFS(Metrics!AK:AK,Metrics!$H:$H,"&gt;="&amp;$B7,Metrics!$AM:$AM,"=No"))),IF($A7="","",IF($A7="between",SUMIFS(Metrics!AK:AK,Metrics!$H:$H,"&gt;="&amp;$B7,Metrics!$H:$H,"&lt;"&amp;$D7),SUMIFS(Metrics!AK:AK,Metrics!$H:$H,"&gt;="&amp;$B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id="3" name="Table3" displayName="Table3" ref="C21:R53" totalsRowShown="0" headerRowDxfId="55" dataDxfId="53" headerRowBorderDxfId="54" tableBorderDxfId="52" dataCellStyle="Normal 2">
  <autoFilter ref="C21:R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name="Description" dataDxfId="51" dataCellStyle="Normal 2"/>
    <tableColumn id="2" name="Column1" dataDxfId="50" dataCellStyle="Normal 2"/>
    <tableColumn id="3" name="Column2" dataDxfId="49" dataCellStyle="Normal 2"/>
    <tableColumn id="4" name="VOMS" dataDxfId="48" dataCellStyle="Normal 2">
      <calculatedColumnFormula>IF($T$6,IF($T$1,SUMIFS(Metrics!L:L,Metrics!$J:$J,"="&amp;$A22,Metrics!$K:$K,"="&amp;$B22,Metrics!$AM:$AM,"=No",Metrics!$G:$G,"=Full Reporter"),SUMIFS(Metrics!L:L,Metrics!$J:$J,"="&amp;$A22,Metrics!$K:$K,"="&amp;$B22,Metrics!$G:$G,"=Full Reporter")),IF($T$1,SUMIFS(Metrics!L:L,Metrics!$J:$J,"="&amp;$A22,Metrics!$K:$K,"="&amp;$B22,Metrics!$AM:$AM,"=No"),SUMIFS(Metrics!L:L,Metrics!$J:$J,"="&amp;$A22,Metrics!$K:$K,"="&amp;$B22)))</calculatedColumnFormula>
    </tableColumn>
    <tableColumn id="5" name="Fare Revenues per Unlinked Passenger Trip " dataDxfId="47" dataCellStyle="Normal 2">
      <calculatedColumnFormula>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calculatedColumnFormula>
    </tableColumn>
    <tableColumn id="6" name="Fare Revenues per Total Operating Expense (Recovery Ratio)" dataDxfId="46" dataCellStyle="Normal 2">
      <calculatedColumnFormula>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calculatedColumnFormula>
    </tableColumn>
    <tableColumn id="7" name="Cost per Hour" dataDxfId="45" dataCellStyle="Normal 2">
      <calculatedColumnFormula>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calculatedColumnFormula>
    </tableColumn>
    <tableColumn id="8" name="Passengers per Hour" dataDxfId="44" dataCellStyle="Normal 2">
      <calculatedColumnFormula>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calculatedColumnFormula>
    </tableColumn>
    <tableColumn id="9" name="Cost per Passenger" dataDxfId="43" dataCellStyle="Normal 2">
      <calculatedColumnFormula>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calculatedColumnFormula>
    </tableColumn>
    <tableColumn id="10" name="Cost per Passenger Mile" dataDxfId="42" dataCellStyle="Normal 2">
      <calculatedColumnFormula>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calculatedColumnFormula>
    </tableColumn>
    <tableColumn id="11" name="Fare Revenues Earned" dataDxfId="41" dataCellStyle="Normal 2">
      <calculatedColumnFormula>IF($T$6,IF($T$1,SUMIFS(Metrics!AA:AA,Metrics!$J:$J,"="&amp;$A22,Metrics!$K:$K,"="&amp;$B22,Metrics!$AM:$AM,"=No",Metrics!$G:$G,"=Full Reporter"),SUMIFS(Metrics!AA:AA,Metrics!$J:$J,"="&amp;$A22,Metrics!$K:$K,"="&amp;$B22,Metrics!$G:$G,"=Full Reporter")),IF($T$1,SUMIFS(Metrics!AA:AA,Metrics!$J:$J,"="&amp;$A22,Metrics!$K:$K,"="&amp;$B22,Metrics!$AM:$AM,"=No"),SUMIFS(Metrics!AA:AA,Metrics!$J:$J,"="&amp;$A22,Metrics!$K:$K,"="&amp;$B22)))</calculatedColumnFormula>
    </tableColumn>
    <tableColumn id="12" name="Total Operating Expenses" dataDxfId="40" dataCellStyle="Normal 2">
      <calculatedColumnFormula>IF($T$6,IF($T$1,SUMIFS(Metrics!AC:AC,Metrics!$J:$J,"="&amp;$A22,Metrics!$K:$K,"="&amp;$B22,Metrics!$AM:$AM,"=No",Metrics!$G:$G,"=Full Reporter"),SUMIFS(Metrics!AC:AC,Metrics!$J:$J,"="&amp;$A22,Metrics!$K:$K,"="&amp;$B22,Metrics!$G:$G,"=Full Reporter")),IF($T$1,SUMIFS(Metrics!AC:AC,Metrics!$J:$J,"="&amp;$A22,Metrics!$K:$K,"="&amp;$B22,Metrics!$AM:$AM,"=No"),SUMIFS(Metrics!AC:AC,Metrics!$J:$J,"="&amp;$A22,Metrics!$K:$K,"="&amp;$B22)))</calculatedColumnFormula>
    </tableColumn>
    <tableColumn id="13" name="Unlinked Passenger Trips" dataDxfId="39" dataCellStyle="Normal 2">
      <calculatedColumnFormula>IF($T$6,IF($T$1,SUMIFS(Metrics!AE:AE,Metrics!$J:$J,"="&amp;$A22,Metrics!$K:$K,"="&amp;$B22,Metrics!$AM:$AM,"=No",Metrics!$G:$G,"=Full Reporter"),SUMIFS(Metrics!AE:AE,Metrics!$J:$J,"="&amp;$A22,Metrics!$K:$K,"="&amp;$B22,Metrics!$G:$G,"=Full Reporter")),IF($T$1,SUMIFS(Metrics!AE:AE,Metrics!$J:$J,"="&amp;$A22,Metrics!$K:$K,"="&amp;$B22,Metrics!$AM:$AM,"=No"),SUMIFS(Metrics!AE:AE,Metrics!$J:$J,"="&amp;$A22,Metrics!$K:$K,"="&amp;$B22)))</calculatedColumnFormula>
    </tableColumn>
    <tableColumn id="14" name="Vehicle Revenue Hours" dataDxfId="38" dataCellStyle="Normal 2">
      <calculatedColumnFormula>IF($T$6,IF($T$1,SUMIFS(Metrics!AG:AG,Metrics!$J:$J,"="&amp;$A22,Metrics!$K:$K,"="&amp;$B22,Metrics!$AM:$AM,"=No",Metrics!$G:$G,"=Full Reporter"),SUMIFS(Metrics!AG:AG,Metrics!$J:$J,"="&amp;$A22,Metrics!$K:$K,"="&amp;$B22,Metrics!$G:$G,"=Full Reporter")),IF($T$1,SUMIFS(Metrics!AG:AG,Metrics!$J:$J,"="&amp;$A22,Metrics!$K:$K,"="&amp;$B22,Metrics!$AM:$AM,"=No"),SUMIFS(Metrics!AG:AG,Metrics!$J:$J,"="&amp;$A22,Metrics!$K:$K,"="&amp;$B22)))</calculatedColumnFormula>
    </tableColumn>
    <tableColumn id="15" name="Passenger Miles" dataDxfId="37" dataCellStyle="Normal 2">
      <calculatedColumnFormula>IF($T$6,IF($T$1,SUMIFS(Metrics!AI:AI,Metrics!$J:$J,"="&amp;$A22,Metrics!$K:$K,"="&amp;$B22,Metrics!$AM:$AM,"=No",Metrics!$G:$G,"=Full Reporter"),SUMIFS(Metrics!AI:AI,Metrics!$J:$J,"="&amp;$A22,Metrics!$K:$K,"="&amp;$B22,Metrics!$G:$G,"=Full Reporter")),IF($T$1,SUMIFS(Metrics!AI:AI,Metrics!$J:$J,"="&amp;$A22,Metrics!$K:$K,"="&amp;$B22,Metrics!$AM:$AM,"=No"),SUMIFS(Metrics!AI:AI,Metrics!$J:$J,"="&amp;$A22,Metrics!$K:$K,"="&amp;$B22)))</calculatedColumnFormula>
    </tableColumn>
    <tableColumn id="16" name="Vehicle Revenue Miles" dataDxfId="36" dataCellStyle="Normal 2">
      <calculatedColumnFormula>IF($T$6,IF($T$1,SUMIFS(Metrics!AK:AK,Metrics!$J:$J,"="&amp;$A22,Metrics!$K:$K,"="&amp;$B22,Metrics!$AM:$AM,"=No",Metrics!$G:$G,"=Full Reporter"),SUMIFS(Metrics!AK:AK,Metrics!$J:$J,"="&amp;$A22,Metrics!$K:$K,"="&amp;$B22,Metrics!$G:$G,"=Full Reporter")),IF($T$1,SUMIFS(Metrics!AK:AK,Metrics!$J:$J,"="&amp;$A22,Metrics!$K:$K,"="&amp;$B22,Metrics!$AM:$AM,"=No"),SUMIFS(Metrics!AK:AK,Metrics!$J:$J,"="&amp;$A22,Metrics!$K:$K,"="&amp;$B22)))</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id="4" name="Table4" displayName="Table4" ref="E56:R65" totalsRowShown="0" headerRowDxfId="35" dataDxfId="34" tableBorderDxfId="33" dataCellStyle="Normal 2">
  <autoFilter ref="E56:R6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Column1" dataDxfId="32">
      <calculatedColumnFormula>IFERROR(IF(A57="between",A57&amp;" "&amp;FIXED(B57,0,0)&amp;" "&amp;C57&amp;" "&amp;FIXED(D57,0,0),A57&amp;" "&amp;FIXED(B57,0,0)),"invalid bin")</calculatedColumnFormula>
    </tableColumn>
    <tableColumn id="2" name="VOMS" dataDxfId="31" dataCellStyle="Normal 2">
      <calculatedColumnFormula>IF($T$6,IF($T$1,IF($A57="","",IF($A57="between",SUMIFS(Metrics!L:L,Metrics!$I:$I,"&gt;="&amp;$B57,Metrics!$I:$I,"&lt;"&amp;$D57,Metrics!$AM:$AM,"=No",Metrics!$G:$G,"=Full Reporter"),SUMIFS(Metrics!L:L,Metrics!$I:$I,"&gt;="&amp;$B57,Metrics!$AM:$AM,"=No",Metrics!$G:$G,"=Full Reporter"))),IF($A57="","",IF($A57="between",SUMIFS(Metrics!L:L,Metrics!$I:$I,"&gt;="&amp;$B57,Metrics!$I:$I,"&lt;"&amp;$D57,Metrics!$G:$G,"=Full Reporter"),SUMIFS(Metrics!L:L,Metrics!$I:$I,"&gt;="&amp;$B57,Metrics!$G:$G,"=Full Reporter")))),IF($T$1,IF($A57="","",IF($A57="between",SUMIFS(Metrics!L:L,Metrics!$I:$I,"&gt;="&amp;$B57,Metrics!$I:$I,"&lt;"&amp;$D57,Metrics!$AM:$AM,"=No"),SUMIFS(Metrics!L:L,Metrics!$I:$I,"&gt;="&amp;$B57,Metrics!$AM:$AM,"=No"))),IF($A57="","",IF($A57="between",SUMIFS(Metrics!L:L,Metrics!$I:$I,"&gt;="&amp;$B57,Metrics!$I:$I,"&lt;"&amp;$D57),SUMIFS(Metrics!L:L,Metrics!$I:$I,"&gt;="&amp;$B57)))))</calculatedColumnFormula>
    </tableColumn>
    <tableColumn id="3" name="Fare Revenues per Unlinked Passenger Trip " dataDxfId="30" dataCellStyle="Normal 2">
      <calculatedColumnFormula>IF($T$6,IF($T$1,IF($A57="","",IF($A57="between",AVERAGEIFS(Metrics!N:N,Metrics!$I:$I,"&gt;="&amp;$B57,Metrics!$I:$I,"&lt;"&amp;$D57,Metrics!$AM:$AM,"=No",Metrics!$G:$G,"=Full Reporter"),AVERAGEIFS(Metrics!N:N,Metrics!$I:$I,"&gt;="&amp;$B57,Metrics!$AM:$AM,"=No",Metrics!$G:$G,"=Full Reporter"))),IF($A57="","",IF($A57="between",AVERAGEIFS(Metrics!N:N,Metrics!$I:$I,"&gt;="&amp;$B57,Metrics!$I:$I,"&lt;"&amp;$D57,Metrics!$G:$G,"=Full Reporter"),AVERAGEIFS(Metrics!N:N,Metrics!$I:$I,"&gt;="&amp;$B57,Metrics!$G:$G,"=Full Reporter")))),IF($T$1,IF($A57="","",IF($A57="between",AVERAGEIFS(Metrics!N:N,Metrics!$I:$I,"&gt;="&amp;$B57,Metrics!$I:$I,"&lt;"&amp;$D57,Metrics!$AM:$AM,"=No"),AVERAGEIFS(Metrics!N:N,Metrics!$I:$I,"&gt;="&amp;$B57,Metrics!$AM:$AM,"=No"))),IF($A57="","",IF($A57="between",AVERAGEIFS(Metrics!N:N,Metrics!$I:$I,"&gt;="&amp;$B57,Metrics!$I:$I,"&lt;"&amp;$D57),AVERAGEIFS(Metrics!N:N,Metrics!$I:$I,"&gt;="&amp;$B57)))))</calculatedColumnFormula>
    </tableColumn>
    <tableColumn id="4" name="Fare Revenues per Total Operating Expense (Recovery Ratio)" dataDxfId="29" dataCellStyle="Normal 2">
      <calculatedColumnFormula>IF($T$6,IF($T$1,IF($A57="","",IF($A57="between",AVERAGEIFS(Metrics!P:P,Metrics!$I:$I,"&gt;="&amp;$B57,Metrics!$I:$I,"&lt;"&amp;$D57,Metrics!$AM:$AM,"=No",Metrics!$G:$G,"=Full Reporter"),AVERAGEIFS(Metrics!P:P,Metrics!$I:$I,"&gt;="&amp;$B57,Metrics!$AM:$AM,"=No",Metrics!$G:$G,"=Full Reporter"))),IF($A57="","",IF($A57="between",AVERAGEIFS(Metrics!P:P,Metrics!$I:$I,"&gt;="&amp;$B57,Metrics!$I:$I,"&lt;"&amp;$D57,Metrics!$G:$G,"=Full Reporter"),AVERAGEIFS(Metrics!P:P,Metrics!$I:$I,"&gt;="&amp;$B57,Metrics!$G:$G,"=Full Reporter")))),IF($T$1,IF($A57="","",IF($A57="between",AVERAGEIFS(Metrics!P:P,Metrics!$I:$I,"&gt;="&amp;$B57,Metrics!$I:$I,"&lt;"&amp;$D57,Metrics!$AM:$AM,"=No"),AVERAGEIFS(Metrics!P:P,Metrics!$I:$I,"&gt;="&amp;$B57,Metrics!$AM:$AM,"=No"))),IF($A57="","",IF($A57="between",AVERAGEIFS(Metrics!P:P,Metrics!$I:$I,"&gt;="&amp;$B57,Metrics!$I:$I,"&lt;"&amp;$D57),AVERAGEIFS(Metrics!P:P,Metrics!$I:$I,"&gt;="&amp;$B57)))))</calculatedColumnFormula>
    </tableColumn>
    <tableColumn id="5" name="Cost per Hour" dataDxfId="28" dataCellStyle="Normal 2">
      <calculatedColumnFormula>IF($T$6,IF($T$1,IF($A57="","",IF($A57="between",AVERAGEIFS(Metrics!R:R,Metrics!$I:$I,"&gt;="&amp;$B57,Metrics!$I:$I,"&lt;"&amp;$D57,Metrics!$AM:$AM,"=No",Metrics!$G:$G,"=Full Reporter"),AVERAGEIFS(Metrics!R:R,Metrics!$I:$I,"&gt;="&amp;$B57,Metrics!$AM:$AM,"=No",Metrics!$G:$G,"=Full Reporter"))),IF($A57="","",IF($A57="between",AVERAGEIFS(Metrics!R:R,Metrics!$I:$I,"&gt;="&amp;$B57,Metrics!$I:$I,"&lt;"&amp;$D57,Metrics!$G:$G,"=Full Reporter"),AVERAGEIFS(Metrics!R:R,Metrics!$I:$I,"&gt;="&amp;$B57,Metrics!$G:$G,"=Full Reporter")))),IF($T$1,IF($A57="","",IF($A57="between",AVERAGEIFS(Metrics!R:R,Metrics!$I:$I,"&gt;="&amp;$B57,Metrics!$I:$I,"&lt;"&amp;$D57,Metrics!$AM:$AM,"=No"),AVERAGEIFS(Metrics!R:R,Metrics!$I:$I,"&gt;="&amp;$B57,Metrics!$AM:$AM,"=No"))),IF($A57="","",IF($A57="between",AVERAGEIFS(Metrics!R:R,Metrics!$I:$I,"&gt;="&amp;$B57,Metrics!$I:$I,"&lt;"&amp;$D57),AVERAGEIFS(Metrics!R:R,Metrics!$I:$I,"&gt;="&amp;$B57)))))</calculatedColumnFormula>
    </tableColumn>
    <tableColumn id="6" name="Passengers per Hour" dataDxfId="27" dataCellStyle="Normal 2">
      <calculatedColumnFormula>IF($T$6,IF($T$1,IF($A57="","",IF($A57="between",AVERAGEIFS(Metrics!T:T,Metrics!$I:$I,"&gt;="&amp;$B57,Metrics!$I:$I,"&lt;"&amp;$D57,Metrics!$AM:$AM,"=No",Metrics!$G:$G,"=Full Reporter"),AVERAGEIFS(Metrics!T:T,Metrics!$I:$I,"&gt;="&amp;$B57,Metrics!$AM:$AM,"=No",Metrics!$G:$G,"=Full Reporter"))),IF($A57="","",IF($A57="between",AVERAGEIFS(Metrics!T:T,Metrics!$I:$I,"&gt;="&amp;$B57,Metrics!$I:$I,"&lt;"&amp;$D57,Metrics!$G:$G,"=Full Reporter"),AVERAGEIFS(Metrics!T:T,Metrics!$I:$I,"&gt;="&amp;$B57,Metrics!$G:$G,"=Full Reporter")))),IF($T$1,IF($A57="","",IF($A57="between",AVERAGEIFS(Metrics!T:T,Metrics!$I:$I,"&gt;="&amp;$B57,Metrics!$I:$I,"&lt;"&amp;$D57,Metrics!$AM:$AM,"=No"),AVERAGEIFS(Metrics!T:T,Metrics!$I:$I,"&gt;="&amp;$B57,Metrics!$AM:$AM,"=No"))),IF($A57="","",IF($A57="between",AVERAGEIFS(Metrics!T:T,Metrics!$I:$I,"&gt;="&amp;$B57,Metrics!$I:$I,"&lt;"&amp;$D57),AVERAGEIFS(Metrics!T:T,Metrics!$I:$I,"&gt;="&amp;$B57)))))</calculatedColumnFormula>
    </tableColumn>
    <tableColumn id="7" name="Cost per Passenger" dataDxfId="26" dataCellStyle="Normal 2">
      <calculatedColumnFormula>IF($T$6,IF($T$1,IF($A57="","",IF($A57="between",AVERAGEIFS(Metrics!V:V,Metrics!$I:$I,"&gt;="&amp;$B57,Metrics!$I:$I,"&lt;"&amp;$D57,Metrics!$AM:$AM,"=No",Metrics!$G:$G,"=Full Reporter"),AVERAGEIFS(Metrics!V:V,Metrics!$I:$I,"&gt;="&amp;$B57,Metrics!$AM:$AM,"=No",Metrics!$G:$G,"=Full Reporter"))),IF($A57="","",IF($A57="between",AVERAGEIFS(Metrics!V:V,Metrics!$I:$I,"&gt;="&amp;$B57,Metrics!$I:$I,"&lt;"&amp;$D57,Metrics!$G:$G,"=Full Reporter"),AVERAGEIFS(Metrics!V:V,Metrics!$I:$I,"&gt;="&amp;$B57,Metrics!$G:$G,"=Full Reporter")))),IF($T$1,IF($A57="","",IF($A57="between",AVERAGEIFS(Metrics!V:V,Metrics!$I:$I,"&gt;="&amp;$B57,Metrics!$I:$I,"&lt;"&amp;$D57,Metrics!$AM:$AM,"=No"),AVERAGEIFS(Metrics!V:V,Metrics!$I:$I,"&gt;="&amp;$B57,Metrics!$AM:$AM,"=No"))),IF($A57="","",IF($A57="between",AVERAGEIFS(Metrics!V:V,Metrics!$I:$I,"&gt;="&amp;$B57,Metrics!$I:$I,"&lt;"&amp;$D57),AVERAGEIFS(Metrics!V:V,Metrics!$I:$I,"&gt;="&amp;$B57)))))</calculatedColumnFormula>
    </tableColumn>
    <tableColumn id="8" name="Cost per Passenger Mile" dataDxfId="25" dataCellStyle="Normal 2">
      <calculatedColumnFormula>IF($T$6,IF($T$1,IF($A57="","",IF($A57="between",AVERAGEIFS(Metrics!X:X,Metrics!$I:$I,"&gt;="&amp;$B57,Metrics!$I:$I,"&lt;"&amp;$D57,Metrics!$AM:$AM,"=No",Metrics!$G:$G,"=Full Reporter"),AVERAGEIFS(Metrics!X:X,Metrics!$I:$I,"&gt;="&amp;$B57,Metrics!$AM:$AM,"=No",Metrics!$G:$G,"=Full Reporter"))),IF($A57="","",IF($A57="between",AVERAGEIFS(Metrics!X:X,Metrics!$I:$I,"&gt;="&amp;$B57,Metrics!$I:$I,"&lt;"&amp;$D57,Metrics!$G:$G,"=Full Reporter"),AVERAGEIFS(Metrics!X:X,Metrics!$I:$I,"&gt;="&amp;$B57,Metrics!$G:$G,"=Full Reporter")))),IF($T$1,IF($A57="","",IF($A57="between",AVERAGEIFS(Metrics!X:X,Metrics!$I:$I,"&gt;="&amp;$B57,Metrics!$I:$I,"&lt;"&amp;$D57,Metrics!$AM:$AM,"=No"),AVERAGEIFS(Metrics!X:X,Metrics!$I:$I,"&gt;="&amp;$B57,Metrics!$AM:$AM,"=No"))),IF($A57="","",IF($A57="between",AVERAGEIFS(Metrics!X:X,Metrics!$I:$I,"&gt;="&amp;$B57,Metrics!$I:$I,"&lt;"&amp;$D57),AVERAGEIFS(Metrics!X:X,Metrics!$I:$I,"&gt;="&amp;$B57)))))</calculatedColumnFormula>
    </tableColumn>
    <tableColumn id="9" name="Fare Revenues Earned" dataDxfId="24" dataCellStyle="Normal 2">
      <calculatedColumnFormula>IF($T$6,IF($T$1,IF($A57="","",IF($A57="between",SUMIFS(Metrics!AA:AA,Metrics!$I:$I,"&gt;="&amp;$B57,Metrics!$I:$I,"&lt;"&amp;$D57,Metrics!$AM:$AM,"=No",Metrics!$G:$G,"=Full Reporter"),SUMIFS(Metrics!AA:AA,Metrics!$I:$I,"&gt;="&amp;$B57,Metrics!$AM:$AM,"=No",Metrics!$G:$G,"=Full Reporter"))),IF($A57="","",IF($A57="between",SUMIFS(Metrics!AA:AA,Metrics!$I:$I,"&gt;="&amp;$B57,Metrics!$I:$I,"&lt;"&amp;$D57,Metrics!$G:$G,"=Full Reporter"),SUMIFS(Metrics!AA:AA,Metrics!$I:$I,"&gt;="&amp;$B57,Metrics!$G:$G,"=Full Reporter")))),IF($T$1,IF($A57="","",IF($A57="between",SUMIFS(Metrics!AA:AA,Metrics!$I:$I,"&gt;="&amp;$B57,Metrics!$I:$I,"&lt;"&amp;$D57,Metrics!$AM:$AM,"=No"),SUMIFS(Metrics!AA:AA,Metrics!$I:$I,"&gt;="&amp;$B57,Metrics!$AM:$AM,"=No"))),IF($A57="","",IF($A57="between",SUMIFS(Metrics!AA:AA,Metrics!$I:$I,"&gt;="&amp;$B57,Metrics!$I:$I,"&lt;"&amp;$D57),SUMIFS(Metrics!AA:AA,Metrics!$I:$I,"&gt;="&amp;$B57)))))</calculatedColumnFormula>
    </tableColumn>
    <tableColumn id="10" name="Total Operating Expenses" dataDxfId="23" dataCellStyle="Normal 2">
      <calculatedColumnFormula>IF($T$6,IF($T$1,IF($A57="","",IF($A57="between",SUMIFS(Metrics!AC:AC,Metrics!$I:$I,"&gt;="&amp;$B57,Metrics!$I:$I,"&lt;"&amp;$D57,Metrics!$AM:$AM,"=No",Metrics!$G:$G,"=Full Reporter"),SUMIFS(Metrics!AC:AC,Metrics!$I:$I,"&gt;="&amp;$B57,Metrics!$AM:$AM,"=No",Metrics!$G:$G,"=Full Reporter"))),IF($A57="","",IF($A57="between",SUMIFS(Metrics!AC:AC,Metrics!$I:$I,"&gt;="&amp;$B57,Metrics!$I:$I,"&lt;"&amp;$D57,Metrics!$G:$G,"=Full Reporter"),SUMIFS(Metrics!AC:AC,Metrics!$I:$I,"&gt;="&amp;$B57,Metrics!$G:$G,"=Full Reporter")))),IF($T$1,IF($A57="","",IF($A57="between",SUMIFS(Metrics!AC:AC,Metrics!$I:$I,"&gt;="&amp;$B57,Metrics!$I:$I,"&lt;"&amp;$D57,Metrics!$AM:$AM,"=No"),SUMIFS(Metrics!AC:AC,Metrics!$I:$I,"&gt;="&amp;$B57,Metrics!$AM:$AM,"=No"))),IF($A57="","",IF($A57="between",SUMIFS(Metrics!AC:AC,Metrics!$I:$I,"&gt;="&amp;$B57,Metrics!$I:$I,"&lt;"&amp;$D57),SUMIFS(Metrics!AC:AC,Metrics!$I:$I,"&gt;="&amp;$B57)))))</calculatedColumnFormula>
    </tableColumn>
    <tableColumn id="11" name="Unlinked Passenger Trips" dataDxfId="22" dataCellStyle="Normal 2">
      <calculatedColumnFormula>IF($T$6,IF($T$1,IF($A57="","",IF($A57="between",SUMIFS(Metrics!AE:AE,Metrics!$I:$I,"&gt;="&amp;$B57,Metrics!$I:$I,"&lt;"&amp;$D57,Metrics!$AM:$AM,"=No",Metrics!$G:$G,"=Full Reporter"),SUMIFS(Metrics!AE:AE,Metrics!$I:$I,"&gt;="&amp;$B57,Metrics!$AM:$AM,"=No",Metrics!$G:$G,"=Full Reporter"))),IF($A57="","",IF($A57="between",SUMIFS(Metrics!AE:AE,Metrics!$I:$I,"&gt;="&amp;$B57,Metrics!$I:$I,"&lt;"&amp;$D57,Metrics!$G:$G,"=Full Reporter"),SUMIFS(Metrics!AE:AE,Metrics!$I:$I,"&gt;="&amp;$B57,Metrics!$G:$G,"=Full Reporter")))),IF($T$1,IF($A57="","",IF($A57="between",SUMIFS(Metrics!AE:AE,Metrics!$I:$I,"&gt;="&amp;$B57,Metrics!$I:$I,"&lt;"&amp;$D57,Metrics!$AM:$AM,"=No"),SUMIFS(Metrics!AE:AE,Metrics!$I:$I,"&gt;="&amp;$B57,Metrics!$AM:$AM,"=No"))),IF($A57="","",IF($A57="between",SUMIFS(Metrics!AE:AE,Metrics!$I:$I,"&gt;="&amp;$B57,Metrics!$I:$I,"&lt;"&amp;$D57),SUMIFS(Metrics!AE:AE,Metrics!$I:$I,"&gt;="&amp;$B57)))))</calculatedColumnFormula>
    </tableColumn>
    <tableColumn id="12" name="Vehicle Revenue Hours" dataDxfId="21" dataCellStyle="Normal 2">
      <calculatedColumnFormula>IF($T$6,IF($T$1,IF($A57="","",IF($A57="between",SUMIFS(Metrics!AG:AG,Metrics!$I:$I,"&gt;="&amp;$B57,Metrics!$I:$I,"&lt;"&amp;$D57,Metrics!$AM:$AM,"=No",Metrics!$G:$G,"=Full Reporter"),SUMIFS(Metrics!AG:AG,Metrics!$I:$I,"&gt;="&amp;$B57,Metrics!$AM:$AM,"=No",Metrics!$G:$G,"=Full Reporter"))),IF($A57="","",IF($A57="between",SUMIFS(Metrics!AG:AG,Metrics!$I:$I,"&gt;="&amp;$B57,Metrics!$I:$I,"&lt;"&amp;$D57,Metrics!$G:$G,"=Full Reporter"),SUMIFS(Metrics!AG:AG,Metrics!$I:$I,"&gt;="&amp;$B57,Metrics!$G:$G,"=Full Reporter")))),IF($T$1,IF($A57="","",IF($A57="between",SUMIFS(Metrics!AG:AG,Metrics!$I:$I,"&gt;="&amp;$B57,Metrics!$I:$I,"&lt;"&amp;$D57,Metrics!$AM:$AM,"=No"),SUMIFS(Metrics!AG:AG,Metrics!$I:$I,"&gt;="&amp;$B57,Metrics!$AM:$AM,"=No"))),IF($A57="","",IF($A57="between",SUMIFS(Metrics!AG:AG,Metrics!$I:$I,"&gt;="&amp;$B57,Metrics!$I:$I,"&lt;"&amp;$D57),SUMIFS(Metrics!AG:AG,Metrics!$I:$I,"&gt;="&amp;$B57)))))</calculatedColumnFormula>
    </tableColumn>
    <tableColumn id="13" name="Passenger Miles" dataDxfId="20" dataCellStyle="Normal 2">
      <calculatedColumnFormula>IF($T$6,IF($T$1,IF($A57="","",IF($A57="between",SUMIFS(Metrics!AI:AI,Metrics!$I:$I,"&gt;="&amp;$B57,Metrics!$I:$I,"&lt;"&amp;$D57,Metrics!$AM:$AM,"=No",Metrics!$G:$G,"=Full Reporter"),SUMIFS(Metrics!AI:AI,Metrics!$I:$I,"&gt;="&amp;$B57,Metrics!$AM:$AM,"=No",Metrics!$G:$G,"=Full Reporter"))),IF($A57="","",IF($A57="between",SUMIFS(Metrics!AI:AI,Metrics!$I:$I,"&gt;="&amp;$B57,Metrics!$I:$I,"&lt;"&amp;$D57,Metrics!$G:$G,"=Full Reporter"),SUMIFS(Metrics!AI:AI,Metrics!$I:$I,"&gt;="&amp;$B57,Metrics!$G:$G,"=Full Reporter")))),IF($T$1,IF($A57="","",IF($A57="between",SUMIFS(Metrics!AI:AI,Metrics!$I:$I,"&gt;="&amp;$B57,Metrics!$I:$I,"&lt;"&amp;$D57,Metrics!$AM:$AM,"=No"),SUMIFS(Metrics!AI:AI,Metrics!$I:$I,"&gt;="&amp;$B57,Metrics!$AM:$AM,"=No"))),IF($A57="","",IF($A57="between",SUMIFS(Metrics!AI:AI,Metrics!$I:$I,"&gt;="&amp;$B57,Metrics!$I:$I,"&lt;"&amp;$D57),SUMIFS(Metrics!AI:AI,Metrics!$I:$I,"&gt;="&amp;$B57)))))</calculatedColumnFormula>
    </tableColumn>
    <tableColumn id="14" name="Vehicle Revenue Miles" dataDxfId="19" dataCellStyle="Normal 2">
      <calculatedColumnFormula>IF($T$6,IF($T$1,IF($A57="","",IF($A57="between",SUMIFS(Metrics!AK:AK,Metrics!$I:$I,"&gt;="&amp;$B57,Metrics!$I:$I,"&lt;"&amp;$D57,Metrics!$AM:$AM,"=No",Metrics!$G:$G,"=Full Reporter"),SUMIFS(Metrics!AK:AK,Metrics!$I:$I,"&gt;="&amp;$B57,Metrics!$AM:$AM,"=No",Metrics!$G:$G,"=Full Reporter"))),IF($A57="","",IF($A57="between",SUMIFS(Metrics!AK:AK,Metrics!$I:$I,"&gt;="&amp;$B57,Metrics!$I:$I,"&lt;"&amp;$D57,Metrics!$G:$G,"=Full Reporter"),SUMIFS(Metrics!AK:AK,Metrics!$I:$I,"&gt;="&amp;$B57,Metrics!$G:$G,"=Full Reporter")))),IF($T$1,IF($A57="","",IF($A57="between",SUMIFS(Metrics!AK:AK,Metrics!$I:$I,"&gt;="&amp;$B57,Metrics!$I:$I,"&lt;"&amp;$D57,Metrics!$AM:$AM,"=No"),SUMIFS(Metrics!AK:AK,Metrics!$I:$I,"&gt;="&amp;$B57,Metrics!$AM:$AM,"=No"))),IF($A57="","",IF($A57="between",SUMIFS(Metrics!AK:AK,Metrics!$I:$I,"&gt;="&amp;$B57,Metrics!$I:$I,"&lt;"&amp;$D57),SUMIFS(Metrics!AK:AK,Metrics!$I:$I,"&gt;="&amp;$B57)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id="5" name="Table5" displayName="Table5" ref="D69:R125" totalsRowShown="0" headerRowDxfId="18" dataDxfId="16" headerRowBorderDxfId="17" tableBorderDxfId="15" dataCellStyle="Normal 2">
  <autoFilter ref="D69:R1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State" dataDxfId="14"/>
    <tableColumn id="2" name="Column1" dataDxfId="13"/>
    <tableColumn id="3" name="VOMS" dataDxfId="12" dataCellStyle="Normal 2">
      <calculatedColumnFormula>IF($T$6,IF($T$1,SUMIFS(Metrics!L:L,Metrics!$C:$C,"="&amp;$C70,Metrics!$AM:$AM,"=No",Metrics!$G:$G,"=Full Reporter"),SUMIFS(Metrics!L:L,Metrics!$C:$C,"="&amp;$C70,Metrics!$G:$G,"=Full Reporter")),IF($T$1,SUMIFS(Metrics!L:L,Metrics!$C:$C,"="&amp;$C70,Metrics!$AM:$AM,"=No"),SUMIFS(Metrics!L:L,Metrics!$C:$C,"="&amp;$C70)))</calculatedColumnFormula>
    </tableColumn>
    <tableColumn id="4" name="Fare Revenues per Unlinked Passenger Trip " dataDxfId="11" dataCellStyle="Normal 2">
      <calculatedColumnFormula>IFERROR(IF($T$6,IF($T$1,AVERAGEIFS(Metrics!N:N,Metrics!$C:$C,"="&amp;$C70,Metrics!$AM:$AM,"=No",Metrics!$G:$G,"=Full Reporter"),AVERAGEIFS(Metrics!N:N,Metrics!$C:$C,"="&amp;$C70,Metrics!$G:$G,"=Full Reporter")),IF($T$1,AVERAGEIFS(Metrics!N:N,Metrics!$C:$C,"="&amp;$C70,Metrics!$AM:$AM,"=No"),AVERAGEIFS(Metrics!N:N,Metrics!$C:$C,"="&amp;$C70))),"-")</calculatedColumnFormula>
    </tableColumn>
    <tableColumn id="5" name="Fare Revenues per Total Operating Expense (Recovery Ratio)" dataDxfId="10" dataCellStyle="Normal 2">
      <calculatedColumnFormula>IFERROR(IF($T$6,IF($T$1,AVERAGEIFS(Metrics!P:P,Metrics!$C:$C,"="&amp;$C70,Metrics!$AM:$AM,"=No",Metrics!$G:$G,"=Full Reporter"),AVERAGEIFS(Metrics!P:P,Metrics!$C:$C,"="&amp;$C70,Metrics!$G:$G,"=Full Reporter")),IF($T$1,AVERAGEIFS(Metrics!P:P,Metrics!$C:$C,"="&amp;$C70,Metrics!$AM:$AM,"=No"),AVERAGEIFS(Metrics!P:P,Metrics!$C:$C,"="&amp;$C70))),"-")</calculatedColumnFormula>
    </tableColumn>
    <tableColumn id="6" name="Cost per Hour" dataDxfId="9" dataCellStyle="Normal 2">
      <calculatedColumnFormula>IFERROR(IF($T$6,IF($T$1,AVERAGEIFS(Metrics!R:R,Metrics!$C:$C,"="&amp;$C70,Metrics!$AM:$AM,"=No",Metrics!$G:$G,"=Full Reporter"),AVERAGEIFS(Metrics!R:R,Metrics!$C:$C,"="&amp;$C70,Metrics!$G:$G,"=Full Reporter")),IF($T$1,AVERAGEIFS(Metrics!R:R,Metrics!$C:$C,"="&amp;$C70,Metrics!$AM:$AM,"=No"),AVERAGEIFS(Metrics!R:R,Metrics!$C:$C,"="&amp;$C70))),"-")</calculatedColumnFormula>
    </tableColumn>
    <tableColumn id="7" name="Passengers per Hour" dataDxfId="8" dataCellStyle="Normal 2">
      <calculatedColumnFormula>IFERROR(IF($T$6,IF($T$1,AVERAGEIFS(Metrics!T:T,Metrics!$C:$C,"="&amp;$C70,Metrics!$AM:$AM,"=No",Metrics!$G:$G,"=Full Reporter"),AVERAGEIFS(Metrics!T:T,Metrics!$C:$C,"="&amp;$C70,Metrics!$G:$G,"=Full Reporter")),IF($T$1,AVERAGEIFS(Metrics!T:T,Metrics!$C:$C,"="&amp;$C70,Metrics!$AM:$AM,"=No"),AVERAGEIFS(Metrics!T:T,Metrics!$C:$C,"="&amp;$C70))),"-")</calculatedColumnFormula>
    </tableColumn>
    <tableColumn id="8" name="Cost per Passenger" dataDxfId="7" dataCellStyle="Normal 2">
      <calculatedColumnFormula>IFERROR(IF($T$6,IF($T$1,AVERAGEIFS(Metrics!V:V,Metrics!$C:$C,"="&amp;$C70,Metrics!$AM:$AM,"=No",Metrics!$G:$G,"=Full Reporter"),AVERAGEIFS(Metrics!V:V,Metrics!$C:$C,"="&amp;$C70,Metrics!$G:$G,"=Full Reporter")),IF($T$1,AVERAGEIFS(Metrics!V:V,Metrics!$C:$C,"="&amp;$C70,Metrics!$AM:$AM,"=No"),AVERAGEIFS(Metrics!V:V,Metrics!$C:$C,"="&amp;$C70))),"-")</calculatedColumnFormula>
    </tableColumn>
    <tableColumn id="9" name="Cost per Passenger Mile" dataDxfId="6" dataCellStyle="Normal 2">
      <calculatedColumnFormula>IFERROR(IF($T$6,IF($T$1,AVERAGEIFS(Metrics!X:X,Metrics!$C:$C,"="&amp;$C70,Metrics!$AM:$AM,"=No",Metrics!$G:$G,"=Full Reporter"),AVERAGEIFS(Metrics!X:X,Metrics!$C:$C,"="&amp;$C70,Metrics!$G:$G,"=Full Reporter")),IF($T$1,AVERAGEIFS(Metrics!X:X,Metrics!$C:$C,"="&amp;$C70,Metrics!$AM:$AM,"=No"),AVERAGEIFS(Metrics!X:X,Metrics!$C:$C,"="&amp;$C70))),"-")</calculatedColumnFormula>
    </tableColumn>
    <tableColumn id="10" name="Fare Revenues Earned" dataDxfId="5" dataCellStyle="Normal 2">
      <calculatedColumnFormula>IF($T$6,IF($T$1,SUMIFS(Metrics!AA:AA,Metrics!$C:$C,"="&amp;$C70,Metrics!$AM:$AM,"=No",Metrics!$G:$G,"=Full Reporter"),SUMIFS(Metrics!AA:AA,Metrics!$C:$C,"="&amp;$C70,Metrics!$G:$G,"=Full Reporter")),IF($T$1,SUMIFS(Metrics!AA:AA,Metrics!$C:$C,"="&amp;$C70,Metrics!$AM:$AM,"=No"),SUMIFS(Metrics!AA:AA,Metrics!$C:$C,"="&amp;$C70)))</calculatedColumnFormula>
    </tableColumn>
    <tableColumn id="11" name="Total Operating Expenses" dataDxfId="4" dataCellStyle="Normal 2">
      <calculatedColumnFormula>IF($T$6,IF($T$1,SUMIFS(Metrics!AC:AC,Metrics!$C:$C,"="&amp;$C70,Metrics!$AM:$AM,"=No",Metrics!$G:$G,"=Full Reporter"),SUMIFS(Metrics!AC:AC,Metrics!$C:$C,"="&amp;$C70,Metrics!$G:$G,"=Full Reporter")),IF($T$1,SUMIFS(Metrics!AC:AC,Metrics!$C:$C,"="&amp;$C70,Metrics!$AM:$AM,"=No"),SUMIFS(Metrics!AC:AC,Metrics!$C:$C,"="&amp;$C70)))</calculatedColumnFormula>
    </tableColumn>
    <tableColumn id="12" name="Unlinked Passenger Trips" dataDxfId="3" dataCellStyle="Normal 2">
      <calculatedColumnFormula>IF($T$6,IF($T$1,SUMIFS(Metrics!AE:AE,Metrics!$C:$C,"="&amp;$C70,Metrics!$AM:$AM,"=No",Metrics!$G:$G,"=Full Reporter"),SUMIFS(Metrics!AE:AE,Metrics!$C:$C,"="&amp;$C70,Metrics!$G:$G,"=Full Reporter")),IF($T$1,SUMIFS(Metrics!AE:AE,Metrics!$C:$C,"="&amp;$C70,Metrics!$AM:$AM,"=No"),SUMIFS(Metrics!AE:AE,Metrics!$C:$C,"="&amp;$C70)))</calculatedColumnFormula>
    </tableColumn>
    <tableColumn id="13" name="Vehicle Revenue Hours" dataDxfId="2" dataCellStyle="Normal 2">
      <calculatedColumnFormula>IF($T$6,IF($T$1,SUMIFS(Metrics!AG:AG,Metrics!$C:$C,"="&amp;$C70,Metrics!$AM:$AM,"=No",Metrics!$G:$G,"=Full Reporter"),SUMIFS(Metrics!AG:AG,Metrics!$C:$C,"="&amp;$C70,Metrics!$G:$G,"=Full Reporter")),IF($T$1,SUMIFS(Metrics!AG:AG,Metrics!$C:$C,"="&amp;$C70,Metrics!$AM:$AM,"=No"),SUMIFS(Metrics!AG:AG,Metrics!$C:$C,"="&amp;$C70)))</calculatedColumnFormula>
    </tableColumn>
    <tableColumn id="14" name="Passenger Miles" dataDxfId="1" dataCellStyle="Normal 2">
      <calculatedColumnFormula>IF($T$6,IF($T$1,SUMIFS(Metrics!AI:AI,Metrics!$C:$C,"="&amp;$C70,Metrics!$AM:$AM,"=No",Metrics!$G:$G,"=Full Reporter"),SUMIFS(Metrics!AI:AI,Metrics!$C:$C,"="&amp;$C70,Metrics!$G:$G,"=Full Reporter")),IF($T$1,SUMIFS(Metrics!AI:AI,Metrics!$C:$C,"="&amp;$C70,Metrics!$AM:$AM,"=No"),SUMIFS(Metrics!AI:AI,Metrics!$C:$C,"="&amp;$C70)))</calculatedColumnFormula>
    </tableColumn>
    <tableColumn id="15" name="Vehicle Revenue Miles" dataDxfId="0" dataCellStyle="Normal 2">
      <calculatedColumnFormula>IF($T$6,IF($T$1,SUMIFS(Metrics!AK:AK,Metrics!$C:$C,"="&amp;$C70,Metrics!$AM:$AM,"=No",Metrics!$G:$G,"=Full Reporter"),SUMIFS(Metrics!AK:AK,Metrics!$C:$C,"="&amp;$C70,Metrics!$G:$G,"=Full Reporter")),IF($T$1,SUMIFS(Metrics!AK:AK,Metrics!$C:$C,"="&amp;$C70,Metrics!$AM:$AM,"=No"),SUMIFS(Metrics!AK:AK,Metrics!$C:$C,"="&amp;$C70)))</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2.vml"/><Relationship Id="rId7" Type="http://schemas.openxmlformats.org/officeDocument/2006/relationships/ctrlProp" Target="../ctrlProps/ctrlProp5.xml"/><Relationship Id="rId12"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4.xml"/><Relationship Id="rId11" Type="http://schemas.openxmlformats.org/officeDocument/2006/relationships/table" Target="../tables/table4.xml"/><Relationship Id="rId5" Type="http://schemas.openxmlformats.org/officeDocument/2006/relationships/ctrlProp" Target="../ctrlProps/ctrlProp3.xml"/><Relationship Id="rId10" Type="http://schemas.openxmlformats.org/officeDocument/2006/relationships/table" Target="../tables/table3.xml"/><Relationship Id="rId4" Type="http://schemas.openxmlformats.org/officeDocument/2006/relationships/ctrlProp" Target="../ctrlProps/ctrlProp2.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3"/>
  <sheetViews>
    <sheetView tabSelected="1" workbookViewId="0"/>
  </sheetViews>
  <sheetFormatPr defaultColWidth="8.81640625" defaultRowHeight="12.5"/>
  <cols>
    <col min="1" max="16384" width="8.81640625" style="233"/>
  </cols>
  <sheetData>
    <row r="1" spans="1:15">
      <c r="A1" s="234"/>
      <c r="B1" s="234"/>
      <c r="C1" s="234"/>
      <c r="D1" s="234"/>
      <c r="E1" s="234"/>
      <c r="F1" s="234"/>
      <c r="G1" s="234"/>
      <c r="H1" s="234"/>
      <c r="I1" s="234"/>
      <c r="J1" s="234"/>
      <c r="K1" s="234"/>
      <c r="L1" s="234"/>
      <c r="M1" s="234"/>
      <c r="N1" s="234"/>
      <c r="O1" s="234"/>
    </row>
    <row r="2" spans="1:15">
      <c r="A2" s="234"/>
      <c r="B2" s="234"/>
      <c r="C2" s="234"/>
      <c r="D2" s="234"/>
      <c r="E2" s="234"/>
      <c r="F2" s="234"/>
      <c r="G2" s="234"/>
      <c r="H2" s="234"/>
      <c r="I2" s="234"/>
      <c r="J2" s="234"/>
      <c r="K2" s="234"/>
      <c r="L2" s="234"/>
      <c r="M2" s="234"/>
      <c r="N2" s="234"/>
      <c r="O2" s="234"/>
    </row>
    <row r="3" spans="1:15">
      <c r="A3" s="234"/>
      <c r="B3" s="234"/>
      <c r="C3" s="234"/>
      <c r="D3" s="234"/>
      <c r="E3" s="234"/>
      <c r="F3" s="234"/>
      <c r="G3" s="234"/>
      <c r="H3" s="234"/>
      <c r="I3" s="234"/>
      <c r="J3" s="234"/>
      <c r="K3" s="234"/>
      <c r="L3" s="234"/>
      <c r="M3" s="234"/>
      <c r="N3" s="234"/>
      <c r="O3" s="234"/>
    </row>
    <row r="4" spans="1:15">
      <c r="A4" s="234"/>
      <c r="B4" s="234"/>
      <c r="C4" s="234"/>
      <c r="D4" s="234"/>
      <c r="E4" s="234"/>
      <c r="F4" s="234"/>
      <c r="G4" s="234"/>
      <c r="H4" s="234"/>
      <c r="I4" s="234"/>
      <c r="J4" s="234"/>
      <c r="K4" s="234"/>
      <c r="L4" s="234"/>
      <c r="M4" s="234"/>
      <c r="N4" s="234"/>
      <c r="O4" s="234"/>
    </row>
    <row r="5" spans="1:15">
      <c r="A5" s="234"/>
      <c r="B5" s="234"/>
      <c r="C5" s="234"/>
      <c r="D5" s="234"/>
      <c r="E5" s="234"/>
      <c r="F5" s="234"/>
      <c r="G5" s="234"/>
      <c r="H5" s="234"/>
      <c r="I5" s="234"/>
      <c r="J5" s="234"/>
      <c r="K5" s="234"/>
      <c r="L5" s="234"/>
      <c r="M5" s="234"/>
      <c r="N5" s="234"/>
      <c r="O5" s="234"/>
    </row>
    <row r="6" spans="1:15">
      <c r="A6" s="234"/>
      <c r="B6" s="234"/>
      <c r="C6" s="234"/>
      <c r="D6" s="234"/>
      <c r="E6" s="234"/>
      <c r="F6" s="234"/>
      <c r="G6" s="234"/>
      <c r="H6" s="234"/>
      <c r="I6" s="234"/>
      <c r="J6" s="234"/>
      <c r="K6" s="234"/>
      <c r="L6" s="234"/>
      <c r="M6" s="234"/>
      <c r="N6" s="234"/>
      <c r="O6" s="234"/>
    </row>
    <row r="7" spans="1:15">
      <c r="A7" s="234"/>
      <c r="B7" s="234"/>
      <c r="C7" s="234"/>
      <c r="D7" s="234"/>
      <c r="E7" s="234"/>
      <c r="F7" s="234"/>
      <c r="G7" s="234"/>
      <c r="H7" s="234"/>
      <c r="I7" s="234"/>
      <c r="J7" s="234"/>
      <c r="K7" s="234"/>
      <c r="L7" s="234"/>
      <c r="M7" s="234"/>
      <c r="N7" s="234"/>
      <c r="O7" s="234"/>
    </row>
    <row r="8" spans="1:15">
      <c r="A8" s="234"/>
      <c r="B8" s="234"/>
      <c r="C8" s="234"/>
      <c r="D8" s="234"/>
      <c r="E8" s="234"/>
      <c r="F8" s="234"/>
      <c r="G8" s="234"/>
      <c r="H8" s="234"/>
      <c r="I8" s="234"/>
      <c r="J8" s="234"/>
      <c r="K8" s="234"/>
      <c r="L8" s="234"/>
      <c r="M8" s="234"/>
      <c r="N8" s="234"/>
      <c r="O8" s="234"/>
    </row>
    <row r="9" spans="1:15">
      <c r="A9" s="234"/>
      <c r="B9" s="234"/>
      <c r="C9" s="234"/>
      <c r="D9" s="234"/>
      <c r="E9" s="234"/>
      <c r="F9" s="234"/>
      <c r="G9" s="234"/>
      <c r="H9" s="234"/>
      <c r="I9" s="234"/>
      <c r="J9" s="234"/>
      <c r="K9" s="234"/>
      <c r="L9" s="234"/>
      <c r="M9" s="234"/>
      <c r="N9" s="234"/>
      <c r="O9" s="234"/>
    </row>
    <row r="10" spans="1:15">
      <c r="A10" s="234"/>
      <c r="B10" s="234"/>
      <c r="C10" s="234"/>
      <c r="D10" s="234"/>
      <c r="E10" s="234"/>
      <c r="F10" s="234"/>
      <c r="G10" s="234"/>
      <c r="H10" s="234"/>
      <c r="I10" s="234"/>
      <c r="J10" s="234"/>
      <c r="K10" s="234"/>
      <c r="L10" s="234"/>
      <c r="M10" s="234"/>
      <c r="N10" s="234"/>
      <c r="O10" s="234"/>
    </row>
    <row r="11" spans="1:15">
      <c r="A11" s="234"/>
      <c r="B11" s="234"/>
      <c r="C11" s="234"/>
      <c r="D11" s="234"/>
      <c r="E11" s="234"/>
      <c r="F11" s="234"/>
      <c r="G11" s="234"/>
      <c r="H11" s="234"/>
      <c r="I11" s="234"/>
      <c r="J11" s="234"/>
      <c r="K11" s="234"/>
      <c r="L11" s="234"/>
      <c r="M11" s="234"/>
      <c r="N11" s="234"/>
      <c r="O11" s="234"/>
    </row>
    <row r="12" spans="1:15">
      <c r="A12" s="234"/>
      <c r="B12" s="234"/>
      <c r="C12" s="234"/>
      <c r="D12" s="234"/>
      <c r="E12" s="234"/>
      <c r="F12" s="234"/>
      <c r="G12" s="234"/>
      <c r="H12" s="234"/>
      <c r="I12" s="234"/>
      <c r="J12" s="234"/>
      <c r="K12" s="234"/>
      <c r="L12" s="234"/>
      <c r="M12" s="234"/>
      <c r="N12" s="234"/>
      <c r="O12" s="234"/>
    </row>
    <row r="13" spans="1:15">
      <c r="A13" s="234"/>
      <c r="B13" s="234"/>
      <c r="C13" s="234"/>
      <c r="D13" s="234"/>
      <c r="E13" s="234"/>
      <c r="F13" s="234"/>
      <c r="G13" s="234"/>
      <c r="H13" s="234"/>
      <c r="I13" s="234"/>
      <c r="J13" s="234"/>
      <c r="K13" s="234"/>
      <c r="L13" s="234"/>
      <c r="M13" s="234"/>
      <c r="N13" s="234"/>
      <c r="O13" s="234"/>
    </row>
    <row r="14" spans="1:15">
      <c r="A14" s="234"/>
      <c r="B14" s="234"/>
      <c r="C14" s="234"/>
      <c r="D14" s="234"/>
      <c r="E14" s="234"/>
      <c r="F14" s="234"/>
      <c r="G14" s="234"/>
      <c r="H14" s="234"/>
      <c r="I14" s="234"/>
      <c r="J14" s="234"/>
      <c r="K14" s="234"/>
      <c r="L14" s="234"/>
      <c r="M14" s="234"/>
      <c r="N14" s="234"/>
      <c r="O14" s="234"/>
    </row>
    <row r="15" spans="1:15">
      <c r="A15" s="234"/>
      <c r="B15" s="234"/>
      <c r="C15" s="234"/>
      <c r="D15" s="234"/>
      <c r="E15" s="234"/>
      <c r="F15" s="234"/>
      <c r="G15" s="234"/>
      <c r="H15" s="234"/>
      <c r="I15" s="234"/>
      <c r="J15" s="234"/>
      <c r="K15" s="234"/>
      <c r="L15" s="234"/>
      <c r="M15" s="234"/>
      <c r="N15" s="234"/>
      <c r="O15" s="234"/>
    </row>
    <row r="16" spans="1:15">
      <c r="A16" s="234"/>
      <c r="B16" s="234"/>
      <c r="C16" s="234"/>
      <c r="D16" s="234"/>
      <c r="E16" s="234"/>
      <c r="F16" s="234"/>
      <c r="G16" s="234"/>
      <c r="H16" s="234"/>
      <c r="I16" s="234"/>
      <c r="J16" s="234"/>
      <c r="K16" s="234"/>
      <c r="L16" s="234"/>
      <c r="M16" s="234"/>
      <c r="N16" s="234"/>
      <c r="O16" s="234"/>
    </row>
    <row r="17" spans="1:15">
      <c r="A17" s="234"/>
      <c r="B17" s="234"/>
      <c r="C17" s="234"/>
      <c r="D17" s="234"/>
      <c r="E17" s="234"/>
      <c r="F17" s="234"/>
      <c r="G17" s="234"/>
      <c r="H17" s="234"/>
      <c r="I17" s="234"/>
      <c r="J17" s="234"/>
      <c r="K17" s="234"/>
      <c r="L17" s="234"/>
      <c r="M17" s="234"/>
      <c r="N17" s="234"/>
      <c r="O17" s="234"/>
    </row>
    <row r="18" spans="1:15">
      <c r="A18" s="234"/>
      <c r="B18" s="234"/>
      <c r="C18" s="234"/>
      <c r="D18" s="234"/>
      <c r="E18" s="234"/>
      <c r="F18" s="234"/>
      <c r="G18" s="234"/>
      <c r="H18" s="234"/>
      <c r="I18" s="234"/>
      <c r="J18" s="234"/>
      <c r="K18" s="234"/>
      <c r="L18" s="234"/>
      <c r="M18" s="234"/>
      <c r="N18" s="234"/>
      <c r="O18" s="234"/>
    </row>
    <row r="19" spans="1:15">
      <c r="A19" s="234"/>
      <c r="B19" s="234"/>
      <c r="C19" s="234"/>
      <c r="D19" s="234"/>
      <c r="E19" s="234"/>
      <c r="F19" s="234"/>
      <c r="G19" s="234"/>
      <c r="H19" s="234"/>
      <c r="I19" s="234"/>
      <c r="J19" s="234"/>
      <c r="K19" s="234"/>
      <c r="L19" s="234"/>
      <c r="M19" s="234"/>
      <c r="N19" s="234"/>
      <c r="O19" s="234"/>
    </row>
    <row r="20" spans="1:15">
      <c r="A20" s="234"/>
      <c r="B20" s="234"/>
      <c r="C20" s="234"/>
      <c r="D20" s="234"/>
      <c r="E20" s="234"/>
      <c r="F20" s="234"/>
      <c r="G20" s="234"/>
      <c r="H20" s="234"/>
      <c r="I20" s="234"/>
      <c r="J20" s="234"/>
      <c r="K20" s="234"/>
      <c r="L20" s="234"/>
      <c r="M20" s="234"/>
      <c r="N20" s="234"/>
      <c r="O20" s="234"/>
    </row>
    <row r="21" spans="1:15">
      <c r="A21" s="234"/>
      <c r="B21" s="234"/>
      <c r="C21" s="234"/>
      <c r="D21" s="234"/>
      <c r="E21" s="234"/>
      <c r="F21" s="234"/>
      <c r="G21" s="234"/>
      <c r="H21" s="234"/>
      <c r="I21" s="234"/>
      <c r="J21" s="234"/>
      <c r="K21" s="234"/>
      <c r="L21" s="234"/>
      <c r="M21" s="234"/>
      <c r="N21" s="234"/>
      <c r="O21" s="234"/>
    </row>
    <row r="22" spans="1:15">
      <c r="A22" s="234"/>
      <c r="B22" s="234"/>
      <c r="C22" s="234"/>
      <c r="D22" s="234"/>
      <c r="E22" s="234"/>
      <c r="F22" s="234"/>
      <c r="G22" s="234"/>
      <c r="H22" s="234"/>
      <c r="I22" s="234"/>
      <c r="J22" s="234"/>
      <c r="K22" s="234"/>
      <c r="L22" s="234"/>
      <c r="M22" s="234"/>
      <c r="N22" s="234"/>
      <c r="O22" s="234"/>
    </row>
    <row r="23" spans="1:15">
      <c r="A23" s="234"/>
      <c r="B23" s="234"/>
      <c r="C23" s="234"/>
      <c r="D23" s="234"/>
      <c r="E23" s="234"/>
      <c r="F23" s="234"/>
      <c r="G23" s="234"/>
      <c r="H23" s="234"/>
      <c r="I23" s="234"/>
      <c r="J23" s="234"/>
      <c r="K23" s="234"/>
      <c r="L23" s="234"/>
      <c r="M23" s="234"/>
      <c r="N23" s="234"/>
      <c r="O23" s="234"/>
    </row>
    <row r="24" spans="1:15">
      <c r="A24" s="234"/>
      <c r="B24" s="234"/>
      <c r="C24" s="234"/>
      <c r="D24" s="234"/>
      <c r="E24" s="234"/>
      <c r="F24" s="234"/>
      <c r="G24" s="234"/>
      <c r="H24" s="234"/>
      <c r="I24" s="234"/>
      <c r="J24" s="234"/>
      <c r="K24" s="234"/>
      <c r="L24" s="234"/>
      <c r="M24" s="234"/>
      <c r="N24" s="234"/>
      <c r="O24" s="234"/>
    </row>
    <row r="25" spans="1:15">
      <c r="A25" s="234"/>
      <c r="B25" s="234"/>
      <c r="C25" s="234"/>
      <c r="D25" s="234"/>
      <c r="E25" s="234"/>
      <c r="F25" s="234"/>
      <c r="G25" s="234"/>
      <c r="H25" s="234"/>
      <c r="I25" s="234"/>
      <c r="J25" s="234"/>
      <c r="K25" s="234"/>
      <c r="L25" s="234"/>
      <c r="M25" s="234"/>
      <c r="N25" s="234"/>
      <c r="O25" s="234"/>
    </row>
    <row r="26" spans="1:15">
      <c r="A26" s="234"/>
      <c r="B26" s="234"/>
      <c r="C26" s="234"/>
      <c r="D26" s="234"/>
      <c r="E26" s="234"/>
      <c r="F26" s="234"/>
      <c r="G26" s="234"/>
      <c r="H26" s="234"/>
      <c r="I26" s="234"/>
      <c r="J26" s="234"/>
      <c r="K26" s="234"/>
      <c r="L26" s="234"/>
      <c r="M26" s="234"/>
      <c r="N26" s="234"/>
      <c r="O26" s="234"/>
    </row>
    <row r="27" spans="1:15">
      <c r="A27" s="234"/>
      <c r="B27" s="234"/>
      <c r="C27" s="234"/>
      <c r="D27" s="234"/>
      <c r="E27" s="234"/>
      <c r="F27" s="234"/>
      <c r="G27" s="234"/>
      <c r="H27" s="234"/>
      <c r="I27" s="234"/>
      <c r="J27" s="234"/>
      <c r="K27" s="234"/>
      <c r="L27" s="234"/>
      <c r="M27" s="234"/>
      <c r="N27" s="234"/>
      <c r="O27" s="234"/>
    </row>
    <row r="28" spans="1:15">
      <c r="A28" s="234"/>
      <c r="B28" s="234"/>
      <c r="C28" s="234"/>
      <c r="D28" s="234"/>
      <c r="E28" s="234"/>
      <c r="F28" s="234"/>
      <c r="G28" s="234"/>
      <c r="H28" s="234"/>
      <c r="I28" s="234"/>
      <c r="J28" s="234"/>
      <c r="K28" s="234"/>
      <c r="L28" s="234"/>
      <c r="M28" s="234"/>
      <c r="N28" s="234"/>
      <c r="O28" s="234"/>
    </row>
    <row r="29" spans="1:15">
      <c r="A29" s="234"/>
      <c r="B29" s="234"/>
      <c r="C29" s="234"/>
      <c r="D29" s="234"/>
      <c r="E29" s="234"/>
      <c r="F29" s="234"/>
      <c r="G29" s="234"/>
      <c r="H29" s="234"/>
      <c r="I29" s="234"/>
      <c r="J29" s="234"/>
      <c r="K29" s="234"/>
      <c r="L29" s="234"/>
      <c r="M29" s="234"/>
      <c r="N29" s="234"/>
      <c r="O29" s="234"/>
    </row>
    <row r="30" spans="1:15">
      <c r="A30" s="234"/>
      <c r="B30" s="234"/>
      <c r="C30" s="234"/>
      <c r="D30" s="234"/>
      <c r="E30" s="234"/>
      <c r="F30" s="234"/>
      <c r="G30" s="234"/>
      <c r="H30" s="234"/>
      <c r="I30" s="234"/>
      <c r="J30" s="234"/>
      <c r="K30" s="234"/>
      <c r="L30" s="234"/>
      <c r="M30" s="234"/>
      <c r="N30" s="234"/>
      <c r="O30" s="234"/>
    </row>
    <row r="31" spans="1:15">
      <c r="A31" s="234"/>
      <c r="B31" s="234"/>
      <c r="C31" s="234"/>
      <c r="D31" s="234"/>
      <c r="E31" s="234"/>
      <c r="F31" s="234"/>
      <c r="G31" s="234"/>
      <c r="H31" s="234"/>
      <c r="I31" s="234"/>
      <c r="J31" s="234"/>
      <c r="K31" s="234"/>
      <c r="L31" s="234"/>
      <c r="M31" s="234"/>
      <c r="N31" s="234"/>
      <c r="O31" s="234"/>
    </row>
    <row r="32" spans="1:15">
      <c r="A32" s="234"/>
      <c r="B32" s="234"/>
      <c r="C32" s="234"/>
      <c r="D32" s="234"/>
      <c r="E32" s="234"/>
      <c r="F32" s="234"/>
      <c r="G32" s="234"/>
      <c r="H32" s="234"/>
      <c r="I32" s="234"/>
      <c r="J32" s="234"/>
      <c r="K32" s="234"/>
      <c r="L32" s="234"/>
      <c r="M32" s="234"/>
      <c r="N32" s="234"/>
      <c r="O32" s="234"/>
    </row>
    <row r="33" spans="1:15">
      <c r="A33" s="234"/>
      <c r="B33" s="234"/>
      <c r="C33" s="234"/>
      <c r="D33" s="234"/>
      <c r="E33" s="234"/>
      <c r="F33" s="234"/>
      <c r="G33" s="234"/>
      <c r="H33" s="234"/>
      <c r="I33" s="234"/>
      <c r="J33" s="234"/>
      <c r="K33" s="234"/>
      <c r="L33" s="234"/>
      <c r="M33" s="234"/>
      <c r="N33" s="234"/>
      <c r="O33" s="23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6"/>
  <sheetViews>
    <sheetView workbookViewId="0">
      <pane ySplit="1" topLeftCell="A2" activePane="bottomLeft" state="frozen"/>
      <selection pane="bottomLeft"/>
    </sheetView>
  </sheetViews>
  <sheetFormatPr defaultColWidth="8.81640625" defaultRowHeight="12.5"/>
  <cols>
    <col min="1" max="1" width="10.453125" bestFit="1" customWidth="1"/>
    <col min="2" max="2" width="34.453125" customWidth="1"/>
    <col min="3" max="3" width="78.453125" customWidth="1"/>
  </cols>
  <sheetData>
    <row r="1" spans="1:3">
      <c r="A1" s="23" t="s">
        <v>229</v>
      </c>
      <c r="B1" s="23" t="s">
        <v>230</v>
      </c>
      <c r="C1" s="23" t="s">
        <v>231</v>
      </c>
    </row>
    <row r="2" spans="1:3">
      <c r="A2" s="11" t="s">
        <v>232</v>
      </c>
      <c r="B2" s="11" t="s">
        <v>233</v>
      </c>
      <c r="C2" s="11" t="s">
        <v>234</v>
      </c>
    </row>
    <row r="3" spans="1:3">
      <c r="A3" s="11" t="s">
        <v>150</v>
      </c>
      <c r="B3" s="11" t="s">
        <v>233</v>
      </c>
      <c r="C3" s="11" t="s">
        <v>235</v>
      </c>
    </row>
    <row r="4" spans="1:3">
      <c r="A4" s="11" t="s">
        <v>0</v>
      </c>
      <c r="B4" s="11" t="s">
        <v>233</v>
      </c>
      <c r="C4" s="11" t="s">
        <v>236</v>
      </c>
    </row>
    <row r="5" spans="1:3">
      <c r="A5" s="12" t="s">
        <v>226</v>
      </c>
      <c r="B5" s="12" t="s">
        <v>233</v>
      </c>
      <c r="C5" s="11" t="s">
        <v>237</v>
      </c>
    </row>
    <row r="6" spans="1:3">
      <c r="A6" s="13" t="s">
        <v>177</v>
      </c>
      <c r="B6" s="13" t="s">
        <v>233</v>
      </c>
      <c r="C6" s="11" t="s">
        <v>238</v>
      </c>
    </row>
    <row r="7" spans="1:3" ht="20.5">
      <c r="A7" s="13" t="s">
        <v>239</v>
      </c>
      <c r="B7" s="13" t="s">
        <v>233</v>
      </c>
      <c r="C7" s="11" t="s">
        <v>240</v>
      </c>
    </row>
    <row r="8" spans="1:3">
      <c r="A8" s="11" t="s">
        <v>162</v>
      </c>
      <c r="B8" s="11" t="s">
        <v>233</v>
      </c>
      <c r="C8" s="11" t="s">
        <v>241</v>
      </c>
    </row>
    <row r="9" spans="1:3" ht="20.5">
      <c r="A9" s="14" t="s">
        <v>185</v>
      </c>
      <c r="B9" s="14" t="s">
        <v>242</v>
      </c>
      <c r="C9" s="11" t="s">
        <v>243</v>
      </c>
    </row>
    <row r="10" spans="1:3" ht="40.5">
      <c r="A10" s="14" t="s">
        <v>227</v>
      </c>
      <c r="B10" s="14" t="s">
        <v>244</v>
      </c>
      <c r="C10" s="11" t="s">
        <v>245</v>
      </c>
    </row>
    <row r="11" spans="1:3" ht="20.5">
      <c r="A11" s="11" t="s">
        <v>3</v>
      </c>
      <c r="B11" s="14" t="s">
        <v>246</v>
      </c>
      <c r="C11" s="11" t="s">
        <v>247</v>
      </c>
    </row>
    <row r="12" spans="1:3" ht="20.5">
      <c r="A12" s="11" t="s">
        <v>248</v>
      </c>
      <c r="B12" s="14" t="s">
        <v>246</v>
      </c>
      <c r="C12" s="11" t="s">
        <v>249</v>
      </c>
    </row>
    <row r="13" spans="1:3" ht="40.5">
      <c r="A13" s="14" t="s">
        <v>228</v>
      </c>
      <c r="B13" s="14" t="s">
        <v>244</v>
      </c>
      <c r="C13" s="11" t="s">
        <v>250</v>
      </c>
    </row>
    <row r="14" spans="1:3" ht="20.5">
      <c r="A14" s="14" t="s">
        <v>251</v>
      </c>
      <c r="B14" s="14"/>
      <c r="C14" s="11" t="s">
        <v>252</v>
      </c>
    </row>
    <row r="15" spans="1:3">
      <c r="A15" s="14" t="s">
        <v>253</v>
      </c>
      <c r="B15" s="14"/>
      <c r="C15" s="11" t="s">
        <v>254</v>
      </c>
    </row>
    <row r="16" spans="1:3" ht="20.5">
      <c r="A16" s="14" t="s">
        <v>255</v>
      </c>
      <c r="B16" s="14"/>
      <c r="C16" s="11" t="s">
        <v>256</v>
      </c>
    </row>
    <row r="17" spans="1:3" ht="20.5">
      <c r="A17" s="14" t="s">
        <v>257</v>
      </c>
      <c r="B17" s="14"/>
      <c r="C17" s="11" t="s">
        <v>258</v>
      </c>
    </row>
    <row r="18" spans="1:3" ht="20.5">
      <c r="A18" s="14" t="s">
        <v>178</v>
      </c>
      <c r="B18" s="14"/>
      <c r="C18" s="11" t="s">
        <v>259</v>
      </c>
    </row>
    <row r="19" spans="1:3">
      <c r="A19" s="14" t="s">
        <v>260</v>
      </c>
      <c r="B19" s="14"/>
      <c r="C19" s="11" t="s">
        <v>261</v>
      </c>
    </row>
    <row r="20" spans="1:3" ht="30.5">
      <c r="A20" s="14" t="s">
        <v>262</v>
      </c>
      <c r="B20" s="14"/>
      <c r="C20" s="11" t="s">
        <v>263</v>
      </c>
    </row>
    <row r="21" spans="1:3" ht="30.5">
      <c r="A21" s="14" t="s">
        <v>264</v>
      </c>
      <c r="B21" s="14"/>
      <c r="C21" s="11" t="s">
        <v>265</v>
      </c>
    </row>
    <row r="22" spans="1:3" ht="50.5">
      <c r="A22" s="14" t="s">
        <v>266</v>
      </c>
      <c r="B22" s="14"/>
      <c r="C22" s="11" t="s">
        <v>267</v>
      </c>
    </row>
    <row r="23" spans="1:3" ht="20.5">
      <c r="A23" s="14" t="s">
        <v>268</v>
      </c>
      <c r="B23" s="14"/>
      <c r="C23" s="11" t="s">
        <v>269</v>
      </c>
    </row>
    <row r="24" spans="1:3" ht="60.5">
      <c r="A24" s="14" t="s">
        <v>270</v>
      </c>
      <c r="B24" s="14"/>
      <c r="C24" s="11" t="s">
        <v>271</v>
      </c>
    </row>
    <row r="25" spans="1:3" ht="90.5">
      <c r="A25" s="14" t="s">
        <v>272</v>
      </c>
      <c r="B25" s="14"/>
      <c r="C25" s="11" t="s">
        <v>273</v>
      </c>
    </row>
    <row r="26" spans="1:3" ht="20.5">
      <c r="A26" s="14" t="s">
        <v>274</v>
      </c>
      <c r="B26" s="14"/>
      <c r="C26" s="11" t="s">
        <v>275</v>
      </c>
    </row>
    <row r="27" spans="1:3" ht="30.5">
      <c r="A27" s="14" t="s">
        <v>276</v>
      </c>
      <c r="B27" s="14"/>
      <c r="C27" s="11" t="s">
        <v>277</v>
      </c>
    </row>
    <row r="28" spans="1:3" ht="170.5">
      <c r="A28" s="14" t="s">
        <v>278</v>
      </c>
      <c r="B28" s="14"/>
      <c r="C28" s="11" t="s">
        <v>279</v>
      </c>
    </row>
    <row r="29" spans="1:3" ht="120.5">
      <c r="A29" s="14" t="s">
        <v>280</v>
      </c>
      <c r="B29" s="14"/>
      <c r="C29" s="11" t="s">
        <v>281</v>
      </c>
    </row>
    <row r="30" spans="1:3" ht="30.5">
      <c r="A30" s="14" t="s">
        <v>282</v>
      </c>
      <c r="B30" s="14"/>
      <c r="C30" s="11" t="s">
        <v>283</v>
      </c>
    </row>
    <row r="31" spans="1:3" ht="60.5">
      <c r="A31" s="14" t="s">
        <v>284</v>
      </c>
      <c r="B31" s="14"/>
      <c r="C31" s="11" t="s">
        <v>285</v>
      </c>
    </row>
    <row r="32" spans="1:3" ht="50.5">
      <c r="A32" s="14" t="s">
        <v>286</v>
      </c>
      <c r="B32" s="14"/>
      <c r="C32" s="11" t="s">
        <v>287</v>
      </c>
    </row>
    <row r="33" spans="1:3" ht="30.5">
      <c r="A33" s="14" t="s">
        <v>288</v>
      </c>
      <c r="B33" s="14"/>
      <c r="C33" s="11" t="s">
        <v>289</v>
      </c>
    </row>
    <row r="34" spans="1:3" ht="40.5">
      <c r="A34" s="14" t="s">
        <v>290</v>
      </c>
      <c r="B34" s="14"/>
      <c r="C34" s="11" t="s">
        <v>291</v>
      </c>
    </row>
    <row r="35" spans="1:3" ht="60.5">
      <c r="A35" s="14" t="s">
        <v>292</v>
      </c>
      <c r="B35" s="14"/>
      <c r="C35" s="11" t="s">
        <v>293</v>
      </c>
    </row>
    <row r="36" spans="1:3" ht="40.5">
      <c r="A36" s="14" t="s">
        <v>294</v>
      </c>
      <c r="B36" s="14"/>
      <c r="C36" s="11" t="s">
        <v>295</v>
      </c>
    </row>
    <row r="37" spans="1:3" ht="20.5">
      <c r="A37" s="14" t="s">
        <v>296</v>
      </c>
      <c r="B37" s="14"/>
      <c r="C37" s="11" t="s">
        <v>297</v>
      </c>
    </row>
    <row r="38" spans="1:3" ht="30.5">
      <c r="A38" s="14" t="s">
        <v>298</v>
      </c>
      <c r="B38" s="14"/>
      <c r="C38" s="11" t="s">
        <v>299</v>
      </c>
    </row>
    <row r="39" spans="1:3" ht="30.5">
      <c r="A39" s="14" t="s">
        <v>300</v>
      </c>
      <c r="B39" s="14"/>
      <c r="C39" s="11" t="s">
        <v>301</v>
      </c>
    </row>
    <row r="40" spans="1:3" ht="20.5">
      <c r="A40" s="14" t="s">
        <v>302</v>
      </c>
      <c r="B40" s="14"/>
      <c r="C40" s="11" t="s">
        <v>303</v>
      </c>
    </row>
    <row r="41" spans="1:3" ht="30.5">
      <c r="A41" s="14" t="s">
        <v>304</v>
      </c>
      <c r="B41" s="14"/>
      <c r="C41" s="11" t="s">
        <v>305</v>
      </c>
    </row>
    <row r="42" spans="1:3" ht="50.5">
      <c r="A42" s="14" t="s">
        <v>306</v>
      </c>
      <c r="B42" s="14"/>
      <c r="C42" s="11" t="s">
        <v>6270</v>
      </c>
    </row>
    <row r="43" spans="1:3" ht="20.5">
      <c r="A43" s="14" t="s">
        <v>307</v>
      </c>
      <c r="B43" s="14"/>
      <c r="C43" s="11" t="s">
        <v>308</v>
      </c>
    </row>
    <row r="44" spans="1:3" ht="20.5">
      <c r="A44" s="14" t="s">
        <v>309</v>
      </c>
      <c r="B44" s="14"/>
      <c r="C44" s="11" t="s">
        <v>310</v>
      </c>
    </row>
    <row r="45" spans="1:3" ht="40.5">
      <c r="A45" s="14" t="s">
        <v>6</v>
      </c>
      <c r="B45" s="14" t="s">
        <v>244</v>
      </c>
      <c r="C45" s="14" t="s">
        <v>311</v>
      </c>
    </row>
    <row r="46" spans="1:3" ht="40.5">
      <c r="A46" s="14" t="s">
        <v>7</v>
      </c>
      <c r="B46" s="14" t="s">
        <v>244</v>
      </c>
      <c r="C46" s="14" t="s">
        <v>312</v>
      </c>
    </row>
    <row r="47" spans="1:3" ht="40.5">
      <c r="A47" s="14" t="s">
        <v>8</v>
      </c>
      <c r="B47" s="14" t="s">
        <v>244</v>
      </c>
      <c r="C47" s="14" t="s">
        <v>6161</v>
      </c>
    </row>
    <row r="48" spans="1:3" ht="40.5">
      <c r="A48" s="14" t="s">
        <v>190</v>
      </c>
      <c r="B48" s="14" t="s">
        <v>244</v>
      </c>
      <c r="C48" s="14" t="s">
        <v>313</v>
      </c>
    </row>
    <row r="49" spans="1:3" ht="20.5">
      <c r="A49" s="14" t="s">
        <v>191</v>
      </c>
      <c r="B49" s="14" t="s">
        <v>314</v>
      </c>
      <c r="C49" s="14" t="s">
        <v>6162</v>
      </c>
    </row>
    <row r="50" spans="1:3" ht="40.5">
      <c r="A50" s="14" t="s">
        <v>192</v>
      </c>
      <c r="B50" s="14" t="s">
        <v>244</v>
      </c>
      <c r="C50" s="14" t="s">
        <v>6163</v>
      </c>
    </row>
    <row r="51" spans="1:3" ht="40.5">
      <c r="A51" s="14" t="s">
        <v>9</v>
      </c>
      <c r="B51" s="14" t="s">
        <v>244</v>
      </c>
      <c r="C51" s="14" t="s">
        <v>6155</v>
      </c>
    </row>
    <row r="52" spans="1:3" ht="40.5">
      <c r="A52" s="14" t="s">
        <v>6154</v>
      </c>
      <c r="B52" s="14" t="s">
        <v>244</v>
      </c>
      <c r="C52" s="14" t="s">
        <v>6156</v>
      </c>
    </row>
    <row r="53" spans="1:3" ht="40.5">
      <c r="A53" s="14" t="s">
        <v>186</v>
      </c>
      <c r="B53" s="14" t="s">
        <v>244</v>
      </c>
      <c r="C53" s="14" t="s">
        <v>6158</v>
      </c>
    </row>
    <row r="54" spans="1:3" ht="40.5">
      <c r="A54" s="14" t="s">
        <v>187</v>
      </c>
      <c r="B54" s="14" t="s">
        <v>244</v>
      </c>
      <c r="C54" s="14" t="s">
        <v>6157</v>
      </c>
    </row>
    <row r="55" spans="1:3" ht="40.5">
      <c r="A55" s="14" t="s">
        <v>188</v>
      </c>
      <c r="B55" s="14" t="s">
        <v>244</v>
      </c>
      <c r="C55" s="14" t="s">
        <v>6160</v>
      </c>
    </row>
    <row r="56" spans="1:3" ht="30.5">
      <c r="A56" s="14" t="s">
        <v>189</v>
      </c>
      <c r="B56" s="14" t="s">
        <v>314</v>
      </c>
      <c r="C56" s="14" t="s">
        <v>6159</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3528"/>
  <sheetViews>
    <sheetView workbookViewId="0">
      <pane xSplit="3" ySplit="1" topLeftCell="D2" activePane="bottomRight" state="frozen"/>
      <selection pane="topRight" activeCell="D1" sqref="D1"/>
      <selection pane="bottomLeft" activeCell="A2" sqref="A2"/>
      <selection pane="bottomRight"/>
    </sheetView>
  </sheetViews>
  <sheetFormatPr defaultColWidth="9.1796875" defaultRowHeight="10"/>
  <cols>
    <col min="1" max="1" width="32.453125" style="3" customWidth="1"/>
    <col min="2" max="2" width="14" style="3" customWidth="1"/>
    <col min="3" max="3" width="5.54296875" style="4" customWidth="1"/>
    <col min="4" max="4" width="6.453125" style="241" customWidth="1"/>
    <col min="5" max="5" width="8.453125" style="236" customWidth="1"/>
    <col min="6" max="6" width="13.453125" style="3" customWidth="1"/>
    <col min="7" max="7" width="11.1796875" style="4" customWidth="1"/>
    <col min="8" max="8" width="13.453125" style="60" bestFit="1" customWidth="1"/>
    <col min="9" max="9" width="7.81640625" style="27" customWidth="1"/>
    <col min="10" max="10" width="5.453125" style="170" customWidth="1"/>
    <col min="11" max="11" width="6.1796875" style="170" bestFit="1" customWidth="1"/>
    <col min="12" max="12" width="7" style="5" customWidth="1"/>
    <col min="13" max="13" width="8.54296875" style="5" bestFit="1" customWidth="1"/>
    <col min="14" max="14" width="15.54296875" style="31" bestFit="1" customWidth="1"/>
    <col min="15" max="15" width="11.81640625" style="4" hidden="1" customWidth="1"/>
    <col min="16" max="16" width="16.1796875" style="56" bestFit="1" customWidth="1"/>
    <col min="17" max="17" width="12.453125" style="8" hidden="1" customWidth="1"/>
    <col min="18" max="18" width="9" style="35" bestFit="1" customWidth="1"/>
    <col min="19" max="19" width="11.81640625" style="2" hidden="1" customWidth="1"/>
    <col min="20" max="20" width="11.1796875" style="36" bestFit="1" customWidth="1"/>
    <col min="21" max="21" width="14.1796875" style="2" hidden="1" customWidth="1"/>
    <col min="22" max="22" width="11.1796875" style="31" bestFit="1" customWidth="1"/>
    <col min="23" max="23" width="11" style="2" hidden="1" customWidth="1"/>
    <col min="24" max="24" width="11.1796875" style="31" bestFit="1" customWidth="1"/>
    <col min="25" max="25" width="13" style="2" hidden="1" customWidth="1"/>
    <col min="26" max="26" width="9.1796875" style="2"/>
    <col min="27" max="27" width="13.1796875" style="37" customWidth="1"/>
    <col min="28" max="28" width="13.81640625" style="4" hidden="1" customWidth="1"/>
    <col min="29" max="29" width="14.1796875" style="37" customWidth="1"/>
    <col min="30" max="30" width="12.7265625" style="4" hidden="1" customWidth="1"/>
    <col min="31" max="31" width="13.453125" style="41" customWidth="1"/>
    <col min="32" max="32" width="12.7265625" style="4" hidden="1" customWidth="1"/>
    <col min="33" max="33" width="12" style="41" bestFit="1" customWidth="1"/>
    <col min="34" max="34" width="13" style="2" hidden="1" customWidth="1"/>
    <col min="35" max="35" width="16.7265625" style="41" bestFit="1" customWidth="1"/>
    <col min="36" max="36" width="12.453125" style="2" hidden="1" customWidth="1"/>
    <col min="37" max="37" width="14.81640625" style="41" bestFit="1" customWidth="1"/>
    <col min="38" max="38" width="16.453125" style="2" hidden="1" customWidth="1"/>
    <col min="39" max="39" width="13.54296875" style="2" hidden="1" customWidth="1"/>
    <col min="40" max="40" width="9.1796875" style="2"/>
    <col min="41" max="42" width="0" style="2" hidden="1" customWidth="1"/>
    <col min="43" max="43" width="9.453125" style="2" hidden="1" customWidth="1"/>
    <col min="44" max="45" width="0" style="2" hidden="1" customWidth="1"/>
    <col min="46" max="16384" width="9.1796875" style="2"/>
  </cols>
  <sheetData>
    <row r="1" spans="1:45" s="45" customFormat="1" ht="63">
      <c r="A1" s="45" t="s">
        <v>1</v>
      </c>
      <c r="B1" s="45" t="s">
        <v>150</v>
      </c>
      <c r="C1" s="169" t="s">
        <v>0</v>
      </c>
      <c r="D1" s="240" t="s">
        <v>6534</v>
      </c>
      <c r="E1" s="235" t="s">
        <v>6537</v>
      </c>
      <c r="F1" s="24" t="s">
        <v>239</v>
      </c>
      <c r="G1" s="24" t="s">
        <v>162</v>
      </c>
      <c r="H1" s="62" t="s">
        <v>6243</v>
      </c>
      <c r="I1" s="46" t="s">
        <v>227</v>
      </c>
      <c r="J1" s="169" t="s">
        <v>3</v>
      </c>
      <c r="K1" s="169" t="s">
        <v>4</v>
      </c>
      <c r="L1" s="46" t="s">
        <v>228</v>
      </c>
      <c r="M1" s="49" t="s">
        <v>224</v>
      </c>
      <c r="N1" s="50" t="s">
        <v>9</v>
      </c>
      <c r="O1" s="51" t="s">
        <v>6168</v>
      </c>
      <c r="P1" s="55" t="s">
        <v>10</v>
      </c>
      <c r="Q1" s="51" t="s">
        <v>6169</v>
      </c>
      <c r="R1" s="50" t="s">
        <v>6244</v>
      </c>
      <c r="S1" s="51" t="s">
        <v>6170</v>
      </c>
      <c r="T1" s="52" t="s">
        <v>187</v>
      </c>
      <c r="U1" s="51" t="s">
        <v>6171</v>
      </c>
      <c r="V1" s="50" t="s">
        <v>188</v>
      </c>
      <c r="W1" s="51" t="s">
        <v>6172</v>
      </c>
      <c r="X1" s="50" t="s">
        <v>189</v>
      </c>
      <c r="Y1" s="51" t="s">
        <v>6173</v>
      </c>
      <c r="Z1" s="24" t="s">
        <v>225</v>
      </c>
      <c r="AA1" s="47" t="s">
        <v>6</v>
      </c>
      <c r="AB1" s="24" t="s">
        <v>6174</v>
      </c>
      <c r="AC1" s="47" t="s">
        <v>7</v>
      </c>
      <c r="AD1" s="24" t="s">
        <v>6175</v>
      </c>
      <c r="AE1" s="48" t="s">
        <v>8</v>
      </c>
      <c r="AF1" s="24" t="s">
        <v>6176</v>
      </c>
      <c r="AG1" s="48" t="s">
        <v>190</v>
      </c>
      <c r="AH1" s="24" t="s">
        <v>6177</v>
      </c>
      <c r="AI1" s="48" t="s">
        <v>191</v>
      </c>
      <c r="AJ1" s="24" t="s">
        <v>6178</v>
      </c>
      <c r="AK1" s="48" t="s">
        <v>192</v>
      </c>
      <c r="AL1" s="24" t="s">
        <v>6179</v>
      </c>
      <c r="AM1" s="24" t="s">
        <v>6180</v>
      </c>
      <c r="AQ1" s="45">
        <f>IF(AQ4=1,1,0)</f>
        <v>1</v>
      </c>
    </row>
    <row r="2" spans="1:45">
      <c r="A2" s="6" t="s">
        <v>970</v>
      </c>
      <c r="B2" s="6" t="s">
        <v>971</v>
      </c>
      <c r="C2" s="4" t="s">
        <v>97</v>
      </c>
      <c r="D2" s="242">
        <v>2008</v>
      </c>
      <c r="E2" s="237">
        <v>20008</v>
      </c>
      <c r="F2" s="25" t="s">
        <v>765</v>
      </c>
      <c r="G2" s="53" t="s">
        <v>262</v>
      </c>
      <c r="H2" s="180">
        <v>18351295</v>
      </c>
      <c r="I2" s="28">
        <v>11000</v>
      </c>
      <c r="J2" s="171" t="s">
        <v>34</v>
      </c>
      <c r="K2" s="171" t="s">
        <v>13</v>
      </c>
      <c r="L2" s="9">
        <v>5282</v>
      </c>
      <c r="M2" s="9"/>
      <c r="N2" s="32">
        <v>1.2445814699195161</v>
      </c>
      <c r="O2" s="10" t="s">
        <v>6535</v>
      </c>
      <c r="P2" s="57">
        <v>0.63720482936114609</v>
      </c>
      <c r="Q2" s="7" t="s">
        <v>6535</v>
      </c>
      <c r="R2" s="182">
        <v>274.62898496826688</v>
      </c>
      <c r="S2" s="1" t="s">
        <v>6535</v>
      </c>
      <c r="T2" s="36">
        <v>140.60543221461086</v>
      </c>
      <c r="U2" s="2" t="s">
        <v>6535</v>
      </c>
      <c r="V2" s="31">
        <v>1.9531890101450085</v>
      </c>
      <c r="W2" s="2" t="s">
        <v>6535</v>
      </c>
      <c r="X2" s="31">
        <v>0.47837842089265259</v>
      </c>
      <c r="Y2" s="2" t="s">
        <v>6535</v>
      </c>
      <c r="AA2" s="38">
        <v>3313600123</v>
      </c>
      <c r="AB2" s="9" t="s">
        <v>6535</v>
      </c>
      <c r="AC2" s="38">
        <v>5200211879</v>
      </c>
      <c r="AD2" s="9" t="s">
        <v>6535</v>
      </c>
      <c r="AE2" s="42">
        <v>2662421226</v>
      </c>
      <c r="AF2" s="9" t="s">
        <v>6535</v>
      </c>
      <c r="AG2" s="41">
        <v>18935408</v>
      </c>
      <c r="AH2" s="2" t="s">
        <v>6535</v>
      </c>
      <c r="AI2" s="41">
        <v>10870498442</v>
      </c>
      <c r="AJ2" s="2" t="s">
        <v>6535</v>
      </c>
      <c r="AK2" s="41">
        <v>345386041</v>
      </c>
      <c r="AL2" s="2" t="s">
        <v>6535</v>
      </c>
      <c r="AM2" s="2" t="str">
        <f>IF(OR(O2="Q",Q2="Q",S2="Q",U2="Q",W2="Q",Y2="Q",AB2="Q",AD2="Q",AF2="Q",AH2="Q",AJ2="Q",AL2="Q"),"Yes","No")</f>
        <v>No</v>
      </c>
      <c r="AQ2" s="2" t="s">
        <v>6241</v>
      </c>
    </row>
    <row r="3" spans="1:45">
      <c r="A3" s="6" t="s">
        <v>970</v>
      </c>
      <c r="B3" s="6" t="s">
        <v>971</v>
      </c>
      <c r="C3" s="4" t="s">
        <v>97</v>
      </c>
      <c r="D3" s="242">
        <v>2008</v>
      </c>
      <c r="E3" s="237">
        <v>20008</v>
      </c>
      <c r="F3" s="25" t="s">
        <v>765</v>
      </c>
      <c r="G3" s="53" t="s">
        <v>262</v>
      </c>
      <c r="H3" s="180">
        <v>18351295</v>
      </c>
      <c r="I3" s="28">
        <v>11000</v>
      </c>
      <c r="J3" s="171" t="s">
        <v>15</v>
      </c>
      <c r="K3" s="171" t="s">
        <v>13</v>
      </c>
      <c r="L3" s="9">
        <v>3314</v>
      </c>
      <c r="M3" s="9"/>
      <c r="N3" s="32">
        <v>1.1715993595305003</v>
      </c>
      <c r="O3" s="10" t="s">
        <v>6535</v>
      </c>
      <c r="P3" s="57">
        <v>0.32727240830133686</v>
      </c>
      <c r="Q3" s="7" t="s">
        <v>6535</v>
      </c>
      <c r="R3" s="182">
        <v>215.57050087852545</v>
      </c>
      <c r="S3" s="1" t="s">
        <v>6535</v>
      </c>
      <c r="T3" s="36">
        <v>60.217066873024208</v>
      </c>
      <c r="U3" s="2" t="s">
        <v>6535</v>
      </c>
      <c r="V3" s="31">
        <v>3.5798904209845506</v>
      </c>
      <c r="W3" s="2" t="s">
        <v>6535</v>
      </c>
      <c r="X3" s="31">
        <v>1.7072470533713013</v>
      </c>
      <c r="Y3" s="2" t="s">
        <v>6535</v>
      </c>
      <c r="AA3" s="38">
        <v>871393139</v>
      </c>
      <c r="AB3" s="9" t="s">
        <v>6535</v>
      </c>
      <c r="AC3" s="38">
        <v>2662592742</v>
      </c>
      <c r="AD3" s="9" t="s">
        <v>6535</v>
      </c>
      <c r="AE3" s="42">
        <v>743763755</v>
      </c>
      <c r="AF3" s="9" t="s">
        <v>6535</v>
      </c>
      <c r="AG3" s="41">
        <v>12351378</v>
      </c>
      <c r="AH3" s="2" t="s">
        <v>6535</v>
      </c>
      <c r="AI3" s="41">
        <v>1559582567</v>
      </c>
      <c r="AJ3" s="2" t="s">
        <v>6535</v>
      </c>
      <c r="AK3" s="41">
        <v>87657339</v>
      </c>
      <c r="AL3" s="2" t="s">
        <v>6535</v>
      </c>
      <c r="AM3" s="2" t="str">
        <f>IF(OR(O3="Q",Q3="Q",S3="Q",U3="Q",W3="Q",Y3="Q",AB3="Q",AD3="Q",AF3="Q",AH3="Q",AJ3="Q",AL3="Q"),"Yes","No")</f>
        <v>No</v>
      </c>
      <c r="AQ3" s="2" t="s">
        <v>6242</v>
      </c>
    </row>
    <row r="4" spans="1:45">
      <c r="A4" s="6" t="s">
        <v>970</v>
      </c>
      <c r="B4" s="6" t="s">
        <v>971</v>
      </c>
      <c r="C4" s="4" t="s">
        <v>97</v>
      </c>
      <c r="D4" s="242">
        <v>2008</v>
      </c>
      <c r="E4" s="237">
        <v>20008</v>
      </c>
      <c r="F4" s="25" t="s">
        <v>765</v>
      </c>
      <c r="G4" s="53" t="s">
        <v>262</v>
      </c>
      <c r="H4" s="180">
        <v>18351295</v>
      </c>
      <c r="I4" s="28">
        <v>11000</v>
      </c>
      <c r="J4" s="171" t="s">
        <v>14</v>
      </c>
      <c r="K4" s="171" t="s">
        <v>16</v>
      </c>
      <c r="L4" s="9">
        <v>1840</v>
      </c>
      <c r="M4" s="9"/>
      <c r="N4" s="32">
        <v>2.0191099421654974</v>
      </c>
      <c r="O4" s="10" t="s">
        <v>6535</v>
      </c>
      <c r="P4" s="57">
        <v>2.9044570752329159E-2</v>
      </c>
      <c r="Q4" s="7" t="s">
        <v>6535</v>
      </c>
      <c r="R4" s="182">
        <v>97.321372264016844</v>
      </c>
      <c r="S4" s="1" t="s">
        <v>6535</v>
      </c>
      <c r="T4" s="36">
        <v>1.3999522380660505</v>
      </c>
      <c r="U4" s="2" t="s">
        <v>6535</v>
      </c>
      <c r="V4" s="31">
        <v>69.517637543449652</v>
      </c>
      <c r="W4" s="2" t="s">
        <v>6535</v>
      </c>
      <c r="X4" s="31">
        <v>8.040791296118158</v>
      </c>
      <c r="Y4" s="2" t="s">
        <v>6535</v>
      </c>
      <c r="AA4" s="38">
        <v>13410692</v>
      </c>
      <c r="AB4" s="9" t="s">
        <v>6535</v>
      </c>
      <c r="AC4" s="38">
        <v>461728015</v>
      </c>
      <c r="AD4" s="9" t="s">
        <v>6535</v>
      </c>
      <c r="AE4" s="42">
        <v>6641883</v>
      </c>
      <c r="AF4" s="9" t="s">
        <v>6535</v>
      </c>
      <c r="AG4" s="41">
        <v>4744364</v>
      </c>
      <c r="AH4" s="2" t="s">
        <v>6535</v>
      </c>
      <c r="AI4" s="41">
        <v>57423206</v>
      </c>
      <c r="AJ4" s="2" t="s">
        <v>6535</v>
      </c>
      <c r="AK4" s="41">
        <v>54071891</v>
      </c>
      <c r="AL4" s="2" t="s">
        <v>6535</v>
      </c>
      <c r="AM4" s="2" t="str">
        <f>IF(OR(O4="Q",Q4="Q",S4="Q",U4="Q",W4="Q",Y4="Q",AB4="Q",AD4="Q",AF4="Q",AH4="Q",AJ4="Q",AL4="Q"),"Yes","No")</f>
        <v>No</v>
      </c>
      <c r="AO4" s="2">
        <v>2</v>
      </c>
      <c r="AQ4" s="2">
        <v>1</v>
      </c>
      <c r="AS4" s="2">
        <v>2</v>
      </c>
    </row>
    <row r="5" spans="1:45">
      <c r="A5" s="6" t="s">
        <v>970</v>
      </c>
      <c r="B5" s="6" t="s">
        <v>971</v>
      </c>
      <c r="C5" s="4" t="s">
        <v>97</v>
      </c>
      <c r="D5" s="242">
        <v>2008</v>
      </c>
      <c r="E5" s="237">
        <v>20008</v>
      </c>
      <c r="F5" s="25" t="s">
        <v>765</v>
      </c>
      <c r="G5" s="53" t="s">
        <v>262</v>
      </c>
      <c r="H5" s="180">
        <v>18351295</v>
      </c>
      <c r="I5" s="28">
        <v>11000</v>
      </c>
      <c r="J5" s="171" t="s">
        <v>30</v>
      </c>
      <c r="K5" s="171" t="s">
        <v>13</v>
      </c>
      <c r="L5" s="9">
        <v>456</v>
      </c>
      <c r="M5" s="9"/>
      <c r="N5" s="32">
        <v>6.1502954971820269</v>
      </c>
      <c r="O5" s="10" t="s">
        <v>6535</v>
      </c>
      <c r="P5" s="57">
        <v>0.32727240257326984</v>
      </c>
      <c r="Q5" s="7" t="s">
        <v>6535</v>
      </c>
      <c r="R5" s="182">
        <v>419.42149755038849</v>
      </c>
      <c r="S5" s="1" t="s">
        <v>6535</v>
      </c>
      <c r="T5" s="36">
        <v>22.318453033205845</v>
      </c>
      <c r="U5" s="2" t="s">
        <v>6535</v>
      </c>
      <c r="V5" s="31">
        <v>18.792588219549298</v>
      </c>
      <c r="W5" s="2" t="s">
        <v>6535</v>
      </c>
      <c r="X5" s="31">
        <v>1.5303492769441163</v>
      </c>
      <c r="Y5" s="2" t="s">
        <v>6535</v>
      </c>
      <c r="AA5" s="38">
        <v>77665132</v>
      </c>
      <c r="AB5" s="9" t="s">
        <v>6535</v>
      </c>
      <c r="AC5" s="38">
        <v>237310361</v>
      </c>
      <c r="AD5" s="9" t="s">
        <v>6535</v>
      </c>
      <c r="AE5" s="42">
        <v>12627870</v>
      </c>
      <c r="AF5" s="9" t="s">
        <v>6535</v>
      </c>
      <c r="AG5" s="41">
        <v>565804</v>
      </c>
      <c r="AH5" s="2" t="s">
        <v>6535</v>
      </c>
      <c r="AI5" s="41">
        <v>155069411</v>
      </c>
      <c r="AJ5" s="2" t="s">
        <v>6535</v>
      </c>
      <c r="AK5" s="41">
        <v>9258644</v>
      </c>
      <c r="AL5" s="2" t="s">
        <v>6535</v>
      </c>
      <c r="AM5" s="2" t="str">
        <f>IF(OR(O5="Q",Q5="Q",S5="Q",U5="Q",W5="Q",Y5="Q",AB5="Q",AD5="Q",AF5="Q",AH5="Q",AJ5="Q",AL5="Q"),"Yes","No")</f>
        <v>No</v>
      </c>
    </row>
    <row r="6" spans="1:45">
      <c r="A6" s="6" t="s">
        <v>970</v>
      </c>
      <c r="B6" s="6" t="s">
        <v>971</v>
      </c>
      <c r="C6" s="4" t="s">
        <v>97</v>
      </c>
      <c r="D6" s="242">
        <v>2008</v>
      </c>
      <c r="E6" s="237">
        <v>20008</v>
      </c>
      <c r="F6" s="25" t="s">
        <v>765</v>
      </c>
      <c r="G6" s="53" t="s">
        <v>262</v>
      </c>
      <c r="H6" s="180">
        <v>18351295</v>
      </c>
      <c r="I6" s="28">
        <v>11000</v>
      </c>
      <c r="J6" s="171" t="s">
        <v>35</v>
      </c>
      <c r="K6" s="171" t="s">
        <v>13</v>
      </c>
      <c r="L6" s="9">
        <v>108</v>
      </c>
      <c r="M6" s="9"/>
      <c r="N6" s="32">
        <v>0.78277700572389508</v>
      </c>
      <c r="O6" s="10" t="s">
        <v>6535</v>
      </c>
      <c r="P6" s="57">
        <v>0.32727240527081042</v>
      </c>
      <c r="Q6" s="7" t="s">
        <v>6535</v>
      </c>
      <c r="R6" s="182">
        <v>161.72095433939023</v>
      </c>
      <c r="S6" s="1" t="s">
        <v>6535</v>
      </c>
      <c r="T6" s="36">
        <v>67.614154889996527</v>
      </c>
      <c r="U6" s="2" t="s">
        <v>6535</v>
      </c>
      <c r="V6" s="31">
        <v>2.3918209819008878</v>
      </c>
      <c r="W6" s="2" t="s">
        <v>6535</v>
      </c>
      <c r="X6" s="31">
        <v>1.3107843129231771</v>
      </c>
      <c r="Y6" s="2" t="s">
        <v>6535</v>
      </c>
      <c r="AA6" s="38">
        <v>15725983</v>
      </c>
      <c r="AB6" s="9" t="s">
        <v>6535</v>
      </c>
      <c r="AC6" s="38">
        <v>48051662</v>
      </c>
      <c r="AD6" s="9" t="s">
        <v>6535</v>
      </c>
      <c r="AE6" s="42">
        <v>20089991</v>
      </c>
      <c r="AF6" s="9" t="s">
        <v>6535</v>
      </c>
      <c r="AG6" s="41">
        <v>297127</v>
      </c>
      <c r="AH6" s="2" t="s">
        <v>6535</v>
      </c>
      <c r="AI6" s="41">
        <v>36658710</v>
      </c>
      <c r="AJ6" s="2" t="s">
        <v>6535</v>
      </c>
      <c r="AK6" s="41">
        <v>1818831</v>
      </c>
      <c r="AL6" s="2" t="s">
        <v>6535</v>
      </c>
      <c r="AM6" s="2" t="str">
        <f>IF(OR(O6="Q",Q6="Q",S6="Q",U6="Q",W6="Q",Y6="Q",AB6="Q",AD6="Q",AF6="Q",AH6="Q",AJ6="Q",AL6="Q"),"Yes","No")</f>
        <v>No</v>
      </c>
    </row>
    <row r="7" spans="1:45">
      <c r="A7" s="3" t="s">
        <v>985</v>
      </c>
      <c r="B7" s="3" t="s">
        <v>986</v>
      </c>
      <c r="C7" s="4" t="s">
        <v>89</v>
      </c>
      <c r="D7" s="241">
        <v>2080</v>
      </c>
      <c r="E7" s="236">
        <v>20080</v>
      </c>
      <c r="F7" s="3" t="s">
        <v>740</v>
      </c>
      <c r="G7" s="4" t="s">
        <v>262</v>
      </c>
      <c r="H7" s="60">
        <v>18351295</v>
      </c>
      <c r="I7" s="27">
        <v>4020</v>
      </c>
      <c r="J7" s="170" t="s">
        <v>15</v>
      </c>
      <c r="K7" s="170" t="s">
        <v>13</v>
      </c>
      <c r="L7" s="5">
        <v>1870</v>
      </c>
      <c r="N7" s="31">
        <v>2.355923654134183</v>
      </c>
      <c r="O7" s="4" t="s">
        <v>6535</v>
      </c>
      <c r="P7" s="56">
        <v>0.43901378077956515</v>
      </c>
      <c r="Q7" s="8" t="s">
        <v>6535</v>
      </c>
      <c r="R7" s="35">
        <v>157.88588778220463</v>
      </c>
      <c r="S7" s="2" t="s">
        <v>6535</v>
      </c>
      <c r="T7" s="36">
        <v>29.421191304468305</v>
      </c>
      <c r="U7" s="2" t="s">
        <v>6535</v>
      </c>
      <c r="V7" s="31">
        <v>5.3664002299670965</v>
      </c>
      <c r="W7" s="2" t="s">
        <v>6535</v>
      </c>
      <c r="X7" s="31">
        <v>0.79183517592409147</v>
      </c>
      <c r="Y7" s="2" t="s">
        <v>6535</v>
      </c>
      <c r="AA7" s="37">
        <v>355201184</v>
      </c>
      <c r="AB7" s="4" t="s">
        <v>6535</v>
      </c>
      <c r="AC7" s="37">
        <v>809088916</v>
      </c>
      <c r="AD7" s="4" t="s">
        <v>6535</v>
      </c>
      <c r="AE7" s="41">
        <v>150769395</v>
      </c>
      <c r="AF7" s="4" t="s">
        <v>6535</v>
      </c>
      <c r="AG7" s="41">
        <v>5124517</v>
      </c>
      <c r="AH7" s="2" t="s">
        <v>6535</v>
      </c>
      <c r="AI7" s="41">
        <v>1021789560</v>
      </c>
      <c r="AJ7" s="2" t="s">
        <v>6535</v>
      </c>
      <c r="AK7" s="41">
        <v>72336027</v>
      </c>
      <c r="AL7" s="2" t="s">
        <v>6535</v>
      </c>
      <c r="AM7" s="2" t="str">
        <f>IF(OR(O7="Q",Q7="Q",S7="Q",U7="Q",W7="Q",Y7="Q",AB7="Q",AD7="Q",AF7="Q",AH7="Q",AJ7="Q",AL7="Q"),"Yes","No")</f>
        <v>No</v>
      </c>
    </row>
    <row r="8" spans="1:45">
      <c r="A8" s="6" t="s">
        <v>985</v>
      </c>
      <c r="B8" s="6" t="s">
        <v>986</v>
      </c>
      <c r="C8" s="4" t="s">
        <v>89</v>
      </c>
      <c r="D8" s="242">
        <v>2080</v>
      </c>
      <c r="E8" s="237">
        <v>20080</v>
      </c>
      <c r="F8" s="25" t="s">
        <v>740</v>
      </c>
      <c r="G8" s="53" t="s">
        <v>262</v>
      </c>
      <c r="H8" s="180">
        <v>18351295</v>
      </c>
      <c r="I8" s="28">
        <v>4020</v>
      </c>
      <c r="J8" s="171" t="s">
        <v>29</v>
      </c>
      <c r="K8" s="171" t="s">
        <v>13</v>
      </c>
      <c r="L8" s="9">
        <v>1267</v>
      </c>
      <c r="M8" s="9"/>
      <c r="N8" s="32">
        <v>6.0571669327244564</v>
      </c>
      <c r="O8" s="10" t="s">
        <v>6535</v>
      </c>
      <c r="P8" s="57">
        <v>0.57361557551682218</v>
      </c>
      <c r="Q8" s="7" t="s">
        <v>6535</v>
      </c>
      <c r="R8" s="182">
        <v>492.56426116587323</v>
      </c>
      <c r="S8" s="1" t="s">
        <v>6535</v>
      </c>
      <c r="T8" s="36">
        <v>46.645987354453794</v>
      </c>
      <c r="U8" s="2" t="s">
        <v>6535</v>
      </c>
      <c r="V8" s="31">
        <v>10.559627721522391</v>
      </c>
      <c r="W8" s="2" t="s">
        <v>6535</v>
      </c>
      <c r="X8" s="31">
        <v>0.43148639970763447</v>
      </c>
      <c r="Y8" s="2" t="s">
        <v>6535</v>
      </c>
      <c r="AA8" s="38">
        <v>541198071</v>
      </c>
      <c r="AB8" s="9" t="s">
        <v>6535</v>
      </c>
      <c r="AC8" s="38">
        <v>943485662</v>
      </c>
      <c r="AD8" s="9" t="s">
        <v>6535</v>
      </c>
      <c r="AE8" s="42">
        <v>89348383</v>
      </c>
      <c r="AF8" s="9" t="s">
        <v>6535</v>
      </c>
      <c r="AG8" s="41">
        <v>1915457</v>
      </c>
      <c r="AH8" s="2" t="s">
        <v>6535</v>
      </c>
      <c r="AI8" s="41">
        <v>2186594207</v>
      </c>
      <c r="AJ8" s="2" t="s">
        <v>6535</v>
      </c>
      <c r="AK8" s="41">
        <v>63090304</v>
      </c>
      <c r="AL8" s="2" t="s">
        <v>6535</v>
      </c>
      <c r="AM8" s="2" t="str">
        <f>IF(OR(O8="Q",Q8="Q",S8="Q",U8="Q",W8="Q",Y8="Q",AB8="Q",AD8="Q",AF8="Q",AH8="Q",AJ8="Q",AL8="Q"),"Yes","No")</f>
        <v>No</v>
      </c>
    </row>
    <row r="9" spans="1:45">
      <c r="A9" s="3" t="s">
        <v>985</v>
      </c>
      <c r="B9" s="3" t="s">
        <v>986</v>
      </c>
      <c r="C9" s="4" t="s">
        <v>89</v>
      </c>
      <c r="D9" s="241">
        <v>2080</v>
      </c>
      <c r="E9" s="236">
        <v>20080</v>
      </c>
      <c r="F9" s="3" t="s">
        <v>740</v>
      </c>
      <c r="G9" s="4" t="s">
        <v>262</v>
      </c>
      <c r="H9" s="60">
        <v>18351295</v>
      </c>
      <c r="I9" s="27">
        <v>4020</v>
      </c>
      <c r="J9" s="170" t="s">
        <v>14</v>
      </c>
      <c r="K9" s="170" t="s">
        <v>16</v>
      </c>
      <c r="L9" s="5">
        <v>432</v>
      </c>
      <c r="N9" s="31">
        <v>1.9726031311115459</v>
      </c>
      <c r="O9" s="4" t="s">
        <v>6535</v>
      </c>
      <c r="P9" s="56">
        <v>3.2547889265011072E-2</v>
      </c>
      <c r="Q9" s="8" t="s">
        <v>6535</v>
      </c>
      <c r="R9" s="35">
        <v>104.25628152435016</v>
      </c>
      <c r="S9" s="2" t="s">
        <v>6535</v>
      </c>
      <c r="T9" s="36">
        <v>1.7202253472670193</v>
      </c>
      <c r="U9" s="2" t="s">
        <v>6535</v>
      </c>
      <c r="V9" s="31">
        <v>60.606176795374907</v>
      </c>
      <c r="W9" s="2" t="s">
        <v>6535</v>
      </c>
      <c r="X9" s="31">
        <v>9.7367823971699021</v>
      </c>
      <c r="Y9" s="2" t="s">
        <v>6535</v>
      </c>
      <c r="AA9" s="37">
        <v>2761672</v>
      </c>
      <c r="AB9" s="4" t="s">
        <v>6535</v>
      </c>
      <c r="AC9" s="37">
        <v>84849496</v>
      </c>
      <c r="AD9" s="4" t="s">
        <v>6535</v>
      </c>
      <c r="AE9" s="41">
        <v>1400014</v>
      </c>
      <c r="AF9" s="4" t="s">
        <v>6535</v>
      </c>
      <c r="AG9" s="41">
        <v>813855</v>
      </c>
      <c r="AH9" s="2" t="s">
        <v>6535</v>
      </c>
      <c r="AI9" s="41">
        <v>8714326</v>
      </c>
      <c r="AJ9" s="2" t="s">
        <v>6535</v>
      </c>
      <c r="AK9" s="41">
        <v>13833948</v>
      </c>
      <c r="AL9" s="2" t="s">
        <v>6535</v>
      </c>
      <c r="AM9" s="2" t="str">
        <f>IF(OR(O9="Q",Q9="Q",S9="Q",U9="Q",W9="Q",Y9="Q",AB9="Q",AD9="Q",AF9="Q",AH9="Q",AJ9="Q",AL9="Q"),"Yes","No")</f>
        <v>No</v>
      </c>
    </row>
    <row r="10" spans="1:45">
      <c r="A10" s="3" t="s">
        <v>985</v>
      </c>
      <c r="B10" s="3" t="s">
        <v>986</v>
      </c>
      <c r="C10" s="4" t="s">
        <v>89</v>
      </c>
      <c r="D10" s="241">
        <v>2080</v>
      </c>
      <c r="E10" s="236">
        <v>20080</v>
      </c>
      <c r="F10" s="3" t="s">
        <v>740</v>
      </c>
      <c r="G10" s="4" t="s">
        <v>262</v>
      </c>
      <c r="H10" s="60">
        <v>18351295</v>
      </c>
      <c r="I10" s="27">
        <v>4020</v>
      </c>
      <c r="J10" s="170" t="s">
        <v>17</v>
      </c>
      <c r="K10" s="170" t="s">
        <v>16</v>
      </c>
      <c r="L10" s="5">
        <v>198</v>
      </c>
      <c r="N10" s="31">
        <v>2.8935440873393095</v>
      </c>
      <c r="O10" s="4" t="s">
        <v>6535</v>
      </c>
      <c r="P10" s="56">
        <v>0.19852475821308332</v>
      </c>
      <c r="Q10" s="8" t="s">
        <v>6535</v>
      </c>
      <c r="R10" s="35">
        <v>106.99551125550279</v>
      </c>
      <c r="S10" s="2" t="s">
        <v>6535</v>
      </c>
      <c r="T10" s="36">
        <v>7.3409138968453833</v>
      </c>
      <c r="U10" s="2" t="s">
        <v>6535</v>
      </c>
      <c r="V10" s="31">
        <v>14.575230381258397</v>
      </c>
      <c r="W10" s="2" t="s">
        <v>6535</v>
      </c>
      <c r="X10" s="31">
        <v>0.37196882687358396</v>
      </c>
      <c r="Y10" s="2" t="s">
        <v>6535</v>
      </c>
      <c r="AA10" s="37">
        <v>2209898</v>
      </c>
      <c r="AB10" s="4" t="s">
        <v>6535</v>
      </c>
      <c r="AC10" s="37">
        <v>11131599</v>
      </c>
      <c r="AD10" s="4" t="s">
        <v>6535</v>
      </c>
      <c r="AE10" s="41">
        <v>763734</v>
      </c>
      <c r="AF10" s="4" t="s">
        <v>6535</v>
      </c>
      <c r="AG10" s="41">
        <v>104038</v>
      </c>
      <c r="AH10" s="2" t="s">
        <v>6535</v>
      </c>
      <c r="AI10" s="41">
        <v>29926161</v>
      </c>
      <c r="AJ10" s="2" t="s">
        <v>6535</v>
      </c>
      <c r="AK10" s="41">
        <v>4543569</v>
      </c>
      <c r="AL10" s="2" t="s">
        <v>6535</v>
      </c>
      <c r="AM10" s="2" t="str">
        <f>IF(OR(O10="Q",Q10="Q",S10="Q",U10="Q",W10="Q",Y10="Q",AB10="Q",AD10="Q",AF10="Q",AH10="Q",AJ10="Q",AL10="Q"),"Yes","No")</f>
        <v>No</v>
      </c>
    </row>
    <row r="11" spans="1:45">
      <c r="A11" s="6" t="s">
        <v>985</v>
      </c>
      <c r="B11" s="6" t="s">
        <v>986</v>
      </c>
      <c r="C11" s="4" t="s">
        <v>89</v>
      </c>
      <c r="D11" s="242">
        <v>2080</v>
      </c>
      <c r="E11" s="237">
        <v>20080</v>
      </c>
      <c r="F11" s="25" t="s">
        <v>740</v>
      </c>
      <c r="G11" s="53" t="s">
        <v>262</v>
      </c>
      <c r="H11" s="180">
        <v>18351295</v>
      </c>
      <c r="I11" s="28">
        <v>4020</v>
      </c>
      <c r="J11" s="171" t="s">
        <v>15</v>
      </c>
      <c r="K11" s="171" t="s">
        <v>16</v>
      </c>
      <c r="L11" s="9">
        <v>181</v>
      </c>
      <c r="M11" s="9"/>
      <c r="N11" s="32">
        <v>1.0873022040051785</v>
      </c>
      <c r="O11" s="10" t="s">
        <v>6535</v>
      </c>
      <c r="P11" s="57">
        <v>0.2147726598295443</v>
      </c>
      <c r="Q11" s="7" t="s">
        <v>6535</v>
      </c>
      <c r="R11" s="182">
        <v>94.873230875817711</v>
      </c>
      <c r="S11" s="1" t="s">
        <v>6535</v>
      </c>
      <c r="T11" s="36">
        <v>18.740122172809254</v>
      </c>
      <c r="U11" s="2" t="s">
        <v>6535</v>
      </c>
      <c r="V11" s="31">
        <v>5.0625726983505395</v>
      </c>
      <c r="W11" s="2" t="s">
        <v>6535</v>
      </c>
      <c r="X11" s="31">
        <v>1.1938452457110797</v>
      </c>
      <c r="Y11" s="2" t="s">
        <v>6535</v>
      </c>
      <c r="AA11" s="38">
        <v>12705422</v>
      </c>
      <c r="AB11" s="9" t="s">
        <v>6535</v>
      </c>
      <c r="AC11" s="38">
        <v>59157539</v>
      </c>
      <c r="AD11" s="9" t="s">
        <v>6535</v>
      </c>
      <c r="AE11" s="42">
        <v>11685272</v>
      </c>
      <c r="AF11" s="9" t="s">
        <v>6535</v>
      </c>
      <c r="AG11" s="41">
        <v>623543</v>
      </c>
      <c r="AH11" s="2" t="s">
        <v>6535</v>
      </c>
      <c r="AI11" s="41">
        <v>49552100</v>
      </c>
      <c r="AJ11" s="2" t="s">
        <v>6535</v>
      </c>
      <c r="AK11" s="41">
        <v>7239350</v>
      </c>
      <c r="AL11" s="2" t="s">
        <v>6535</v>
      </c>
      <c r="AM11" s="2" t="str">
        <f>IF(OR(O11="Q",Q11="Q",S11="Q",U11="Q",W11="Q",Y11="Q",AB11="Q",AD11="Q",AF11="Q",AH11="Q",AJ11="Q",AL11="Q"),"Yes","No")</f>
        <v>No</v>
      </c>
    </row>
    <row r="12" spans="1:45">
      <c r="A12" s="6" t="s">
        <v>985</v>
      </c>
      <c r="B12" s="6" t="s">
        <v>986</v>
      </c>
      <c r="C12" s="4" t="s">
        <v>89</v>
      </c>
      <c r="D12" s="242">
        <v>2080</v>
      </c>
      <c r="E12" s="237">
        <v>20080</v>
      </c>
      <c r="F12" s="25" t="s">
        <v>740</v>
      </c>
      <c r="G12" s="53" t="s">
        <v>262</v>
      </c>
      <c r="H12" s="180">
        <v>18351295</v>
      </c>
      <c r="I12" s="28">
        <v>4020</v>
      </c>
      <c r="J12" s="171" t="s">
        <v>26</v>
      </c>
      <c r="K12" s="171" t="s">
        <v>16</v>
      </c>
      <c r="L12" s="9">
        <v>42</v>
      </c>
      <c r="M12" s="9"/>
      <c r="N12" s="32">
        <v>1.0255327871680691</v>
      </c>
      <c r="O12" s="10" t="s">
        <v>6535</v>
      </c>
      <c r="P12" s="57">
        <v>0.18582763426774634</v>
      </c>
      <c r="Q12" s="7" t="s">
        <v>6535</v>
      </c>
      <c r="R12" s="182">
        <v>667.7451434803354</v>
      </c>
      <c r="S12" s="1" t="s">
        <v>6535</v>
      </c>
      <c r="T12" s="36">
        <v>120.99613182468816</v>
      </c>
      <c r="U12" s="2" t="s">
        <v>6535</v>
      </c>
      <c r="V12" s="31">
        <v>5.5187313297571716</v>
      </c>
      <c r="W12" s="2" t="s">
        <v>6535</v>
      </c>
      <c r="X12" s="31">
        <v>1.6156357899475684</v>
      </c>
      <c r="Y12" s="2" t="s">
        <v>6535</v>
      </c>
      <c r="AA12" s="38">
        <v>14563667</v>
      </c>
      <c r="AB12" s="9" t="s">
        <v>6535</v>
      </c>
      <c r="AC12" s="38">
        <v>78371912</v>
      </c>
      <c r="AD12" s="9" t="s">
        <v>6535</v>
      </c>
      <c r="AE12" s="42">
        <v>14201074</v>
      </c>
      <c r="AF12" s="9" t="s">
        <v>6535</v>
      </c>
      <c r="AG12" s="41">
        <v>117368</v>
      </c>
      <c r="AH12" s="2" t="s">
        <v>6535</v>
      </c>
      <c r="AI12" s="41">
        <v>48508403</v>
      </c>
      <c r="AJ12" s="2" t="s">
        <v>6535</v>
      </c>
      <c r="AK12" s="41">
        <v>1866693</v>
      </c>
      <c r="AL12" s="2" t="s">
        <v>6535</v>
      </c>
      <c r="AM12" s="2" t="str">
        <f>IF(OR(O12="Q",Q12="Q",S12="Q",U12="Q",W12="Q",Y12="Q",AB12="Q",AD12="Q",AF12="Q",AH12="Q",AJ12="Q",AL12="Q"),"Yes","No")</f>
        <v>No</v>
      </c>
    </row>
    <row r="13" spans="1:45">
      <c r="A13" s="6" t="s">
        <v>985</v>
      </c>
      <c r="B13" s="6" t="s">
        <v>986</v>
      </c>
      <c r="C13" s="4" t="s">
        <v>89</v>
      </c>
      <c r="D13" s="242">
        <v>2080</v>
      </c>
      <c r="E13" s="237">
        <v>20080</v>
      </c>
      <c r="F13" s="25" t="s">
        <v>740</v>
      </c>
      <c r="G13" s="53" t="s">
        <v>262</v>
      </c>
      <c r="H13" s="180">
        <v>18351295</v>
      </c>
      <c r="I13" s="28">
        <v>4020</v>
      </c>
      <c r="J13" s="171" t="s">
        <v>36</v>
      </c>
      <c r="K13" s="171" t="s">
        <v>16</v>
      </c>
      <c r="L13" s="9">
        <v>16</v>
      </c>
      <c r="M13" s="9"/>
      <c r="N13" s="32">
        <v>0.84565064467542583</v>
      </c>
      <c r="O13" s="10" t="s">
        <v>6535</v>
      </c>
      <c r="P13" s="57">
        <v>6.6045763636499097E-2</v>
      </c>
      <c r="Q13" s="7" t="s">
        <v>6535</v>
      </c>
      <c r="R13" s="182">
        <v>697.93717741314231</v>
      </c>
      <c r="S13" s="1" t="s">
        <v>6535</v>
      </c>
      <c r="T13" s="36">
        <v>54.509263539018569</v>
      </c>
      <c r="U13" s="2" t="s">
        <v>6535</v>
      </c>
      <c r="V13" s="31">
        <v>12.804010402994129</v>
      </c>
      <c r="W13" s="2" t="s">
        <v>6535</v>
      </c>
      <c r="X13" s="31">
        <v>0.81181359274314879</v>
      </c>
      <c r="Y13" s="2" t="s">
        <v>6535</v>
      </c>
      <c r="AA13" s="38">
        <v>2393478</v>
      </c>
      <c r="AB13" s="9" t="s">
        <v>6535</v>
      </c>
      <c r="AC13" s="38">
        <v>36239690</v>
      </c>
      <c r="AD13" s="9" t="s">
        <v>6535</v>
      </c>
      <c r="AE13" s="42">
        <v>2830339</v>
      </c>
      <c r="AF13" s="9" t="s">
        <v>6535</v>
      </c>
      <c r="AG13" s="41">
        <v>51924</v>
      </c>
      <c r="AH13" s="2" t="s">
        <v>6535</v>
      </c>
      <c r="AI13" s="41">
        <v>44640408</v>
      </c>
      <c r="AJ13" s="2" t="s">
        <v>6535</v>
      </c>
      <c r="AK13" s="41">
        <v>1299746</v>
      </c>
      <c r="AL13" s="2" t="s">
        <v>6535</v>
      </c>
      <c r="AM13" s="2" t="str">
        <f>IF(OR(O13="Q",Q13="Q",S13="Q",U13="Q",W13="Q",Y13="Q",AB13="Q",AD13="Q",AF13="Q",AH13="Q",AJ13="Q",AL13="Q"),"Yes","No")</f>
        <v>No</v>
      </c>
    </row>
    <row r="14" spans="1:45">
      <c r="A14" s="3" t="s">
        <v>985</v>
      </c>
      <c r="B14" s="3" t="s">
        <v>986</v>
      </c>
      <c r="C14" s="4" t="s">
        <v>89</v>
      </c>
      <c r="D14" s="241">
        <v>2080</v>
      </c>
      <c r="E14" s="236">
        <v>20080</v>
      </c>
      <c r="F14" s="3" t="s">
        <v>740</v>
      </c>
      <c r="G14" s="4" t="s">
        <v>262</v>
      </c>
      <c r="H14" s="60">
        <v>18351295</v>
      </c>
      <c r="I14" s="27">
        <v>4020</v>
      </c>
      <c r="J14" s="170" t="s">
        <v>26</v>
      </c>
      <c r="K14" s="170" t="s">
        <v>13</v>
      </c>
      <c r="L14" s="5">
        <v>14</v>
      </c>
      <c r="N14" s="31">
        <v>0.85939001091603817</v>
      </c>
      <c r="O14" s="4" t="s">
        <v>6535</v>
      </c>
      <c r="P14" s="56">
        <v>0.2349213382941901</v>
      </c>
      <c r="Q14" s="8" t="s">
        <v>6535</v>
      </c>
      <c r="R14" s="35">
        <v>390.69355339805827</v>
      </c>
      <c r="S14" s="2" t="s">
        <v>6535</v>
      </c>
      <c r="T14" s="36">
        <v>106.79930097087379</v>
      </c>
      <c r="U14" s="2" t="s">
        <v>6535</v>
      </c>
      <c r="V14" s="31">
        <v>3.6582032826657533</v>
      </c>
      <c r="W14" s="2" t="s">
        <v>6535</v>
      </c>
      <c r="X14" s="31">
        <v>1.6458424044343236</v>
      </c>
      <c r="Y14" s="2" t="s">
        <v>6535</v>
      </c>
      <c r="AA14" s="37">
        <v>4726786</v>
      </c>
      <c r="AB14" s="4" t="s">
        <v>6535</v>
      </c>
      <c r="AC14" s="37">
        <v>20120718</v>
      </c>
      <c r="AD14" s="4" t="s">
        <v>6535</v>
      </c>
      <c r="AE14" s="41">
        <v>5500164</v>
      </c>
      <c r="AF14" s="4" t="s">
        <v>6535</v>
      </c>
      <c r="AG14" s="41">
        <v>51500</v>
      </c>
      <c r="AH14" s="2" t="s">
        <v>6535</v>
      </c>
      <c r="AI14" s="41">
        <v>12225179</v>
      </c>
      <c r="AJ14" s="2" t="s">
        <v>6535</v>
      </c>
      <c r="AK14" s="41">
        <v>522772</v>
      </c>
      <c r="AL14" s="2" t="s">
        <v>6535</v>
      </c>
      <c r="AM14" s="2" t="str">
        <f>IF(OR(O14="Q",Q14="Q",S14="Q",U14="Q",W14="Q",Y14="Q",AB14="Q",AD14="Q",AF14="Q",AH14="Q",AJ14="Q",AL14="Q"),"Yes","No")</f>
        <v>No</v>
      </c>
    </row>
    <row r="15" spans="1:45">
      <c r="A15" s="3" t="s">
        <v>5743</v>
      </c>
      <c r="B15" s="3" t="s">
        <v>5737</v>
      </c>
      <c r="C15" s="4" t="s">
        <v>28</v>
      </c>
      <c r="D15" s="241">
        <v>9154</v>
      </c>
      <c r="E15" s="236">
        <v>90154</v>
      </c>
      <c r="F15" s="3" t="s">
        <v>320</v>
      </c>
      <c r="G15" s="4" t="s">
        <v>262</v>
      </c>
      <c r="H15" s="60">
        <v>12150996</v>
      </c>
      <c r="I15" s="27">
        <v>3516</v>
      </c>
      <c r="J15" s="170" t="s">
        <v>15</v>
      </c>
      <c r="K15" s="170" t="s">
        <v>13</v>
      </c>
      <c r="L15" s="5">
        <v>1766</v>
      </c>
      <c r="N15" s="31">
        <v>0.79328793169513723</v>
      </c>
      <c r="O15" s="4" t="s">
        <v>6535</v>
      </c>
      <c r="P15" s="56">
        <v>0.27231577740851431</v>
      </c>
      <c r="Q15" s="8" t="s">
        <v>6535</v>
      </c>
      <c r="R15" s="35">
        <v>145.66573873159626</v>
      </c>
      <c r="S15" s="2" t="s">
        <v>6535</v>
      </c>
      <c r="T15" s="36">
        <v>50.003381243576435</v>
      </c>
      <c r="U15" s="2" t="s">
        <v>6535</v>
      </c>
      <c r="V15" s="31">
        <v>2.9131177754166147</v>
      </c>
      <c r="W15" s="2" t="s">
        <v>6535</v>
      </c>
      <c r="X15" s="31">
        <v>0.70487461923755979</v>
      </c>
      <c r="Y15" s="2" t="s">
        <v>6535</v>
      </c>
      <c r="AA15" s="37">
        <v>252567590</v>
      </c>
      <c r="AB15" s="4" t="s">
        <v>6535</v>
      </c>
      <c r="AC15" s="37">
        <v>927480561</v>
      </c>
      <c r="AD15" s="4" t="s">
        <v>6535</v>
      </c>
      <c r="AE15" s="41">
        <v>318380729</v>
      </c>
      <c r="AF15" s="4" t="s">
        <v>6535</v>
      </c>
      <c r="AG15" s="41">
        <v>6367184</v>
      </c>
      <c r="AH15" s="2" t="s">
        <v>6535</v>
      </c>
      <c r="AI15" s="41">
        <v>1315809274</v>
      </c>
      <c r="AJ15" s="2" t="s">
        <v>6535</v>
      </c>
      <c r="AK15" s="41">
        <v>67707430</v>
      </c>
      <c r="AL15" s="2" t="s">
        <v>6535</v>
      </c>
      <c r="AM15" s="2" t="str">
        <f>IF(OR(O15="Q",Q15="Q",S15="Q",U15="Q",W15="Q",Y15="Q",AB15="Q",AD15="Q",AF15="Q",AH15="Q",AJ15="Q",AL15="Q"),"Yes","No")</f>
        <v>No</v>
      </c>
    </row>
    <row r="16" spans="1:45">
      <c r="A16" s="6" t="s">
        <v>5743</v>
      </c>
      <c r="B16" s="6" t="s">
        <v>5737</v>
      </c>
      <c r="C16" s="4" t="s">
        <v>28</v>
      </c>
      <c r="D16" s="242">
        <v>9154</v>
      </c>
      <c r="E16" s="237">
        <v>90154</v>
      </c>
      <c r="F16" s="25" t="s">
        <v>320</v>
      </c>
      <c r="G16" s="53" t="s">
        <v>262</v>
      </c>
      <c r="H16" s="180">
        <v>12150996</v>
      </c>
      <c r="I16" s="28">
        <v>3516</v>
      </c>
      <c r="J16" s="171" t="s">
        <v>17</v>
      </c>
      <c r="K16" s="171" t="s">
        <v>16</v>
      </c>
      <c r="L16" s="9">
        <v>1378</v>
      </c>
      <c r="M16" s="9"/>
      <c r="N16" s="32">
        <v>4.0832802816464611</v>
      </c>
      <c r="O16" s="10" t="s">
        <v>6535</v>
      </c>
      <c r="P16" s="57">
        <v>0.94238063164951957</v>
      </c>
      <c r="Q16" s="7" t="s">
        <v>6535</v>
      </c>
      <c r="R16" s="182">
        <v>24.087562039118584</v>
      </c>
      <c r="S16" s="1" t="s">
        <v>6535</v>
      </c>
      <c r="T16" s="36">
        <v>5.5591706578047111</v>
      </c>
      <c r="U16" s="2" t="s">
        <v>6535</v>
      </c>
      <c r="V16" s="31">
        <v>4.3329416421676541</v>
      </c>
      <c r="W16" s="2" t="s">
        <v>6535</v>
      </c>
      <c r="X16" s="31">
        <v>9.5501472711419844E-2</v>
      </c>
      <c r="Y16" s="2" t="s">
        <v>6535</v>
      </c>
      <c r="AA16" s="38">
        <v>16721290</v>
      </c>
      <c r="AB16" s="9" t="s">
        <v>6535</v>
      </c>
      <c r="AC16" s="38">
        <v>17743669</v>
      </c>
      <c r="AD16" s="9" t="s">
        <v>6535</v>
      </c>
      <c r="AE16" s="42">
        <v>4095063</v>
      </c>
      <c r="AF16" s="9" t="s">
        <v>6535</v>
      </c>
      <c r="AG16" s="41">
        <v>736632</v>
      </c>
      <c r="AH16" s="2" t="s">
        <v>6535</v>
      </c>
      <c r="AI16" s="41">
        <v>185794716</v>
      </c>
      <c r="AJ16" s="2" t="s">
        <v>6535</v>
      </c>
      <c r="AK16" s="41">
        <v>32006362</v>
      </c>
      <c r="AL16" s="2" t="s">
        <v>6535</v>
      </c>
      <c r="AM16" s="2" t="str">
        <f>IF(OR(O16="Q",Q16="Q",S16="Q",U16="Q",W16="Q",Y16="Q",AB16="Q",AD16="Q",AF16="Q",AH16="Q",AJ16="Q",AL16="Q"),"Yes","No")</f>
        <v>No</v>
      </c>
    </row>
    <row r="17" spans="1:39">
      <c r="A17" s="3" t="s">
        <v>5743</v>
      </c>
      <c r="B17" s="3" t="s">
        <v>5737</v>
      </c>
      <c r="C17" s="4" t="s">
        <v>28</v>
      </c>
      <c r="D17" s="241">
        <v>9154</v>
      </c>
      <c r="E17" s="236">
        <v>90154</v>
      </c>
      <c r="F17" s="3" t="s">
        <v>320</v>
      </c>
      <c r="G17" s="4" t="s">
        <v>262</v>
      </c>
      <c r="H17" s="60">
        <v>12150996</v>
      </c>
      <c r="I17" s="27">
        <v>3516</v>
      </c>
      <c r="J17" s="170" t="s">
        <v>26</v>
      </c>
      <c r="K17" s="170" t="s">
        <v>13</v>
      </c>
      <c r="L17" s="5">
        <v>144</v>
      </c>
      <c r="N17" s="31">
        <v>0.76306914895201539</v>
      </c>
      <c r="O17" s="4" t="s">
        <v>6535</v>
      </c>
      <c r="P17" s="56">
        <v>0.18028357638874801</v>
      </c>
      <c r="Q17" s="8" t="s">
        <v>6535</v>
      </c>
      <c r="R17" s="35">
        <v>390.69433902337528</v>
      </c>
      <c r="S17" s="2" t="s">
        <v>6535</v>
      </c>
      <c r="T17" s="36">
        <v>92.305884480727912</v>
      </c>
      <c r="U17" s="2" t="s">
        <v>6535</v>
      </c>
      <c r="V17" s="31">
        <v>4.2326049007736488</v>
      </c>
      <c r="W17" s="2" t="s">
        <v>6535</v>
      </c>
      <c r="X17" s="31">
        <v>0.6867450358934859</v>
      </c>
      <c r="Y17" s="2" t="s">
        <v>6535</v>
      </c>
      <c r="AA17" s="37">
        <v>47901749</v>
      </c>
      <c r="AB17" s="4" t="s">
        <v>6535</v>
      </c>
      <c r="AC17" s="37">
        <v>265702234</v>
      </c>
      <c r="AD17" s="4" t="s">
        <v>6535</v>
      </c>
      <c r="AE17" s="41">
        <v>62775109</v>
      </c>
      <c r="AF17" s="4" t="s">
        <v>6535</v>
      </c>
      <c r="AG17" s="41">
        <v>680077</v>
      </c>
      <c r="AH17" s="2" t="s">
        <v>6535</v>
      </c>
      <c r="AI17" s="41">
        <v>386900844</v>
      </c>
      <c r="AJ17" s="2" t="s">
        <v>6535</v>
      </c>
      <c r="AK17" s="41">
        <v>13702192</v>
      </c>
      <c r="AL17" s="2" t="s">
        <v>6535</v>
      </c>
      <c r="AM17" s="2" t="str">
        <f>IF(OR(O17="Q",Q17="Q",S17="Q",U17="Q",W17="Q",Y17="Q",AB17="Q",AD17="Q",AF17="Q",AH17="Q",AJ17="Q",AL17="Q"),"Yes","No")</f>
        <v>No</v>
      </c>
    </row>
    <row r="18" spans="1:39">
      <c r="A18" s="3" t="s">
        <v>5743</v>
      </c>
      <c r="B18" s="3" t="s">
        <v>5737</v>
      </c>
      <c r="C18" s="4" t="s">
        <v>28</v>
      </c>
      <c r="D18" s="241">
        <v>9154</v>
      </c>
      <c r="E18" s="236">
        <v>90154</v>
      </c>
      <c r="F18" s="3" t="s">
        <v>320</v>
      </c>
      <c r="G18" s="4" t="s">
        <v>262</v>
      </c>
      <c r="H18" s="60">
        <v>12150996</v>
      </c>
      <c r="I18" s="27">
        <v>3516</v>
      </c>
      <c r="J18" s="170" t="s">
        <v>15</v>
      </c>
      <c r="K18" s="170" t="s">
        <v>16</v>
      </c>
      <c r="L18" s="5">
        <v>125</v>
      </c>
      <c r="N18" s="31">
        <v>0.52304707247660087</v>
      </c>
      <c r="O18" s="4" t="s">
        <v>6535</v>
      </c>
      <c r="P18" s="56">
        <v>0.20479371700521487</v>
      </c>
      <c r="Q18" s="8" t="s">
        <v>6535</v>
      </c>
      <c r="R18" s="35">
        <v>85.574530415663276</v>
      </c>
      <c r="S18" s="2" t="s">
        <v>6535</v>
      </c>
      <c r="T18" s="36">
        <v>33.505829756046488</v>
      </c>
      <c r="U18" s="2" t="s">
        <v>6535</v>
      </c>
      <c r="V18" s="31">
        <v>2.5540191375269683</v>
      </c>
      <c r="W18" s="2" t="s">
        <v>6535</v>
      </c>
      <c r="X18" s="31">
        <v>0.55673589997757178</v>
      </c>
      <c r="Y18" s="2" t="s">
        <v>6535</v>
      </c>
      <c r="AA18" s="37">
        <v>8369124</v>
      </c>
      <c r="AB18" s="4" t="s">
        <v>6535</v>
      </c>
      <c r="AC18" s="37">
        <v>40866117</v>
      </c>
      <c r="AD18" s="4" t="s">
        <v>6535</v>
      </c>
      <c r="AE18" s="41">
        <v>16000709</v>
      </c>
      <c r="AF18" s="4" t="s">
        <v>6535</v>
      </c>
      <c r="AG18" s="41">
        <v>477550</v>
      </c>
      <c r="AH18" s="2" t="s">
        <v>6535</v>
      </c>
      <c r="AI18" s="41">
        <v>73403057</v>
      </c>
      <c r="AJ18" s="2" t="s">
        <v>6535</v>
      </c>
      <c r="AK18" s="41">
        <v>5529518</v>
      </c>
      <c r="AL18" s="2" t="s">
        <v>6535</v>
      </c>
      <c r="AM18" s="2" t="str">
        <f>IF(OR(O18="Q",Q18="Q",S18="Q",U18="Q",W18="Q",Y18="Q",AB18="Q",AD18="Q",AF18="Q",AH18="Q",AJ18="Q",AL18="Q"),"Yes","No")</f>
        <v>No</v>
      </c>
    </row>
    <row r="19" spans="1:39">
      <c r="A19" s="3" t="s">
        <v>5743</v>
      </c>
      <c r="B19" s="3" t="s">
        <v>5737</v>
      </c>
      <c r="C19" s="4" t="s">
        <v>28</v>
      </c>
      <c r="D19" s="241">
        <v>9154</v>
      </c>
      <c r="E19" s="236">
        <v>90154</v>
      </c>
      <c r="F19" s="3" t="s">
        <v>320</v>
      </c>
      <c r="G19" s="4" t="s">
        <v>262</v>
      </c>
      <c r="H19" s="60">
        <v>12150996</v>
      </c>
      <c r="I19" s="27">
        <v>3516</v>
      </c>
      <c r="J19" s="170" t="s">
        <v>34</v>
      </c>
      <c r="K19" s="170" t="s">
        <v>13</v>
      </c>
      <c r="L19" s="5">
        <v>70</v>
      </c>
      <c r="N19" s="31">
        <v>0.76489704791392521</v>
      </c>
      <c r="O19" s="4" t="s">
        <v>6535</v>
      </c>
      <c r="P19" s="56">
        <v>0.28577905231652034</v>
      </c>
      <c r="Q19" s="8" t="s">
        <v>6535</v>
      </c>
      <c r="R19" s="35">
        <v>398.07799497836692</v>
      </c>
      <c r="S19" s="2" t="s">
        <v>6535</v>
      </c>
      <c r="T19" s="36">
        <v>148.72897269408736</v>
      </c>
      <c r="U19" s="2" t="s">
        <v>6535</v>
      </c>
      <c r="V19" s="31">
        <v>2.6765329428930578</v>
      </c>
      <c r="W19" s="2" t="s">
        <v>6535</v>
      </c>
      <c r="X19" s="31">
        <v>0.53873343123863782</v>
      </c>
      <c r="Y19" s="2" t="s">
        <v>6535</v>
      </c>
      <c r="AA19" s="37">
        <v>36337743</v>
      </c>
      <c r="AB19" s="4" t="s">
        <v>6535</v>
      </c>
      <c r="AC19" s="37">
        <v>127153277</v>
      </c>
      <c r="AD19" s="4" t="s">
        <v>6535</v>
      </c>
      <c r="AE19" s="41">
        <v>47506711</v>
      </c>
      <c r="AF19" s="4" t="s">
        <v>6535</v>
      </c>
      <c r="AG19" s="41">
        <v>319418</v>
      </c>
      <c r="AH19" s="2" t="s">
        <v>6535</v>
      </c>
      <c r="AI19" s="41">
        <v>236022622</v>
      </c>
      <c r="AJ19" s="2" t="s">
        <v>6535</v>
      </c>
      <c r="AK19" s="41">
        <v>6977414</v>
      </c>
      <c r="AL19" s="2" t="s">
        <v>6535</v>
      </c>
      <c r="AM19" s="2" t="str">
        <f>IF(OR(O19="Q",Q19="Q",S19="Q",U19="Q",W19="Q",Y19="Q",AB19="Q",AD19="Q",AF19="Q",AH19="Q",AJ19="Q",AL19="Q"),"Yes","No")</f>
        <v>No</v>
      </c>
    </row>
    <row r="20" spans="1:39">
      <c r="A20" s="6" t="s">
        <v>5743</v>
      </c>
      <c r="B20" s="6" t="s">
        <v>5737</v>
      </c>
      <c r="C20" s="4" t="s">
        <v>28</v>
      </c>
      <c r="D20" s="242">
        <v>9154</v>
      </c>
      <c r="E20" s="237">
        <v>90154</v>
      </c>
      <c r="F20" s="25" t="s">
        <v>320</v>
      </c>
      <c r="G20" s="53" t="s">
        <v>262</v>
      </c>
      <c r="H20" s="180">
        <v>12150996</v>
      </c>
      <c r="I20" s="28">
        <v>3516</v>
      </c>
      <c r="J20" s="171" t="s">
        <v>35</v>
      </c>
      <c r="K20" s="171" t="s">
        <v>13</v>
      </c>
      <c r="L20" s="9">
        <v>33</v>
      </c>
      <c r="M20" s="9"/>
      <c r="N20" s="32">
        <v>0.75277363033483391</v>
      </c>
      <c r="O20" s="10" t="s">
        <v>6535</v>
      </c>
      <c r="P20" s="57">
        <v>0.25061755080311809</v>
      </c>
      <c r="Q20" s="7" t="s">
        <v>6535</v>
      </c>
      <c r="R20" s="182">
        <v>201.94397873005943</v>
      </c>
      <c r="S20" s="1" t="s">
        <v>6535</v>
      </c>
      <c r="T20" s="36">
        <v>67.232303722239607</v>
      </c>
      <c r="U20" s="2" t="s">
        <v>6535</v>
      </c>
      <c r="V20" s="31">
        <v>3.0036748341148827</v>
      </c>
      <c r="W20" s="2" t="s">
        <v>6535</v>
      </c>
      <c r="X20" s="31">
        <v>0.46506350480725611</v>
      </c>
      <c r="Y20" s="2" t="s">
        <v>6535</v>
      </c>
      <c r="AA20" s="38">
        <v>6472097</v>
      </c>
      <c r="AB20" s="9" t="s">
        <v>6535</v>
      </c>
      <c r="AC20" s="38">
        <v>25824596</v>
      </c>
      <c r="AD20" s="9" t="s">
        <v>6535</v>
      </c>
      <c r="AE20" s="42">
        <v>8597667</v>
      </c>
      <c r="AF20" s="9" t="s">
        <v>6535</v>
      </c>
      <c r="AG20" s="41">
        <v>127880</v>
      </c>
      <c r="AH20" s="2" t="s">
        <v>6535</v>
      </c>
      <c r="AI20" s="41">
        <v>55529182</v>
      </c>
      <c r="AJ20" s="2" t="s">
        <v>6535</v>
      </c>
      <c r="AK20" s="41">
        <v>1969431</v>
      </c>
      <c r="AL20" s="2" t="s">
        <v>6535</v>
      </c>
      <c r="AM20" s="2" t="str">
        <f>IF(OR(O20="Q",Q20="Q",S20="Q",U20="Q",W20="Q",Y20="Q",AB20="Q",AD20="Q",AF20="Q",AH20="Q",AJ20="Q",AL20="Q"),"Yes","No")</f>
        <v>No</v>
      </c>
    </row>
    <row r="21" spans="1:39">
      <c r="A21" s="3" t="s">
        <v>1281</v>
      </c>
      <c r="B21" s="3" t="s">
        <v>1282</v>
      </c>
      <c r="C21" s="4" t="s">
        <v>46</v>
      </c>
      <c r="D21" s="241">
        <v>3030</v>
      </c>
      <c r="E21" s="236">
        <v>30030</v>
      </c>
      <c r="F21" s="3" t="s">
        <v>320</v>
      </c>
      <c r="G21" s="4" t="s">
        <v>262</v>
      </c>
      <c r="H21" s="60">
        <v>4586770</v>
      </c>
      <c r="I21" s="27">
        <v>3200</v>
      </c>
      <c r="J21" s="170" t="s">
        <v>15</v>
      </c>
      <c r="K21" s="170" t="s">
        <v>13</v>
      </c>
      <c r="L21" s="5">
        <v>1300</v>
      </c>
      <c r="N21" s="31">
        <v>1.096494059950156</v>
      </c>
      <c r="O21" s="4" t="s">
        <v>6535</v>
      </c>
      <c r="P21" s="56">
        <v>0.23445225162456118</v>
      </c>
      <c r="Q21" s="8" t="s">
        <v>6535</v>
      </c>
      <c r="R21" s="35">
        <v>160.68841912929295</v>
      </c>
      <c r="S21" s="2" t="s">
        <v>6535</v>
      </c>
      <c r="T21" s="36">
        <v>34.358381910948523</v>
      </c>
      <c r="U21" s="2" t="s">
        <v>6535</v>
      </c>
      <c r="V21" s="31">
        <v>4.6768331391673756</v>
      </c>
      <c r="W21" s="2" t="s">
        <v>6535</v>
      </c>
      <c r="X21" s="31">
        <v>1.4727983819561874</v>
      </c>
      <c r="Y21" s="2" t="s">
        <v>6535</v>
      </c>
      <c r="AA21" s="37">
        <v>145691180</v>
      </c>
      <c r="AB21" s="4" t="s">
        <v>6535</v>
      </c>
      <c r="AC21" s="37">
        <v>621410880</v>
      </c>
      <c r="AD21" s="4" t="s">
        <v>6535</v>
      </c>
      <c r="AE21" s="41">
        <v>132870013</v>
      </c>
      <c r="AF21" s="4" t="s">
        <v>6535</v>
      </c>
      <c r="AG21" s="41">
        <v>3867179</v>
      </c>
      <c r="AH21" s="2" t="s">
        <v>6535</v>
      </c>
      <c r="AI21" s="41">
        <v>421925287</v>
      </c>
      <c r="AJ21" s="2" t="s">
        <v>6535</v>
      </c>
      <c r="AK21" s="41">
        <v>38258564</v>
      </c>
      <c r="AL21" s="2" t="s">
        <v>6535</v>
      </c>
      <c r="AM21" s="2" t="str">
        <f>IF(OR(O21="Q",Q21="Q",S21="Q",U21="Q",W21="Q",Y21="Q",AB21="Q",AD21="Q",AF21="Q",AH21="Q",AJ21="Q",AL21="Q"),"Yes","No")</f>
        <v>No</v>
      </c>
    </row>
    <row r="22" spans="1:39">
      <c r="A22" s="6" t="s">
        <v>1281</v>
      </c>
      <c r="B22" s="6" t="s">
        <v>1282</v>
      </c>
      <c r="C22" s="4" t="s">
        <v>46</v>
      </c>
      <c r="D22" s="242">
        <v>3030</v>
      </c>
      <c r="E22" s="237">
        <v>30030</v>
      </c>
      <c r="F22" s="25" t="s">
        <v>320</v>
      </c>
      <c r="G22" s="53" t="s">
        <v>262</v>
      </c>
      <c r="H22" s="180">
        <v>4586770</v>
      </c>
      <c r="I22" s="28">
        <v>3200</v>
      </c>
      <c r="J22" s="171" t="s">
        <v>34</v>
      </c>
      <c r="K22" s="171" t="s">
        <v>13</v>
      </c>
      <c r="L22" s="9">
        <v>954</v>
      </c>
      <c r="M22" s="9"/>
      <c r="N22" s="32">
        <v>2.320698071893085</v>
      </c>
      <c r="O22" s="10" t="s">
        <v>6535</v>
      </c>
      <c r="P22" s="57">
        <v>0.63719973235294325</v>
      </c>
      <c r="Q22" s="7" t="s">
        <v>6535</v>
      </c>
      <c r="R22" s="182">
        <v>287.35798460492924</v>
      </c>
      <c r="S22" s="1" t="s">
        <v>6535</v>
      </c>
      <c r="T22" s="36">
        <v>78.900583017409332</v>
      </c>
      <c r="U22" s="2" t="s">
        <v>6535</v>
      </c>
      <c r="V22" s="31">
        <v>3.6420261247185461</v>
      </c>
      <c r="W22" s="2" t="s">
        <v>6535</v>
      </c>
      <c r="X22" s="31">
        <v>0.61853194645366749</v>
      </c>
      <c r="Y22" s="2" t="s">
        <v>6535</v>
      </c>
      <c r="AA22" s="38">
        <v>626964769</v>
      </c>
      <c r="AB22" s="9" t="s">
        <v>6535</v>
      </c>
      <c r="AC22" s="38">
        <v>983937590</v>
      </c>
      <c r="AD22" s="9" t="s">
        <v>6535</v>
      </c>
      <c r="AE22" s="42">
        <v>270162145</v>
      </c>
      <c r="AF22" s="9" t="s">
        <v>6535</v>
      </c>
      <c r="AG22" s="41">
        <v>3424083</v>
      </c>
      <c r="AH22" s="2" t="s">
        <v>6535</v>
      </c>
      <c r="AI22" s="41">
        <v>1590762766</v>
      </c>
      <c r="AJ22" s="2" t="s">
        <v>6535</v>
      </c>
      <c r="AK22" s="41">
        <v>85523746</v>
      </c>
      <c r="AL22" s="2" t="s">
        <v>6535</v>
      </c>
      <c r="AM22" s="2" t="str">
        <f>IF(OR(O22="Q",Q22="Q",S22="Q",U22="Q",W22="Q",Y22="Q",AB22="Q",AD22="Q",AF22="Q",AH22="Q",AJ22="Q",AL22="Q"),"Yes","No")</f>
        <v>No</v>
      </c>
    </row>
    <row r="23" spans="1:39">
      <c r="A23" s="6" t="s">
        <v>1281</v>
      </c>
      <c r="B23" s="6" t="s">
        <v>1282</v>
      </c>
      <c r="C23" s="4" t="s">
        <v>46</v>
      </c>
      <c r="D23" s="242">
        <v>3030</v>
      </c>
      <c r="E23" s="237">
        <v>30030</v>
      </c>
      <c r="F23" s="25" t="s">
        <v>320</v>
      </c>
      <c r="G23" s="53" t="s">
        <v>262</v>
      </c>
      <c r="H23" s="180">
        <v>4586770</v>
      </c>
      <c r="I23" s="28">
        <v>3200</v>
      </c>
      <c r="J23" s="171" t="s">
        <v>14</v>
      </c>
      <c r="K23" s="171" t="s">
        <v>16</v>
      </c>
      <c r="L23" s="9">
        <v>654</v>
      </c>
      <c r="M23" s="9"/>
      <c r="N23" s="32">
        <v>3.9812696451068361</v>
      </c>
      <c r="O23" s="10" t="s">
        <v>6535</v>
      </c>
      <c r="P23" s="57">
        <v>8.2029388062695802E-2</v>
      </c>
      <c r="Q23" s="7" t="s">
        <v>6535</v>
      </c>
      <c r="R23" s="182">
        <v>54.870889976754718</v>
      </c>
      <c r="S23" s="1" t="s">
        <v>6535</v>
      </c>
      <c r="T23" s="36">
        <v>1.1305502838223143</v>
      </c>
      <c r="U23" s="2" t="s">
        <v>6535</v>
      </c>
      <c r="V23" s="31">
        <v>48.534674451842989</v>
      </c>
      <c r="W23" s="2" t="s">
        <v>6535</v>
      </c>
      <c r="X23" s="31">
        <v>6.3356115637162711</v>
      </c>
      <c r="Y23" s="2" t="s">
        <v>6535</v>
      </c>
      <c r="AA23" s="38">
        <v>8459772</v>
      </c>
      <c r="AB23" s="9" t="s">
        <v>6535</v>
      </c>
      <c r="AC23" s="38">
        <v>103130990</v>
      </c>
      <c r="AD23" s="9" t="s">
        <v>6535</v>
      </c>
      <c r="AE23" s="42">
        <v>2124893</v>
      </c>
      <c r="AF23" s="9" t="s">
        <v>6535</v>
      </c>
      <c r="AG23" s="41">
        <v>1879521</v>
      </c>
      <c r="AH23" s="2" t="s">
        <v>6535</v>
      </c>
      <c r="AI23" s="41">
        <v>16277985</v>
      </c>
      <c r="AJ23" s="2" t="s">
        <v>6535</v>
      </c>
      <c r="AK23" s="41">
        <v>18860231</v>
      </c>
      <c r="AL23" s="2" t="s">
        <v>6535</v>
      </c>
      <c r="AM23" s="2" t="str">
        <f>IF(OR(O23="Q",Q23="Q",S23="Q",U23="Q",W23="Q",Y23="Q",AB23="Q",AD23="Q",AF23="Q",AH23="Q",AJ23="Q",AL23="Q"),"Yes","No")</f>
        <v>No</v>
      </c>
    </row>
    <row r="24" spans="1:39">
      <c r="A24" s="6" t="s">
        <v>1281</v>
      </c>
      <c r="B24" s="6" t="s">
        <v>1282</v>
      </c>
      <c r="C24" s="4" t="s">
        <v>46</v>
      </c>
      <c r="D24" s="242">
        <v>3030</v>
      </c>
      <c r="E24" s="237">
        <v>30030</v>
      </c>
      <c r="F24" s="25" t="s">
        <v>320</v>
      </c>
      <c r="G24" s="53" t="s">
        <v>262</v>
      </c>
      <c r="H24" s="180">
        <v>4586770</v>
      </c>
      <c r="I24" s="28">
        <v>3200</v>
      </c>
      <c r="J24" s="171" t="s">
        <v>20</v>
      </c>
      <c r="K24" s="171" t="s">
        <v>16</v>
      </c>
      <c r="L24" s="9">
        <v>248</v>
      </c>
      <c r="M24" s="9"/>
      <c r="N24" s="32">
        <v>5.2972047607833188</v>
      </c>
      <c r="O24" s="10" t="s">
        <v>6535</v>
      </c>
      <c r="P24" s="57">
        <v>6.140370863188381E-2</v>
      </c>
      <c r="Q24" s="7" t="s">
        <v>6535</v>
      </c>
      <c r="R24" s="182">
        <v>130.7642342280497</v>
      </c>
      <c r="S24" s="1" t="s">
        <v>6535</v>
      </c>
      <c r="T24" s="36">
        <v>1.5157822475458227</v>
      </c>
      <c r="U24" s="2" t="s">
        <v>6535</v>
      </c>
      <c r="V24" s="31">
        <v>86.268482455027993</v>
      </c>
      <c r="W24" s="2" t="s">
        <v>6535</v>
      </c>
      <c r="X24" s="31">
        <v>5.3382804552346093</v>
      </c>
      <c r="Y24" s="2" t="s">
        <v>6535</v>
      </c>
      <c r="AA24" s="38">
        <v>584822</v>
      </c>
      <c r="AB24" s="9" t="s">
        <v>6535</v>
      </c>
      <c r="AC24" s="38">
        <v>9524213</v>
      </c>
      <c r="AD24" s="9" t="s">
        <v>6535</v>
      </c>
      <c r="AE24" s="42">
        <v>110402</v>
      </c>
      <c r="AF24" s="9" t="s">
        <v>6535</v>
      </c>
      <c r="AG24" s="41">
        <v>72835</v>
      </c>
      <c r="AH24" s="2" t="s">
        <v>6535</v>
      </c>
      <c r="AI24" s="41">
        <v>1784135</v>
      </c>
      <c r="AJ24" s="2" t="s">
        <v>6535</v>
      </c>
      <c r="AK24" s="41">
        <v>1784145</v>
      </c>
      <c r="AL24" s="2" t="s">
        <v>6535</v>
      </c>
      <c r="AM24" s="2" t="str">
        <f>IF(OR(O24="Q",Q24="Q",S24="Q",U24="Q",W24="Q",Y24="Q",AB24="Q",AD24="Q",AF24="Q",AH24="Q",AJ24="Q",AL24="Q"),"Yes","No")</f>
        <v>No</v>
      </c>
    </row>
    <row r="25" spans="1:39">
      <c r="A25" s="6" t="s">
        <v>1281</v>
      </c>
      <c r="B25" s="6" t="s">
        <v>1282</v>
      </c>
      <c r="C25" s="4" t="s">
        <v>46</v>
      </c>
      <c r="D25" s="242">
        <v>3030</v>
      </c>
      <c r="E25" s="237">
        <v>30030</v>
      </c>
      <c r="F25" s="25" t="s">
        <v>320</v>
      </c>
      <c r="G25" s="53" t="s">
        <v>262</v>
      </c>
      <c r="H25" s="180">
        <v>4586770</v>
      </c>
      <c r="I25" s="28">
        <v>3200</v>
      </c>
      <c r="J25" s="171" t="s">
        <v>15</v>
      </c>
      <c r="K25" s="171" t="s">
        <v>16</v>
      </c>
      <c r="L25" s="9">
        <v>44</v>
      </c>
      <c r="M25" s="9"/>
      <c r="N25" s="32">
        <v>0.60122618932902283</v>
      </c>
      <c r="O25" s="10" t="s">
        <v>6535</v>
      </c>
      <c r="P25" s="57">
        <v>0.18998331445296224</v>
      </c>
      <c r="Q25" s="7" t="s">
        <v>6535</v>
      </c>
      <c r="R25" s="182">
        <v>89.271010464355783</v>
      </c>
      <c r="S25" s="1" t="s">
        <v>6535</v>
      </c>
      <c r="T25" s="36">
        <v>28.209021419228254</v>
      </c>
      <c r="U25" s="2" t="s">
        <v>6535</v>
      </c>
      <c r="V25" s="31">
        <v>3.164626278156021</v>
      </c>
      <c r="W25" s="2" t="s">
        <v>6535</v>
      </c>
      <c r="X25" s="31">
        <v>2.6593499592986336</v>
      </c>
      <c r="Y25" s="2" t="s">
        <v>6535</v>
      </c>
      <c r="AA25" s="38">
        <v>829819</v>
      </c>
      <c r="AB25" s="9" t="s">
        <v>6535</v>
      </c>
      <c r="AC25" s="38">
        <v>4367852</v>
      </c>
      <c r="AD25" s="9" t="s">
        <v>6535</v>
      </c>
      <c r="AE25" s="42">
        <v>1380211</v>
      </c>
      <c r="AF25" s="9" t="s">
        <v>6535</v>
      </c>
      <c r="AG25" s="41">
        <v>48928</v>
      </c>
      <c r="AH25" s="2" t="s">
        <v>6535</v>
      </c>
      <c r="AI25" s="41">
        <v>1642451</v>
      </c>
      <c r="AJ25" s="2" t="s">
        <v>6535</v>
      </c>
      <c r="AK25" s="41">
        <v>282505</v>
      </c>
      <c r="AL25" s="2" t="s">
        <v>6535</v>
      </c>
      <c r="AM25" s="2" t="str">
        <f>IF(OR(O25="Q",Q25="Q",S25="Q",U25="Q",W25="Q",Y25="Q",AB25="Q",AD25="Q",AF25="Q",AH25="Q",AJ25="Q",AL25="Q"),"Yes","No")</f>
        <v>No</v>
      </c>
    </row>
    <row r="26" spans="1:39">
      <c r="A26" s="6" t="s">
        <v>315</v>
      </c>
      <c r="B26" s="6" t="s">
        <v>316</v>
      </c>
      <c r="C26" s="4" t="s">
        <v>137</v>
      </c>
      <c r="D26" s="242">
        <v>1</v>
      </c>
      <c r="E26" s="237">
        <v>1</v>
      </c>
      <c r="F26" s="25" t="s">
        <v>317</v>
      </c>
      <c r="G26" s="53" t="s">
        <v>262</v>
      </c>
      <c r="H26" s="180">
        <v>3059393</v>
      </c>
      <c r="I26" s="28">
        <v>2875</v>
      </c>
      <c r="J26" s="171" t="s">
        <v>17</v>
      </c>
      <c r="K26" s="171" t="s">
        <v>13</v>
      </c>
      <c r="L26" s="9">
        <v>1476</v>
      </c>
      <c r="M26" s="9"/>
      <c r="N26" s="32">
        <v>1.9995979105951962</v>
      </c>
      <c r="O26" s="10" t="s">
        <v>6535</v>
      </c>
      <c r="P26" s="57">
        <v>0.79870925455199637</v>
      </c>
      <c r="Q26" s="7" t="s">
        <v>6535</v>
      </c>
      <c r="R26" s="182">
        <v>17.391136771475384</v>
      </c>
      <c r="S26" s="1" t="s">
        <v>6535</v>
      </c>
      <c r="T26" s="36">
        <v>6.946627525942108</v>
      </c>
      <c r="U26" s="2" t="s">
        <v>6535</v>
      </c>
      <c r="V26" s="31">
        <v>2.5035366739512614</v>
      </c>
      <c r="W26" s="2" t="s">
        <v>6535</v>
      </c>
      <c r="X26" s="31">
        <v>0.12259672536598426</v>
      </c>
      <c r="Y26" s="2" t="s">
        <v>6535</v>
      </c>
      <c r="AA26" s="38">
        <v>7121362</v>
      </c>
      <c r="AB26" s="9" t="s">
        <v>6535</v>
      </c>
      <c r="AC26" s="38">
        <v>8916088</v>
      </c>
      <c r="AD26" s="9" t="s">
        <v>6535</v>
      </c>
      <c r="AE26" s="42">
        <v>3561397</v>
      </c>
      <c r="AF26" s="9" t="s">
        <v>6535</v>
      </c>
      <c r="AG26" s="41">
        <v>512680</v>
      </c>
      <c r="AH26" s="2" t="s">
        <v>6535</v>
      </c>
      <c r="AI26" s="41">
        <v>72726967</v>
      </c>
      <c r="AJ26" s="2" t="s">
        <v>6535</v>
      </c>
      <c r="AK26" s="41">
        <v>14693548</v>
      </c>
      <c r="AL26" s="2" t="s">
        <v>65</v>
      </c>
      <c r="AM26" s="2" t="str">
        <f>IF(OR(O26="Q",Q26="Q",S26="Q",U26="Q",W26="Q",Y26="Q",AB26="Q",AD26="Q",AF26="Q",AH26="Q",AJ26="Q",AL26="Q"),"Yes","No")</f>
        <v>Yes</v>
      </c>
    </row>
    <row r="27" spans="1:39">
      <c r="A27" s="6" t="s">
        <v>315</v>
      </c>
      <c r="B27" s="6" t="s">
        <v>316</v>
      </c>
      <c r="C27" s="4" t="s">
        <v>137</v>
      </c>
      <c r="D27" s="242">
        <v>1</v>
      </c>
      <c r="E27" s="237">
        <v>1</v>
      </c>
      <c r="F27" s="25" t="s">
        <v>317</v>
      </c>
      <c r="G27" s="53" t="s">
        <v>262</v>
      </c>
      <c r="H27" s="180">
        <v>3059393</v>
      </c>
      <c r="I27" s="28">
        <v>2875</v>
      </c>
      <c r="J27" s="171" t="s">
        <v>15</v>
      </c>
      <c r="K27" s="171" t="s">
        <v>13</v>
      </c>
      <c r="L27" s="9">
        <v>871</v>
      </c>
      <c r="M27" s="9"/>
      <c r="N27" s="32">
        <v>1.3433197700842776</v>
      </c>
      <c r="O27" s="10" t="s">
        <v>6535</v>
      </c>
      <c r="P27" s="57">
        <v>0.30535221224793696</v>
      </c>
      <c r="Q27" s="7" t="s">
        <v>6535</v>
      </c>
      <c r="R27" s="182">
        <v>163.46107410178405</v>
      </c>
      <c r="S27" s="1" t="s">
        <v>6535</v>
      </c>
      <c r="T27" s="36">
        <v>37.156603889089077</v>
      </c>
      <c r="U27" s="2" t="s">
        <v>6535</v>
      </c>
      <c r="V27" s="31">
        <v>4.3992468899931918</v>
      </c>
      <c r="W27" s="2" t="s">
        <v>6535</v>
      </c>
      <c r="X27" s="31">
        <v>0.89829945286268154</v>
      </c>
      <c r="Y27" s="2" t="s">
        <v>6535</v>
      </c>
      <c r="AA27" s="38">
        <v>136162762</v>
      </c>
      <c r="AB27" s="9" t="s">
        <v>6535</v>
      </c>
      <c r="AC27" s="38">
        <v>445920339</v>
      </c>
      <c r="AD27" s="9" t="s">
        <v>6535</v>
      </c>
      <c r="AE27" s="42">
        <v>101362881</v>
      </c>
      <c r="AF27" s="9" t="s">
        <v>6535</v>
      </c>
      <c r="AG27" s="41">
        <v>2727991</v>
      </c>
      <c r="AH27" s="2" t="s">
        <v>6535</v>
      </c>
      <c r="AI27" s="41">
        <v>496404999</v>
      </c>
      <c r="AJ27" s="2" t="s">
        <v>6535</v>
      </c>
      <c r="AK27" s="41">
        <v>31651853</v>
      </c>
      <c r="AL27" s="2" t="s">
        <v>65</v>
      </c>
      <c r="AM27" s="2" t="str">
        <f>IF(OR(O27="Q",Q27="Q",S27="Q",U27="Q",W27="Q",Y27="Q",AB27="Q",AD27="Q",AF27="Q",AH27="Q",AJ27="Q",AL27="Q"),"Yes","No")</f>
        <v>Yes</v>
      </c>
    </row>
    <row r="28" spans="1:39">
      <c r="A28" s="6" t="s">
        <v>315</v>
      </c>
      <c r="B28" s="6" t="s">
        <v>316</v>
      </c>
      <c r="C28" s="4" t="s">
        <v>137</v>
      </c>
      <c r="D28" s="242">
        <v>1</v>
      </c>
      <c r="E28" s="237">
        <v>1</v>
      </c>
      <c r="F28" s="25" t="s">
        <v>317</v>
      </c>
      <c r="G28" s="53" t="s">
        <v>262</v>
      </c>
      <c r="H28" s="180">
        <v>3059393</v>
      </c>
      <c r="I28" s="28">
        <v>2875</v>
      </c>
      <c r="J28" s="171" t="s">
        <v>14</v>
      </c>
      <c r="K28" s="171" t="s">
        <v>16</v>
      </c>
      <c r="L28" s="9">
        <v>321</v>
      </c>
      <c r="M28" s="9"/>
      <c r="N28" s="32">
        <v>1.0900194654048683</v>
      </c>
      <c r="O28" s="10" t="s">
        <v>6535</v>
      </c>
      <c r="P28" s="57">
        <v>1.6234892525295627E-2</v>
      </c>
      <c r="Q28" s="7" t="s">
        <v>6535</v>
      </c>
      <c r="R28" s="182">
        <v>111.94124839992537</v>
      </c>
      <c r="S28" s="1" t="s">
        <v>6535</v>
      </c>
      <c r="T28" s="36">
        <v>1.6672675989737358</v>
      </c>
      <c r="U28" s="2" t="s">
        <v>6535</v>
      </c>
      <c r="V28" s="31">
        <v>67.140540887875062</v>
      </c>
      <c r="W28" s="2" t="s">
        <v>6535</v>
      </c>
      <c r="X28" s="31">
        <v>6.0109241894637053</v>
      </c>
      <c r="Y28" s="2" t="s">
        <v>6535</v>
      </c>
      <c r="AA28" s="38">
        <v>983881</v>
      </c>
      <c r="AB28" s="9" t="s">
        <v>6535</v>
      </c>
      <c r="AC28" s="38">
        <v>60602865</v>
      </c>
      <c r="AD28" s="9" t="s">
        <v>6535</v>
      </c>
      <c r="AE28" s="42">
        <v>902627</v>
      </c>
      <c r="AF28" s="9" t="s">
        <v>6535</v>
      </c>
      <c r="AG28" s="41">
        <v>541381</v>
      </c>
      <c r="AH28" s="2" t="s">
        <v>6535</v>
      </c>
      <c r="AI28" s="41">
        <v>10082121</v>
      </c>
      <c r="AJ28" s="2" t="s">
        <v>6535</v>
      </c>
      <c r="AK28" s="41">
        <v>6705640</v>
      </c>
      <c r="AL28" s="2" t="s">
        <v>65</v>
      </c>
      <c r="AM28" s="2" t="str">
        <f>IF(OR(O28="Q",Q28="Q",S28="Q",U28="Q",W28="Q",Y28="Q",AB28="Q",AD28="Q",AF28="Q",AH28="Q",AJ28="Q",AL28="Q"),"Yes","No")</f>
        <v>Yes</v>
      </c>
    </row>
    <row r="29" spans="1:39">
      <c r="A29" s="3" t="s">
        <v>315</v>
      </c>
      <c r="B29" s="3" t="s">
        <v>316</v>
      </c>
      <c r="C29" s="4" t="s">
        <v>137</v>
      </c>
      <c r="D29" s="241">
        <v>1</v>
      </c>
      <c r="E29" s="236">
        <v>1</v>
      </c>
      <c r="F29" s="3" t="s">
        <v>317</v>
      </c>
      <c r="G29" s="4" t="s">
        <v>262</v>
      </c>
      <c r="H29" s="60">
        <v>3059393</v>
      </c>
      <c r="I29" s="27">
        <v>2875</v>
      </c>
      <c r="J29" s="170" t="s">
        <v>40</v>
      </c>
      <c r="K29" s="170" t="s">
        <v>13</v>
      </c>
      <c r="L29" s="5">
        <v>129</v>
      </c>
      <c r="N29" s="31">
        <v>1.1736595372343206</v>
      </c>
      <c r="O29" s="4" t="s">
        <v>6535</v>
      </c>
      <c r="P29" s="56">
        <v>0.3481884038041595</v>
      </c>
      <c r="Q29" s="8" t="s">
        <v>6535</v>
      </c>
      <c r="R29" s="35">
        <v>154.29709876302337</v>
      </c>
      <c r="S29" s="2" t="s">
        <v>6535</v>
      </c>
      <c r="T29" s="36">
        <v>45.775166328481681</v>
      </c>
      <c r="U29" s="2" t="s">
        <v>6535</v>
      </c>
      <c r="V29" s="31">
        <v>3.3707599805490704</v>
      </c>
      <c r="W29" s="2" t="s">
        <v>6535</v>
      </c>
      <c r="X29" s="31">
        <v>1.8805469959236669</v>
      </c>
      <c r="Y29" s="2" t="s">
        <v>6535</v>
      </c>
      <c r="AA29" s="37">
        <v>22028748</v>
      </c>
      <c r="AB29" s="4" t="s">
        <v>6535</v>
      </c>
      <c r="AC29" s="37">
        <v>63266748</v>
      </c>
      <c r="AD29" s="4" t="s">
        <v>6535</v>
      </c>
      <c r="AE29" s="41">
        <v>18769283</v>
      </c>
      <c r="AF29" s="4" t="s">
        <v>6535</v>
      </c>
      <c r="AG29" s="41">
        <v>410032</v>
      </c>
      <c r="AH29" s="2" t="s">
        <v>6535</v>
      </c>
      <c r="AI29" s="41">
        <v>33642737</v>
      </c>
      <c r="AJ29" s="2" t="s">
        <v>6535</v>
      </c>
      <c r="AK29" s="41">
        <v>2827567</v>
      </c>
      <c r="AL29" s="2" t="s">
        <v>65</v>
      </c>
      <c r="AM29" s="2" t="str">
        <f>IF(OR(O29="Q",Q29="Q",S29="Q",U29="Q",W29="Q",Y29="Q",AB29="Q",AD29="Q",AF29="Q",AH29="Q",AJ29="Q",AL29="Q"),"Yes","No")</f>
        <v>Yes</v>
      </c>
    </row>
    <row r="30" spans="1:39">
      <c r="A30" s="6" t="s">
        <v>315</v>
      </c>
      <c r="B30" s="6" t="s">
        <v>316</v>
      </c>
      <c r="C30" s="4" t="s">
        <v>137</v>
      </c>
      <c r="D30" s="242">
        <v>1</v>
      </c>
      <c r="E30" s="237">
        <v>1</v>
      </c>
      <c r="F30" s="25" t="s">
        <v>317</v>
      </c>
      <c r="G30" s="53" t="s">
        <v>262</v>
      </c>
      <c r="H30" s="180">
        <v>3059393</v>
      </c>
      <c r="I30" s="28">
        <v>2875</v>
      </c>
      <c r="J30" s="171" t="s">
        <v>20</v>
      </c>
      <c r="K30" s="171" t="s">
        <v>16</v>
      </c>
      <c r="L30" s="9">
        <v>45</v>
      </c>
      <c r="M30" s="9"/>
      <c r="N30" s="32">
        <v>3.9106707871296127</v>
      </c>
      <c r="O30" s="10" t="s">
        <v>6535</v>
      </c>
      <c r="P30" s="57">
        <v>0.35719047441149976</v>
      </c>
      <c r="Q30" s="7" t="s">
        <v>6535</v>
      </c>
      <c r="R30" s="182">
        <v>27.681144432954152</v>
      </c>
      <c r="S30" s="1" t="s">
        <v>6535</v>
      </c>
      <c r="T30" s="36">
        <v>2.5283235665862347</v>
      </c>
      <c r="U30" s="2" t="s">
        <v>6535</v>
      </c>
      <c r="V30" s="31">
        <v>10.948418469369205</v>
      </c>
      <c r="W30" s="2" t="s">
        <v>6535</v>
      </c>
      <c r="X30" s="31">
        <v>0.82902376377181053</v>
      </c>
      <c r="Y30" s="2" t="s">
        <v>6535</v>
      </c>
      <c r="AA30" s="38">
        <v>430252</v>
      </c>
      <c r="AB30" s="9" t="s">
        <v>6535</v>
      </c>
      <c r="AC30" s="38">
        <v>1204545</v>
      </c>
      <c r="AD30" s="9" t="s">
        <v>6535</v>
      </c>
      <c r="AE30" s="42">
        <v>110020</v>
      </c>
      <c r="AF30" s="9" t="s">
        <v>6535</v>
      </c>
      <c r="AG30" s="41">
        <v>43515</v>
      </c>
      <c r="AH30" s="2" t="s">
        <v>6535</v>
      </c>
      <c r="AI30" s="41">
        <v>1452968</v>
      </c>
      <c r="AJ30" s="2" t="s">
        <v>6535</v>
      </c>
      <c r="AK30" s="41">
        <v>1257248</v>
      </c>
      <c r="AL30" s="2" t="s">
        <v>65</v>
      </c>
      <c r="AM30" s="2" t="str">
        <f>IF(OR(O30="Q",Q30="Q",S30="Q",U30="Q",W30="Q",Y30="Q",AB30="Q",AD30="Q",AF30="Q",AH30="Q",AJ30="Q",AL30="Q"),"Yes","No")</f>
        <v>Yes</v>
      </c>
    </row>
    <row r="31" spans="1:39">
      <c r="A31" s="6" t="s">
        <v>315</v>
      </c>
      <c r="B31" s="6" t="s">
        <v>316</v>
      </c>
      <c r="C31" s="4" t="s">
        <v>137</v>
      </c>
      <c r="D31" s="242">
        <v>1</v>
      </c>
      <c r="E31" s="237">
        <v>1</v>
      </c>
      <c r="F31" s="25" t="s">
        <v>317</v>
      </c>
      <c r="G31" s="53" t="s">
        <v>262</v>
      </c>
      <c r="H31" s="180">
        <v>3059393</v>
      </c>
      <c r="I31" s="28">
        <v>2875</v>
      </c>
      <c r="J31" s="171" t="s">
        <v>15</v>
      </c>
      <c r="K31" s="171" t="s">
        <v>16</v>
      </c>
      <c r="L31" s="9">
        <v>30</v>
      </c>
      <c r="M31" s="9"/>
      <c r="N31" s="32">
        <v>1.25608154034841</v>
      </c>
      <c r="O31" s="10" t="s">
        <v>6535</v>
      </c>
      <c r="P31" s="57">
        <v>0.14135328139387116</v>
      </c>
      <c r="Q31" s="7" t="s">
        <v>6535</v>
      </c>
      <c r="R31" s="182">
        <v>106.87427876927013</v>
      </c>
      <c r="S31" s="1" t="s">
        <v>6535</v>
      </c>
      <c r="T31" s="36">
        <v>12.027109320028146</v>
      </c>
      <c r="U31" s="2" t="s">
        <v>6535</v>
      </c>
      <c r="V31" s="31">
        <v>8.8861151857410761</v>
      </c>
      <c r="W31" s="2" t="s">
        <v>6535</v>
      </c>
      <c r="X31" s="31">
        <v>2.1960474013210729</v>
      </c>
      <c r="Y31" s="2" t="s">
        <v>6535</v>
      </c>
      <c r="AA31" s="38">
        <v>1180841</v>
      </c>
      <c r="AB31" s="9" t="s">
        <v>6535</v>
      </c>
      <c r="AC31" s="38">
        <v>8353828</v>
      </c>
      <c r="AD31" s="9" t="s">
        <v>6535</v>
      </c>
      <c r="AE31" s="42">
        <v>940099</v>
      </c>
      <c r="AF31" s="9" t="s">
        <v>6535</v>
      </c>
      <c r="AG31" s="41">
        <v>78165</v>
      </c>
      <c r="AH31" s="2" t="s">
        <v>6535</v>
      </c>
      <c r="AI31" s="41">
        <v>3804029</v>
      </c>
      <c r="AJ31" s="2" t="s">
        <v>6535</v>
      </c>
      <c r="AK31" s="41">
        <v>1068355</v>
      </c>
      <c r="AL31" s="2" t="s">
        <v>65</v>
      </c>
      <c r="AM31" s="2" t="str">
        <f>IF(OR(O31="Q",Q31="Q",S31="Q",U31="Q",W31="Q",Y31="Q",AB31="Q",AD31="Q",AF31="Q",AH31="Q",AJ31="Q",AL31="Q"),"Yes","No")</f>
        <v>Yes</v>
      </c>
    </row>
    <row r="32" spans="1:39">
      <c r="A32" s="3" t="s">
        <v>315</v>
      </c>
      <c r="B32" s="3" t="s">
        <v>316</v>
      </c>
      <c r="C32" s="4" t="s">
        <v>137</v>
      </c>
      <c r="D32" s="241">
        <v>1</v>
      </c>
      <c r="E32" s="236">
        <v>1</v>
      </c>
      <c r="F32" s="3" t="s">
        <v>317</v>
      </c>
      <c r="G32" s="4" t="s">
        <v>262</v>
      </c>
      <c r="H32" s="60">
        <v>3059393</v>
      </c>
      <c r="I32" s="27">
        <v>2875</v>
      </c>
      <c r="J32" s="170" t="s">
        <v>21</v>
      </c>
      <c r="K32" s="170" t="s">
        <v>13</v>
      </c>
      <c r="L32" s="5">
        <v>3</v>
      </c>
      <c r="N32" s="31">
        <v>0.74844709017243127</v>
      </c>
      <c r="O32" s="4" t="s">
        <v>6535</v>
      </c>
      <c r="P32" s="56">
        <v>0.16484715732121688</v>
      </c>
      <c r="Q32" s="8" t="s">
        <v>6535</v>
      </c>
      <c r="R32" s="35">
        <v>232.89604286892003</v>
      </c>
      <c r="S32" s="2" t="s">
        <v>6535</v>
      </c>
      <c r="T32" s="36">
        <v>51.295877988458365</v>
      </c>
      <c r="U32" s="2" t="s">
        <v>6535</v>
      </c>
      <c r="V32" s="31">
        <v>4.5402486905735762</v>
      </c>
      <c r="W32" s="2" t="s">
        <v>6535</v>
      </c>
      <c r="X32" s="31">
        <v>5.4027420786095686</v>
      </c>
      <c r="Y32" s="2" t="s">
        <v>6535</v>
      </c>
      <c r="AA32" s="37">
        <v>465698</v>
      </c>
      <c r="AB32" s="4" t="s">
        <v>6535</v>
      </c>
      <c r="AC32" s="37">
        <v>2825029</v>
      </c>
      <c r="AD32" s="4" t="s">
        <v>6535</v>
      </c>
      <c r="AE32" s="41">
        <v>622219</v>
      </c>
      <c r="AF32" s="4" t="s">
        <v>6535</v>
      </c>
      <c r="AG32" s="41">
        <v>12130</v>
      </c>
      <c r="AH32" s="2" t="s">
        <v>6535</v>
      </c>
      <c r="AI32" s="41">
        <v>522888</v>
      </c>
      <c r="AJ32" s="2" t="s">
        <v>6535</v>
      </c>
      <c r="AK32" s="41">
        <v>59960</v>
      </c>
      <c r="AL32" s="2" t="s">
        <v>65</v>
      </c>
      <c r="AM32" s="2" t="str">
        <f>IF(OR(O32="Q",Q32="Q",S32="Q",U32="Q",W32="Q",Y32="Q",AB32="Q",AD32="Q",AF32="Q",AH32="Q",AJ32="Q",AL32="Q"),"Yes","No")</f>
        <v>Yes</v>
      </c>
    </row>
    <row r="33" spans="1:39">
      <c r="A33" s="3" t="s">
        <v>2833</v>
      </c>
      <c r="B33" s="3" t="s">
        <v>2834</v>
      </c>
      <c r="C33" s="4" t="s">
        <v>59</v>
      </c>
      <c r="D33" s="241">
        <v>5066</v>
      </c>
      <c r="E33" s="236">
        <v>50066</v>
      </c>
      <c r="F33" s="3" t="s">
        <v>320</v>
      </c>
      <c r="G33" s="4" t="s">
        <v>262</v>
      </c>
      <c r="H33" s="60">
        <v>8608208</v>
      </c>
      <c r="I33" s="27">
        <v>2728</v>
      </c>
      <c r="J33" s="170" t="s">
        <v>15</v>
      </c>
      <c r="K33" s="170" t="s">
        <v>13</v>
      </c>
      <c r="L33" s="5">
        <v>1594</v>
      </c>
      <c r="N33" s="31">
        <v>1.0648300557814314</v>
      </c>
      <c r="O33" s="4" t="s">
        <v>6535</v>
      </c>
      <c r="P33" s="56">
        <v>0.36770712064561589</v>
      </c>
      <c r="Q33" s="8" t="s">
        <v>6535</v>
      </c>
      <c r="R33" s="35">
        <v>138.63062249842355</v>
      </c>
      <c r="S33" s="2" t="s">
        <v>6535</v>
      </c>
      <c r="T33" s="36">
        <v>47.871927314068934</v>
      </c>
      <c r="U33" s="2" t="s">
        <v>6535</v>
      </c>
      <c r="V33" s="31">
        <v>2.8958646596558024</v>
      </c>
      <c r="W33" s="2" t="s">
        <v>6535</v>
      </c>
      <c r="X33" s="31">
        <v>1.1861614060795733</v>
      </c>
      <c r="Y33" s="2" t="s">
        <v>6535</v>
      </c>
      <c r="AA33" s="37">
        <v>292070922</v>
      </c>
      <c r="AB33" s="4" t="s">
        <v>6535</v>
      </c>
      <c r="AC33" s="37">
        <v>794303144</v>
      </c>
      <c r="AD33" s="4" t="s">
        <v>6535</v>
      </c>
      <c r="AE33" s="41">
        <v>274288766</v>
      </c>
      <c r="AF33" s="4" t="s">
        <v>6535</v>
      </c>
      <c r="AG33" s="41">
        <v>5729637</v>
      </c>
      <c r="AH33" s="2" t="s">
        <v>6535</v>
      </c>
      <c r="AI33" s="41">
        <v>669641703</v>
      </c>
      <c r="AJ33" s="2" t="s">
        <v>6535</v>
      </c>
      <c r="AK33" s="41">
        <v>52277748</v>
      </c>
      <c r="AL33" s="2" t="s">
        <v>6535</v>
      </c>
      <c r="AM33" s="2" t="str">
        <f>IF(OR(O33="Q",Q33="Q",S33="Q",U33="Q",W33="Q",Y33="Q",AB33="Q",AD33="Q",AF33="Q",AH33="Q",AJ33="Q",AL33="Q"),"Yes","No")</f>
        <v>No</v>
      </c>
    </row>
    <row r="34" spans="1:39">
      <c r="A34" s="6" t="s">
        <v>2833</v>
      </c>
      <c r="B34" s="6" t="s">
        <v>2834</v>
      </c>
      <c r="C34" s="4" t="s">
        <v>59</v>
      </c>
      <c r="D34" s="242">
        <v>5066</v>
      </c>
      <c r="E34" s="237">
        <v>50066</v>
      </c>
      <c r="F34" s="25" t="s">
        <v>320</v>
      </c>
      <c r="G34" s="53" t="s">
        <v>262</v>
      </c>
      <c r="H34" s="180">
        <v>8608208</v>
      </c>
      <c r="I34" s="28">
        <v>2728</v>
      </c>
      <c r="J34" s="171" t="s">
        <v>34</v>
      </c>
      <c r="K34" s="171" t="s">
        <v>13</v>
      </c>
      <c r="L34" s="9">
        <v>1134</v>
      </c>
      <c r="M34" s="9"/>
      <c r="N34" s="32">
        <v>1.2384166425417429</v>
      </c>
      <c r="O34" s="10" t="s">
        <v>6535</v>
      </c>
      <c r="P34" s="57">
        <v>0.52594129991069027</v>
      </c>
      <c r="Q34" s="7" t="s">
        <v>6535</v>
      </c>
      <c r="R34" s="182">
        <v>143.56260564112242</v>
      </c>
      <c r="S34" s="1" t="s">
        <v>6535</v>
      </c>
      <c r="T34" s="36">
        <v>60.969386905596821</v>
      </c>
      <c r="U34" s="2" t="s">
        <v>6535</v>
      </c>
      <c r="V34" s="31">
        <v>2.3546670374660397</v>
      </c>
      <c r="W34" s="2" t="s">
        <v>6535</v>
      </c>
      <c r="X34" s="31">
        <v>0.38518166091135275</v>
      </c>
      <c r="Y34" s="2" t="s">
        <v>6535</v>
      </c>
      <c r="AA34" s="38">
        <v>299295661</v>
      </c>
      <c r="AB34" s="9" t="s">
        <v>6535</v>
      </c>
      <c r="AC34" s="38">
        <v>569066664</v>
      </c>
      <c r="AD34" s="9" t="s">
        <v>6535</v>
      </c>
      <c r="AE34" s="42">
        <v>241676065</v>
      </c>
      <c r="AF34" s="9" t="s">
        <v>6535</v>
      </c>
      <c r="AG34" s="41">
        <v>3963892</v>
      </c>
      <c r="AH34" s="2" t="s">
        <v>6535</v>
      </c>
      <c r="AI34" s="41">
        <v>1477398126</v>
      </c>
      <c r="AJ34" s="2" t="s">
        <v>6535</v>
      </c>
      <c r="AK34" s="41">
        <v>71297563</v>
      </c>
      <c r="AL34" s="2" t="s">
        <v>6535</v>
      </c>
      <c r="AM34" s="2" t="str">
        <f>IF(OR(O34="Q",Q34="Q",S34="Q",U34="Q",W34="Q",Y34="Q",AB34="Q",AD34="Q",AF34="Q",AH34="Q",AJ34="Q",AL34="Q"),"Yes","No")</f>
        <v>No</v>
      </c>
    </row>
    <row r="35" spans="1:39">
      <c r="A35" s="3" t="s">
        <v>755</v>
      </c>
      <c r="B35" s="3" t="s">
        <v>756</v>
      </c>
      <c r="C35" s="4" t="s">
        <v>68</v>
      </c>
      <c r="D35" s="241">
        <v>1003</v>
      </c>
      <c r="E35" s="236">
        <v>10003</v>
      </c>
      <c r="F35" s="3" t="s">
        <v>320</v>
      </c>
      <c r="G35" s="4" t="s">
        <v>262</v>
      </c>
      <c r="H35" s="60">
        <v>4181019</v>
      </c>
      <c r="I35" s="27">
        <v>2344</v>
      </c>
      <c r="J35" s="170" t="s">
        <v>15</v>
      </c>
      <c r="K35" s="170" t="s">
        <v>13</v>
      </c>
      <c r="L35" s="5">
        <v>790</v>
      </c>
      <c r="N35" s="31">
        <v>0.79183714284299744</v>
      </c>
      <c r="O35" s="4" t="s">
        <v>6535</v>
      </c>
      <c r="P35" s="56">
        <v>0.2373938601796419</v>
      </c>
      <c r="Q35" s="8" t="s">
        <v>6535</v>
      </c>
      <c r="R35" s="35">
        <v>184.74401788121943</v>
      </c>
      <c r="S35" s="2" t="s">
        <v>6535</v>
      </c>
      <c r="T35" s="36">
        <v>55.386509645728111</v>
      </c>
      <c r="U35" s="2" t="s">
        <v>6535</v>
      </c>
      <c r="V35" s="31">
        <v>3.335541796421333</v>
      </c>
      <c r="W35" s="2" t="s">
        <v>6535</v>
      </c>
      <c r="X35" s="31">
        <v>1.2908138034302266</v>
      </c>
      <c r="Y35" s="2" t="s">
        <v>6535</v>
      </c>
      <c r="AA35" s="37">
        <v>96282815</v>
      </c>
      <c r="AB35" s="4" t="s">
        <v>6535</v>
      </c>
      <c r="AC35" s="37">
        <v>405582583</v>
      </c>
      <c r="AD35" s="4" t="s">
        <v>6535</v>
      </c>
      <c r="AE35" s="41">
        <v>121594214</v>
      </c>
      <c r="AF35" s="4" t="s">
        <v>6535</v>
      </c>
      <c r="AG35" s="41">
        <v>2195376</v>
      </c>
      <c r="AH35" s="2" t="s">
        <v>6535</v>
      </c>
      <c r="AI35" s="41">
        <v>314206884</v>
      </c>
      <c r="AJ35" s="2" t="s">
        <v>6535</v>
      </c>
      <c r="AK35" s="41">
        <v>21693197</v>
      </c>
      <c r="AL35" s="2" t="s">
        <v>6535</v>
      </c>
      <c r="AM35" s="2" t="str">
        <f>IF(OR(O35="Q",Q35="Q",S35="Q",U35="Q",W35="Q",Y35="Q",AB35="Q",AD35="Q",AF35="Q",AH35="Q",AJ35="Q",AL35="Q"),"Yes","No")</f>
        <v>No</v>
      </c>
    </row>
    <row r="36" spans="1:39">
      <c r="A36" s="3" t="s">
        <v>755</v>
      </c>
      <c r="B36" s="3" t="s">
        <v>756</v>
      </c>
      <c r="C36" s="4" t="s">
        <v>68</v>
      </c>
      <c r="D36" s="241">
        <v>1003</v>
      </c>
      <c r="E36" s="236">
        <v>10003</v>
      </c>
      <c r="F36" s="3" t="s">
        <v>320</v>
      </c>
      <c r="G36" s="4" t="s">
        <v>262</v>
      </c>
      <c r="H36" s="60">
        <v>4181019</v>
      </c>
      <c r="I36" s="27">
        <v>2344</v>
      </c>
      <c r="J36" s="170" t="s">
        <v>14</v>
      </c>
      <c r="K36" s="170" t="s">
        <v>16</v>
      </c>
      <c r="L36" s="5">
        <v>590</v>
      </c>
      <c r="N36" s="31">
        <v>2.7943139518764788</v>
      </c>
      <c r="O36" s="4" t="s">
        <v>6535</v>
      </c>
      <c r="P36" s="56">
        <v>5.9051711608275326E-2</v>
      </c>
      <c r="Q36" s="8" t="s">
        <v>6535</v>
      </c>
      <c r="R36" s="35">
        <v>80.074514570176063</v>
      </c>
      <c r="S36" s="2" t="s">
        <v>6535</v>
      </c>
      <c r="T36" s="36">
        <v>1.6921996679704874</v>
      </c>
      <c r="U36" s="2" t="s">
        <v>6535</v>
      </c>
      <c r="V36" s="31">
        <v>47.319779152428367</v>
      </c>
      <c r="W36" s="2" t="s">
        <v>6535</v>
      </c>
      <c r="X36" s="31">
        <v>5.6930449430970747</v>
      </c>
      <c r="Y36" s="2" t="s">
        <v>6535</v>
      </c>
      <c r="AA36" s="37">
        <v>6006987</v>
      </c>
      <c r="AB36" s="4" t="s">
        <v>6535</v>
      </c>
      <c r="AC36" s="37">
        <v>101724181</v>
      </c>
      <c r="AD36" s="4" t="s">
        <v>6535</v>
      </c>
      <c r="AE36" s="41">
        <v>2149718</v>
      </c>
      <c r="AF36" s="4" t="s">
        <v>6535</v>
      </c>
      <c r="AG36" s="41">
        <v>1270369</v>
      </c>
      <c r="AH36" s="2" t="s">
        <v>6535</v>
      </c>
      <c r="AI36" s="41">
        <v>17868150</v>
      </c>
      <c r="AJ36" s="2" t="s">
        <v>6535</v>
      </c>
      <c r="AK36" s="41">
        <v>19141547</v>
      </c>
      <c r="AL36" s="2" t="s">
        <v>6535</v>
      </c>
      <c r="AM36" s="2" t="str">
        <f>IF(OR(O36="Q",Q36="Q",S36="Q",U36="Q",W36="Q",Y36="Q",AB36="Q",AD36="Q",AF36="Q",AH36="Q",AJ36="Q",AL36="Q"),"Yes","No")</f>
        <v>No</v>
      </c>
    </row>
    <row r="37" spans="1:39">
      <c r="A37" s="6" t="s">
        <v>755</v>
      </c>
      <c r="B37" s="6" t="s">
        <v>756</v>
      </c>
      <c r="C37" s="4" t="s">
        <v>68</v>
      </c>
      <c r="D37" s="242">
        <v>1003</v>
      </c>
      <c r="E37" s="237">
        <v>10003</v>
      </c>
      <c r="F37" s="25" t="s">
        <v>320</v>
      </c>
      <c r="G37" s="53" t="s">
        <v>262</v>
      </c>
      <c r="H37" s="180">
        <v>4181019</v>
      </c>
      <c r="I37" s="27">
        <v>2344</v>
      </c>
      <c r="J37" s="171" t="s">
        <v>29</v>
      </c>
      <c r="K37" s="171" t="s">
        <v>16</v>
      </c>
      <c r="L37" s="9">
        <v>421</v>
      </c>
      <c r="M37" s="9"/>
      <c r="N37" s="32">
        <v>5.7488549545398318</v>
      </c>
      <c r="O37" s="10" t="s">
        <v>6535</v>
      </c>
      <c r="P37" s="57">
        <v>0.46697747419535801</v>
      </c>
      <c r="Q37" s="7" t="s">
        <v>6535</v>
      </c>
      <c r="R37" s="182">
        <v>543.55397275068208</v>
      </c>
      <c r="S37" s="1" t="s">
        <v>6535</v>
      </c>
      <c r="T37" s="36">
        <v>44.152698805441268</v>
      </c>
      <c r="U37" s="2" t="s">
        <v>6535</v>
      </c>
      <c r="V37" s="31">
        <v>12.310775727342307</v>
      </c>
      <c r="W37" s="2" t="s">
        <v>6535</v>
      </c>
      <c r="X37" s="31">
        <v>0.59667142095399661</v>
      </c>
      <c r="Y37" s="2" t="s">
        <v>6535</v>
      </c>
      <c r="AA37" s="38">
        <v>188964138</v>
      </c>
      <c r="AB37" s="9" t="s">
        <v>6535</v>
      </c>
      <c r="AC37" s="38">
        <v>404653647</v>
      </c>
      <c r="AD37" s="9" t="s">
        <v>6535</v>
      </c>
      <c r="AE37" s="42">
        <v>32869874</v>
      </c>
      <c r="AF37" s="9" t="s">
        <v>6535</v>
      </c>
      <c r="AG37" s="41">
        <v>744459</v>
      </c>
      <c r="AH37" s="2" t="s">
        <v>6535</v>
      </c>
      <c r="AI37" s="41">
        <v>678185066</v>
      </c>
      <c r="AJ37" s="2" t="s">
        <v>6535</v>
      </c>
      <c r="AK37" s="41">
        <v>21927049</v>
      </c>
      <c r="AL37" s="2" t="s">
        <v>6535</v>
      </c>
      <c r="AM37" s="2" t="str">
        <f>IF(OR(O37="Q",Q37="Q",S37="Q",U37="Q",W37="Q",Y37="Q",AB37="Q",AD37="Q",AF37="Q",AH37="Q",AJ37="Q",AL37="Q"),"Yes","No")</f>
        <v>No</v>
      </c>
    </row>
    <row r="38" spans="1:39">
      <c r="A38" s="6" t="s">
        <v>755</v>
      </c>
      <c r="B38" s="6" t="s">
        <v>756</v>
      </c>
      <c r="C38" s="4" t="s">
        <v>68</v>
      </c>
      <c r="D38" s="242">
        <v>1003</v>
      </c>
      <c r="E38" s="237">
        <v>10003</v>
      </c>
      <c r="F38" s="25" t="s">
        <v>320</v>
      </c>
      <c r="G38" s="53" t="s">
        <v>262</v>
      </c>
      <c r="H38" s="180">
        <v>4181019</v>
      </c>
      <c r="I38" s="27">
        <v>2344</v>
      </c>
      <c r="J38" s="171" t="s">
        <v>34</v>
      </c>
      <c r="K38" s="171" t="s">
        <v>13</v>
      </c>
      <c r="L38" s="9">
        <v>336</v>
      </c>
      <c r="M38" s="9"/>
      <c r="N38" s="32">
        <v>1.2316719566272676</v>
      </c>
      <c r="O38" s="10" t="s">
        <v>6535</v>
      </c>
      <c r="P38" s="57">
        <v>0.61661743315213313</v>
      </c>
      <c r="Q38" s="7" t="s">
        <v>6535</v>
      </c>
      <c r="R38" s="182">
        <v>251.00011995351264</v>
      </c>
      <c r="S38" s="1" t="s">
        <v>6535</v>
      </c>
      <c r="T38" s="36">
        <v>125.65931119388941</v>
      </c>
      <c r="U38" s="2" t="s">
        <v>6535</v>
      </c>
      <c r="V38" s="31">
        <v>1.9974653495133778</v>
      </c>
      <c r="W38" s="2" t="s">
        <v>6535</v>
      </c>
      <c r="X38" s="31">
        <v>0.60388826111001204</v>
      </c>
      <c r="Y38" s="2" t="s">
        <v>6535</v>
      </c>
      <c r="AA38" s="38">
        <v>215473184</v>
      </c>
      <c r="AB38" s="9" t="s">
        <v>6535</v>
      </c>
      <c r="AC38" s="38">
        <v>349443873</v>
      </c>
      <c r="AD38" s="9" t="s">
        <v>6535</v>
      </c>
      <c r="AE38" s="42">
        <v>174943647</v>
      </c>
      <c r="AF38" s="9" t="s">
        <v>6535</v>
      </c>
      <c r="AG38" s="41">
        <v>1392206</v>
      </c>
      <c r="AH38" s="2" t="s">
        <v>6535</v>
      </c>
      <c r="AI38" s="41">
        <v>578656509</v>
      </c>
      <c r="AJ38" s="2" t="s">
        <v>6535</v>
      </c>
      <c r="AK38" s="41">
        <v>22437774</v>
      </c>
      <c r="AL38" s="2" t="s">
        <v>6535</v>
      </c>
      <c r="AM38" s="2" t="str">
        <f>IF(OR(O38="Q",Q38="Q",S38="Q",U38="Q",W38="Q",Y38="Q",AB38="Q",AD38="Q",AF38="Q",AH38="Q",AJ38="Q",AL38="Q"),"Yes","No")</f>
        <v>No</v>
      </c>
    </row>
    <row r="39" spans="1:39">
      <c r="A39" s="6" t="s">
        <v>755</v>
      </c>
      <c r="B39" s="6" t="s">
        <v>756</v>
      </c>
      <c r="C39" s="4" t="s">
        <v>68</v>
      </c>
      <c r="D39" s="242">
        <v>1003</v>
      </c>
      <c r="E39" s="237">
        <v>10003</v>
      </c>
      <c r="F39" s="25" t="s">
        <v>320</v>
      </c>
      <c r="G39" s="53" t="s">
        <v>262</v>
      </c>
      <c r="H39" s="180">
        <v>4181019</v>
      </c>
      <c r="I39" s="27">
        <v>2344</v>
      </c>
      <c r="J39" s="171" t="s">
        <v>26</v>
      </c>
      <c r="K39" s="171" t="s">
        <v>13</v>
      </c>
      <c r="L39" s="9">
        <v>151</v>
      </c>
      <c r="M39" s="9"/>
      <c r="N39" s="32">
        <v>1.2961573738342254</v>
      </c>
      <c r="O39" s="10" t="s">
        <v>6535</v>
      </c>
      <c r="P39" s="57">
        <v>0.42867711318369139</v>
      </c>
      <c r="Q39" s="7" t="s">
        <v>6535</v>
      </c>
      <c r="R39" s="182">
        <v>277.5609824548697</v>
      </c>
      <c r="S39" s="1" t="s">
        <v>6535</v>
      </c>
      <c r="T39" s="36">
        <v>91.797526359943745</v>
      </c>
      <c r="U39" s="2" t="s">
        <v>6535</v>
      </c>
      <c r="V39" s="31">
        <v>3.0236215883044171</v>
      </c>
      <c r="W39" s="2" t="s">
        <v>6535</v>
      </c>
      <c r="X39" s="31">
        <v>1.1867593942416452</v>
      </c>
      <c r="Y39" s="2" t="s">
        <v>6535</v>
      </c>
      <c r="AA39" s="38">
        <v>78856435</v>
      </c>
      <c r="AB39" s="9" t="s">
        <v>6535</v>
      </c>
      <c r="AC39" s="38">
        <v>183952986</v>
      </c>
      <c r="AD39" s="9" t="s">
        <v>6535</v>
      </c>
      <c r="AE39" s="42">
        <v>60838627</v>
      </c>
      <c r="AF39" s="9" t="s">
        <v>6535</v>
      </c>
      <c r="AG39" s="41">
        <v>662748</v>
      </c>
      <c r="AH39" s="2" t="s">
        <v>6535</v>
      </c>
      <c r="AI39" s="41">
        <v>155004449</v>
      </c>
      <c r="AJ39" s="2" t="s">
        <v>6535</v>
      </c>
      <c r="AK39" s="41">
        <v>6215412</v>
      </c>
      <c r="AL39" s="2" t="s">
        <v>6535</v>
      </c>
      <c r="AM39" s="2" t="str">
        <f>IF(OR(O39="Q",Q39="Q",S39="Q",U39="Q",W39="Q",Y39="Q",AB39="Q",AD39="Q",AF39="Q",AH39="Q",AJ39="Q",AL39="Q"),"Yes","No")</f>
        <v>No</v>
      </c>
    </row>
    <row r="40" spans="1:39">
      <c r="A40" s="6" t="s">
        <v>755</v>
      </c>
      <c r="B40" s="6" t="s">
        <v>756</v>
      </c>
      <c r="C40" s="4" t="s">
        <v>68</v>
      </c>
      <c r="D40" s="242">
        <v>1003</v>
      </c>
      <c r="E40" s="237">
        <v>10003</v>
      </c>
      <c r="F40" s="25" t="s">
        <v>320</v>
      </c>
      <c r="G40" s="53" t="s">
        <v>262</v>
      </c>
      <c r="H40" s="180">
        <v>4181019</v>
      </c>
      <c r="I40" s="27">
        <v>2344</v>
      </c>
      <c r="J40" s="171" t="s">
        <v>35</v>
      </c>
      <c r="K40" s="171" t="s">
        <v>13</v>
      </c>
      <c r="L40" s="9">
        <v>30</v>
      </c>
      <c r="M40" s="9"/>
      <c r="N40" s="32">
        <v>0.60969681739072756</v>
      </c>
      <c r="O40" s="10" t="s">
        <v>6535</v>
      </c>
      <c r="P40" s="57">
        <v>0.30835704274038073</v>
      </c>
      <c r="Q40" s="7" t="s">
        <v>6535</v>
      </c>
      <c r="R40" s="182">
        <v>155.39006835291525</v>
      </c>
      <c r="S40" s="1" t="s">
        <v>6535</v>
      </c>
      <c r="T40" s="36">
        <v>78.589260402557727</v>
      </c>
      <c r="U40" s="2" t="s">
        <v>6535</v>
      </c>
      <c r="V40" s="31">
        <v>1.977243042585727</v>
      </c>
      <c r="W40" s="2" t="s">
        <v>6535</v>
      </c>
      <c r="X40" s="31">
        <v>1.2747874936842614</v>
      </c>
      <c r="Y40" s="2" t="s">
        <v>6535</v>
      </c>
      <c r="AA40" s="38">
        <v>6084709</v>
      </c>
      <c r="AB40" s="9" t="s">
        <v>6535</v>
      </c>
      <c r="AC40" s="38">
        <v>19732674</v>
      </c>
      <c r="AD40" s="9" t="s">
        <v>6535</v>
      </c>
      <c r="AE40" s="42">
        <v>9979893</v>
      </c>
      <c r="AF40" s="9" t="s">
        <v>6535</v>
      </c>
      <c r="AG40" s="41">
        <v>126988</v>
      </c>
      <c r="AH40" s="2" t="s">
        <v>6535</v>
      </c>
      <c r="AI40" s="41">
        <v>15479187</v>
      </c>
      <c r="AJ40" s="2" t="s">
        <v>6535</v>
      </c>
      <c r="AK40" s="41">
        <v>1049824</v>
      </c>
      <c r="AL40" s="2" t="s">
        <v>6535</v>
      </c>
      <c r="AM40" s="2" t="str">
        <f>IF(OR(O40="Q",Q40="Q",S40="Q",U40="Q",W40="Q",Y40="Q",AB40="Q",AD40="Q",AF40="Q",AH40="Q",AJ40="Q",AL40="Q"),"Yes","No")</f>
        <v>No</v>
      </c>
    </row>
    <row r="41" spans="1:39">
      <c r="A41" s="6" t="s">
        <v>755</v>
      </c>
      <c r="B41" s="6" t="s">
        <v>756</v>
      </c>
      <c r="C41" s="4" t="s">
        <v>68</v>
      </c>
      <c r="D41" s="242">
        <v>1003</v>
      </c>
      <c r="E41" s="237">
        <v>10003</v>
      </c>
      <c r="F41" s="25" t="s">
        <v>320</v>
      </c>
      <c r="G41" s="53" t="s">
        <v>262</v>
      </c>
      <c r="H41" s="180">
        <v>4181019</v>
      </c>
      <c r="I41" s="27">
        <v>2344</v>
      </c>
      <c r="J41" s="171" t="s">
        <v>40</v>
      </c>
      <c r="K41" s="171" t="s">
        <v>13</v>
      </c>
      <c r="L41" s="9">
        <v>10</v>
      </c>
      <c r="M41" s="9"/>
      <c r="N41" s="32">
        <v>1.3311664847562537</v>
      </c>
      <c r="O41" s="10" t="s">
        <v>6535</v>
      </c>
      <c r="P41" s="57">
        <v>0.18621038614074109</v>
      </c>
      <c r="Q41" s="7" t="s">
        <v>6535</v>
      </c>
      <c r="R41" s="182">
        <v>363.55496019018148</v>
      </c>
      <c r="S41" s="1" t="s">
        <v>6535</v>
      </c>
      <c r="T41" s="36">
        <v>50.855929964906984</v>
      </c>
      <c r="U41" s="2" t="s">
        <v>6535</v>
      </c>
      <c r="V41" s="31">
        <v>7.1487230779390281</v>
      </c>
      <c r="W41" s="2" t="s">
        <v>6535</v>
      </c>
      <c r="X41" s="31">
        <v>3.2760506101852829</v>
      </c>
      <c r="Y41" s="2" t="s">
        <v>6535</v>
      </c>
      <c r="AA41" s="38">
        <v>1794057</v>
      </c>
      <c r="AB41" s="9" t="s">
        <v>6535</v>
      </c>
      <c r="AC41" s="38">
        <v>9634570</v>
      </c>
      <c r="AD41" s="9" t="s">
        <v>6535</v>
      </c>
      <c r="AE41" s="42">
        <v>1347733</v>
      </c>
      <c r="AF41" s="9" t="s">
        <v>6535</v>
      </c>
      <c r="AG41" s="41">
        <v>26501</v>
      </c>
      <c r="AH41" s="2" t="s">
        <v>6535</v>
      </c>
      <c r="AI41" s="41">
        <v>2940910</v>
      </c>
      <c r="AJ41" s="2" t="s">
        <v>6535</v>
      </c>
      <c r="AK41" s="41">
        <v>238787</v>
      </c>
      <c r="AL41" s="2" t="s">
        <v>6535</v>
      </c>
      <c r="AM41" s="2" t="str">
        <f>IF(OR(O41="Q",Q41="Q",S41="Q",U41="Q",W41="Q",Y41="Q",AB41="Q",AD41="Q",AF41="Q",AH41="Q",AJ41="Q",AL41="Q"),"Yes","No")</f>
        <v>No</v>
      </c>
    </row>
    <row r="42" spans="1:39">
      <c r="A42" s="3" t="s">
        <v>755</v>
      </c>
      <c r="B42" s="3" t="s">
        <v>756</v>
      </c>
      <c r="C42" s="4" t="s">
        <v>68</v>
      </c>
      <c r="D42" s="241">
        <v>1003</v>
      </c>
      <c r="E42" s="236">
        <v>10003</v>
      </c>
      <c r="F42" s="3" t="s">
        <v>320</v>
      </c>
      <c r="G42" s="4" t="s">
        <v>262</v>
      </c>
      <c r="H42" s="60">
        <v>4181019</v>
      </c>
      <c r="I42" s="27">
        <v>2344</v>
      </c>
      <c r="J42" s="170" t="s">
        <v>32</v>
      </c>
      <c r="K42" s="170" t="s">
        <v>16</v>
      </c>
      <c r="L42" s="5">
        <v>8</v>
      </c>
      <c r="N42" s="31">
        <v>6.7333712539986301</v>
      </c>
      <c r="O42" s="4" t="s">
        <v>6535</v>
      </c>
      <c r="P42" s="56">
        <v>0.68171279951797714</v>
      </c>
      <c r="Q42" s="8" t="s">
        <v>6535</v>
      </c>
      <c r="R42" s="35">
        <v>586.84338043141247</v>
      </c>
      <c r="S42" s="2" t="s">
        <v>6535</v>
      </c>
      <c r="T42" s="36">
        <v>59.414315453780397</v>
      </c>
      <c r="U42" s="2" t="s">
        <v>6535</v>
      </c>
      <c r="V42" s="31">
        <v>9.8771377899309449</v>
      </c>
      <c r="W42" s="2" t="s">
        <v>6535</v>
      </c>
      <c r="X42" s="31">
        <v>1.1452915257941132</v>
      </c>
      <c r="Y42" s="2" t="s">
        <v>6535</v>
      </c>
      <c r="AA42" s="37">
        <v>9032124</v>
      </c>
      <c r="AB42" s="4" t="s">
        <v>6535</v>
      </c>
      <c r="AC42" s="37">
        <v>13249163</v>
      </c>
      <c r="AD42" s="4" t="s">
        <v>6535</v>
      </c>
      <c r="AE42" s="41">
        <v>1341397</v>
      </c>
      <c r="AF42" s="4" t="s">
        <v>6535</v>
      </c>
      <c r="AG42" s="41">
        <v>22577</v>
      </c>
      <c r="AH42" s="2" t="s">
        <v>6535</v>
      </c>
      <c r="AI42" s="41">
        <v>11568376</v>
      </c>
      <c r="AJ42" s="2" t="s">
        <v>6535</v>
      </c>
      <c r="AK42" s="41">
        <v>226027</v>
      </c>
      <c r="AL42" s="2" t="s">
        <v>6535</v>
      </c>
      <c r="AM42" s="2" t="str">
        <f>IF(OR(O42="Q",Q42="Q",S42="Q",U42="Q",W42="Q",Y42="Q",AB42="Q",AD42="Q",AF42="Q",AH42="Q",AJ42="Q",AL42="Q"),"Yes","No")</f>
        <v>No</v>
      </c>
    </row>
    <row r="43" spans="1:39">
      <c r="A43" s="3" t="s">
        <v>755</v>
      </c>
      <c r="B43" s="3" t="s">
        <v>756</v>
      </c>
      <c r="C43" s="4" t="s">
        <v>68</v>
      </c>
      <c r="D43" s="241">
        <v>1003</v>
      </c>
      <c r="E43" s="236">
        <v>10003</v>
      </c>
      <c r="F43" s="3" t="s">
        <v>320</v>
      </c>
      <c r="G43" s="4" t="s">
        <v>262</v>
      </c>
      <c r="H43" s="60">
        <v>4181019</v>
      </c>
      <c r="I43" s="27">
        <v>2344</v>
      </c>
      <c r="J43" s="170" t="s">
        <v>15</v>
      </c>
      <c r="K43" s="170" t="s">
        <v>16</v>
      </c>
      <c r="L43" s="5">
        <v>8</v>
      </c>
      <c r="N43" s="31">
        <v>0.31264888176388905</v>
      </c>
      <c r="O43" s="4" t="s">
        <v>6535</v>
      </c>
      <c r="P43" s="56">
        <v>0.11748173727123865</v>
      </c>
      <c r="Q43" s="8" t="s">
        <v>6535</v>
      </c>
      <c r="R43" s="35">
        <v>71.038182201729796</v>
      </c>
      <c r="S43" s="2" t="s">
        <v>6535</v>
      </c>
      <c r="T43" s="36">
        <v>26.693487629207727</v>
      </c>
      <c r="U43" s="2" t="s">
        <v>6535</v>
      </c>
      <c r="V43" s="31">
        <v>2.661255179109701</v>
      </c>
      <c r="W43" s="2" t="s">
        <v>6535</v>
      </c>
      <c r="X43" s="31">
        <v>1.1660546832682932</v>
      </c>
      <c r="Y43" s="2" t="s">
        <v>6535</v>
      </c>
      <c r="AA43" s="37">
        <v>276935</v>
      </c>
      <c r="AB43" s="4" t="s">
        <v>6535</v>
      </c>
      <c r="AC43" s="37">
        <v>2357260</v>
      </c>
      <c r="AD43" s="4" t="s">
        <v>6535</v>
      </c>
      <c r="AE43" s="41">
        <v>885770</v>
      </c>
      <c r="AF43" s="4" t="s">
        <v>6535</v>
      </c>
      <c r="AG43" s="41">
        <v>33183</v>
      </c>
      <c r="AH43" s="2" t="s">
        <v>6535</v>
      </c>
      <c r="AI43" s="41">
        <v>2021569</v>
      </c>
      <c r="AJ43" s="2" t="s">
        <v>6535</v>
      </c>
      <c r="AK43" s="41">
        <v>395604</v>
      </c>
      <c r="AL43" s="2" t="s">
        <v>6535</v>
      </c>
      <c r="AM43" s="2" t="str">
        <f>IF(OR(O43="Q",Q43="Q",S43="Q",U43="Q",W43="Q",Y43="Q",AB43="Q",AD43="Q",AF43="Q",AH43="Q",AJ43="Q",AL43="Q"),"Yes","No")</f>
        <v>No</v>
      </c>
    </row>
    <row r="44" spans="1:39">
      <c r="A44" s="3" t="s">
        <v>1268</v>
      </c>
      <c r="B44" s="3" t="s">
        <v>1269</v>
      </c>
      <c r="C44" s="4" t="s">
        <v>114</v>
      </c>
      <c r="D44" s="241">
        <v>3019</v>
      </c>
      <c r="E44" s="236">
        <v>30019</v>
      </c>
      <c r="F44" s="3" t="s">
        <v>320</v>
      </c>
      <c r="G44" s="4" t="s">
        <v>262</v>
      </c>
      <c r="H44" s="60">
        <v>5441567</v>
      </c>
      <c r="I44" s="27">
        <v>2340</v>
      </c>
      <c r="J44" s="170" t="s">
        <v>15</v>
      </c>
      <c r="K44" s="170" t="s">
        <v>13</v>
      </c>
      <c r="L44" s="5">
        <v>1172</v>
      </c>
      <c r="N44" s="31">
        <v>1.0513713561562263</v>
      </c>
      <c r="O44" s="4" t="s">
        <v>6535</v>
      </c>
      <c r="P44" s="56">
        <v>0.29040657724626712</v>
      </c>
      <c r="Q44" s="8" t="s">
        <v>6535</v>
      </c>
      <c r="R44" s="35">
        <v>157.69230569708387</v>
      </c>
      <c r="S44" s="2" t="s">
        <v>6535</v>
      </c>
      <c r="T44" s="36">
        <v>43.5572859079845</v>
      </c>
      <c r="U44" s="2" t="s">
        <v>6535</v>
      </c>
      <c r="V44" s="31">
        <v>3.6203427832994808</v>
      </c>
      <c r="W44" s="2" t="s">
        <v>6535</v>
      </c>
      <c r="X44" s="31">
        <v>1.233776727935177</v>
      </c>
      <c r="Y44" s="2" t="s">
        <v>6535</v>
      </c>
      <c r="AA44" s="37">
        <v>180086911</v>
      </c>
      <c r="AB44" s="4" t="s">
        <v>6535</v>
      </c>
      <c r="AC44" s="37">
        <v>620119946</v>
      </c>
      <c r="AD44" s="4" t="s">
        <v>6535</v>
      </c>
      <c r="AE44" s="41">
        <v>171287633</v>
      </c>
      <c r="AF44" s="4" t="s">
        <v>6535</v>
      </c>
      <c r="AG44" s="41">
        <v>3932468</v>
      </c>
      <c r="AH44" s="2" t="s">
        <v>6535</v>
      </c>
      <c r="AI44" s="41">
        <v>502619260</v>
      </c>
      <c r="AJ44" s="2" t="s">
        <v>6535</v>
      </c>
      <c r="AK44" s="41">
        <v>39751731</v>
      </c>
      <c r="AL44" s="2" t="s">
        <v>6535</v>
      </c>
      <c r="AM44" s="2" t="str">
        <f>IF(OR(O44="Q",Q44="Q",S44="Q",U44="Q",W44="Q",Y44="Q",AB44="Q",AD44="Q",AF44="Q",AH44="Q",AJ44="Q",AL44="Q"),"Yes","No")</f>
        <v>No</v>
      </c>
    </row>
    <row r="45" spans="1:39">
      <c r="A45" s="3" t="s">
        <v>1268</v>
      </c>
      <c r="B45" s="3" t="s">
        <v>1269</v>
      </c>
      <c r="C45" s="4" t="s">
        <v>114</v>
      </c>
      <c r="D45" s="241">
        <v>3019</v>
      </c>
      <c r="E45" s="236">
        <v>30019</v>
      </c>
      <c r="F45" s="3" t="s">
        <v>320</v>
      </c>
      <c r="G45" s="4" t="s">
        <v>262</v>
      </c>
      <c r="H45" s="60">
        <v>5441567</v>
      </c>
      <c r="I45" s="27">
        <v>2340</v>
      </c>
      <c r="J45" s="170" t="s">
        <v>14</v>
      </c>
      <c r="K45" s="170" t="s">
        <v>16</v>
      </c>
      <c r="L45" s="5">
        <v>388</v>
      </c>
      <c r="N45" s="31">
        <v>3.4131207020803669</v>
      </c>
      <c r="O45" s="4" t="s">
        <v>6535</v>
      </c>
      <c r="P45" s="56">
        <v>0.10810640553745103</v>
      </c>
      <c r="Q45" s="8" t="s">
        <v>6535</v>
      </c>
      <c r="R45" s="35">
        <v>54.039023307353709</v>
      </c>
      <c r="S45" s="2" t="s">
        <v>6535</v>
      </c>
      <c r="T45" s="36">
        <v>1.7116196813525379</v>
      </c>
      <c r="U45" s="2" t="s">
        <v>6535</v>
      </c>
      <c r="V45" s="31">
        <v>31.571863712534295</v>
      </c>
      <c r="W45" s="2" t="s">
        <v>6535</v>
      </c>
      <c r="X45" s="31">
        <v>4.4216025703140884</v>
      </c>
      <c r="Y45" s="2" t="s">
        <v>6535</v>
      </c>
      <c r="AA45" s="37">
        <v>6289535</v>
      </c>
      <c r="AB45" s="4" t="s">
        <v>6535</v>
      </c>
      <c r="AC45" s="37">
        <v>58179115</v>
      </c>
      <c r="AD45" s="4" t="s">
        <v>6535</v>
      </c>
      <c r="AE45" s="41">
        <v>1842752</v>
      </c>
      <c r="AF45" s="4" t="s">
        <v>6535</v>
      </c>
      <c r="AG45" s="41">
        <v>1076613</v>
      </c>
      <c r="AH45" s="2" t="s">
        <v>6535</v>
      </c>
      <c r="AI45" s="41">
        <v>13157925</v>
      </c>
      <c r="AJ45" s="2" t="s">
        <v>6535</v>
      </c>
      <c r="AK45" s="41">
        <v>11199795</v>
      </c>
      <c r="AL45" s="2" t="s">
        <v>6535</v>
      </c>
      <c r="AM45" s="2" t="str">
        <f>IF(OR(O45="Q",Q45="Q",S45="Q",U45="Q",W45="Q",Y45="Q",AB45="Q",AD45="Q",AF45="Q",AH45="Q",AJ45="Q",AL45="Q"),"Yes","No")</f>
        <v>No</v>
      </c>
    </row>
    <row r="46" spans="1:39">
      <c r="A46" s="6" t="s">
        <v>1268</v>
      </c>
      <c r="B46" s="6" t="s">
        <v>1269</v>
      </c>
      <c r="C46" s="4" t="s">
        <v>114</v>
      </c>
      <c r="D46" s="242">
        <v>3019</v>
      </c>
      <c r="E46" s="237">
        <v>30019</v>
      </c>
      <c r="F46" s="25" t="s">
        <v>320</v>
      </c>
      <c r="G46" s="53" t="s">
        <v>262</v>
      </c>
      <c r="H46" s="180">
        <v>5441567</v>
      </c>
      <c r="I46" s="28">
        <v>2340</v>
      </c>
      <c r="J46" s="171" t="s">
        <v>29</v>
      </c>
      <c r="K46" s="171" t="s">
        <v>13</v>
      </c>
      <c r="L46" s="9">
        <v>339</v>
      </c>
      <c r="M46" s="9"/>
      <c r="N46" s="32">
        <v>4.0237889778132763</v>
      </c>
      <c r="O46" s="10" t="s">
        <v>6535</v>
      </c>
      <c r="P46" s="57">
        <v>0.56129840705335843</v>
      </c>
      <c r="Q46" s="7" t="s">
        <v>6535</v>
      </c>
      <c r="R46" s="182">
        <v>310.70538579841877</v>
      </c>
      <c r="S46" s="1" t="s">
        <v>6535</v>
      </c>
      <c r="T46" s="36">
        <v>43.341844980729647</v>
      </c>
      <c r="U46" s="2" t="s">
        <v>6535</v>
      </c>
      <c r="V46" s="31">
        <v>7.1687161895522085</v>
      </c>
      <c r="W46" s="2" t="s">
        <v>6535</v>
      </c>
      <c r="X46" s="31">
        <v>0.55201150304483704</v>
      </c>
      <c r="Y46" s="2" t="s">
        <v>6535</v>
      </c>
      <c r="AA46" s="38">
        <v>151498528</v>
      </c>
      <c r="AB46" s="9" t="s">
        <v>6535</v>
      </c>
      <c r="AC46" s="38">
        <v>269907283</v>
      </c>
      <c r="AD46" s="9" t="s">
        <v>6535</v>
      </c>
      <c r="AE46" s="42">
        <v>37650714</v>
      </c>
      <c r="AF46" s="9" t="s">
        <v>6535</v>
      </c>
      <c r="AG46" s="41">
        <v>868692</v>
      </c>
      <c r="AH46" s="2" t="s">
        <v>6535</v>
      </c>
      <c r="AI46" s="41">
        <v>488952280</v>
      </c>
      <c r="AJ46" s="2" t="s">
        <v>6535</v>
      </c>
      <c r="AK46" s="41">
        <v>19286247</v>
      </c>
      <c r="AL46" s="2" t="s">
        <v>6535</v>
      </c>
      <c r="AM46" s="2" t="str">
        <f>IF(OR(O46="Q",Q46="Q",S46="Q",U46="Q",W46="Q",Y46="Q",AB46="Q",AD46="Q",AF46="Q",AH46="Q",AJ46="Q",AL46="Q"),"Yes","No")</f>
        <v>No</v>
      </c>
    </row>
    <row r="47" spans="1:39">
      <c r="A47" s="6" t="s">
        <v>1268</v>
      </c>
      <c r="B47" s="6" t="s">
        <v>1269</v>
      </c>
      <c r="C47" s="4" t="s">
        <v>114</v>
      </c>
      <c r="D47" s="242">
        <v>3019</v>
      </c>
      <c r="E47" s="237">
        <v>30019</v>
      </c>
      <c r="F47" s="25" t="s">
        <v>320</v>
      </c>
      <c r="G47" s="53" t="s">
        <v>262</v>
      </c>
      <c r="H47" s="180">
        <v>5441567</v>
      </c>
      <c r="I47" s="28">
        <v>2340</v>
      </c>
      <c r="J47" s="171" t="s">
        <v>34</v>
      </c>
      <c r="K47" s="171" t="s">
        <v>13</v>
      </c>
      <c r="L47" s="9">
        <v>287</v>
      </c>
      <c r="M47" s="9"/>
      <c r="N47" s="32">
        <v>1.0628091396336581</v>
      </c>
      <c r="O47" s="10" t="s">
        <v>6535</v>
      </c>
      <c r="P47" s="57">
        <v>0.56759138498151807</v>
      </c>
      <c r="Q47" s="7" t="s">
        <v>6535</v>
      </c>
      <c r="R47" s="182">
        <v>214.24768801127516</v>
      </c>
      <c r="S47" s="1" t="s">
        <v>6535</v>
      </c>
      <c r="T47" s="36">
        <v>114.41860766207203</v>
      </c>
      <c r="U47" s="2" t="s">
        <v>6535</v>
      </c>
      <c r="V47" s="31">
        <v>1.8724899069217997</v>
      </c>
      <c r="W47" s="2" t="s">
        <v>6535</v>
      </c>
      <c r="X47" s="31">
        <v>0.42536287239137954</v>
      </c>
      <c r="Y47" s="2" t="s">
        <v>6535</v>
      </c>
      <c r="AA47" s="38">
        <v>107075638</v>
      </c>
      <c r="AB47" s="9" t="s">
        <v>6535</v>
      </c>
      <c r="AC47" s="38">
        <v>188649160</v>
      </c>
      <c r="AD47" s="9" t="s">
        <v>6535</v>
      </c>
      <c r="AE47" s="42">
        <v>100747758</v>
      </c>
      <c r="AF47" s="9" t="s">
        <v>6535</v>
      </c>
      <c r="AG47" s="41">
        <v>880519</v>
      </c>
      <c r="AH47" s="2" t="s">
        <v>6535</v>
      </c>
      <c r="AI47" s="41">
        <v>443501707</v>
      </c>
      <c r="AJ47" s="2" t="s">
        <v>6535</v>
      </c>
      <c r="AK47" s="41">
        <v>17112209</v>
      </c>
      <c r="AL47" s="2" t="s">
        <v>6535</v>
      </c>
      <c r="AM47" s="2" t="str">
        <f>IF(OR(O47="Q",Q47="Q",S47="Q",U47="Q",W47="Q",Y47="Q",AB47="Q",AD47="Q",AF47="Q",AH47="Q",AJ47="Q",AL47="Q"),"Yes","No")</f>
        <v>No</v>
      </c>
    </row>
    <row r="48" spans="1:39">
      <c r="A48" s="3" t="s">
        <v>1268</v>
      </c>
      <c r="B48" s="3" t="s">
        <v>1269</v>
      </c>
      <c r="C48" s="4" t="s">
        <v>114</v>
      </c>
      <c r="D48" s="241">
        <v>3019</v>
      </c>
      <c r="E48" s="236">
        <v>30019</v>
      </c>
      <c r="F48" s="3" t="s">
        <v>320</v>
      </c>
      <c r="G48" s="4" t="s">
        <v>262</v>
      </c>
      <c r="H48" s="60">
        <v>5441567</v>
      </c>
      <c r="I48" s="27">
        <v>2340</v>
      </c>
      <c r="J48" s="170" t="s">
        <v>21</v>
      </c>
      <c r="K48" s="170" t="s">
        <v>13</v>
      </c>
      <c r="L48" s="5">
        <v>124</v>
      </c>
      <c r="N48" s="31">
        <v>1.1616135232737625</v>
      </c>
      <c r="O48" s="4" t="s">
        <v>6535</v>
      </c>
      <c r="P48" s="56">
        <v>0.44544654685120499</v>
      </c>
      <c r="Q48" s="8" t="s">
        <v>6535</v>
      </c>
      <c r="R48" s="35">
        <v>170.34961490471585</v>
      </c>
      <c r="S48" s="2" t="s">
        <v>6535</v>
      </c>
      <c r="T48" s="36">
        <v>65.324349447036241</v>
      </c>
      <c r="U48" s="2" t="s">
        <v>6535</v>
      </c>
      <c r="V48" s="31">
        <v>2.6077506526541394</v>
      </c>
      <c r="W48" s="2" t="s">
        <v>6535</v>
      </c>
      <c r="X48" s="31">
        <v>0.98182717417291332</v>
      </c>
      <c r="Y48" s="2" t="s">
        <v>6535</v>
      </c>
      <c r="AA48" s="37">
        <v>30286035</v>
      </c>
      <c r="AB48" s="4" t="s">
        <v>6535</v>
      </c>
      <c r="AC48" s="37">
        <v>67990279</v>
      </c>
      <c r="AD48" s="4" t="s">
        <v>6535</v>
      </c>
      <c r="AE48" s="41">
        <v>26072385</v>
      </c>
      <c r="AF48" s="4" t="s">
        <v>6535</v>
      </c>
      <c r="AG48" s="41">
        <v>399122</v>
      </c>
      <c r="AH48" s="2" t="s">
        <v>6535</v>
      </c>
      <c r="AI48" s="41">
        <v>69248724</v>
      </c>
      <c r="AJ48" s="2" t="s">
        <v>6535</v>
      </c>
      <c r="AK48" s="41">
        <v>3431721</v>
      </c>
      <c r="AL48" s="2" t="s">
        <v>6535</v>
      </c>
      <c r="AM48" s="2" t="str">
        <f>IF(OR(O48="Q",Q48="Q",S48="Q",U48="Q",W48="Q",Y48="Q",AB48="Q",AD48="Q",AF48="Q",AH48="Q",AJ48="Q",AL48="Q"),"Yes","No")</f>
        <v>No</v>
      </c>
    </row>
    <row r="49" spans="1:39">
      <c r="A49" s="6" t="s">
        <v>1268</v>
      </c>
      <c r="B49" s="6" t="s">
        <v>1269</v>
      </c>
      <c r="C49" s="4" t="s">
        <v>114</v>
      </c>
      <c r="D49" s="242">
        <v>3019</v>
      </c>
      <c r="E49" s="237">
        <v>30019</v>
      </c>
      <c r="F49" s="25" t="s">
        <v>320</v>
      </c>
      <c r="G49" s="53" t="s">
        <v>262</v>
      </c>
      <c r="H49" s="180">
        <v>5441567</v>
      </c>
      <c r="I49" s="28">
        <v>2340</v>
      </c>
      <c r="J49" s="171" t="s">
        <v>40</v>
      </c>
      <c r="K49" s="171" t="s">
        <v>13</v>
      </c>
      <c r="L49" s="9">
        <v>30</v>
      </c>
      <c r="M49" s="9"/>
      <c r="N49" s="32">
        <v>0.95442245741012899</v>
      </c>
      <c r="O49" s="10" t="s">
        <v>6535</v>
      </c>
      <c r="P49" s="57">
        <v>0.45936610812406137</v>
      </c>
      <c r="Q49" s="7" t="s">
        <v>6535</v>
      </c>
      <c r="R49" s="182">
        <v>126.83384842600444</v>
      </c>
      <c r="S49" s="1" t="s">
        <v>6535</v>
      </c>
      <c r="T49" s="36">
        <v>61.045474022007674</v>
      </c>
      <c r="U49" s="2" t="s">
        <v>6535</v>
      </c>
      <c r="V49" s="31">
        <v>2.077694545877049</v>
      </c>
      <c r="W49" s="2" t="s">
        <v>6535</v>
      </c>
      <c r="X49" s="31">
        <v>1.0873075171213125</v>
      </c>
      <c r="Y49" s="2" t="s">
        <v>6535</v>
      </c>
      <c r="AA49" s="38">
        <v>6390829</v>
      </c>
      <c r="AB49" s="9" t="s">
        <v>6535</v>
      </c>
      <c r="AC49" s="38">
        <v>13912278</v>
      </c>
      <c r="AD49" s="9" t="s">
        <v>6535</v>
      </c>
      <c r="AE49" s="42">
        <v>6696017</v>
      </c>
      <c r="AF49" s="9" t="s">
        <v>6535</v>
      </c>
      <c r="AG49" s="41">
        <v>109689</v>
      </c>
      <c r="AH49" s="2" t="s">
        <v>6535</v>
      </c>
      <c r="AI49" s="41">
        <v>12795164</v>
      </c>
      <c r="AJ49" s="2" t="s">
        <v>6535</v>
      </c>
      <c r="AK49" s="41">
        <v>932389</v>
      </c>
      <c r="AL49" s="2" t="s">
        <v>6535</v>
      </c>
      <c r="AM49" s="2" t="str">
        <f>IF(OR(O49="Q",Q49="Q",S49="Q",U49="Q",W49="Q",Y49="Q",AB49="Q",AD49="Q",AF49="Q",AH49="Q",AJ49="Q",AL49="Q"),"Yes","No")</f>
        <v>No</v>
      </c>
    </row>
    <row r="50" spans="1:39">
      <c r="A50" s="3" t="s">
        <v>3911</v>
      </c>
      <c r="B50" s="3" t="s">
        <v>3912</v>
      </c>
      <c r="C50" s="4" t="s">
        <v>130</v>
      </c>
      <c r="D50" s="241">
        <v>6008</v>
      </c>
      <c r="E50" s="236">
        <v>60008</v>
      </c>
      <c r="F50" s="3" t="s">
        <v>320</v>
      </c>
      <c r="G50" s="4" t="s">
        <v>262</v>
      </c>
      <c r="H50" s="60">
        <v>4944332</v>
      </c>
      <c r="I50" s="27">
        <v>2240</v>
      </c>
      <c r="J50" s="170" t="s">
        <v>17</v>
      </c>
      <c r="K50" s="170" t="s">
        <v>16</v>
      </c>
      <c r="L50" s="5">
        <v>720</v>
      </c>
      <c r="N50" s="31">
        <v>3.2429401405714633</v>
      </c>
      <c r="O50" s="4" t="s">
        <v>6535</v>
      </c>
      <c r="P50" s="56">
        <v>0.72518828386066347</v>
      </c>
      <c r="Q50" s="8" t="s">
        <v>6535</v>
      </c>
      <c r="R50" s="35">
        <v>38.611061675035486</v>
      </c>
      <c r="S50" s="2" t="s">
        <v>6535</v>
      </c>
      <c r="T50" s="36">
        <v>8.6342295387614136</v>
      </c>
      <c r="U50" s="2" t="s">
        <v>6535</v>
      </c>
      <c r="V50" s="31">
        <v>4.4718595332333813</v>
      </c>
      <c r="W50" s="2" t="s">
        <v>6535</v>
      </c>
      <c r="X50" s="31">
        <v>0.15294637953112955</v>
      </c>
      <c r="Y50" s="2" t="s">
        <v>6535</v>
      </c>
      <c r="AA50" s="37">
        <v>7929514</v>
      </c>
      <c r="AB50" s="4" t="s">
        <v>6535</v>
      </c>
      <c r="AC50" s="37">
        <v>10934421</v>
      </c>
      <c r="AD50" s="4" t="s">
        <v>6535</v>
      </c>
      <c r="AE50" s="41">
        <v>2445162</v>
      </c>
      <c r="AF50" s="4" t="s">
        <v>6535</v>
      </c>
      <c r="AG50" s="41">
        <v>283194</v>
      </c>
      <c r="AH50" s="2" t="s">
        <v>6535</v>
      </c>
      <c r="AI50" s="41">
        <v>71491859</v>
      </c>
      <c r="AJ50" s="2" t="s">
        <v>6535</v>
      </c>
      <c r="AK50" s="41">
        <v>10120643</v>
      </c>
      <c r="AL50" s="2" t="s">
        <v>6535</v>
      </c>
      <c r="AM50" s="2" t="str">
        <f>IF(OR(O50="Q",Q50="Q",S50="Q",U50="Q",W50="Q",Y50="Q",AB50="Q",AD50="Q",AF50="Q",AH50="Q",AJ50="Q",AL50="Q"),"Yes","No")</f>
        <v>No</v>
      </c>
    </row>
    <row r="51" spans="1:39">
      <c r="A51" s="3" t="s">
        <v>3911</v>
      </c>
      <c r="B51" s="3" t="s">
        <v>3912</v>
      </c>
      <c r="C51" s="4" t="s">
        <v>130</v>
      </c>
      <c r="D51" s="241">
        <v>6008</v>
      </c>
      <c r="E51" s="236">
        <v>60008</v>
      </c>
      <c r="F51" s="3" t="s">
        <v>320</v>
      </c>
      <c r="G51" s="4" t="s">
        <v>262</v>
      </c>
      <c r="H51" s="60">
        <v>4944332</v>
      </c>
      <c r="I51" s="27">
        <v>2240</v>
      </c>
      <c r="J51" s="170" t="s">
        <v>15</v>
      </c>
      <c r="K51" s="170" t="s">
        <v>13</v>
      </c>
      <c r="L51" s="5">
        <v>610</v>
      </c>
      <c r="N51" s="31">
        <v>0.53472772127213952</v>
      </c>
      <c r="O51" s="4" t="s">
        <v>6535</v>
      </c>
      <c r="P51" s="56">
        <v>9.9010124836855659E-2</v>
      </c>
      <c r="Q51" s="8" t="s">
        <v>6535</v>
      </c>
      <c r="R51" s="35">
        <v>124.53996241538199</v>
      </c>
      <c r="S51" s="2" t="s">
        <v>6535</v>
      </c>
      <c r="T51" s="36">
        <v>23.059805458727656</v>
      </c>
      <c r="U51" s="2" t="s">
        <v>6535</v>
      </c>
      <c r="V51" s="31">
        <v>5.4007377745785021</v>
      </c>
      <c r="W51" s="2" t="s">
        <v>6535</v>
      </c>
      <c r="X51" s="31">
        <v>1.0215603408372496</v>
      </c>
      <c r="Y51" s="2" t="s">
        <v>6535</v>
      </c>
      <c r="AA51" s="37">
        <v>25189892</v>
      </c>
      <c r="AB51" s="4" t="s">
        <v>6535</v>
      </c>
      <c r="AC51" s="37">
        <v>254417334</v>
      </c>
      <c r="AD51" s="4" t="s">
        <v>6535</v>
      </c>
      <c r="AE51" s="41">
        <v>47107885</v>
      </c>
      <c r="AF51" s="4" t="s">
        <v>6535</v>
      </c>
      <c r="AG51" s="41">
        <v>2042857</v>
      </c>
      <c r="AH51" s="2" t="s">
        <v>6535</v>
      </c>
      <c r="AI51" s="41">
        <v>249047779</v>
      </c>
      <c r="AJ51" s="2" t="s">
        <v>6535</v>
      </c>
      <c r="AK51" s="41">
        <v>26331312</v>
      </c>
      <c r="AL51" s="2" t="s">
        <v>6535</v>
      </c>
      <c r="AM51" s="2" t="str">
        <f>IF(OR(O51="Q",Q51="Q",S51="Q",U51="Q",W51="Q",Y51="Q",AB51="Q",AD51="Q",AF51="Q",AH51="Q",AJ51="Q",AL51="Q"),"Yes","No")</f>
        <v>No</v>
      </c>
    </row>
    <row r="52" spans="1:39">
      <c r="A52" s="6" t="s">
        <v>3911</v>
      </c>
      <c r="B52" s="6" t="s">
        <v>3912</v>
      </c>
      <c r="C52" s="4" t="s">
        <v>130</v>
      </c>
      <c r="D52" s="242">
        <v>6008</v>
      </c>
      <c r="E52" s="237">
        <v>60008</v>
      </c>
      <c r="F52" s="25" t="s">
        <v>320</v>
      </c>
      <c r="G52" s="53" t="s">
        <v>262</v>
      </c>
      <c r="H52" s="180">
        <v>4944332</v>
      </c>
      <c r="I52" s="28">
        <v>2240</v>
      </c>
      <c r="J52" s="171" t="s">
        <v>14</v>
      </c>
      <c r="K52" s="171" t="s">
        <v>16</v>
      </c>
      <c r="L52" s="9">
        <v>332</v>
      </c>
      <c r="M52" s="9"/>
      <c r="N52" s="32">
        <v>1.0082527078055339</v>
      </c>
      <c r="O52" s="10" t="s">
        <v>6535</v>
      </c>
      <c r="P52" s="57">
        <v>3.1599437759097418E-2</v>
      </c>
      <c r="Q52" s="7" t="s">
        <v>6535</v>
      </c>
      <c r="R52" s="182">
        <v>51.072927067082681</v>
      </c>
      <c r="S52" s="1" t="s">
        <v>6535</v>
      </c>
      <c r="T52" s="36">
        <v>1.6006659516380655</v>
      </c>
      <c r="U52" s="2" t="s">
        <v>6535</v>
      </c>
      <c r="V52" s="31">
        <v>31.907298968167865</v>
      </c>
      <c r="W52" s="2" t="s">
        <v>6535</v>
      </c>
      <c r="X52" s="31">
        <v>2.8617997678561329</v>
      </c>
      <c r="Y52" s="2" t="s">
        <v>6535</v>
      </c>
      <c r="AA52" s="38">
        <v>1655191</v>
      </c>
      <c r="AB52" s="9" t="s">
        <v>6535</v>
      </c>
      <c r="AC52" s="38">
        <v>52380394</v>
      </c>
      <c r="AD52" s="9" t="s">
        <v>6535</v>
      </c>
      <c r="AE52" s="42">
        <v>1641643</v>
      </c>
      <c r="AF52" s="9" t="s">
        <v>6535</v>
      </c>
      <c r="AG52" s="41">
        <v>1025600</v>
      </c>
      <c r="AH52" s="2" t="s">
        <v>6535</v>
      </c>
      <c r="AI52" s="41">
        <v>18303305</v>
      </c>
      <c r="AJ52" s="2" t="s">
        <v>6535</v>
      </c>
      <c r="AK52" s="41">
        <v>15473092</v>
      </c>
      <c r="AL52" s="2" t="s">
        <v>6535</v>
      </c>
      <c r="AM52" s="2" t="str">
        <f>IF(OR(O52="Q",Q52="Q",S52="Q",U52="Q",W52="Q",Y52="Q",AB52="Q",AD52="Q",AF52="Q",AH52="Q",AJ52="Q",AL52="Q"),"Yes","No")</f>
        <v>No</v>
      </c>
    </row>
    <row r="53" spans="1:39">
      <c r="A53" s="6" t="s">
        <v>3911</v>
      </c>
      <c r="B53" s="6" t="s">
        <v>3912</v>
      </c>
      <c r="C53" s="4" t="s">
        <v>130</v>
      </c>
      <c r="D53" s="242">
        <v>6008</v>
      </c>
      <c r="E53" s="237">
        <v>60008</v>
      </c>
      <c r="F53" s="25" t="s">
        <v>320</v>
      </c>
      <c r="G53" s="53" t="s">
        <v>262</v>
      </c>
      <c r="H53" s="180">
        <v>4944332</v>
      </c>
      <c r="I53" s="28">
        <v>2240</v>
      </c>
      <c r="J53" s="171" t="s">
        <v>30</v>
      </c>
      <c r="K53" s="171" t="s">
        <v>13</v>
      </c>
      <c r="L53" s="9">
        <v>232</v>
      </c>
      <c r="M53" s="9"/>
      <c r="N53" s="32">
        <v>3.5816309638780082</v>
      </c>
      <c r="O53" s="10" t="s">
        <v>6535</v>
      </c>
      <c r="P53" s="57">
        <v>0.46662920303274369</v>
      </c>
      <c r="Q53" s="7" t="s">
        <v>6535</v>
      </c>
      <c r="R53" s="182">
        <v>205.89406033693575</v>
      </c>
      <c r="S53" s="1" t="s">
        <v>6535</v>
      </c>
      <c r="T53" s="36">
        <v>26.824701442767729</v>
      </c>
      <c r="U53" s="2" t="s">
        <v>6535</v>
      </c>
      <c r="V53" s="31">
        <v>7.6755396803287574</v>
      </c>
      <c r="W53" s="2" t="s">
        <v>6535</v>
      </c>
      <c r="X53" s="31">
        <v>0.47637040363301708</v>
      </c>
      <c r="Y53" s="2" t="s">
        <v>6535</v>
      </c>
      <c r="AA53" s="38">
        <v>23193847</v>
      </c>
      <c r="AB53" s="9" t="s">
        <v>6535</v>
      </c>
      <c r="AC53" s="38">
        <v>49705091</v>
      </c>
      <c r="AD53" s="9" t="s">
        <v>6535</v>
      </c>
      <c r="AE53" s="42">
        <v>6475778</v>
      </c>
      <c r="AF53" s="9" t="s">
        <v>6535</v>
      </c>
      <c r="AG53" s="41">
        <v>241411</v>
      </c>
      <c r="AH53" s="2" t="s">
        <v>6535</v>
      </c>
      <c r="AI53" s="41">
        <v>104341266</v>
      </c>
      <c r="AJ53" s="2" t="s">
        <v>6535</v>
      </c>
      <c r="AK53" s="41">
        <v>6142718</v>
      </c>
      <c r="AL53" s="2" t="s">
        <v>6535</v>
      </c>
      <c r="AM53" s="2" t="str">
        <f>IF(OR(O53="Q",Q53="Q",S53="Q",U53="Q",W53="Q",Y53="Q",AB53="Q",AD53="Q",AF53="Q",AH53="Q",AJ53="Q",AL53="Q"),"Yes","No")</f>
        <v>No</v>
      </c>
    </row>
    <row r="54" spans="1:39">
      <c r="A54" s="3" t="s">
        <v>3911</v>
      </c>
      <c r="B54" s="3" t="s">
        <v>3912</v>
      </c>
      <c r="C54" s="4" t="s">
        <v>130</v>
      </c>
      <c r="D54" s="241">
        <v>6008</v>
      </c>
      <c r="E54" s="236">
        <v>60008</v>
      </c>
      <c r="F54" s="3" t="s">
        <v>320</v>
      </c>
      <c r="G54" s="4" t="s">
        <v>262</v>
      </c>
      <c r="H54" s="60">
        <v>4944332</v>
      </c>
      <c r="I54" s="27">
        <v>2240</v>
      </c>
      <c r="J54" s="170" t="s">
        <v>15</v>
      </c>
      <c r="K54" s="170" t="s">
        <v>16</v>
      </c>
      <c r="L54" s="5">
        <v>143</v>
      </c>
      <c r="N54" s="31">
        <v>0.45596392978180672</v>
      </c>
      <c r="O54" s="4" t="s">
        <v>6535</v>
      </c>
      <c r="P54" s="56">
        <v>8.9083835866137856E-2</v>
      </c>
      <c r="Q54" s="8" t="s">
        <v>6535</v>
      </c>
      <c r="R54" s="35">
        <v>100.06738268465499</v>
      </c>
      <c r="S54" s="2" t="s">
        <v>6535</v>
      </c>
      <c r="T54" s="36">
        <v>19.550639233457851</v>
      </c>
      <c r="U54" s="2" t="s">
        <v>6535</v>
      </c>
      <c r="V54" s="31">
        <v>5.1183688415366682</v>
      </c>
      <c r="W54" s="2" t="s">
        <v>6535</v>
      </c>
      <c r="X54" s="31">
        <v>1.1393038184133482</v>
      </c>
      <c r="Y54" s="2" t="s">
        <v>6535</v>
      </c>
      <c r="AA54" s="37">
        <v>4970849</v>
      </c>
      <c r="AB54" s="4" t="s">
        <v>6535</v>
      </c>
      <c r="AC54" s="37">
        <v>55799674</v>
      </c>
      <c r="AD54" s="4" t="s">
        <v>6535</v>
      </c>
      <c r="AE54" s="41">
        <v>10901847</v>
      </c>
      <c r="AF54" s="4" t="s">
        <v>6535</v>
      </c>
      <c r="AG54" s="41">
        <v>557621</v>
      </c>
      <c r="AH54" s="2" t="s">
        <v>6535</v>
      </c>
      <c r="AI54" s="41">
        <v>48976992</v>
      </c>
      <c r="AJ54" s="2" t="s">
        <v>6535</v>
      </c>
      <c r="AK54" s="41">
        <v>7237868</v>
      </c>
      <c r="AL54" s="2" t="s">
        <v>6535</v>
      </c>
      <c r="AM54" s="2" t="str">
        <f>IF(OR(O54="Q",Q54="Q",S54="Q",U54="Q",W54="Q",Y54="Q",AB54="Q",AD54="Q",AF54="Q",AH54="Q",AJ54="Q",AL54="Q"),"Yes","No")</f>
        <v>No</v>
      </c>
    </row>
    <row r="55" spans="1:39">
      <c r="A55" s="6" t="s">
        <v>3911</v>
      </c>
      <c r="B55" s="6" t="s">
        <v>3912</v>
      </c>
      <c r="C55" s="4" t="s">
        <v>130</v>
      </c>
      <c r="D55" s="242">
        <v>6008</v>
      </c>
      <c r="E55" s="237">
        <v>60008</v>
      </c>
      <c r="F55" s="25" t="s">
        <v>320</v>
      </c>
      <c r="G55" s="53" t="s">
        <v>262</v>
      </c>
      <c r="H55" s="180">
        <v>4944332</v>
      </c>
      <c r="I55" s="28">
        <v>2240</v>
      </c>
      <c r="J55" s="171" t="s">
        <v>20</v>
      </c>
      <c r="K55" s="171" t="s">
        <v>16</v>
      </c>
      <c r="L55" s="9">
        <v>92</v>
      </c>
      <c r="M55" s="9"/>
      <c r="N55" s="32">
        <v>1.3290591231594839</v>
      </c>
      <c r="O55" s="10" t="s">
        <v>6535</v>
      </c>
      <c r="P55" s="57">
        <v>5.7287829858877502E-2</v>
      </c>
      <c r="Q55" s="7" t="s">
        <v>6535</v>
      </c>
      <c r="R55" s="182">
        <v>77.680690968024081</v>
      </c>
      <c r="S55" s="1" t="s">
        <v>6535</v>
      </c>
      <c r="T55" s="36">
        <v>3.3483523268078099</v>
      </c>
      <c r="U55" s="2" t="s">
        <v>6535</v>
      </c>
      <c r="V55" s="31">
        <v>23.199676553178577</v>
      </c>
      <c r="W55" s="2" t="s">
        <v>6535</v>
      </c>
      <c r="X55" s="31">
        <v>2.1731143725657831</v>
      </c>
      <c r="Y55" s="2" t="s">
        <v>6535</v>
      </c>
      <c r="AA55" s="38">
        <v>345982</v>
      </c>
      <c r="AB55" s="9" t="s">
        <v>6535</v>
      </c>
      <c r="AC55" s="38">
        <v>6039363</v>
      </c>
      <c r="AD55" s="9" t="s">
        <v>6535</v>
      </c>
      <c r="AE55" s="42">
        <v>260321</v>
      </c>
      <c r="AF55" s="9" t="s">
        <v>6535</v>
      </c>
      <c r="AG55" s="41">
        <v>77746</v>
      </c>
      <c r="AH55" s="2" t="s">
        <v>6535</v>
      </c>
      <c r="AI55" s="41">
        <v>2779128</v>
      </c>
      <c r="AJ55" s="2" t="s">
        <v>6535</v>
      </c>
      <c r="AK55" s="41">
        <v>2303340</v>
      </c>
      <c r="AL55" s="2" t="s">
        <v>6535</v>
      </c>
      <c r="AM55" s="2" t="str">
        <f>IF(OR(O55="Q",Q55="Q",S55="Q",U55="Q",W55="Q",Y55="Q",AB55="Q",AD55="Q",AF55="Q",AH55="Q",AJ55="Q",AL55="Q"),"Yes","No")</f>
        <v>No</v>
      </c>
    </row>
    <row r="56" spans="1:39">
      <c r="A56" s="3" t="s">
        <v>3911</v>
      </c>
      <c r="B56" s="3" t="s">
        <v>3912</v>
      </c>
      <c r="C56" s="4" t="s">
        <v>130</v>
      </c>
      <c r="D56" s="241">
        <v>6008</v>
      </c>
      <c r="E56" s="236">
        <v>60008</v>
      </c>
      <c r="F56" s="3" t="s">
        <v>320</v>
      </c>
      <c r="G56" s="4" t="s">
        <v>262</v>
      </c>
      <c r="H56" s="60">
        <v>4944332</v>
      </c>
      <c r="I56" s="27">
        <v>2240</v>
      </c>
      <c r="J56" s="170" t="s">
        <v>30</v>
      </c>
      <c r="K56" s="170" t="s">
        <v>16</v>
      </c>
      <c r="L56" s="5">
        <v>60</v>
      </c>
      <c r="N56" s="31">
        <v>3.424929791636639</v>
      </c>
      <c r="O56" s="4" t="s">
        <v>6535</v>
      </c>
      <c r="P56" s="56">
        <v>0.71381209026291459</v>
      </c>
      <c r="Q56" s="8" t="s">
        <v>6535</v>
      </c>
      <c r="R56" s="35">
        <v>130.69050724047057</v>
      </c>
      <c r="S56" s="2" t="s">
        <v>6535</v>
      </c>
      <c r="T56" s="36">
        <v>27.238066128725514</v>
      </c>
      <c r="U56" s="2" t="s">
        <v>6535</v>
      </c>
      <c r="V56" s="31">
        <v>4.7980831907388302</v>
      </c>
      <c r="W56" s="2" t="s">
        <v>6535</v>
      </c>
      <c r="X56" s="31">
        <v>0.25535578487831756</v>
      </c>
      <c r="Y56" s="2" t="s">
        <v>6535</v>
      </c>
      <c r="AA56" s="37">
        <v>6867337</v>
      </c>
      <c r="AB56" s="4" t="s">
        <v>6535</v>
      </c>
      <c r="AC56" s="37">
        <v>9620651</v>
      </c>
      <c r="AD56" s="4" t="s">
        <v>6535</v>
      </c>
      <c r="AE56" s="41">
        <v>2005103</v>
      </c>
      <c r="AF56" s="4" t="s">
        <v>6535</v>
      </c>
      <c r="AG56" s="41">
        <v>73614</v>
      </c>
      <c r="AH56" s="2" t="s">
        <v>6535</v>
      </c>
      <c r="AI56" s="41">
        <v>37675477</v>
      </c>
      <c r="AJ56" s="2" t="s">
        <v>6535</v>
      </c>
      <c r="AK56" s="41">
        <v>2056309</v>
      </c>
      <c r="AL56" s="2" t="s">
        <v>6535</v>
      </c>
      <c r="AM56" s="2" t="str">
        <f>IF(OR(O56="Q",Q56="Q",S56="Q",U56="Q",W56="Q",Y56="Q",AB56="Q",AD56="Q",AF56="Q",AH56="Q",AJ56="Q",AL56="Q"),"Yes","No")</f>
        <v>No</v>
      </c>
    </row>
    <row r="57" spans="1:39">
      <c r="A57" s="3" t="s">
        <v>3911</v>
      </c>
      <c r="B57" s="3" t="s">
        <v>3912</v>
      </c>
      <c r="C57" s="4" t="s">
        <v>130</v>
      </c>
      <c r="D57" s="241">
        <v>6008</v>
      </c>
      <c r="E57" s="236">
        <v>60008</v>
      </c>
      <c r="F57" s="3" t="s">
        <v>320</v>
      </c>
      <c r="G57" s="4" t="s">
        <v>262</v>
      </c>
      <c r="H57" s="60">
        <v>4944332</v>
      </c>
      <c r="I57" s="27">
        <v>2240</v>
      </c>
      <c r="J57" s="170" t="s">
        <v>26</v>
      </c>
      <c r="K57" s="170" t="s">
        <v>13</v>
      </c>
      <c r="L57" s="5">
        <v>51</v>
      </c>
      <c r="N57" s="31">
        <v>0.31674206067994137</v>
      </c>
      <c r="O57" s="4" t="s">
        <v>6535</v>
      </c>
      <c r="P57" s="56">
        <v>9.5061387765951619E-2</v>
      </c>
      <c r="Q57" s="8" t="s">
        <v>6535</v>
      </c>
      <c r="R57" s="35">
        <v>256.69229176137799</v>
      </c>
      <c r="S57" s="2" t="s">
        <v>6535</v>
      </c>
      <c r="T57" s="36">
        <v>77.039106935394258</v>
      </c>
      <c r="U57" s="2" t="s">
        <v>6535</v>
      </c>
      <c r="V57" s="31">
        <v>3.3319738762891249</v>
      </c>
      <c r="W57" s="2" t="s">
        <v>6535</v>
      </c>
      <c r="X57" s="31">
        <v>1.2432702987335162</v>
      </c>
      <c r="Y57" s="2" t="s">
        <v>6535</v>
      </c>
      <c r="AA57" s="37">
        <v>4830770</v>
      </c>
      <c r="AB57" s="4" t="s">
        <v>6535</v>
      </c>
      <c r="AC57" s="37">
        <v>50817373</v>
      </c>
      <c r="AD57" s="4" t="s">
        <v>6535</v>
      </c>
      <c r="AE57" s="41">
        <v>15251432</v>
      </c>
      <c r="AF57" s="4" t="s">
        <v>6535</v>
      </c>
      <c r="AG57" s="41">
        <v>197970</v>
      </c>
      <c r="AH57" s="2" t="s">
        <v>6535</v>
      </c>
      <c r="AI57" s="41">
        <v>40873954</v>
      </c>
      <c r="AJ57" s="2" t="s">
        <v>6535</v>
      </c>
      <c r="AK57" s="41">
        <v>2350774</v>
      </c>
      <c r="AL57" s="2" t="s">
        <v>6535</v>
      </c>
      <c r="AM57" s="2" t="str">
        <f>IF(OR(O57="Q",Q57="Q",S57="Q",U57="Q",W57="Q",Y57="Q",AB57="Q",AD57="Q",AF57="Q",AH57="Q",AJ57="Q",AL57="Q"),"Yes","No")</f>
        <v>No</v>
      </c>
    </row>
    <row r="58" spans="1:39">
      <c r="A58" s="3" t="s">
        <v>1693</v>
      </c>
      <c r="B58" s="3" t="s">
        <v>1671</v>
      </c>
      <c r="C58" s="4" t="s">
        <v>116</v>
      </c>
      <c r="D58" s="241">
        <v>4105</v>
      </c>
      <c r="E58" s="236">
        <v>40105</v>
      </c>
      <c r="F58" s="3" t="s">
        <v>379</v>
      </c>
      <c r="G58" s="4" t="s">
        <v>262</v>
      </c>
      <c r="H58" s="60">
        <v>2148346</v>
      </c>
      <c r="I58" s="27">
        <v>1800</v>
      </c>
      <c r="J58" s="170" t="s">
        <v>124</v>
      </c>
      <c r="K58" s="170" t="s">
        <v>16</v>
      </c>
      <c r="L58" s="5">
        <v>1800</v>
      </c>
      <c r="N58" s="31">
        <v>1.4633221038751245</v>
      </c>
      <c r="O58" s="4" t="s">
        <v>6535</v>
      </c>
      <c r="P58" s="56">
        <v>0.97888315740394505</v>
      </c>
      <c r="Q58" s="8" t="s">
        <v>6535</v>
      </c>
      <c r="R58" s="35">
        <v>21.943745949154096</v>
      </c>
      <c r="S58" s="2" t="s">
        <v>6535</v>
      </c>
      <c r="T58" s="36">
        <v>14.679176418571382</v>
      </c>
      <c r="U58" s="2" t="s">
        <v>6535</v>
      </c>
      <c r="V58" s="31">
        <v>1.4948894490696312</v>
      </c>
      <c r="W58" s="2" t="s">
        <v>6535</v>
      </c>
      <c r="X58" s="31">
        <v>0.37828162657562125</v>
      </c>
      <c r="Y58" s="2" t="s">
        <v>6535</v>
      </c>
      <c r="AA58" s="37">
        <v>37748495</v>
      </c>
      <c r="AB58" s="4" t="s">
        <v>6535</v>
      </c>
      <c r="AC58" s="37">
        <v>38562820</v>
      </c>
      <c r="AD58" s="4" t="s">
        <v>6535</v>
      </c>
      <c r="AE58" s="41">
        <v>25796436</v>
      </c>
      <c r="AF58" s="4" t="s">
        <v>6535</v>
      </c>
      <c r="AG58" s="41">
        <v>1757349</v>
      </c>
      <c r="AH58" s="2" t="s">
        <v>6535</v>
      </c>
      <c r="AI58" s="41">
        <v>101942091</v>
      </c>
      <c r="AJ58" s="2" t="s">
        <v>6535</v>
      </c>
      <c r="AK58" s="41">
        <v>18823628</v>
      </c>
      <c r="AL58" s="2" t="s">
        <v>6535</v>
      </c>
      <c r="AM58" s="2" t="str">
        <f>IF(OR(O58="Q",Q58="Q",S58="Q",U58="Q",W58="Q",Y58="Q",AB58="Q",AD58="Q",AF58="Q",AH58="Q",AJ58="Q",AL58="Q"),"Yes","No")</f>
        <v>No</v>
      </c>
    </row>
    <row r="59" spans="1:39">
      <c r="A59" s="6" t="s">
        <v>2861</v>
      </c>
      <c r="B59" s="6" t="s">
        <v>2862</v>
      </c>
      <c r="C59" s="4" t="s">
        <v>59</v>
      </c>
      <c r="D59" s="242">
        <v>5113</v>
      </c>
      <c r="E59" s="237">
        <v>50113</v>
      </c>
      <c r="F59" s="25" t="s">
        <v>320</v>
      </c>
      <c r="G59" s="53" t="s">
        <v>262</v>
      </c>
      <c r="H59" s="180">
        <v>8608208</v>
      </c>
      <c r="I59" s="28">
        <v>1638</v>
      </c>
      <c r="J59" s="171" t="s">
        <v>17</v>
      </c>
      <c r="K59" s="171" t="s">
        <v>13</v>
      </c>
      <c r="L59" s="9">
        <v>710</v>
      </c>
      <c r="M59" s="9"/>
      <c r="N59" s="32">
        <v>2.1799150837843957</v>
      </c>
      <c r="O59" s="10" t="s">
        <v>6535</v>
      </c>
      <c r="P59" s="57">
        <v>0.6169980927460893</v>
      </c>
      <c r="Q59" s="7" t="s">
        <v>6535</v>
      </c>
      <c r="R59" s="182">
        <v>19.196898446581422</v>
      </c>
      <c r="S59" s="1" t="s">
        <v>6535</v>
      </c>
      <c r="T59" s="36">
        <v>5.433445465966865</v>
      </c>
      <c r="U59" s="2" t="s">
        <v>6535</v>
      </c>
      <c r="V59" s="31">
        <v>3.5330985774724053</v>
      </c>
      <c r="W59" s="2" t="s">
        <v>6535</v>
      </c>
      <c r="X59" s="31">
        <v>0.15803311418150817</v>
      </c>
      <c r="Y59" s="2" t="s">
        <v>6535</v>
      </c>
      <c r="AA59" s="38">
        <v>4035025</v>
      </c>
      <c r="AB59" s="9" t="s">
        <v>6535</v>
      </c>
      <c r="AC59" s="38">
        <v>6539769</v>
      </c>
      <c r="AD59" s="9" t="s">
        <v>6535</v>
      </c>
      <c r="AE59" s="42">
        <v>1851001</v>
      </c>
      <c r="AF59" s="9" t="s">
        <v>6535</v>
      </c>
      <c r="AG59" s="41">
        <v>340668</v>
      </c>
      <c r="AH59" s="2" t="s">
        <v>6535</v>
      </c>
      <c r="AI59" s="41">
        <v>41382270</v>
      </c>
      <c r="AJ59" s="2" t="s">
        <v>6535</v>
      </c>
      <c r="AK59" s="41">
        <v>10010513</v>
      </c>
      <c r="AL59" s="2" t="s">
        <v>6535</v>
      </c>
      <c r="AM59" s="2" t="str">
        <f>IF(OR(O59="Q",Q59="Q",S59="Q",U59="Q",W59="Q",Y59="Q",AB59="Q",AD59="Q",AF59="Q",AH59="Q",AJ59="Q",AL59="Q"),"Yes","No")</f>
        <v>No</v>
      </c>
    </row>
    <row r="60" spans="1:39">
      <c r="A60" s="3" t="s">
        <v>2861</v>
      </c>
      <c r="B60" s="3" t="s">
        <v>2862</v>
      </c>
      <c r="C60" s="4" t="s">
        <v>59</v>
      </c>
      <c r="D60" s="241">
        <v>5113</v>
      </c>
      <c r="E60" s="236">
        <v>50113</v>
      </c>
      <c r="F60" s="3" t="s">
        <v>320</v>
      </c>
      <c r="G60" s="4" t="s">
        <v>262</v>
      </c>
      <c r="H60" s="60">
        <v>8608208</v>
      </c>
      <c r="I60" s="27">
        <v>1638</v>
      </c>
      <c r="J60" s="170" t="s">
        <v>15</v>
      </c>
      <c r="K60" s="170" t="s">
        <v>13</v>
      </c>
      <c r="L60" s="5">
        <v>520</v>
      </c>
      <c r="N60" s="31">
        <v>1.114119189561251</v>
      </c>
      <c r="O60" s="4" t="s">
        <v>6535</v>
      </c>
      <c r="P60" s="56">
        <v>0.20175719921216942</v>
      </c>
      <c r="Q60" s="8" t="s">
        <v>6535</v>
      </c>
      <c r="R60" s="35">
        <v>110.39371503316296</v>
      </c>
      <c r="S60" s="2" t="s">
        <v>6535</v>
      </c>
      <c r="T60" s="36">
        <v>19.991332134301089</v>
      </c>
      <c r="U60" s="2" t="s">
        <v>6535</v>
      </c>
      <c r="V60" s="31">
        <v>5.5220789836085826</v>
      </c>
      <c r="W60" s="2" t="s">
        <v>6535</v>
      </c>
      <c r="X60" s="31">
        <v>0.80893416883646041</v>
      </c>
      <c r="Y60" s="2" t="s">
        <v>163</v>
      </c>
      <c r="AA60" s="37">
        <v>31330822</v>
      </c>
      <c r="AB60" s="4" t="s">
        <v>6535</v>
      </c>
      <c r="AC60" s="37">
        <v>155289735</v>
      </c>
      <c r="AD60" s="4" t="s">
        <v>6535</v>
      </c>
      <c r="AE60" s="41">
        <v>28121607</v>
      </c>
      <c r="AF60" s="4" t="s">
        <v>6535</v>
      </c>
      <c r="AG60" s="41">
        <v>1406690</v>
      </c>
      <c r="AH60" s="2" t="s">
        <v>6535</v>
      </c>
      <c r="AI60" s="41">
        <v>191968322</v>
      </c>
      <c r="AJ60" s="2" t="s">
        <v>163</v>
      </c>
      <c r="AK60" s="41">
        <v>19977845</v>
      </c>
      <c r="AL60" s="2" t="s">
        <v>6535</v>
      </c>
      <c r="AM60" s="2" t="str">
        <f>IF(OR(O60="Q",Q60="Q",S60="Q",U60="Q",W60="Q",Y60="Q",AB60="Q",AD60="Q",AF60="Q",AH60="Q",AJ60="Q",AL60="Q"),"Yes","No")</f>
        <v>No</v>
      </c>
    </row>
    <row r="61" spans="1:39">
      <c r="A61" s="3" t="s">
        <v>2861</v>
      </c>
      <c r="B61" s="3" t="s">
        <v>2862</v>
      </c>
      <c r="C61" s="4" t="s">
        <v>59</v>
      </c>
      <c r="D61" s="241">
        <v>5113</v>
      </c>
      <c r="E61" s="236">
        <v>50113</v>
      </c>
      <c r="F61" s="3" t="s">
        <v>320</v>
      </c>
      <c r="G61" s="4" t="s">
        <v>262</v>
      </c>
      <c r="H61" s="60">
        <v>8608208</v>
      </c>
      <c r="I61" s="27">
        <v>1638</v>
      </c>
      <c r="J61" s="170" t="s">
        <v>14</v>
      </c>
      <c r="K61" s="170" t="s">
        <v>16</v>
      </c>
      <c r="L61" s="5">
        <v>254</v>
      </c>
      <c r="N61" s="31">
        <v>1.4638802038894014</v>
      </c>
      <c r="O61" s="4" t="s">
        <v>6535</v>
      </c>
      <c r="P61" s="56">
        <v>6.6676904300983289E-2</v>
      </c>
      <c r="Q61" s="8" t="s">
        <v>6535</v>
      </c>
      <c r="R61" s="35">
        <v>73.569975220575643</v>
      </c>
      <c r="S61" s="2" t="s">
        <v>6535</v>
      </c>
      <c r="T61" s="36">
        <v>3.3509696928579045</v>
      </c>
      <c r="U61" s="2" t="s">
        <v>6535</v>
      </c>
      <c r="V61" s="31">
        <v>21.954831575283762</v>
      </c>
      <c r="W61" s="2" t="s">
        <v>6535</v>
      </c>
      <c r="X61" s="31">
        <v>3.5314187759451765</v>
      </c>
      <c r="Y61" s="2" t="s">
        <v>6535</v>
      </c>
      <c r="AA61" s="37">
        <v>1518379</v>
      </c>
      <c r="AB61" s="4" t="s">
        <v>6535</v>
      </c>
      <c r="AC61" s="37">
        <v>22772188</v>
      </c>
      <c r="AD61" s="4" t="s">
        <v>6535</v>
      </c>
      <c r="AE61" s="41">
        <v>1037229</v>
      </c>
      <c r="AF61" s="4" t="s">
        <v>6535</v>
      </c>
      <c r="AG61" s="41">
        <v>309531</v>
      </c>
      <c r="AH61" s="2" t="s">
        <v>6535</v>
      </c>
      <c r="AI61" s="41">
        <v>6448453</v>
      </c>
      <c r="AJ61" s="2" t="s">
        <v>6535</v>
      </c>
      <c r="AK61" s="41">
        <v>4663608</v>
      </c>
      <c r="AL61" s="2" t="s">
        <v>6535</v>
      </c>
      <c r="AM61" s="2" t="str">
        <f>IF(OR(O61="Q",Q61="Q",S61="Q",U61="Q",W61="Q",Y61="Q",AB61="Q",AD61="Q",AF61="Q",AH61="Q",AJ61="Q",AL61="Q"),"Yes","No")</f>
        <v>No</v>
      </c>
    </row>
    <row r="62" spans="1:39">
      <c r="A62" s="6" t="s">
        <v>2861</v>
      </c>
      <c r="B62" s="6" t="s">
        <v>2862</v>
      </c>
      <c r="C62" s="4" t="s">
        <v>59</v>
      </c>
      <c r="D62" s="242">
        <v>5113</v>
      </c>
      <c r="E62" s="237">
        <v>50113</v>
      </c>
      <c r="F62" s="25" t="s">
        <v>320</v>
      </c>
      <c r="G62" s="53" t="s">
        <v>262</v>
      </c>
      <c r="H62" s="180">
        <v>8608208</v>
      </c>
      <c r="I62" s="28">
        <v>1638</v>
      </c>
      <c r="J62" s="171" t="s">
        <v>15</v>
      </c>
      <c r="K62" s="171" t="s">
        <v>16</v>
      </c>
      <c r="L62" s="9">
        <v>93</v>
      </c>
      <c r="M62" s="9"/>
      <c r="N62" s="32">
        <v>1.0502019899490842</v>
      </c>
      <c r="O62" s="10" t="s">
        <v>6535</v>
      </c>
      <c r="P62" s="57">
        <v>0.15693641283216822</v>
      </c>
      <c r="Q62" s="7" t="s">
        <v>6535</v>
      </c>
      <c r="R62" s="182">
        <v>105.76813165935754</v>
      </c>
      <c r="S62" s="1" t="s">
        <v>6535</v>
      </c>
      <c r="T62" s="36">
        <v>15.805408229501449</v>
      </c>
      <c r="U62" s="2" t="s">
        <v>6535</v>
      </c>
      <c r="V62" s="31">
        <v>6.691894959216361</v>
      </c>
      <c r="W62" s="2" t="s">
        <v>6535</v>
      </c>
      <c r="X62" s="31">
        <v>1.2480221282516493</v>
      </c>
      <c r="Y62" s="2" t="s">
        <v>6535</v>
      </c>
      <c r="AA62" s="38">
        <v>2096869</v>
      </c>
      <c r="AB62" s="9" t="s">
        <v>6535</v>
      </c>
      <c r="AC62" s="38">
        <v>13361265</v>
      </c>
      <c r="AD62" s="9" t="s">
        <v>6535</v>
      </c>
      <c r="AE62" s="42">
        <v>1996634</v>
      </c>
      <c r="AF62" s="9" t="s">
        <v>6535</v>
      </c>
      <c r="AG62" s="41">
        <v>126326</v>
      </c>
      <c r="AH62" s="2" t="s">
        <v>6535</v>
      </c>
      <c r="AI62" s="41">
        <v>10705952</v>
      </c>
      <c r="AJ62" s="2" t="s">
        <v>6535</v>
      </c>
      <c r="AK62" s="41">
        <v>1684544</v>
      </c>
      <c r="AL62" s="2" t="s">
        <v>6535</v>
      </c>
      <c r="AM62" s="2" t="str">
        <f>IF(OR(O62="Q",Q62="Q",S62="Q",U62="Q",W62="Q",Y62="Q",AB62="Q",AD62="Q",AF62="Q",AH62="Q",AJ62="Q",AL62="Q"),"Yes","No")</f>
        <v>No</v>
      </c>
    </row>
    <row r="63" spans="1:39">
      <c r="A63" s="3" t="s">
        <v>2861</v>
      </c>
      <c r="B63" s="3" t="s">
        <v>2862</v>
      </c>
      <c r="C63" s="4" t="s">
        <v>59</v>
      </c>
      <c r="D63" s="241">
        <v>5113</v>
      </c>
      <c r="E63" s="236">
        <v>50113</v>
      </c>
      <c r="F63" s="3" t="s">
        <v>320</v>
      </c>
      <c r="G63" s="4" t="s">
        <v>262</v>
      </c>
      <c r="H63" s="60">
        <v>8608208</v>
      </c>
      <c r="I63" s="27">
        <v>1638</v>
      </c>
      <c r="J63" s="170" t="s">
        <v>20</v>
      </c>
      <c r="K63" s="170" t="s">
        <v>16</v>
      </c>
      <c r="L63" s="5">
        <v>54</v>
      </c>
      <c r="N63" s="31">
        <v>5.3142163712583654</v>
      </c>
      <c r="O63" s="4" t="s">
        <v>6535</v>
      </c>
      <c r="P63" s="56">
        <v>0.16861107636821168</v>
      </c>
      <c r="Q63" s="8" t="s">
        <v>6535</v>
      </c>
      <c r="R63" s="35">
        <v>79.20467230991018</v>
      </c>
      <c r="S63" s="2" t="s">
        <v>6535</v>
      </c>
      <c r="T63" s="36">
        <v>2.5130299781909584</v>
      </c>
      <c r="U63" s="2" t="s">
        <v>6535</v>
      </c>
      <c r="V63" s="31">
        <v>31.517599470471428</v>
      </c>
      <c r="W63" s="2" t="s">
        <v>6535</v>
      </c>
      <c r="X63" s="31">
        <v>5.0293490813155453</v>
      </c>
      <c r="Y63" s="2" t="s">
        <v>6535</v>
      </c>
      <c r="AA63" s="37">
        <v>361287</v>
      </c>
      <c r="AB63" s="4" t="s">
        <v>6535</v>
      </c>
      <c r="AC63" s="37">
        <v>2142724</v>
      </c>
      <c r="AD63" s="4" t="s">
        <v>6535</v>
      </c>
      <c r="AE63" s="41">
        <v>67985</v>
      </c>
      <c r="AF63" s="4" t="s">
        <v>6535</v>
      </c>
      <c r="AG63" s="41">
        <v>27053</v>
      </c>
      <c r="AH63" s="2" t="s">
        <v>6535</v>
      </c>
      <c r="AI63" s="41">
        <v>426044</v>
      </c>
      <c r="AJ63" s="2" t="s">
        <v>6535</v>
      </c>
      <c r="AK63" s="41">
        <v>426044</v>
      </c>
      <c r="AL63" s="2" t="s">
        <v>6535</v>
      </c>
      <c r="AM63" s="2" t="str">
        <f>IF(OR(O63="Q",Q63="Q",S63="Q",U63="Q",W63="Q",Y63="Q",AB63="Q",AD63="Q",AF63="Q",AH63="Q",AJ63="Q",AL63="Q"),"Yes","No")</f>
        <v>No</v>
      </c>
    </row>
    <row r="64" spans="1:39">
      <c r="A64" s="3" t="s">
        <v>2861</v>
      </c>
      <c r="B64" s="3" t="s">
        <v>2862</v>
      </c>
      <c r="C64" s="4" t="s">
        <v>59</v>
      </c>
      <c r="D64" s="241">
        <v>5113</v>
      </c>
      <c r="E64" s="236">
        <v>50113</v>
      </c>
      <c r="F64" s="3" t="s">
        <v>320</v>
      </c>
      <c r="G64" s="4" t="s">
        <v>262</v>
      </c>
      <c r="H64" s="60">
        <v>8608208</v>
      </c>
      <c r="I64" s="27">
        <v>1638</v>
      </c>
      <c r="J64" s="170" t="s">
        <v>14</v>
      </c>
      <c r="K64" s="170" t="s">
        <v>13</v>
      </c>
      <c r="L64" s="5">
        <v>7</v>
      </c>
      <c r="N64" s="31">
        <v>1.887728582904125</v>
      </c>
      <c r="O64" s="4" t="s">
        <v>6535</v>
      </c>
      <c r="P64" s="56">
        <v>0.12978258574340731</v>
      </c>
      <c r="Q64" s="8" t="s">
        <v>6535</v>
      </c>
      <c r="R64" s="35">
        <v>44.888443310244256</v>
      </c>
      <c r="S64" s="2" t="s">
        <v>6535</v>
      </c>
      <c r="T64" s="36">
        <v>3.0861100984323735</v>
      </c>
      <c r="U64" s="2" t="s">
        <v>6535</v>
      </c>
      <c r="V64" s="31">
        <v>14.545314936445683</v>
      </c>
      <c r="W64" s="2" t="s">
        <v>6535</v>
      </c>
      <c r="X64" s="31">
        <v>2.3396012023971937</v>
      </c>
      <c r="Y64" s="2" t="s">
        <v>6535</v>
      </c>
      <c r="AA64" s="37">
        <v>79900</v>
      </c>
      <c r="AB64" s="4" t="s">
        <v>6535</v>
      </c>
      <c r="AC64" s="37">
        <v>615645</v>
      </c>
      <c r="AD64" s="4" t="s">
        <v>6535</v>
      </c>
      <c r="AE64" s="41">
        <v>42326</v>
      </c>
      <c r="AF64" s="4" t="s">
        <v>6535</v>
      </c>
      <c r="AG64" s="41">
        <v>13715</v>
      </c>
      <c r="AH64" s="2" t="s">
        <v>6535</v>
      </c>
      <c r="AI64" s="41">
        <v>263141</v>
      </c>
      <c r="AJ64" s="2" t="s">
        <v>6535</v>
      </c>
      <c r="AK64" s="41">
        <v>189807</v>
      </c>
      <c r="AL64" s="2" t="s">
        <v>6535</v>
      </c>
      <c r="AM64" s="2" t="str">
        <f>IF(OR(O64="Q",Q64="Q",S64="Q",U64="Q",W64="Q",Y64="Q",AB64="Q",AD64="Q",AF64="Q",AH64="Q",AJ64="Q",AL64="Q"),"Yes","No")</f>
        <v>No</v>
      </c>
    </row>
    <row r="65" spans="1:39">
      <c r="A65" s="6" t="s">
        <v>5688</v>
      </c>
      <c r="B65" s="6" t="s">
        <v>5689</v>
      </c>
      <c r="C65" s="4" t="s">
        <v>28</v>
      </c>
      <c r="D65" s="242">
        <v>9036</v>
      </c>
      <c r="E65" s="237">
        <v>90036</v>
      </c>
      <c r="F65" s="25" t="s">
        <v>320</v>
      </c>
      <c r="G65" s="53" t="s">
        <v>262</v>
      </c>
      <c r="H65" s="180">
        <v>12150996</v>
      </c>
      <c r="I65" s="28">
        <v>1528</v>
      </c>
      <c r="J65" s="171" t="s">
        <v>17</v>
      </c>
      <c r="K65" s="171" t="s">
        <v>16</v>
      </c>
      <c r="L65" s="9">
        <v>490</v>
      </c>
      <c r="M65" s="9"/>
      <c r="N65" s="32">
        <v>3.8754609858552023</v>
      </c>
      <c r="O65" s="10" t="s">
        <v>6535</v>
      </c>
      <c r="P65" s="57">
        <v>0.66144369675473202</v>
      </c>
      <c r="Q65" s="7" t="s">
        <v>6535</v>
      </c>
      <c r="R65" s="182">
        <v>35.432229269438572</v>
      </c>
      <c r="S65" s="1" t="s">
        <v>6535</v>
      </c>
      <c r="T65" s="36">
        <v>6.0473901808785531</v>
      </c>
      <c r="U65" s="2" t="s">
        <v>6535</v>
      </c>
      <c r="V65" s="31">
        <v>5.8590942885532558</v>
      </c>
      <c r="W65" s="2" t="s">
        <v>6535</v>
      </c>
      <c r="X65" s="31">
        <v>0.17168771614485787</v>
      </c>
      <c r="Y65" s="2" t="s">
        <v>6535</v>
      </c>
      <c r="AA65" s="38">
        <v>4988443</v>
      </c>
      <c r="AB65" s="9" t="s">
        <v>6535</v>
      </c>
      <c r="AC65" s="38">
        <v>7541750</v>
      </c>
      <c r="AD65" s="9" t="s">
        <v>6535</v>
      </c>
      <c r="AE65" s="42">
        <v>1287187</v>
      </c>
      <c r="AF65" s="9" t="s">
        <v>6535</v>
      </c>
      <c r="AG65" s="41">
        <v>212850</v>
      </c>
      <c r="AH65" s="2" t="s">
        <v>6535</v>
      </c>
      <c r="AI65" s="41">
        <v>43927138</v>
      </c>
      <c r="AJ65" s="2" t="s">
        <v>6535</v>
      </c>
      <c r="AK65" s="41">
        <v>8277276</v>
      </c>
      <c r="AL65" s="2" t="s">
        <v>6535</v>
      </c>
      <c r="AM65" s="2" t="str">
        <f>IF(OR(O65="Q",Q65="Q",S65="Q",U65="Q",W65="Q",Y65="Q",AB65="Q",AD65="Q",AF65="Q",AH65="Q",AJ65="Q",AL65="Q"),"Yes","No")</f>
        <v>No</v>
      </c>
    </row>
    <row r="66" spans="1:39">
      <c r="A66" s="3" t="s">
        <v>5688</v>
      </c>
      <c r="B66" s="3" t="s">
        <v>5689</v>
      </c>
      <c r="C66" s="4" t="s">
        <v>28</v>
      </c>
      <c r="D66" s="241">
        <v>9036</v>
      </c>
      <c r="E66" s="236">
        <v>90036</v>
      </c>
      <c r="F66" s="3" t="s">
        <v>320</v>
      </c>
      <c r="G66" s="4" t="s">
        <v>262</v>
      </c>
      <c r="H66" s="60">
        <v>12150996</v>
      </c>
      <c r="I66" s="27">
        <v>1528</v>
      </c>
      <c r="J66" s="170" t="s">
        <v>14</v>
      </c>
      <c r="K66" s="170" t="s">
        <v>16</v>
      </c>
      <c r="L66" s="5">
        <v>473</v>
      </c>
      <c r="N66" s="31">
        <v>3.7222918716721085</v>
      </c>
      <c r="O66" s="4" t="s">
        <v>6535</v>
      </c>
      <c r="P66" s="56">
        <v>8.7373410367901416E-2</v>
      </c>
      <c r="Q66" s="8" t="s">
        <v>6535</v>
      </c>
      <c r="R66" s="35">
        <v>92.667415573128693</v>
      </c>
      <c r="S66" s="2" t="s">
        <v>6535</v>
      </c>
      <c r="T66" s="36">
        <v>2.1751835717725942</v>
      </c>
      <c r="U66" s="2" t="s">
        <v>6535</v>
      </c>
      <c r="V66" s="31">
        <v>42.602112656456136</v>
      </c>
      <c r="W66" s="2" t="s">
        <v>6535</v>
      </c>
      <c r="X66" s="31">
        <v>3.7666054868877974</v>
      </c>
      <c r="Y66" s="2" t="s">
        <v>6535</v>
      </c>
      <c r="AA66" s="37">
        <v>6018302</v>
      </c>
      <c r="AB66" s="4" t="s">
        <v>6535</v>
      </c>
      <c r="AC66" s="37">
        <v>68880246</v>
      </c>
      <c r="AD66" s="4" t="s">
        <v>6535</v>
      </c>
      <c r="AE66" s="41">
        <v>1616827</v>
      </c>
      <c r="AF66" s="4" t="s">
        <v>6535</v>
      </c>
      <c r="AG66" s="41">
        <v>743306</v>
      </c>
      <c r="AH66" s="2" t="s">
        <v>6535</v>
      </c>
      <c r="AI66" s="41">
        <v>18287088</v>
      </c>
      <c r="AJ66" s="2" t="s">
        <v>6535</v>
      </c>
      <c r="AK66" s="41">
        <v>12075258</v>
      </c>
      <c r="AL66" s="2" t="s">
        <v>6535</v>
      </c>
      <c r="AM66" s="2" t="str">
        <f>IF(OR(O66="Q",Q66="Q",S66="Q",U66="Q",W66="Q",Y66="Q",AB66="Q",AD66="Q",AF66="Q",AH66="Q",AJ66="Q",AL66="Q"),"Yes","No")</f>
        <v>No</v>
      </c>
    </row>
    <row r="67" spans="1:39">
      <c r="A67" s="3" t="s">
        <v>5688</v>
      </c>
      <c r="B67" s="3" t="s">
        <v>5689</v>
      </c>
      <c r="C67" s="4" t="s">
        <v>28</v>
      </c>
      <c r="D67" s="241">
        <v>9036</v>
      </c>
      <c r="E67" s="236">
        <v>90036</v>
      </c>
      <c r="F67" s="3" t="s">
        <v>320</v>
      </c>
      <c r="G67" s="4" t="s">
        <v>262</v>
      </c>
      <c r="H67" s="60">
        <v>12150996</v>
      </c>
      <c r="I67" s="27">
        <v>1528</v>
      </c>
      <c r="J67" s="170" t="s">
        <v>15</v>
      </c>
      <c r="K67" s="170" t="s">
        <v>13</v>
      </c>
      <c r="L67" s="5">
        <v>293</v>
      </c>
      <c r="N67" s="31">
        <v>0.91546417358939003</v>
      </c>
      <c r="O67" s="4" t="s">
        <v>6535</v>
      </c>
      <c r="P67" s="56">
        <v>0.24125920484424876</v>
      </c>
      <c r="Q67" s="8" t="s">
        <v>6535</v>
      </c>
      <c r="R67" s="35">
        <v>128.42680424580143</v>
      </c>
      <c r="S67" s="2" t="s">
        <v>6535</v>
      </c>
      <c r="T67" s="36">
        <v>33.845288070144903</v>
      </c>
      <c r="U67" s="2" t="s">
        <v>6535</v>
      </c>
      <c r="V67" s="31">
        <v>3.7945253702564097</v>
      </c>
      <c r="W67" s="2" t="s">
        <v>6535</v>
      </c>
      <c r="X67" s="31">
        <v>1.0993051377991834</v>
      </c>
      <c r="Y67" s="2" t="s">
        <v>6535</v>
      </c>
      <c r="AA67" s="37">
        <v>34535149</v>
      </c>
      <c r="AB67" s="4" t="s">
        <v>6535</v>
      </c>
      <c r="AC67" s="37">
        <v>143145415</v>
      </c>
      <c r="AD67" s="4" t="s">
        <v>6535</v>
      </c>
      <c r="AE67" s="41">
        <v>37724195</v>
      </c>
      <c r="AF67" s="4" t="s">
        <v>6535</v>
      </c>
      <c r="AG67" s="41">
        <v>1114607</v>
      </c>
      <c r="AH67" s="2" t="s">
        <v>6535</v>
      </c>
      <c r="AI67" s="41">
        <v>130214451</v>
      </c>
      <c r="AJ67" s="2" t="s">
        <v>6535</v>
      </c>
      <c r="AK67" s="41">
        <v>12972564</v>
      </c>
      <c r="AL67" s="2" t="s">
        <v>6535</v>
      </c>
      <c r="AM67" s="2" t="str">
        <f>IF(OR(O67="Q",Q67="Q",S67="Q",U67="Q",W67="Q",Y67="Q",AB67="Q",AD67="Q",AF67="Q",AH67="Q",AJ67="Q",AL67="Q"),"Yes","No")</f>
        <v>No</v>
      </c>
    </row>
    <row r="68" spans="1:39">
      <c r="A68" s="3" t="s">
        <v>5688</v>
      </c>
      <c r="B68" s="3" t="s">
        <v>5689</v>
      </c>
      <c r="C68" s="4" t="s">
        <v>28</v>
      </c>
      <c r="D68" s="241">
        <v>9036</v>
      </c>
      <c r="E68" s="236">
        <v>90036</v>
      </c>
      <c r="F68" s="3" t="s">
        <v>320</v>
      </c>
      <c r="G68" s="4" t="s">
        <v>262</v>
      </c>
      <c r="H68" s="60">
        <v>12150996</v>
      </c>
      <c r="I68" s="27">
        <v>1528</v>
      </c>
      <c r="J68" s="170" t="s">
        <v>15</v>
      </c>
      <c r="K68" s="170" t="s">
        <v>16</v>
      </c>
      <c r="L68" s="5">
        <v>158</v>
      </c>
      <c r="N68" s="31">
        <v>1.4871952728826119</v>
      </c>
      <c r="O68" s="4" t="s">
        <v>6535</v>
      </c>
      <c r="P68" s="56">
        <v>0.27676215634682577</v>
      </c>
      <c r="Q68" s="8" t="s">
        <v>6535</v>
      </c>
      <c r="R68" s="35">
        <v>103.63213370703441</v>
      </c>
      <c r="S68" s="2" t="s">
        <v>6535</v>
      </c>
      <c r="T68" s="36">
        <v>19.285599755833349</v>
      </c>
      <c r="U68" s="2" t="s">
        <v>6535</v>
      </c>
      <c r="V68" s="31">
        <v>5.3735499553592376</v>
      </c>
      <c r="W68" s="2" t="s">
        <v>6535</v>
      </c>
      <c r="X68" s="31">
        <v>1.3171496477700682</v>
      </c>
      <c r="Y68" s="2" t="s">
        <v>6535</v>
      </c>
      <c r="AA68" s="37">
        <v>13344218</v>
      </c>
      <c r="AB68" s="4" t="s">
        <v>6535</v>
      </c>
      <c r="AC68" s="37">
        <v>48215472</v>
      </c>
      <c r="AD68" s="4" t="s">
        <v>6535</v>
      </c>
      <c r="AE68" s="41">
        <v>8972741</v>
      </c>
      <c r="AF68" s="4" t="s">
        <v>6535</v>
      </c>
      <c r="AG68" s="41">
        <v>465256</v>
      </c>
      <c r="AH68" s="2" t="s">
        <v>6535</v>
      </c>
      <c r="AI68" s="41">
        <v>36605918</v>
      </c>
      <c r="AJ68" s="2" t="s">
        <v>6535</v>
      </c>
      <c r="AK68" s="41">
        <v>5967824</v>
      </c>
      <c r="AL68" s="2" t="s">
        <v>6535</v>
      </c>
      <c r="AM68" s="2" t="str">
        <f>IF(OR(O68="Q",Q68="Q",S68="Q",U68="Q",W68="Q",Y68="Q",AB68="Q",AD68="Q",AF68="Q",AH68="Q",AJ68="Q",AL68="Q"),"Yes","No")</f>
        <v>No</v>
      </c>
    </row>
    <row r="69" spans="1:39">
      <c r="A69" s="3" t="s">
        <v>5688</v>
      </c>
      <c r="B69" s="3" t="s">
        <v>5689</v>
      </c>
      <c r="C69" s="4" t="s">
        <v>28</v>
      </c>
      <c r="D69" s="241">
        <v>9036</v>
      </c>
      <c r="E69" s="236">
        <v>90036</v>
      </c>
      <c r="F69" s="3" t="s">
        <v>320</v>
      </c>
      <c r="G69" s="4" t="s">
        <v>262</v>
      </c>
      <c r="H69" s="60">
        <v>12150996</v>
      </c>
      <c r="I69" s="27">
        <v>1528</v>
      </c>
      <c r="J69" s="170" t="s">
        <v>20</v>
      </c>
      <c r="K69" s="170" t="s">
        <v>16</v>
      </c>
      <c r="L69" s="5">
        <v>85</v>
      </c>
      <c r="N69" s="31">
        <v>3.6</v>
      </c>
      <c r="O69" s="4" t="s">
        <v>6535</v>
      </c>
      <c r="P69" s="56">
        <v>0.32249835056080933</v>
      </c>
      <c r="Q69" s="8" t="s">
        <v>6535</v>
      </c>
      <c r="R69" s="35">
        <v>66.99079189686924</v>
      </c>
      <c r="S69" s="2" t="s">
        <v>6535</v>
      </c>
      <c r="T69" s="36">
        <v>6.0012277470841005</v>
      </c>
      <c r="U69" s="2" t="s">
        <v>6535</v>
      </c>
      <c r="V69" s="31">
        <v>11.162847790507366</v>
      </c>
      <c r="W69" s="2" t="s">
        <v>6535</v>
      </c>
      <c r="X69" s="31">
        <v>3.7751409693153906</v>
      </c>
      <c r="Y69" s="2" t="s">
        <v>6535</v>
      </c>
      <c r="AA69" s="37">
        <v>351936</v>
      </c>
      <c r="AB69" s="4" t="s">
        <v>6535</v>
      </c>
      <c r="AC69" s="37">
        <v>1091280</v>
      </c>
      <c r="AD69" s="4" t="s">
        <v>6535</v>
      </c>
      <c r="AE69" s="41">
        <v>97760</v>
      </c>
      <c r="AF69" s="4" t="s">
        <v>6535</v>
      </c>
      <c r="AG69" s="41">
        <v>16290</v>
      </c>
      <c r="AH69" s="2" t="s">
        <v>6535</v>
      </c>
      <c r="AI69" s="41">
        <v>289070</v>
      </c>
      <c r="AJ69" s="2" t="s">
        <v>6535</v>
      </c>
      <c r="AK69" s="41">
        <v>275600</v>
      </c>
      <c r="AL69" s="2" t="s">
        <v>6535</v>
      </c>
      <c r="AM69" s="2" t="str">
        <f>IF(OR(O69="Q",Q69="Q",S69="Q",U69="Q",W69="Q",Y69="Q",AB69="Q",AD69="Q",AF69="Q",AH69="Q",AJ69="Q",AL69="Q"),"Yes","No")</f>
        <v>No</v>
      </c>
    </row>
    <row r="70" spans="1:39">
      <c r="A70" s="3" t="s">
        <v>5688</v>
      </c>
      <c r="B70" s="3" t="s">
        <v>5689</v>
      </c>
      <c r="C70" s="4" t="s">
        <v>28</v>
      </c>
      <c r="D70" s="241">
        <v>9036</v>
      </c>
      <c r="E70" s="236">
        <v>90036</v>
      </c>
      <c r="F70" s="3" t="s">
        <v>320</v>
      </c>
      <c r="G70" s="4" t="s">
        <v>262</v>
      </c>
      <c r="H70" s="60">
        <v>12150996</v>
      </c>
      <c r="I70" s="27">
        <v>1528</v>
      </c>
      <c r="J70" s="170" t="s">
        <v>30</v>
      </c>
      <c r="K70" s="170" t="s">
        <v>16</v>
      </c>
      <c r="L70" s="5">
        <v>23</v>
      </c>
      <c r="N70" s="31">
        <v>2.0262244450457678</v>
      </c>
      <c r="O70" s="4" t="s">
        <v>6535</v>
      </c>
      <c r="P70" s="56">
        <v>0.1410587698050014</v>
      </c>
      <c r="Q70" s="8" t="s">
        <v>6535</v>
      </c>
      <c r="R70" s="35">
        <v>153.16356581434684</v>
      </c>
      <c r="S70" s="2" t="s">
        <v>6535</v>
      </c>
      <c r="T70" s="36">
        <v>10.662720127350513</v>
      </c>
      <c r="U70" s="2" t="s">
        <v>6535</v>
      </c>
      <c r="V70" s="31">
        <v>14.364398951208816</v>
      </c>
      <c r="W70" s="2" t="s">
        <v>6535</v>
      </c>
      <c r="X70" s="31">
        <v>0.82023347754736686</v>
      </c>
      <c r="Y70" s="2" t="s">
        <v>6535</v>
      </c>
      <c r="AA70" s="37">
        <v>434305</v>
      </c>
      <c r="AB70" s="4" t="s">
        <v>6535</v>
      </c>
      <c r="AC70" s="37">
        <v>3078894</v>
      </c>
      <c r="AD70" s="4" t="s">
        <v>6535</v>
      </c>
      <c r="AE70" s="41">
        <v>214342</v>
      </c>
      <c r="AF70" s="4" t="s">
        <v>6535</v>
      </c>
      <c r="AG70" s="41">
        <v>20102</v>
      </c>
      <c r="AH70" s="2" t="s">
        <v>6535</v>
      </c>
      <c r="AI70" s="41">
        <v>3753680</v>
      </c>
      <c r="AJ70" s="2" t="s">
        <v>6535</v>
      </c>
      <c r="AK70" s="41">
        <v>444625</v>
      </c>
      <c r="AL70" s="2" t="s">
        <v>6535</v>
      </c>
      <c r="AM70" s="2" t="str">
        <f>IF(OR(O70="Q",Q70="Q",S70="Q",U70="Q",W70="Q",Y70="Q",AB70="Q",AD70="Q",AF70="Q",AH70="Q",AJ70="Q",AL70="Q"),"Yes","No")</f>
        <v>No</v>
      </c>
    </row>
    <row r="71" spans="1:39">
      <c r="A71" s="3" t="s">
        <v>5688</v>
      </c>
      <c r="B71" s="3" t="s">
        <v>5689</v>
      </c>
      <c r="C71" s="4" t="s">
        <v>28</v>
      </c>
      <c r="D71" s="241">
        <v>9036</v>
      </c>
      <c r="E71" s="236">
        <v>90036</v>
      </c>
      <c r="F71" s="3" t="s">
        <v>320</v>
      </c>
      <c r="G71" s="4" t="s">
        <v>262</v>
      </c>
      <c r="H71" s="60">
        <v>12150996</v>
      </c>
      <c r="I71" s="27">
        <v>1528</v>
      </c>
      <c r="J71" s="170" t="s">
        <v>30</v>
      </c>
      <c r="K71" s="170" t="s">
        <v>13</v>
      </c>
      <c r="L71" s="5">
        <v>6</v>
      </c>
      <c r="N71" s="31">
        <v>1.6626757558978642</v>
      </c>
      <c r="O71" s="4" t="s">
        <v>6535</v>
      </c>
      <c r="P71" s="56">
        <v>0.10049531133071303</v>
      </c>
      <c r="Q71" s="8" t="s">
        <v>6535</v>
      </c>
      <c r="R71" s="35">
        <v>213.00596003272176</v>
      </c>
      <c r="S71" s="2" t="s">
        <v>6535</v>
      </c>
      <c r="T71" s="36">
        <v>12.874488722683184</v>
      </c>
      <c r="U71" s="2" t="s">
        <v>6535</v>
      </c>
      <c r="V71" s="31">
        <v>16.544809244147523</v>
      </c>
      <c r="W71" s="2" t="s">
        <v>6535</v>
      </c>
      <c r="X71" s="31">
        <v>0.69544215732621217</v>
      </c>
      <c r="Y71" s="2" t="s">
        <v>6535</v>
      </c>
      <c r="AA71" s="37">
        <v>183172</v>
      </c>
      <c r="AB71" s="4" t="s">
        <v>6535</v>
      </c>
      <c r="AC71" s="37">
        <v>1822692</v>
      </c>
      <c r="AD71" s="4" t="s">
        <v>6535</v>
      </c>
      <c r="AE71" s="41">
        <v>110167</v>
      </c>
      <c r="AF71" s="4" t="s">
        <v>6535</v>
      </c>
      <c r="AG71" s="41">
        <v>8557</v>
      </c>
      <c r="AH71" s="2" t="s">
        <v>6535</v>
      </c>
      <c r="AI71" s="41">
        <v>2620911</v>
      </c>
      <c r="AJ71" s="2" t="s">
        <v>6535</v>
      </c>
      <c r="AK71" s="41">
        <v>229460</v>
      </c>
      <c r="AL71" s="2" t="s">
        <v>6535</v>
      </c>
      <c r="AM71" s="2" t="str">
        <f>IF(OR(O71="Q",Q71="Q",S71="Q",U71="Q",W71="Q",Y71="Q",AB71="Q",AD71="Q",AF71="Q",AH71="Q",AJ71="Q",AL71="Q"),"Yes","No")</f>
        <v>No</v>
      </c>
    </row>
    <row r="72" spans="1:39">
      <c r="A72" s="6" t="s">
        <v>5658</v>
      </c>
      <c r="B72" s="6" t="s">
        <v>5659</v>
      </c>
      <c r="C72" s="4" t="s">
        <v>28</v>
      </c>
      <c r="D72" s="242">
        <v>9015</v>
      </c>
      <c r="E72" s="237">
        <v>90015</v>
      </c>
      <c r="F72" s="25" t="s">
        <v>317</v>
      </c>
      <c r="G72" s="53" t="s">
        <v>262</v>
      </c>
      <c r="H72" s="180">
        <v>3281212</v>
      </c>
      <c r="I72" s="28">
        <v>1524</v>
      </c>
      <c r="J72" s="171" t="s">
        <v>20</v>
      </c>
      <c r="K72" s="171" t="s">
        <v>16</v>
      </c>
      <c r="L72" s="9">
        <v>581</v>
      </c>
      <c r="M72" s="9"/>
      <c r="N72" s="32">
        <v>0.88083477079086303</v>
      </c>
      <c r="O72" s="10" t="s">
        <v>6535</v>
      </c>
      <c r="P72" s="57">
        <v>5.8793693492134314E-2</v>
      </c>
      <c r="Q72" s="7" t="s">
        <v>6535</v>
      </c>
      <c r="R72" s="182">
        <v>123.05103574111838</v>
      </c>
      <c r="S72" s="1" t="s">
        <v>6535</v>
      </c>
      <c r="T72" s="36">
        <v>8.2133734034560479</v>
      </c>
      <c r="U72" s="2" t="s">
        <v>6535</v>
      </c>
      <c r="V72" s="31">
        <v>14.981790026658302</v>
      </c>
      <c r="W72" s="2" t="s">
        <v>6535</v>
      </c>
      <c r="X72" s="31">
        <v>6.5202287976181843</v>
      </c>
      <c r="Y72" s="2" t="s">
        <v>6535</v>
      </c>
      <c r="AA72" s="38">
        <v>269620</v>
      </c>
      <c r="AB72" s="9" t="s">
        <v>6535</v>
      </c>
      <c r="AC72" s="38">
        <v>4585866</v>
      </c>
      <c r="AD72" s="9" t="s">
        <v>6535</v>
      </c>
      <c r="AE72" s="42">
        <v>306096</v>
      </c>
      <c r="AF72" s="9" t="s">
        <v>6535</v>
      </c>
      <c r="AG72" s="41">
        <v>37268</v>
      </c>
      <c r="AH72" s="2" t="s">
        <v>6535</v>
      </c>
      <c r="AI72" s="41">
        <v>703329</v>
      </c>
      <c r="AJ72" s="2" t="s">
        <v>6535</v>
      </c>
      <c r="AK72" s="41">
        <v>703329</v>
      </c>
      <c r="AL72" s="2" t="s">
        <v>6535</v>
      </c>
      <c r="AM72" s="2" t="str">
        <f>IF(OR(O72="Q",Q72="Q",S72="Q",U72="Q",W72="Q",Y72="Q",AB72="Q",AD72="Q",AF72="Q",AH72="Q",AJ72="Q",AL72="Q"),"Yes","No")</f>
        <v>No</v>
      </c>
    </row>
    <row r="73" spans="1:39">
      <c r="A73" s="3" t="s">
        <v>5658</v>
      </c>
      <c r="B73" s="3" t="s">
        <v>5659</v>
      </c>
      <c r="C73" s="4" t="s">
        <v>28</v>
      </c>
      <c r="D73" s="241">
        <v>9015</v>
      </c>
      <c r="E73" s="236">
        <v>90015</v>
      </c>
      <c r="F73" s="3" t="s">
        <v>317</v>
      </c>
      <c r="G73" s="4" t="s">
        <v>262</v>
      </c>
      <c r="H73" s="60">
        <v>3281212</v>
      </c>
      <c r="I73" s="27">
        <v>1524</v>
      </c>
      <c r="J73" s="170" t="s">
        <v>15</v>
      </c>
      <c r="K73" s="170" t="s">
        <v>13</v>
      </c>
      <c r="L73" s="5">
        <v>430</v>
      </c>
      <c r="N73" s="31">
        <v>0.87009782723071361</v>
      </c>
      <c r="O73" s="4" t="s">
        <v>6535</v>
      </c>
      <c r="P73" s="56">
        <v>0.28409724751639681</v>
      </c>
      <c r="Q73" s="8" t="s">
        <v>6535</v>
      </c>
      <c r="R73" s="35">
        <v>195.13586315771119</v>
      </c>
      <c r="S73" s="2" t="s">
        <v>6535</v>
      </c>
      <c r="T73" s="36">
        <v>63.714170843622036</v>
      </c>
      <c r="U73" s="2" t="s">
        <v>6535</v>
      </c>
      <c r="V73" s="31">
        <v>3.0626760196981335</v>
      </c>
      <c r="W73" s="2" t="s">
        <v>6535</v>
      </c>
      <c r="X73" s="31">
        <v>1.3865733617221696</v>
      </c>
      <c r="Y73" s="2" t="s">
        <v>6535</v>
      </c>
      <c r="AA73" s="37">
        <v>82663946</v>
      </c>
      <c r="AB73" s="4" t="s">
        <v>6535</v>
      </c>
      <c r="AC73" s="37">
        <v>290970598</v>
      </c>
      <c r="AD73" s="4" t="s">
        <v>6535</v>
      </c>
      <c r="AE73" s="41">
        <v>95005347</v>
      </c>
      <c r="AF73" s="4" t="s">
        <v>6535</v>
      </c>
      <c r="AG73" s="41">
        <v>1491118</v>
      </c>
      <c r="AH73" s="2" t="s">
        <v>6535</v>
      </c>
      <c r="AI73" s="41">
        <v>209848686</v>
      </c>
      <c r="AJ73" s="2" t="s">
        <v>6535</v>
      </c>
      <c r="AK73" s="41">
        <v>11806194</v>
      </c>
      <c r="AL73" s="2" t="s">
        <v>6535</v>
      </c>
      <c r="AM73" s="2" t="str">
        <f>IF(OR(O73="Q",Q73="Q",S73="Q",U73="Q",W73="Q",Y73="Q",AB73="Q",AD73="Q",AF73="Q",AH73="Q",AJ73="Q",AL73="Q"),"Yes","No")</f>
        <v>No</v>
      </c>
    </row>
    <row r="74" spans="1:39">
      <c r="A74" s="6" t="s">
        <v>5658</v>
      </c>
      <c r="B74" s="6" t="s">
        <v>5659</v>
      </c>
      <c r="C74" s="4" t="s">
        <v>28</v>
      </c>
      <c r="D74" s="242">
        <v>9015</v>
      </c>
      <c r="E74" s="237">
        <v>90015</v>
      </c>
      <c r="F74" s="25" t="s">
        <v>317</v>
      </c>
      <c r="G74" s="53" t="s">
        <v>262</v>
      </c>
      <c r="H74" s="180">
        <v>3281212</v>
      </c>
      <c r="I74" s="28">
        <v>1524</v>
      </c>
      <c r="J74" s="171" t="s">
        <v>40</v>
      </c>
      <c r="K74" s="171" t="s">
        <v>13</v>
      </c>
      <c r="L74" s="9">
        <v>196</v>
      </c>
      <c r="M74" s="9"/>
      <c r="N74" s="32">
        <v>0.87009782485485332</v>
      </c>
      <c r="O74" s="10" t="s">
        <v>6535</v>
      </c>
      <c r="P74" s="57">
        <v>0.31583913493396765</v>
      </c>
      <c r="Q74" s="7" t="s">
        <v>6535</v>
      </c>
      <c r="R74" s="182">
        <v>177.59641141983556</v>
      </c>
      <c r="S74" s="1" t="s">
        <v>6535</v>
      </c>
      <c r="T74" s="36">
        <v>64.466196039020005</v>
      </c>
      <c r="U74" s="2" t="s">
        <v>6535</v>
      </c>
      <c r="V74" s="31">
        <v>2.7548765451018742</v>
      </c>
      <c r="W74" s="2" t="s">
        <v>6535</v>
      </c>
      <c r="X74" s="31">
        <v>1.8436255912647539</v>
      </c>
      <c r="Y74" s="2" t="s">
        <v>6535</v>
      </c>
      <c r="AA74" s="38">
        <v>52687848</v>
      </c>
      <c r="AB74" s="9" t="s">
        <v>6535</v>
      </c>
      <c r="AC74" s="38">
        <v>166818618</v>
      </c>
      <c r="AD74" s="9" t="s">
        <v>6535</v>
      </c>
      <c r="AE74" s="42">
        <v>60553936</v>
      </c>
      <c r="AF74" s="9" t="s">
        <v>6535</v>
      </c>
      <c r="AG74" s="41">
        <v>939313</v>
      </c>
      <c r="AH74" s="2" t="s">
        <v>6535</v>
      </c>
      <c r="AI74" s="41">
        <v>90484000</v>
      </c>
      <c r="AJ74" s="2" t="s">
        <v>6535</v>
      </c>
      <c r="AK74" s="41">
        <v>5690212</v>
      </c>
      <c r="AL74" s="2" t="s">
        <v>6535</v>
      </c>
      <c r="AM74" s="2" t="str">
        <f>IF(OR(O74="Q",Q74="Q",S74="Q",U74="Q",W74="Q",Y74="Q",AB74="Q",AD74="Q",AF74="Q",AH74="Q",AJ74="Q",AL74="Q"),"Yes","No")</f>
        <v>No</v>
      </c>
    </row>
    <row r="75" spans="1:39">
      <c r="A75" s="3" t="s">
        <v>5658</v>
      </c>
      <c r="B75" s="3" t="s">
        <v>5659</v>
      </c>
      <c r="C75" s="4" t="s">
        <v>28</v>
      </c>
      <c r="D75" s="241">
        <v>9015</v>
      </c>
      <c r="E75" s="236">
        <v>90015</v>
      </c>
      <c r="F75" s="3" t="s">
        <v>317</v>
      </c>
      <c r="G75" s="4" t="s">
        <v>262</v>
      </c>
      <c r="H75" s="60">
        <v>3281212</v>
      </c>
      <c r="I75" s="27">
        <v>1524</v>
      </c>
      <c r="J75" s="170" t="s">
        <v>14</v>
      </c>
      <c r="K75" s="170" t="s">
        <v>16</v>
      </c>
      <c r="L75" s="5">
        <v>135</v>
      </c>
      <c r="N75" s="31">
        <v>2.2140763125587659</v>
      </c>
      <c r="O75" s="4" t="s">
        <v>6535</v>
      </c>
      <c r="P75" s="56">
        <v>6.0039271998337022E-2</v>
      </c>
      <c r="Q75" s="8" t="s">
        <v>6535</v>
      </c>
      <c r="R75" s="35">
        <v>72.168958742632611</v>
      </c>
      <c r="S75" s="2" t="s">
        <v>6535</v>
      </c>
      <c r="T75" s="36">
        <v>1.9570110204458802</v>
      </c>
      <c r="U75" s="2" t="s">
        <v>6535</v>
      </c>
      <c r="V75" s="31">
        <v>36.877134563192101</v>
      </c>
      <c r="W75" s="2" t="s">
        <v>6535</v>
      </c>
      <c r="X75" s="31">
        <v>5.3846298654991074</v>
      </c>
      <c r="Y75" s="2" t="s">
        <v>6535</v>
      </c>
      <c r="AA75" s="37">
        <v>1078481</v>
      </c>
      <c r="AB75" s="4" t="s">
        <v>6535</v>
      </c>
      <c r="AC75" s="37">
        <v>17962926</v>
      </c>
      <c r="AD75" s="4" t="s">
        <v>6535</v>
      </c>
      <c r="AE75" s="41">
        <v>487102</v>
      </c>
      <c r="AF75" s="4" t="s">
        <v>6535</v>
      </c>
      <c r="AG75" s="41">
        <v>248901</v>
      </c>
      <c r="AH75" s="2" t="s">
        <v>6535</v>
      </c>
      <c r="AI75" s="41">
        <v>3335963</v>
      </c>
      <c r="AJ75" s="2" t="s">
        <v>6535</v>
      </c>
      <c r="AK75" s="41">
        <v>1802314</v>
      </c>
      <c r="AL75" s="2" t="s">
        <v>6535</v>
      </c>
      <c r="AM75" s="2" t="str">
        <f>IF(OR(O75="Q",Q75="Q",S75="Q",U75="Q",W75="Q",Y75="Q",AB75="Q",AD75="Q",AF75="Q",AH75="Q",AJ75="Q",AL75="Q"),"Yes","No")</f>
        <v>No</v>
      </c>
    </row>
    <row r="76" spans="1:39">
      <c r="A76" s="3" t="s">
        <v>5658</v>
      </c>
      <c r="B76" s="3" t="s">
        <v>5659</v>
      </c>
      <c r="C76" s="4" t="s">
        <v>28</v>
      </c>
      <c r="D76" s="241">
        <v>9015</v>
      </c>
      <c r="E76" s="236">
        <v>90015</v>
      </c>
      <c r="F76" s="3" t="s">
        <v>317</v>
      </c>
      <c r="G76" s="4" t="s">
        <v>262</v>
      </c>
      <c r="H76" s="60">
        <v>3281212</v>
      </c>
      <c r="I76" s="27">
        <v>1524</v>
      </c>
      <c r="J76" s="170" t="s">
        <v>26</v>
      </c>
      <c r="K76" s="170" t="s">
        <v>13</v>
      </c>
      <c r="L76" s="5">
        <v>131</v>
      </c>
      <c r="N76" s="31">
        <v>0.87009781837000844</v>
      </c>
      <c r="O76" s="4" t="s">
        <v>6535</v>
      </c>
      <c r="P76" s="56">
        <v>0.23221011720824639</v>
      </c>
      <c r="Q76" s="8" t="s">
        <v>6535</v>
      </c>
      <c r="R76" s="35">
        <v>359.48891560612282</v>
      </c>
      <c r="S76" s="2" t="s">
        <v>6535</v>
      </c>
      <c r="T76" s="36">
        <v>95.939745469473934</v>
      </c>
      <c r="U76" s="2" t="s">
        <v>6535</v>
      </c>
      <c r="V76" s="31">
        <v>3.7470280314690312</v>
      </c>
      <c r="W76" s="2" t="s">
        <v>6535</v>
      </c>
      <c r="X76" s="31">
        <v>1.3131265132533905</v>
      </c>
      <c r="Y76" s="2" t="s">
        <v>6535</v>
      </c>
      <c r="AA76" s="37">
        <v>42700971</v>
      </c>
      <c r="AB76" s="4" t="s">
        <v>6535</v>
      </c>
      <c r="AC76" s="37">
        <v>183889365</v>
      </c>
      <c r="AD76" s="4" t="s">
        <v>6535</v>
      </c>
      <c r="AE76" s="41">
        <v>49076058</v>
      </c>
      <c r="AF76" s="4" t="s">
        <v>6535</v>
      </c>
      <c r="AG76" s="41">
        <v>511530</v>
      </c>
      <c r="AH76" s="2" t="s">
        <v>6535</v>
      </c>
      <c r="AI76" s="41">
        <v>140039336</v>
      </c>
      <c r="AJ76" s="2" t="s">
        <v>6535</v>
      </c>
      <c r="AK76" s="41">
        <v>4853748</v>
      </c>
      <c r="AL76" s="2" t="s">
        <v>6535</v>
      </c>
      <c r="AM76" s="2" t="str">
        <f>IF(OR(O76="Q",Q76="Q",S76="Q",U76="Q",W76="Q",Y76="Q",AB76="Q",AD76="Q",AF76="Q",AH76="Q",AJ76="Q",AL76="Q"),"Yes","No")</f>
        <v>No</v>
      </c>
    </row>
    <row r="77" spans="1:39">
      <c r="A77" s="3" t="s">
        <v>5658</v>
      </c>
      <c r="B77" s="3" t="s">
        <v>5659</v>
      </c>
      <c r="C77" s="4" t="s">
        <v>28</v>
      </c>
      <c r="D77" s="241">
        <v>9015</v>
      </c>
      <c r="E77" s="236">
        <v>90015</v>
      </c>
      <c r="F77" s="3" t="s">
        <v>317</v>
      </c>
      <c r="G77" s="4" t="s">
        <v>262</v>
      </c>
      <c r="H77" s="60">
        <v>3281212</v>
      </c>
      <c r="I77" s="27">
        <v>1524</v>
      </c>
      <c r="J77" s="170" t="s">
        <v>39</v>
      </c>
      <c r="K77" s="170" t="s">
        <v>13</v>
      </c>
      <c r="L77" s="5">
        <v>27</v>
      </c>
      <c r="N77" s="31">
        <v>4.1613055779592703</v>
      </c>
      <c r="O77" s="4" t="s">
        <v>6535</v>
      </c>
      <c r="P77" s="56">
        <v>0.47587765138410015</v>
      </c>
      <c r="Q77" s="8" t="s">
        <v>6535</v>
      </c>
      <c r="R77" s="35">
        <v>435.94432651274758</v>
      </c>
      <c r="S77" s="2" t="s">
        <v>6535</v>
      </c>
      <c r="T77" s="36">
        <v>49.853623664149978</v>
      </c>
      <c r="U77" s="2" t="s">
        <v>6535</v>
      </c>
      <c r="V77" s="31">
        <v>8.7444862473705705</v>
      </c>
      <c r="W77" s="2" t="s">
        <v>6535</v>
      </c>
      <c r="X77" s="31">
        <v>6.9695886653125116</v>
      </c>
      <c r="Y77" s="2" t="s">
        <v>6535</v>
      </c>
      <c r="AA77" s="37">
        <v>28439128</v>
      </c>
      <c r="AB77" s="4" t="s">
        <v>6535</v>
      </c>
      <c r="AC77" s="37">
        <v>59761428</v>
      </c>
      <c r="AD77" s="4" t="s">
        <v>6535</v>
      </c>
      <c r="AE77" s="41">
        <v>6834184</v>
      </c>
      <c r="AF77" s="4" t="s">
        <v>6535</v>
      </c>
      <c r="AG77" s="41">
        <v>137085</v>
      </c>
      <c r="AH77" s="2" t="s">
        <v>6535</v>
      </c>
      <c r="AI77" s="41">
        <v>8574599</v>
      </c>
      <c r="AJ77" s="2" t="s">
        <v>6535</v>
      </c>
      <c r="AK77" s="41">
        <v>278250</v>
      </c>
      <c r="AL77" s="2" t="s">
        <v>6535</v>
      </c>
      <c r="AM77" s="2" t="str">
        <f>IF(OR(O77="Q",Q77="Q",S77="Q",U77="Q",W77="Q",Y77="Q",AB77="Q",AD77="Q",AF77="Q",AH77="Q",AJ77="Q",AL77="Q"),"Yes","No")</f>
        <v>No</v>
      </c>
    </row>
    <row r="78" spans="1:39">
      <c r="A78" s="3" t="s">
        <v>5658</v>
      </c>
      <c r="B78" s="3" t="s">
        <v>5659</v>
      </c>
      <c r="C78" s="4" t="s">
        <v>28</v>
      </c>
      <c r="D78" s="241">
        <v>9015</v>
      </c>
      <c r="E78" s="236">
        <v>90015</v>
      </c>
      <c r="F78" s="3" t="s">
        <v>317</v>
      </c>
      <c r="G78" s="4" t="s">
        <v>262</v>
      </c>
      <c r="H78" s="60">
        <v>3281212</v>
      </c>
      <c r="I78" s="27">
        <v>1524</v>
      </c>
      <c r="J78" s="170" t="s">
        <v>21</v>
      </c>
      <c r="K78" s="170" t="s">
        <v>13</v>
      </c>
      <c r="L78" s="5">
        <v>24</v>
      </c>
      <c r="N78" s="31">
        <v>0.87009771258938173</v>
      </c>
      <c r="O78" s="4" t="s">
        <v>6535</v>
      </c>
      <c r="P78" s="56">
        <v>0.32683809166728461</v>
      </c>
      <c r="Q78" s="8" t="s">
        <v>6535</v>
      </c>
      <c r="R78" s="35">
        <v>223.61036392405063</v>
      </c>
      <c r="S78" s="2" t="s">
        <v>6535</v>
      </c>
      <c r="T78" s="36">
        <v>83.995605969893944</v>
      </c>
      <c r="U78" s="2" t="s">
        <v>6535</v>
      </c>
      <c r="V78" s="31">
        <v>2.6621673996160942</v>
      </c>
      <c r="W78" s="2" t="s">
        <v>6535</v>
      </c>
      <c r="X78" s="31">
        <v>1.7967906651777328</v>
      </c>
      <c r="Y78" s="2" t="s">
        <v>6535</v>
      </c>
      <c r="AA78" s="37">
        <v>6836021</v>
      </c>
      <c r="AB78" s="4" t="s">
        <v>6535</v>
      </c>
      <c r="AC78" s="37">
        <v>20915619</v>
      </c>
      <c r="AD78" s="4" t="s">
        <v>6535</v>
      </c>
      <c r="AE78" s="41">
        <v>7856613</v>
      </c>
      <c r="AF78" s="4" t="s">
        <v>6535</v>
      </c>
      <c r="AG78" s="41">
        <v>93536</v>
      </c>
      <c r="AH78" s="2" t="s">
        <v>6535</v>
      </c>
      <c r="AI78" s="41">
        <v>11640543</v>
      </c>
      <c r="AJ78" s="2" t="s">
        <v>6535</v>
      </c>
      <c r="AK78" s="41">
        <v>418055</v>
      </c>
      <c r="AL78" s="2" t="s">
        <v>6535</v>
      </c>
      <c r="AM78" s="2" t="str">
        <f>IF(OR(O78="Q",Q78="Q",S78="Q",U78="Q",W78="Q",Y78="Q",AB78="Q",AD78="Q",AF78="Q",AH78="Q",AJ78="Q",AL78="Q"),"Yes","No")</f>
        <v>No</v>
      </c>
    </row>
    <row r="79" spans="1:39">
      <c r="A79" s="3" t="s">
        <v>1283</v>
      </c>
      <c r="B79" s="3" t="s">
        <v>1284</v>
      </c>
      <c r="C79" s="4" t="s">
        <v>69</v>
      </c>
      <c r="D79" s="241">
        <v>3034</v>
      </c>
      <c r="E79" s="236">
        <v>30034</v>
      </c>
      <c r="F79" s="3" t="s">
        <v>379</v>
      </c>
      <c r="G79" s="4" t="s">
        <v>262</v>
      </c>
      <c r="H79" s="60">
        <v>2203663</v>
      </c>
      <c r="I79" s="27">
        <v>1491</v>
      </c>
      <c r="J79" s="170" t="s">
        <v>15</v>
      </c>
      <c r="K79" s="170" t="s">
        <v>13</v>
      </c>
      <c r="L79" s="5">
        <v>620</v>
      </c>
      <c r="N79" s="31">
        <v>0.70207754053243576</v>
      </c>
      <c r="O79" s="4" t="s">
        <v>65</v>
      </c>
      <c r="P79" s="56">
        <v>0.20219959279654376</v>
      </c>
      <c r="Q79" s="8" t="s">
        <v>65</v>
      </c>
      <c r="R79" s="35">
        <v>157.97622897716818</v>
      </c>
      <c r="S79" s="2" t="s">
        <v>65</v>
      </c>
      <c r="T79" s="36">
        <v>45.497437713920455</v>
      </c>
      <c r="U79" s="2" t="s">
        <v>65</v>
      </c>
      <c r="V79" s="31">
        <v>3.4722005658976602</v>
      </c>
      <c r="W79" s="2" t="s">
        <v>65</v>
      </c>
      <c r="X79" s="31">
        <v>1.0343347377027927</v>
      </c>
      <c r="Y79" s="2" t="s">
        <v>65</v>
      </c>
      <c r="AA79" s="37">
        <v>55369942</v>
      </c>
      <c r="AB79" s="4" t="s">
        <v>6535</v>
      </c>
      <c r="AC79" s="37">
        <v>273838049</v>
      </c>
      <c r="AD79" s="4" t="s">
        <v>65</v>
      </c>
      <c r="AE79" s="41">
        <v>78865850</v>
      </c>
      <c r="AF79" s="4" t="s">
        <v>65</v>
      </c>
      <c r="AG79" s="41">
        <v>1733413</v>
      </c>
      <c r="AH79" s="2" t="s">
        <v>65</v>
      </c>
      <c r="AI79" s="41">
        <v>264747996</v>
      </c>
      <c r="AJ79" s="2" t="s">
        <v>65</v>
      </c>
      <c r="AK79" s="41">
        <v>20069580</v>
      </c>
      <c r="AL79" s="2" t="s">
        <v>65</v>
      </c>
      <c r="AM79" s="2" t="str">
        <f>IF(OR(O79="Q",Q79="Q",S79="Q",U79="Q",W79="Q",Y79="Q",AB79="Q",AD79="Q",AF79="Q",AH79="Q",AJ79="Q",AL79="Q"),"Yes","No")</f>
        <v>Yes</v>
      </c>
    </row>
    <row r="80" spans="1:39">
      <c r="A80" s="3" t="s">
        <v>1283</v>
      </c>
      <c r="B80" s="3" t="s">
        <v>1284</v>
      </c>
      <c r="C80" s="4" t="s">
        <v>69</v>
      </c>
      <c r="D80" s="241">
        <v>3034</v>
      </c>
      <c r="E80" s="236">
        <v>30034</v>
      </c>
      <c r="F80" s="3" t="s">
        <v>379</v>
      </c>
      <c r="G80" s="4" t="s">
        <v>262</v>
      </c>
      <c r="H80" s="60">
        <v>2203663</v>
      </c>
      <c r="I80" s="27">
        <v>1491</v>
      </c>
      <c r="J80" s="170" t="s">
        <v>14</v>
      </c>
      <c r="K80" s="170" t="s">
        <v>16</v>
      </c>
      <c r="L80" s="5">
        <v>410</v>
      </c>
      <c r="N80" s="31">
        <v>0.96944425514065447</v>
      </c>
      <c r="O80" s="4" t="s">
        <v>65</v>
      </c>
      <c r="P80" s="56">
        <v>2.6800985454274864E-2</v>
      </c>
      <c r="Q80" s="8" t="s">
        <v>65</v>
      </c>
      <c r="R80" s="35">
        <v>59.292118047437199</v>
      </c>
      <c r="S80" s="2" t="s">
        <v>65</v>
      </c>
      <c r="T80" s="36">
        <v>1.6391733561946329</v>
      </c>
      <c r="U80" s="2" t="s">
        <v>65</v>
      </c>
      <c r="V80" s="31">
        <v>36.171963034516864</v>
      </c>
      <c r="W80" s="2" t="s">
        <v>65</v>
      </c>
      <c r="X80" s="31">
        <v>3.9549671151758163</v>
      </c>
      <c r="Y80" s="2" t="s">
        <v>65</v>
      </c>
      <c r="AA80" s="37">
        <v>1835062</v>
      </c>
      <c r="AB80" s="4" t="s">
        <v>6535</v>
      </c>
      <c r="AC80" s="37">
        <v>68469945</v>
      </c>
      <c r="AD80" s="4" t="s">
        <v>65</v>
      </c>
      <c r="AE80" s="41">
        <v>1892901</v>
      </c>
      <c r="AF80" s="4" t="s">
        <v>65</v>
      </c>
      <c r="AG80" s="41">
        <v>1154790</v>
      </c>
      <c r="AH80" s="2" t="s">
        <v>65</v>
      </c>
      <c r="AI80" s="41">
        <v>17312393</v>
      </c>
      <c r="AJ80" s="2" t="s">
        <v>65</v>
      </c>
      <c r="AK80" s="41">
        <v>15644797</v>
      </c>
      <c r="AL80" s="2" t="s">
        <v>65</v>
      </c>
      <c r="AM80" s="2" t="str">
        <f>IF(OR(O80="Q",Q80="Q",S80="Q",U80="Q",W80="Q",Y80="Q",AB80="Q",AD80="Q",AF80="Q",AH80="Q",AJ80="Q",AL80="Q"),"Yes","No")</f>
        <v>Yes</v>
      </c>
    </row>
    <row r="81" spans="1:39">
      <c r="A81" s="3" t="s">
        <v>1283</v>
      </c>
      <c r="B81" s="3" t="s">
        <v>1284</v>
      </c>
      <c r="C81" s="4" t="s">
        <v>69</v>
      </c>
      <c r="D81" s="241">
        <v>3034</v>
      </c>
      <c r="E81" s="236">
        <v>30034</v>
      </c>
      <c r="F81" s="3" t="s">
        <v>379</v>
      </c>
      <c r="G81" s="4" t="s">
        <v>262</v>
      </c>
      <c r="H81" s="60">
        <v>2203663</v>
      </c>
      <c r="I81" s="27">
        <v>1491</v>
      </c>
      <c r="J81" s="170" t="s">
        <v>30</v>
      </c>
      <c r="K81" s="170" t="s">
        <v>16</v>
      </c>
      <c r="L81" s="5">
        <v>192</v>
      </c>
      <c r="N81" s="31">
        <v>3.7629121957797338</v>
      </c>
      <c r="O81" s="4" t="s">
        <v>65</v>
      </c>
      <c r="P81" s="56">
        <v>0.29623759359825602</v>
      </c>
      <c r="Q81" s="8" t="s">
        <v>65</v>
      </c>
      <c r="R81" s="35">
        <v>251.47422169440955</v>
      </c>
      <c r="S81" s="2" t="s">
        <v>65</v>
      </c>
      <c r="T81" s="36">
        <v>19.797463881909547</v>
      </c>
      <c r="U81" s="2" t="s">
        <v>65</v>
      </c>
      <c r="V81" s="31">
        <v>12.702345269799972</v>
      </c>
      <c r="W81" s="2" t="s">
        <v>65</v>
      </c>
      <c r="X81" s="31">
        <v>0.30517091423170095</v>
      </c>
      <c r="Y81" s="2" t="s">
        <v>65</v>
      </c>
      <c r="AA81" s="37">
        <v>15180521</v>
      </c>
      <c r="AB81" s="4" t="s">
        <v>6535</v>
      </c>
      <c r="AC81" s="37">
        <v>51244411</v>
      </c>
      <c r="AD81" s="4" t="s">
        <v>65</v>
      </c>
      <c r="AE81" s="41">
        <v>4034248</v>
      </c>
      <c r="AF81" s="4" t="s">
        <v>65</v>
      </c>
      <c r="AG81" s="41">
        <v>203776</v>
      </c>
      <c r="AH81" s="2" t="s">
        <v>65</v>
      </c>
      <c r="AI81" s="41">
        <v>167920364</v>
      </c>
      <c r="AJ81" s="2" t="s">
        <v>65</v>
      </c>
      <c r="AK81" s="41">
        <v>5909549</v>
      </c>
      <c r="AL81" s="2" t="s">
        <v>65</v>
      </c>
      <c r="AM81" s="2" t="str">
        <f>IF(OR(O81="Q",Q81="Q",S81="Q",U81="Q",W81="Q",Y81="Q",AB81="Q",AD81="Q",AF81="Q",AH81="Q",AJ81="Q",AL81="Q"),"Yes","No")</f>
        <v>Yes</v>
      </c>
    </row>
    <row r="82" spans="1:39">
      <c r="A82" s="6" t="s">
        <v>1283</v>
      </c>
      <c r="B82" s="6" t="s">
        <v>1284</v>
      </c>
      <c r="C82" s="4" t="s">
        <v>69</v>
      </c>
      <c r="D82" s="242">
        <v>3034</v>
      </c>
      <c r="E82" s="237">
        <v>30034</v>
      </c>
      <c r="F82" s="25" t="s">
        <v>379</v>
      </c>
      <c r="G82" s="53" t="s">
        <v>262</v>
      </c>
      <c r="H82" s="180">
        <v>2203663</v>
      </c>
      <c r="I82" s="28">
        <v>1491</v>
      </c>
      <c r="J82" s="171" t="s">
        <v>29</v>
      </c>
      <c r="K82" s="171" t="s">
        <v>16</v>
      </c>
      <c r="L82" s="9">
        <v>142</v>
      </c>
      <c r="M82" s="9"/>
      <c r="N82" s="32">
        <v>4.6559781191248213</v>
      </c>
      <c r="O82" s="10" t="s">
        <v>65</v>
      </c>
      <c r="P82" s="57">
        <v>0.30317289100680112</v>
      </c>
      <c r="Q82" s="7" t="s">
        <v>65</v>
      </c>
      <c r="R82" s="182">
        <v>889.15208196670108</v>
      </c>
      <c r="S82" s="1" t="s">
        <v>65</v>
      </c>
      <c r="T82" s="36">
        <v>57.896923124980475</v>
      </c>
      <c r="U82" s="2" t="s">
        <v>65</v>
      </c>
      <c r="V82" s="31">
        <v>15.357501469418558</v>
      </c>
      <c r="W82" s="2" t="s">
        <v>65</v>
      </c>
      <c r="X82" s="31">
        <v>0.51636158952412914</v>
      </c>
      <c r="Y82" s="2" t="s">
        <v>65</v>
      </c>
      <c r="AA82" s="38">
        <v>43148211</v>
      </c>
      <c r="AB82" s="9" t="s">
        <v>6535</v>
      </c>
      <c r="AC82" s="38">
        <v>142322128</v>
      </c>
      <c r="AD82" s="9" t="s">
        <v>65</v>
      </c>
      <c r="AE82" s="42">
        <v>9267271</v>
      </c>
      <c r="AF82" s="9" t="s">
        <v>65</v>
      </c>
      <c r="AG82" s="41">
        <v>160065</v>
      </c>
      <c r="AH82" s="2" t="s">
        <v>65</v>
      </c>
      <c r="AI82" s="41">
        <v>275624932</v>
      </c>
      <c r="AJ82" s="2" t="s">
        <v>65</v>
      </c>
      <c r="AK82" s="41">
        <v>6159398</v>
      </c>
      <c r="AL82" s="2" t="s">
        <v>65</v>
      </c>
      <c r="AM82" s="2" t="str">
        <f>IF(OR(O82="Q",Q82="Q",S82="Q",U82="Q",W82="Q",Y82="Q",AB82="Q",AD82="Q",AF82="Q",AH82="Q",AJ82="Q",AL82="Q"),"Yes","No")</f>
        <v>Yes</v>
      </c>
    </row>
    <row r="83" spans="1:39">
      <c r="A83" s="3" t="s">
        <v>1283</v>
      </c>
      <c r="B83" s="3" t="s">
        <v>1284</v>
      </c>
      <c r="C83" s="4" t="s">
        <v>69</v>
      </c>
      <c r="D83" s="241">
        <v>3034</v>
      </c>
      <c r="E83" s="236">
        <v>30034</v>
      </c>
      <c r="F83" s="3" t="s">
        <v>379</v>
      </c>
      <c r="G83" s="4" t="s">
        <v>262</v>
      </c>
      <c r="H83" s="60">
        <v>2203663</v>
      </c>
      <c r="I83" s="27">
        <v>1491</v>
      </c>
      <c r="J83" s="170" t="s">
        <v>34</v>
      </c>
      <c r="K83" s="170" t="s">
        <v>13</v>
      </c>
      <c r="L83" s="5">
        <v>54</v>
      </c>
      <c r="N83" s="31">
        <v>0.92759826349725016</v>
      </c>
      <c r="O83" s="4" t="s">
        <v>65</v>
      </c>
      <c r="P83" s="56">
        <v>0.22873935855440874</v>
      </c>
      <c r="Q83" s="8" t="s">
        <v>65</v>
      </c>
      <c r="R83" s="35">
        <v>275.09407711414866</v>
      </c>
      <c r="S83" s="2" t="s">
        <v>65</v>
      </c>
      <c r="T83" s="36">
        <v>67.836309334999044</v>
      </c>
      <c r="U83" s="2" t="s">
        <v>65</v>
      </c>
      <c r="V83" s="31">
        <v>4.0552630267021073</v>
      </c>
      <c r="W83" s="2" t="s">
        <v>65</v>
      </c>
      <c r="X83" s="31">
        <v>0.83936742600981473</v>
      </c>
      <c r="Y83" s="2" t="s">
        <v>65</v>
      </c>
      <c r="AA83" s="37">
        <v>12894370</v>
      </c>
      <c r="AB83" s="4" t="s">
        <v>6535</v>
      </c>
      <c r="AC83" s="37">
        <v>56371453</v>
      </c>
      <c r="AD83" s="4" t="s">
        <v>65</v>
      </c>
      <c r="AE83" s="41">
        <v>13900813</v>
      </c>
      <c r="AF83" s="4" t="s">
        <v>65</v>
      </c>
      <c r="AG83" s="41">
        <v>204917</v>
      </c>
      <c r="AH83" s="2" t="s">
        <v>65</v>
      </c>
      <c r="AI83" s="41">
        <v>67159448</v>
      </c>
      <c r="AJ83" s="2" t="s">
        <v>65</v>
      </c>
      <c r="AK83" s="41">
        <v>5010749</v>
      </c>
      <c r="AL83" s="2" t="s">
        <v>65</v>
      </c>
      <c r="AM83" s="2" t="str">
        <f>IF(OR(O83="Q",Q83="Q",S83="Q",U83="Q",W83="Q",Y83="Q",AB83="Q",AD83="Q",AF83="Q",AH83="Q",AJ83="Q",AL83="Q"),"Yes","No")</f>
        <v>Yes</v>
      </c>
    </row>
    <row r="84" spans="1:39">
      <c r="A84" s="3" t="s">
        <v>1283</v>
      </c>
      <c r="B84" s="3" t="s">
        <v>1284</v>
      </c>
      <c r="C84" s="4" t="s">
        <v>69</v>
      </c>
      <c r="D84" s="241">
        <v>3034</v>
      </c>
      <c r="E84" s="236">
        <v>30034</v>
      </c>
      <c r="F84" s="3" t="s">
        <v>379</v>
      </c>
      <c r="G84" s="4" t="s">
        <v>262</v>
      </c>
      <c r="H84" s="60">
        <v>2203663</v>
      </c>
      <c r="I84" s="27">
        <v>1491</v>
      </c>
      <c r="J84" s="170" t="s">
        <v>26</v>
      </c>
      <c r="K84" s="170" t="s">
        <v>13</v>
      </c>
      <c r="L84" s="5">
        <v>38</v>
      </c>
      <c r="N84" s="31">
        <v>0.99055379629465179</v>
      </c>
      <c r="O84" s="4" t="s">
        <v>65</v>
      </c>
      <c r="P84" s="56">
        <v>0.16946709849892874</v>
      </c>
      <c r="Q84" s="8" t="s">
        <v>65</v>
      </c>
      <c r="R84" s="35">
        <v>291.42983090136022</v>
      </c>
      <c r="S84" s="2" t="s">
        <v>65</v>
      </c>
      <c r="T84" s="36">
        <v>49.858743708449722</v>
      </c>
      <c r="U84" s="2" t="s">
        <v>65</v>
      </c>
      <c r="V84" s="31">
        <v>5.8451097886762566</v>
      </c>
      <c r="W84" s="2" t="s">
        <v>65</v>
      </c>
      <c r="X84" s="31">
        <v>0.87880148506105282</v>
      </c>
      <c r="Y84" s="2" t="s">
        <v>65</v>
      </c>
      <c r="AA84" s="37">
        <v>7584924</v>
      </c>
      <c r="AB84" s="4" t="s">
        <v>6535</v>
      </c>
      <c r="AC84" s="37">
        <v>44757502</v>
      </c>
      <c r="AD84" s="4" t="s">
        <v>65</v>
      </c>
      <c r="AE84" s="41">
        <v>7657256</v>
      </c>
      <c r="AF84" s="4" t="s">
        <v>65</v>
      </c>
      <c r="AG84" s="41">
        <v>153579</v>
      </c>
      <c r="AH84" s="2" t="s">
        <v>6535</v>
      </c>
      <c r="AI84" s="41">
        <v>50930162</v>
      </c>
      <c r="AJ84" s="2" t="s">
        <v>65</v>
      </c>
      <c r="AK84" s="41">
        <v>2982965</v>
      </c>
      <c r="AL84" s="2" t="s">
        <v>6535</v>
      </c>
      <c r="AM84" s="2" t="str">
        <f>IF(OR(O84="Q",Q84="Q",S84="Q",U84="Q",W84="Q",Y84="Q",AB84="Q",AD84="Q",AF84="Q",AH84="Q",AJ84="Q",AL84="Q"),"Yes","No")</f>
        <v>Yes</v>
      </c>
    </row>
    <row r="85" spans="1:39">
      <c r="A85" s="3" t="s">
        <v>1283</v>
      </c>
      <c r="B85" s="3" t="s">
        <v>1284</v>
      </c>
      <c r="C85" s="4" t="s">
        <v>69</v>
      </c>
      <c r="D85" s="241">
        <v>3034</v>
      </c>
      <c r="E85" s="236">
        <v>30034</v>
      </c>
      <c r="F85" s="3" t="s">
        <v>379</v>
      </c>
      <c r="G85" s="4" t="s">
        <v>262</v>
      </c>
      <c r="H85" s="60">
        <v>2203663</v>
      </c>
      <c r="I85" s="27">
        <v>1491</v>
      </c>
      <c r="J85" s="170" t="s">
        <v>20</v>
      </c>
      <c r="K85" s="170" t="s">
        <v>16</v>
      </c>
      <c r="L85" s="5">
        <v>35</v>
      </c>
      <c r="N85" s="31">
        <v>0</v>
      </c>
      <c r="O85" s="4" t="s">
        <v>65</v>
      </c>
      <c r="P85" s="56">
        <v>0</v>
      </c>
      <c r="Q85" s="8" t="s">
        <v>65</v>
      </c>
      <c r="R85" s="35">
        <v>92.311090915881337</v>
      </c>
      <c r="S85" s="2" t="s">
        <v>65</v>
      </c>
      <c r="T85" s="36">
        <v>3.7445566247961457</v>
      </c>
      <c r="U85" s="2" t="s">
        <v>65</v>
      </c>
      <c r="V85" s="31">
        <v>24.652075042637861</v>
      </c>
      <c r="W85" s="2" t="s">
        <v>65</v>
      </c>
      <c r="X85" s="31">
        <v>2.7636854192896263</v>
      </c>
      <c r="Y85" s="2" t="s">
        <v>65</v>
      </c>
      <c r="AA85" s="37">
        <v>0</v>
      </c>
      <c r="AB85" s="4" t="s">
        <v>6535</v>
      </c>
      <c r="AC85" s="37">
        <v>14830146</v>
      </c>
      <c r="AD85" s="4" t="s">
        <v>65</v>
      </c>
      <c r="AE85" s="41">
        <v>601578</v>
      </c>
      <c r="AF85" s="4" t="s">
        <v>65</v>
      </c>
      <c r="AG85" s="41">
        <v>160654</v>
      </c>
      <c r="AH85" s="2" t="s">
        <v>65</v>
      </c>
      <c r="AI85" s="41">
        <v>5366076</v>
      </c>
      <c r="AJ85" s="2" t="s">
        <v>65</v>
      </c>
      <c r="AK85" s="41">
        <v>2450821</v>
      </c>
      <c r="AL85" s="2" t="s">
        <v>65</v>
      </c>
      <c r="AM85" s="2" t="str">
        <f>IF(OR(O85="Q",Q85="Q",S85="Q",U85="Q",W85="Q",Y85="Q",AB85="Q",AD85="Q",AF85="Q",AH85="Q",AJ85="Q",AL85="Q"),"Yes","No")</f>
        <v>Yes</v>
      </c>
    </row>
    <row r="86" spans="1:39">
      <c r="A86" s="6" t="s">
        <v>5137</v>
      </c>
      <c r="B86" s="6" t="s">
        <v>5138</v>
      </c>
      <c r="C86" s="4" t="s">
        <v>41</v>
      </c>
      <c r="D86" s="242">
        <v>8006</v>
      </c>
      <c r="E86" s="237">
        <v>80006</v>
      </c>
      <c r="F86" s="25" t="s">
        <v>320</v>
      </c>
      <c r="G86" s="53" t="s">
        <v>262</v>
      </c>
      <c r="H86" s="180">
        <v>2374203</v>
      </c>
      <c r="I86" s="28">
        <v>1395</v>
      </c>
      <c r="J86" s="171" t="s">
        <v>15</v>
      </c>
      <c r="K86" s="171" t="s">
        <v>13</v>
      </c>
      <c r="L86" s="9">
        <v>482</v>
      </c>
      <c r="M86" s="9"/>
      <c r="N86" s="32">
        <v>1.047495517164398</v>
      </c>
      <c r="O86" s="10" t="s">
        <v>6535</v>
      </c>
      <c r="P86" s="57">
        <v>0.24398431737217613</v>
      </c>
      <c r="Q86" s="7" t="s">
        <v>6535</v>
      </c>
      <c r="R86" s="182">
        <v>148.14046611635416</v>
      </c>
      <c r="S86" s="1" t="s">
        <v>6535</v>
      </c>
      <c r="T86" s="36">
        <v>34.505112344955343</v>
      </c>
      <c r="U86" s="2" t="s">
        <v>6535</v>
      </c>
      <c r="V86" s="31">
        <v>4.2932903575377672</v>
      </c>
      <c r="W86" s="2" t="s">
        <v>6535</v>
      </c>
      <c r="X86" s="31">
        <v>0.80058086753622948</v>
      </c>
      <c r="Y86" s="2" t="s">
        <v>6535</v>
      </c>
      <c r="AA86" s="38">
        <v>55371737</v>
      </c>
      <c r="AB86" s="9" t="s">
        <v>6535</v>
      </c>
      <c r="AC86" s="38">
        <v>226947935</v>
      </c>
      <c r="AD86" s="9" t="s">
        <v>6535</v>
      </c>
      <c r="AE86" s="42">
        <v>52861073</v>
      </c>
      <c r="AF86" s="9" t="s">
        <v>6535</v>
      </c>
      <c r="AG86" s="41">
        <v>1531978</v>
      </c>
      <c r="AH86" s="2" t="s">
        <v>6535</v>
      </c>
      <c r="AI86" s="41">
        <v>283479089</v>
      </c>
      <c r="AJ86" s="2" t="s">
        <v>6535</v>
      </c>
      <c r="AK86" s="41">
        <v>20991989</v>
      </c>
      <c r="AL86" s="2" t="s">
        <v>6535</v>
      </c>
      <c r="AM86" s="2" t="str">
        <f>IF(OR(O86="Q",Q86="Q",S86="Q",U86="Q",W86="Q",Y86="Q",AB86="Q",AD86="Q",AF86="Q",AH86="Q",AJ86="Q",AL86="Q"),"Yes","No")</f>
        <v>No</v>
      </c>
    </row>
    <row r="87" spans="1:39">
      <c r="A87" s="3" t="s">
        <v>5137</v>
      </c>
      <c r="B87" s="3" t="s">
        <v>5138</v>
      </c>
      <c r="C87" s="4" t="s">
        <v>41</v>
      </c>
      <c r="D87" s="241">
        <v>8006</v>
      </c>
      <c r="E87" s="236">
        <v>80006</v>
      </c>
      <c r="F87" s="3" t="s">
        <v>320</v>
      </c>
      <c r="G87" s="4" t="s">
        <v>262</v>
      </c>
      <c r="H87" s="60">
        <v>2374203</v>
      </c>
      <c r="I87" s="27">
        <v>1395</v>
      </c>
      <c r="J87" s="170" t="s">
        <v>14</v>
      </c>
      <c r="K87" s="170" t="s">
        <v>16</v>
      </c>
      <c r="L87" s="5">
        <v>404</v>
      </c>
      <c r="N87" s="31">
        <v>3.5594371407701204</v>
      </c>
      <c r="O87" s="4" t="s">
        <v>6535</v>
      </c>
      <c r="P87" s="56">
        <v>9.6027642682492753E-2</v>
      </c>
      <c r="Q87" s="8" t="s">
        <v>6535</v>
      </c>
      <c r="R87" s="35">
        <v>64.071567669410797</v>
      </c>
      <c r="S87" s="2" t="s">
        <v>6535</v>
      </c>
      <c r="T87" s="36">
        <v>1.7285434081114712</v>
      </c>
      <c r="U87" s="2" t="s">
        <v>6535</v>
      </c>
      <c r="V87" s="31">
        <v>37.066797031966068</v>
      </c>
      <c r="W87" s="2" t="s">
        <v>6535</v>
      </c>
      <c r="X87" s="31">
        <v>4.391282166822748</v>
      </c>
      <c r="Y87" s="2" t="s">
        <v>6535</v>
      </c>
      <c r="AA87" s="37">
        <v>4375851</v>
      </c>
      <c r="AB87" s="4" t="s">
        <v>6535</v>
      </c>
      <c r="AC87" s="37">
        <v>45568660</v>
      </c>
      <c r="AD87" s="4" t="s">
        <v>6535</v>
      </c>
      <c r="AE87" s="41">
        <v>1229366</v>
      </c>
      <c r="AF87" s="4" t="s">
        <v>6535</v>
      </c>
      <c r="AG87" s="41">
        <v>711215</v>
      </c>
      <c r="AH87" s="2" t="s">
        <v>6535</v>
      </c>
      <c r="AI87" s="41">
        <v>10377074</v>
      </c>
      <c r="AJ87" s="2" t="s">
        <v>6535</v>
      </c>
      <c r="AK87" s="41">
        <v>10910711</v>
      </c>
      <c r="AL87" s="2" t="s">
        <v>6535</v>
      </c>
      <c r="AM87" s="2" t="str">
        <f>IF(OR(O87="Q",Q87="Q",S87="Q",U87="Q",W87="Q",Y87="Q",AB87="Q",AD87="Q",AF87="Q",AH87="Q",AJ87="Q",AL87="Q"),"Yes","No")</f>
        <v>No</v>
      </c>
    </row>
    <row r="88" spans="1:39">
      <c r="A88" s="6" t="s">
        <v>5137</v>
      </c>
      <c r="B88" s="6" t="s">
        <v>5138</v>
      </c>
      <c r="C88" s="4" t="s">
        <v>41</v>
      </c>
      <c r="D88" s="242">
        <v>8006</v>
      </c>
      <c r="E88" s="237">
        <v>80006</v>
      </c>
      <c r="F88" s="25" t="s">
        <v>320</v>
      </c>
      <c r="G88" s="53" t="s">
        <v>262</v>
      </c>
      <c r="H88" s="180">
        <v>2374203</v>
      </c>
      <c r="I88" s="28">
        <v>1395</v>
      </c>
      <c r="J88" s="171" t="s">
        <v>15</v>
      </c>
      <c r="K88" s="171" t="s">
        <v>16</v>
      </c>
      <c r="L88" s="9">
        <v>372</v>
      </c>
      <c r="M88" s="9"/>
      <c r="N88" s="32">
        <v>1.0541140127465616</v>
      </c>
      <c r="O88" s="10" t="s">
        <v>6535</v>
      </c>
      <c r="P88" s="57">
        <v>0.27215621168857318</v>
      </c>
      <c r="Q88" s="7" t="s">
        <v>6535</v>
      </c>
      <c r="R88" s="182">
        <v>71.171693562262405</v>
      </c>
      <c r="S88" s="1" t="s">
        <v>6535</v>
      </c>
      <c r="T88" s="36">
        <v>18.375449206766589</v>
      </c>
      <c r="U88" s="2" t="s">
        <v>6535</v>
      </c>
      <c r="V88" s="31">
        <v>3.8731947590186855</v>
      </c>
      <c r="W88" s="2" t="s">
        <v>6535</v>
      </c>
      <c r="X88" s="31">
        <v>0.80186999620862687</v>
      </c>
      <c r="Y88" s="2" t="s">
        <v>6535</v>
      </c>
      <c r="AA88" s="38">
        <v>23866948</v>
      </c>
      <c r="AB88" s="9" t="s">
        <v>6535</v>
      </c>
      <c r="AC88" s="38">
        <v>87695768</v>
      </c>
      <c r="AD88" s="9" t="s">
        <v>6535</v>
      </c>
      <c r="AE88" s="42">
        <v>22641714</v>
      </c>
      <c r="AF88" s="9" t="s">
        <v>6535</v>
      </c>
      <c r="AG88" s="41">
        <v>1232172</v>
      </c>
      <c r="AH88" s="2" t="s">
        <v>6535</v>
      </c>
      <c r="AI88" s="41">
        <v>109364072</v>
      </c>
      <c r="AJ88" s="2" t="s">
        <v>6535</v>
      </c>
      <c r="AK88" s="41">
        <v>15197960</v>
      </c>
      <c r="AL88" s="2" t="s">
        <v>6535</v>
      </c>
      <c r="AM88" s="2" t="str">
        <f>IF(OR(O88="Q",Q88="Q",S88="Q",U88="Q",W88="Q",Y88="Q",AB88="Q",AD88="Q",AF88="Q",AH88="Q",AJ88="Q",AL88="Q"),"Yes","No")</f>
        <v>No</v>
      </c>
    </row>
    <row r="89" spans="1:39">
      <c r="A89" s="6" t="s">
        <v>5137</v>
      </c>
      <c r="B89" s="6" t="s">
        <v>5138</v>
      </c>
      <c r="C89" s="4" t="s">
        <v>41</v>
      </c>
      <c r="D89" s="242">
        <v>8006</v>
      </c>
      <c r="E89" s="237">
        <v>80006</v>
      </c>
      <c r="F89" s="25" t="s">
        <v>320</v>
      </c>
      <c r="G89" s="53" t="s">
        <v>262</v>
      </c>
      <c r="H89" s="180">
        <v>2374203</v>
      </c>
      <c r="I89" s="28">
        <v>1395</v>
      </c>
      <c r="J89" s="171" t="s">
        <v>26</v>
      </c>
      <c r="K89" s="171" t="s">
        <v>13</v>
      </c>
      <c r="L89" s="9">
        <v>137</v>
      </c>
      <c r="M89" s="9"/>
      <c r="N89" s="32">
        <v>1.4714262291574398</v>
      </c>
      <c r="O89" s="10" t="s">
        <v>6535</v>
      </c>
      <c r="P89" s="57">
        <v>0.33813916652727888</v>
      </c>
      <c r="Q89" s="7" t="s">
        <v>6535</v>
      </c>
      <c r="R89" s="182">
        <v>176.6942982756234</v>
      </c>
      <c r="S89" s="1" t="s">
        <v>6535</v>
      </c>
      <c r="T89" s="36">
        <v>40.605000485314079</v>
      </c>
      <c r="U89" s="2" t="s">
        <v>6535</v>
      </c>
      <c r="V89" s="31">
        <v>4.3515403562063684</v>
      </c>
      <c r="W89" s="2" t="s">
        <v>6535</v>
      </c>
      <c r="X89" s="31">
        <v>0.61020321742281947</v>
      </c>
      <c r="Y89" s="2" t="s">
        <v>6535</v>
      </c>
      <c r="AA89" s="38">
        <v>37548705</v>
      </c>
      <c r="AB89" s="9" t="s">
        <v>6535</v>
      </c>
      <c r="AC89" s="38">
        <v>111045122</v>
      </c>
      <c r="AD89" s="9" t="s">
        <v>6535</v>
      </c>
      <c r="AE89" s="42">
        <v>25518578</v>
      </c>
      <c r="AF89" s="9" t="s">
        <v>6535</v>
      </c>
      <c r="AG89" s="41">
        <v>628459</v>
      </c>
      <c r="AH89" s="2" t="s">
        <v>6535</v>
      </c>
      <c r="AI89" s="41">
        <v>181980558</v>
      </c>
      <c r="AJ89" s="2" t="s">
        <v>6535</v>
      </c>
      <c r="AK89" s="41">
        <v>11101915</v>
      </c>
      <c r="AL89" s="2" t="s">
        <v>6535</v>
      </c>
      <c r="AM89" s="2" t="str">
        <f>IF(OR(O89="Q",Q89="Q",S89="Q",U89="Q",W89="Q",Y89="Q",AB89="Q",AD89="Q",AF89="Q",AH89="Q",AJ89="Q",AL89="Q"),"Yes","No")</f>
        <v>No</v>
      </c>
    </row>
    <row r="90" spans="1:39">
      <c r="A90" s="3" t="s">
        <v>984</v>
      </c>
      <c r="B90" s="3" t="s">
        <v>971</v>
      </c>
      <c r="C90" s="4" t="s">
        <v>97</v>
      </c>
      <c r="D90" s="241">
        <v>2078</v>
      </c>
      <c r="E90" s="236">
        <v>20078</v>
      </c>
      <c r="F90" s="3" t="s">
        <v>765</v>
      </c>
      <c r="G90" s="4" t="s">
        <v>262</v>
      </c>
      <c r="H90" s="60">
        <v>18351295</v>
      </c>
      <c r="I90" s="27">
        <v>1199</v>
      </c>
      <c r="J90" s="170" t="s">
        <v>29</v>
      </c>
      <c r="K90" s="170" t="s">
        <v>13</v>
      </c>
      <c r="L90" s="5">
        <v>1188</v>
      </c>
      <c r="N90" s="31">
        <v>7.9005135877134283</v>
      </c>
      <c r="O90" s="4" t="s">
        <v>6535</v>
      </c>
      <c r="P90" s="56">
        <v>0.59714218718015599</v>
      </c>
      <c r="Q90" s="8" t="s">
        <v>6535</v>
      </c>
      <c r="R90" s="35">
        <v>558.30059428623167</v>
      </c>
      <c r="S90" s="2" t="s">
        <v>6535</v>
      </c>
      <c r="T90" s="36">
        <v>42.197869072021902</v>
      </c>
      <c r="U90" s="2" t="s">
        <v>6535</v>
      </c>
      <c r="V90" s="31">
        <v>13.230539990854584</v>
      </c>
      <c r="W90" s="2" t="s">
        <v>6535</v>
      </c>
      <c r="X90" s="31">
        <v>0.48502654592385364</v>
      </c>
      <c r="Y90" s="2" t="s">
        <v>6535</v>
      </c>
      <c r="AA90" s="37">
        <v>677556009</v>
      </c>
      <c r="AB90" s="4" t="s">
        <v>6535</v>
      </c>
      <c r="AC90" s="37">
        <v>1134664446</v>
      </c>
      <c r="AD90" s="4" t="s">
        <v>6535</v>
      </c>
      <c r="AE90" s="41">
        <v>85761008</v>
      </c>
      <c r="AF90" s="4" t="s">
        <v>6535</v>
      </c>
      <c r="AG90" s="41">
        <v>2032354</v>
      </c>
      <c r="AH90" s="2" t="s">
        <v>6535</v>
      </c>
      <c r="AI90" s="41">
        <v>2339386278</v>
      </c>
      <c r="AJ90" s="2" t="s">
        <v>6535</v>
      </c>
      <c r="AK90" s="41">
        <v>69733353</v>
      </c>
      <c r="AL90" s="2" t="s">
        <v>6535</v>
      </c>
      <c r="AM90" s="2" t="str">
        <f>IF(OR(O90="Q",Q90="Q",S90="Q",U90="Q",W90="Q",Y90="Q",AB90="Q",AD90="Q",AF90="Q",AH90="Q",AJ90="Q",AL90="Q"),"Yes","No")</f>
        <v>No</v>
      </c>
    </row>
    <row r="91" spans="1:39">
      <c r="A91" s="3" t="s">
        <v>984</v>
      </c>
      <c r="B91" s="3" t="s">
        <v>971</v>
      </c>
      <c r="C91" s="4" t="s">
        <v>97</v>
      </c>
      <c r="D91" s="241">
        <v>2078</v>
      </c>
      <c r="E91" s="236">
        <v>20078</v>
      </c>
      <c r="F91" s="3" t="s">
        <v>765</v>
      </c>
      <c r="G91" s="4" t="s">
        <v>262</v>
      </c>
      <c r="H91" s="60">
        <v>18351295</v>
      </c>
      <c r="I91" s="27">
        <v>1199</v>
      </c>
      <c r="J91" s="170" t="s">
        <v>15</v>
      </c>
      <c r="K91" s="170" t="s">
        <v>16</v>
      </c>
      <c r="L91" s="5">
        <v>9</v>
      </c>
      <c r="N91" s="31">
        <v>1.3804994935242514</v>
      </c>
      <c r="O91" s="4" t="s">
        <v>6535</v>
      </c>
      <c r="P91" s="56">
        <v>0.23486562420132251</v>
      </c>
      <c r="Q91" s="8" t="s">
        <v>6535</v>
      </c>
      <c r="R91" s="35">
        <v>77.525517145149479</v>
      </c>
      <c r="S91" s="2" t="s">
        <v>6535</v>
      </c>
      <c r="T91" s="36">
        <v>13.18948616876548</v>
      </c>
      <c r="U91" s="2" t="s">
        <v>6535</v>
      </c>
      <c r="V91" s="31">
        <v>5.8778269413360906</v>
      </c>
      <c r="W91" s="2" t="s">
        <v>6535</v>
      </c>
      <c r="X91" s="31">
        <v>14.950515297473293</v>
      </c>
      <c r="Y91" s="2" t="s">
        <v>6535</v>
      </c>
      <c r="AA91" s="37">
        <v>521971</v>
      </c>
      <c r="AB91" s="4" t="s">
        <v>6535</v>
      </c>
      <c r="AC91" s="37">
        <v>2222424</v>
      </c>
      <c r="AD91" s="4" t="s">
        <v>6535</v>
      </c>
      <c r="AE91" s="41">
        <v>378103</v>
      </c>
      <c r="AF91" s="4" t="s">
        <v>6535</v>
      </c>
      <c r="AG91" s="41">
        <v>28667</v>
      </c>
      <c r="AH91" s="2" t="s">
        <v>6535</v>
      </c>
      <c r="AI91" s="41">
        <v>148652</v>
      </c>
      <c r="AJ91" s="2" t="s">
        <v>6535</v>
      </c>
      <c r="AK91" s="41">
        <v>194147</v>
      </c>
      <c r="AL91" s="2" t="s">
        <v>6535</v>
      </c>
      <c r="AM91" s="2" t="str">
        <f>IF(OR(O91="Q",Q91="Q",S91="Q",U91="Q",W91="Q",Y91="Q",AB91="Q",AD91="Q",AF91="Q",AH91="Q",AJ91="Q",AL91="Q"),"Yes","No")</f>
        <v>No</v>
      </c>
    </row>
    <row r="92" spans="1:39">
      <c r="A92" s="6" t="s">
        <v>984</v>
      </c>
      <c r="B92" s="6" t="s">
        <v>971</v>
      </c>
      <c r="C92" s="4" t="s">
        <v>97</v>
      </c>
      <c r="D92" s="242">
        <v>2078</v>
      </c>
      <c r="E92" s="237">
        <v>20078</v>
      </c>
      <c r="F92" s="25" t="s">
        <v>765</v>
      </c>
      <c r="G92" s="53" t="s">
        <v>262</v>
      </c>
      <c r="H92" s="180">
        <v>18351295</v>
      </c>
      <c r="I92" s="28">
        <v>1199</v>
      </c>
      <c r="J92" s="171" t="s">
        <v>32</v>
      </c>
      <c r="K92" s="171" t="s">
        <v>16</v>
      </c>
      <c r="L92" s="9">
        <v>2</v>
      </c>
      <c r="M92" s="9"/>
      <c r="N92" s="32">
        <v>1.2902751011905875</v>
      </c>
      <c r="O92" s="10" t="s">
        <v>6535</v>
      </c>
      <c r="P92" s="57">
        <v>5.7200571662873734E-2</v>
      </c>
      <c r="Q92" s="7" t="s">
        <v>6535</v>
      </c>
      <c r="R92" s="182">
        <v>941.38912024986985</v>
      </c>
      <c r="S92" s="1" t="s">
        <v>6535</v>
      </c>
      <c r="T92" s="36">
        <v>41.733732431025508</v>
      </c>
      <c r="U92" s="2" t="s">
        <v>6535</v>
      </c>
      <c r="V92" s="31">
        <v>22.557031576452687</v>
      </c>
      <c r="W92" s="2" t="s">
        <v>6535</v>
      </c>
      <c r="X92" s="31">
        <v>5.6084507828503289</v>
      </c>
      <c r="Y92" s="2" t="s">
        <v>6535</v>
      </c>
      <c r="AA92" s="38">
        <v>206884</v>
      </c>
      <c r="AB92" s="9" t="s">
        <v>6535</v>
      </c>
      <c r="AC92" s="38">
        <v>3616817</v>
      </c>
      <c r="AD92" s="9" t="s">
        <v>6535</v>
      </c>
      <c r="AE92" s="42">
        <v>160341</v>
      </c>
      <c r="AF92" s="9" t="s">
        <v>6535</v>
      </c>
      <c r="AG92" s="41">
        <v>3842</v>
      </c>
      <c r="AH92" s="2" t="s">
        <v>6535</v>
      </c>
      <c r="AI92" s="41">
        <v>644887</v>
      </c>
      <c r="AJ92" s="2" t="s">
        <v>6535</v>
      </c>
      <c r="AK92" s="41">
        <v>42343</v>
      </c>
      <c r="AL92" s="2" t="s">
        <v>6535</v>
      </c>
      <c r="AM92" s="2" t="str">
        <f>IF(OR(O92="Q",Q92="Q",S92="Q",U92="Q",W92="Q",Y92="Q",AB92="Q",AD92="Q",AF92="Q",AH92="Q",AJ92="Q",AL92="Q"),"Yes","No")</f>
        <v>No</v>
      </c>
    </row>
    <row r="93" spans="1:39">
      <c r="A93" s="3" t="s">
        <v>1611</v>
      </c>
      <c r="B93" s="3" t="s">
        <v>1612</v>
      </c>
      <c r="C93" s="4" t="s">
        <v>48</v>
      </c>
      <c r="D93" s="241">
        <v>4034</v>
      </c>
      <c r="E93" s="236">
        <v>40034</v>
      </c>
      <c r="F93" s="3" t="s">
        <v>317</v>
      </c>
      <c r="G93" s="4" t="s">
        <v>262</v>
      </c>
      <c r="H93" s="60">
        <v>5502379</v>
      </c>
      <c r="I93" s="27">
        <v>1129</v>
      </c>
      <c r="J93" s="170" t="s">
        <v>15</v>
      </c>
      <c r="K93" s="170" t="s">
        <v>13</v>
      </c>
      <c r="L93" s="5">
        <v>672</v>
      </c>
      <c r="N93" s="31">
        <v>1.1990039610135168</v>
      </c>
      <c r="O93" s="4" t="s">
        <v>6535</v>
      </c>
      <c r="P93" s="56">
        <v>0.25793512356832998</v>
      </c>
      <c r="Q93" s="8" t="s">
        <v>6535</v>
      </c>
      <c r="R93" s="35">
        <v>140.6663892244857</v>
      </c>
      <c r="S93" s="2" t="s">
        <v>6535</v>
      </c>
      <c r="T93" s="36">
        <v>30.260786174433235</v>
      </c>
      <c r="U93" s="2" t="s">
        <v>6535</v>
      </c>
      <c r="V93" s="31">
        <v>4.6484710745331546</v>
      </c>
      <c r="W93" s="2" t="s">
        <v>6535</v>
      </c>
      <c r="X93" s="31">
        <v>0.81044214712067109</v>
      </c>
      <c r="Y93" s="2" t="s">
        <v>6535</v>
      </c>
      <c r="AA93" s="37">
        <v>86791729</v>
      </c>
      <c r="AB93" s="4" t="s">
        <v>6535</v>
      </c>
      <c r="AC93" s="37">
        <v>336486663</v>
      </c>
      <c r="AD93" s="4" t="s">
        <v>6535</v>
      </c>
      <c r="AE93" s="41">
        <v>72386524</v>
      </c>
      <c r="AF93" s="4" t="s">
        <v>6535</v>
      </c>
      <c r="AG93" s="41">
        <v>2392090</v>
      </c>
      <c r="AH93" s="2" t="s">
        <v>6535</v>
      </c>
      <c r="AI93" s="41">
        <v>415188998</v>
      </c>
      <c r="AJ93" s="2" t="s">
        <v>6535</v>
      </c>
      <c r="AK93" s="41">
        <v>28096442</v>
      </c>
      <c r="AL93" s="2" t="s">
        <v>6535</v>
      </c>
      <c r="AM93" s="2" t="str">
        <f>IF(OR(O93="Q",Q93="Q",S93="Q",U93="Q",W93="Q",Y93="Q",AB93="Q",AD93="Q",AF93="Q",AH93="Q",AJ93="Q",AL93="Q"),"Yes","No")</f>
        <v>No</v>
      </c>
    </row>
    <row r="94" spans="1:39">
      <c r="A94" s="3" t="s">
        <v>1611</v>
      </c>
      <c r="B94" s="3" t="s">
        <v>1612</v>
      </c>
      <c r="C94" s="4" t="s">
        <v>48</v>
      </c>
      <c r="D94" s="241">
        <v>4034</v>
      </c>
      <c r="E94" s="236">
        <v>40034</v>
      </c>
      <c r="F94" s="3" t="s">
        <v>317</v>
      </c>
      <c r="G94" s="4" t="s">
        <v>262</v>
      </c>
      <c r="H94" s="60">
        <v>5502379</v>
      </c>
      <c r="I94" s="27">
        <v>1129</v>
      </c>
      <c r="J94" s="170" t="s">
        <v>14</v>
      </c>
      <c r="K94" s="170" t="s">
        <v>16</v>
      </c>
      <c r="L94" s="5">
        <v>347</v>
      </c>
      <c r="N94" s="31">
        <v>3.4721439348649188</v>
      </c>
      <c r="O94" s="4" t="s">
        <v>6535</v>
      </c>
      <c r="P94" s="56">
        <v>0.11457052616481793</v>
      </c>
      <c r="Q94" s="8" t="s">
        <v>6535</v>
      </c>
      <c r="R94" s="35">
        <v>46.85653333133547</v>
      </c>
      <c r="S94" s="2" t="s">
        <v>6535</v>
      </c>
      <c r="T94" s="36">
        <v>1.546127631439705</v>
      </c>
      <c r="U94" s="2" t="s">
        <v>6535</v>
      </c>
      <c r="V94" s="31">
        <v>30.305734389924947</v>
      </c>
      <c r="W94" s="2" t="s">
        <v>6535</v>
      </c>
      <c r="X94" s="31">
        <v>2.3815912086547915</v>
      </c>
      <c r="Y94" s="2" t="s">
        <v>6535</v>
      </c>
      <c r="AA94" s="37">
        <v>5732402</v>
      </c>
      <c r="AB94" s="4" t="s">
        <v>6535</v>
      </c>
      <c r="AC94" s="37">
        <v>50033828</v>
      </c>
      <c r="AD94" s="4" t="s">
        <v>6535</v>
      </c>
      <c r="AE94" s="41">
        <v>1650969</v>
      </c>
      <c r="AF94" s="4" t="s">
        <v>6535</v>
      </c>
      <c r="AG94" s="41">
        <v>1067809</v>
      </c>
      <c r="AH94" s="2" t="s">
        <v>6535</v>
      </c>
      <c r="AI94" s="41">
        <v>21008571</v>
      </c>
      <c r="AJ94" s="2" t="s">
        <v>6535</v>
      </c>
      <c r="AK94" s="41">
        <v>14159764</v>
      </c>
      <c r="AL94" s="2" t="s">
        <v>6535</v>
      </c>
      <c r="AM94" s="2" t="str">
        <f>IF(OR(O94="Q",Q94="Q",S94="Q",U94="Q",W94="Q",Y94="Q",AB94="Q",AD94="Q",AF94="Q",AH94="Q",AJ94="Q",AL94="Q"),"Yes","No")</f>
        <v>No</v>
      </c>
    </row>
    <row r="95" spans="1:39">
      <c r="A95" s="6" t="s">
        <v>1611</v>
      </c>
      <c r="B95" s="6" t="s">
        <v>1612</v>
      </c>
      <c r="C95" s="4" t="s">
        <v>48</v>
      </c>
      <c r="D95" s="242">
        <v>4034</v>
      </c>
      <c r="E95" s="237">
        <v>40034</v>
      </c>
      <c r="F95" s="25" t="s">
        <v>317</v>
      </c>
      <c r="G95" s="53" t="s">
        <v>262</v>
      </c>
      <c r="H95" s="180">
        <v>5502379</v>
      </c>
      <c r="I95" s="28">
        <v>1129</v>
      </c>
      <c r="J95" s="171" t="s">
        <v>34</v>
      </c>
      <c r="K95" s="171" t="s">
        <v>13</v>
      </c>
      <c r="L95" s="9">
        <v>80</v>
      </c>
      <c r="M95" s="9"/>
      <c r="N95" s="32">
        <v>1.2199962584335287</v>
      </c>
      <c r="O95" s="10" t="s">
        <v>6535</v>
      </c>
      <c r="P95" s="57">
        <v>0.27563621683009815</v>
      </c>
      <c r="Q95" s="7" t="s">
        <v>6535</v>
      </c>
      <c r="R95" s="182">
        <v>260.22692730834251</v>
      </c>
      <c r="S95" s="1" t="s">
        <v>6535</v>
      </c>
      <c r="T95" s="36">
        <v>58.793594869455553</v>
      </c>
      <c r="U95" s="2" t="s">
        <v>6535</v>
      </c>
      <c r="V95" s="31">
        <v>4.426110155130786</v>
      </c>
      <c r="W95" s="2" t="s">
        <v>6535</v>
      </c>
      <c r="X95" s="31">
        <v>0.59868203089375538</v>
      </c>
      <c r="Y95" s="2" t="s">
        <v>6535</v>
      </c>
      <c r="AA95" s="38">
        <v>26730861</v>
      </c>
      <c r="AB95" s="9" t="s">
        <v>6535</v>
      </c>
      <c r="AC95" s="38">
        <v>96978769</v>
      </c>
      <c r="AD95" s="9" t="s">
        <v>6535</v>
      </c>
      <c r="AE95" s="42">
        <v>21910609</v>
      </c>
      <c r="AF95" s="9" t="s">
        <v>6535</v>
      </c>
      <c r="AG95" s="41">
        <v>372670</v>
      </c>
      <c r="AH95" s="2" t="s">
        <v>6535</v>
      </c>
      <c r="AI95" s="41">
        <v>161987105</v>
      </c>
      <c r="AJ95" s="2" t="s">
        <v>6535</v>
      </c>
      <c r="AK95" s="41">
        <v>8306783</v>
      </c>
      <c r="AL95" s="2" t="s">
        <v>6535</v>
      </c>
      <c r="AM95" s="2" t="str">
        <f>IF(OR(O95="Q",Q95="Q",S95="Q",U95="Q",W95="Q",Y95="Q",AB95="Q",AD95="Q",AF95="Q",AH95="Q",AJ95="Q",AL95="Q"),"Yes","No")</f>
        <v>No</v>
      </c>
    </row>
    <row r="96" spans="1:39">
      <c r="A96" s="6" t="s">
        <v>1611</v>
      </c>
      <c r="B96" s="6" t="s">
        <v>1612</v>
      </c>
      <c r="C96" s="4" t="s">
        <v>48</v>
      </c>
      <c r="D96" s="242">
        <v>4034</v>
      </c>
      <c r="E96" s="237">
        <v>40034</v>
      </c>
      <c r="F96" s="25" t="s">
        <v>317</v>
      </c>
      <c r="G96" s="53" t="s">
        <v>262</v>
      </c>
      <c r="H96" s="180">
        <v>5502379</v>
      </c>
      <c r="I96" s="28">
        <v>1129</v>
      </c>
      <c r="J96" s="171" t="s">
        <v>50</v>
      </c>
      <c r="K96" s="171" t="s">
        <v>13</v>
      </c>
      <c r="L96" s="9">
        <v>23</v>
      </c>
      <c r="M96" s="9"/>
      <c r="N96" s="32">
        <v>0</v>
      </c>
      <c r="O96" s="10" t="s">
        <v>6535</v>
      </c>
      <c r="P96" s="57">
        <v>0</v>
      </c>
      <c r="Q96" s="7" t="s">
        <v>6535</v>
      </c>
      <c r="R96" s="182">
        <v>251.31883066621066</v>
      </c>
      <c r="S96" s="1" t="s">
        <v>6535</v>
      </c>
      <c r="T96" s="36">
        <v>89.442442352348209</v>
      </c>
      <c r="U96" s="2" t="s">
        <v>6535</v>
      </c>
      <c r="V96" s="31">
        <v>2.8098386409906948</v>
      </c>
      <c r="W96" s="2" t="s">
        <v>6535</v>
      </c>
      <c r="X96" s="31">
        <v>2.9114849266196687</v>
      </c>
      <c r="Y96" s="2" t="s">
        <v>6535</v>
      </c>
      <c r="AA96" s="38">
        <v>0</v>
      </c>
      <c r="AB96" s="9" t="s">
        <v>6535</v>
      </c>
      <c r="AC96" s="38">
        <v>27923030</v>
      </c>
      <c r="AD96" s="9" t="s">
        <v>6535</v>
      </c>
      <c r="AE96" s="42">
        <v>9937592</v>
      </c>
      <c r="AF96" s="9" t="s">
        <v>6535</v>
      </c>
      <c r="AG96" s="41">
        <v>111106</v>
      </c>
      <c r="AH96" s="2" t="s">
        <v>6535</v>
      </c>
      <c r="AI96" s="41">
        <v>9590649</v>
      </c>
      <c r="AJ96" s="2" t="s">
        <v>6535</v>
      </c>
      <c r="AK96" s="41">
        <v>1133951</v>
      </c>
      <c r="AL96" s="2" t="s">
        <v>6535</v>
      </c>
      <c r="AM96" s="2" t="str">
        <f>IF(OR(O96="Q",Q96="Q",S96="Q",U96="Q",W96="Q",Y96="Q",AB96="Q",AD96="Q",AF96="Q",AH96="Q",AJ96="Q",AL96="Q"),"Yes","No")</f>
        <v>No</v>
      </c>
    </row>
    <row r="97" spans="1:39">
      <c r="A97" s="3" t="s">
        <v>1611</v>
      </c>
      <c r="B97" s="3" t="s">
        <v>1612</v>
      </c>
      <c r="C97" s="4" t="s">
        <v>48</v>
      </c>
      <c r="D97" s="241">
        <v>4034</v>
      </c>
      <c r="E97" s="236">
        <v>40034</v>
      </c>
      <c r="F97" s="3" t="s">
        <v>317</v>
      </c>
      <c r="G97" s="4" t="s">
        <v>262</v>
      </c>
      <c r="H97" s="60">
        <v>5502379</v>
      </c>
      <c r="I97" s="27">
        <v>1129</v>
      </c>
      <c r="J97" s="170" t="s">
        <v>30</v>
      </c>
      <c r="K97" s="170" t="s">
        <v>16</v>
      </c>
      <c r="L97" s="5">
        <v>7</v>
      </c>
      <c r="N97" s="31">
        <v>1.605439630283966</v>
      </c>
      <c r="O97" s="4" t="s">
        <v>6535</v>
      </c>
      <c r="P97" s="56">
        <v>9.1536330211891948E-2</v>
      </c>
      <c r="Q97" s="8" t="s">
        <v>6535</v>
      </c>
      <c r="R97" s="35">
        <v>250.29309350858986</v>
      </c>
      <c r="S97" s="2" t="s">
        <v>6535</v>
      </c>
      <c r="T97" s="36">
        <v>14.270802106153196</v>
      </c>
      <c r="U97" s="2" t="s">
        <v>6535</v>
      </c>
      <c r="V97" s="31">
        <v>17.53882449260999</v>
      </c>
      <c r="W97" s="2" t="s">
        <v>6535</v>
      </c>
      <c r="X97" s="31">
        <v>0.29901383474397086</v>
      </c>
      <c r="Y97" s="2" t="s">
        <v>6535</v>
      </c>
      <c r="AA97" s="37">
        <v>596119</v>
      </c>
      <c r="AB97" s="4" t="s">
        <v>6535</v>
      </c>
      <c r="AC97" s="37">
        <v>6512376</v>
      </c>
      <c r="AD97" s="4" t="s">
        <v>6535</v>
      </c>
      <c r="AE97" s="41">
        <v>371312</v>
      </c>
      <c r="AF97" s="4" t="s">
        <v>6535</v>
      </c>
      <c r="AG97" s="41">
        <v>26019</v>
      </c>
      <c r="AH97" s="2" t="s">
        <v>6535</v>
      </c>
      <c r="AI97" s="41">
        <v>21779514</v>
      </c>
      <c r="AJ97" s="2" t="s">
        <v>6535</v>
      </c>
      <c r="AK97" s="41">
        <v>653715</v>
      </c>
      <c r="AL97" s="2" t="s">
        <v>6535</v>
      </c>
      <c r="AM97" s="2" t="str">
        <f>IF(OR(O97="Q",Q97="Q",S97="Q",U97="Q",W97="Q",Y97="Q",AB97="Q",AD97="Q",AF97="Q",AH97="Q",AJ97="Q",AL97="Q"),"Yes","No")</f>
        <v>No</v>
      </c>
    </row>
    <row r="98" spans="1:39">
      <c r="A98" s="6" t="s">
        <v>5127</v>
      </c>
      <c r="B98" s="6" t="s">
        <v>5128</v>
      </c>
      <c r="C98" s="4" t="s">
        <v>132</v>
      </c>
      <c r="D98" s="242">
        <v>8001</v>
      </c>
      <c r="E98" s="237">
        <v>80001</v>
      </c>
      <c r="F98" s="25" t="s">
        <v>320</v>
      </c>
      <c r="G98" s="53" t="s">
        <v>262</v>
      </c>
      <c r="H98" s="180">
        <v>1021243</v>
      </c>
      <c r="I98" s="28">
        <v>1104</v>
      </c>
      <c r="J98" s="171" t="s">
        <v>17</v>
      </c>
      <c r="K98" s="171" t="s">
        <v>13</v>
      </c>
      <c r="L98" s="9">
        <v>424</v>
      </c>
      <c r="M98" s="9"/>
      <c r="N98" s="32">
        <v>3.6514752313554708</v>
      </c>
      <c r="O98" s="10" t="s">
        <v>6535</v>
      </c>
      <c r="P98" s="57">
        <v>1.5318916077260054</v>
      </c>
      <c r="Q98" s="7" t="s">
        <v>6535</v>
      </c>
      <c r="R98" s="182">
        <v>19.419763542513135</v>
      </c>
      <c r="S98" s="1" t="s">
        <v>6535</v>
      </c>
      <c r="T98" s="36">
        <v>8.1471106634772763</v>
      </c>
      <c r="U98" s="2" t="s">
        <v>6535</v>
      </c>
      <c r="V98" s="31">
        <v>2.3836381196551177</v>
      </c>
      <c r="W98" s="2" t="s">
        <v>6535</v>
      </c>
      <c r="X98" s="31">
        <v>6.5262802455001073E-2</v>
      </c>
      <c r="Y98" s="2" t="s">
        <v>6535</v>
      </c>
      <c r="AA98" s="38">
        <v>5198514</v>
      </c>
      <c r="AB98" s="9" t="s">
        <v>6535</v>
      </c>
      <c r="AC98" s="38">
        <v>3393526</v>
      </c>
      <c r="AD98" s="9" t="s">
        <v>6535</v>
      </c>
      <c r="AE98" s="42">
        <v>1423675</v>
      </c>
      <c r="AF98" s="9" t="s">
        <v>6535</v>
      </c>
      <c r="AG98" s="41">
        <v>174746</v>
      </c>
      <c r="AH98" s="2" t="s">
        <v>6535</v>
      </c>
      <c r="AI98" s="41">
        <v>51997859</v>
      </c>
      <c r="AJ98" s="2" t="s">
        <v>6535</v>
      </c>
      <c r="AK98" s="41">
        <v>6734487</v>
      </c>
      <c r="AL98" s="2" t="s">
        <v>6535</v>
      </c>
      <c r="AM98" s="2" t="str">
        <f>IF(OR(O98="Q",Q98="Q",S98="Q",U98="Q",W98="Q",Y98="Q",AB98="Q",AD98="Q",AF98="Q",AH98="Q",AJ98="Q",AL98="Q"),"Yes","No")</f>
        <v>No</v>
      </c>
    </row>
    <row r="99" spans="1:39">
      <c r="A99" s="6" t="s">
        <v>5127</v>
      </c>
      <c r="B99" s="6" t="s">
        <v>5128</v>
      </c>
      <c r="C99" s="4" t="s">
        <v>132</v>
      </c>
      <c r="D99" s="242">
        <v>8001</v>
      </c>
      <c r="E99" s="237">
        <v>80001</v>
      </c>
      <c r="F99" s="25" t="s">
        <v>320</v>
      </c>
      <c r="G99" s="53" t="s">
        <v>262</v>
      </c>
      <c r="H99" s="180">
        <v>1021243</v>
      </c>
      <c r="I99" s="28">
        <v>1104</v>
      </c>
      <c r="J99" s="171" t="s">
        <v>15</v>
      </c>
      <c r="K99" s="171" t="s">
        <v>13</v>
      </c>
      <c r="L99" s="9">
        <v>401</v>
      </c>
      <c r="M99" s="9"/>
      <c r="N99" s="32">
        <v>0.83601110898145192</v>
      </c>
      <c r="O99" s="10" t="s">
        <v>6535</v>
      </c>
      <c r="P99" s="57">
        <v>0.15430807926015661</v>
      </c>
      <c r="Q99" s="7" t="s">
        <v>6535</v>
      </c>
      <c r="R99" s="182">
        <v>106.64652010303772</v>
      </c>
      <c r="S99" s="1" t="s">
        <v>6535</v>
      </c>
      <c r="T99" s="36">
        <v>19.684450960142133</v>
      </c>
      <c r="U99" s="2" t="s">
        <v>6535</v>
      </c>
      <c r="V99" s="31">
        <v>5.4178051660663478</v>
      </c>
      <c r="W99" s="2" t="s">
        <v>6535</v>
      </c>
      <c r="X99" s="31">
        <v>1.1881812984993319</v>
      </c>
      <c r="Y99" s="2" t="s">
        <v>6535</v>
      </c>
      <c r="AA99" s="38">
        <v>16635663</v>
      </c>
      <c r="AB99" s="9" t="s">
        <v>6535</v>
      </c>
      <c r="AC99" s="38">
        <v>107808114</v>
      </c>
      <c r="AD99" s="9" t="s">
        <v>6535</v>
      </c>
      <c r="AE99" s="42">
        <v>19898854</v>
      </c>
      <c r="AF99" s="9" t="s">
        <v>6535</v>
      </c>
      <c r="AG99" s="41">
        <v>1010892</v>
      </c>
      <c r="AH99" s="2" t="s">
        <v>6535</v>
      </c>
      <c r="AI99" s="41">
        <v>90733724</v>
      </c>
      <c r="AJ99" s="2" t="s">
        <v>6535</v>
      </c>
      <c r="AK99" s="41">
        <v>13994940</v>
      </c>
      <c r="AL99" s="2" t="s">
        <v>6535</v>
      </c>
      <c r="AM99" s="2" t="str">
        <f>IF(OR(O99="Q",Q99="Q",S99="Q",U99="Q",W99="Q",Y99="Q",AB99="Q",AD99="Q",AF99="Q",AH99="Q",AJ99="Q",AL99="Q"),"Yes","No")</f>
        <v>No</v>
      </c>
    </row>
    <row r="100" spans="1:39">
      <c r="A100" s="3" t="s">
        <v>5127</v>
      </c>
      <c r="B100" s="3" t="s">
        <v>5128</v>
      </c>
      <c r="C100" s="4" t="s">
        <v>132</v>
      </c>
      <c r="D100" s="241">
        <v>8001</v>
      </c>
      <c r="E100" s="236">
        <v>80001</v>
      </c>
      <c r="F100" s="3" t="s">
        <v>320</v>
      </c>
      <c r="G100" s="4" t="s">
        <v>262</v>
      </c>
      <c r="H100" s="60">
        <v>1021243</v>
      </c>
      <c r="I100" s="27">
        <v>1104</v>
      </c>
      <c r="J100" s="170" t="s">
        <v>26</v>
      </c>
      <c r="K100" s="170" t="s">
        <v>13</v>
      </c>
      <c r="L100" s="5">
        <v>91</v>
      </c>
      <c r="N100" s="31">
        <v>1.023824719861578</v>
      </c>
      <c r="O100" s="4" t="s">
        <v>6535</v>
      </c>
      <c r="P100" s="56">
        <v>0.37099233976806939</v>
      </c>
      <c r="Q100" s="8" t="s">
        <v>6535</v>
      </c>
      <c r="R100" s="35">
        <v>154.60282548681221</v>
      </c>
      <c r="S100" s="2" t="s">
        <v>6535</v>
      </c>
      <c r="T100" s="36">
        <v>56.021761195472628</v>
      </c>
      <c r="U100" s="2" t="s">
        <v>6535</v>
      </c>
      <c r="V100" s="31">
        <v>2.7596923443261256</v>
      </c>
      <c r="W100" s="2" t="s">
        <v>6535</v>
      </c>
      <c r="X100" s="31">
        <v>0.54527785095380477</v>
      </c>
      <c r="Y100" s="2" t="s">
        <v>6535</v>
      </c>
      <c r="AA100" s="37">
        <v>20173817</v>
      </c>
      <c r="AB100" s="4" t="s">
        <v>6535</v>
      </c>
      <c r="AC100" s="37">
        <v>54377988</v>
      </c>
      <c r="AD100" s="4" t="s">
        <v>6535</v>
      </c>
      <c r="AE100" s="41">
        <v>19704366</v>
      </c>
      <c r="AF100" s="4" t="s">
        <v>6535</v>
      </c>
      <c r="AG100" s="41">
        <v>351727</v>
      </c>
      <c r="AH100" s="2" t="s">
        <v>6535</v>
      </c>
      <c r="AI100" s="41">
        <v>99725283</v>
      </c>
      <c r="AJ100" s="2" t="s">
        <v>6535</v>
      </c>
      <c r="AK100" s="41">
        <v>6613633</v>
      </c>
      <c r="AL100" s="2" t="s">
        <v>6535</v>
      </c>
      <c r="AM100" s="2" t="str">
        <f>IF(OR(O100="Q",Q100="Q",S100="Q",U100="Q",W100="Q",Y100="Q",AB100="Q",AD100="Q",AF100="Q",AH100="Q",AJ100="Q",AL100="Q"),"Yes","No")</f>
        <v>No</v>
      </c>
    </row>
    <row r="101" spans="1:39">
      <c r="A101" s="3" t="s">
        <v>5127</v>
      </c>
      <c r="B101" s="3" t="s">
        <v>5128</v>
      </c>
      <c r="C101" s="4" t="s">
        <v>132</v>
      </c>
      <c r="D101" s="241">
        <v>8001</v>
      </c>
      <c r="E101" s="236">
        <v>80001</v>
      </c>
      <c r="F101" s="3" t="s">
        <v>320</v>
      </c>
      <c r="G101" s="4" t="s">
        <v>262</v>
      </c>
      <c r="H101" s="60">
        <v>1021243</v>
      </c>
      <c r="I101" s="27">
        <v>1104</v>
      </c>
      <c r="J101" s="170" t="s">
        <v>14</v>
      </c>
      <c r="K101" s="170" t="s">
        <v>13</v>
      </c>
      <c r="L101" s="5">
        <v>59</v>
      </c>
      <c r="N101" s="31">
        <v>10.035072914855633</v>
      </c>
      <c r="O101" s="4" t="s">
        <v>6535</v>
      </c>
      <c r="P101" s="56">
        <v>0.14315153428860403</v>
      </c>
      <c r="Q101" s="8" t="s">
        <v>6535</v>
      </c>
      <c r="R101" s="35">
        <v>174.39331603266029</v>
      </c>
      <c r="S101" s="2" t="s">
        <v>6535</v>
      </c>
      <c r="T101" s="36">
        <v>2.4877418402008566</v>
      </c>
      <c r="U101" s="2" t="s">
        <v>6535</v>
      </c>
      <c r="V101" s="31">
        <v>70.101050364044227</v>
      </c>
      <c r="W101" s="2" t="s">
        <v>6535</v>
      </c>
      <c r="X101" s="31">
        <v>7.199903835433159</v>
      </c>
      <c r="Y101" s="2" t="s">
        <v>6535</v>
      </c>
      <c r="AA101" s="37">
        <v>2366501</v>
      </c>
      <c r="AB101" s="4" t="s">
        <v>6535</v>
      </c>
      <c r="AC101" s="37">
        <v>16531440</v>
      </c>
      <c r="AD101" s="4" t="s">
        <v>6535</v>
      </c>
      <c r="AE101" s="41">
        <v>235823</v>
      </c>
      <c r="AF101" s="4" t="s">
        <v>6535</v>
      </c>
      <c r="AG101" s="41">
        <v>94794</v>
      </c>
      <c r="AH101" s="2" t="s">
        <v>6535</v>
      </c>
      <c r="AI101" s="41">
        <v>2296064</v>
      </c>
      <c r="AJ101" s="2" t="s">
        <v>6535</v>
      </c>
      <c r="AK101" s="41">
        <v>1265225</v>
      </c>
      <c r="AL101" s="2" t="s">
        <v>6535</v>
      </c>
      <c r="AM101" s="2" t="str">
        <f>IF(OR(O101="Q",Q101="Q",S101="Q",U101="Q",W101="Q",Y101="Q",AB101="Q",AD101="Q",AF101="Q",AH101="Q",AJ101="Q",AL101="Q"),"Yes","No")</f>
        <v>No</v>
      </c>
    </row>
    <row r="102" spans="1:39">
      <c r="A102" s="3" t="s">
        <v>5127</v>
      </c>
      <c r="B102" s="3" t="s">
        <v>5128</v>
      </c>
      <c r="C102" s="4" t="s">
        <v>132</v>
      </c>
      <c r="D102" s="241">
        <v>8001</v>
      </c>
      <c r="E102" s="236">
        <v>80001</v>
      </c>
      <c r="F102" s="3" t="s">
        <v>320</v>
      </c>
      <c r="G102" s="4" t="s">
        <v>262</v>
      </c>
      <c r="H102" s="60">
        <v>1021243</v>
      </c>
      <c r="I102" s="27">
        <v>1104</v>
      </c>
      <c r="J102" s="170" t="s">
        <v>14</v>
      </c>
      <c r="K102" s="170" t="s">
        <v>16</v>
      </c>
      <c r="L102" s="5">
        <v>46</v>
      </c>
      <c r="N102" s="31">
        <v>0.48525067937458155</v>
      </c>
      <c r="O102" s="4" t="s">
        <v>6535</v>
      </c>
      <c r="P102" s="56">
        <v>1.6333703713605388E-2</v>
      </c>
      <c r="Q102" s="8" t="s">
        <v>6535</v>
      </c>
      <c r="R102" s="35">
        <v>69.005153303145349</v>
      </c>
      <c r="S102" s="2" t="s">
        <v>6535</v>
      </c>
      <c r="T102" s="36">
        <v>2.3227370443214563</v>
      </c>
      <c r="U102" s="2" t="s">
        <v>6535</v>
      </c>
      <c r="V102" s="31">
        <v>29.708551586520159</v>
      </c>
      <c r="W102" s="2" t="s">
        <v>6535</v>
      </c>
      <c r="X102" s="31">
        <v>2.1900276343478833</v>
      </c>
      <c r="Y102" s="2" t="s">
        <v>6535</v>
      </c>
      <c r="AA102" s="37">
        <v>73926</v>
      </c>
      <c r="AB102" s="4" t="s">
        <v>6535</v>
      </c>
      <c r="AC102" s="37">
        <v>4525979</v>
      </c>
      <c r="AD102" s="4" t="s">
        <v>6535</v>
      </c>
      <c r="AE102" s="41">
        <v>152346</v>
      </c>
      <c r="AF102" s="4" t="s">
        <v>6535</v>
      </c>
      <c r="AG102" s="41">
        <v>65589</v>
      </c>
      <c r="AH102" s="2" t="s">
        <v>6535</v>
      </c>
      <c r="AI102" s="41">
        <v>2066631</v>
      </c>
      <c r="AJ102" s="2" t="s">
        <v>6535</v>
      </c>
      <c r="AK102" s="41">
        <v>1028662</v>
      </c>
      <c r="AL102" s="2" t="s">
        <v>6535</v>
      </c>
      <c r="AM102" s="2" t="str">
        <f>IF(OR(O102="Q",Q102="Q",S102="Q",U102="Q",W102="Q",Y102="Q",AB102="Q",AD102="Q",AF102="Q",AH102="Q",AJ102="Q",AL102="Q"),"Yes","No")</f>
        <v>No</v>
      </c>
    </row>
    <row r="103" spans="1:39">
      <c r="A103" s="6" t="s">
        <v>5127</v>
      </c>
      <c r="B103" s="6" t="s">
        <v>5128</v>
      </c>
      <c r="C103" s="4" t="s">
        <v>132</v>
      </c>
      <c r="D103" s="242">
        <v>8001</v>
      </c>
      <c r="E103" s="237">
        <v>80001</v>
      </c>
      <c r="F103" s="25" t="s">
        <v>320</v>
      </c>
      <c r="G103" s="53" t="s">
        <v>262</v>
      </c>
      <c r="H103" s="180">
        <v>1021243</v>
      </c>
      <c r="I103" s="28">
        <v>1104</v>
      </c>
      <c r="J103" s="171" t="s">
        <v>30</v>
      </c>
      <c r="K103" s="171" t="s">
        <v>13</v>
      </c>
      <c r="L103" s="9">
        <v>42</v>
      </c>
      <c r="M103" s="9"/>
      <c r="N103" s="32">
        <v>0.91404953195864325</v>
      </c>
      <c r="O103" s="10" t="s">
        <v>6535</v>
      </c>
      <c r="P103" s="57">
        <v>7.2549065544797467E-2</v>
      </c>
      <c r="Q103" s="7" t="s">
        <v>6535</v>
      </c>
      <c r="R103" s="182">
        <v>167.74398375060716</v>
      </c>
      <c r="S103" s="1" t="s">
        <v>6535</v>
      </c>
      <c r="T103" s="36">
        <v>13.314015101337926</v>
      </c>
      <c r="U103" s="2" t="s">
        <v>6535</v>
      </c>
      <c r="V103" s="31">
        <v>12.599053138654661</v>
      </c>
      <c r="W103" s="2" t="s">
        <v>6535</v>
      </c>
      <c r="X103" s="31">
        <v>0.5495697681929439</v>
      </c>
      <c r="Y103" s="2" t="s">
        <v>6535</v>
      </c>
      <c r="AA103" s="38">
        <v>551213</v>
      </c>
      <c r="AB103" s="9" t="s">
        <v>6535</v>
      </c>
      <c r="AC103" s="38">
        <v>7597796</v>
      </c>
      <c r="AD103" s="9" t="s">
        <v>6535</v>
      </c>
      <c r="AE103" s="42">
        <v>603045</v>
      </c>
      <c r="AF103" s="9" t="s">
        <v>6535</v>
      </c>
      <c r="AG103" s="41">
        <v>45294</v>
      </c>
      <c r="AH103" s="2" t="s">
        <v>6535</v>
      </c>
      <c r="AI103" s="41">
        <v>13824989</v>
      </c>
      <c r="AJ103" s="2" t="s">
        <v>6535</v>
      </c>
      <c r="AK103" s="41">
        <v>1145658</v>
      </c>
      <c r="AL103" s="2" t="s">
        <v>6535</v>
      </c>
      <c r="AM103" s="2" t="str">
        <f>IF(OR(O103="Q",Q103="Q",S103="Q",U103="Q",W103="Q",Y103="Q",AB103="Q",AD103="Q",AF103="Q",AH103="Q",AJ103="Q",AL103="Q"),"Yes","No")</f>
        <v>No</v>
      </c>
    </row>
    <row r="104" spans="1:39">
      <c r="A104" s="3" t="s">
        <v>5127</v>
      </c>
      <c r="B104" s="3" t="s">
        <v>5128</v>
      </c>
      <c r="C104" s="4" t="s">
        <v>132</v>
      </c>
      <c r="D104" s="241">
        <v>8001</v>
      </c>
      <c r="E104" s="236">
        <v>80001</v>
      </c>
      <c r="F104" s="3" t="s">
        <v>320</v>
      </c>
      <c r="G104" s="4" t="s">
        <v>262</v>
      </c>
      <c r="H104" s="60">
        <v>1021243</v>
      </c>
      <c r="I104" s="27">
        <v>1104</v>
      </c>
      <c r="J104" s="170" t="s">
        <v>29</v>
      </c>
      <c r="K104" s="170" t="s">
        <v>13</v>
      </c>
      <c r="L104" s="5">
        <v>36</v>
      </c>
      <c r="N104" s="32">
        <v>1.5239363081923325</v>
      </c>
      <c r="O104" s="10" t="s">
        <v>6535</v>
      </c>
      <c r="P104" s="57">
        <v>0.17998108701005053</v>
      </c>
      <c r="Q104" s="7" t="s">
        <v>6535</v>
      </c>
      <c r="R104" s="182">
        <v>254.57105225687027</v>
      </c>
      <c r="S104" s="1" t="s">
        <v>6535</v>
      </c>
      <c r="T104" s="36">
        <v>30.065544380153522</v>
      </c>
      <c r="U104" s="2" t="s">
        <v>6535</v>
      </c>
      <c r="V104" s="31">
        <v>8.4672024905996519</v>
      </c>
      <c r="W104" s="2" t="s">
        <v>6535</v>
      </c>
      <c r="X104" s="31">
        <v>0.30572444272545324</v>
      </c>
      <c r="Y104" s="2" t="s">
        <v>6535</v>
      </c>
      <c r="AA104" s="37">
        <v>7079152</v>
      </c>
      <c r="AB104" s="4" t="s">
        <v>6535</v>
      </c>
      <c r="AC104" s="37">
        <v>39332755</v>
      </c>
      <c r="AD104" s="4" t="s">
        <v>6535</v>
      </c>
      <c r="AE104" s="41">
        <v>4645307</v>
      </c>
      <c r="AF104" s="4" t="s">
        <v>6535</v>
      </c>
      <c r="AG104" s="41">
        <v>154506</v>
      </c>
      <c r="AH104" s="2" t="s">
        <v>6535</v>
      </c>
      <c r="AI104" s="41">
        <v>128654270</v>
      </c>
      <c r="AJ104" s="2" t="s">
        <v>6535</v>
      </c>
      <c r="AK104" s="41">
        <v>5374372</v>
      </c>
      <c r="AL104" s="2" t="s">
        <v>6535</v>
      </c>
      <c r="AM104" s="2" t="str">
        <f>IF(OR(O104="Q",Q104="Q",S104="Q",U104="Q",W104="Q",Y104="Q",AB104="Q",AD104="Q",AF104="Q",AH104="Q",AJ104="Q",AL104="Q"),"Yes","No")</f>
        <v>No</v>
      </c>
    </row>
    <row r="105" spans="1:39">
      <c r="A105" s="6" t="s">
        <v>5127</v>
      </c>
      <c r="B105" s="6" t="s">
        <v>5128</v>
      </c>
      <c r="C105" s="4" t="s">
        <v>132</v>
      </c>
      <c r="D105" s="242">
        <v>8001</v>
      </c>
      <c r="E105" s="237">
        <v>80001</v>
      </c>
      <c r="F105" s="25" t="s">
        <v>320</v>
      </c>
      <c r="G105" s="53" t="s">
        <v>262</v>
      </c>
      <c r="H105" s="180">
        <v>1021243</v>
      </c>
      <c r="I105" s="28">
        <v>1104</v>
      </c>
      <c r="J105" s="171" t="s">
        <v>15</v>
      </c>
      <c r="K105" s="171" t="s">
        <v>16</v>
      </c>
      <c r="L105" s="9">
        <v>5</v>
      </c>
      <c r="M105" s="9"/>
      <c r="N105" s="32">
        <v>0.33480032319620417</v>
      </c>
      <c r="O105" s="10" t="s">
        <v>6535</v>
      </c>
      <c r="P105" s="57">
        <v>2.7963723978301012E-2</v>
      </c>
      <c r="Q105" s="7" t="s">
        <v>6535</v>
      </c>
      <c r="R105" s="182">
        <v>49.91313695979359</v>
      </c>
      <c r="S105" s="1" t="s">
        <v>6535</v>
      </c>
      <c r="T105" s="36">
        <v>4.1689242456819322</v>
      </c>
      <c r="U105" s="2" t="s">
        <v>6535</v>
      </c>
      <c r="V105" s="31">
        <v>11.972665852945727</v>
      </c>
      <c r="W105" s="2" t="s">
        <v>6535</v>
      </c>
      <c r="X105" s="31">
        <v>2.6976886516553624</v>
      </c>
      <c r="Y105" s="2" t="s">
        <v>6535</v>
      </c>
      <c r="AA105" s="38">
        <v>19475</v>
      </c>
      <c r="AB105" s="9" t="s">
        <v>6535</v>
      </c>
      <c r="AC105" s="38">
        <v>696438</v>
      </c>
      <c r="AD105" s="9" t="s">
        <v>6535</v>
      </c>
      <c r="AE105" s="42">
        <v>58169</v>
      </c>
      <c r="AF105" s="9" t="s">
        <v>6535</v>
      </c>
      <c r="AG105" s="41">
        <v>13953</v>
      </c>
      <c r="AH105" s="2" t="s">
        <v>6535</v>
      </c>
      <c r="AI105" s="41">
        <v>258161</v>
      </c>
      <c r="AJ105" s="2" t="s">
        <v>6535</v>
      </c>
      <c r="AK105" s="41">
        <v>226912</v>
      </c>
      <c r="AL105" s="2" t="s">
        <v>6535</v>
      </c>
      <c r="AM105" s="2" t="str">
        <f>IF(OR(O105="Q",Q105="Q",S105="Q",U105="Q",W105="Q",Y105="Q",AB105="Q",AD105="Q",AF105="Q",AH105="Q",AJ105="Q",AL105="Q"),"Yes","No")</f>
        <v>No</v>
      </c>
    </row>
    <row r="106" spans="1:39">
      <c r="A106" s="3" t="s">
        <v>1039</v>
      </c>
      <c r="B106" s="3" t="s">
        <v>971</v>
      </c>
      <c r="C106" s="4" t="s">
        <v>97</v>
      </c>
      <c r="D106" s="241">
        <v>2188</v>
      </c>
      <c r="E106" s="236">
        <v>20188</v>
      </c>
      <c r="F106" s="3" t="s">
        <v>765</v>
      </c>
      <c r="G106" s="4" t="s">
        <v>262</v>
      </c>
      <c r="H106" s="60">
        <v>18351295</v>
      </c>
      <c r="I106" s="27">
        <v>1091</v>
      </c>
      <c r="J106" s="170" t="s">
        <v>15</v>
      </c>
      <c r="K106" s="170" t="s">
        <v>13</v>
      </c>
      <c r="L106" s="5">
        <v>1091</v>
      </c>
      <c r="N106" s="31">
        <v>1.6773060321338866</v>
      </c>
      <c r="O106" s="4" t="s">
        <v>6535</v>
      </c>
      <c r="P106" s="56">
        <v>0.32749742784425051</v>
      </c>
      <c r="Q106" s="8" t="s">
        <v>6535</v>
      </c>
      <c r="R106" s="35">
        <v>203.35765551337613</v>
      </c>
      <c r="S106" s="2" t="s">
        <v>6535</v>
      </c>
      <c r="T106" s="36">
        <v>39.705997496676112</v>
      </c>
      <c r="U106" s="2" t="s">
        <v>6535</v>
      </c>
      <c r="V106" s="31">
        <v>5.1215853607606681</v>
      </c>
      <c r="W106" s="2" t="s">
        <v>6535</v>
      </c>
      <c r="X106" s="31">
        <v>1.7311657836538361</v>
      </c>
      <c r="Y106" s="2" t="s">
        <v>6535</v>
      </c>
      <c r="AA106" s="37">
        <v>210333373</v>
      </c>
      <c r="AB106" s="4" t="s">
        <v>6535</v>
      </c>
      <c r="AC106" s="37">
        <v>642244351</v>
      </c>
      <c r="AD106" s="4" t="s">
        <v>6535</v>
      </c>
      <c r="AE106" s="41">
        <v>125399521</v>
      </c>
      <c r="AF106" s="4" t="s">
        <v>6535</v>
      </c>
      <c r="AG106" s="41">
        <v>3158201</v>
      </c>
      <c r="AH106" s="2" t="s">
        <v>6535</v>
      </c>
      <c r="AI106" s="41">
        <v>370989513</v>
      </c>
      <c r="AJ106" s="2" t="s">
        <v>6535</v>
      </c>
      <c r="AK106" s="41">
        <v>27003958</v>
      </c>
      <c r="AL106" s="2" t="s">
        <v>6535</v>
      </c>
      <c r="AM106" s="2" t="str">
        <f>IF(OR(O106="Q",Q106="Q",S106="Q",U106="Q",W106="Q",Y106="Q",AB106="Q",AD106="Q",AF106="Q",AH106="Q",AJ106="Q",AL106="Q"),"Yes","No")</f>
        <v>No</v>
      </c>
    </row>
    <row r="107" spans="1:39">
      <c r="A107" s="6" t="s">
        <v>2864</v>
      </c>
      <c r="B107" s="6" t="s">
        <v>2834</v>
      </c>
      <c r="C107" s="4" t="s">
        <v>59</v>
      </c>
      <c r="D107" s="242">
        <v>5118</v>
      </c>
      <c r="E107" s="237">
        <v>50118</v>
      </c>
      <c r="F107" s="25" t="s">
        <v>320</v>
      </c>
      <c r="G107" s="53" t="s">
        <v>262</v>
      </c>
      <c r="H107" s="180">
        <v>8608208</v>
      </c>
      <c r="I107" s="28">
        <v>1062</v>
      </c>
      <c r="J107" s="171" t="s">
        <v>29</v>
      </c>
      <c r="K107" s="171" t="s">
        <v>13</v>
      </c>
      <c r="L107" s="9">
        <v>1062</v>
      </c>
      <c r="M107" s="9"/>
      <c r="N107" s="32">
        <v>4.6455710504024363</v>
      </c>
      <c r="O107" s="10" t="s">
        <v>6535</v>
      </c>
      <c r="P107" s="57">
        <v>0.47746102146806735</v>
      </c>
      <c r="Q107" s="7" t="s">
        <v>6535</v>
      </c>
      <c r="R107" s="182">
        <v>496.16185376936568</v>
      </c>
      <c r="S107" s="1" t="s">
        <v>6535</v>
      </c>
      <c r="T107" s="36">
        <v>50.994364943291359</v>
      </c>
      <c r="U107" s="2" t="s">
        <v>6535</v>
      </c>
      <c r="V107" s="31">
        <v>9.7297388509715912</v>
      </c>
      <c r="W107" s="2" t="s">
        <v>6535</v>
      </c>
      <c r="X107" s="31">
        <v>0.43522175470341995</v>
      </c>
      <c r="Y107" s="2" t="s">
        <v>6535</v>
      </c>
      <c r="AA107" s="38">
        <v>337413270</v>
      </c>
      <c r="AB107" s="9" t="s">
        <v>6535</v>
      </c>
      <c r="AC107" s="38">
        <v>706682336</v>
      </c>
      <c r="AD107" s="9" t="s">
        <v>6535</v>
      </c>
      <c r="AE107" s="42">
        <v>72631172</v>
      </c>
      <c r="AF107" s="9" t="s">
        <v>6535</v>
      </c>
      <c r="AG107" s="41">
        <v>1424298</v>
      </c>
      <c r="AH107" s="2" t="s">
        <v>6535</v>
      </c>
      <c r="AI107" s="41">
        <v>1623729348</v>
      </c>
      <c r="AJ107" s="2" t="s">
        <v>6535</v>
      </c>
      <c r="AK107" s="41">
        <v>43419650</v>
      </c>
      <c r="AL107" s="2" t="s">
        <v>6535</v>
      </c>
      <c r="AM107" s="2" t="str">
        <f>IF(OR(O107="Q",Q107="Q",S107="Q",U107="Q",W107="Q",Y107="Q",AB107="Q",AD107="Q",AF107="Q",AH107="Q",AJ107="Q",AL107="Q"),"Yes","No")</f>
        <v>No</v>
      </c>
    </row>
    <row r="108" spans="1:39">
      <c r="A108" s="6" t="s">
        <v>3958</v>
      </c>
      <c r="B108" s="6" t="s">
        <v>2292</v>
      </c>
      <c r="C108" s="4" t="s">
        <v>130</v>
      </c>
      <c r="D108" s="242">
        <v>6056</v>
      </c>
      <c r="E108" s="237">
        <v>60056</v>
      </c>
      <c r="F108" s="25" t="s">
        <v>320</v>
      </c>
      <c r="G108" s="53" t="s">
        <v>262</v>
      </c>
      <c r="H108" s="180">
        <v>5121892</v>
      </c>
      <c r="I108" s="28">
        <v>1042</v>
      </c>
      <c r="J108" s="171" t="s">
        <v>15</v>
      </c>
      <c r="K108" s="171" t="s">
        <v>13</v>
      </c>
      <c r="L108" s="9">
        <v>535</v>
      </c>
      <c r="M108" s="9"/>
      <c r="N108" s="32">
        <v>0.84788516523375002</v>
      </c>
      <c r="O108" s="10" t="s">
        <v>6535</v>
      </c>
      <c r="P108" s="57">
        <v>0.13200976812740559</v>
      </c>
      <c r="Q108" s="7" t="s">
        <v>6535</v>
      </c>
      <c r="R108" s="182">
        <v>108.7181462832482</v>
      </c>
      <c r="S108" s="1" t="s">
        <v>6535</v>
      </c>
      <c r="T108" s="36">
        <v>16.926652181886393</v>
      </c>
      <c r="U108" s="2" t="s">
        <v>6535</v>
      </c>
      <c r="V108" s="31">
        <v>6.4228971633026202</v>
      </c>
      <c r="W108" s="2" t="s">
        <v>6535</v>
      </c>
      <c r="X108" s="31">
        <v>1.6240287990035038</v>
      </c>
      <c r="Y108" s="2" t="s">
        <v>6535</v>
      </c>
      <c r="AA108" s="38">
        <v>30834420</v>
      </c>
      <c r="AB108" s="9" t="s">
        <v>6535</v>
      </c>
      <c r="AC108" s="38">
        <v>233576806</v>
      </c>
      <c r="AD108" s="9" t="s">
        <v>6535</v>
      </c>
      <c r="AE108" s="42">
        <v>36366269</v>
      </c>
      <c r="AF108" s="9" t="s">
        <v>6535</v>
      </c>
      <c r="AG108" s="41">
        <v>2148462</v>
      </c>
      <c r="AH108" s="2" t="s">
        <v>6535</v>
      </c>
      <c r="AI108" s="41">
        <v>143825532</v>
      </c>
      <c r="AJ108" s="2" t="s">
        <v>6535</v>
      </c>
      <c r="AK108" s="41">
        <v>27343486</v>
      </c>
      <c r="AL108" s="2" t="s">
        <v>6535</v>
      </c>
      <c r="AM108" s="2" t="str">
        <f>IF(OR(O108="Q",Q108="Q",S108="Q",U108="Q",W108="Q",Y108="Q",AB108="Q",AD108="Q",AF108="Q",AH108="Q",AJ108="Q",AL108="Q"),"Yes","No")</f>
        <v>No</v>
      </c>
    </row>
    <row r="109" spans="1:39">
      <c r="A109" s="6" t="s">
        <v>3958</v>
      </c>
      <c r="B109" s="6" t="s">
        <v>2292</v>
      </c>
      <c r="C109" s="4" t="s">
        <v>130</v>
      </c>
      <c r="D109" s="242">
        <v>6056</v>
      </c>
      <c r="E109" s="237">
        <v>60056</v>
      </c>
      <c r="F109" s="25" t="s">
        <v>320</v>
      </c>
      <c r="G109" s="53" t="s">
        <v>262</v>
      </c>
      <c r="H109" s="180">
        <v>5121892</v>
      </c>
      <c r="I109" s="28">
        <v>1042</v>
      </c>
      <c r="J109" s="171" t="s">
        <v>17</v>
      </c>
      <c r="K109" s="171" t="s">
        <v>13</v>
      </c>
      <c r="L109" s="9">
        <v>164</v>
      </c>
      <c r="M109" s="9"/>
      <c r="N109" s="32">
        <v>1.3650113383402334</v>
      </c>
      <c r="O109" s="10" t="s">
        <v>6535</v>
      </c>
      <c r="P109" s="57">
        <v>0.38625437105819838</v>
      </c>
      <c r="Q109" s="7" t="s">
        <v>6535</v>
      </c>
      <c r="R109" s="182">
        <v>29.356222187018449</v>
      </c>
      <c r="S109" s="1" t="s">
        <v>6535</v>
      </c>
      <c r="T109" s="36">
        <v>8.3068680962599188</v>
      </c>
      <c r="U109" s="2" t="s">
        <v>6535</v>
      </c>
      <c r="V109" s="31">
        <v>3.5339699447299258</v>
      </c>
      <c r="W109" s="2" t="s">
        <v>6535</v>
      </c>
      <c r="X109" s="31">
        <v>9.4732051416288335E-2</v>
      </c>
      <c r="Y109" s="2" t="s">
        <v>6535</v>
      </c>
      <c r="AA109" s="38">
        <v>787344</v>
      </c>
      <c r="AB109" s="9" t="s">
        <v>6535</v>
      </c>
      <c r="AC109" s="38">
        <v>2038408</v>
      </c>
      <c r="AD109" s="9" t="s">
        <v>6535</v>
      </c>
      <c r="AE109" s="42">
        <v>576804</v>
      </c>
      <c r="AF109" s="9" t="s">
        <v>6535</v>
      </c>
      <c r="AG109" s="41">
        <v>69437</v>
      </c>
      <c r="AH109" s="2" t="s">
        <v>6535</v>
      </c>
      <c r="AI109" s="41">
        <v>21517617</v>
      </c>
      <c r="AJ109" s="2" t="s">
        <v>6535</v>
      </c>
      <c r="AK109" s="41">
        <v>2695134</v>
      </c>
      <c r="AL109" s="2" t="s">
        <v>6535</v>
      </c>
      <c r="AM109" s="2" t="str">
        <f>IF(OR(O109="Q",Q109="Q",S109="Q",U109="Q",W109="Q",Y109="Q",AB109="Q",AD109="Q",AF109="Q",AH109="Q",AJ109="Q",AL109="Q"),"Yes","No")</f>
        <v>No</v>
      </c>
    </row>
    <row r="110" spans="1:39">
      <c r="A110" s="3" t="s">
        <v>3958</v>
      </c>
      <c r="B110" s="3" t="s">
        <v>2292</v>
      </c>
      <c r="C110" s="4" t="s">
        <v>130</v>
      </c>
      <c r="D110" s="241">
        <v>6056</v>
      </c>
      <c r="E110" s="236">
        <v>60056</v>
      </c>
      <c r="F110" s="3" t="s">
        <v>320</v>
      </c>
      <c r="G110" s="4" t="s">
        <v>262</v>
      </c>
      <c r="H110" s="60">
        <v>5121892</v>
      </c>
      <c r="I110" s="27">
        <v>1042</v>
      </c>
      <c r="J110" s="170" t="s">
        <v>14</v>
      </c>
      <c r="K110" s="170" t="s">
        <v>16</v>
      </c>
      <c r="L110" s="5">
        <v>109</v>
      </c>
      <c r="N110" s="31">
        <v>2.5746031986124556</v>
      </c>
      <c r="O110" s="4" t="s">
        <v>6535</v>
      </c>
      <c r="P110" s="56">
        <v>6.1694571718830353E-2</v>
      </c>
      <c r="Q110" s="8" t="s">
        <v>6535</v>
      </c>
      <c r="R110" s="35">
        <v>89.239199344467323</v>
      </c>
      <c r="S110" s="2" t="s">
        <v>6535</v>
      </c>
      <c r="T110" s="36">
        <v>2.1384165867017435</v>
      </c>
      <c r="U110" s="2" t="s">
        <v>6535</v>
      </c>
      <c r="V110" s="31">
        <v>41.731438064698288</v>
      </c>
      <c r="W110" s="2" t="s">
        <v>6535</v>
      </c>
      <c r="X110" s="31">
        <v>3.335321251753927</v>
      </c>
      <c r="Y110" s="2" t="s">
        <v>6535</v>
      </c>
      <c r="AA110" s="37">
        <v>1021273</v>
      </c>
      <c r="AB110" s="4" t="s">
        <v>6535</v>
      </c>
      <c r="AC110" s="37">
        <v>16553693</v>
      </c>
      <c r="AD110" s="4" t="s">
        <v>6535</v>
      </c>
      <c r="AE110" s="41">
        <v>396672</v>
      </c>
      <c r="AF110" s="4" t="s">
        <v>6535</v>
      </c>
      <c r="AG110" s="41">
        <v>185498</v>
      </c>
      <c r="AH110" s="2" t="s">
        <v>6535</v>
      </c>
      <c r="AI110" s="41">
        <v>4963148</v>
      </c>
      <c r="AJ110" s="2" t="s">
        <v>6535</v>
      </c>
      <c r="AK110" s="41">
        <v>2373541</v>
      </c>
      <c r="AL110" s="2" t="s">
        <v>6535</v>
      </c>
      <c r="AM110" s="2" t="str">
        <f>IF(OR(O110="Q",Q110="Q",S110="Q",U110="Q",W110="Q",Y110="Q",AB110="Q",AD110="Q",AF110="Q",AH110="Q",AJ110="Q",AL110="Q"),"Yes","No")</f>
        <v>No</v>
      </c>
    </row>
    <row r="111" spans="1:39">
      <c r="A111" s="3" t="s">
        <v>3958</v>
      </c>
      <c r="B111" s="3" t="s">
        <v>2292</v>
      </c>
      <c r="C111" s="4" t="s">
        <v>130</v>
      </c>
      <c r="D111" s="241">
        <v>6056</v>
      </c>
      <c r="E111" s="236">
        <v>60056</v>
      </c>
      <c r="F111" s="3" t="s">
        <v>320</v>
      </c>
      <c r="G111" s="4" t="s">
        <v>262</v>
      </c>
      <c r="H111" s="60">
        <v>5121892</v>
      </c>
      <c r="I111" s="27">
        <v>1042</v>
      </c>
      <c r="J111" s="170" t="s">
        <v>20</v>
      </c>
      <c r="K111" s="170" t="s">
        <v>16</v>
      </c>
      <c r="L111" s="5">
        <v>105</v>
      </c>
      <c r="N111" s="31">
        <v>2.5746035990721108</v>
      </c>
      <c r="O111" s="4" t="s">
        <v>6535</v>
      </c>
      <c r="P111" s="56">
        <v>6.2425720820977165E-2</v>
      </c>
      <c r="Q111" s="8" t="s">
        <v>6535</v>
      </c>
      <c r="R111" s="35">
        <v>70.395979670128639</v>
      </c>
      <c r="S111" s="2" t="s">
        <v>6535</v>
      </c>
      <c r="T111" s="36">
        <v>1.7068723804279706</v>
      </c>
      <c r="U111" s="2" t="s">
        <v>6535</v>
      </c>
      <c r="V111" s="31">
        <v>41.242673135573256</v>
      </c>
      <c r="W111" s="2" t="s">
        <v>6535</v>
      </c>
      <c r="X111" s="31">
        <v>3.1315641851762264</v>
      </c>
      <c r="Y111" s="2" t="s">
        <v>6535</v>
      </c>
      <c r="AA111" s="37">
        <v>1213094</v>
      </c>
      <c r="AB111" s="4" t="s">
        <v>6535</v>
      </c>
      <c r="AC111" s="37">
        <v>19432599</v>
      </c>
      <c r="AD111" s="4" t="s">
        <v>6535</v>
      </c>
      <c r="AE111" s="41">
        <v>471177</v>
      </c>
      <c r="AF111" s="4" t="s">
        <v>6535</v>
      </c>
      <c r="AG111" s="41">
        <v>276047</v>
      </c>
      <c r="AH111" s="2" t="s">
        <v>6535</v>
      </c>
      <c r="AI111" s="41">
        <v>6205397</v>
      </c>
      <c r="AJ111" s="2" t="s">
        <v>6535</v>
      </c>
      <c r="AK111" s="41">
        <v>4975169</v>
      </c>
      <c r="AL111" s="2" t="s">
        <v>6535</v>
      </c>
      <c r="AM111" s="2" t="str">
        <f>IF(OR(O111="Q",Q111="Q",S111="Q",U111="Q",W111="Q",Y111="Q",AB111="Q",AD111="Q",AF111="Q",AH111="Q",AJ111="Q",AL111="Q"),"Yes","No")</f>
        <v>No</v>
      </c>
    </row>
    <row r="112" spans="1:39">
      <c r="A112" s="3" t="s">
        <v>3958</v>
      </c>
      <c r="B112" s="3" t="s">
        <v>2292</v>
      </c>
      <c r="C112" s="4" t="s">
        <v>130</v>
      </c>
      <c r="D112" s="241">
        <v>6056</v>
      </c>
      <c r="E112" s="236">
        <v>60056</v>
      </c>
      <c r="F112" s="3" t="s">
        <v>320</v>
      </c>
      <c r="G112" s="4" t="s">
        <v>262</v>
      </c>
      <c r="H112" s="60">
        <v>5121892</v>
      </c>
      <c r="I112" s="27">
        <v>1042</v>
      </c>
      <c r="J112" s="170" t="s">
        <v>26</v>
      </c>
      <c r="K112" s="170" t="s">
        <v>13</v>
      </c>
      <c r="L112" s="5">
        <v>105</v>
      </c>
      <c r="N112" s="31">
        <v>0.88427974085329886</v>
      </c>
      <c r="O112" s="4" t="s">
        <v>6535</v>
      </c>
      <c r="P112" s="56">
        <v>0.15685304950692114</v>
      </c>
      <c r="Q112" s="8" t="s">
        <v>6535</v>
      </c>
      <c r="R112" s="35">
        <v>359.14466260052387</v>
      </c>
      <c r="S112" s="2" t="s">
        <v>6535</v>
      </c>
      <c r="T112" s="36">
        <v>63.704880865716952</v>
      </c>
      <c r="U112" s="2" t="s">
        <v>6535</v>
      </c>
      <c r="V112" s="31">
        <v>5.6376318065418296</v>
      </c>
      <c r="W112" s="2" t="s">
        <v>6535</v>
      </c>
      <c r="X112" s="31">
        <v>0.6840322395844004</v>
      </c>
      <c r="Y112" s="2" t="s">
        <v>6535</v>
      </c>
      <c r="AA112" s="37">
        <v>26387530</v>
      </c>
      <c r="AB112" s="4" t="s">
        <v>6535</v>
      </c>
      <c r="AC112" s="37">
        <v>168230902</v>
      </c>
      <c r="AD112" s="4" t="s">
        <v>6535</v>
      </c>
      <c r="AE112" s="41">
        <v>29840704</v>
      </c>
      <c r="AF112" s="4" t="s">
        <v>6535</v>
      </c>
      <c r="AG112" s="41">
        <v>468421</v>
      </c>
      <c r="AH112" s="2" t="s">
        <v>6535</v>
      </c>
      <c r="AI112" s="41">
        <v>245940019</v>
      </c>
      <c r="AJ112" s="2" t="s">
        <v>6535</v>
      </c>
      <c r="AK112" s="41">
        <v>9721956</v>
      </c>
      <c r="AL112" s="2" t="s">
        <v>6535</v>
      </c>
      <c r="AM112" s="2" t="str">
        <f>IF(OR(O112="Q",Q112="Q",S112="Q",U112="Q",W112="Q",Y112="Q",AB112="Q",AD112="Q",AF112="Q",AH112="Q",AJ112="Q",AL112="Q"),"Yes","No")</f>
        <v>No</v>
      </c>
    </row>
    <row r="113" spans="1:39">
      <c r="A113" s="6" t="s">
        <v>3958</v>
      </c>
      <c r="B113" s="6" t="s">
        <v>2292</v>
      </c>
      <c r="C113" s="4" t="s">
        <v>130</v>
      </c>
      <c r="D113" s="242">
        <v>6056</v>
      </c>
      <c r="E113" s="237">
        <v>60056</v>
      </c>
      <c r="F113" s="25" t="s">
        <v>320</v>
      </c>
      <c r="G113" s="53" t="s">
        <v>262</v>
      </c>
      <c r="H113" s="180">
        <v>5121892</v>
      </c>
      <c r="I113" s="28">
        <v>1042</v>
      </c>
      <c r="J113" s="171" t="s">
        <v>29</v>
      </c>
      <c r="K113" s="171" t="s">
        <v>16</v>
      </c>
      <c r="L113" s="9">
        <v>23</v>
      </c>
      <c r="M113" s="9"/>
      <c r="N113" s="32">
        <v>4.3165620271496881</v>
      </c>
      <c r="O113" s="10" t="s">
        <v>6535</v>
      </c>
      <c r="P113" s="57">
        <v>0.39083995590864851</v>
      </c>
      <c r="Q113" s="7" t="s">
        <v>6535</v>
      </c>
      <c r="R113" s="182">
        <v>482.83431214802897</v>
      </c>
      <c r="S113" s="1" t="s">
        <v>6535</v>
      </c>
      <c r="T113" s="36">
        <v>43.717880128720836</v>
      </c>
      <c r="U113" s="2" t="s">
        <v>6535</v>
      </c>
      <c r="V113" s="31">
        <v>11.044321241706934</v>
      </c>
      <c r="W113" s="2" t="s">
        <v>6535</v>
      </c>
      <c r="X113" s="31">
        <v>0.57687943176857326</v>
      </c>
      <c r="Y113" s="2" t="s">
        <v>6535</v>
      </c>
      <c r="AA113" s="38">
        <v>9382708</v>
      </c>
      <c r="AB113" s="9" t="s">
        <v>6535</v>
      </c>
      <c r="AC113" s="38">
        <v>24006522</v>
      </c>
      <c r="AD113" s="9" t="s">
        <v>6535</v>
      </c>
      <c r="AE113" s="42">
        <v>2173653</v>
      </c>
      <c r="AF113" s="9" t="s">
        <v>6535</v>
      </c>
      <c r="AG113" s="41">
        <v>49720</v>
      </c>
      <c r="AH113" s="2" t="s">
        <v>6535</v>
      </c>
      <c r="AI113" s="41">
        <v>41614453</v>
      </c>
      <c r="AJ113" s="2" t="s">
        <v>6535</v>
      </c>
      <c r="AK113" s="41">
        <v>1153406</v>
      </c>
      <c r="AL113" s="2" t="s">
        <v>6535</v>
      </c>
      <c r="AM113" s="2" t="str">
        <f>IF(OR(O113="Q",Q113="Q",S113="Q",U113="Q",W113="Q",Y113="Q",AB113="Q",AD113="Q",AF113="Q",AH113="Q",AJ113="Q",AL113="Q"),"Yes","No")</f>
        <v>No</v>
      </c>
    </row>
    <row r="114" spans="1:39">
      <c r="A114" s="3" t="s">
        <v>3958</v>
      </c>
      <c r="B114" s="3" t="s">
        <v>2292</v>
      </c>
      <c r="C114" s="4" t="s">
        <v>130</v>
      </c>
      <c r="D114" s="241">
        <v>6056</v>
      </c>
      <c r="E114" s="236">
        <v>60056</v>
      </c>
      <c r="F114" s="3" t="s">
        <v>320</v>
      </c>
      <c r="G114" s="4" t="s">
        <v>262</v>
      </c>
      <c r="H114" s="60">
        <v>5121892</v>
      </c>
      <c r="I114" s="27">
        <v>1042</v>
      </c>
      <c r="J114" s="170" t="s">
        <v>21</v>
      </c>
      <c r="K114" s="170" t="s">
        <v>13</v>
      </c>
      <c r="L114" s="5">
        <v>1</v>
      </c>
      <c r="N114" s="31">
        <v>0</v>
      </c>
      <c r="O114" s="4" t="s">
        <v>6535</v>
      </c>
      <c r="P114" s="56">
        <v>0</v>
      </c>
      <c r="Q114" s="8" t="s">
        <v>6535</v>
      </c>
      <c r="R114" s="35">
        <v>212.55420956995761</v>
      </c>
      <c r="S114" s="2" t="s">
        <v>6535</v>
      </c>
      <c r="T114" s="36">
        <v>11.837068443367656</v>
      </c>
      <c r="U114" s="2" t="s">
        <v>6535</v>
      </c>
      <c r="V114" s="31">
        <v>17.956659673540397</v>
      </c>
      <c r="W114" s="2" t="s">
        <v>6535</v>
      </c>
      <c r="X114" s="31">
        <v>12.937400921658986</v>
      </c>
      <c r="Y114" s="2" t="s">
        <v>6535</v>
      </c>
      <c r="AA114" s="37">
        <v>0</v>
      </c>
      <c r="AB114" s="4" t="s">
        <v>6535</v>
      </c>
      <c r="AC114" s="37">
        <v>350927</v>
      </c>
      <c r="AD114" s="4" t="s">
        <v>6535</v>
      </c>
      <c r="AE114" s="41">
        <v>19543</v>
      </c>
      <c r="AF114" s="4" t="s">
        <v>6535</v>
      </c>
      <c r="AG114" s="41">
        <v>1651</v>
      </c>
      <c r="AH114" s="2" t="s">
        <v>6535</v>
      </c>
      <c r="AI114" s="41">
        <v>27125</v>
      </c>
      <c r="AJ114" s="2" t="s">
        <v>6535</v>
      </c>
      <c r="AK114" s="41">
        <v>12882</v>
      </c>
      <c r="AL114" s="2" t="s">
        <v>6535</v>
      </c>
      <c r="AM114" s="2" t="str">
        <f>IF(OR(O114="Q",Q114="Q",S114="Q",U114="Q",W114="Q",Y114="Q",AB114="Q",AD114="Q",AF114="Q",AH114="Q",AJ114="Q",AL114="Q"),"Yes","No")</f>
        <v>No</v>
      </c>
    </row>
    <row r="115" spans="1:39">
      <c r="A115" s="6" t="s">
        <v>999</v>
      </c>
      <c r="B115" s="6" t="s">
        <v>1000</v>
      </c>
      <c r="C115" s="4" t="s">
        <v>97</v>
      </c>
      <c r="D115" s="242">
        <v>2100</v>
      </c>
      <c r="E115" s="237">
        <v>20100</v>
      </c>
      <c r="F115" s="25" t="s">
        <v>765</v>
      </c>
      <c r="G115" s="53" t="s">
        <v>262</v>
      </c>
      <c r="H115" s="180">
        <v>18351295</v>
      </c>
      <c r="I115" s="28">
        <v>1019</v>
      </c>
      <c r="J115" s="171" t="s">
        <v>29</v>
      </c>
      <c r="K115" s="171" t="s">
        <v>13</v>
      </c>
      <c r="L115" s="9">
        <v>1019</v>
      </c>
      <c r="M115" s="9"/>
      <c r="N115" s="32">
        <v>7.0991724761516553</v>
      </c>
      <c r="O115" s="10" t="s">
        <v>6535</v>
      </c>
      <c r="P115" s="57">
        <v>0.54292078638345953</v>
      </c>
      <c r="Q115" s="7" t="s">
        <v>6535</v>
      </c>
      <c r="R115" s="182">
        <v>605.99672862879447</v>
      </c>
      <c r="S115" s="1" t="s">
        <v>6535</v>
      </c>
      <c r="T115" s="36">
        <v>46.344587563999987</v>
      </c>
      <c r="U115" s="2" t="s">
        <v>6535</v>
      </c>
      <c r="V115" s="31">
        <v>13.075889990215959</v>
      </c>
      <c r="W115" s="2" t="s">
        <v>6535</v>
      </c>
      <c r="X115" s="31">
        <v>0.58117276438373411</v>
      </c>
      <c r="Y115" s="2" t="s">
        <v>6535</v>
      </c>
      <c r="AA115" s="38">
        <v>700684859</v>
      </c>
      <c r="AB115" s="9" t="s">
        <v>6535</v>
      </c>
      <c r="AC115" s="38">
        <v>1290583961</v>
      </c>
      <c r="AD115" s="9" t="s">
        <v>6535</v>
      </c>
      <c r="AE115" s="42">
        <v>98699512</v>
      </c>
      <c r="AF115" s="9" t="s">
        <v>6535</v>
      </c>
      <c r="AG115" s="41">
        <v>2129688</v>
      </c>
      <c r="AH115" s="2" t="s">
        <v>6535</v>
      </c>
      <c r="AI115" s="41">
        <v>2220654580</v>
      </c>
      <c r="AJ115" s="2" t="s">
        <v>6535</v>
      </c>
      <c r="AK115" s="41">
        <v>67522769</v>
      </c>
      <c r="AL115" s="2" t="s">
        <v>6535</v>
      </c>
      <c r="AM115" s="2" t="str">
        <f>IF(OR(O115="Q",Q115="Q",S115="Q",U115="Q",W115="Q",Y115="Q",AB115="Q",AD115="Q",AF115="Q",AH115="Q",AJ115="Q",AL115="Q"),"Yes","No")</f>
        <v>No</v>
      </c>
    </row>
    <row r="116" spans="1:39">
      <c r="A116" s="6" t="s">
        <v>332</v>
      </c>
      <c r="B116" s="6" t="s">
        <v>333</v>
      </c>
      <c r="C116" s="4" t="s">
        <v>112</v>
      </c>
      <c r="D116" s="242">
        <v>8</v>
      </c>
      <c r="E116" s="237">
        <v>8</v>
      </c>
      <c r="F116" s="25" t="s">
        <v>320</v>
      </c>
      <c r="G116" s="53" t="s">
        <v>262</v>
      </c>
      <c r="H116" s="180">
        <v>1849898</v>
      </c>
      <c r="I116" s="28">
        <v>918</v>
      </c>
      <c r="J116" s="171" t="s">
        <v>15</v>
      </c>
      <c r="K116" s="171" t="s">
        <v>13</v>
      </c>
      <c r="L116" s="9">
        <v>534</v>
      </c>
      <c r="M116" s="9"/>
      <c r="N116" s="32">
        <v>1.1039037212214224</v>
      </c>
      <c r="O116" s="10" t="s">
        <v>6535</v>
      </c>
      <c r="P116" s="57">
        <v>0.28956797196832851</v>
      </c>
      <c r="Q116" s="7" t="s">
        <v>6535</v>
      </c>
      <c r="R116" s="182">
        <v>135.13811552781704</v>
      </c>
      <c r="S116" s="1" t="s">
        <v>6535</v>
      </c>
      <c r="T116" s="36">
        <v>35.448444730047775</v>
      </c>
      <c r="U116" s="2" t="s">
        <v>6535</v>
      </c>
      <c r="V116" s="31">
        <v>3.812243853205429</v>
      </c>
      <c r="W116" s="2" t="s">
        <v>6535</v>
      </c>
      <c r="X116" s="31">
        <v>0.82504850996180223</v>
      </c>
      <c r="Y116" s="2" t="s">
        <v>6535</v>
      </c>
      <c r="AA116" s="38">
        <v>68567921</v>
      </c>
      <c r="AB116" s="9" t="s">
        <v>6535</v>
      </c>
      <c r="AC116" s="38">
        <v>236793871</v>
      </c>
      <c r="AD116" s="9" t="s">
        <v>6535</v>
      </c>
      <c r="AE116" s="42">
        <v>62114041</v>
      </c>
      <c r="AF116" s="9" t="s">
        <v>6535</v>
      </c>
      <c r="AG116" s="41">
        <v>1752236</v>
      </c>
      <c r="AH116" s="2" t="s">
        <v>6535</v>
      </c>
      <c r="AI116" s="41">
        <v>287005998</v>
      </c>
      <c r="AJ116" s="2" t="s">
        <v>6535</v>
      </c>
      <c r="AK116" s="41">
        <v>20177176</v>
      </c>
      <c r="AL116" s="2" t="s">
        <v>6535</v>
      </c>
      <c r="AM116" s="2" t="str">
        <f>IF(OR(O116="Q",Q116="Q",S116="Q",U116="Q",W116="Q",Y116="Q",AB116="Q",AD116="Q",AF116="Q",AH116="Q",AJ116="Q",AL116="Q"),"Yes","No")</f>
        <v>No</v>
      </c>
    </row>
    <row r="117" spans="1:39">
      <c r="A117" s="3" t="s">
        <v>332</v>
      </c>
      <c r="B117" s="3" t="s">
        <v>333</v>
      </c>
      <c r="C117" s="4" t="s">
        <v>112</v>
      </c>
      <c r="D117" s="241">
        <v>8</v>
      </c>
      <c r="E117" s="236">
        <v>8</v>
      </c>
      <c r="F117" s="3" t="s">
        <v>320</v>
      </c>
      <c r="G117" s="4" t="s">
        <v>262</v>
      </c>
      <c r="H117" s="60">
        <v>1849898</v>
      </c>
      <c r="I117" s="27">
        <v>918</v>
      </c>
      <c r="J117" s="170" t="s">
        <v>14</v>
      </c>
      <c r="K117" s="170" t="s">
        <v>16</v>
      </c>
      <c r="L117" s="5">
        <v>219</v>
      </c>
      <c r="N117" s="31">
        <v>7.2964283355010302</v>
      </c>
      <c r="O117" s="4" t="s">
        <v>6535</v>
      </c>
      <c r="P117" s="56">
        <v>0.20699050434629268</v>
      </c>
      <c r="Q117" s="8" t="s">
        <v>6535</v>
      </c>
      <c r="R117" s="35">
        <v>69.190286197719601</v>
      </c>
      <c r="S117" s="2" t="s">
        <v>6535</v>
      </c>
      <c r="T117" s="36">
        <v>1.9628414859154331</v>
      </c>
      <c r="U117" s="2" t="s">
        <v>6535</v>
      </c>
      <c r="V117" s="31">
        <v>35.250063081609731</v>
      </c>
      <c r="W117" s="2" t="s">
        <v>6535</v>
      </c>
      <c r="X117" s="31">
        <v>3.7350462598480538</v>
      </c>
      <c r="Y117" s="2" t="s">
        <v>6535</v>
      </c>
      <c r="AA117" s="37">
        <v>6737573</v>
      </c>
      <c r="AB117" s="4" t="s">
        <v>6535</v>
      </c>
      <c r="AC117" s="37">
        <v>32550155</v>
      </c>
      <c r="AD117" s="4" t="s">
        <v>6535</v>
      </c>
      <c r="AE117" s="41">
        <v>923407</v>
      </c>
      <c r="AF117" s="4" t="s">
        <v>6535</v>
      </c>
      <c r="AG117" s="41">
        <v>470444</v>
      </c>
      <c r="AH117" s="2" t="s">
        <v>6535</v>
      </c>
      <c r="AI117" s="41">
        <v>8714793</v>
      </c>
      <c r="AJ117" s="2" t="s">
        <v>6535</v>
      </c>
      <c r="AK117" s="41">
        <v>6321642</v>
      </c>
      <c r="AL117" s="2" t="s">
        <v>6535</v>
      </c>
      <c r="AM117" s="2" t="str">
        <f>IF(OR(O117="Q",Q117="Q",S117="Q",U117="Q",W117="Q",Y117="Q",AB117="Q",AD117="Q",AF117="Q",AH117="Q",AJ117="Q",AL117="Q"),"Yes","No")</f>
        <v>No</v>
      </c>
    </row>
    <row r="118" spans="1:39">
      <c r="A118" s="3" t="s">
        <v>332</v>
      </c>
      <c r="B118" s="3" t="s">
        <v>333</v>
      </c>
      <c r="C118" s="4" t="s">
        <v>112</v>
      </c>
      <c r="D118" s="241">
        <v>8</v>
      </c>
      <c r="E118" s="236">
        <v>8</v>
      </c>
      <c r="F118" s="3" t="s">
        <v>320</v>
      </c>
      <c r="G118" s="4" t="s">
        <v>262</v>
      </c>
      <c r="H118" s="60">
        <v>1849898</v>
      </c>
      <c r="I118" s="27">
        <v>918</v>
      </c>
      <c r="J118" s="170" t="s">
        <v>26</v>
      </c>
      <c r="K118" s="170" t="s">
        <v>13</v>
      </c>
      <c r="L118" s="5">
        <v>104</v>
      </c>
      <c r="N118" s="31">
        <v>1.2192961692790225</v>
      </c>
      <c r="O118" s="4" t="s">
        <v>6535</v>
      </c>
      <c r="P118" s="56">
        <v>0.4128911493502796</v>
      </c>
      <c r="Q118" s="8" t="s">
        <v>6535</v>
      </c>
      <c r="R118" s="35">
        <v>208.35698918701695</v>
      </c>
      <c r="S118" s="2" t="s">
        <v>6535</v>
      </c>
      <c r="T118" s="36">
        <v>70.556078915150323</v>
      </c>
      <c r="U118" s="2" t="s">
        <v>6535</v>
      </c>
      <c r="V118" s="31">
        <v>2.9530692803604337</v>
      </c>
      <c r="W118" s="2" t="s">
        <v>6535</v>
      </c>
      <c r="X118" s="31">
        <v>0.53817030432008228</v>
      </c>
      <c r="Y118" s="2" t="s">
        <v>6535</v>
      </c>
      <c r="AA118" s="37">
        <v>46025815</v>
      </c>
      <c r="AB118" s="4" t="s">
        <v>6535</v>
      </c>
      <c r="AC118" s="37">
        <v>111472031</v>
      </c>
      <c r="AD118" s="4" t="s">
        <v>6535</v>
      </c>
      <c r="AE118" s="41">
        <v>37747855</v>
      </c>
      <c r="AF118" s="4" t="s">
        <v>6535</v>
      </c>
      <c r="AG118" s="41">
        <v>535005</v>
      </c>
      <c r="AH118" s="2" t="s">
        <v>6535</v>
      </c>
      <c r="AI118" s="41">
        <v>207131516</v>
      </c>
      <c r="AJ118" s="2" t="s">
        <v>6535</v>
      </c>
      <c r="AK118" s="41">
        <v>7836651</v>
      </c>
      <c r="AL118" s="2" t="s">
        <v>6535</v>
      </c>
      <c r="AM118" s="2" t="str">
        <f>IF(OR(O118="Q",Q118="Q",S118="Q",U118="Q",W118="Q",Y118="Q",AB118="Q",AD118="Q",AF118="Q",AH118="Q",AJ118="Q",AL118="Q"),"Yes","No")</f>
        <v>No</v>
      </c>
    </row>
    <row r="119" spans="1:39">
      <c r="A119" s="3" t="s">
        <v>332</v>
      </c>
      <c r="B119" s="3" t="s">
        <v>333</v>
      </c>
      <c r="C119" s="4" t="s">
        <v>112</v>
      </c>
      <c r="D119" s="241">
        <v>8</v>
      </c>
      <c r="E119" s="236">
        <v>8</v>
      </c>
      <c r="F119" s="3" t="s">
        <v>320</v>
      </c>
      <c r="G119" s="4" t="s">
        <v>262</v>
      </c>
      <c r="H119" s="60">
        <v>1849898</v>
      </c>
      <c r="I119" s="27">
        <v>918</v>
      </c>
      <c r="J119" s="170" t="s">
        <v>20</v>
      </c>
      <c r="K119" s="170" t="s">
        <v>16</v>
      </c>
      <c r="L119" s="5">
        <v>57</v>
      </c>
      <c r="N119" s="31">
        <v>7.2964246656010765</v>
      </c>
      <c r="O119" s="4" t="s">
        <v>6535</v>
      </c>
      <c r="P119" s="56">
        <v>0.21036069969697133</v>
      </c>
      <c r="Q119" s="8" t="s">
        <v>6535</v>
      </c>
      <c r="R119" s="35">
        <v>101.44531653667298</v>
      </c>
      <c r="S119" s="2" t="s">
        <v>6535</v>
      </c>
      <c r="T119" s="36">
        <v>2.9247348866963563</v>
      </c>
      <c r="U119" s="2" t="s">
        <v>6535</v>
      </c>
      <c r="V119" s="31">
        <v>34.685303272482543</v>
      </c>
      <c r="W119" s="2" t="s">
        <v>6535</v>
      </c>
      <c r="X119" s="31">
        <v>3.2062400899573311</v>
      </c>
      <c r="Y119" s="2" t="s">
        <v>6535</v>
      </c>
      <c r="AA119" s="37">
        <v>867326</v>
      </c>
      <c r="AB119" s="4" t="s">
        <v>6535</v>
      </c>
      <c r="AC119" s="37">
        <v>4123042</v>
      </c>
      <c r="AD119" s="4" t="s">
        <v>6535</v>
      </c>
      <c r="AE119" s="41">
        <v>118870</v>
      </c>
      <c r="AF119" s="4" t="s">
        <v>6535</v>
      </c>
      <c r="AG119" s="41">
        <v>40643</v>
      </c>
      <c r="AH119" s="2" t="s">
        <v>6535</v>
      </c>
      <c r="AI119" s="41">
        <v>1285943</v>
      </c>
      <c r="AJ119" s="2" t="s">
        <v>6535</v>
      </c>
      <c r="AK119" s="41">
        <v>1060073</v>
      </c>
      <c r="AL119" s="2" t="s">
        <v>6535</v>
      </c>
      <c r="AM119" s="2" t="str">
        <f>IF(OR(O119="Q",Q119="Q",S119="Q",U119="Q",W119="Q",Y119="Q",AB119="Q",AD119="Q",AF119="Q",AH119="Q",AJ119="Q",AL119="Q"),"Yes","No")</f>
        <v>No</v>
      </c>
    </row>
    <row r="120" spans="1:39">
      <c r="A120" s="6" t="s">
        <v>332</v>
      </c>
      <c r="B120" s="6" t="s">
        <v>333</v>
      </c>
      <c r="C120" s="4" t="s">
        <v>112</v>
      </c>
      <c r="D120" s="242">
        <v>8</v>
      </c>
      <c r="E120" s="237">
        <v>8</v>
      </c>
      <c r="F120" s="25" t="s">
        <v>320</v>
      </c>
      <c r="G120" s="53" t="s">
        <v>262</v>
      </c>
      <c r="H120" s="180">
        <v>1849898</v>
      </c>
      <c r="I120" s="28">
        <v>918</v>
      </c>
      <c r="J120" s="171" t="s">
        <v>36</v>
      </c>
      <c r="K120" s="171" t="s">
        <v>16</v>
      </c>
      <c r="L120" s="9">
        <v>4</v>
      </c>
      <c r="M120" s="9"/>
      <c r="N120" s="32">
        <v>1.0958283261082484</v>
      </c>
      <c r="O120" s="10" t="s">
        <v>6535</v>
      </c>
      <c r="P120" s="57">
        <v>7.8356088210603164E-2</v>
      </c>
      <c r="Q120" s="7" t="s">
        <v>6535</v>
      </c>
      <c r="R120" s="182">
        <v>892.67925033467202</v>
      </c>
      <c r="S120" s="1" t="s">
        <v>6535</v>
      </c>
      <c r="T120" s="36">
        <v>63.830120481927707</v>
      </c>
      <c r="U120" s="2" t="s">
        <v>6535</v>
      </c>
      <c r="V120" s="31">
        <v>13.98523523995881</v>
      </c>
      <c r="W120" s="2" t="s">
        <v>6535</v>
      </c>
      <c r="X120" s="31">
        <v>1.6705754320230823</v>
      </c>
      <c r="Y120" s="2" t="s">
        <v>6535</v>
      </c>
      <c r="AA120" s="38">
        <v>522503</v>
      </c>
      <c r="AB120" s="9" t="s">
        <v>6535</v>
      </c>
      <c r="AC120" s="38">
        <v>6668314</v>
      </c>
      <c r="AD120" s="9" t="s">
        <v>6535</v>
      </c>
      <c r="AE120" s="42">
        <v>476811</v>
      </c>
      <c r="AF120" s="9" t="s">
        <v>6535</v>
      </c>
      <c r="AG120" s="41">
        <v>7470</v>
      </c>
      <c r="AH120" s="2" t="s">
        <v>6535</v>
      </c>
      <c r="AI120" s="41">
        <v>3991627</v>
      </c>
      <c r="AJ120" s="2" t="s">
        <v>6535</v>
      </c>
      <c r="AK120" s="41">
        <v>162199</v>
      </c>
      <c r="AL120" s="2" t="s">
        <v>6535</v>
      </c>
      <c r="AM120" s="2" t="str">
        <f>IF(OR(O120="Q",Q120="Q",S120="Q",U120="Q",W120="Q",Y120="Q",AB120="Q",AD120="Q",AF120="Q",AH120="Q",AJ120="Q",AL120="Q"),"Yes","No")</f>
        <v>No</v>
      </c>
    </row>
    <row r="121" spans="1:39">
      <c r="A121" s="3" t="s">
        <v>1270</v>
      </c>
      <c r="B121" s="3" t="s">
        <v>1271</v>
      </c>
      <c r="C121" s="4" t="s">
        <v>114</v>
      </c>
      <c r="D121" s="241">
        <v>3022</v>
      </c>
      <c r="E121" s="236">
        <v>30022</v>
      </c>
      <c r="F121" s="3" t="s">
        <v>320</v>
      </c>
      <c r="G121" s="4" t="s">
        <v>262</v>
      </c>
      <c r="H121" s="60">
        <v>1733853</v>
      </c>
      <c r="I121" s="27">
        <v>912</v>
      </c>
      <c r="J121" s="170" t="s">
        <v>15</v>
      </c>
      <c r="K121" s="170" t="s">
        <v>13</v>
      </c>
      <c r="L121" s="5">
        <v>575</v>
      </c>
      <c r="N121" s="31">
        <v>1.4400934935541301</v>
      </c>
      <c r="O121" s="4" t="s">
        <v>6535</v>
      </c>
      <c r="P121" s="56">
        <v>0.27779746050546389</v>
      </c>
      <c r="Q121" s="8" t="s">
        <v>6535</v>
      </c>
      <c r="R121" s="35">
        <v>185.06581936533766</v>
      </c>
      <c r="S121" s="2" t="s">
        <v>6535</v>
      </c>
      <c r="T121" s="36">
        <v>35.699636777868186</v>
      </c>
      <c r="U121" s="2" t="s">
        <v>6535</v>
      </c>
      <c r="V121" s="31">
        <v>5.1839692520364329</v>
      </c>
      <c r="W121" s="2" t="s">
        <v>6535</v>
      </c>
      <c r="X121" s="31">
        <v>1.2435026863576579</v>
      </c>
      <c r="Y121" s="2" t="s">
        <v>6535</v>
      </c>
      <c r="AA121" s="37">
        <v>78979864</v>
      </c>
      <c r="AB121" s="4" t="s">
        <v>6535</v>
      </c>
      <c r="AC121" s="37">
        <v>284307365</v>
      </c>
      <c r="AD121" s="4" t="s">
        <v>6535</v>
      </c>
      <c r="AE121" s="41">
        <v>54843567</v>
      </c>
      <c r="AF121" s="4" t="s">
        <v>6535</v>
      </c>
      <c r="AG121" s="41">
        <v>1536250</v>
      </c>
      <c r="AH121" s="2" t="s">
        <v>6535</v>
      </c>
      <c r="AI121" s="41">
        <v>228634299</v>
      </c>
      <c r="AJ121" s="2" t="s">
        <v>6535</v>
      </c>
      <c r="AK121" s="41">
        <v>20187249</v>
      </c>
      <c r="AL121" s="2" t="s">
        <v>6535</v>
      </c>
      <c r="AM121" s="2" t="str">
        <f>IF(OR(O121="Q",Q121="Q",S121="Q",U121="Q",W121="Q",Y121="Q",AB121="Q",AD121="Q",AF121="Q",AH121="Q",AJ121="Q",AL121="Q"),"Yes","No")</f>
        <v>No</v>
      </c>
    </row>
    <row r="122" spans="1:39">
      <c r="A122" s="6" t="s">
        <v>1270</v>
      </c>
      <c r="B122" s="6" t="s">
        <v>1271</v>
      </c>
      <c r="C122" s="4" t="s">
        <v>114</v>
      </c>
      <c r="D122" s="242">
        <v>3022</v>
      </c>
      <c r="E122" s="237">
        <v>30022</v>
      </c>
      <c r="F122" s="25" t="s">
        <v>320</v>
      </c>
      <c r="G122" s="53" t="s">
        <v>262</v>
      </c>
      <c r="H122" s="180">
        <v>1733853</v>
      </c>
      <c r="I122" s="28">
        <v>912</v>
      </c>
      <c r="J122" s="171" t="s">
        <v>14</v>
      </c>
      <c r="K122" s="171" t="s">
        <v>16</v>
      </c>
      <c r="L122" s="9">
        <v>279</v>
      </c>
      <c r="M122" s="9"/>
      <c r="N122" s="32">
        <v>7.0684348458120461</v>
      </c>
      <c r="O122" s="10" t="s">
        <v>6535</v>
      </c>
      <c r="P122" s="57">
        <v>0.29583824336895936</v>
      </c>
      <c r="Q122" s="7" t="s">
        <v>6535</v>
      </c>
      <c r="R122" s="182">
        <v>56.132493730067807</v>
      </c>
      <c r="S122" s="1" t="s">
        <v>6535</v>
      </c>
      <c r="T122" s="36">
        <v>2.3493373997584914</v>
      </c>
      <c r="U122" s="2" t="s">
        <v>6535</v>
      </c>
      <c r="V122" s="31">
        <v>23.892904329466745</v>
      </c>
      <c r="W122" s="2" t="s">
        <v>6535</v>
      </c>
      <c r="X122" s="31">
        <v>3.067218866435359</v>
      </c>
      <c r="Y122" s="2" t="s">
        <v>6535</v>
      </c>
      <c r="AA122" s="38">
        <v>10726569</v>
      </c>
      <c r="AB122" s="9" t="s">
        <v>6535</v>
      </c>
      <c r="AC122" s="38">
        <v>36258223</v>
      </c>
      <c r="AD122" s="9" t="s">
        <v>6535</v>
      </c>
      <c r="AE122" s="42">
        <v>1517531</v>
      </c>
      <c r="AF122" s="9" t="s">
        <v>6535</v>
      </c>
      <c r="AG122" s="41">
        <v>645940</v>
      </c>
      <c r="AH122" s="2" t="s">
        <v>6535</v>
      </c>
      <c r="AI122" s="41">
        <v>11821205</v>
      </c>
      <c r="AJ122" s="2" t="s">
        <v>6535</v>
      </c>
      <c r="AK122" s="41">
        <v>9315640</v>
      </c>
      <c r="AL122" s="2" t="s">
        <v>6535</v>
      </c>
      <c r="AM122" s="2" t="str">
        <f>IF(OR(O122="Q",Q122="Q",S122="Q",U122="Q",W122="Q",Y122="Q",AB122="Q",AD122="Q",AF122="Q",AH122="Q",AJ122="Q",AL122="Q"),"Yes","No")</f>
        <v>No</v>
      </c>
    </row>
    <row r="123" spans="1:39">
      <c r="A123" s="3" t="s">
        <v>1270</v>
      </c>
      <c r="B123" s="3" t="s">
        <v>1271</v>
      </c>
      <c r="C123" s="4" t="s">
        <v>114</v>
      </c>
      <c r="D123" s="241">
        <v>3022</v>
      </c>
      <c r="E123" s="236">
        <v>30022</v>
      </c>
      <c r="F123" s="3" t="s">
        <v>320</v>
      </c>
      <c r="G123" s="4" t="s">
        <v>262</v>
      </c>
      <c r="H123" s="60">
        <v>1733853</v>
      </c>
      <c r="I123" s="27">
        <v>912</v>
      </c>
      <c r="J123" s="170" t="s">
        <v>26</v>
      </c>
      <c r="K123" s="170" t="s">
        <v>13</v>
      </c>
      <c r="L123" s="5">
        <v>56</v>
      </c>
      <c r="N123" s="31">
        <v>1.4400935092251765</v>
      </c>
      <c r="O123" s="4" t="s">
        <v>6535</v>
      </c>
      <c r="P123" s="56">
        <v>0.20800890714128251</v>
      </c>
      <c r="Q123" s="8" t="s">
        <v>6535</v>
      </c>
      <c r="R123" s="35">
        <v>331.29776252965553</v>
      </c>
      <c r="S123" s="2" t="s">
        <v>6535</v>
      </c>
      <c r="T123" s="36">
        <v>47.853063068955471</v>
      </c>
      <c r="U123" s="2" t="s">
        <v>6535</v>
      </c>
      <c r="V123" s="31">
        <v>6.9232300146024288</v>
      </c>
      <c r="W123" s="2" t="s">
        <v>6535</v>
      </c>
      <c r="X123" s="31">
        <v>1.7855777347212547</v>
      </c>
      <c r="Y123" s="2" t="s">
        <v>6535</v>
      </c>
      <c r="AA123" s="37">
        <v>11589838</v>
      </c>
      <c r="AB123" s="4" t="s">
        <v>6535</v>
      </c>
      <c r="AC123" s="37">
        <v>55717989</v>
      </c>
      <c r="AD123" s="4" t="s">
        <v>6535</v>
      </c>
      <c r="AE123" s="41">
        <v>8047976</v>
      </c>
      <c r="AF123" s="4" t="s">
        <v>6535</v>
      </c>
      <c r="AG123" s="41">
        <v>168181</v>
      </c>
      <c r="AH123" s="2" t="s">
        <v>6535</v>
      </c>
      <c r="AI123" s="41">
        <v>31204460</v>
      </c>
      <c r="AJ123" s="2" t="s">
        <v>6535</v>
      </c>
      <c r="AK123" s="41">
        <v>2136358</v>
      </c>
      <c r="AL123" s="2" t="s">
        <v>6535</v>
      </c>
      <c r="AM123" s="2" t="str">
        <f>IF(OR(O123="Q",Q123="Q",S123="Q",U123="Q",W123="Q",Y123="Q",AB123="Q",AD123="Q",AF123="Q",AH123="Q",AJ123="Q",AL123="Q"),"Yes","No")</f>
        <v>No</v>
      </c>
    </row>
    <row r="124" spans="1:39">
      <c r="A124" s="3" t="s">
        <v>1270</v>
      </c>
      <c r="B124" s="3" t="s">
        <v>1271</v>
      </c>
      <c r="C124" s="4" t="s">
        <v>114</v>
      </c>
      <c r="D124" s="241">
        <v>3022</v>
      </c>
      <c r="E124" s="236">
        <v>30022</v>
      </c>
      <c r="F124" s="3" t="s">
        <v>320</v>
      </c>
      <c r="G124" s="4" t="s">
        <v>262</v>
      </c>
      <c r="H124" s="60">
        <v>1733853</v>
      </c>
      <c r="I124" s="27">
        <v>912</v>
      </c>
      <c r="J124" s="170" t="s">
        <v>115</v>
      </c>
      <c r="K124" s="170" t="s">
        <v>13</v>
      </c>
      <c r="L124" s="5">
        <v>2</v>
      </c>
      <c r="N124" s="31">
        <v>1.4400928135071129</v>
      </c>
      <c r="O124" s="4" t="s">
        <v>6535</v>
      </c>
      <c r="P124" s="56">
        <v>1.269284262211311</v>
      </c>
      <c r="Q124" s="8" t="s">
        <v>6535</v>
      </c>
      <c r="R124" s="35">
        <v>107.26763584366063</v>
      </c>
      <c r="S124" s="2" t="s">
        <v>6535</v>
      </c>
      <c r="T124" s="36">
        <v>94.544685414680643</v>
      </c>
      <c r="U124" s="2" t="s">
        <v>6535</v>
      </c>
      <c r="V124" s="31">
        <v>1.134570762736965</v>
      </c>
      <c r="W124" s="2" t="s">
        <v>6535</v>
      </c>
      <c r="X124" s="31">
        <v>9.7092164158981831</v>
      </c>
      <c r="Y124" s="2" t="s">
        <v>6535</v>
      </c>
      <c r="AA124" s="37">
        <v>1142597</v>
      </c>
      <c r="AB124" s="4" t="s">
        <v>6535</v>
      </c>
      <c r="AC124" s="37">
        <v>900190</v>
      </c>
      <c r="AD124" s="4" t="s">
        <v>6535</v>
      </c>
      <c r="AE124" s="41">
        <v>793419</v>
      </c>
      <c r="AF124" s="4" t="s">
        <v>6535</v>
      </c>
      <c r="AG124" s="41">
        <v>8392</v>
      </c>
      <c r="AH124" s="2" t="s">
        <v>6535</v>
      </c>
      <c r="AI124" s="41">
        <v>92715</v>
      </c>
      <c r="AJ124" s="2" t="s">
        <v>6535</v>
      </c>
      <c r="AK124" s="41">
        <v>19602</v>
      </c>
      <c r="AL124" s="2" t="s">
        <v>6535</v>
      </c>
      <c r="AM124" s="2" t="str">
        <f>IF(OR(O124="Q",Q124="Q",S124="Q",U124="Q",W124="Q",Y124="Q",AB124="Q",AD124="Q",AF124="Q",AH124="Q",AJ124="Q",AL124="Q"),"Yes","No")</f>
        <v>No</v>
      </c>
    </row>
    <row r="125" spans="1:39">
      <c r="A125" s="3" t="s">
        <v>2775</v>
      </c>
      <c r="B125" s="3" t="s">
        <v>2776</v>
      </c>
      <c r="C125" s="4" t="s">
        <v>77</v>
      </c>
      <c r="D125" s="241">
        <v>5027</v>
      </c>
      <c r="E125" s="236">
        <v>50027</v>
      </c>
      <c r="F125" s="3" t="s">
        <v>765</v>
      </c>
      <c r="G125" s="4" t="s">
        <v>262</v>
      </c>
      <c r="H125" s="60">
        <v>2650890</v>
      </c>
      <c r="I125" s="27">
        <v>885</v>
      </c>
      <c r="J125" s="170" t="s">
        <v>15</v>
      </c>
      <c r="K125" s="170" t="s">
        <v>13</v>
      </c>
      <c r="L125" s="5">
        <v>793</v>
      </c>
      <c r="N125" s="31">
        <v>1.1288897594422704</v>
      </c>
      <c r="O125" s="4" t="s">
        <v>6535</v>
      </c>
      <c r="P125" s="56">
        <v>0.23644362886094203</v>
      </c>
      <c r="Q125" s="8" t="s">
        <v>6535</v>
      </c>
      <c r="R125" s="35">
        <v>146.73949581911208</v>
      </c>
      <c r="S125" s="2" t="s">
        <v>6535</v>
      </c>
      <c r="T125" s="36">
        <v>30.73428436966007</v>
      </c>
      <c r="U125" s="2" t="s">
        <v>6535</v>
      </c>
      <c r="V125" s="31">
        <v>4.7744562409258098</v>
      </c>
      <c r="W125" s="2" t="s">
        <v>6535</v>
      </c>
      <c r="X125" s="31">
        <v>1.1725884763246854</v>
      </c>
      <c r="Y125" s="2" t="s">
        <v>6535</v>
      </c>
      <c r="AA125" s="37">
        <v>70110929</v>
      </c>
      <c r="AB125" s="4" t="s">
        <v>6535</v>
      </c>
      <c r="AC125" s="37">
        <v>296522809</v>
      </c>
      <c r="AD125" s="4" t="s">
        <v>6535</v>
      </c>
      <c r="AE125" s="41">
        <v>62106090</v>
      </c>
      <c r="AF125" s="4" t="s">
        <v>6535</v>
      </c>
      <c r="AG125" s="41">
        <v>2020743</v>
      </c>
      <c r="AH125" s="2" t="s">
        <v>6535</v>
      </c>
      <c r="AI125" s="41">
        <v>252878836</v>
      </c>
      <c r="AJ125" s="2" t="s">
        <v>6535</v>
      </c>
      <c r="AK125" s="41">
        <v>24173773</v>
      </c>
      <c r="AL125" s="2" t="s">
        <v>6535</v>
      </c>
      <c r="AM125" s="2" t="str">
        <f>IF(OR(O125="Q",Q125="Q",S125="Q",U125="Q",W125="Q",Y125="Q",AB125="Q",AD125="Q",AF125="Q",AH125="Q",AJ125="Q",AL125="Q"),"Yes","No")</f>
        <v>No</v>
      </c>
    </row>
    <row r="126" spans="1:39">
      <c r="A126" s="3" t="s">
        <v>2775</v>
      </c>
      <c r="B126" s="3" t="s">
        <v>2776</v>
      </c>
      <c r="C126" s="4" t="s">
        <v>77</v>
      </c>
      <c r="D126" s="241">
        <v>5027</v>
      </c>
      <c r="E126" s="236">
        <v>50027</v>
      </c>
      <c r="F126" s="3" t="s">
        <v>765</v>
      </c>
      <c r="G126" s="4" t="s">
        <v>262</v>
      </c>
      <c r="H126" s="60">
        <v>2650890</v>
      </c>
      <c r="I126" s="27">
        <v>885</v>
      </c>
      <c r="J126" s="170" t="s">
        <v>26</v>
      </c>
      <c r="K126" s="170" t="s">
        <v>13</v>
      </c>
      <c r="L126" s="5">
        <v>72</v>
      </c>
      <c r="N126" s="31">
        <v>0.97284734203211287</v>
      </c>
      <c r="O126" s="4" t="s">
        <v>6535</v>
      </c>
      <c r="P126" s="56">
        <v>0.34585973913945095</v>
      </c>
      <c r="Q126" s="8" t="s">
        <v>6535</v>
      </c>
      <c r="R126" s="35">
        <v>151.76532136817491</v>
      </c>
      <c r="S126" s="2" t="s">
        <v>6535</v>
      </c>
      <c r="T126" s="36">
        <v>53.954523172330646</v>
      </c>
      <c r="U126" s="2" t="s">
        <v>6535</v>
      </c>
      <c r="V126" s="31">
        <v>2.8128377834688063</v>
      </c>
      <c r="W126" s="2" t="s">
        <v>6535</v>
      </c>
      <c r="X126" s="31">
        <v>0.66429867767024509</v>
      </c>
      <c r="Y126" s="2" t="s">
        <v>6535</v>
      </c>
      <c r="AA126" s="37">
        <v>22378852</v>
      </c>
      <c r="AB126" s="4" t="s">
        <v>6535</v>
      </c>
      <c r="AC126" s="37">
        <v>64704993</v>
      </c>
      <c r="AD126" s="4" t="s">
        <v>6535</v>
      </c>
      <c r="AE126" s="41">
        <v>23003457</v>
      </c>
      <c r="AF126" s="4" t="s">
        <v>6535</v>
      </c>
      <c r="AG126" s="41">
        <v>426349</v>
      </c>
      <c r="AH126" s="2" t="s">
        <v>6535</v>
      </c>
      <c r="AI126" s="41">
        <v>97403465</v>
      </c>
      <c r="AJ126" s="2" t="s">
        <v>6535</v>
      </c>
      <c r="AK126" s="41">
        <v>5139496</v>
      </c>
      <c r="AL126" s="2" t="s">
        <v>6535</v>
      </c>
      <c r="AM126" s="2" t="str">
        <f>IF(OR(O126="Q",Q126="Q",S126="Q",U126="Q",W126="Q",Y126="Q",AB126="Q",AD126="Q",AF126="Q",AH126="Q",AJ126="Q",AL126="Q"),"Yes","No")</f>
        <v>No</v>
      </c>
    </row>
    <row r="127" spans="1:39">
      <c r="A127" s="6" t="s">
        <v>2775</v>
      </c>
      <c r="B127" s="6" t="s">
        <v>2776</v>
      </c>
      <c r="C127" s="4" t="s">
        <v>77</v>
      </c>
      <c r="D127" s="242">
        <v>5027</v>
      </c>
      <c r="E127" s="237">
        <v>50027</v>
      </c>
      <c r="F127" s="25" t="s">
        <v>765</v>
      </c>
      <c r="G127" s="53" t="s">
        <v>262</v>
      </c>
      <c r="H127" s="180">
        <v>2650890</v>
      </c>
      <c r="I127" s="28">
        <v>885</v>
      </c>
      <c r="J127" s="171" t="s">
        <v>29</v>
      </c>
      <c r="K127" s="171" t="s">
        <v>16</v>
      </c>
      <c r="L127" s="9">
        <v>20</v>
      </c>
      <c r="M127" s="9"/>
      <c r="N127" s="32">
        <v>3.4261475678660238</v>
      </c>
      <c r="O127" s="10" t="s">
        <v>6535</v>
      </c>
      <c r="P127" s="57">
        <v>0.15760414249716651</v>
      </c>
      <c r="Q127" s="7" t="s">
        <v>6535</v>
      </c>
      <c r="R127" s="182">
        <v>1081.8376833551408</v>
      </c>
      <c r="S127" s="1" t="s">
        <v>6535</v>
      </c>
      <c r="T127" s="36">
        <v>49.764961090833964</v>
      </c>
      <c r="U127" s="2" t="s">
        <v>6535</v>
      </c>
      <c r="V127" s="31">
        <v>21.738943618995428</v>
      </c>
      <c r="W127" s="2" t="s">
        <v>6535</v>
      </c>
      <c r="X127" s="31">
        <v>0.85555408570275393</v>
      </c>
      <c r="Y127" s="2" t="s">
        <v>6535</v>
      </c>
      <c r="AA127" s="38">
        <v>2475861</v>
      </c>
      <c r="AB127" s="9" t="s">
        <v>6535</v>
      </c>
      <c r="AC127" s="38">
        <v>15709365</v>
      </c>
      <c r="AD127" s="9" t="s">
        <v>6535</v>
      </c>
      <c r="AE127" s="42">
        <v>722637</v>
      </c>
      <c r="AF127" s="9" t="s">
        <v>6535</v>
      </c>
      <c r="AG127" s="41">
        <v>14521</v>
      </c>
      <c r="AH127" s="2" t="s">
        <v>6535</v>
      </c>
      <c r="AI127" s="41">
        <v>18361627</v>
      </c>
      <c r="AJ127" s="2" t="s">
        <v>6535</v>
      </c>
      <c r="AK127" s="41">
        <v>533070</v>
      </c>
      <c r="AL127" s="2" t="s">
        <v>6535</v>
      </c>
      <c r="AM127" s="2" t="str">
        <f>IF(OR(O127="Q",Q127="Q",S127="Q",U127="Q",W127="Q",Y127="Q",AB127="Q",AD127="Q",AF127="Q",AH127="Q",AJ127="Q",AL127="Q"),"Yes","No")</f>
        <v>No</v>
      </c>
    </row>
    <row r="128" spans="1:39">
      <c r="A128" s="3" t="s">
        <v>2911</v>
      </c>
      <c r="B128" s="3" t="s">
        <v>2862</v>
      </c>
      <c r="C128" s="4" t="s">
        <v>59</v>
      </c>
      <c r="D128" s="241">
        <v>5182</v>
      </c>
      <c r="E128" s="236">
        <v>50182</v>
      </c>
      <c r="F128" s="3" t="s">
        <v>320</v>
      </c>
      <c r="G128" s="4" t="s">
        <v>262</v>
      </c>
      <c r="H128" s="60">
        <v>8608208</v>
      </c>
      <c r="I128" s="27">
        <v>873</v>
      </c>
      <c r="J128" s="170" t="s">
        <v>14</v>
      </c>
      <c r="K128" s="170" t="s">
        <v>16</v>
      </c>
      <c r="L128" s="5">
        <v>853</v>
      </c>
      <c r="N128" s="31">
        <v>2.5493205037811233</v>
      </c>
      <c r="O128" s="4" t="s">
        <v>6535</v>
      </c>
      <c r="P128" s="56">
        <v>6.916033309976774E-2</v>
      </c>
      <c r="Q128" s="8" t="s">
        <v>6535</v>
      </c>
      <c r="R128" s="35">
        <v>64.188056027652294</v>
      </c>
      <c r="S128" s="2" t="s">
        <v>6535</v>
      </c>
      <c r="T128" s="36">
        <v>1.7413531681539123</v>
      </c>
      <c r="U128" s="2" t="s">
        <v>6535</v>
      </c>
      <c r="V128" s="31">
        <v>36.861021188310112</v>
      </c>
      <c r="W128" s="2" t="s">
        <v>6535</v>
      </c>
      <c r="X128" s="31">
        <v>3.9349312128203473</v>
      </c>
      <c r="Y128" s="2" t="s">
        <v>6535</v>
      </c>
      <c r="AA128" s="37">
        <v>10510800</v>
      </c>
      <c r="AB128" s="4" t="s">
        <v>6535</v>
      </c>
      <c r="AC128" s="37">
        <v>151977290</v>
      </c>
      <c r="AD128" s="4" t="s">
        <v>6535</v>
      </c>
      <c r="AE128" s="41">
        <v>4122981</v>
      </c>
      <c r="AF128" s="4" t="s">
        <v>6535</v>
      </c>
      <c r="AG128" s="41">
        <v>2367688</v>
      </c>
      <c r="AH128" s="2" t="s">
        <v>6535</v>
      </c>
      <c r="AI128" s="41">
        <v>38622604</v>
      </c>
      <c r="AJ128" s="2" t="s">
        <v>6535</v>
      </c>
      <c r="AK128" s="41">
        <v>34220158</v>
      </c>
      <c r="AL128" s="2" t="s">
        <v>6535</v>
      </c>
      <c r="AM128" s="2" t="str">
        <f>IF(OR(O128="Q",Q128="Q",S128="Q",U128="Q",W128="Q",Y128="Q",AB128="Q",AD128="Q",AF128="Q",AH128="Q",AJ128="Q",AL128="Q"),"Yes","No")</f>
        <v>No</v>
      </c>
    </row>
    <row r="129" spans="1:39">
      <c r="A129" s="3" t="s">
        <v>2911</v>
      </c>
      <c r="B129" s="3" t="s">
        <v>2862</v>
      </c>
      <c r="C129" s="4" t="s">
        <v>59</v>
      </c>
      <c r="D129" s="241">
        <v>5182</v>
      </c>
      <c r="E129" s="236">
        <v>50182</v>
      </c>
      <c r="F129" s="3" t="s">
        <v>320</v>
      </c>
      <c r="G129" s="4" t="s">
        <v>262</v>
      </c>
      <c r="H129" s="60">
        <v>8608208</v>
      </c>
      <c r="I129" s="27">
        <v>873</v>
      </c>
      <c r="J129" s="170" t="s">
        <v>20</v>
      </c>
      <c r="K129" s="170" t="s">
        <v>16</v>
      </c>
      <c r="L129" s="5">
        <v>20</v>
      </c>
      <c r="N129" s="31">
        <v>2.3708777786825177</v>
      </c>
      <c r="O129" s="4" t="s">
        <v>6535</v>
      </c>
      <c r="P129" s="56">
        <v>8.3704299954722186E-2</v>
      </c>
      <c r="Q129" s="8" t="s">
        <v>6535</v>
      </c>
      <c r="R129" s="35">
        <v>59.023076270467463</v>
      </c>
      <c r="S129" s="2" t="s">
        <v>6535</v>
      </c>
      <c r="T129" s="36">
        <v>2.0838211589038771</v>
      </c>
      <c r="U129" s="2" t="s">
        <v>6535</v>
      </c>
      <c r="V129" s="31">
        <v>28.324444263496456</v>
      </c>
      <c r="W129" s="2" t="s">
        <v>6535</v>
      </c>
      <c r="X129" s="31">
        <v>3.6310755620506532</v>
      </c>
      <c r="Y129" s="2" t="s">
        <v>6535</v>
      </c>
      <c r="AA129" s="37">
        <v>116467</v>
      </c>
      <c r="AB129" s="4" t="s">
        <v>6535</v>
      </c>
      <c r="AC129" s="37">
        <v>1391410</v>
      </c>
      <c r="AD129" s="4" t="s">
        <v>6535</v>
      </c>
      <c r="AE129" s="41">
        <v>49124</v>
      </c>
      <c r="AF129" s="4" t="s">
        <v>6535</v>
      </c>
      <c r="AG129" s="41">
        <v>23574</v>
      </c>
      <c r="AH129" s="2" t="s">
        <v>6535</v>
      </c>
      <c r="AI129" s="41">
        <v>383195</v>
      </c>
      <c r="AJ129" s="2" t="s">
        <v>6535</v>
      </c>
      <c r="AK129" s="41">
        <v>383195</v>
      </c>
      <c r="AL129" s="2" t="s">
        <v>6535</v>
      </c>
      <c r="AM129" s="2" t="str">
        <f>IF(OR(O129="Q",Q129="Q",S129="Q",U129="Q",W129="Q",Y129="Q",AB129="Q",AD129="Q",AF129="Q",AH129="Q",AJ129="Q",AL129="Q"),"Yes","No")</f>
        <v>No</v>
      </c>
    </row>
    <row r="130" spans="1:39">
      <c r="A130" s="3" t="s">
        <v>1589</v>
      </c>
      <c r="B130" s="3" t="s">
        <v>1590</v>
      </c>
      <c r="C130" s="4" t="s">
        <v>54</v>
      </c>
      <c r="D130" s="241">
        <v>4022</v>
      </c>
      <c r="E130" s="236">
        <v>40022</v>
      </c>
      <c r="F130" s="3" t="s">
        <v>320</v>
      </c>
      <c r="G130" s="4" t="s">
        <v>262</v>
      </c>
      <c r="H130" s="60">
        <v>4515419</v>
      </c>
      <c r="I130" s="27">
        <v>838</v>
      </c>
      <c r="J130" s="170" t="s">
        <v>15</v>
      </c>
      <c r="K130" s="170" t="s">
        <v>13</v>
      </c>
      <c r="L130" s="5">
        <v>451</v>
      </c>
      <c r="N130" s="31">
        <v>1.012690983824315</v>
      </c>
      <c r="O130" s="4" t="s">
        <v>6535</v>
      </c>
      <c r="P130" s="56">
        <v>0.29380923859923319</v>
      </c>
      <c r="Q130" s="8" t="s">
        <v>6535</v>
      </c>
      <c r="R130" s="35">
        <v>114.27105254137631</v>
      </c>
      <c r="S130" s="2" t="s">
        <v>6535</v>
      </c>
      <c r="T130" s="36">
        <v>33.153144915269877</v>
      </c>
      <c r="U130" s="2" t="s">
        <v>6535</v>
      </c>
      <c r="V130" s="31">
        <v>3.4467635825627099</v>
      </c>
      <c r="W130" s="2" t="s">
        <v>6535</v>
      </c>
      <c r="X130" s="31">
        <v>0.84308553402608299</v>
      </c>
      <c r="Y130" s="2" t="s">
        <v>6535</v>
      </c>
      <c r="AA130" s="37">
        <v>63666673</v>
      </c>
      <c r="AB130" s="4" t="s">
        <v>6535</v>
      </c>
      <c r="AC130" s="37">
        <v>216693911</v>
      </c>
      <c r="AD130" s="4" t="s">
        <v>6535</v>
      </c>
      <c r="AE130" s="41">
        <v>62868806</v>
      </c>
      <c r="AF130" s="4" t="s">
        <v>6535</v>
      </c>
      <c r="AG130" s="41">
        <v>1896315</v>
      </c>
      <c r="AH130" s="2" t="s">
        <v>6535</v>
      </c>
      <c r="AI130" s="41">
        <v>257024824</v>
      </c>
      <c r="AJ130" s="2" t="s">
        <v>6535</v>
      </c>
      <c r="AK130" s="41">
        <v>23137711</v>
      </c>
      <c r="AL130" s="2" t="s">
        <v>6535</v>
      </c>
      <c r="AM130" s="2" t="str">
        <f>IF(OR(O130="Q",Q130="Q",S130="Q",U130="Q",W130="Q",Y130="Q",AB130="Q",AD130="Q",AF130="Q",AH130="Q",AJ130="Q",AL130="Q"),"Yes","No")</f>
        <v>No</v>
      </c>
    </row>
    <row r="131" spans="1:39">
      <c r="A131" s="3" t="s">
        <v>1589</v>
      </c>
      <c r="B131" s="3" t="s">
        <v>1590</v>
      </c>
      <c r="C131" s="4" t="s">
        <v>54</v>
      </c>
      <c r="D131" s="241">
        <v>4022</v>
      </c>
      <c r="E131" s="236">
        <v>40022</v>
      </c>
      <c r="F131" s="3" t="s">
        <v>320</v>
      </c>
      <c r="G131" s="4" t="s">
        <v>262</v>
      </c>
      <c r="H131" s="60">
        <v>4515419</v>
      </c>
      <c r="I131" s="27">
        <v>838</v>
      </c>
      <c r="J131" s="170" t="s">
        <v>34</v>
      </c>
      <c r="K131" s="170" t="s">
        <v>13</v>
      </c>
      <c r="L131" s="5">
        <v>224</v>
      </c>
      <c r="N131" s="31">
        <v>1.0778310122723025</v>
      </c>
      <c r="O131" s="4" t="s">
        <v>6535</v>
      </c>
      <c r="P131" s="56">
        <v>0.36701616404586623</v>
      </c>
      <c r="Q131" s="8" t="s">
        <v>6535</v>
      </c>
      <c r="R131" s="35">
        <v>254.72493955359343</v>
      </c>
      <c r="S131" s="2" t="s">
        <v>6535</v>
      </c>
      <c r="T131" s="36">
        <v>86.737317016590183</v>
      </c>
      <c r="U131" s="2" t="s">
        <v>6535</v>
      </c>
      <c r="V131" s="31">
        <v>2.9367398982939763</v>
      </c>
      <c r="W131" s="2" t="s">
        <v>6535</v>
      </c>
      <c r="X131" s="31">
        <v>0.45058558798168941</v>
      </c>
      <c r="Y131" s="2" t="s">
        <v>6535</v>
      </c>
      <c r="AA131" s="37">
        <v>78182100</v>
      </c>
      <c r="AB131" s="4" t="s">
        <v>6535</v>
      </c>
      <c r="AC131" s="37">
        <v>213020863</v>
      </c>
      <c r="AD131" s="4" t="s">
        <v>6535</v>
      </c>
      <c r="AE131" s="41">
        <v>72536510</v>
      </c>
      <c r="AF131" s="4" t="s">
        <v>6535</v>
      </c>
      <c r="AG131" s="41">
        <v>836278</v>
      </c>
      <c r="AH131" s="2" t="s">
        <v>6535</v>
      </c>
      <c r="AI131" s="41">
        <v>472764484</v>
      </c>
      <c r="AJ131" s="2" t="s">
        <v>6535</v>
      </c>
      <c r="AK131" s="41">
        <v>22215414</v>
      </c>
      <c r="AL131" s="2" t="s">
        <v>6535</v>
      </c>
      <c r="AM131" s="2" t="str">
        <f>IF(OR(O131="Q",Q131="Q",S131="Q",U131="Q",W131="Q",Y131="Q",AB131="Q",AD131="Q",AF131="Q",AH131="Q",AJ131="Q",AL131="Q"),"Yes","No")</f>
        <v>No</v>
      </c>
    </row>
    <row r="132" spans="1:39">
      <c r="A132" s="6" t="s">
        <v>1589</v>
      </c>
      <c r="B132" s="6" t="s">
        <v>1590</v>
      </c>
      <c r="C132" s="4" t="s">
        <v>54</v>
      </c>
      <c r="D132" s="242">
        <v>4022</v>
      </c>
      <c r="E132" s="237">
        <v>40022</v>
      </c>
      <c r="F132" s="25" t="s">
        <v>320</v>
      </c>
      <c r="G132" s="53" t="s">
        <v>262</v>
      </c>
      <c r="H132" s="180">
        <v>4515419</v>
      </c>
      <c r="I132" s="28">
        <v>838</v>
      </c>
      <c r="J132" s="171" t="s">
        <v>14</v>
      </c>
      <c r="K132" s="171" t="s">
        <v>13</v>
      </c>
      <c r="L132" s="9">
        <v>163</v>
      </c>
      <c r="M132" s="9"/>
      <c r="N132" s="32">
        <v>2.9946384693431045</v>
      </c>
      <c r="O132" s="10" t="s">
        <v>6535</v>
      </c>
      <c r="P132" s="57">
        <v>6.3143243304716823E-2</v>
      </c>
      <c r="Q132" s="7" t="s">
        <v>6535</v>
      </c>
      <c r="R132" s="182">
        <v>80.843469517676283</v>
      </c>
      <c r="S132" s="1" t="s">
        <v>6535</v>
      </c>
      <c r="T132" s="36">
        <v>1.7046194115284468</v>
      </c>
      <c r="U132" s="2" t="s">
        <v>6535</v>
      </c>
      <c r="V132" s="31">
        <v>47.42611105501139</v>
      </c>
      <c r="W132" s="2" t="s">
        <v>6535</v>
      </c>
      <c r="X132" s="31">
        <v>3.5896781114239671</v>
      </c>
      <c r="Y132" s="2" t="s">
        <v>6535</v>
      </c>
      <c r="AA132" s="38">
        <v>1868322</v>
      </c>
      <c r="AB132" s="9" t="s">
        <v>6535</v>
      </c>
      <c r="AC132" s="38">
        <v>29588629</v>
      </c>
      <c r="AD132" s="9" t="s">
        <v>6535</v>
      </c>
      <c r="AE132" s="42">
        <v>623889</v>
      </c>
      <c r="AF132" s="9" t="s">
        <v>6535</v>
      </c>
      <c r="AG132" s="41">
        <v>365999</v>
      </c>
      <c r="AH132" s="2" t="s">
        <v>6535</v>
      </c>
      <c r="AI132" s="41">
        <v>8242697</v>
      </c>
      <c r="AJ132" s="2" t="s">
        <v>6535</v>
      </c>
      <c r="AK132" s="41">
        <v>6720600</v>
      </c>
      <c r="AL132" s="2" t="s">
        <v>6535</v>
      </c>
      <c r="AM132" s="2" t="str">
        <f>IF(OR(O132="Q",Q132="Q",S132="Q",U132="Q",W132="Q",Y132="Q",AB132="Q",AD132="Q",AF132="Q",AH132="Q",AJ132="Q",AL132="Q"),"Yes","No")</f>
        <v>No</v>
      </c>
    </row>
    <row r="133" spans="1:39">
      <c r="A133" s="3" t="s">
        <v>5634</v>
      </c>
      <c r="B133" s="3" t="s">
        <v>5635</v>
      </c>
      <c r="C133" s="4" t="s">
        <v>56</v>
      </c>
      <c r="D133" s="241">
        <v>9002</v>
      </c>
      <c r="E133" s="236">
        <v>90002</v>
      </c>
      <c r="F133" s="3" t="s">
        <v>317</v>
      </c>
      <c r="G133" s="4" t="s">
        <v>262</v>
      </c>
      <c r="H133" s="60">
        <v>802459</v>
      </c>
      <c r="I133" s="27">
        <v>799</v>
      </c>
      <c r="J133" s="170" t="s">
        <v>15</v>
      </c>
      <c r="K133" s="170" t="s">
        <v>16</v>
      </c>
      <c r="L133" s="5">
        <v>442</v>
      </c>
      <c r="N133" s="31">
        <v>0.79427401762133432</v>
      </c>
      <c r="O133" s="4" t="s">
        <v>6535</v>
      </c>
      <c r="P133" s="56">
        <v>0.29378827367501886</v>
      </c>
      <c r="Q133" s="8" t="s">
        <v>6535</v>
      </c>
      <c r="R133" s="35">
        <v>137.74605532176963</v>
      </c>
      <c r="S133" s="2" t="s">
        <v>6535</v>
      </c>
      <c r="T133" s="36">
        <v>50.949892481336732</v>
      </c>
      <c r="U133" s="2" t="s">
        <v>6535</v>
      </c>
      <c r="V133" s="31">
        <v>2.703559293520136</v>
      </c>
      <c r="W133" s="2" t="s">
        <v>6535</v>
      </c>
      <c r="X133" s="31">
        <v>0.54656480579100553</v>
      </c>
      <c r="Y133" s="2" t="s">
        <v>6535</v>
      </c>
      <c r="AA133" s="37">
        <v>55064804</v>
      </c>
      <c r="AB133" s="4" t="s">
        <v>6535</v>
      </c>
      <c r="AC133" s="37">
        <v>187430231</v>
      </c>
      <c r="AD133" s="4" t="s">
        <v>6535</v>
      </c>
      <c r="AE133" s="41">
        <v>69327213</v>
      </c>
      <c r="AF133" s="4" t="s">
        <v>6535</v>
      </c>
      <c r="AG133" s="41">
        <v>1360694</v>
      </c>
      <c r="AH133" s="2" t="s">
        <v>6535</v>
      </c>
      <c r="AI133" s="41">
        <v>342924076</v>
      </c>
      <c r="AJ133" s="2" t="s">
        <v>6535</v>
      </c>
      <c r="AK133" s="41">
        <v>17761917</v>
      </c>
      <c r="AL133" s="2" t="s">
        <v>6535</v>
      </c>
      <c r="AM133" s="2" t="str">
        <f>IF(OR(O133="Q",Q133="Q",S133="Q",U133="Q",W133="Q",Y133="Q",AB133="Q",AD133="Q",AF133="Q",AH133="Q",AJ133="Q",AL133="Q"),"Yes","No")</f>
        <v>No</v>
      </c>
    </row>
    <row r="134" spans="1:39">
      <c r="A134" s="3" t="s">
        <v>5634</v>
      </c>
      <c r="B134" s="3" t="s">
        <v>5635</v>
      </c>
      <c r="C134" s="4" t="s">
        <v>56</v>
      </c>
      <c r="D134" s="241">
        <v>9002</v>
      </c>
      <c r="E134" s="236">
        <v>90002</v>
      </c>
      <c r="F134" s="3" t="s">
        <v>317</v>
      </c>
      <c r="G134" s="4" t="s">
        <v>262</v>
      </c>
      <c r="H134" s="60">
        <v>802459</v>
      </c>
      <c r="I134" s="27">
        <v>799</v>
      </c>
      <c r="J134" s="170" t="s">
        <v>14</v>
      </c>
      <c r="K134" s="170" t="s">
        <v>16</v>
      </c>
      <c r="L134" s="5">
        <v>221</v>
      </c>
      <c r="N134" s="31">
        <v>1.6155417296048415</v>
      </c>
      <c r="O134" s="4" t="s">
        <v>6535</v>
      </c>
      <c r="P134" s="56">
        <v>4.0002364165128187E-2</v>
      </c>
      <c r="Q134" s="8" t="s">
        <v>6535</v>
      </c>
      <c r="R134" s="35">
        <v>102.05818755441132</v>
      </c>
      <c r="S134" s="2" t="s">
        <v>6535</v>
      </c>
      <c r="T134" s="36">
        <v>2.5270587009740089</v>
      </c>
      <c r="U134" s="2" t="s">
        <v>6535</v>
      </c>
      <c r="V134" s="31">
        <v>40.386156251564252</v>
      </c>
      <c r="W134" s="2" t="s">
        <v>6535</v>
      </c>
      <c r="X134" s="31">
        <v>3.6894111077427865</v>
      </c>
      <c r="Y134" s="2" t="s">
        <v>6535</v>
      </c>
      <c r="AA134" s="37">
        <v>1646006</v>
      </c>
      <c r="AB134" s="4" t="s">
        <v>6535</v>
      </c>
      <c r="AC134" s="37">
        <v>41147718</v>
      </c>
      <c r="AD134" s="4" t="s">
        <v>6535</v>
      </c>
      <c r="AE134" s="41">
        <v>1018857</v>
      </c>
      <c r="AF134" s="4" t="s">
        <v>6535</v>
      </c>
      <c r="AG134" s="41">
        <v>403179</v>
      </c>
      <c r="AH134" s="2" t="s">
        <v>6535</v>
      </c>
      <c r="AI134" s="41">
        <v>11152923</v>
      </c>
      <c r="AJ134" s="2" t="s">
        <v>6535</v>
      </c>
      <c r="AK134" s="41">
        <v>5976410</v>
      </c>
      <c r="AL134" s="2" t="s">
        <v>6535</v>
      </c>
      <c r="AM134" s="2" t="str">
        <f>IF(OR(O134="Q",Q134="Q",S134="Q",U134="Q",W134="Q",Y134="Q",AB134="Q",AD134="Q",AF134="Q",AH134="Q",AJ134="Q",AL134="Q"),"Yes","No")</f>
        <v>No</v>
      </c>
    </row>
    <row r="135" spans="1:39">
      <c r="A135" s="3" t="s">
        <v>5634</v>
      </c>
      <c r="B135" s="3" t="s">
        <v>5635</v>
      </c>
      <c r="C135" s="4" t="s">
        <v>56</v>
      </c>
      <c r="D135" s="241">
        <v>9002</v>
      </c>
      <c r="E135" s="236">
        <v>90002</v>
      </c>
      <c r="F135" s="3" t="s">
        <v>317</v>
      </c>
      <c r="G135" s="4" t="s">
        <v>262</v>
      </c>
      <c r="H135" s="60">
        <v>802459</v>
      </c>
      <c r="I135" s="27">
        <v>799</v>
      </c>
      <c r="J135" s="170" t="s">
        <v>20</v>
      </c>
      <c r="K135" s="170" t="s">
        <v>16</v>
      </c>
      <c r="L135" s="5">
        <v>136</v>
      </c>
      <c r="N135" s="31">
        <v>1.246801271145636</v>
      </c>
      <c r="O135" s="4" t="s">
        <v>6535</v>
      </c>
      <c r="P135" s="56">
        <v>5.2848762976258769E-2</v>
      </c>
      <c r="Q135" s="8" t="s">
        <v>6535</v>
      </c>
      <c r="R135" s="35">
        <v>77.821054191990854</v>
      </c>
      <c r="S135" s="2" t="s">
        <v>6535</v>
      </c>
      <c r="T135" s="36">
        <v>3.2986383176976344</v>
      </c>
      <c r="U135" s="2" t="s">
        <v>6535</v>
      </c>
      <c r="V135" s="31">
        <v>23.591872371842197</v>
      </c>
      <c r="W135" s="2" t="s">
        <v>6535</v>
      </c>
      <c r="X135" s="31">
        <v>3.3988616162681216</v>
      </c>
      <c r="Y135" s="2" t="s">
        <v>6535</v>
      </c>
      <c r="AA135" s="37">
        <v>194208</v>
      </c>
      <c r="AB135" s="4" t="s">
        <v>6535</v>
      </c>
      <c r="AC135" s="37">
        <v>3674788</v>
      </c>
      <c r="AD135" s="4" t="s">
        <v>6535</v>
      </c>
      <c r="AE135" s="41">
        <v>155765</v>
      </c>
      <c r="AF135" s="4" t="s">
        <v>6535</v>
      </c>
      <c r="AG135" s="41">
        <v>47221</v>
      </c>
      <c r="AH135" s="2" t="s">
        <v>6535</v>
      </c>
      <c r="AI135" s="41">
        <v>1081182</v>
      </c>
      <c r="AJ135" s="2" t="s">
        <v>6535</v>
      </c>
      <c r="AK135" s="41">
        <v>856584</v>
      </c>
      <c r="AL135" s="2" t="s">
        <v>6535</v>
      </c>
      <c r="AM135" s="2" t="str">
        <f>IF(OR(O135="Q",Q135="Q",S135="Q",U135="Q",W135="Q",Y135="Q",AB135="Q",AD135="Q",AF135="Q",AH135="Q",AJ135="Q",AL135="Q"),"Yes","No")</f>
        <v>No</v>
      </c>
    </row>
    <row r="136" spans="1:39">
      <c r="A136" s="3" t="s">
        <v>3917</v>
      </c>
      <c r="B136" s="3" t="s">
        <v>3918</v>
      </c>
      <c r="C136" s="4" t="s">
        <v>130</v>
      </c>
      <c r="D136" s="241">
        <v>6011</v>
      </c>
      <c r="E136" s="236">
        <v>60011</v>
      </c>
      <c r="F136" s="3" t="s">
        <v>320</v>
      </c>
      <c r="G136" s="4" t="s">
        <v>262</v>
      </c>
      <c r="H136" s="60">
        <v>1758210</v>
      </c>
      <c r="I136" s="27">
        <v>786</v>
      </c>
      <c r="J136" s="170" t="s">
        <v>15</v>
      </c>
      <c r="K136" s="170" t="s">
        <v>13</v>
      </c>
      <c r="L136" s="5">
        <v>372</v>
      </c>
      <c r="N136" s="31">
        <v>0.55905710548476806</v>
      </c>
      <c r="O136" s="4" t="s">
        <v>6535</v>
      </c>
      <c r="P136" s="56">
        <v>0.13190333699838389</v>
      </c>
      <c r="Q136" s="8" t="s">
        <v>6535</v>
      </c>
      <c r="R136" s="35">
        <v>101.66158346980168</v>
      </c>
      <c r="S136" s="2" t="s">
        <v>6535</v>
      </c>
      <c r="T136" s="36">
        <v>23.985925539000124</v>
      </c>
      <c r="U136" s="2" t="s">
        <v>6535</v>
      </c>
      <c r="V136" s="31">
        <v>4.2383848521710847</v>
      </c>
      <c r="W136" s="2" t="s">
        <v>6535</v>
      </c>
      <c r="X136" s="31">
        <v>0.98475299972964647</v>
      </c>
      <c r="Y136" s="2" t="s">
        <v>6535</v>
      </c>
      <c r="AA136" s="37">
        <v>21281671</v>
      </c>
      <c r="AB136" s="4" t="s">
        <v>6535</v>
      </c>
      <c r="AC136" s="37">
        <v>161342931</v>
      </c>
      <c r="AD136" s="4" t="s">
        <v>6535</v>
      </c>
      <c r="AE136" s="41">
        <v>38067079</v>
      </c>
      <c r="AF136" s="4" t="s">
        <v>6535</v>
      </c>
      <c r="AG136" s="41">
        <v>1587059</v>
      </c>
      <c r="AH136" s="2" t="s">
        <v>6535</v>
      </c>
      <c r="AI136" s="41">
        <v>163841015</v>
      </c>
      <c r="AJ136" s="2" t="s">
        <v>6535</v>
      </c>
      <c r="AK136" s="41">
        <v>21300820</v>
      </c>
      <c r="AL136" s="2" t="s">
        <v>6535</v>
      </c>
      <c r="AM136" s="2" t="str">
        <f>IF(OR(O136="Q",Q136="Q",S136="Q",U136="Q",W136="Q",Y136="Q",AB136="Q",AD136="Q",AF136="Q",AH136="Q",AJ136="Q",AL136="Q"),"Yes","No")</f>
        <v>No</v>
      </c>
    </row>
    <row r="137" spans="1:39">
      <c r="A137" s="6" t="s">
        <v>3917</v>
      </c>
      <c r="B137" s="6" t="s">
        <v>3918</v>
      </c>
      <c r="C137" s="4" t="s">
        <v>130</v>
      </c>
      <c r="D137" s="242">
        <v>6011</v>
      </c>
      <c r="E137" s="237">
        <v>60011</v>
      </c>
      <c r="F137" s="25" t="s">
        <v>320</v>
      </c>
      <c r="G137" s="53" t="s">
        <v>262</v>
      </c>
      <c r="H137" s="180">
        <v>1758210</v>
      </c>
      <c r="I137" s="28">
        <v>786</v>
      </c>
      <c r="J137" s="171" t="s">
        <v>17</v>
      </c>
      <c r="K137" s="171" t="s">
        <v>16</v>
      </c>
      <c r="L137" s="9">
        <v>195</v>
      </c>
      <c r="M137" s="9"/>
      <c r="N137" s="32">
        <v>5.2405277534536614</v>
      </c>
      <c r="O137" s="10" t="s">
        <v>6535</v>
      </c>
      <c r="P137" s="57">
        <v>1.302203744319326</v>
      </c>
      <c r="Q137" s="7" t="s">
        <v>6535</v>
      </c>
      <c r="R137" s="182">
        <v>23.922876714102582</v>
      </c>
      <c r="S137" s="1" t="s">
        <v>6535</v>
      </c>
      <c r="T137" s="36">
        <v>5.944527173138928</v>
      </c>
      <c r="U137" s="2" t="s">
        <v>6535</v>
      </c>
      <c r="V137" s="31">
        <v>4.0243531600294506</v>
      </c>
      <c r="W137" s="2" t="s">
        <v>6535</v>
      </c>
      <c r="X137" s="31">
        <v>9.0497687020954121E-2</v>
      </c>
      <c r="Y137" s="2" t="s">
        <v>6535</v>
      </c>
      <c r="AA137" s="38">
        <v>2405811</v>
      </c>
      <c r="AB137" s="9" t="s">
        <v>6535</v>
      </c>
      <c r="AC137" s="38">
        <v>1847492</v>
      </c>
      <c r="AD137" s="9" t="s">
        <v>6535</v>
      </c>
      <c r="AE137" s="42">
        <v>459078</v>
      </c>
      <c r="AF137" s="9" t="s">
        <v>6535</v>
      </c>
      <c r="AG137" s="41">
        <v>77227</v>
      </c>
      <c r="AH137" s="2" t="s">
        <v>6535</v>
      </c>
      <c r="AI137" s="41">
        <v>20414798</v>
      </c>
      <c r="AJ137" s="2" t="s">
        <v>6535</v>
      </c>
      <c r="AK137" s="41">
        <v>3739483</v>
      </c>
      <c r="AL137" s="2" t="s">
        <v>6535</v>
      </c>
      <c r="AM137" s="2" t="str">
        <f>IF(OR(O137="Q",Q137="Q",S137="Q",U137="Q",W137="Q",Y137="Q",AB137="Q",AD137="Q",AF137="Q",AH137="Q",AJ137="Q",AL137="Q"),"Yes","No")</f>
        <v>No</v>
      </c>
    </row>
    <row r="138" spans="1:39">
      <c r="A138" s="6" t="s">
        <v>3917</v>
      </c>
      <c r="B138" s="6" t="s">
        <v>3918</v>
      </c>
      <c r="C138" s="4" t="s">
        <v>130</v>
      </c>
      <c r="D138" s="242">
        <v>6011</v>
      </c>
      <c r="E138" s="237">
        <v>60011</v>
      </c>
      <c r="F138" s="25" t="s">
        <v>320</v>
      </c>
      <c r="G138" s="53" t="s">
        <v>262</v>
      </c>
      <c r="H138" s="180">
        <v>1758210</v>
      </c>
      <c r="I138" s="28">
        <v>786</v>
      </c>
      <c r="J138" s="171" t="s">
        <v>14</v>
      </c>
      <c r="K138" s="171" t="s">
        <v>16</v>
      </c>
      <c r="L138" s="9">
        <v>117</v>
      </c>
      <c r="M138" s="9"/>
      <c r="N138" s="32">
        <v>1.6502957185688041</v>
      </c>
      <c r="O138" s="10" t="s">
        <v>6535</v>
      </c>
      <c r="P138" s="57">
        <v>6.1290602610658239E-2</v>
      </c>
      <c r="Q138" s="7" t="s">
        <v>6535</v>
      </c>
      <c r="R138" s="182">
        <v>51.638525062541746</v>
      </c>
      <c r="S138" s="1" t="s">
        <v>6535</v>
      </c>
      <c r="T138" s="36">
        <v>1.9178116281811157</v>
      </c>
      <c r="U138" s="2" t="s">
        <v>6535</v>
      </c>
      <c r="V138" s="31">
        <v>26.925754492122138</v>
      </c>
      <c r="W138" s="2" t="s">
        <v>6535</v>
      </c>
      <c r="X138" s="31">
        <v>2.2675312317212257</v>
      </c>
      <c r="Y138" s="2" t="s">
        <v>6535</v>
      </c>
      <c r="AA138" s="38">
        <v>966565</v>
      </c>
      <c r="AB138" s="9" t="s">
        <v>6535</v>
      </c>
      <c r="AC138" s="38">
        <v>15770199</v>
      </c>
      <c r="AD138" s="9" t="s">
        <v>6535</v>
      </c>
      <c r="AE138" s="42">
        <v>585692</v>
      </c>
      <c r="AF138" s="9" t="s">
        <v>6535</v>
      </c>
      <c r="AG138" s="41">
        <v>305396</v>
      </c>
      <c r="AH138" s="2" t="s">
        <v>6535</v>
      </c>
      <c r="AI138" s="41">
        <v>6954788</v>
      </c>
      <c r="AJ138" s="2" t="s">
        <v>6535</v>
      </c>
      <c r="AK138" s="41">
        <v>5820371</v>
      </c>
      <c r="AL138" s="2" t="s">
        <v>6535</v>
      </c>
      <c r="AM138" s="2" t="str">
        <f>IF(OR(O138="Q",Q138="Q",S138="Q",U138="Q",W138="Q",Y138="Q",AB138="Q",AD138="Q",AF138="Q",AH138="Q",AJ138="Q",AL138="Q"),"Yes","No")</f>
        <v>No</v>
      </c>
    </row>
    <row r="139" spans="1:39">
      <c r="A139" s="3" t="s">
        <v>3917</v>
      </c>
      <c r="B139" s="3" t="s">
        <v>3918</v>
      </c>
      <c r="C139" s="4" t="s">
        <v>130</v>
      </c>
      <c r="D139" s="241">
        <v>6011</v>
      </c>
      <c r="E139" s="236">
        <v>60011</v>
      </c>
      <c r="F139" s="3" t="s">
        <v>320</v>
      </c>
      <c r="G139" s="4" t="s">
        <v>262</v>
      </c>
      <c r="H139" s="60">
        <v>1758210</v>
      </c>
      <c r="I139" s="27">
        <v>786</v>
      </c>
      <c r="J139" s="170" t="s">
        <v>14</v>
      </c>
      <c r="K139" s="170" t="s">
        <v>13</v>
      </c>
      <c r="L139" s="5">
        <v>102</v>
      </c>
      <c r="N139" s="31">
        <v>1.7644288887628141</v>
      </c>
      <c r="O139" s="4" t="s">
        <v>6535</v>
      </c>
      <c r="P139" s="56">
        <v>4.0703424045688975E-2</v>
      </c>
      <c r="Q139" s="8" t="s">
        <v>6535</v>
      </c>
      <c r="R139" s="35">
        <v>89.386928839793924</v>
      </c>
      <c r="S139" s="2" t="s">
        <v>6535</v>
      </c>
      <c r="T139" s="36">
        <v>2.0620576390919929</v>
      </c>
      <c r="U139" s="2" t="s">
        <v>6535</v>
      </c>
      <c r="V139" s="31">
        <v>43.348414295128329</v>
      </c>
      <c r="W139" s="2" t="s">
        <v>6535</v>
      </c>
      <c r="X139" s="31">
        <v>3.9377130942680183</v>
      </c>
      <c r="Y139" s="2" t="s">
        <v>6535</v>
      </c>
      <c r="AA139" s="37">
        <v>808606</v>
      </c>
      <c r="AB139" s="4" t="s">
        <v>6535</v>
      </c>
      <c r="AC139" s="37">
        <v>19865798</v>
      </c>
      <c r="AD139" s="4" t="s">
        <v>6535</v>
      </c>
      <c r="AE139" s="41">
        <v>458282</v>
      </c>
      <c r="AF139" s="4" t="s">
        <v>6535</v>
      </c>
      <c r="AG139" s="41">
        <v>222245</v>
      </c>
      <c r="AH139" s="2" t="s">
        <v>6535</v>
      </c>
      <c r="AI139" s="41">
        <v>5045009</v>
      </c>
      <c r="AJ139" s="2" t="s">
        <v>6535</v>
      </c>
      <c r="AK139" s="41">
        <v>3827077</v>
      </c>
      <c r="AL139" s="2" t="s">
        <v>6535</v>
      </c>
      <c r="AM139" s="2" t="str">
        <f>IF(OR(O139="Q",Q139="Q",S139="Q",U139="Q",W139="Q",Y139="Q",AB139="Q",AD139="Q",AF139="Q",AH139="Q",AJ139="Q",AL139="Q"),"Yes","No")</f>
        <v>No</v>
      </c>
    </row>
    <row r="140" spans="1:39">
      <c r="A140" s="6" t="s">
        <v>5671</v>
      </c>
      <c r="B140" s="6" t="s">
        <v>5672</v>
      </c>
      <c r="C140" s="4" t="s">
        <v>28</v>
      </c>
      <c r="D140" s="242">
        <v>9026</v>
      </c>
      <c r="E140" s="237">
        <v>90026</v>
      </c>
      <c r="F140" s="25" t="s">
        <v>320</v>
      </c>
      <c r="G140" s="53" t="s">
        <v>262</v>
      </c>
      <c r="H140" s="180">
        <v>2956746</v>
      </c>
      <c r="I140" s="28">
        <v>732</v>
      </c>
      <c r="J140" s="171" t="s">
        <v>15</v>
      </c>
      <c r="K140" s="171" t="s">
        <v>16</v>
      </c>
      <c r="L140" s="9">
        <v>255</v>
      </c>
      <c r="M140" s="9"/>
      <c r="N140" s="32">
        <v>0.96074970304770557</v>
      </c>
      <c r="O140" s="10" t="s">
        <v>6535</v>
      </c>
      <c r="P140" s="57">
        <v>0.4549687557999551</v>
      </c>
      <c r="Q140" s="7" t="s">
        <v>6535</v>
      </c>
      <c r="R140" s="182">
        <v>65.191421032531338</v>
      </c>
      <c r="S140" s="1" t="s">
        <v>6535</v>
      </c>
      <c r="T140" s="36">
        <v>30.871786503720678</v>
      </c>
      <c r="U140" s="2" t="s">
        <v>6535</v>
      </c>
      <c r="V140" s="31">
        <v>2.1116828151384905</v>
      </c>
      <c r="W140" s="2" t="s">
        <v>6535</v>
      </c>
      <c r="X140" s="31">
        <v>0.68798171692375332</v>
      </c>
      <c r="Y140" s="2" t="s">
        <v>6535</v>
      </c>
      <c r="AA140" s="38">
        <v>25628961</v>
      </c>
      <c r="AB140" s="9" t="s">
        <v>6535</v>
      </c>
      <c r="AC140" s="38">
        <v>56331255</v>
      </c>
      <c r="AD140" s="9" t="s">
        <v>6535</v>
      </c>
      <c r="AE140" s="42">
        <v>26676002</v>
      </c>
      <c r="AF140" s="9" t="s">
        <v>6535</v>
      </c>
      <c r="AG140" s="41">
        <v>864090</v>
      </c>
      <c r="AH140" s="2" t="s">
        <v>6535</v>
      </c>
      <c r="AI140" s="41">
        <v>81879000</v>
      </c>
      <c r="AJ140" s="2" t="s">
        <v>6535</v>
      </c>
      <c r="AK140" s="41">
        <v>8833448</v>
      </c>
      <c r="AL140" s="2" t="s">
        <v>6535</v>
      </c>
      <c r="AM140" s="2" t="str">
        <f>IF(OR(O140="Q",Q140="Q",S140="Q",U140="Q",W140="Q",Y140="Q",AB140="Q",AD140="Q",AF140="Q",AH140="Q",AJ140="Q",AL140="Q"),"Yes","No")</f>
        <v>No</v>
      </c>
    </row>
    <row r="141" spans="1:39">
      <c r="A141" s="3" t="s">
        <v>5671</v>
      </c>
      <c r="B141" s="3" t="s">
        <v>5672</v>
      </c>
      <c r="C141" s="4" t="s">
        <v>28</v>
      </c>
      <c r="D141" s="241">
        <v>9026</v>
      </c>
      <c r="E141" s="236">
        <v>90026</v>
      </c>
      <c r="F141" s="3" t="s">
        <v>320</v>
      </c>
      <c r="G141" s="4" t="s">
        <v>262</v>
      </c>
      <c r="H141" s="60">
        <v>2956746</v>
      </c>
      <c r="I141" s="27">
        <v>732</v>
      </c>
      <c r="J141" s="170" t="s">
        <v>15</v>
      </c>
      <c r="K141" s="170" t="s">
        <v>13</v>
      </c>
      <c r="L141" s="5">
        <v>215</v>
      </c>
      <c r="N141" s="31">
        <v>0.99606106461218491</v>
      </c>
      <c r="O141" s="4" t="s">
        <v>6535</v>
      </c>
      <c r="P141" s="56">
        <v>0.29707956181174816</v>
      </c>
      <c r="Q141" s="8" t="s">
        <v>6535</v>
      </c>
      <c r="R141" s="35">
        <v>113.40632319663345</v>
      </c>
      <c r="S141" s="2" t="s">
        <v>6535</v>
      </c>
      <c r="T141" s="36">
        <v>33.823931081027432</v>
      </c>
      <c r="U141" s="2" t="s">
        <v>6535</v>
      </c>
      <c r="V141" s="31">
        <v>3.352842782376809</v>
      </c>
      <c r="W141" s="2" t="s">
        <v>6535</v>
      </c>
      <c r="X141" s="31">
        <v>0.77740251476114097</v>
      </c>
      <c r="Y141" s="2" t="s">
        <v>6535</v>
      </c>
      <c r="AA141" s="37">
        <v>27156322</v>
      </c>
      <c r="AB141" s="4" t="s">
        <v>6535</v>
      </c>
      <c r="AC141" s="37">
        <v>91410940</v>
      </c>
      <c r="AD141" s="4" t="s">
        <v>6535</v>
      </c>
      <c r="AE141" s="41">
        <v>27263712</v>
      </c>
      <c r="AF141" s="4" t="s">
        <v>6535</v>
      </c>
      <c r="AG141" s="41">
        <v>806048</v>
      </c>
      <c r="AH141" s="2" t="s">
        <v>6535</v>
      </c>
      <c r="AI141" s="41">
        <v>117585084</v>
      </c>
      <c r="AJ141" s="2" t="s">
        <v>6535</v>
      </c>
      <c r="AK141" s="41">
        <v>9561390</v>
      </c>
      <c r="AL141" s="2" t="s">
        <v>6535</v>
      </c>
      <c r="AM141" s="2" t="str">
        <f>IF(OR(O141="Q",Q141="Q",S141="Q",U141="Q",W141="Q",Y141="Q",AB141="Q",AD141="Q",AF141="Q",AH141="Q",AJ141="Q",AL141="Q"),"Yes","No")</f>
        <v>No</v>
      </c>
    </row>
    <row r="142" spans="1:39">
      <c r="A142" s="3" t="s">
        <v>5671</v>
      </c>
      <c r="B142" s="3" t="s">
        <v>5672</v>
      </c>
      <c r="C142" s="4" t="s">
        <v>28</v>
      </c>
      <c r="D142" s="241">
        <v>9026</v>
      </c>
      <c r="E142" s="236">
        <v>90026</v>
      </c>
      <c r="F142" s="3" t="s">
        <v>320</v>
      </c>
      <c r="G142" s="4" t="s">
        <v>262</v>
      </c>
      <c r="H142" s="60">
        <v>2956746</v>
      </c>
      <c r="I142" s="27">
        <v>732</v>
      </c>
      <c r="J142" s="170" t="s">
        <v>14</v>
      </c>
      <c r="K142" s="170" t="s">
        <v>16</v>
      </c>
      <c r="L142" s="5">
        <v>147</v>
      </c>
      <c r="N142" s="31">
        <v>4.1045886235813152</v>
      </c>
      <c r="O142" s="4" t="s">
        <v>6535</v>
      </c>
      <c r="P142" s="56">
        <v>0.13956813169963117</v>
      </c>
      <c r="Q142" s="8" t="s">
        <v>6535</v>
      </c>
      <c r="R142" s="35">
        <v>73.671272978832903</v>
      </c>
      <c r="S142" s="2" t="s">
        <v>6535</v>
      </c>
      <c r="T142" s="36">
        <v>2.5050407903284317</v>
      </c>
      <c r="U142" s="2" t="s">
        <v>6535</v>
      </c>
      <c r="V142" s="31">
        <v>29.40921092513387</v>
      </c>
      <c r="W142" s="2" t="s">
        <v>6535</v>
      </c>
      <c r="X142" s="31">
        <v>2.9918807013336304</v>
      </c>
      <c r="Y142" s="2" t="s">
        <v>6535</v>
      </c>
      <c r="AA142" s="37">
        <v>2437551</v>
      </c>
      <c r="AB142" s="4" t="s">
        <v>6535</v>
      </c>
      <c r="AC142" s="37">
        <v>17464954</v>
      </c>
      <c r="AD142" s="4" t="s">
        <v>6535</v>
      </c>
      <c r="AE142" s="41">
        <v>593860</v>
      </c>
      <c r="AF142" s="4" t="s">
        <v>6535</v>
      </c>
      <c r="AG142" s="41">
        <v>237066</v>
      </c>
      <c r="AH142" s="2" t="s">
        <v>6535</v>
      </c>
      <c r="AI142" s="41">
        <v>5837450</v>
      </c>
      <c r="AJ142" s="2" t="s">
        <v>6535</v>
      </c>
      <c r="AK142" s="41">
        <v>4150107</v>
      </c>
      <c r="AL142" s="2" t="s">
        <v>6535</v>
      </c>
      <c r="AM142" s="2" t="str">
        <f>IF(OR(O142="Q",Q142="Q",S142="Q",U142="Q",W142="Q",Y142="Q",AB142="Q",AD142="Q",AF142="Q",AH142="Q",AJ142="Q",AL142="Q"),"Yes","No")</f>
        <v>No</v>
      </c>
    </row>
    <row r="143" spans="1:39">
      <c r="A143" s="3" t="s">
        <v>5671</v>
      </c>
      <c r="B143" s="3" t="s">
        <v>5672</v>
      </c>
      <c r="C143" s="4" t="s">
        <v>28</v>
      </c>
      <c r="D143" s="241">
        <v>9026</v>
      </c>
      <c r="E143" s="236">
        <v>90026</v>
      </c>
      <c r="F143" s="3" t="s">
        <v>320</v>
      </c>
      <c r="G143" s="4" t="s">
        <v>262</v>
      </c>
      <c r="H143" s="60">
        <v>2956746</v>
      </c>
      <c r="I143" s="27">
        <v>732</v>
      </c>
      <c r="J143" s="170" t="s">
        <v>26</v>
      </c>
      <c r="K143" s="170" t="s">
        <v>13</v>
      </c>
      <c r="L143" s="5">
        <v>97</v>
      </c>
      <c r="N143" s="31">
        <v>1.0263884495515383</v>
      </c>
      <c r="O143" s="4" t="s">
        <v>6535</v>
      </c>
      <c r="P143" s="56">
        <v>0.56277807140879177</v>
      </c>
      <c r="Q143" s="8" t="s">
        <v>6535</v>
      </c>
      <c r="R143" s="35">
        <v>147.4769227975888</v>
      </c>
      <c r="S143" s="2" t="s">
        <v>6535</v>
      </c>
      <c r="T143" s="36">
        <v>80.862930818828119</v>
      </c>
      <c r="U143" s="2" t="s">
        <v>6535</v>
      </c>
      <c r="V143" s="31">
        <v>1.823788988405677</v>
      </c>
      <c r="W143" s="2" t="s">
        <v>6535</v>
      </c>
      <c r="X143" s="31">
        <v>0.32573430483455096</v>
      </c>
      <c r="Y143" s="2" t="s">
        <v>6535</v>
      </c>
      <c r="AA143" s="37">
        <v>41140175</v>
      </c>
      <c r="AB143" s="4" t="s">
        <v>6535</v>
      </c>
      <c r="AC143" s="37">
        <v>73101951</v>
      </c>
      <c r="AD143" s="4" t="s">
        <v>6535</v>
      </c>
      <c r="AE143" s="41">
        <v>40082461</v>
      </c>
      <c r="AF143" s="4" t="s">
        <v>6535</v>
      </c>
      <c r="AG143" s="41">
        <v>495684</v>
      </c>
      <c r="AH143" s="2" t="s">
        <v>6535</v>
      </c>
      <c r="AI143" s="41">
        <v>224422021</v>
      </c>
      <c r="AJ143" s="2" t="s">
        <v>6535</v>
      </c>
      <c r="AK143" s="41">
        <v>8596143</v>
      </c>
      <c r="AL143" s="2" t="s">
        <v>6535</v>
      </c>
      <c r="AM143" s="2" t="str">
        <f>IF(OR(O143="Q",Q143="Q",S143="Q",U143="Q",W143="Q",Y143="Q",AB143="Q",AD143="Q",AF143="Q",AH143="Q",AJ143="Q",AL143="Q"),"Yes","No")</f>
        <v>No</v>
      </c>
    </row>
    <row r="144" spans="1:39">
      <c r="A144" s="6" t="s">
        <v>5671</v>
      </c>
      <c r="B144" s="6" t="s">
        <v>5672</v>
      </c>
      <c r="C144" s="4" t="s">
        <v>28</v>
      </c>
      <c r="D144" s="242">
        <v>9026</v>
      </c>
      <c r="E144" s="237">
        <v>90026</v>
      </c>
      <c r="F144" s="25" t="s">
        <v>320</v>
      </c>
      <c r="G144" s="53" t="s">
        <v>262</v>
      </c>
      <c r="H144" s="180">
        <v>2956746</v>
      </c>
      <c r="I144" s="28">
        <v>732</v>
      </c>
      <c r="J144" s="171" t="s">
        <v>30</v>
      </c>
      <c r="K144" s="171" t="s">
        <v>16</v>
      </c>
      <c r="L144" s="9">
        <v>18</v>
      </c>
      <c r="M144" s="9"/>
      <c r="N144" s="32">
        <v>4.1182634730538918</v>
      </c>
      <c r="O144" s="10" t="s">
        <v>6535</v>
      </c>
      <c r="P144" s="57">
        <v>0.52291400256756138</v>
      </c>
      <c r="Q144" s="7" t="s">
        <v>6535</v>
      </c>
      <c r="R144" s="182">
        <v>212.67978676143937</v>
      </c>
      <c r="S144" s="1" t="s">
        <v>6535</v>
      </c>
      <c r="T144" s="36">
        <v>27.00488671701466</v>
      </c>
      <c r="U144" s="2" t="s">
        <v>6535</v>
      </c>
      <c r="V144" s="31">
        <v>7.8756037375797856</v>
      </c>
      <c r="W144" s="2" t="s">
        <v>6535</v>
      </c>
      <c r="X144" s="31">
        <v>0.35266470796750143</v>
      </c>
      <c r="Y144" s="2" t="s">
        <v>6535</v>
      </c>
      <c r="AA144" s="38">
        <v>1251705</v>
      </c>
      <c r="AB144" s="9" t="s">
        <v>6535</v>
      </c>
      <c r="AC144" s="38">
        <v>2393711</v>
      </c>
      <c r="AD144" s="9" t="s">
        <v>6535</v>
      </c>
      <c r="AE144" s="42">
        <v>303940</v>
      </c>
      <c r="AF144" s="9" t="s">
        <v>6535</v>
      </c>
      <c r="AG144" s="41">
        <v>11255</v>
      </c>
      <c r="AH144" s="2" t="s">
        <v>6535</v>
      </c>
      <c r="AI144" s="41">
        <v>6787498</v>
      </c>
      <c r="AJ144" s="2" t="s">
        <v>6535</v>
      </c>
      <c r="AK144" s="41">
        <v>344334</v>
      </c>
      <c r="AL144" s="2" t="s">
        <v>6535</v>
      </c>
      <c r="AM144" s="2" t="str">
        <f>IF(OR(O144="Q",Q144="Q",S144="Q",U144="Q",W144="Q",Y144="Q",AB144="Q",AD144="Q",AF144="Q",AH144="Q",AJ144="Q",AL144="Q"),"Yes","No")</f>
        <v>No</v>
      </c>
    </row>
    <row r="145" spans="1:39">
      <c r="A145" s="6" t="s">
        <v>5723</v>
      </c>
      <c r="B145" s="6" t="s">
        <v>5672</v>
      </c>
      <c r="C145" s="4" t="s">
        <v>28</v>
      </c>
      <c r="D145" s="242">
        <v>9095</v>
      </c>
      <c r="E145" s="237">
        <v>90095</v>
      </c>
      <c r="F145" s="25" t="s">
        <v>407</v>
      </c>
      <c r="G145" s="53" t="s">
        <v>262</v>
      </c>
      <c r="H145" s="180">
        <v>2956746</v>
      </c>
      <c r="I145" s="28">
        <v>714</v>
      </c>
      <c r="J145" s="171" t="s">
        <v>17</v>
      </c>
      <c r="K145" s="171" t="s">
        <v>16</v>
      </c>
      <c r="L145" s="9">
        <v>714</v>
      </c>
      <c r="M145" s="9"/>
      <c r="N145" s="32">
        <v>5.4799293994789666</v>
      </c>
      <c r="O145" s="10" t="s">
        <v>6535</v>
      </c>
      <c r="P145" s="57">
        <v>0.95923175719906562</v>
      </c>
      <c r="Q145" s="7" t="s">
        <v>6535</v>
      </c>
      <c r="R145" s="182">
        <v>32.738683509650585</v>
      </c>
      <c r="S145" s="1" t="s">
        <v>6535</v>
      </c>
      <c r="T145" s="36">
        <v>5.7307280116295107</v>
      </c>
      <c r="U145" s="2" t="s">
        <v>6535</v>
      </c>
      <c r="V145" s="31">
        <v>5.7128315012007462</v>
      </c>
      <c r="W145" s="2" t="s">
        <v>6535</v>
      </c>
      <c r="X145" s="31">
        <v>0.12170369695493313</v>
      </c>
      <c r="Y145" s="2" t="s">
        <v>6535</v>
      </c>
      <c r="AA145" s="38">
        <v>11838423</v>
      </c>
      <c r="AB145" s="9" t="s">
        <v>6535</v>
      </c>
      <c r="AC145" s="38">
        <v>12341567</v>
      </c>
      <c r="AD145" s="9" t="s">
        <v>6535</v>
      </c>
      <c r="AE145" s="42">
        <v>2160324</v>
      </c>
      <c r="AF145" s="9" t="s">
        <v>6535</v>
      </c>
      <c r="AG145" s="41">
        <v>376972</v>
      </c>
      <c r="AH145" s="2" t="s">
        <v>6535</v>
      </c>
      <c r="AI145" s="41">
        <v>101406673</v>
      </c>
      <c r="AJ145" s="2" t="s">
        <v>6535</v>
      </c>
      <c r="AK145" s="41">
        <v>17165366</v>
      </c>
      <c r="AL145" s="2" t="s">
        <v>6535</v>
      </c>
      <c r="AM145" s="2" t="str">
        <f>IF(OR(O145="Q",Q145="Q",S145="Q",U145="Q",W145="Q",Y145="Q",AB145="Q",AD145="Q",AF145="Q",AH145="Q",AJ145="Q",AL145="Q"),"Yes","No")</f>
        <v>No</v>
      </c>
    </row>
    <row r="146" spans="1:39">
      <c r="A146" s="6" t="s">
        <v>5748</v>
      </c>
      <c r="B146" s="6" t="s">
        <v>5749</v>
      </c>
      <c r="C146" s="4" t="s">
        <v>28</v>
      </c>
      <c r="D146" s="242">
        <v>9157</v>
      </c>
      <c r="E146" s="237">
        <v>90157</v>
      </c>
      <c r="F146" s="25" t="s">
        <v>320</v>
      </c>
      <c r="G146" s="53" t="s">
        <v>262</v>
      </c>
      <c r="H146" s="180">
        <v>12150996</v>
      </c>
      <c r="I146" s="28">
        <v>709</v>
      </c>
      <c r="J146" s="171" t="s">
        <v>14</v>
      </c>
      <c r="K146" s="171" t="s">
        <v>16</v>
      </c>
      <c r="L146" s="9">
        <v>709</v>
      </c>
      <c r="M146" s="9"/>
      <c r="N146" s="32">
        <v>2.2270034864282122</v>
      </c>
      <c r="O146" s="10" t="s">
        <v>6535</v>
      </c>
      <c r="P146" s="57">
        <v>6.8393925790720567E-2</v>
      </c>
      <c r="Q146" s="7" t="s">
        <v>6535</v>
      </c>
      <c r="R146" s="182">
        <v>59.387904540052894</v>
      </c>
      <c r="S146" s="1" t="s">
        <v>6535</v>
      </c>
      <c r="T146" s="36">
        <v>1.8238731823870031</v>
      </c>
      <c r="U146" s="2" t="s">
        <v>6535</v>
      </c>
      <c r="V146" s="31">
        <v>32.561422095328297</v>
      </c>
      <c r="W146" s="2" t="s">
        <v>6535</v>
      </c>
      <c r="X146" s="31">
        <v>2.4469785452113642</v>
      </c>
      <c r="Y146" s="2" t="s">
        <v>6535</v>
      </c>
      <c r="AA146" s="38">
        <v>9019981</v>
      </c>
      <c r="AB146" s="9" t="s">
        <v>6535</v>
      </c>
      <c r="AC146" s="38">
        <v>131882779</v>
      </c>
      <c r="AD146" s="9" t="s">
        <v>6535</v>
      </c>
      <c r="AE146" s="42">
        <v>4050277</v>
      </c>
      <c r="AF146" s="9" t="s">
        <v>6535</v>
      </c>
      <c r="AG146" s="41">
        <v>2220701</v>
      </c>
      <c r="AH146" s="2" t="s">
        <v>6535</v>
      </c>
      <c r="AI146" s="41">
        <v>53896173</v>
      </c>
      <c r="AJ146" s="2" t="s">
        <v>6535</v>
      </c>
      <c r="AK146" s="41">
        <v>37598967</v>
      </c>
      <c r="AL146" s="2" t="s">
        <v>6535</v>
      </c>
      <c r="AM146" s="2" t="str">
        <f>IF(OR(O146="Q",Q146="Q",S146="Q",U146="Q",W146="Q",Y146="Q",AB146="Q",AD146="Q",AF146="Q",AH146="Q",AJ146="Q",AL146="Q"),"Yes","No")</f>
        <v>No</v>
      </c>
    </row>
    <row r="147" spans="1:39">
      <c r="A147" s="3" t="s">
        <v>4871</v>
      </c>
      <c r="B147" s="3" t="s">
        <v>1735</v>
      </c>
      <c r="C147" s="4" t="s">
        <v>80</v>
      </c>
      <c r="D147" s="241" t="s">
        <v>4872</v>
      </c>
      <c r="E147" s="236" t="s">
        <v>4873</v>
      </c>
      <c r="F147" s="3" t="s">
        <v>481</v>
      </c>
      <c r="G147" s="4" t="s">
        <v>476</v>
      </c>
      <c r="H147" s="60">
        <v>0</v>
      </c>
      <c r="I147" s="27">
        <v>683</v>
      </c>
      <c r="J147" s="170" t="s">
        <v>14</v>
      </c>
      <c r="K147" s="170" t="s">
        <v>13</v>
      </c>
      <c r="L147" s="5">
        <v>683</v>
      </c>
      <c r="N147" s="31">
        <v>0.20906453303339767</v>
      </c>
      <c r="O147" s="4" t="s">
        <v>6535</v>
      </c>
      <c r="P147" s="56">
        <v>1.1383980164124362E-2</v>
      </c>
      <c r="Q147" s="8" t="s">
        <v>6535</v>
      </c>
      <c r="R147" s="35">
        <v>37.895497381326841</v>
      </c>
      <c r="S147" s="2" t="s">
        <v>6535</v>
      </c>
      <c r="T147" s="36">
        <v>2.0634852992005865</v>
      </c>
      <c r="U147" s="2" t="s">
        <v>6535</v>
      </c>
      <c r="V147" s="31">
        <v>18.364801239925438</v>
      </c>
      <c r="W147" s="2" t="s">
        <v>6535</v>
      </c>
      <c r="X147" s="31" t="s">
        <v>6535</v>
      </c>
      <c r="Y147" s="2" t="s">
        <v>6535</v>
      </c>
      <c r="AA147" s="37">
        <v>310783</v>
      </c>
      <c r="AB147" s="4" t="s">
        <v>6535</v>
      </c>
      <c r="AC147" s="37">
        <v>27300030</v>
      </c>
      <c r="AD147" s="4" t="s">
        <v>6535</v>
      </c>
      <c r="AE147" s="41">
        <v>1486541</v>
      </c>
      <c r="AF147" s="4" t="s">
        <v>6535</v>
      </c>
      <c r="AG147" s="41">
        <v>720403</v>
      </c>
      <c r="AH147" s="2" t="s">
        <v>6535</v>
      </c>
      <c r="AI147" s="41">
        <v>0</v>
      </c>
      <c r="AJ147" s="2" t="s">
        <v>6535</v>
      </c>
      <c r="AK147" s="41">
        <v>13449664</v>
      </c>
      <c r="AL147" s="2" t="s">
        <v>6535</v>
      </c>
      <c r="AM147" s="2" t="str">
        <f>IF(OR(O147="Q",Q147="Q",S147="Q",U147="Q",W147="Q",Y147="Q",AB147="Q",AD147="Q",AF147="Q",AH147="Q",AJ147="Q",AL147="Q"),"Yes","No")</f>
        <v>No</v>
      </c>
    </row>
    <row r="148" spans="1:39">
      <c r="A148" s="3" t="s">
        <v>5656</v>
      </c>
      <c r="B148" s="3" t="s">
        <v>5657</v>
      </c>
      <c r="C148" s="4" t="s">
        <v>28</v>
      </c>
      <c r="D148" s="241">
        <v>9013</v>
      </c>
      <c r="E148" s="236">
        <v>90013</v>
      </c>
      <c r="F148" s="3" t="s">
        <v>320</v>
      </c>
      <c r="G148" s="4" t="s">
        <v>262</v>
      </c>
      <c r="H148" s="60">
        <v>1664496</v>
      </c>
      <c r="I148" s="27">
        <v>679</v>
      </c>
      <c r="J148" s="170" t="s">
        <v>15</v>
      </c>
      <c r="K148" s="170" t="s">
        <v>13</v>
      </c>
      <c r="L148" s="5">
        <v>384</v>
      </c>
      <c r="N148" s="31">
        <v>0.89058262683549871</v>
      </c>
      <c r="O148" s="4" t="s">
        <v>6535</v>
      </c>
      <c r="P148" s="56">
        <v>0.12173835910292231</v>
      </c>
      <c r="Q148" s="8" t="s">
        <v>6535</v>
      </c>
      <c r="R148" s="35">
        <v>183.27070501208308</v>
      </c>
      <c r="S148" s="2" t="s">
        <v>6535</v>
      </c>
      <c r="T148" s="36">
        <v>25.052223373236586</v>
      </c>
      <c r="U148" s="2" t="s">
        <v>6535</v>
      </c>
      <c r="V148" s="31">
        <v>7.315546499871628</v>
      </c>
      <c r="W148" s="2" t="s">
        <v>6535</v>
      </c>
      <c r="X148" s="31">
        <v>1.3644541324701749</v>
      </c>
      <c r="Y148" s="2" t="s">
        <v>6535</v>
      </c>
      <c r="AA148" s="37">
        <v>29054218</v>
      </c>
      <c r="AB148" s="4" t="s">
        <v>6535</v>
      </c>
      <c r="AC148" s="37">
        <v>238661160</v>
      </c>
      <c r="AD148" s="4" t="s">
        <v>6535</v>
      </c>
      <c r="AE148" s="41">
        <v>32623832</v>
      </c>
      <c r="AF148" s="4" t="s">
        <v>6535</v>
      </c>
      <c r="AG148" s="41">
        <v>1302233</v>
      </c>
      <c r="AH148" s="2" t="s">
        <v>6535</v>
      </c>
      <c r="AI148" s="41">
        <v>174913289</v>
      </c>
      <c r="AJ148" s="2" t="s">
        <v>6535</v>
      </c>
      <c r="AK148" s="41">
        <v>15248535</v>
      </c>
      <c r="AL148" s="2" t="s">
        <v>6535</v>
      </c>
      <c r="AM148" s="2" t="str">
        <f>IF(OR(O148="Q",Q148="Q",S148="Q",U148="Q",W148="Q",Y148="Q",AB148="Q",AD148="Q",AF148="Q",AH148="Q",AJ148="Q",AL148="Q"),"Yes","No")</f>
        <v>No</v>
      </c>
    </row>
    <row r="149" spans="1:39">
      <c r="A149" s="6" t="s">
        <v>5656</v>
      </c>
      <c r="B149" s="6" t="s">
        <v>5657</v>
      </c>
      <c r="C149" s="4" t="s">
        <v>28</v>
      </c>
      <c r="D149" s="242">
        <v>9013</v>
      </c>
      <c r="E149" s="237">
        <v>90013</v>
      </c>
      <c r="F149" s="25" t="s">
        <v>320</v>
      </c>
      <c r="G149" s="53" t="s">
        <v>262</v>
      </c>
      <c r="H149" s="180">
        <v>1664496</v>
      </c>
      <c r="I149" s="28">
        <v>679</v>
      </c>
      <c r="J149" s="171" t="s">
        <v>14</v>
      </c>
      <c r="K149" s="171" t="s">
        <v>16</v>
      </c>
      <c r="L149" s="9">
        <v>225</v>
      </c>
      <c r="M149" s="9"/>
      <c r="N149" s="32">
        <v>4.5049938452955711</v>
      </c>
      <c r="O149" s="10" t="s">
        <v>6535</v>
      </c>
      <c r="P149" s="57">
        <v>0.15476590098489343</v>
      </c>
      <c r="Q149" s="7" t="s">
        <v>6535</v>
      </c>
      <c r="R149" s="182">
        <v>74.722621808504954</v>
      </c>
      <c r="S149" s="1" t="s">
        <v>6535</v>
      </c>
      <c r="T149" s="36">
        <v>2.5670432158799033</v>
      </c>
      <c r="U149" s="2" t="s">
        <v>6535</v>
      </c>
      <c r="V149" s="31">
        <v>29.108439369569531</v>
      </c>
      <c r="W149" s="2" t="s">
        <v>6535</v>
      </c>
      <c r="X149" s="31">
        <v>3.1022803913146881</v>
      </c>
      <c r="Y149" s="2" t="s">
        <v>6535</v>
      </c>
      <c r="AA149" s="38">
        <v>3246240</v>
      </c>
      <c r="AB149" s="9" t="s">
        <v>6535</v>
      </c>
      <c r="AC149" s="38">
        <v>20975163</v>
      </c>
      <c r="AD149" s="9" t="s">
        <v>6535</v>
      </c>
      <c r="AE149" s="42">
        <v>720587</v>
      </c>
      <c r="AF149" s="9" t="s">
        <v>6535</v>
      </c>
      <c r="AG149" s="41">
        <v>280707</v>
      </c>
      <c r="AH149" s="2" t="s">
        <v>6535</v>
      </c>
      <c r="AI149" s="41">
        <v>6761208</v>
      </c>
      <c r="AJ149" s="2" t="s">
        <v>6535</v>
      </c>
      <c r="AK149" s="41">
        <v>5922864</v>
      </c>
      <c r="AL149" s="2" t="s">
        <v>6535</v>
      </c>
      <c r="AM149" s="2" t="str">
        <f>IF(OR(O149="Q",Q149="Q",S149="Q",U149="Q",W149="Q",Y149="Q",AB149="Q",AD149="Q",AF149="Q",AH149="Q",AJ149="Q",AL149="Q"),"Yes","No")</f>
        <v>No</v>
      </c>
    </row>
    <row r="150" spans="1:39">
      <c r="A150" s="3" t="s">
        <v>5656</v>
      </c>
      <c r="B150" s="3" t="s">
        <v>5657</v>
      </c>
      <c r="C150" s="4" t="s">
        <v>28</v>
      </c>
      <c r="D150" s="241">
        <v>9013</v>
      </c>
      <c r="E150" s="236">
        <v>90013</v>
      </c>
      <c r="F150" s="3" t="s">
        <v>320</v>
      </c>
      <c r="G150" s="4" t="s">
        <v>262</v>
      </c>
      <c r="H150" s="60">
        <v>1664496</v>
      </c>
      <c r="I150" s="27">
        <v>679</v>
      </c>
      <c r="J150" s="170" t="s">
        <v>26</v>
      </c>
      <c r="K150" s="170" t="s">
        <v>13</v>
      </c>
      <c r="L150" s="5">
        <v>59</v>
      </c>
      <c r="N150" s="31">
        <v>0.88646816868786538</v>
      </c>
      <c r="O150" s="4" t="s">
        <v>6535</v>
      </c>
      <c r="P150" s="56">
        <v>0.12363507131839752</v>
      </c>
      <c r="Q150" s="8" t="s">
        <v>6535</v>
      </c>
      <c r="R150" s="35">
        <v>366.65893821749677</v>
      </c>
      <c r="S150" s="2" t="s">
        <v>6535</v>
      </c>
      <c r="T150" s="36">
        <v>51.137655673691711</v>
      </c>
      <c r="U150" s="2" t="s">
        <v>6535</v>
      </c>
      <c r="V150" s="31">
        <v>7.1700380744307024</v>
      </c>
      <c r="W150" s="2" t="s">
        <v>6535</v>
      </c>
      <c r="X150" s="31">
        <v>1.3262374953049036</v>
      </c>
      <c r="Y150" s="2" t="s">
        <v>6535</v>
      </c>
      <c r="AA150" s="37">
        <v>10053619</v>
      </c>
      <c r="AB150" s="4" t="s">
        <v>6535</v>
      </c>
      <c r="AC150" s="37">
        <v>81316886</v>
      </c>
      <c r="AD150" s="4" t="s">
        <v>6535</v>
      </c>
      <c r="AE150" s="41">
        <v>11341207</v>
      </c>
      <c r="AF150" s="4" t="s">
        <v>6535</v>
      </c>
      <c r="AG150" s="41">
        <v>221778</v>
      </c>
      <c r="AH150" s="2" t="s">
        <v>6535</v>
      </c>
      <c r="AI150" s="41">
        <v>61313970</v>
      </c>
      <c r="AJ150" s="2" t="s">
        <v>6535</v>
      </c>
      <c r="AK150" s="41">
        <v>3519186</v>
      </c>
      <c r="AL150" s="2" t="s">
        <v>6535</v>
      </c>
      <c r="AM150" s="2" t="str">
        <f>IF(OR(O150="Q",Q150="Q",S150="Q",U150="Q",W150="Q",Y150="Q",AB150="Q",AD150="Q",AF150="Q",AH150="Q",AJ150="Q",AL150="Q"),"Yes","No")</f>
        <v>No</v>
      </c>
    </row>
    <row r="151" spans="1:39">
      <c r="A151" s="6" t="s">
        <v>5656</v>
      </c>
      <c r="B151" s="6" t="s">
        <v>5657</v>
      </c>
      <c r="C151" s="4" t="s">
        <v>28</v>
      </c>
      <c r="D151" s="242">
        <v>9013</v>
      </c>
      <c r="E151" s="237">
        <v>90013</v>
      </c>
      <c r="F151" s="25" t="s">
        <v>320</v>
      </c>
      <c r="G151" s="53" t="s">
        <v>262</v>
      </c>
      <c r="H151" s="180">
        <v>1664496</v>
      </c>
      <c r="I151" s="28">
        <v>679</v>
      </c>
      <c r="J151" s="171" t="s">
        <v>15</v>
      </c>
      <c r="K151" s="171" t="s">
        <v>16</v>
      </c>
      <c r="L151" s="9">
        <v>11</v>
      </c>
      <c r="M151" s="9"/>
      <c r="N151" s="32">
        <v>0</v>
      </c>
      <c r="O151" s="10" t="s">
        <v>6535</v>
      </c>
      <c r="P151" s="57">
        <v>0</v>
      </c>
      <c r="Q151" s="7" t="s">
        <v>6535</v>
      </c>
      <c r="R151" s="182">
        <v>103.3179797979798</v>
      </c>
      <c r="S151" s="1" t="s">
        <v>6535</v>
      </c>
      <c r="T151" s="36">
        <v>24.071572871572872</v>
      </c>
      <c r="U151" s="2" t="s">
        <v>6535</v>
      </c>
      <c r="V151" s="31">
        <v>4.29211586418569</v>
      </c>
      <c r="W151" s="2" t="s">
        <v>6535</v>
      </c>
      <c r="X151" s="31">
        <v>1.1435617218999139</v>
      </c>
      <c r="Y151" s="2" t="s">
        <v>6535</v>
      </c>
      <c r="AA151" s="38">
        <v>0</v>
      </c>
      <c r="AB151" s="9" t="s">
        <v>6535</v>
      </c>
      <c r="AC151" s="38">
        <v>1789984</v>
      </c>
      <c r="AD151" s="9" t="s">
        <v>6535</v>
      </c>
      <c r="AE151" s="42">
        <v>417040</v>
      </c>
      <c r="AF151" s="9" t="s">
        <v>6535</v>
      </c>
      <c r="AG151" s="41">
        <v>17325</v>
      </c>
      <c r="AH151" s="2" t="s">
        <v>6535</v>
      </c>
      <c r="AI151" s="41">
        <v>1565271</v>
      </c>
      <c r="AJ151" s="2" t="s">
        <v>6535</v>
      </c>
      <c r="AK151" s="41">
        <v>192100</v>
      </c>
      <c r="AL151" s="2" t="s">
        <v>6535</v>
      </c>
      <c r="AM151" s="2" t="str">
        <f>IF(OR(O151="Q",Q151="Q",S151="Q",U151="Q",W151="Q",Y151="Q",AB151="Q",AD151="Q",AF151="Q",AH151="Q",AJ151="Q",AL151="Q"),"Yes","No")</f>
        <v>No</v>
      </c>
    </row>
    <row r="152" spans="1:39">
      <c r="A152" s="3" t="s">
        <v>3953</v>
      </c>
      <c r="B152" s="3" t="s">
        <v>3454</v>
      </c>
      <c r="C152" s="4" t="s">
        <v>130</v>
      </c>
      <c r="D152" s="241">
        <v>6048</v>
      </c>
      <c r="E152" s="236">
        <v>60048</v>
      </c>
      <c r="F152" s="3" t="s">
        <v>320</v>
      </c>
      <c r="G152" s="4" t="s">
        <v>262</v>
      </c>
      <c r="H152" s="60">
        <v>1362416</v>
      </c>
      <c r="I152" s="27">
        <v>674</v>
      </c>
      <c r="J152" s="170" t="s">
        <v>15</v>
      </c>
      <c r="K152" s="170" t="s">
        <v>16</v>
      </c>
      <c r="L152" s="5">
        <v>301</v>
      </c>
      <c r="N152" s="31">
        <v>0.59686631022341607</v>
      </c>
      <c r="O152" s="4" t="s">
        <v>6535</v>
      </c>
      <c r="P152" s="56">
        <v>0.14326699473452881</v>
      </c>
      <c r="Q152" s="8" t="s">
        <v>6535</v>
      </c>
      <c r="R152" s="35">
        <v>115.61382263480965</v>
      </c>
      <c r="S152" s="2" t="s">
        <v>6535</v>
      </c>
      <c r="T152" s="36">
        <v>27.751013308926751</v>
      </c>
      <c r="U152" s="2" t="s">
        <v>6535</v>
      </c>
      <c r="V152" s="31">
        <v>4.166111750507496</v>
      </c>
      <c r="W152" s="2" t="s">
        <v>6535</v>
      </c>
      <c r="X152" s="31">
        <v>0.9282820586390389</v>
      </c>
      <c r="Y152" s="2" t="s">
        <v>6535</v>
      </c>
      <c r="AA152" s="37">
        <v>19255701</v>
      </c>
      <c r="AB152" s="4" t="s">
        <v>6535</v>
      </c>
      <c r="AC152" s="37">
        <v>134404306</v>
      </c>
      <c r="AD152" s="4" t="s">
        <v>6535</v>
      </c>
      <c r="AE152" s="41">
        <v>32261330</v>
      </c>
      <c r="AF152" s="4" t="s">
        <v>6535</v>
      </c>
      <c r="AG152" s="41">
        <v>1162528</v>
      </c>
      <c r="AH152" s="2" t="s">
        <v>6535</v>
      </c>
      <c r="AI152" s="41">
        <v>144788219</v>
      </c>
      <c r="AJ152" s="2" t="s">
        <v>6535</v>
      </c>
      <c r="AK152" s="41">
        <v>14001707</v>
      </c>
      <c r="AL152" s="2" t="s">
        <v>6535</v>
      </c>
      <c r="AM152" s="2" t="str">
        <f>IF(OR(O152="Q",Q152="Q",S152="Q",U152="Q",W152="Q",Y152="Q",AB152="Q",AD152="Q",AF152="Q",AH152="Q",AJ152="Q",AL152="Q"),"Yes","No")</f>
        <v>No</v>
      </c>
    </row>
    <row r="153" spans="1:39">
      <c r="A153" s="3" t="s">
        <v>3953</v>
      </c>
      <c r="B153" s="3" t="s">
        <v>3454</v>
      </c>
      <c r="C153" s="4" t="s">
        <v>130</v>
      </c>
      <c r="D153" s="241">
        <v>6048</v>
      </c>
      <c r="E153" s="236">
        <v>60048</v>
      </c>
      <c r="F153" s="3" t="s">
        <v>320</v>
      </c>
      <c r="G153" s="4" t="s">
        <v>262</v>
      </c>
      <c r="H153" s="60">
        <v>1362416</v>
      </c>
      <c r="I153" s="27">
        <v>674</v>
      </c>
      <c r="J153" s="170" t="s">
        <v>17</v>
      </c>
      <c r="K153" s="170" t="s">
        <v>16</v>
      </c>
      <c r="L153" s="5">
        <v>179</v>
      </c>
      <c r="N153" s="31">
        <v>2.5276345754942775</v>
      </c>
      <c r="O153" s="4" t="s">
        <v>6535</v>
      </c>
      <c r="P153" s="56">
        <v>0.42826175754528201</v>
      </c>
      <c r="Q153" s="8" t="s">
        <v>6535</v>
      </c>
      <c r="R153" s="35">
        <v>30.044703380443931</v>
      </c>
      <c r="S153" s="2" t="s">
        <v>6535</v>
      </c>
      <c r="T153" s="36">
        <v>5.0905291450681549</v>
      </c>
      <c r="U153" s="2" t="s">
        <v>6535</v>
      </c>
      <c r="V153" s="31">
        <v>5.9020786492406332</v>
      </c>
      <c r="W153" s="2" t="s">
        <v>6535</v>
      </c>
      <c r="X153" s="31">
        <v>0.19358987266224387</v>
      </c>
      <c r="Y153" s="2" t="s">
        <v>6535</v>
      </c>
      <c r="AA153" s="37">
        <v>871263</v>
      </c>
      <c r="AB153" s="4" t="s">
        <v>6535</v>
      </c>
      <c r="AC153" s="37">
        <v>2034417</v>
      </c>
      <c r="AD153" s="4" t="s">
        <v>6535</v>
      </c>
      <c r="AE153" s="41">
        <v>344695</v>
      </c>
      <c r="AF153" s="4" t="s">
        <v>6535</v>
      </c>
      <c r="AG153" s="41">
        <v>67713</v>
      </c>
      <c r="AH153" s="2" t="s">
        <v>6535</v>
      </c>
      <c r="AI153" s="41">
        <v>10508902</v>
      </c>
      <c r="AJ153" s="2" t="s">
        <v>6535</v>
      </c>
      <c r="AK153" s="41">
        <v>2241335</v>
      </c>
      <c r="AL153" s="2" t="s">
        <v>6535</v>
      </c>
      <c r="AM153" s="2" t="str">
        <f>IF(OR(O153="Q",Q153="Q",S153="Q",U153="Q",W153="Q",Y153="Q",AB153="Q",AD153="Q",AF153="Q",AH153="Q",AJ153="Q",AL153="Q"),"Yes","No")</f>
        <v>No</v>
      </c>
    </row>
    <row r="154" spans="1:39">
      <c r="A154" s="6" t="s">
        <v>3953</v>
      </c>
      <c r="B154" s="6" t="s">
        <v>3454</v>
      </c>
      <c r="C154" s="4" t="s">
        <v>130</v>
      </c>
      <c r="D154" s="242">
        <v>6048</v>
      </c>
      <c r="E154" s="237">
        <v>60048</v>
      </c>
      <c r="F154" s="25" t="s">
        <v>320</v>
      </c>
      <c r="G154" s="53" t="s">
        <v>262</v>
      </c>
      <c r="H154" s="180">
        <v>1362416</v>
      </c>
      <c r="I154" s="28">
        <v>674</v>
      </c>
      <c r="J154" s="171" t="s">
        <v>14</v>
      </c>
      <c r="K154" s="171" t="s">
        <v>16</v>
      </c>
      <c r="L154" s="9">
        <v>137</v>
      </c>
      <c r="M154" s="9"/>
      <c r="N154" s="32">
        <v>1.1835457318863649</v>
      </c>
      <c r="O154" s="10" t="s">
        <v>6535</v>
      </c>
      <c r="P154" s="57">
        <v>2.0354213462361166E-2</v>
      </c>
      <c r="Q154" s="7" t="s">
        <v>6535</v>
      </c>
      <c r="R154" s="182">
        <v>102.31428610276421</v>
      </c>
      <c r="S154" s="1" t="s">
        <v>6535</v>
      </c>
      <c r="T154" s="36">
        <v>1.7595659918147579</v>
      </c>
      <c r="U154" s="2" t="s">
        <v>6535</v>
      </c>
      <c r="V154" s="31">
        <v>58.147456008308424</v>
      </c>
      <c r="W154" s="2" t="s">
        <v>6535</v>
      </c>
      <c r="X154" s="31">
        <v>7.5147593660002796</v>
      </c>
      <c r="Y154" s="2" t="s">
        <v>6535</v>
      </c>
      <c r="AA154" s="38">
        <v>765818</v>
      </c>
      <c r="AB154" s="9" t="s">
        <v>6535</v>
      </c>
      <c r="AC154" s="38">
        <v>37624544</v>
      </c>
      <c r="AD154" s="9" t="s">
        <v>6535</v>
      </c>
      <c r="AE154" s="42">
        <v>647054</v>
      </c>
      <c r="AF154" s="9" t="s">
        <v>6535</v>
      </c>
      <c r="AG154" s="41">
        <v>367735</v>
      </c>
      <c r="AH154" s="2" t="s">
        <v>6535</v>
      </c>
      <c r="AI154" s="41">
        <v>5006753</v>
      </c>
      <c r="AJ154" s="2" t="s">
        <v>6535</v>
      </c>
      <c r="AK154" s="41">
        <v>4942463</v>
      </c>
      <c r="AL154" s="2" t="s">
        <v>6535</v>
      </c>
      <c r="AM154" s="2" t="str">
        <f>IF(OR(O154="Q",Q154="Q",S154="Q",U154="Q",W154="Q",Y154="Q",AB154="Q",AD154="Q",AF154="Q",AH154="Q",AJ154="Q",AL154="Q"),"Yes","No")</f>
        <v>No</v>
      </c>
    </row>
    <row r="155" spans="1:39">
      <c r="A155" s="6" t="s">
        <v>3953</v>
      </c>
      <c r="B155" s="6" t="s">
        <v>3454</v>
      </c>
      <c r="C155" s="4" t="s">
        <v>130</v>
      </c>
      <c r="D155" s="242">
        <v>6048</v>
      </c>
      <c r="E155" s="237">
        <v>60048</v>
      </c>
      <c r="F155" s="25" t="s">
        <v>320</v>
      </c>
      <c r="G155" s="53" t="s">
        <v>262</v>
      </c>
      <c r="H155" s="180">
        <v>1362416</v>
      </c>
      <c r="I155" s="28">
        <v>674</v>
      </c>
      <c r="J155" s="171" t="s">
        <v>30</v>
      </c>
      <c r="K155" s="171" t="s">
        <v>16</v>
      </c>
      <c r="L155" s="9">
        <v>35</v>
      </c>
      <c r="M155" s="9"/>
      <c r="N155" s="32">
        <v>0.86083841051908605</v>
      </c>
      <c r="O155" s="10" t="s">
        <v>6535</v>
      </c>
      <c r="P155" s="57">
        <v>0.10244019965639582</v>
      </c>
      <c r="Q155" s="7" t="s">
        <v>6535</v>
      </c>
      <c r="R155" s="182">
        <v>122.55681251868833</v>
      </c>
      <c r="S155" s="1" t="s">
        <v>6535</v>
      </c>
      <c r="T155" s="36">
        <v>14.58432173826373</v>
      </c>
      <c r="U155" s="2" t="s">
        <v>6535</v>
      </c>
      <c r="V155" s="31">
        <v>8.4033261688917449</v>
      </c>
      <c r="W155" s="2" t="s">
        <v>6535</v>
      </c>
      <c r="X155" s="31">
        <v>0.51252732256381095</v>
      </c>
      <c r="Y155" s="2" t="s">
        <v>6535</v>
      </c>
      <c r="AA155" s="38">
        <v>503847</v>
      </c>
      <c r="AB155" s="9" t="s">
        <v>6535</v>
      </c>
      <c r="AC155" s="38">
        <v>4918450</v>
      </c>
      <c r="AD155" s="9" t="s">
        <v>6535</v>
      </c>
      <c r="AE155" s="42">
        <v>585298</v>
      </c>
      <c r="AF155" s="9" t="s">
        <v>6535</v>
      </c>
      <c r="AG155" s="41">
        <v>40132</v>
      </c>
      <c r="AH155" s="2" t="s">
        <v>6535</v>
      </c>
      <c r="AI155" s="41">
        <v>9596464</v>
      </c>
      <c r="AJ155" s="2" t="s">
        <v>6535</v>
      </c>
      <c r="AK155" s="41">
        <v>747633</v>
      </c>
      <c r="AL155" s="2" t="s">
        <v>6535</v>
      </c>
      <c r="AM155" s="2" t="str">
        <f>IF(OR(O155="Q",Q155="Q",S155="Q",U155="Q",W155="Q",Y155="Q",AB155="Q",AD155="Q",AF155="Q",AH155="Q",AJ155="Q",AL155="Q"),"Yes","No")</f>
        <v>No</v>
      </c>
    </row>
    <row r="156" spans="1:39">
      <c r="A156" s="3" t="s">
        <v>3953</v>
      </c>
      <c r="B156" s="3" t="s">
        <v>3454</v>
      </c>
      <c r="C156" s="4" t="s">
        <v>130</v>
      </c>
      <c r="D156" s="241">
        <v>6048</v>
      </c>
      <c r="E156" s="236">
        <v>60048</v>
      </c>
      <c r="F156" s="3" t="s">
        <v>320</v>
      </c>
      <c r="G156" s="4" t="s">
        <v>262</v>
      </c>
      <c r="H156" s="60">
        <v>1362416</v>
      </c>
      <c r="I156" s="27">
        <v>674</v>
      </c>
      <c r="J156" s="170" t="s">
        <v>20</v>
      </c>
      <c r="K156" s="170" t="s">
        <v>16</v>
      </c>
      <c r="L156" s="5">
        <v>18</v>
      </c>
      <c r="N156" s="31">
        <v>2.9281330636725014</v>
      </c>
      <c r="O156" s="4" t="s">
        <v>6535</v>
      </c>
      <c r="P156" s="56">
        <v>9.6758024856371833E-2</v>
      </c>
      <c r="Q156" s="8" t="s">
        <v>6535</v>
      </c>
      <c r="R156" s="35">
        <v>123.22391026551186</v>
      </c>
      <c r="S156" s="2" t="s">
        <v>6535</v>
      </c>
      <c r="T156" s="36">
        <v>4.0718443844952432</v>
      </c>
      <c r="U156" s="2" t="s">
        <v>6535</v>
      </c>
      <c r="V156" s="31">
        <v>30.262431131878095</v>
      </c>
      <c r="W156" s="2" t="s">
        <v>6535</v>
      </c>
      <c r="X156" s="31">
        <v>4.8444350170530344</v>
      </c>
      <c r="Y156" s="2" t="s">
        <v>6535</v>
      </c>
      <c r="AA156" s="37">
        <v>83973</v>
      </c>
      <c r="AB156" s="4" t="s">
        <v>6535</v>
      </c>
      <c r="AC156" s="37">
        <v>867866</v>
      </c>
      <c r="AD156" s="4" t="s">
        <v>6535</v>
      </c>
      <c r="AE156" s="41">
        <v>28678</v>
      </c>
      <c r="AF156" s="4" t="s">
        <v>6535</v>
      </c>
      <c r="AG156" s="41">
        <v>7043</v>
      </c>
      <c r="AH156" s="2" t="s">
        <v>6535</v>
      </c>
      <c r="AI156" s="41">
        <v>179147</v>
      </c>
      <c r="AJ156" s="2" t="s">
        <v>6535</v>
      </c>
      <c r="AK156" s="41">
        <v>149625</v>
      </c>
      <c r="AL156" s="2" t="s">
        <v>6535</v>
      </c>
      <c r="AM156" s="2" t="str">
        <f>IF(OR(O156="Q",Q156="Q",S156="Q",U156="Q",W156="Q",Y156="Q",AB156="Q",AD156="Q",AF156="Q",AH156="Q",AJ156="Q",AL156="Q"),"Yes","No")</f>
        <v>No</v>
      </c>
    </row>
    <row r="157" spans="1:39">
      <c r="A157" s="3" t="s">
        <v>3953</v>
      </c>
      <c r="B157" s="3" t="s">
        <v>3454</v>
      </c>
      <c r="C157" s="4" t="s">
        <v>130</v>
      </c>
      <c r="D157" s="241">
        <v>6048</v>
      </c>
      <c r="E157" s="236">
        <v>60048</v>
      </c>
      <c r="F157" s="3" t="s">
        <v>320</v>
      </c>
      <c r="G157" s="4" t="s">
        <v>262</v>
      </c>
      <c r="H157" s="60">
        <v>1362416</v>
      </c>
      <c r="I157" s="27">
        <v>674</v>
      </c>
      <c r="J157" s="170" t="s">
        <v>36</v>
      </c>
      <c r="K157" s="170" t="s">
        <v>16</v>
      </c>
      <c r="L157" s="5">
        <v>4</v>
      </c>
      <c r="N157" s="31">
        <v>2.9851655374792214</v>
      </c>
      <c r="O157" s="4" t="s">
        <v>6535</v>
      </c>
      <c r="P157" s="56">
        <v>0.16810385729320906</v>
      </c>
      <c r="Q157" s="8" t="s">
        <v>6535</v>
      </c>
      <c r="R157" s="35">
        <v>1235.4512358049433</v>
      </c>
      <c r="S157" s="2" t="s">
        <v>6535</v>
      </c>
      <c r="T157" s="36">
        <v>69.572060788243149</v>
      </c>
      <c r="U157" s="2" t="s">
        <v>6535</v>
      </c>
      <c r="V157" s="31">
        <v>17.757864605524517</v>
      </c>
      <c r="W157" s="2" t="s">
        <v>6535</v>
      </c>
      <c r="X157" s="31">
        <v>1.0966949640618386</v>
      </c>
      <c r="Y157" s="2" t="s">
        <v>6535</v>
      </c>
      <c r="AA157" s="37">
        <v>2487225</v>
      </c>
      <c r="AB157" s="4" t="s">
        <v>6535</v>
      </c>
      <c r="AC157" s="37">
        <v>14795764</v>
      </c>
      <c r="AD157" s="4" t="s">
        <v>6535</v>
      </c>
      <c r="AE157" s="41">
        <v>833195</v>
      </c>
      <c r="AF157" s="4" t="s">
        <v>6535</v>
      </c>
      <c r="AG157" s="41">
        <v>11976</v>
      </c>
      <c r="AH157" s="2" t="s">
        <v>6535</v>
      </c>
      <c r="AI157" s="41">
        <v>13491230</v>
      </c>
      <c r="AJ157" s="2" t="s">
        <v>6535</v>
      </c>
      <c r="AK157" s="41">
        <v>287997</v>
      </c>
      <c r="AL157" s="2" t="s">
        <v>6535</v>
      </c>
      <c r="AM157" s="2" t="str">
        <f>IF(OR(O157="Q",Q157="Q",S157="Q",U157="Q",W157="Q",Y157="Q",AB157="Q",AD157="Q",AF157="Q",AH157="Q",AJ157="Q",AL157="Q"),"Yes","No")</f>
        <v>No</v>
      </c>
    </row>
    <row r="158" spans="1:39">
      <c r="A158" s="3" t="s">
        <v>6497</v>
      </c>
      <c r="B158" s="3" t="s">
        <v>1367</v>
      </c>
      <c r="C158" s="4" t="s">
        <v>28</v>
      </c>
      <c r="D158" s="241">
        <v>9014</v>
      </c>
      <c r="E158" s="236">
        <v>90014</v>
      </c>
      <c r="F158" s="3" t="s">
        <v>320</v>
      </c>
      <c r="G158" s="4" t="s">
        <v>262</v>
      </c>
      <c r="H158" s="60">
        <v>3281212</v>
      </c>
      <c r="I158" s="27">
        <v>667</v>
      </c>
      <c r="J158" s="170" t="s">
        <v>15</v>
      </c>
      <c r="K158" s="170" t="s">
        <v>13</v>
      </c>
      <c r="L158" s="5">
        <v>362</v>
      </c>
      <c r="N158" s="31">
        <v>1.1262466032367795</v>
      </c>
      <c r="O158" s="4" t="s">
        <v>6535</v>
      </c>
      <c r="P158" s="56">
        <v>0.20280403052468296</v>
      </c>
      <c r="Q158" s="8" t="s">
        <v>6535</v>
      </c>
      <c r="R158" s="35">
        <v>183.9322165398041</v>
      </c>
      <c r="S158" s="2" t="s">
        <v>6535</v>
      </c>
      <c r="T158" s="36">
        <v>33.120805648075901</v>
      </c>
      <c r="U158" s="2" t="s">
        <v>6535</v>
      </c>
      <c r="V158" s="31">
        <v>5.5533738669937618</v>
      </c>
      <c r="W158" s="2" t="s">
        <v>6535</v>
      </c>
      <c r="X158" s="31">
        <v>1.6490408954470757</v>
      </c>
      <c r="Y158" s="2" t="s">
        <v>6535</v>
      </c>
      <c r="AA158" s="37">
        <v>59233610</v>
      </c>
      <c r="AB158" s="4" t="s">
        <v>6535</v>
      </c>
      <c r="AC158" s="37">
        <v>292073140</v>
      </c>
      <c r="AD158" s="4" t="s">
        <v>6535</v>
      </c>
      <c r="AE158" s="41">
        <v>52593819</v>
      </c>
      <c r="AF158" s="4" t="s">
        <v>6535</v>
      </c>
      <c r="AG158" s="41">
        <v>1587939</v>
      </c>
      <c r="AH158" s="2" t="s">
        <v>6535</v>
      </c>
      <c r="AI158" s="41">
        <v>177116978</v>
      </c>
      <c r="AJ158" s="2" t="s">
        <v>6535</v>
      </c>
      <c r="AK158" s="41">
        <v>16880097</v>
      </c>
      <c r="AL158" s="2" t="s">
        <v>6535</v>
      </c>
      <c r="AM158" s="2" t="str">
        <f>IF(OR(O158="Q",Q158="Q",S158="Q",U158="Q",W158="Q",Y158="Q",AB158="Q",AD158="Q",AF158="Q",AH158="Q",AJ158="Q",AL158="Q"),"Yes","No")</f>
        <v>No</v>
      </c>
    </row>
    <row r="159" spans="1:39">
      <c r="A159" s="3" t="s">
        <v>6497</v>
      </c>
      <c r="B159" s="3" t="s">
        <v>1367</v>
      </c>
      <c r="C159" s="4" t="s">
        <v>28</v>
      </c>
      <c r="D159" s="241">
        <v>9014</v>
      </c>
      <c r="E159" s="236">
        <v>90014</v>
      </c>
      <c r="F159" s="3" t="s">
        <v>320</v>
      </c>
      <c r="G159" s="4" t="s">
        <v>262</v>
      </c>
      <c r="H159" s="60">
        <v>3281212</v>
      </c>
      <c r="I159" s="27">
        <v>667</v>
      </c>
      <c r="J159" s="170" t="s">
        <v>14</v>
      </c>
      <c r="K159" s="170" t="s">
        <v>16</v>
      </c>
      <c r="L159" s="5">
        <v>187</v>
      </c>
      <c r="N159" s="31">
        <v>3.8111319849763143</v>
      </c>
      <c r="O159" s="4" t="s">
        <v>6535</v>
      </c>
      <c r="P159" s="56">
        <v>7.0691043290487338E-2</v>
      </c>
      <c r="Q159" s="8" t="s">
        <v>6535</v>
      </c>
      <c r="R159" s="35">
        <v>94.864016018029957</v>
      </c>
      <c r="S159" s="2" t="s">
        <v>6535</v>
      </c>
      <c r="T159" s="36">
        <v>1.7595917143451325</v>
      </c>
      <c r="U159" s="2" t="s">
        <v>6535</v>
      </c>
      <c r="V159" s="31">
        <v>53.912515752744106</v>
      </c>
      <c r="W159" s="2" t="s">
        <v>6535</v>
      </c>
      <c r="X159" s="31">
        <v>5.2538326150012171</v>
      </c>
      <c r="Y159" s="2" t="s">
        <v>6535</v>
      </c>
      <c r="AA159" s="37">
        <v>2773174</v>
      </c>
      <c r="AB159" s="4" t="s">
        <v>6535</v>
      </c>
      <c r="AC159" s="37">
        <v>39229496</v>
      </c>
      <c r="AD159" s="4" t="s">
        <v>6535</v>
      </c>
      <c r="AE159" s="41">
        <v>727651</v>
      </c>
      <c r="AF159" s="4" t="s">
        <v>6535</v>
      </c>
      <c r="AG159" s="41">
        <v>413534</v>
      </c>
      <c r="AH159" s="2" t="s">
        <v>6535</v>
      </c>
      <c r="AI159" s="41">
        <v>7466834</v>
      </c>
      <c r="AJ159" s="2" t="s">
        <v>6535</v>
      </c>
      <c r="AK159" s="41">
        <v>6524042</v>
      </c>
      <c r="AL159" s="2" t="s">
        <v>6535</v>
      </c>
      <c r="AM159" s="2" t="str">
        <f>IF(OR(O159="Q",Q159="Q",S159="Q",U159="Q",W159="Q",Y159="Q",AB159="Q",AD159="Q",AF159="Q",AH159="Q",AJ159="Q",AL159="Q"),"Yes","No")</f>
        <v>No</v>
      </c>
    </row>
    <row r="160" spans="1:39">
      <c r="A160" s="3" t="s">
        <v>6497</v>
      </c>
      <c r="B160" s="3" t="s">
        <v>1367</v>
      </c>
      <c r="C160" s="4" t="s">
        <v>28</v>
      </c>
      <c r="D160" s="241">
        <v>9014</v>
      </c>
      <c r="E160" s="236">
        <v>90014</v>
      </c>
      <c r="F160" s="3" t="s">
        <v>320</v>
      </c>
      <c r="G160" s="4" t="s">
        <v>262</v>
      </c>
      <c r="H160" s="60">
        <v>3281212</v>
      </c>
      <c r="I160" s="27">
        <v>667</v>
      </c>
      <c r="J160" s="170" t="s">
        <v>30</v>
      </c>
      <c r="K160" s="170" t="s">
        <v>13</v>
      </c>
      <c r="L160" s="5">
        <v>104</v>
      </c>
      <c r="N160" s="31">
        <v>3.0924417324436879</v>
      </c>
      <c r="O160" s="4" t="s">
        <v>6535</v>
      </c>
      <c r="P160" s="56">
        <v>0.30375250550699551</v>
      </c>
      <c r="Q160" s="8" t="s">
        <v>6535</v>
      </c>
      <c r="R160" s="35">
        <v>278.33299444837905</v>
      </c>
      <c r="S160" s="2" t="s">
        <v>6535</v>
      </c>
      <c r="T160" s="36">
        <v>27.33902583902584</v>
      </c>
      <c r="U160" s="2" t="s">
        <v>6535</v>
      </c>
      <c r="V160" s="31">
        <v>10.180794154379306</v>
      </c>
      <c r="W160" s="2" t="s">
        <v>6535</v>
      </c>
      <c r="X160" s="31">
        <v>0.72005801050276752</v>
      </c>
      <c r="Y160" s="2" t="s">
        <v>6535</v>
      </c>
      <c r="AA160" s="37">
        <v>7401181</v>
      </c>
      <c r="AB160" s="4" t="s">
        <v>6535</v>
      </c>
      <c r="AC160" s="37">
        <v>24365827</v>
      </c>
      <c r="AD160" s="4" t="s">
        <v>6535</v>
      </c>
      <c r="AE160" s="41">
        <v>2393313</v>
      </c>
      <c r="AF160" s="4" t="s">
        <v>6535</v>
      </c>
      <c r="AG160" s="41">
        <v>87542</v>
      </c>
      <c r="AH160" s="2" t="s">
        <v>6535</v>
      </c>
      <c r="AI160" s="41">
        <v>33838700</v>
      </c>
      <c r="AJ160" s="2" t="s">
        <v>6535</v>
      </c>
      <c r="AK160" s="41">
        <v>1529419</v>
      </c>
      <c r="AL160" s="2" t="s">
        <v>6535</v>
      </c>
      <c r="AM160" s="2" t="str">
        <f>IF(OR(O160="Q",Q160="Q",S160="Q",U160="Q",W160="Q",Y160="Q",AB160="Q",AD160="Q",AF160="Q",AH160="Q",AJ160="Q",AL160="Q"),"Yes","No")</f>
        <v>No</v>
      </c>
    </row>
    <row r="161" spans="1:39">
      <c r="A161" s="6" t="s">
        <v>6497</v>
      </c>
      <c r="B161" s="6" t="s">
        <v>1367</v>
      </c>
      <c r="C161" s="4" t="s">
        <v>28</v>
      </c>
      <c r="D161" s="242">
        <v>9014</v>
      </c>
      <c r="E161" s="237">
        <v>90014</v>
      </c>
      <c r="F161" s="25" t="s">
        <v>320</v>
      </c>
      <c r="G161" s="53" t="s">
        <v>262</v>
      </c>
      <c r="H161" s="180">
        <v>3281212</v>
      </c>
      <c r="I161" s="28">
        <v>667</v>
      </c>
      <c r="J161" s="171" t="s">
        <v>15</v>
      </c>
      <c r="K161" s="171" t="s">
        <v>16</v>
      </c>
      <c r="L161" s="9">
        <v>14</v>
      </c>
      <c r="M161" s="9"/>
      <c r="N161" s="32">
        <v>1.7657391696662383</v>
      </c>
      <c r="O161" s="10" t="s">
        <v>6535</v>
      </c>
      <c r="P161" s="57">
        <v>0.17787168120171792</v>
      </c>
      <c r="Q161" s="7" t="s">
        <v>6535</v>
      </c>
      <c r="R161" s="182">
        <v>123.7247575584712</v>
      </c>
      <c r="S161" s="1" t="s">
        <v>6535</v>
      </c>
      <c r="T161" s="36">
        <v>12.463409665063972</v>
      </c>
      <c r="U161" s="2" t="s">
        <v>6535</v>
      </c>
      <c r="V161" s="31">
        <v>9.9270393001108292</v>
      </c>
      <c r="W161" s="2" t="s">
        <v>6535</v>
      </c>
      <c r="X161" s="31">
        <v>0.7543343532883301</v>
      </c>
      <c r="Y161" s="2" t="s">
        <v>6535</v>
      </c>
      <c r="AA161" s="38">
        <v>540099</v>
      </c>
      <c r="AB161" s="9" t="s">
        <v>6535</v>
      </c>
      <c r="AC161" s="38">
        <v>3036453</v>
      </c>
      <c r="AD161" s="9" t="s">
        <v>6535</v>
      </c>
      <c r="AE161" s="42">
        <v>305877</v>
      </c>
      <c r="AF161" s="9" t="s">
        <v>6535</v>
      </c>
      <c r="AG161" s="41">
        <v>24542</v>
      </c>
      <c r="AH161" s="2" t="s">
        <v>6535</v>
      </c>
      <c r="AI161" s="41">
        <v>4025341</v>
      </c>
      <c r="AJ161" s="2" t="s">
        <v>6535</v>
      </c>
      <c r="AK161" s="41">
        <v>425628</v>
      </c>
      <c r="AL161" s="2" t="s">
        <v>6535</v>
      </c>
      <c r="AM161" s="2" t="str">
        <f>IF(OR(O161="Q",Q161="Q",S161="Q",U161="Q",W161="Q",Y161="Q",AB161="Q",AD161="Q",AF161="Q",AH161="Q",AJ161="Q",AL161="Q"),"Yes","No")</f>
        <v>No</v>
      </c>
    </row>
    <row r="162" spans="1:39">
      <c r="A162" s="6" t="s">
        <v>5699</v>
      </c>
      <c r="B162" s="6" t="s">
        <v>4241</v>
      </c>
      <c r="C162" s="4" t="s">
        <v>96</v>
      </c>
      <c r="D162" s="242">
        <v>9045</v>
      </c>
      <c r="E162" s="237">
        <v>90045</v>
      </c>
      <c r="F162" s="25" t="s">
        <v>320</v>
      </c>
      <c r="G162" s="53" t="s">
        <v>262</v>
      </c>
      <c r="H162" s="180">
        <v>1886011</v>
      </c>
      <c r="I162" s="28">
        <v>660</v>
      </c>
      <c r="J162" s="171" t="s">
        <v>14</v>
      </c>
      <c r="K162" s="171" t="s">
        <v>16</v>
      </c>
      <c r="L162" s="9">
        <v>327</v>
      </c>
      <c r="M162" s="9"/>
      <c r="N162" s="32">
        <v>2.091697179292324</v>
      </c>
      <c r="O162" s="10" t="s">
        <v>6535</v>
      </c>
      <c r="P162" s="57">
        <v>4.9888816151288352E-2</v>
      </c>
      <c r="Q162" s="7" t="s">
        <v>6535</v>
      </c>
      <c r="R162" s="182">
        <v>81.63965429652572</v>
      </c>
      <c r="S162" s="1" t="s">
        <v>6535</v>
      </c>
      <c r="T162" s="36">
        <v>1.9471775093333925</v>
      </c>
      <c r="U162" s="2" t="s">
        <v>6535</v>
      </c>
      <c r="V162" s="31">
        <v>41.927176081894395</v>
      </c>
      <c r="W162" s="2" t="s">
        <v>6535</v>
      </c>
      <c r="X162" s="31">
        <v>4.0559069594321482</v>
      </c>
      <c r="Y162" s="2" t="s">
        <v>6535</v>
      </c>
      <c r="AA162" s="38">
        <v>2573551</v>
      </c>
      <c r="AB162" s="9" t="s">
        <v>6535</v>
      </c>
      <c r="AC162" s="38">
        <v>51585730</v>
      </c>
      <c r="AD162" s="9" t="s">
        <v>6535</v>
      </c>
      <c r="AE162" s="42">
        <v>1230365</v>
      </c>
      <c r="AF162" s="9" t="s">
        <v>6535</v>
      </c>
      <c r="AG162" s="41">
        <v>631871</v>
      </c>
      <c r="AH162" s="2" t="s">
        <v>6535</v>
      </c>
      <c r="AI162" s="41">
        <v>12718667</v>
      </c>
      <c r="AJ162" s="2" t="s">
        <v>6535</v>
      </c>
      <c r="AK162" s="41">
        <v>9720920</v>
      </c>
      <c r="AL162" s="2" t="s">
        <v>6535</v>
      </c>
      <c r="AM162" s="2" t="str">
        <f>IF(OR(O162="Q",Q162="Q",S162="Q",U162="Q",W162="Q",Y162="Q",AB162="Q",AD162="Q",AF162="Q",AH162="Q",AJ162="Q",AL162="Q"),"Yes","No")</f>
        <v>No</v>
      </c>
    </row>
    <row r="163" spans="1:39">
      <c r="A163" s="3" t="s">
        <v>5699</v>
      </c>
      <c r="B163" s="3" t="s">
        <v>4241</v>
      </c>
      <c r="C163" s="4" t="s">
        <v>96</v>
      </c>
      <c r="D163" s="241">
        <v>9045</v>
      </c>
      <c r="E163" s="236">
        <v>90045</v>
      </c>
      <c r="F163" s="3" t="s">
        <v>320</v>
      </c>
      <c r="G163" s="4" t="s">
        <v>262</v>
      </c>
      <c r="H163" s="60">
        <v>1886011</v>
      </c>
      <c r="I163" s="27">
        <v>660</v>
      </c>
      <c r="J163" s="170" t="s">
        <v>15</v>
      </c>
      <c r="K163" s="170" t="s">
        <v>16</v>
      </c>
      <c r="L163" s="5">
        <v>300</v>
      </c>
      <c r="N163" s="31">
        <v>1.1034068655183413</v>
      </c>
      <c r="O163" s="4" t="s">
        <v>6535</v>
      </c>
      <c r="P163" s="56">
        <v>0.52015155558520609</v>
      </c>
      <c r="Q163" s="8" t="s">
        <v>6535</v>
      </c>
      <c r="R163" s="35">
        <v>97.321388888266199</v>
      </c>
      <c r="S163" s="2" t="s">
        <v>6535</v>
      </c>
      <c r="T163" s="36">
        <v>45.877793046143594</v>
      </c>
      <c r="U163" s="2" t="s">
        <v>6535</v>
      </c>
      <c r="V163" s="31">
        <v>2.1213180152406408</v>
      </c>
      <c r="W163" s="2" t="s">
        <v>6535</v>
      </c>
      <c r="X163" s="31">
        <v>0.57500677693710156</v>
      </c>
      <c r="Y163" s="2" t="s">
        <v>6535</v>
      </c>
      <c r="AA163" s="37">
        <v>67746188</v>
      </c>
      <c r="AB163" s="4" t="s">
        <v>6535</v>
      </c>
      <c r="AC163" s="37">
        <v>130243171</v>
      </c>
      <c r="AD163" s="4" t="s">
        <v>6535</v>
      </c>
      <c r="AE163" s="41">
        <v>61397287</v>
      </c>
      <c r="AF163" s="4" t="s">
        <v>6535</v>
      </c>
      <c r="AG163" s="41">
        <v>1338279</v>
      </c>
      <c r="AH163" s="2" t="s">
        <v>6535</v>
      </c>
      <c r="AI163" s="41">
        <v>226507193</v>
      </c>
      <c r="AJ163" s="2" t="s">
        <v>6535</v>
      </c>
      <c r="AK163" s="41">
        <v>14787743</v>
      </c>
      <c r="AL163" s="2" t="s">
        <v>6535</v>
      </c>
      <c r="AM163" s="2" t="str">
        <f>IF(OR(O163="Q",Q163="Q",S163="Q",U163="Q",W163="Q",Y163="Q",AB163="Q",AD163="Q",AF163="Q",AH163="Q",AJ163="Q",AL163="Q"),"Yes","No")</f>
        <v>No</v>
      </c>
    </row>
    <row r="164" spans="1:39">
      <c r="A164" s="3" t="s">
        <v>5699</v>
      </c>
      <c r="B164" s="3" t="s">
        <v>4241</v>
      </c>
      <c r="C164" s="4" t="s">
        <v>96</v>
      </c>
      <c r="D164" s="241">
        <v>9045</v>
      </c>
      <c r="E164" s="236">
        <v>90045</v>
      </c>
      <c r="F164" s="3" t="s">
        <v>320</v>
      </c>
      <c r="G164" s="4" t="s">
        <v>262</v>
      </c>
      <c r="H164" s="60">
        <v>1886011</v>
      </c>
      <c r="I164" s="27">
        <v>660</v>
      </c>
      <c r="J164" s="170" t="s">
        <v>35</v>
      </c>
      <c r="K164" s="170" t="s">
        <v>16</v>
      </c>
      <c r="L164" s="5">
        <v>33</v>
      </c>
      <c r="N164" s="31">
        <v>0.8746679365568778</v>
      </c>
      <c r="O164" s="4" t="s">
        <v>6535</v>
      </c>
      <c r="P164" s="56">
        <v>0.43095925702890547</v>
      </c>
      <c r="Q164" s="8" t="s">
        <v>6535</v>
      </c>
      <c r="R164" s="35">
        <v>71.289323533075873</v>
      </c>
      <c r="S164" s="2" t="s">
        <v>6535</v>
      </c>
      <c r="T164" s="36">
        <v>35.125094472820898</v>
      </c>
      <c r="U164" s="2" t="s">
        <v>6535</v>
      </c>
      <c r="V164" s="31">
        <v>2.0295838232759245</v>
      </c>
      <c r="W164" s="2" t="s">
        <v>6535</v>
      </c>
      <c r="X164" s="31">
        <v>0.47247755886118453</v>
      </c>
      <c r="Y164" s="2" t="s">
        <v>6535</v>
      </c>
      <c r="AA164" s="37">
        <v>3699178</v>
      </c>
      <c r="AB164" s="4" t="s">
        <v>6535</v>
      </c>
      <c r="AC164" s="37">
        <v>8583591</v>
      </c>
      <c r="AD164" s="4" t="s">
        <v>6535</v>
      </c>
      <c r="AE164" s="41">
        <v>4229237</v>
      </c>
      <c r="AF164" s="4" t="s">
        <v>6535</v>
      </c>
      <c r="AG164" s="41">
        <v>120405</v>
      </c>
      <c r="AH164" s="2" t="s">
        <v>6535</v>
      </c>
      <c r="AI164" s="41">
        <v>18167193</v>
      </c>
      <c r="AJ164" s="2" t="s">
        <v>6535</v>
      </c>
      <c r="AK164" s="41">
        <v>968708</v>
      </c>
      <c r="AL164" s="2" t="s">
        <v>6535</v>
      </c>
      <c r="AM164" s="2" t="str">
        <f>IF(OR(O164="Q",Q164="Q",S164="Q",U164="Q",W164="Q",Y164="Q",AB164="Q",AD164="Q",AF164="Q",AH164="Q",AJ164="Q",AL164="Q"),"Yes","No")</f>
        <v>No</v>
      </c>
    </row>
    <row r="165" spans="1:39">
      <c r="A165" s="6" t="s">
        <v>366</v>
      </c>
      <c r="B165" s="6" t="s">
        <v>327</v>
      </c>
      <c r="C165" s="4" t="s">
        <v>137</v>
      </c>
      <c r="D165" s="242">
        <v>29</v>
      </c>
      <c r="E165" s="237">
        <v>29</v>
      </c>
      <c r="F165" s="25" t="s">
        <v>320</v>
      </c>
      <c r="G165" s="53" t="s">
        <v>262</v>
      </c>
      <c r="H165" s="180">
        <v>3059393</v>
      </c>
      <c r="I165" s="27">
        <v>608</v>
      </c>
      <c r="J165" s="171" t="s">
        <v>17</v>
      </c>
      <c r="K165" s="171" t="s">
        <v>13</v>
      </c>
      <c r="L165" s="9">
        <v>368</v>
      </c>
      <c r="M165" s="9"/>
      <c r="N165" s="32">
        <v>3.2130540401057597</v>
      </c>
      <c r="O165" s="10" t="s">
        <v>6535</v>
      </c>
      <c r="P165" s="57">
        <v>0.73208303301642674</v>
      </c>
      <c r="Q165" s="7" t="s">
        <v>6535</v>
      </c>
      <c r="R165" s="182">
        <v>27.969548003267953</v>
      </c>
      <c r="S165" s="1" t="s">
        <v>6535</v>
      </c>
      <c r="T165" s="36">
        <v>6.3727628850142102</v>
      </c>
      <c r="U165" s="2" t="s">
        <v>6535</v>
      </c>
      <c r="V165" s="31">
        <v>4.3889202388244177</v>
      </c>
      <c r="W165" s="2" t="s">
        <v>6535</v>
      </c>
      <c r="X165" s="31">
        <v>0.17319750951323673</v>
      </c>
      <c r="Y165" s="2" t="s">
        <v>6535</v>
      </c>
      <c r="AA165" s="38">
        <v>2932352</v>
      </c>
      <c r="AB165" s="9" t="s">
        <v>6535</v>
      </c>
      <c r="AC165" s="38">
        <v>4005491</v>
      </c>
      <c r="AD165" s="9" t="s">
        <v>6535</v>
      </c>
      <c r="AE165" s="42">
        <v>912637</v>
      </c>
      <c r="AF165" s="9" t="s">
        <v>6535</v>
      </c>
      <c r="AG165" s="41">
        <v>143209</v>
      </c>
      <c r="AH165" s="2" t="s">
        <v>6535</v>
      </c>
      <c r="AI165" s="41">
        <v>23126724</v>
      </c>
      <c r="AJ165" s="2" t="s">
        <v>6535</v>
      </c>
      <c r="AK165" s="41">
        <v>4711901</v>
      </c>
      <c r="AL165" s="2" t="s">
        <v>6535</v>
      </c>
      <c r="AM165" s="2" t="str">
        <f>IF(OR(O165="Q",Q165="Q",S165="Q",U165="Q",W165="Q",Y165="Q",AB165="Q",AD165="Q",AF165="Q",AH165="Q",AJ165="Q",AL165="Q"),"Yes","No")</f>
        <v>No</v>
      </c>
    </row>
    <row r="166" spans="1:39">
      <c r="A166" s="6" t="s">
        <v>366</v>
      </c>
      <c r="B166" s="6" t="s">
        <v>327</v>
      </c>
      <c r="C166" s="4" t="s">
        <v>137</v>
      </c>
      <c r="D166" s="242">
        <v>29</v>
      </c>
      <c r="E166" s="237">
        <v>29</v>
      </c>
      <c r="F166" s="25" t="s">
        <v>320</v>
      </c>
      <c r="G166" s="53" t="s">
        <v>262</v>
      </c>
      <c r="H166" s="180">
        <v>3059393</v>
      </c>
      <c r="I166" s="27">
        <v>608</v>
      </c>
      <c r="J166" s="171" t="s">
        <v>15</v>
      </c>
      <c r="K166" s="171" t="s">
        <v>13</v>
      </c>
      <c r="L166" s="9">
        <v>93</v>
      </c>
      <c r="M166" s="9"/>
      <c r="N166" s="32">
        <v>1.2704566747685364</v>
      </c>
      <c r="O166" s="10" t="s">
        <v>6535</v>
      </c>
      <c r="P166" s="57">
        <v>0.13405525556193157</v>
      </c>
      <c r="Q166" s="7" t="s">
        <v>6535</v>
      </c>
      <c r="R166" s="182">
        <v>174.6654295524344</v>
      </c>
      <c r="S166" s="1" t="s">
        <v>6535</v>
      </c>
      <c r="T166" s="36">
        <v>18.430237930586717</v>
      </c>
      <c r="U166" s="2" t="s">
        <v>6535</v>
      </c>
      <c r="V166" s="31">
        <v>9.4771120269999702</v>
      </c>
      <c r="W166" s="2" t="s">
        <v>6535</v>
      </c>
      <c r="X166" s="31">
        <v>1.8661365228215951</v>
      </c>
      <c r="Y166" s="2" t="s">
        <v>6535</v>
      </c>
      <c r="AA166" s="38">
        <v>7753747</v>
      </c>
      <c r="AB166" s="9" t="s">
        <v>6535</v>
      </c>
      <c r="AC166" s="38">
        <v>57839933</v>
      </c>
      <c r="AD166" s="9" t="s">
        <v>6535</v>
      </c>
      <c r="AE166" s="42">
        <v>6103118</v>
      </c>
      <c r="AF166" s="9" t="s">
        <v>6535</v>
      </c>
      <c r="AG166" s="41">
        <v>331147</v>
      </c>
      <c r="AH166" s="2" t="s">
        <v>6535</v>
      </c>
      <c r="AI166" s="41">
        <v>30994481</v>
      </c>
      <c r="AJ166" s="2" t="s">
        <v>6535</v>
      </c>
      <c r="AK166" s="41">
        <v>4953326</v>
      </c>
      <c r="AL166" s="2" t="s">
        <v>6535</v>
      </c>
      <c r="AM166" s="2" t="str">
        <f>IF(OR(O166="Q",Q166="Q",S166="Q",U166="Q",W166="Q",Y166="Q",AB166="Q",AD166="Q",AF166="Q",AH166="Q",AJ166="Q",AL166="Q"),"Yes","No")</f>
        <v>No</v>
      </c>
    </row>
    <row r="167" spans="1:39">
      <c r="A167" s="6" t="s">
        <v>366</v>
      </c>
      <c r="B167" s="6" t="s">
        <v>327</v>
      </c>
      <c r="C167" s="4" t="s">
        <v>137</v>
      </c>
      <c r="D167" s="242">
        <v>29</v>
      </c>
      <c r="E167" s="237">
        <v>29</v>
      </c>
      <c r="F167" s="25" t="s">
        <v>320</v>
      </c>
      <c r="G167" s="53" t="s">
        <v>262</v>
      </c>
      <c r="H167" s="180">
        <v>3059393</v>
      </c>
      <c r="I167" s="27">
        <v>608</v>
      </c>
      <c r="J167" s="171" t="s">
        <v>30</v>
      </c>
      <c r="K167" s="171" t="s">
        <v>16</v>
      </c>
      <c r="L167" s="9">
        <v>53</v>
      </c>
      <c r="M167" s="9"/>
      <c r="N167" s="32">
        <v>8.7783953103216756</v>
      </c>
      <c r="O167" s="10" t="s">
        <v>6535</v>
      </c>
      <c r="P167" s="57">
        <v>1.6473699763325518</v>
      </c>
      <c r="Q167" s="7" t="s">
        <v>6535</v>
      </c>
      <c r="R167" s="182">
        <v>213.16387701374296</v>
      </c>
      <c r="S167" s="1" t="s">
        <v>6535</v>
      </c>
      <c r="T167" s="36">
        <v>40.002729270825789</v>
      </c>
      <c r="U167" s="2" t="s">
        <v>6535</v>
      </c>
      <c r="V167" s="31">
        <v>5.3287333364327365</v>
      </c>
      <c r="W167" s="2" t="s">
        <v>6535</v>
      </c>
      <c r="X167" s="31">
        <v>0.29237144044718771</v>
      </c>
      <c r="Y167" s="2" t="s">
        <v>6535</v>
      </c>
      <c r="AA167" s="38">
        <v>14539068</v>
      </c>
      <c r="AB167" s="9" t="s">
        <v>6535</v>
      </c>
      <c r="AC167" s="38">
        <v>8825624</v>
      </c>
      <c r="AD167" s="9" t="s">
        <v>6535</v>
      </c>
      <c r="AE167" s="42">
        <v>1656233</v>
      </c>
      <c r="AF167" s="9" t="s">
        <v>6535</v>
      </c>
      <c r="AG167" s="41">
        <v>41403</v>
      </c>
      <c r="AH167" s="2" t="s">
        <v>6535</v>
      </c>
      <c r="AI167" s="41">
        <v>30186341</v>
      </c>
      <c r="AJ167" s="2" t="s">
        <v>6535</v>
      </c>
      <c r="AK167" s="41">
        <v>894394</v>
      </c>
      <c r="AL167" s="2" t="s">
        <v>6535</v>
      </c>
      <c r="AM167" s="2" t="str">
        <f>IF(OR(O167="Q",Q167="Q",S167="Q",U167="Q",W167="Q",Y167="Q",AB167="Q",AD167="Q",AF167="Q",AH167="Q",AJ167="Q",AL167="Q"),"Yes","No")</f>
        <v>No</v>
      </c>
    </row>
    <row r="168" spans="1:39">
      <c r="A168" s="3" t="s">
        <v>366</v>
      </c>
      <c r="B168" s="3" t="s">
        <v>327</v>
      </c>
      <c r="C168" s="4" t="s">
        <v>137</v>
      </c>
      <c r="D168" s="241">
        <v>29</v>
      </c>
      <c r="E168" s="236">
        <v>29</v>
      </c>
      <c r="F168" s="3" t="s">
        <v>320</v>
      </c>
      <c r="G168" s="4" t="s">
        <v>262</v>
      </c>
      <c r="H168" s="60">
        <v>3059393</v>
      </c>
      <c r="I168" s="27">
        <v>608</v>
      </c>
      <c r="J168" s="170" t="s">
        <v>30</v>
      </c>
      <c r="K168" s="170" t="s">
        <v>13</v>
      </c>
      <c r="L168" s="5">
        <v>49</v>
      </c>
      <c r="N168" s="31">
        <v>3.4440425691144303</v>
      </c>
      <c r="O168" s="4" t="s">
        <v>6535</v>
      </c>
      <c r="P168" s="56">
        <v>0.29128423820653526</v>
      </c>
      <c r="Q168" s="8" t="s">
        <v>6535</v>
      </c>
      <c r="R168" s="35">
        <v>347.38756184098747</v>
      </c>
      <c r="S168" s="2" t="s">
        <v>6535</v>
      </c>
      <c r="T168" s="36">
        <v>29.38074059267403</v>
      </c>
      <c r="U168" s="2" t="s">
        <v>6535</v>
      </c>
      <c r="V168" s="31">
        <v>11.823648922165262</v>
      </c>
      <c r="W168" s="2" t="s">
        <v>6535</v>
      </c>
      <c r="X168" s="31">
        <v>0.67265342777766968</v>
      </c>
      <c r="Y168" s="2" t="s">
        <v>6535</v>
      </c>
      <c r="AA168" s="37">
        <v>4049767</v>
      </c>
      <c r="AB168" s="4" t="s">
        <v>6535</v>
      </c>
      <c r="AC168" s="37">
        <v>13903145</v>
      </c>
      <c r="AD168" s="4" t="s">
        <v>6535</v>
      </c>
      <c r="AE168" s="41">
        <v>1175876</v>
      </c>
      <c r="AF168" s="4" t="s">
        <v>6535</v>
      </c>
      <c r="AG168" s="41">
        <v>40022</v>
      </c>
      <c r="AH168" s="2" t="s">
        <v>6535</v>
      </c>
      <c r="AI168" s="41">
        <v>20669106</v>
      </c>
      <c r="AJ168" s="2" t="s">
        <v>6535</v>
      </c>
      <c r="AK168" s="41">
        <v>789259</v>
      </c>
      <c r="AL168" s="2" t="s">
        <v>6535</v>
      </c>
      <c r="AM168" s="2" t="str">
        <f>IF(OR(O168="Q",Q168="Q",S168="Q",U168="Q",W168="Q",Y168="Q",AB168="Q",AD168="Q",AF168="Q",AH168="Q",AJ168="Q",AL168="Q"),"Yes","No")</f>
        <v>No</v>
      </c>
    </row>
    <row r="169" spans="1:39">
      <c r="A169" s="3" t="s">
        <v>366</v>
      </c>
      <c r="B169" s="3" t="s">
        <v>327</v>
      </c>
      <c r="C169" s="4" t="s">
        <v>137</v>
      </c>
      <c r="D169" s="241">
        <v>29</v>
      </c>
      <c r="E169" s="236">
        <v>29</v>
      </c>
      <c r="F169" s="3" t="s">
        <v>320</v>
      </c>
      <c r="G169" s="4" t="s">
        <v>262</v>
      </c>
      <c r="H169" s="60">
        <v>3059393</v>
      </c>
      <c r="I169" s="27">
        <v>608</v>
      </c>
      <c r="J169" s="170" t="s">
        <v>14</v>
      </c>
      <c r="K169" s="170" t="s">
        <v>16</v>
      </c>
      <c r="L169" s="5">
        <v>45</v>
      </c>
      <c r="N169" s="31">
        <v>1.8580733954592732</v>
      </c>
      <c r="O169" s="4" t="s">
        <v>6535</v>
      </c>
      <c r="P169" s="56">
        <v>4.7726161712288079E-2</v>
      </c>
      <c r="Q169" s="8" t="s">
        <v>6535</v>
      </c>
      <c r="R169" s="35">
        <v>87.13360452402506</v>
      </c>
      <c r="S169" s="2" t="s">
        <v>6535</v>
      </c>
      <c r="T169" s="36">
        <v>2.2380991570358701</v>
      </c>
      <c r="U169" s="2" t="s">
        <v>6535</v>
      </c>
      <c r="V169" s="31">
        <v>38.931967893426346</v>
      </c>
      <c r="W169" s="2" t="s">
        <v>6535</v>
      </c>
      <c r="X169" s="31">
        <v>3.386955738882623</v>
      </c>
      <c r="Y169" s="2" t="s">
        <v>6535</v>
      </c>
      <c r="AA169" s="37">
        <v>353714</v>
      </c>
      <c r="AB169" s="4" t="s">
        <v>6535</v>
      </c>
      <c r="AC169" s="37">
        <v>7411323</v>
      </c>
      <c r="AD169" s="4" t="s">
        <v>6535</v>
      </c>
      <c r="AE169" s="41">
        <v>190366</v>
      </c>
      <c r="AF169" s="4" t="s">
        <v>6535</v>
      </c>
      <c r="AG169" s="41">
        <v>85057</v>
      </c>
      <c r="AH169" s="2" t="s">
        <v>6535</v>
      </c>
      <c r="AI169" s="41">
        <v>2188196</v>
      </c>
      <c r="AJ169" s="2" t="s">
        <v>6535</v>
      </c>
      <c r="AK169" s="41">
        <v>1566883</v>
      </c>
      <c r="AL169" s="2" t="s">
        <v>6535</v>
      </c>
      <c r="AM169" s="2" t="str">
        <f>IF(OR(O169="Q",Q169="Q",S169="Q",U169="Q",W169="Q",Y169="Q",AB169="Q",AD169="Q",AF169="Q",AH169="Q",AJ169="Q",AL169="Q"),"Yes","No")</f>
        <v>No</v>
      </c>
    </row>
    <row r="170" spans="1:39">
      <c r="A170" s="6" t="s">
        <v>5681</v>
      </c>
      <c r="B170" s="6" t="s">
        <v>5682</v>
      </c>
      <c r="C170" s="4" t="s">
        <v>22</v>
      </c>
      <c r="D170" s="242">
        <v>9032</v>
      </c>
      <c r="E170" s="237">
        <v>90032</v>
      </c>
      <c r="F170" s="25" t="s">
        <v>317</v>
      </c>
      <c r="G170" s="53" t="s">
        <v>262</v>
      </c>
      <c r="H170" s="180">
        <v>3629114</v>
      </c>
      <c r="I170" s="28">
        <v>571</v>
      </c>
      <c r="J170" s="171" t="s">
        <v>15</v>
      </c>
      <c r="K170" s="171" t="s">
        <v>16</v>
      </c>
      <c r="L170" s="9">
        <v>447</v>
      </c>
      <c r="M170" s="9"/>
      <c r="N170" s="32">
        <v>0.86631279358121405</v>
      </c>
      <c r="O170" s="10" t="s">
        <v>6535</v>
      </c>
      <c r="P170" s="57">
        <v>0.22660366723903511</v>
      </c>
      <c r="Q170" s="7" t="s">
        <v>6535</v>
      </c>
      <c r="R170" s="182">
        <v>113.05744244182458</v>
      </c>
      <c r="S170" s="1" t="s">
        <v>6535</v>
      </c>
      <c r="T170" s="36">
        <v>29.572726220603666</v>
      </c>
      <c r="U170" s="2" t="s">
        <v>6535</v>
      </c>
      <c r="V170" s="31">
        <v>3.8230307749934846</v>
      </c>
      <c r="W170" s="2" t="s">
        <v>6535</v>
      </c>
      <c r="X170" s="31">
        <v>1.0477652987265544</v>
      </c>
      <c r="Y170" s="2" t="s">
        <v>6535</v>
      </c>
      <c r="AA170" s="38">
        <v>33204573</v>
      </c>
      <c r="AB170" s="9" t="s">
        <v>6535</v>
      </c>
      <c r="AC170" s="38">
        <v>146531490</v>
      </c>
      <c r="AD170" s="9" t="s">
        <v>6535</v>
      </c>
      <c r="AE170" s="42">
        <v>38328619</v>
      </c>
      <c r="AF170" s="9" t="s">
        <v>6535</v>
      </c>
      <c r="AG170" s="41">
        <v>1296080</v>
      </c>
      <c r="AH170" s="2" t="s">
        <v>6535</v>
      </c>
      <c r="AI170" s="41">
        <v>139851444</v>
      </c>
      <c r="AJ170" s="2" t="s">
        <v>6535</v>
      </c>
      <c r="AK170" s="41">
        <v>16514131</v>
      </c>
      <c r="AL170" s="2" t="s">
        <v>6535</v>
      </c>
      <c r="AM170" s="2" t="str">
        <f>IF(OR(O170="Q",Q170="Q",S170="Q",U170="Q",W170="Q",Y170="Q",AB170="Q",AD170="Q",AF170="Q",AH170="Q",AJ170="Q",AL170="Q"),"Yes","No")</f>
        <v>No</v>
      </c>
    </row>
    <row r="171" spans="1:39">
      <c r="A171" s="6" t="s">
        <v>5681</v>
      </c>
      <c r="B171" s="6" t="s">
        <v>5682</v>
      </c>
      <c r="C171" s="4" t="s">
        <v>22</v>
      </c>
      <c r="D171" s="242">
        <v>9032</v>
      </c>
      <c r="E171" s="237">
        <v>90032</v>
      </c>
      <c r="F171" s="25" t="s">
        <v>317</v>
      </c>
      <c r="G171" s="53" t="s">
        <v>262</v>
      </c>
      <c r="H171" s="180">
        <v>3629114</v>
      </c>
      <c r="I171" s="28">
        <v>571</v>
      </c>
      <c r="J171" s="171" t="s">
        <v>14</v>
      </c>
      <c r="K171" s="171" t="s">
        <v>16</v>
      </c>
      <c r="L171" s="9">
        <v>124</v>
      </c>
      <c r="M171" s="9"/>
      <c r="N171" s="32">
        <v>2.8670704709676693</v>
      </c>
      <c r="O171" s="10" t="s">
        <v>6535</v>
      </c>
      <c r="P171" s="57">
        <v>6.0215477578831875E-2</v>
      </c>
      <c r="Q171" s="7" t="s">
        <v>6535</v>
      </c>
      <c r="R171" s="182">
        <v>62.352827557789169</v>
      </c>
      <c r="S171" s="1" t="s">
        <v>6535</v>
      </c>
      <c r="T171" s="36">
        <v>1.3095615639037994</v>
      </c>
      <c r="U171" s="2" t="s">
        <v>6535</v>
      </c>
      <c r="V171" s="31">
        <v>47.613513771674512</v>
      </c>
      <c r="W171" s="2" t="s">
        <v>6535</v>
      </c>
      <c r="X171" s="31">
        <v>4.9291425766066093</v>
      </c>
      <c r="Y171" s="2" t="s">
        <v>6535</v>
      </c>
      <c r="AA171" s="38">
        <v>1020528</v>
      </c>
      <c r="AB171" s="9" t="s">
        <v>6535</v>
      </c>
      <c r="AC171" s="38">
        <v>16947935</v>
      </c>
      <c r="AD171" s="9" t="s">
        <v>6535</v>
      </c>
      <c r="AE171" s="42">
        <v>355948</v>
      </c>
      <c r="AF171" s="9" t="s">
        <v>6535</v>
      </c>
      <c r="AG171" s="41">
        <v>271807</v>
      </c>
      <c r="AH171" s="2" t="s">
        <v>6535</v>
      </c>
      <c r="AI171" s="41">
        <v>3438313</v>
      </c>
      <c r="AJ171" s="2" t="s">
        <v>6535</v>
      </c>
      <c r="AK171" s="41">
        <v>3823261</v>
      </c>
      <c r="AL171" s="2" t="s">
        <v>6535</v>
      </c>
      <c r="AM171" s="2" t="str">
        <f>IF(OR(O171="Q",Q171="Q",S171="Q",U171="Q",W171="Q",Y171="Q",AB171="Q",AD171="Q",AF171="Q",AH171="Q",AJ171="Q",AL171="Q"),"Yes","No")</f>
        <v>No</v>
      </c>
    </row>
    <row r="172" spans="1:39">
      <c r="A172" s="3" t="s">
        <v>1613</v>
      </c>
      <c r="B172" s="3" t="s">
        <v>1614</v>
      </c>
      <c r="C172" s="4" t="s">
        <v>48</v>
      </c>
      <c r="D172" s="241">
        <v>4035</v>
      </c>
      <c r="E172" s="236">
        <v>40035</v>
      </c>
      <c r="F172" s="3" t="s">
        <v>320</v>
      </c>
      <c r="G172" s="4" t="s">
        <v>262</v>
      </c>
      <c r="H172" s="60">
        <v>1510516</v>
      </c>
      <c r="I172" s="27">
        <v>560</v>
      </c>
      <c r="J172" s="170" t="s">
        <v>15</v>
      </c>
      <c r="K172" s="170" t="s">
        <v>13</v>
      </c>
      <c r="L172" s="5">
        <v>238</v>
      </c>
      <c r="N172" s="31">
        <v>0.98016899336019236</v>
      </c>
      <c r="O172" s="4" t="s">
        <v>6535</v>
      </c>
      <c r="P172" s="56">
        <v>0.29665674152389626</v>
      </c>
      <c r="Q172" s="8" t="s">
        <v>6535</v>
      </c>
      <c r="R172" s="35">
        <v>84.91434073519612</v>
      </c>
      <c r="S172" s="2" t="s">
        <v>6535</v>
      </c>
      <c r="T172" s="36">
        <v>25.70006988774043</v>
      </c>
      <c r="U172" s="2" t="s">
        <v>6535</v>
      </c>
      <c r="V172" s="31">
        <v>3.3040509658575816</v>
      </c>
      <c r="W172" s="2" t="s">
        <v>6535</v>
      </c>
      <c r="X172" s="31">
        <v>0.59572957669760906</v>
      </c>
      <c r="Y172" s="2" t="s">
        <v>6535</v>
      </c>
      <c r="AA172" s="37">
        <v>26384286</v>
      </c>
      <c r="AB172" s="4" t="s">
        <v>6535</v>
      </c>
      <c r="AC172" s="37">
        <v>88938771</v>
      </c>
      <c r="AD172" s="4" t="s">
        <v>6535</v>
      </c>
      <c r="AE172" s="41">
        <v>26918099</v>
      </c>
      <c r="AF172" s="4" t="s">
        <v>6535</v>
      </c>
      <c r="AG172" s="41">
        <v>1047394</v>
      </c>
      <c r="AH172" s="2" t="s">
        <v>6535</v>
      </c>
      <c r="AI172" s="41">
        <v>149293865</v>
      </c>
      <c r="AJ172" s="2" t="s">
        <v>6535</v>
      </c>
      <c r="AK172" s="41">
        <v>14493326</v>
      </c>
      <c r="AL172" s="2" t="s">
        <v>6535</v>
      </c>
      <c r="AM172" s="2" t="str">
        <f>IF(OR(O172="Q",Q172="Q",S172="Q",U172="Q",W172="Q",Y172="Q",AB172="Q",AD172="Q",AF172="Q",AH172="Q",AJ172="Q",AL172="Q"),"Yes","No")</f>
        <v>No</v>
      </c>
    </row>
    <row r="173" spans="1:39">
      <c r="A173" s="6" t="s">
        <v>1613</v>
      </c>
      <c r="B173" s="6" t="s">
        <v>1614</v>
      </c>
      <c r="C173" s="4" t="s">
        <v>48</v>
      </c>
      <c r="D173" s="242">
        <v>4035</v>
      </c>
      <c r="E173" s="237">
        <v>40035</v>
      </c>
      <c r="F173" s="25" t="s">
        <v>320</v>
      </c>
      <c r="G173" s="53" t="s">
        <v>262</v>
      </c>
      <c r="H173" s="180">
        <v>1510516</v>
      </c>
      <c r="I173" s="28">
        <v>560</v>
      </c>
      <c r="J173" s="171" t="s">
        <v>14</v>
      </c>
      <c r="K173" s="171" t="s">
        <v>16</v>
      </c>
      <c r="L173" s="9">
        <v>161</v>
      </c>
      <c r="M173" s="9"/>
      <c r="N173" s="32">
        <v>3.2802031670613281</v>
      </c>
      <c r="O173" s="10" t="s">
        <v>6535</v>
      </c>
      <c r="P173" s="57">
        <v>9.3176256282824582E-2</v>
      </c>
      <c r="Q173" s="7" t="s">
        <v>6535</v>
      </c>
      <c r="R173" s="182">
        <v>43.397637158885615</v>
      </c>
      <c r="S173" s="1" t="s">
        <v>6535</v>
      </c>
      <c r="T173" s="36">
        <v>1.2327374726633071</v>
      </c>
      <c r="U173" s="2" t="s">
        <v>6535</v>
      </c>
      <c r="V173" s="31">
        <v>35.20428162626208</v>
      </c>
      <c r="W173" s="2" t="s">
        <v>6535</v>
      </c>
      <c r="X173" s="31">
        <v>3.4919739096354974</v>
      </c>
      <c r="Y173" s="2" t="s">
        <v>6535</v>
      </c>
      <c r="AA173" s="38">
        <v>1701074</v>
      </c>
      <c r="AB173" s="9" t="s">
        <v>6535</v>
      </c>
      <c r="AC173" s="38">
        <v>18256518</v>
      </c>
      <c r="AD173" s="9" t="s">
        <v>6535</v>
      </c>
      <c r="AE173" s="42">
        <v>518588</v>
      </c>
      <c r="AF173" s="9" t="s">
        <v>6535</v>
      </c>
      <c r="AG173" s="41">
        <v>420680</v>
      </c>
      <c r="AH173" s="2" t="s">
        <v>6535</v>
      </c>
      <c r="AI173" s="41">
        <v>5228137</v>
      </c>
      <c r="AJ173" s="2" t="s">
        <v>6535</v>
      </c>
      <c r="AK173" s="41">
        <v>7425844</v>
      </c>
      <c r="AL173" s="2" t="s">
        <v>6535</v>
      </c>
      <c r="AM173" s="2" t="str">
        <f>IF(OR(O173="Q",Q173="Q",S173="Q",U173="Q",W173="Q",Y173="Q",AB173="Q",AD173="Q",AF173="Q",AH173="Q",AJ173="Q",AL173="Q"),"Yes","No")</f>
        <v>No</v>
      </c>
    </row>
    <row r="174" spans="1:39">
      <c r="A174" s="3" t="s">
        <v>1613</v>
      </c>
      <c r="B174" s="3" t="s">
        <v>1614</v>
      </c>
      <c r="C174" s="4" t="s">
        <v>48</v>
      </c>
      <c r="D174" s="241">
        <v>4035</v>
      </c>
      <c r="E174" s="236">
        <v>40035</v>
      </c>
      <c r="F174" s="3" t="s">
        <v>320</v>
      </c>
      <c r="G174" s="4" t="s">
        <v>262</v>
      </c>
      <c r="H174" s="60">
        <v>1510516</v>
      </c>
      <c r="I174" s="27">
        <v>560</v>
      </c>
      <c r="J174" s="170" t="s">
        <v>17</v>
      </c>
      <c r="K174" s="170" t="s">
        <v>16</v>
      </c>
      <c r="L174" s="5">
        <v>132</v>
      </c>
      <c r="N174" s="31">
        <v>0.8833058334192706</v>
      </c>
      <c r="O174" s="4" t="s">
        <v>6535</v>
      </c>
      <c r="P174" s="56">
        <v>0.4787043289942482</v>
      </c>
      <c r="Q174" s="8" t="s">
        <v>6535</v>
      </c>
      <c r="R174" s="35">
        <v>10.471178230053969</v>
      </c>
      <c r="S174" s="2" t="s">
        <v>6535</v>
      </c>
      <c r="T174" s="36">
        <v>5.674816307952403</v>
      </c>
      <c r="U174" s="2" t="s">
        <v>6535</v>
      </c>
      <c r="V174" s="31">
        <v>1.845201264996047</v>
      </c>
      <c r="W174" s="2" t="s">
        <v>6535</v>
      </c>
      <c r="X174" s="31">
        <v>5.5703387084514062E-2</v>
      </c>
      <c r="Y174" s="2" t="s">
        <v>6535</v>
      </c>
      <c r="AA174" s="37">
        <v>308355</v>
      </c>
      <c r="AB174" s="4" t="s">
        <v>6535</v>
      </c>
      <c r="AC174" s="37">
        <v>644145</v>
      </c>
      <c r="AD174" s="4" t="s">
        <v>6535</v>
      </c>
      <c r="AE174" s="41">
        <v>349092</v>
      </c>
      <c r="AF174" s="4" t="s">
        <v>6535</v>
      </c>
      <c r="AG174" s="41">
        <v>61516</v>
      </c>
      <c r="AH174" s="2" t="s">
        <v>6535</v>
      </c>
      <c r="AI174" s="41">
        <v>11563839</v>
      </c>
      <c r="AJ174" s="2" t="s">
        <v>6535</v>
      </c>
      <c r="AK174" s="41">
        <v>2543356</v>
      </c>
      <c r="AL174" s="2" t="s">
        <v>6535</v>
      </c>
      <c r="AM174" s="2" t="str">
        <f>IF(OR(O174="Q",Q174="Q",S174="Q",U174="Q",W174="Q",Y174="Q",AB174="Q",AD174="Q",AF174="Q",AH174="Q",AJ174="Q",AL174="Q"),"Yes","No")</f>
        <v>No</v>
      </c>
    </row>
    <row r="175" spans="1:39">
      <c r="A175" s="6" t="s">
        <v>1613</v>
      </c>
      <c r="B175" s="6" t="s">
        <v>1614</v>
      </c>
      <c r="C175" s="4" t="s">
        <v>48</v>
      </c>
      <c r="D175" s="242">
        <v>4035</v>
      </c>
      <c r="E175" s="237">
        <v>40035</v>
      </c>
      <c r="F175" s="25" t="s">
        <v>320</v>
      </c>
      <c r="G175" s="53" t="s">
        <v>262</v>
      </c>
      <c r="H175" s="180">
        <v>1510516</v>
      </c>
      <c r="I175" s="28">
        <v>560</v>
      </c>
      <c r="J175" s="171" t="s">
        <v>15</v>
      </c>
      <c r="K175" s="171" t="s">
        <v>16</v>
      </c>
      <c r="L175" s="9">
        <v>15</v>
      </c>
      <c r="M175" s="9"/>
      <c r="N175" s="32">
        <v>0.72115691914349633</v>
      </c>
      <c r="O175" s="10" t="s">
        <v>6535</v>
      </c>
      <c r="P175" s="57">
        <v>6.068405592816787E-2</v>
      </c>
      <c r="Q175" s="7" t="s">
        <v>6535</v>
      </c>
      <c r="R175" s="182">
        <v>41.46772673960276</v>
      </c>
      <c r="S175" s="1" t="s">
        <v>6535</v>
      </c>
      <c r="T175" s="36">
        <v>3.4894345209482975</v>
      </c>
      <c r="U175" s="2" t="s">
        <v>6535</v>
      </c>
      <c r="V175" s="31">
        <v>11.883795638134911</v>
      </c>
      <c r="W175" s="2" t="s">
        <v>6535</v>
      </c>
      <c r="X175" s="31">
        <v>1.5173140376673537</v>
      </c>
      <c r="Y175" s="2" t="s">
        <v>6535</v>
      </c>
      <c r="AA175" s="38">
        <v>130877</v>
      </c>
      <c r="AB175" s="9" t="s">
        <v>6535</v>
      </c>
      <c r="AC175" s="38">
        <v>2156695</v>
      </c>
      <c r="AD175" s="9" t="s">
        <v>6535</v>
      </c>
      <c r="AE175" s="42">
        <v>181482</v>
      </c>
      <c r="AF175" s="9" t="s">
        <v>6535</v>
      </c>
      <c r="AG175" s="41">
        <v>52009</v>
      </c>
      <c r="AH175" s="2" t="s">
        <v>6535</v>
      </c>
      <c r="AI175" s="41">
        <v>1421390</v>
      </c>
      <c r="AJ175" s="2" t="s">
        <v>6535</v>
      </c>
      <c r="AK175" s="41">
        <v>682007</v>
      </c>
      <c r="AL175" s="2" t="s">
        <v>6535</v>
      </c>
      <c r="AM175" s="2" t="str">
        <f>IF(OR(O175="Q",Q175="Q",S175="Q",U175="Q",W175="Q",Y175="Q",AB175="Q",AD175="Q",AF175="Q",AH175="Q",AJ175="Q",AL175="Q"),"Yes","No")</f>
        <v>No</v>
      </c>
    </row>
    <row r="176" spans="1:39">
      <c r="A176" s="3" t="s">
        <v>1613</v>
      </c>
      <c r="B176" s="3" t="s">
        <v>1614</v>
      </c>
      <c r="C176" s="4" t="s">
        <v>48</v>
      </c>
      <c r="D176" s="241">
        <v>4035</v>
      </c>
      <c r="E176" s="236">
        <v>40035</v>
      </c>
      <c r="F176" s="3" t="s">
        <v>320</v>
      </c>
      <c r="G176" s="4" t="s">
        <v>262</v>
      </c>
      <c r="H176" s="60">
        <v>1510516</v>
      </c>
      <c r="I176" s="27">
        <v>560</v>
      </c>
      <c r="J176" s="170" t="s">
        <v>35</v>
      </c>
      <c r="K176" s="170" t="s">
        <v>13</v>
      </c>
      <c r="L176" s="5">
        <v>12</v>
      </c>
      <c r="N176" s="31">
        <v>0</v>
      </c>
      <c r="O176" s="4" t="s">
        <v>6535</v>
      </c>
      <c r="P176" s="56">
        <v>0</v>
      </c>
      <c r="Q176" s="8" t="s">
        <v>6535</v>
      </c>
      <c r="R176" s="35">
        <v>65.916595034636188</v>
      </c>
      <c r="S176" s="2" t="s">
        <v>6535</v>
      </c>
      <c r="T176" s="36">
        <v>35.343302826515647</v>
      </c>
      <c r="U176" s="2" t="s">
        <v>6535</v>
      </c>
      <c r="V176" s="31">
        <v>1.8650377798077067</v>
      </c>
      <c r="W176" s="2" t="s">
        <v>6535</v>
      </c>
      <c r="X176" s="31">
        <v>1.694304349832114</v>
      </c>
      <c r="Y176" s="2" t="s">
        <v>6535</v>
      </c>
      <c r="AA176" s="37">
        <v>0</v>
      </c>
      <c r="AB176" s="4" t="s">
        <v>6535</v>
      </c>
      <c r="AC176" s="37">
        <v>2607265</v>
      </c>
      <c r="AD176" s="4" t="s">
        <v>6535</v>
      </c>
      <c r="AE176" s="41">
        <v>1397969</v>
      </c>
      <c r="AF176" s="4" t="s">
        <v>6535</v>
      </c>
      <c r="AG176" s="41">
        <v>39554</v>
      </c>
      <c r="AH176" s="2" t="s">
        <v>6535</v>
      </c>
      <c r="AI176" s="41">
        <v>1538841</v>
      </c>
      <c r="AJ176" s="2" t="s">
        <v>6535</v>
      </c>
      <c r="AK176" s="41">
        <v>235577</v>
      </c>
      <c r="AL176" s="2" t="s">
        <v>6535</v>
      </c>
      <c r="AM176" s="2" t="str">
        <f>IF(OR(O176="Q",Q176="Q",S176="Q",U176="Q",W176="Q",Y176="Q",AB176="Q",AD176="Q",AF176="Q",AH176="Q",AJ176="Q",AL176="Q"),"Yes","No")</f>
        <v>No</v>
      </c>
    </row>
    <row r="177" spans="1:39">
      <c r="A177" s="6" t="s">
        <v>1613</v>
      </c>
      <c r="B177" s="6" t="s">
        <v>1614</v>
      </c>
      <c r="C177" s="4" t="s">
        <v>48</v>
      </c>
      <c r="D177" s="242">
        <v>4035</v>
      </c>
      <c r="E177" s="237">
        <v>40035</v>
      </c>
      <c r="F177" s="25" t="s">
        <v>320</v>
      </c>
      <c r="G177" s="53" t="s">
        <v>262</v>
      </c>
      <c r="H177" s="180">
        <v>1510516</v>
      </c>
      <c r="I177" s="28">
        <v>560</v>
      </c>
      <c r="J177" s="171" t="s">
        <v>30</v>
      </c>
      <c r="K177" s="171" t="s">
        <v>16</v>
      </c>
      <c r="L177" s="9">
        <v>2</v>
      </c>
      <c r="M177" s="9"/>
      <c r="N177" s="32">
        <v>0.74526634688210047</v>
      </c>
      <c r="O177" s="10" t="s">
        <v>6535</v>
      </c>
      <c r="P177" s="57">
        <v>1.7470970491104718E-2</v>
      </c>
      <c r="Q177" s="7" t="s">
        <v>6535</v>
      </c>
      <c r="R177" s="182">
        <v>202.35449101796408</v>
      </c>
      <c r="S177" s="1" t="s">
        <v>6535</v>
      </c>
      <c r="T177" s="36">
        <v>4.7437125748502993</v>
      </c>
      <c r="U177" s="2" t="s">
        <v>6535</v>
      </c>
      <c r="V177" s="31">
        <v>42.657409745013886</v>
      </c>
      <c r="W177" s="2" t="s">
        <v>6535</v>
      </c>
      <c r="X177" s="31">
        <v>1.0439902870830149</v>
      </c>
      <c r="Y177" s="2" t="s">
        <v>6535</v>
      </c>
      <c r="AA177" s="38">
        <v>8856</v>
      </c>
      <c r="AB177" s="9" t="s">
        <v>6535</v>
      </c>
      <c r="AC177" s="38">
        <v>506898</v>
      </c>
      <c r="AD177" s="9" t="s">
        <v>6535</v>
      </c>
      <c r="AE177" s="42">
        <v>11883</v>
      </c>
      <c r="AF177" s="9" t="s">
        <v>6535</v>
      </c>
      <c r="AG177" s="41">
        <v>2505</v>
      </c>
      <c r="AH177" s="2" t="s">
        <v>6535</v>
      </c>
      <c r="AI177" s="41">
        <v>485539</v>
      </c>
      <c r="AJ177" s="2" t="s">
        <v>6535</v>
      </c>
      <c r="AK177" s="41">
        <v>62579</v>
      </c>
      <c r="AL177" s="2" t="s">
        <v>6535</v>
      </c>
      <c r="AM177" s="2" t="str">
        <f>IF(OR(O177="Q",Q177="Q",S177="Q",U177="Q",W177="Q",Y177="Q",AB177="Q",AD177="Q",AF177="Q",AH177="Q",AJ177="Q",AL177="Q"),"Yes","No")</f>
        <v>No</v>
      </c>
    </row>
    <row r="178" spans="1:39">
      <c r="A178" s="3" t="s">
        <v>2760</v>
      </c>
      <c r="B178" s="3" t="s">
        <v>1765</v>
      </c>
      <c r="C178" s="4" t="s">
        <v>108</v>
      </c>
      <c r="D178" s="241">
        <v>5015</v>
      </c>
      <c r="E178" s="236">
        <v>50015</v>
      </c>
      <c r="F178" s="3" t="s">
        <v>320</v>
      </c>
      <c r="G178" s="4" t="s">
        <v>262</v>
      </c>
      <c r="H178" s="60">
        <v>1780673</v>
      </c>
      <c r="I178" s="27">
        <v>547</v>
      </c>
      <c r="J178" s="170" t="s">
        <v>15</v>
      </c>
      <c r="K178" s="170" t="s">
        <v>13</v>
      </c>
      <c r="L178" s="5">
        <v>350</v>
      </c>
      <c r="N178" s="31">
        <v>1.0116854838431935</v>
      </c>
      <c r="O178" s="4" t="s">
        <v>6535</v>
      </c>
      <c r="P178" s="56">
        <v>0.21312536789292569</v>
      </c>
      <c r="Q178" s="8" t="s">
        <v>6535</v>
      </c>
      <c r="R178" s="35">
        <v>131.53007276240407</v>
      </c>
      <c r="S178" s="2" t="s">
        <v>6535</v>
      </c>
      <c r="T178" s="36">
        <v>27.708606670900444</v>
      </c>
      <c r="U178" s="2" t="s">
        <v>6535</v>
      </c>
      <c r="V178" s="31">
        <v>4.7469031671136621</v>
      </c>
      <c r="W178" s="2" t="s">
        <v>6535</v>
      </c>
      <c r="X178" s="31">
        <v>1.0890276835634132</v>
      </c>
      <c r="Y178" s="2" t="s">
        <v>6535</v>
      </c>
      <c r="AA178" s="37">
        <v>33193944</v>
      </c>
      <c r="AB178" s="4" t="s">
        <v>6535</v>
      </c>
      <c r="AC178" s="37">
        <v>155748442</v>
      </c>
      <c r="AD178" s="4" t="s">
        <v>6535</v>
      </c>
      <c r="AE178" s="41">
        <v>32810537</v>
      </c>
      <c r="AF178" s="4" t="s">
        <v>6535</v>
      </c>
      <c r="AG178" s="41">
        <v>1184128</v>
      </c>
      <c r="AH178" s="2" t="s">
        <v>6535</v>
      </c>
      <c r="AI178" s="41">
        <v>143016054</v>
      </c>
      <c r="AJ178" s="2" t="s">
        <v>6535</v>
      </c>
      <c r="AK178" s="41">
        <v>13416573</v>
      </c>
      <c r="AL178" s="2" t="s">
        <v>6535</v>
      </c>
      <c r="AM178" s="2" t="str">
        <f>IF(OR(O178="Q",Q178="Q",S178="Q",U178="Q",W178="Q",Y178="Q",AB178="Q",AD178="Q",AF178="Q",AH178="Q",AJ178="Q",AL178="Q"),"Yes","No")</f>
        <v>No</v>
      </c>
    </row>
    <row r="179" spans="1:39">
      <c r="A179" s="3" t="s">
        <v>2760</v>
      </c>
      <c r="B179" s="3" t="s">
        <v>1765</v>
      </c>
      <c r="C179" s="4" t="s">
        <v>108</v>
      </c>
      <c r="D179" s="241">
        <v>5015</v>
      </c>
      <c r="E179" s="236">
        <v>50015</v>
      </c>
      <c r="F179" s="3" t="s">
        <v>320</v>
      </c>
      <c r="G179" s="4" t="s">
        <v>262</v>
      </c>
      <c r="H179" s="60">
        <v>1780673</v>
      </c>
      <c r="I179" s="27">
        <v>547</v>
      </c>
      <c r="J179" s="170" t="s">
        <v>14</v>
      </c>
      <c r="K179" s="170" t="s">
        <v>16</v>
      </c>
      <c r="L179" s="5">
        <v>74</v>
      </c>
      <c r="N179" s="31">
        <v>0.98489290198364021</v>
      </c>
      <c r="O179" s="4" t="s">
        <v>6535</v>
      </c>
      <c r="P179" s="56">
        <v>3.8705547892818104E-2</v>
      </c>
      <c r="Q179" s="8" t="s">
        <v>6535</v>
      </c>
      <c r="R179" s="35">
        <v>44.610283913275552</v>
      </c>
      <c r="S179" s="2" t="s">
        <v>6535</v>
      </c>
      <c r="T179" s="36">
        <v>1.7531504969117759</v>
      </c>
      <c r="U179" s="2" t="s">
        <v>6535</v>
      </c>
      <c r="V179" s="31">
        <v>25.445781176149922</v>
      </c>
      <c r="W179" s="2" t="s">
        <v>6535</v>
      </c>
      <c r="X179" s="31">
        <v>2.8742174969531797</v>
      </c>
      <c r="Y179" s="2" t="s">
        <v>6535</v>
      </c>
      <c r="AA179" s="37">
        <v>339661</v>
      </c>
      <c r="AB179" s="4" t="s">
        <v>6535</v>
      </c>
      <c r="AC179" s="37">
        <v>8775512</v>
      </c>
      <c r="AD179" s="4" t="s">
        <v>6535</v>
      </c>
      <c r="AE179" s="41">
        <v>344871</v>
      </c>
      <c r="AF179" s="4" t="s">
        <v>6535</v>
      </c>
      <c r="AG179" s="41">
        <v>196715</v>
      </c>
      <c r="AH179" s="2" t="s">
        <v>6535</v>
      </c>
      <c r="AI179" s="41">
        <v>3053183</v>
      </c>
      <c r="AJ179" s="2" t="s">
        <v>6535</v>
      </c>
      <c r="AK179" s="41">
        <v>2777455</v>
      </c>
      <c r="AL179" s="2" t="s">
        <v>6535</v>
      </c>
      <c r="AM179" s="2" t="str">
        <f>IF(OR(O179="Q",Q179="Q",S179="Q",U179="Q",W179="Q",Y179="Q",AB179="Q",AD179="Q",AF179="Q",AH179="Q",AJ179="Q",AL179="Q"),"Yes","No")</f>
        <v>No</v>
      </c>
    </row>
    <row r="180" spans="1:39">
      <c r="A180" s="6" t="s">
        <v>2760</v>
      </c>
      <c r="B180" s="6" t="s">
        <v>1765</v>
      </c>
      <c r="C180" s="4" t="s">
        <v>108</v>
      </c>
      <c r="D180" s="242">
        <v>5015</v>
      </c>
      <c r="E180" s="237">
        <v>50015</v>
      </c>
      <c r="F180" s="25" t="s">
        <v>320</v>
      </c>
      <c r="G180" s="53" t="s">
        <v>262</v>
      </c>
      <c r="H180" s="180">
        <v>1780673</v>
      </c>
      <c r="I180" s="28">
        <v>547</v>
      </c>
      <c r="J180" s="171" t="s">
        <v>14</v>
      </c>
      <c r="K180" s="171" t="s">
        <v>13</v>
      </c>
      <c r="L180" s="9">
        <v>73</v>
      </c>
      <c r="M180" s="9"/>
      <c r="N180" s="32">
        <v>1.0116865216382378</v>
      </c>
      <c r="O180" s="10" t="s">
        <v>6535</v>
      </c>
      <c r="P180" s="57">
        <v>1.5537477250284272E-2</v>
      </c>
      <c r="Q180" s="7" t="s">
        <v>6535</v>
      </c>
      <c r="R180" s="182">
        <v>128.81821098278684</v>
      </c>
      <c r="S180" s="1" t="s">
        <v>6535</v>
      </c>
      <c r="T180" s="36">
        <v>1.9783895305101995</v>
      </c>
      <c r="U180" s="2" t="s">
        <v>6535</v>
      </c>
      <c r="V180" s="31">
        <v>65.112663101066047</v>
      </c>
      <c r="W180" s="2" t="s">
        <v>6535</v>
      </c>
      <c r="X180" s="31">
        <v>7.9311376807078231</v>
      </c>
      <c r="Y180" s="2" t="s">
        <v>6535</v>
      </c>
      <c r="AA180" s="38">
        <v>361857</v>
      </c>
      <c r="AB180" s="9" t="s">
        <v>6535</v>
      </c>
      <c r="AC180" s="38">
        <v>23289302</v>
      </c>
      <c r="AD180" s="9" t="s">
        <v>6535</v>
      </c>
      <c r="AE180" s="42">
        <v>357677</v>
      </c>
      <c r="AF180" s="9" t="s">
        <v>6535</v>
      </c>
      <c r="AG180" s="41">
        <v>180792</v>
      </c>
      <c r="AH180" s="2" t="s">
        <v>6535</v>
      </c>
      <c r="AI180" s="41">
        <v>2936439</v>
      </c>
      <c r="AJ180" s="2" t="s">
        <v>6535</v>
      </c>
      <c r="AK180" s="41">
        <v>2534482</v>
      </c>
      <c r="AL180" s="2" t="s">
        <v>6535</v>
      </c>
      <c r="AM180" s="2" t="str">
        <f>IF(OR(O180="Q",Q180="Q",S180="Q",U180="Q",W180="Q",Y180="Q",AB180="Q",AD180="Q",AF180="Q",AH180="Q",AJ180="Q",AL180="Q"),"Yes","No")</f>
        <v>No</v>
      </c>
    </row>
    <row r="181" spans="1:39">
      <c r="A181" s="6" t="s">
        <v>2760</v>
      </c>
      <c r="B181" s="6" t="s">
        <v>1765</v>
      </c>
      <c r="C181" s="4" t="s">
        <v>108</v>
      </c>
      <c r="D181" s="242">
        <v>5015</v>
      </c>
      <c r="E181" s="237">
        <v>50015</v>
      </c>
      <c r="F181" s="25" t="s">
        <v>320</v>
      </c>
      <c r="G181" s="53" t="s">
        <v>262</v>
      </c>
      <c r="H181" s="180">
        <v>1780673</v>
      </c>
      <c r="I181" s="28">
        <v>547</v>
      </c>
      <c r="J181" s="171" t="s">
        <v>34</v>
      </c>
      <c r="K181" s="171" t="s">
        <v>13</v>
      </c>
      <c r="L181" s="9">
        <v>20</v>
      </c>
      <c r="M181" s="9"/>
      <c r="N181" s="32">
        <v>1.0116854699070492</v>
      </c>
      <c r="O181" s="10" t="s">
        <v>6535</v>
      </c>
      <c r="P181" s="57">
        <v>0.19918272371546134</v>
      </c>
      <c r="Q181" s="7" t="s">
        <v>6535</v>
      </c>
      <c r="R181" s="182">
        <v>246.08355281971012</v>
      </c>
      <c r="S181" s="1" t="s">
        <v>6535</v>
      </c>
      <c r="T181" s="36">
        <v>48.449437864033833</v>
      </c>
      <c r="U181" s="2" t="s">
        <v>6535</v>
      </c>
      <c r="V181" s="31">
        <v>5.0791828278855817</v>
      </c>
      <c r="W181" s="2" t="s">
        <v>6535</v>
      </c>
      <c r="X181" s="31">
        <v>0.74542173718443272</v>
      </c>
      <c r="Y181" s="2" t="s">
        <v>6535</v>
      </c>
      <c r="AA181" s="38">
        <v>6513486</v>
      </c>
      <c r="AB181" s="9" t="s">
        <v>6535</v>
      </c>
      <c r="AC181" s="38">
        <v>32701059</v>
      </c>
      <c r="AD181" s="9" t="s">
        <v>6535</v>
      </c>
      <c r="AE181" s="42">
        <v>6438252</v>
      </c>
      <c r="AF181" s="9" t="s">
        <v>6535</v>
      </c>
      <c r="AG181" s="41">
        <v>132886</v>
      </c>
      <c r="AH181" s="2" t="s">
        <v>6535</v>
      </c>
      <c r="AI181" s="41">
        <v>43869205</v>
      </c>
      <c r="AJ181" s="2" t="s">
        <v>6535</v>
      </c>
      <c r="AK181" s="41">
        <v>2528661</v>
      </c>
      <c r="AL181" s="2" t="s">
        <v>6535</v>
      </c>
      <c r="AM181" s="2" t="str">
        <f>IF(OR(O181="Q",Q181="Q",S181="Q",U181="Q",W181="Q",Y181="Q",AB181="Q",AD181="Q",AF181="Q",AH181="Q",AJ181="Q",AL181="Q"),"Yes","No")</f>
        <v>No</v>
      </c>
    </row>
    <row r="182" spans="1:39">
      <c r="A182" s="3" t="s">
        <v>2760</v>
      </c>
      <c r="B182" s="3" t="s">
        <v>1765</v>
      </c>
      <c r="C182" s="4" t="s">
        <v>108</v>
      </c>
      <c r="D182" s="241">
        <v>5015</v>
      </c>
      <c r="E182" s="236">
        <v>50015</v>
      </c>
      <c r="F182" s="3" t="s">
        <v>320</v>
      </c>
      <c r="G182" s="4" t="s">
        <v>262</v>
      </c>
      <c r="H182" s="60">
        <v>1780673</v>
      </c>
      <c r="I182" s="27">
        <v>547</v>
      </c>
      <c r="J182" s="170" t="s">
        <v>35</v>
      </c>
      <c r="K182" s="170" t="s">
        <v>13</v>
      </c>
      <c r="L182" s="5">
        <v>16</v>
      </c>
      <c r="N182" s="31">
        <v>1.0116854831171957</v>
      </c>
      <c r="O182" s="4" t="s">
        <v>6535</v>
      </c>
      <c r="P182" s="56">
        <v>0.75554097001751264</v>
      </c>
      <c r="Q182" s="8" t="s">
        <v>6535</v>
      </c>
      <c r="R182" s="35">
        <v>89.438482498428002</v>
      </c>
      <c r="S182" s="2" t="s">
        <v>6535</v>
      </c>
      <c r="T182" s="36">
        <v>66.793918615444497</v>
      </c>
      <c r="U182" s="2" t="s">
        <v>6535</v>
      </c>
      <c r="V182" s="31">
        <v>1.3390213413492928</v>
      </c>
      <c r="W182" s="2" t="s">
        <v>6535</v>
      </c>
      <c r="X182" s="31">
        <v>0.56688265751777689</v>
      </c>
      <c r="Y182" s="2" t="s">
        <v>6535</v>
      </c>
      <c r="AA182" s="37">
        <v>4513567</v>
      </c>
      <c r="AB182" s="4" t="s">
        <v>6535</v>
      </c>
      <c r="AC182" s="37">
        <v>5973954</v>
      </c>
      <c r="AD182" s="4" t="s">
        <v>6535</v>
      </c>
      <c r="AE182" s="41">
        <v>4461433</v>
      </c>
      <c r="AF182" s="4" t="s">
        <v>6535</v>
      </c>
      <c r="AG182" s="41">
        <v>66794</v>
      </c>
      <c r="AH182" s="2" t="s">
        <v>6535</v>
      </c>
      <c r="AI182" s="41">
        <v>10538255</v>
      </c>
      <c r="AJ182" s="2" t="s">
        <v>6535</v>
      </c>
      <c r="AK182" s="41">
        <v>600242</v>
      </c>
      <c r="AL182" s="2" t="s">
        <v>6535</v>
      </c>
      <c r="AM182" s="2" t="str">
        <f>IF(OR(O182="Q",Q182="Q",S182="Q",U182="Q",W182="Q",Y182="Q",AB182="Q",AD182="Q",AF182="Q",AH182="Q",AJ182="Q",AL182="Q"),"Yes","No")</f>
        <v>No</v>
      </c>
    </row>
    <row r="183" spans="1:39">
      <c r="A183" s="3" t="s">
        <v>2760</v>
      </c>
      <c r="B183" s="3" t="s">
        <v>1765</v>
      </c>
      <c r="C183" s="4" t="s">
        <v>108</v>
      </c>
      <c r="D183" s="241">
        <v>5015</v>
      </c>
      <c r="E183" s="236">
        <v>50015</v>
      </c>
      <c r="F183" s="3" t="s">
        <v>320</v>
      </c>
      <c r="G183" s="4" t="s">
        <v>262</v>
      </c>
      <c r="H183" s="60">
        <v>1780673</v>
      </c>
      <c r="I183" s="27">
        <v>547</v>
      </c>
      <c r="J183" s="170" t="s">
        <v>26</v>
      </c>
      <c r="K183" s="170" t="s">
        <v>13</v>
      </c>
      <c r="L183" s="5">
        <v>14</v>
      </c>
      <c r="N183" s="31">
        <v>1.0116855836275334</v>
      </c>
      <c r="O183" s="4" t="s">
        <v>6535</v>
      </c>
      <c r="P183" s="56">
        <v>0.1949713193060135</v>
      </c>
      <c r="Q183" s="8" t="s">
        <v>6535</v>
      </c>
      <c r="R183" s="35">
        <v>239.32378628761359</v>
      </c>
      <c r="S183" s="2" t="s">
        <v>6535</v>
      </c>
      <c r="T183" s="36">
        <v>46.122308263498461</v>
      </c>
      <c r="U183" s="2" t="s">
        <v>6535</v>
      </c>
      <c r="V183" s="31">
        <v>5.1888943831767458</v>
      </c>
      <c r="W183" s="2" t="s">
        <v>6535</v>
      </c>
      <c r="X183" s="31">
        <v>0.89568069944526763</v>
      </c>
      <c r="Y183" s="2" t="s">
        <v>6535</v>
      </c>
      <c r="AA183" s="37">
        <v>2639255</v>
      </c>
      <c r="AB183" s="4" t="s">
        <v>6535</v>
      </c>
      <c r="AC183" s="37">
        <v>13536632</v>
      </c>
      <c r="AD183" s="4" t="s">
        <v>6535</v>
      </c>
      <c r="AE183" s="41">
        <v>2608770</v>
      </c>
      <c r="AF183" s="4" t="s">
        <v>6535</v>
      </c>
      <c r="AG183" s="41">
        <v>56562</v>
      </c>
      <c r="AH183" s="2" t="s">
        <v>6535</v>
      </c>
      <c r="AI183" s="41">
        <v>15113234</v>
      </c>
      <c r="AJ183" s="2" t="s">
        <v>6535</v>
      </c>
      <c r="AK183" s="41">
        <v>844272</v>
      </c>
      <c r="AL183" s="2" t="s">
        <v>6535</v>
      </c>
      <c r="AM183" s="2" t="str">
        <f>IF(OR(O183="Q",Q183="Q",S183="Q",U183="Q",W183="Q",Y183="Q",AB183="Q",AD183="Q",AF183="Q",AH183="Q",AJ183="Q",AL183="Q"),"Yes","No")</f>
        <v>No</v>
      </c>
    </row>
    <row r="184" spans="1:39">
      <c r="A184" s="3" t="s">
        <v>76</v>
      </c>
      <c r="B184" s="3" t="s">
        <v>2917</v>
      </c>
      <c r="C184" s="4" t="s">
        <v>74</v>
      </c>
      <c r="D184" s="241">
        <v>5193</v>
      </c>
      <c r="E184" s="236">
        <v>50193</v>
      </c>
      <c r="F184" s="3" t="s">
        <v>397</v>
      </c>
      <c r="G184" s="4" t="s">
        <v>262</v>
      </c>
      <c r="H184" s="60">
        <v>3734090</v>
      </c>
      <c r="I184" s="27">
        <v>539</v>
      </c>
      <c r="J184" s="170" t="s">
        <v>17</v>
      </c>
      <c r="K184" s="170" t="s">
        <v>13</v>
      </c>
      <c r="L184" s="5">
        <v>539</v>
      </c>
      <c r="N184" s="31">
        <v>3.5897625148281866</v>
      </c>
      <c r="O184" s="4" t="s">
        <v>6535</v>
      </c>
      <c r="P184" s="56">
        <v>1.1961431835310901</v>
      </c>
      <c r="Q184" s="8" t="s">
        <v>6535</v>
      </c>
      <c r="R184" s="35">
        <v>17.884663137632337</v>
      </c>
      <c r="S184" s="2" t="s">
        <v>6535</v>
      </c>
      <c r="T184" s="36">
        <v>5.959340712223292</v>
      </c>
      <c r="U184" s="2" t="s">
        <v>6535</v>
      </c>
      <c r="V184" s="31">
        <v>3.0011143851783539</v>
      </c>
      <c r="W184" s="2" t="s">
        <v>6535</v>
      </c>
      <c r="X184" s="31">
        <v>8.6827939573580107E-2</v>
      </c>
      <c r="Y184" s="2" t="s">
        <v>6535</v>
      </c>
      <c r="AA184" s="37">
        <v>4445386</v>
      </c>
      <c r="AB184" s="4" t="s">
        <v>6535</v>
      </c>
      <c r="AC184" s="37">
        <v>3716433</v>
      </c>
      <c r="AD184" s="4" t="s">
        <v>6535</v>
      </c>
      <c r="AE184" s="41">
        <v>1238351</v>
      </c>
      <c r="AF184" s="4" t="s">
        <v>6535</v>
      </c>
      <c r="AG184" s="41">
        <v>207800</v>
      </c>
      <c r="AH184" s="2" t="s">
        <v>6535</v>
      </c>
      <c r="AI184" s="41">
        <v>42802271</v>
      </c>
      <c r="AJ184" s="2" t="s">
        <v>6535</v>
      </c>
      <c r="AK184" s="41">
        <v>9489820</v>
      </c>
      <c r="AL184" s="2" t="s">
        <v>6535</v>
      </c>
      <c r="AM184" s="2" t="str">
        <f>IF(OR(O184="Q",Q184="Q",S184="Q",U184="Q",W184="Q",Y184="Q",AB184="Q",AD184="Q",AF184="Q",AH184="Q",AJ184="Q",AL184="Q"),"Yes","No")</f>
        <v>No</v>
      </c>
    </row>
    <row r="185" spans="1:39">
      <c r="A185" s="6" t="s">
        <v>5636</v>
      </c>
      <c r="B185" s="6" t="s">
        <v>1367</v>
      </c>
      <c r="C185" s="4" t="s">
        <v>28</v>
      </c>
      <c r="D185" s="242">
        <v>9003</v>
      </c>
      <c r="E185" s="237">
        <v>90003</v>
      </c>
      <c r="F185" s="25" t="s">
        <v>320</v>
      </c>
      <c r="G185" s="53" t="s">
        <v>262</v>
      </c>
      <c r="H185" s="180">
        <v>3281212</v>
      </c>
      <c r="I185" s="28">
        <v>538</v>
      </c>
      <c r="J185" s="171" t="s">
        <v>34</v>
      </c>
      <c r="K185" s="171" t="s">
        <v>13</v>
      </c>
      <c r="L185" s="9">
        <v>534</v>
      </c>
      <c r="M185" s="9"/>
      <c r="N185" s="32">
        <v>3.4088933854461878</v>
      </c>
      <c r="O185" s="10" t="s">
        <v>6535</v>
      </c>
      <c r="P185" s="57">
        <v>0.79769888432884339</v>
      </c>
      <c r="Q185" s="7" t="s">
        <v>6535</v>
      </c>
      <c r="R185" s="182">
        <v>302.00353561805878</v>
      </c>
      <c r="S185" s="1" t="s">
        <v>6535</v>
      </c>
      <c r="T185" s="36">
        <v>70.670407134002915</v>
      </c>
      <c r="U185" s="2" t="s">
        <v>6535</v>
      </c>
      <c r="V185" s="31">
        <v>4.2734087415883932</v>
      </c>
      <c r="W185" s="2" t="s">
        <v>6535</v>
      </c>
      <c r="X185" s="31">
        <v>0.32123942969989178</v>
      </c>
      <c r="Y185" s="2" t="s">
        <v>6535</v>
      </c>
      <c r="AA185" s="38">
        <v>459041781</v>
      </c>
      <c r="AB185" s="9" t="s">
        <v>6535</v>
      </c>
      <c r="AC185" s="38">
        <v>575457469</v>
      </c>
      <c r="AD185" s="9" t="s">
        <v>6535</v>
      </c>
      <c r="AE185" s="42">
        <v>134660058</v>
      </c>
      <c r="AF185" s="9" t="s">
        <v>6535</v>
      </c>
      <c r="AG185" s="41">
        <v>1905466</v>
      </c>
      <c r="AH185" s="2" t="s">
        <v>6535</v>
      </c>
      <c r="AI185" s="41">
        <v>1791366239</v>
      </c>
      <c r="AJ185" s="2" t="s">
        <v>6535</v>
      </c>
      <c r="AK185" s="41">
        <v>67269149</v>
      </c>
      <c r="AL185" s="2" t="s">
        <v>6535</v>
      </c>
      <c r="AM185" s="2" t="str">
        <f>IF(OR(O185="Q",Q185="Q",S185="Q",U185="Q",W185="Q",Y185="Q",AB185="Q",AD185="Q",AF185="Q",AH185="Q",AJ185="Q",AL185="Q"),"Yes","No")</f>
        <v>No</v>
      </c>
    </row>
    <row r="186" spans="1:39">
      <c r="A186" s="3" t="s">
        <v>5636</v>
      </c>
      <c r="B186" s="3" t="s">
        <v>1367</v>
      </c>
      <c r="C186" s="4" t="s">
        <v>28</v>
      </c>
      <c r="D186" s="241">
        <v>9003</v>
      </c>
      <c r="E186" s="236">
        <v>90003</v>
      </c>
      <c r="F186" s="3" t="s">
        <v>320</v>
      </c>
      <c r="G186" s="4" t="s">
        <v>262</v>
      </c>
      <c r="H186" s="60">
        <v>3281212</v>
      </c>
      <c r="I186" s="27">
        <v>538</v>
      </c>
      <c r="J186" s="170" t="s">
        <v>50</v>
      </c>
      <c r="K186" s="170" t="s">
        <v>16</v>
      </c>
      <c r="L186" s="5">
        <v>4</v>
      </c>
      <c r="N186" s="31">
        <v>6.4298838417160349</v>
      </c>
      <c r="O186" s="4" t="s">
        <v>6535</v>
      </c>
      <c r="P186" s="56">
        <v>0.86136981319218686</v>
      </c>
      <c r="Q186" s="8" t="s">
        <v>6535</v>
      </c>
      <c r="R186" s="35">
        <v>333.91978115126761</v>
      </c>
      <c r="S186" s="2" t="s">
        <v>6535</v>
      </c>
      <c r="T186" s="36">
        <v>44.733066194035601</v>
      </c>
      <c r="U186" s="2" t="s">
        <v>6535</v>
      </c>
      <c r="V186" s="31">
        <v>7.4647192683561272</v>
      </c>
      <c r="W186" s="2" t="s">
        <v>6535</v>
      </c>
      <c r="X186" s="31">
        <v>2.3327250225155751</v>
      </c>
      <c r="Y186" s="2" t="s">
        <v>6535</v>
      </c>
      <c r="AA186" s="37">
        <v>3732554</v>
      </c>
      <c r="AB186" s="4" t="s">
        <v>6535</v>
      </c>
      <c r="AC186" s="37">
        <v>4333277</v>
      </c>
      <c r="AD186" s="4" t="s">
        <v>6535</v>
      </c>
      <c r="AE186" s="41">
        <v>580501</v>
      </c>
      <c r="AF186" s="4" t="s">
        <v>6535</v>
      </c>
      <c r="AG186" s="41">
        <v>12977</v>
      </c>
      <c r="AH186" s="2" t="s">
        <v>6535</v>
      </c>
      <c r="AI186" s="41">
        <v>1857603</v>
      </c>
      <c r="AJ186" s="2" t="s">
        <v>6535</v>
      </c>
      <c r="AK186" s="41">
        <v>258192</v>
      </c>
      <c r="AL186" s="2" t="s">
        <v>6535</v>
      </c>
      <c r="AM186" s="2" t="str">
        <f>IF(OR(O186="Q",Q186="Q",S186="Q",U186="Q",W186="Q",Y186="Q",AB186="Q",AD186="Q",AF186="Q",AH186="Q",AJ186="Q",AL186="Q"),"Yes","No")</f>
        <v>No</v>
      </c>
    </row>
    <row r="187" spans="1:39">
      <c r="A187" s="6" t="s">
        <v>321</v>
      </c>
      <c r="B187" s="6" t="s">
        <v>322</v>
      </c>
      <c r="C187" s="4" t="s">
        <v>137</v>
      </c>
      <c r="D187" s="242">
        <v>3</v>
      </c>
      <c r="E187" s="237">
        <v>3</v>
      </c>
      <c r="F187" s="25" t="s">
        <v>320</v>
      </c>
      <c r="G187" s="53" t="s">
        <v>262</v>
      </c>
      <c r="H187" s="180">
        <v>3059393</v>
      </c>
      <c r="I187" s="28">
        <v>507</v>
      </c>
      <c r="J187" s="171" t="s">
        <v>17</v>
      </c>
      <c r="K187" s="171" t="s">
        <v>13</v>
      </c>
      <c r="L187" s="9">
        <v>303</v>
      </c>
      <c r="M187" s="9"/>
      <c r="N187" s="32">
        <v>3.5641911585462793</v>
      </c>
      <c r="O187" s="10" t="s">
        <v>6535</v>
      </c>
      <c r="P187" s="57">
        <v>0.7236611181991901</v>
      </c>
      <c r="Q187" s="7" t="s">
        <v>6535</v>
      </c>
      <c r="R187" s="182">
        <v>29.199044919502352</v>
      </c>
      <c r="S187" s="1" t="s">
        <v>6535</v>
      </c>
      <c r="T187" s="36">
        <v>5.928473686415237</v>
      </c>
      <c r="U187" s="2" t="s">
        <v>6535</v>
      </c>
      <c r="V187" s="31">
        <v>4.9252213071992408</v>
      </c>
      <c r="W187" s="2" t="s">
        <v>6535</v>
      </c>
      <c r="X187" s="31">
        <v>0.17884346074293977</v>
      </c>
      <c r="Y187" s="2" t="s">
        <v>6535</v>
      </c>
      <c r="AA187" s="38">
        <v>3026565</v>
      </c>
      <c r="AB187" s="9" t="s">
        <v>6535</v>
      </c>
      <c r="AC187" s="38">
        <v>4182296</v>
      </c>
      <c r="AD187" s="9" t="s">
        <v>6535</v>
      </c>
      <c r="AE187" s="42">
        <v>849159</v>
      </c>
      <c r="AF187" s="9" t="s">
        <v>6535</v>
      </c>
      <c r="AG187" s="41">
        <v>143234</v>
      </c>
      <c r="AH187" s="2" t="s">
        <v>6535</v>
      </c>
      <c r="AI187" s="41">
        <v>23385233</v>
      </c>
      <c r="AJ187" s="2" t="s">
        <v>6535</v>
      </c>
      <c r="AK187" s="41">
        <v>4580152</v>
      </c>
      <c r="AL187" s="2" t="s">
        <v>6535</v>
      </c>
      <c r="AM187" s="2" t="str">
        <f>IF(OR(O187="Q",Q187="Q",S187="Q",U187="Q",W187="Q",Y187="Q",AB187="Q",AD187="Q",AF187="Q",AH187="Q",AJ187="Q",AL187="Q"),"Yes","No")</f>
        <v>No</v>
      </c>
    </row>
    <row r="188" spans="1:39">
      <c r="A188" s="3" t="s">
        <v>321</v>
      </c>
      <c r="B188" s="3" t="s">
        <v>322</v>
      </c>
      <c r="C188" s="4" t="s">
        <v>137</v>
      </c>
      <c r="D188" s="241">
        <v>3</v>
      </c>
      <c r="E188" s="236">
        <v>3</v>
      </c>
      <c r="F188" s="3" t="s">
        <v>320</v>
      </c>
      <c r="G188" s="4" t="s">
        <v>262</v>
      </c>
      <c r="H188" s="60">
        <v>3059393</v>
      </c>
      <c r="I188" s="27">
        <v>507</v>
      </c>
      <c r="J188" s="170" t="s">
        <v>15</v>
      </c>
      <c r="K188" s="170" t="s">
        <v>13</v>
      </c>
      <c r="L188" s="5">
        <v>116</v>
      </c>
      <c r="N188" s="31">
        <v>1.0288286780245504</v>
      </c>
      <c r="O188" s="4" t="s">
        <v>6535</v>
      </c>
      <c r="P188" s="56">
        <v>0.16579755202828464</v>
      </c>
      <c r="Q188" s="8" t="s">
        <v>6535</v>
      </c>
      <c r="R188" s="35">
        <v>145.33108330589397</v>
      </c>
      <c r="S188" s="2" t="s">
        <v>6535</v>
      </c>
      <c r="T188" s="36">
        <v>23.420359832894302</v>
      </c>
      <c r="U188" s="2" t="s">
        <v>6535</v>
      </c>
      <c r="V188" s="31">
        <v>6.2053309318405061</v>
      </c>
      <c r="W188" s="2" t="s">
        <v>6535</v>
      </c>
      <c r="X188" s="31">
        <v>1.4807418252499249</v>
      </c>
      <c r="Y188" s="2" t="s">
        <v>6535</v>
      </c>
      <c r="AA188" s="37">
        <v>9366803</v>
      </c>
      <c r="AB188" s="4" t="s">
        <v>6535</v>
      </c>
      <c r="AC188" s="37">
        <v>56495424</v>
      </c>
      <c r="AD188" s="4" t="s">
        <v>6535</v>
      </c>
      <c r="AE188" s="41">
        <v>9104337</v>
      </c>
      <c r="AF188" s="4" t="s">
        <v>6535</v>
      </c>
      <c r="AG188" s="41">
        <v>388736</v>
      </c>
      <c r="AH188" s="2" t="s">
        <v>6535</v>
      </c>
      <c r="AI188" s="41">
        <v>38153460</v>
      </c>
      <c r="AJ188" s="2" t="s">
        <v>6535</v>
      </c>
      <c r="AK188" s="41">
        <v>4411207</v>
      </c>
      <c r="AL188" s="2" t="s">
        <v>6535</v>
      </c>
      <c r="AM188" s="2" t="str">
        <f>IF(OR(O188="Q",Q188="Q",S188="Q",U188="Q",W188="Q",Y188="Q",AB188="Q",AD188="Q",AF188="Q",AH188="Q",AJ188="Q",AL188="Q"),"Yes","No")</f>
        <v>No</v>
      </c>
    </row>
    <row r="189" spans="1:39">
      <c r="A189" s="6" t="s">
        <v>321</v>
      </c>
      <c r="B189" s="6" t="s">
        <v>322</v>
      </c>
      <c r="C189" s="4" t="s">
        <v>137</v>
      </c>
      <c r="D189" s="242">
        <v>3</v>
      </c>
      <c r="E189" s="237">
        <v>3</v>
      </c>
      <c r="F189" s="25" t="s">
        <v>320</v>
      </c>
      <c r="G189" s="53" t="s">
        <v>262</v>
      </c>
      <c r="H189" s="180">
        <v>3059393</v>
      </c>
      <c r="I189" s="28">
        <v>507</v>
      </c>
      <c r="J189" s="171" t="s">
        <v>14</v>
      </c>
      <c r="K189" s="171" t="s">
        <v>16</v>
      </c>
      <c r="L189" s="9">
        <v>58</v>
      </c>
      <c r="M189" s="9"/>
      <c r="N189" s="32">
        <v>0.63800005489184342</v>
      </c>
      <c r="O189" s="10" t="s">
        <v>6535</v>
      </c>
      <c r="P189" s="57">
        <v>1.470045784445864E-2</v>
      </c>
      <c r="Q189" s="7" t="s">
        <v>6535</v>
      </c>
      <c r="R189" s="182">
        <v>91.825748274488987</v>
      </c>
      <c r="S189" s="1" t="s">
        <v>6535</v>
      </c>
      <c r="T189" s="36">
        <v>2.1158000398194852</v>
      </c>
      <c r="U189" s="2" t="s">
        <v>6535</v>
      </c>
      <c r="V189" s="31">
        <v>43.400012546707075</v>
      </c>
      <c r="W189" s="2" t="s">
        <v>6535</v>
      </c>
      <c r="X189" s="31">
        <v>5.6872906580101397</v>
      </c>
      <c r="Y189" s="2" t="s">
        <v>6535</v>
      </c>
      <c r="AA189" s="38">
        <v>162720</v>
      </c>
      <c r="AB189" s="9" t="s">
        <v>6535</v>
      </c>
      <c r="AC189" s="38">
        <v>11069043</v>
      </c>
      <c r="AD189" s="9" t="s">
        <v>6535</v>
      </c>
      <c r="AE189" s="42">
        <v>255047</v>
      </c>
      <c r="AF189" s="9" t="s">
        <v>6535</v>
      </c>
      <c r="AG189" s="41">
        <v>120544</v>
      </c>
      <c r="AH189" s="2" t="s">
        <v>6535</v>
      </c>
      <c r="AI189" s="41">
        <v>1946277</v>
      </c>
      <c r="AJ189" s="2" t="s">
        <v>6535</v>
      </c>
      <c r="AK189" s="41">
        <v>1724342</v>
      </c>
      <c r="AL189" s="2" t="s">
        <v>6535</v>
      </c>
      <c r="AM189" s="2" t="str">
        <f>IF(OR(O189="Q",Q189="Q",S189="Q",U189="Q",W189="Q",Y189="Q",AB189="Q",AD189="Q",AF189="Q",AH189="Q",AJ189="Q",AL189="Q"),"Yes","No")</f>
        <v>No</v>
      </c>
    </row>
    <row r="190" spans="1:39">
      <c r="A190" s="6" t="s">
        <v>321</v>
      </c>
      <c r="B190" s="6" t="s">
        <v>322</v>
      </c>
      <c r="C190" s="4" t="s">
        <v>137</v>
      </c>
      <c r="D190" s="242">
        <v>3</v>
      </c>
      <c r="E190" s="237">
        <v>3</v>
      </c>
      <c r="F190" s="25" t="s">
        <v>320</v>
      </c>
      <c r="G190" s="53" t="s">
        <v>262</v>
      </c>
      <c r="H190" s="180">
        <v>3059393</v>
      </c>
      <c r="I190" s="28">
        <v>507</v>
      </c>
      <c r="J190" s="171" t="s">
        <v>14</v>
      </c>
      <c r="K190" s="171" t="s">
        <v>13</v>
      </c>
      <c r="L190" s="9">
        <v>30</v>
      </c>
      <c r="M190" s="9"/>
      <c r="N190" s="32">
        <v>0.63799795349493671</v>
      </c>
      <c r="O190" s="10" t="s">
        <v>6535</v>
      </c>
      <c r="P190" s="57">
        <v>1.1519325920506043E-2</v>
      </c>
      <c r="Q190" s="7" t="s">
        <v>6535</v>
      </c>
      <c r="R190" s="182">
        <v>135.29566660202124</v>
      </c>
      <c r="S190" s="1" t="s">
        <v>6535</v>
      </c>
      <c r="T190" s="36">
        <v>2.442821126123214</v>
      </c>
      <c r="U190" s="2" t="s">
        <v>6535</v>
      </c>
      <c r="V190" s="31">
        <v>55.38500758618256</v>
      </c>
      <c r="W190" s="2" t="s">
        <v>6535</v>
      </c>
      <c r="X190" s="31">
        <v>7.8661296182613158</v>
      </c>
      <c r="Y190" s="2" t="s">
        <v>6535</v>
      </c>
      <c r="AA190" s="38">
        <v>72326</v>
      </c>
      <c r="AB190" s="9" t="s">
        <v>6535</v>
      </c>
      <c r="AC190" s="38">
        <v>6278666</v>
      </c>
      <c r="AD190" s="9" t="s">
        <v>6535</v>
      </c>
      <c r="AE190" s="42">
        <v>113364</v>
      </c>
      <c r="AF190" s="9" t="s">
        <v>6535</v>
      </c>
      <c r="AG190" s="41">
        <v>46407</v>
      </c>
      <c r="AH190" s="2" t="s">
        <v>6535</v>
      </c>
      <c r="AI190" s="41">
        <v>798190</v>
      </c>
      <c r="AJ190" s="2" t="s">
        <v>6535</v>
      </c>
      <c r="AK190" s="41">
        <v>612036</v>
      </c>
      <c r="AL190" s="2" t="s">
        <v>6535</v>
      </c>
      <c r="AM190" s="2" t="str">
        <f>IF(OR(O190="Q",Q190="Q",S190="Q",U190="Q",W190="Q",Y190="Q",AB190="Q",AD190="Q",AF190="Q",AH190="Q",AJ190="Q",AL190="Q"),"Yes","No")</f>
        <v>No</v>
      </c>
    </row>
    <row r="191" spans="1:39">
      <c r="A191" s="6" t="s">
        <v>5811</v>
      </c>
      <c r="B191" s="6" t="s">
        <v>5783</v>
      </c>
      <c r="C191" s="4" t="s">
        <v>28</v>
      </c>
      <c r="D191" s="242">
        <v>9230</v>
      </c>
      <c r="E191" s="237">
        <v>90230</v>
      </c>
      <c r="F191" s="25" t="s">
        <v>317</v>
      </c>
      <c r="G191" s="53" t="s">
        <v>262</v>
      </c>
      <c r="H191" s="180">
        <v>87941</v>
      </c>
      <c r="I191" s="28">
        <v>505</v>
      </c>
      <c r="J191" s="171" t="s">
        <v>17</v>
      </c>
      <c r="K191" s="171" t="s">
        <v>13</v>
      </c>
      <c r="L191" s="9">
        <v>505</v>
      </c>
      <c r="M191" s="9"/>
      <c r="N191" s="32">
        <v>3.2365037760830124</v>
      </c>
      <c r="O191" s="10" t="s">
        <v>6535</v>
      </c>
      <c r="P191" s="57">
        <v>0.90653664095565434</v>
      </c>
      <c r="Q191" s="7" t="s">
        <v>6535</v>
      </c>
      <c r="R191" s="182">
        <v>30.085356502961403</v>
      </c>
      <c r="S191" s="1" t="s">
        <v>6535</v>
      </c>
      <c r="T191" s="36">
        <v>8.4268333711495877</v>
      </c>
      <c r="U191" s="2" t="s">
        <v>6535</v>
      </c>
      <c r="V191" s="31">
        <v>3.5701852852534999</v>
      </c>
      <c r="W191" s="2" t="s">
        <v>6535</v>
      </c>
      <c r="X191" s="31">
        <v>8.1677687759254755E-2</v>
      </c>
      <c r="Y191" s="2" t="s">
        <v>6535</v>
      </c>
      <c r="AA191" s="38">
        <v>6971701</v>
      </c>
      <c r="AB191" s="9" t="s">
        <v>6535</v>
      </c>
      <c r="AC191" s="38">
        <v>7690479</v>
      </c>
      <c r="AD191" s="9" t="s">
        <v>6535</v>
      </c>
      <c r="AE191" s="42">
        <v>2154084</v>
      </c>
      <c r="AF191" s="9" t="s">
        <v>6535</v>
      </c>
      <c r="AG191" s="41">
        <v>255622</v>
      </c>
      <c r="AH191" s="2" t="s">
        <v>6535</v>
      </c>
      <c r="AI191" s="41">
        <v>94156424</v>
      </c>
      <c r="AJ191" s="2" t="s">
        <v>6535</v>
      </c>
      <c r="AK191" s="41">
        <v>9360517</v>
      </c>
      <c r="AL191" s="2" t="s">
        <v>6535</v>
      </c>
      <c r="AM191" s="2" t="str">
        <f>IF(OR(O191="Q",Q191="Q",S191="Q",U191="Q",W191="Q",Y191="Q",AB191="Q",AD191="Q",AF191="Q",AH191="Q",AJ191="Q",AL191="Q"),"Yes","No")</f>
        <v>No</v>
      </c>
    </row>
    <row r="192" spans="1:39">
      <c r="A192" s="6" t="s">
        <v>1603</v>
      </c>
      <c r="B192" s="6" t="s">
        <v>1604</v>
      </c>
      <c r="C192" s="4" t="s">
        <v>48</v>
      </c>
      <c r="D192" s="242">
        <v>4029</v>
      </c>
      <c r="E192" s="237">
        <v>40029</v>
      </c>
      <c r="F192" s="25" t="s">
        <v>317</v>
      </c>
      <c r="G192" s="53" t="s">
        <v>262</v>
      </c>
      <c r="H192" s="180">
        <v>5502379</v>
      </c>
      <c r="I192" s="28">
        <v>474</v>
      </c>
      <c r="J192" s="171" t="s">
        <v>15</v>
      </c>
      <c r="K192" s="171" t="s">
        <v>13</v>
      </c>
      <c r="L192" s="9">
        <v>274</v>
      </c>
      <c r="M192" s="9"/>
      <c r="N192" s="32">
        <v>0.91909670579573699</v>
      </c>
      <c r="O192" s="10" t="s">
        <v>6535</v>
      </c>
      <c r="P192" s="57">
        <v>0.3136582617207041</v>
      </c>
      <c r="Q192" s="7" t="s">
        <v>6535</v>
      </c>
      <c r="R192" s="182">
        <v>97.653193919849272</v>
      </c>
      <c r="S192" s="1" t="s">
        <v>6535</v>
      </c>
      <c r="T192" s="36">
        <v>33.325906689934328</v>
      </c>
      <c r="U192" s="2" t="s">
        <v>6535</v>
      </c>
      <c r="V192" s="31">
        <v>2.9302486749548571</v>
      </c>
      <c r="W192" s="2" t="s">
        <v>6535</v>
      </c>
      <c r="X192" s="31">
        <v>0.65496721106882017</v>
      </c>
      <c r="Y192" s="2" t="s">
        <v>6535</v>
      </c>
      <c r="AA192" s="38">
        <v>33945767</v>
      </c>
      <c r="AB192" s="9" t="s">
        <v>6535</v>
      </c>
      <c r="AC192" s="38">
        <v>108225324</v>
      </c>
      <c r="AD192" s="9" t="s">
        <v>6535</v>
      </c>
      <c r="AE192" s="42">
        <v>36933836</v>
      </c>
      <c r="AF192" s="9" t="s">
        <v>6535</v>
      </c>
      <c r="AG192" s="41">
        <v>1108262</v>
      </c>
      <c r="AH192" s="2" t="s">
        <v>6535</v>
      </c>
      <c r="AI192" s="41">
        <v>165237774</v>
      </c>
      <c r="AJ192" s="2" t="s">
        <v>6535</v>
      </c>
      <c r="AK192" s="41">
        <v>14748949</v>
      </c>
      <c r="AL192" s="2" t="s">
        <v>6535</v>
      </c>
      <c r="AM192" s="2" t="str">
        <f>IF(OR(O192="Q",Q192="Q",S192="Q",U192="Q",W192="Q",Y192="Q",AB192="Q",AD192="Q",AF192="Q",AH192="Q",AJ192="Q",AL192="Q"),"Yes","No")</f>
        <v>No</v>
      </c>
    </row>
    <row r="193" spans="1:39">
      <c r="A193" s="6" t="s">
        <v>1603</v>
      </c>
      <c r="B193" s="6" t="s">
        <v>1604</v>
      </c>
      <c r="C193" s="4" t="s">
        <v>48</v>
      </c>
      <c r="D193" s="242">
        <v>4029</v>
      </c>
      <c r="E193" s="237">
        <v>40029</v>
      </c>
      <c r="F193" s="25" t="s">
        <v>317</v>
      </c>
      <c r="G193" s="53" t="s">
        <v>262</v>
      </c>
      <c r="H193" s="180">
        <v>5502379</v>
      </c>
      <c r="I193" s="28">
        <v>474</v>
      </c>
      <c r="J193" s="171" t="s">
        <v>14</v>
      </c>
      <c r="K193" s="171" t="s">
        <v>16</v>
      </c>
      <c r="L193" s="9">
        <v>193</v>
      </c>
      <c r="M193" s="9"/>
      <c r="N193" s="32">
        <v>1.493002862359275</v>
      </c>
      <c r="O193" s="10" t="s">
        <v>6535</v>
      </c>
      <c r="P193" s="57">
        <v>5.0258014930489828E-2</v>
      </c>
      <c r="Q193" s="7" t="s">
        <v>6535</v>
      </c>
      <c r="R193" s="182">
        <v>53.113351310586268</v>
      </c>
      <c r="S193" s="1" t="s">
        <v>6535</v>
      </c>
      <c r="T193" s="36">
        <v>1.787921289687012</v>
      </c>
      <c r="U193" s="2" t="s">
        <v>6535</v>
      </c>
      <c r="V193" s="31">
        <v>29.706761487181641</v>
      </c>
      <c r="W193" s="2" t="s">
        <v>6535</v>
      </c>
      <c r="X193" s="31">
        <v>2.6931802082645429</v>
      </c>
      <c r="Y193" s="2" t="s">
        <v>6535</v>
      </c>
      <c r="AA193" s="38">
        <v>959220</v>
      </c>
      <c r="AB193" s="9" t="s">
        <v>6535</v>
      </c>
      <c r="AC193" s="38">
        <v>19085911</v>
      </c>
      <c r="AD193" s="9" t="s">
        <v>6535</v>
      </c>
      <c r="AE193" s="42">
        <v>642477</v>
      </c>
      <c r="AF193" s="9" t="s">
        <v>6535</v>
      </c>
      <c r="AG193" s="41">
        <v>359343</v>
      </c>
      <c r="AH193" s="2" t="s">
        <v>6535</v>
      </c>
      <c r="AI193" s="41">
        <v>7086756</v>
      </c>
      <c r="AJ193" s="2" t="s">
        <v>6535</v>
      </c>
      <c r="AK193" s="41">
        <v>6105741</v>
      </c>
      <c r="AL193" s="2" t="s">
        <v>6535</v>
      </c>
      <c r="AM193" s="2" t="str">
        <f>IF(OR(O193="Q",Q193="Q",S193="Q",U193="Q",W193="Q",Y193="Q",AB193="Q",AD193="Q",AF193="Q",AH193="Q",AJ193="Q",AL193="Q"),"Yes","No")</f>
        <v>No</v>
      </c>
    </row>
    <row r="194" spans="1:39">
      <c r="A194" s="3" t="s">
        <v>1603</v>
      </c>
      <c r="B194" s="3" t="s">
        <v>1604</v>
      </c>
      <c r="C194" s="4" t="s">
        <v>48</v>
      </c>
      <c r="D194" s="241">
        <v>4029</v>
      </c>
      <c r="E194" s="236">
        <v>40029</v>
      </c>
      <c r="F194" s="3" t="s">
        <v>317</v>
      </c>
      <c r="G194" s="4" t="s">
        <v>262</v>
      </c>
      <c r="H194" s="60">
        <v>5502379</v>
      </c>
      <c r="I194" s="27">
        <v>474</v>
      </c>
      <c r="J194" s="170" t="s">
        <v>15</v>
      </c>
      <c r="K194" s="170" t="s">
        <v>16</v>
      </c>
      <c r="L194" s="5">
        <v>7</v>
      </c>
      <c r="N194" s="31">
        <v>0.43545139589495691</v>
      </c>
      <c r="O194" s="4" t="s">
        <v>6535</v>
      </c>
      <c r="P194" s="56">
        <v>0.12695204206410496</v>
      </c>
      <c r="Q194" s="8" t="s">
        <v>6535</v>
      </c>
      <c r="R194" s="35">
        <v>48.284945911645615</v>
      </c>
      <c r="S194" s="2" t="s">
        <v>6535</v>
      </c>
      <c r="T194" s="36">
        <v>14.077053242279566</v>
      </c>
      <c r="U194" s="2" t="s">
        <v>6535</v>
      </c>
      <c r="V194" s="31">
        <v>3.4300464081946309</v>
      </c>
      <c r="W194" s="2" t="s">
        <v>6535</v>
      </c>
      <c r="X194" s="31">
        <v>0.594752588086502</v>
      </c>
      <c r="Y194" s="2" t="s">
        <v>6535</v>
      </c>
      <c r="AA194" s="37">
        <v>101431</v>
      </c>
      <c r="AB194" s="4" t="s">
        <v>6535</v>
      </c>
      <c r="AC194" s="37">
        <v>798971</v>
      </c>
      <c r="AD194" s="4" t="s">
        <v>6535</v>
      </c>
      <c r="AE194" s="41">
        <v>232933</v>
      </c>
      <c r="AF194" s="4" t="s">
        <v>6535</v>
      </c>
      <c r="AG194" s="41">
        <v>16547</v>
      </c>
      <c r="AH194" s="2" t="s">
        <v>6535</v>
      </c>
      <c r="AI194" s="41">
        <v>1343367</v>
      </c>
      <c r="AJ194" s="2" t="s">
        <v>6535</v>
      </c>
      <c r="AK194" s="41">
        <v>236604</v>
      </c>
      <c r="AL194" s="2" t="s">
        <v>6535</v>
      </c>
      <c r="AM194" s="2" t="str">
        <f>IF(OR(O194="Q",Q194="Q",S194="Q",U194="Q",W194="Q",Y194="Q",AB194="Q",AD194="Q",AF194="Q",AH194="Q",AJ194="Q",AL194="Q"),"Yes","No")</f>
        <v>No</v>
      </c>
    </row>
    <row r="195" spans="1:39">
      <c r="A195" s="6" t="s">
        <v>1313</v>
      </c>
      <c r="B195" s="6" t="s">
        <v>1314</v>
      </c>
      <c r="C195" s="4" t="s">
        <v>133</v>
      </c>
      <c r="D195" s="242">
        <v>3070</v>
      </c>
      <c r="E195" s="237">
        <v>30070</v>
      </c>
      <c r="F195" s="25" t="s">
        <v>320</v>
      </c>
      <c r="G195" s="53" t="s">
        <v>262</v>
      </c>
      <c r="H195" s="180">
        <v>4586770</v>
      </c>
      <c r="I195" s="28">
        <v>473</v>
      </c>
      <c r="J195" s="171" t="s">
        <v>17</v>
      </c>
      <c r="K195" s="171" t="s">
        <v>16</v>
      </c>
      <c r="L195" s="9">
        <v>351</v>
      </c>
      <c r="M195" s="9"/>
      <c r="N195" s="32">
        <v>7.4929148128241598</v>
      </c>
      <c r="O195" s="10" t="s">
        <v>6535</v>
      </c>
      <c r="P195" s="57">
        <v>1.5501672750978883</v>
      </c>
      <c r="Q195" s="7" t="s">
        <v>6535</v>
      </c>
      <c r="R195" s="182">
        <v>27.796317786208437</v>
      </c>
      <c r="S195" s="1" t="s">
        <v>6535</v>
      </c>
      <c r="T195" s="36">
        <v>5.7506248605222048</v>
      </c>
      <c r="U195" s="2" t="s">
        <v>6535</v>
      </c>
      <c r="V195" s="31">
        <v>4.8336169477910085</v>
      </c>
      <c r="W195" s="2" t="s">
        <v>6535</v>
      </c>
      <c r="X195" s="31">
        <v>0.10556349555229405</v>
      </c>
      <c r="Y195" s="2" t="s">
        <v>6535</v>
      </c>
      <c r="AA195" s="38">
        <v>7723262</v>
      </c>
      <c r="AB195" s="9" t="s">
        <v>6535</v>
      </c>
      <c r="AC195" s="38">
        <v>4982212</v>
      </c>
      <c r="AD195" s="9" t="s">
        <v>6535</v>
      </c>
      <c r="AE195" s="42">
        <v>1030742</v>
      </c>
      <c r="AF195" s="9" t="s">
        <v>6535</v>
      </c>
      <c r="AG195" s="41">
        <v>179240</v>
      </c>
      <c r="AH195" s="2" t="s">
        <v>6535</v>
      </c>
      <c r="AI195" s="41">
        <v>47196353</v>
      </c>
      <c r="AJ195" s="2" t="s">
        <v>6535</v>
      </c>
      <c r="AK195" s="41">
        <v>6954443</v>
      </c>
      <c r="AL195" s="2" t="s">
        <v>6535</v>
      </c>
      <c r="AM195" s="2" t="str">
        <f>IF(OR(O195="Q",Q195="Q",S195="Q",U195="Q",W195="Q",Y195="Q",AB195="Q",AD195="Q",AF195="Q",AH195="Q",AJ195="Q",AL195="Q"),"Yes","No")</f>
        <v>No</v>
      </c>
    </row>
    <row r="196" spans="1:39">
      <c r="A196" s="6" t="s">
        <v>4432</v>
      </c>
      <c r="B196" s="6" t="s">
        <v>4433</v>
      </c>
      <c r="C196" s="4" t="s">
        <v>80</v>
      </c>
      <c r="D196" s="242">
        <v>7006</v>
      </c>
      <c r="E196" s="237">
        <v>70006</v>
      </c>
      <c r="F196" s="25" t="s">
        <v>320</v>
      </c>
      <c r="G196" s="53" t="s">
        <v>262</v>
      </c>
      <c r="H196" s="180">
        <v>2150706</v>
      </c>
      <c r="I196" s="28">
        <v>473</v>
      </c>
      <c r="J196" s="171" t="s">
        <v>15</v>
      </c>
      <c r="K196" s="171" t="s">
        <v>13</v>
      </c>
      <c r="L196" s="9">
        <v>317</v>
      </c>
      <c r="M196" s="9"/>
      <c r="N196" s="32">
        <v>1.0864943217581782</v>
      </c>
      <c r="O196" s="10" t="s">
        <v>6535</v>
      </c>
      <c r="P196" s="57">
        <v>0.20875536013481161</v>
      </c>
      <c r="Q196" s="7" t="s">
        <v>6535</v>
      </c>
      <c r="R196" s="182">
        <v>112.28782625463093</v>
      </c>
      <c r="S196" s="1" t="s">
        <v>6535</v>
      </c>
      <c r="T196" s="36">
        <v>21.574604799230457</v>
      </c>
      <c r="U196" s="2" t="s">
        <v>6535</v>
      </c>
      <c r="V196" s="31">
        <v>5.2046295772071858</v>
      </c>
      <c r="W196" s="2" t="s">
        <v>6535</v>
      </c>
      <c r="X196" s="31">
        <v>1.0430539432968249</v>
      </c>
      <c r="Y196" s="2" t="s">
        <v>6535</v>
      </c>
      <c r="AA196" s="38">
        <v>31971384</v>
      </c>
      <c r="AB196" s="9" t="s">
        <v>6535</v>
      </c>
      <c r="AC196" s="38">
        <v>153152398</v>
      </c>
      <c r="AD196" s="9" t="s">
        <v>6535</v>
      </c>
      <c r="AE196" s="42">
        <v>29426186</v>
      </c>
      <c r="AF196" s="9" t="s">
        <v>6535</v>
      </c>
      <c r="AG196" s="41">
        <v>1363927</v>
      </c>
      <c r="AH196" s="2" t="s">
        <v>6535</v>
      </c>
      <c r="AI196" s="41">
        <v>146830755</v>
      </c>
      <c r="AJ196" s="2" t="s">
        <v>6535</v>
      </c>
      <c r="AK196" s="41">
        <v>18400386</v>
      </c>
      <c r="AL196" s="2" t="s">
        <v>6535</v>
      </c>
      <c r="AM196" s="2" t="str">
        <f>IF(OR(O196="Q",Q196="Q",S196="Q",U196="Q",W196="Q",Y196="Q",AB196="Q",AD196="Q",AF196="Q",AH196="Q",AJ196="Q",AL196="Q"),"Yes","No")</f>
        <v>No</v>
      </c>
    </row>
    <row r="197" spans="1:39">
      <c r="A197" s="6" t="s">
        <v>4432</v>
      </c>
      <c r="B197" s="6" t="s">
        <v>4433</v>
      </c>
      <c r="C197" s="4" t="s">
        <v>80</v>
      </c>
      <c r="D197" s="242">
        <v>7006</v>
      </c>
      <c r="E197" s="237">
        <v>70006</v>
      </c>
      <c r="F197" s="25" t="s">
        <v>320</v>
      </c>
      <c r="G197" s="53" t="s">
        <v>262</v>
      </c>
      <c r="H197" s="180">
        <v>2150706</v>
      </c>
      <c r="I197" s="28">
        <v>473</v>
      </c>
      <c r="J197" s="171" t="s">
        <v>14</v>
      </c>
      <c r="K197" s="171" t="s">
        <v>13</v>
      </c>
      <c r="L197" s="9">
        <v>98</v>
      </c>
      <c r="M197" s="9"/>
      <c r="N197" s="32">
        <v>4.5328104045161091</v>
      </c>
      <c r="O197" s="10" t="s">
        <v>6535</v>
      </c>
      <c r="P197" s="57">
        <v>0.10721511736847532</v>
      </c>
      <c r="Q197" s="7" t="s">
        <v>6535</v>
      </c>
      <c r="R197" s="182">
        <v>79.877394284816361</v>
      </c>
      <c r="S197" s="1" t="s">
        <v>6535</v>
      </c>
      <c r="T197" s="36">
        <v>1.8893497497274665</v>
      </c>
      <c r="U197" s="2" t="s">
        <v>6535</v>
      </c>
      <c r="V197" s="31">
        <v>42.277717133282735</v>
      </c>
      <c r="W197" s="2" t="s">
        <v>6535</v>
      </c>
      <c r="X197" s="31">
        <v>4.2593336491769156</v>
      </c>
      <c r="Y197" s="2" t="s">
        <v>6535</v>
      </c>
      <c r="AA197" s="38">
        <v>2616039</v>
      </c>
      <c r="AB197" s="9" t="s">
        <v>6535</v>
      </c>
      <c r="AC197" s="38">
        <v>24399908</v>
      </c>
      <c r="AD197" s="9" t="s">
        <v>6535</v>
      </c>
      <c r="AE197" s="42">
        <v>577134</v>
      </c>
      <c r="AF197" s="9" t="s">
        <v>6535</v>
      </c>
      <c r="AG197" s="41">
        <v>305467</v>
      </c>
      <c r="AH197" s="2" t="s">
        <v>6535</v>
      </c>
      <c r="AI197" s="41">
        <v>5728574</v>
      </c>
      <c r="AJ197" s="2" t="s">
        <v>6535</v>
      </c>
      <c r="AK197" s="41">
        <v>5335156</v>
      </c>
      <c r="AL197" s="2" t="s">
        <v>6535</v>
      </c>
      <c r="AM197" s="2" t="str">
        <f>IF(OR(O197="Q",Q197="Q",S197="Q",U197="Q",W197="Q",Y197="Q",AB197="Q",AD197="Q",AF197="Q",AH197="Q",AJ197="Q",AL197="Q"),"Yes","No")</f>
        <v>No</v>
      </c>
    </row>
    <row r="198" spans="1:39">
      <c r="A198" s="6" t="s">
        <v>1313</v>
      </c>
      <c r="B198" s="6" t="s">
        <v>1314</v>
      </c>
      <c r="C198" s="4" t="s">
        <v>133</v>
      </c>
      <c r="D198" s="242">
        <v>3070</v>
      </c>
      <c r="E198" s="237">
        <v>30070</v>
      </c>
      <c r="F198" s="25" t="s">
        <v>320</v>
      </c>
      <c r="G198" s="53" t="s">
        <v>262</v>
      </c>
      <c r="H198" s="180">
        <v>4586770</v>
      </c>
      <c r="I198" s="28">
        <v>473</v>
      </c>
      <c r="J198" s="171" t="s">
        <v>30</v>
      </c>
      <c r="K198" s="171" t="s">
        <v>16</v>
      </c>
      <c r="L198" s="9">
        <v>86</v>
      </c>
      <c r="M198" s="9"/>
      <c r="N198" s="32">
        <v>5.3835910034155772</v>
      </c>
      <c r="O198" s="10" t="s">
        <v>6535</v>
      </c>
      <c r="P198" s="57">
        <v>0.56855967487869918</v>
      </c>
      <c r="Q198" s="7" t="s">
        <v>6535</v>
      </c>
      <c r="R198" s="182">
        <v>204.19190527560795</v>
      </c>
      <c r="S198" s="1" t="s">
        <v>6535</v>
      </c>
      <c r="T198" s="36">
        <v>21.564655116390906</v>
      </c>
      <c r="U198" s="2" t="s">
        <v>6535</v>
      </c>
      <c r="V198" s="31">
        <v>9.4688231355207417</v>
      </c>
      <c r="W198" s="2" t="s">
        <v>6535</v>
      </c>
      <c r="X198" s="31">
        <v>0.37768424093377406</v>
      </c>
      <c r="Y198" s="2" t="s">
        <v>6535</v>
      </c>
      <c r="AA198" s="38">
        <v>8932255</v>
      </c>
      <c r="AB198" s="9" t="s">
        <v>6535</v>
      </c>
      <c r="AC198" s="38">
        <v>15710321</v>
      </c>
      <c r="AD198" s="9" t="s">
        <v>6535</v>
      </c>
      <c r="AE198" s="42">
        <v>1659163</v>
      </c>
      <c r="AF198" s="9" t="s">
        <v>6535</v>
      </c>
      <c r="AG198" s="41">
        <v>76939</v>
      </c>
      <c r="AH198" s="2" t="s">
        <v>6535</v>
      </c>
      <c r="AI198" s="41">
        <v>41596443</v>
      </c>
      <c r="AJ198" s="2" t="s">
        <v>6535</v>
      </c>
      <c r="AK198" s="41">
        <v>1890230</v>
      </c>
      <c r="AL198" s="2" t="s">
        <v>6535</v>
      </c>
      <c r="AM198" s="2" t="str">
        <f>IF(OR(O198="Q",Q198="Q",S198="Q",U198="Q",W198="Q",Y198="Q",AB198="Q",AD198="Q",AF198="Q",AH198="Q",AJ198="Q",AL198="Q"),"Yes","No")</f>
        <v>No</v>
      </c>
    </row>
    <row r="199" spans="1:39">
      <c r="A199" s="6" t="s">
        <v>4432</v>
      </c>
      <c r="B199" s="6" t="s">
        <v>4433</v>
      </c>
      <c r="C199" s="4" t="s">
        <v>80</v>
      </c>
      <c r="D199" s="242">
        <v>7006</v>
      </c>
      <c r="E199" s="237">
        <v>70006</v>
      </c>
      <c r="F199" s="25" t="s">
        <v>320</v>
      </c>
      <c r="G199" s="53" t="s">
        <v>262</v>
      </c>
      <c r="H199" s="180">
        <v>2150706</v>
      </c>
      <c r="I199" s="28">
        <v>473</v>
      </c>
      <c r="J199" s="171" t="s">
        <v>26</v>
      </c>
      <c r="K199" s="171" t="s">
        <v>13</v>
      </c>
      <c r="L199" s="9">
        <v>58</v>
      </c>
      <c r="M199" s="9"/>
      <c r="N199" s="32">
        <v>1.0860082078698734</v>
      </c>
      <c r="O199" s="10" t="s">
        <v>6535</v>
      </c>
      <c r="P199" s="57">
        <v>0.24655885266291458</v>
      </c>
      <c r="Q199" s="7" t="s">
        <v>6535</v>
      </c>
      <c r="R199" s="182">
        <v>276.84941500032113</v>
      </c>
      <c r="S199" s="1" t="s">
        <v>6535</v>
      </c>
      <c r="T199" s="36">
        <v>62.853736857813153</v>
      </c>
      <c r="U199" s="2" t="s">
        <v>6535</v>
      </c>
      <c r="V199" s="31">
        <v>4.4046611838943797</v>
      </c>
      <c r="W199" s="2" t="s">
        <v>6535</v>
      </c>
      <c r="X199" s="31">
        <v>0.53287492559311023</v>
      </c>
      <c r="Y199" s="2" t="s">
        <v>6535</v>
      </c>
      <c r="AA199" s="38">
        <v>18068404</v>
      </c>
      <c r="AB199" s="9" t="s">
        <v>6535</v>
      </c>
      <c r="AC199" s="38">
        <v>73282317</v>
      </c>
      <c r="AD199" s="9" t="s">
        <v>6535</v>
      </c>
      <c r="AE199" s="42">
        <v>16637447</v>
      </c>
      <c r="AF199" s="9" t="s">
        <v>6535</v>
      </c>
      <c r="AG199" s="41">
        <v>264701</v>
      </c>
      <c r="AH199" s="2" t="s">
        <v>6535</v>
      </c>
      <c r="AI199" s="41">
        <v>137522547</v>
      </c>
      <c r="AJ199" s="2" t="s">
        <v>6535</v>
      </c>
      <c r="AK199" s="41">
        <v>6247433</v>
      </c>
      <c r="AL199" s="2" t="s">
        <v>6535</v>
      </c>
      <c r="AM199" s="2" t="str">
        <f>IF(OR(O199="Q",Q199="Q",S199="Q",U199="Q",W199="Q",Y199="Q",AB199="Q",AD199="Q",AF199="Q",AH199="Q",AJ199="Q",AL199="Q"),"Yes","No")</f>
        <v>No</v>
      </c>
    </row>
    <row r="200" spans="1:39">
      <c r="A200" s="6" t="s">
        <v>1313</v>
      </c>
      <c r="B200" s="6" t="s">
        <v>1314</v>
      </c>
      <c r="C200" s="4" t="s">
        <v>133</v>
      </c>
      <c r="D200" s="242">
        <v>3070</v>
      </c>
      <c r="E200" s="237">
        <v>30070</v>
      </c>
      <c r="F200" s="25" t="s">
        <v>320</v>
      </c>
      <c r="G200" s="53" t="s">
        <v>262</v>
      </c>
      <c r="H200" s="180">
        <v>4586770</v>
      </c>
      <c r="I200" s="28">
        <v>473</v>
      </c>
      <c r="J200" s="171" t="s">
        <v>15</v>
      </c>
      <c r="K200" s="171" t="s">
        <v>16</v>
      </c>
      <c r="L200" s="9">
        <v>36</v>
      </c>
      <c r="M200" s="9"/>
      <c r="N200" s="32">
        <v>1.2483654919470579</v>
      </c>
      <c r="O200" s="10" t="s">
        <v>6535</v>
      </c>
      <c r="P200" s="57">
        <v>0.11635850004399843</v>
      </c>
      <c r="Q200" s="7" t="s">
        <v>6535</v>
      </c>
      <c r="R200" s="182">
        <v>164.23726506804925</v>
      </c>
      <c r="S200" s="1" t="s">
        <v>6535</v>
      </c>
      <c r="T200" s="36">
        <v>15.308338734067833</v>
      </c>
      <c r="U200" s="2" t="s">
        <v>6535</v>
      </c>
      <c r="V200" s="31">
        <v>10.728614510113276</v>
      </c>
      <c r="W200" s="2" t="s">
        <v>6535</v>
      </c>
      <c r="X200" s="31">
        <v>0.99145411164877328</v>
      </c>
      <c r="Y200" s="2" t="s">
        <v>6535</v>
      </c>
      <c r="AA200" s="38">
        <v>1769241</v>
      </c>
      <c r="AB200" s="9" t="s">
        <v>6535</v>
      </c>
      <c r="AC200" s="38">
        <v>15205086</v>
      </c>
      <c r="AD200" s="9" t="s">
        <v>6535</v>
      </c>
      <c r="AE200" s="42">
        <v>1417246</v>
      </c>
      <c r="AF200" s="9" t="s">
        <v>6535</v>
      </c>
      <c r="AG200" s="41">
        <v>92580</v>
      </c>
      <c r="AH200" s="2" t="s">
        <v>6535</v>
      </c>
      <c r="AI200" s="41">
        <v>15336147</v>
      </c>
      <c r="AJ200" s="2" t="s">
        <v>6535</v>
      </c>
      <c r="AK200" s="41">
        <v>1448905</v>
      </c>
      <c r="AL200" s="2" t="s">
        <v>6535</v>
      </c>
      <c r="AM200" s="2" t="str">
        <f>IF(OR(O200="Q",Q200="Q",S200="Q",U200="Q",W200="Q",Y200="Q",AB200="Q",AD200="Q",AF200="Q",AH200="Q",AJ200="Q",AL200="Q"),"Yes","No")</f>
        <v>No</v>
      </c>
    </row>
    <row r="201" spans="1:39">
      <c r="A201" s="6" t="s">
        <v>5762</v>
      </c>
      <c r="B201" s="6" t="s">
        <v>5737</v>
      </c>
      <c r="C201" s="4" t="s">
        <v>28</v>
      </c>
      <c r="D201" s="242">
        <v>9166</v>
      </c>
      <c r="E201" s="237">
        <v>90166</v>
      </c>
      <c r="F201" s="25" t="s">
        <v>152</v>
      </c>
      <c r="G201" s="53" t="s">
        <v>262</v>
      </c>
      <c r="H201" s="180">
        <v>12150996</v>
      </c>
      <c r="I201" s="28">
        <v>462</v>
      </c>
      <c r="J201" s="171" t="s">
        <v>15</v>
      </c>
      <c r="K201" s="171" t="s">
        <v>16</v>
      </c>
      <c r="L201" s="9">
        <v>195</v>
      </c>
      <c r="M201" s="9"/>
      <c r="N201" s="32">
        <v>0.38295338756042069</v>
      </c>
      <c r="O201" s="10" t="s">
        <v>6535</v>
      </c>
      <c r="P201" s="57">
        <v>0.11353282284243414</v>
      </c>
      <c r="Q201" s="7" t="s">
        <v>6535</v>
      </c>
      <c r="R201" s="182">
        <v>69.605167656061596</v>
      </c>
      <c r="S201" s="1" t="s">
        <v>6535</v>
      </c>
      <c r="T201" s="36">
        <v>20.635595414772904</v>
      </c>
      <c r="U201" s="2" t="s">
        <v>6535</v>
      </c>
      <c r="V201" s="31">
        <v>3.3730632073854121</v>
      </c>
      <c r="W201" s="2" t="s">
        <v>6535</v>
      </c>
      <c r="X201" s="31">
        <v>1.4053314816064033</v>
      </c>
      <c r="Y201" s="2" t="s">
        <v>6535</v>
      </c>
      <c r="AA201" s="38">
        <v>4089434</v>
      </c>
      <c r="AB201" s="9" t="s">
        <v>6535</v>
      </c>
      <c r="AC201" s="38">
        <v>36019839</v>
      </c>
      <c r="AD201" s="9" t="s">
        <v>6535</v>
      </c>
      <c r="AE201" s="42">
        <v>10678673</v>
      </c>
      <c r="AF201" s="9" t="s">
        <v>6535</v>
      </c>
      <c r="AG201" s="41">
        <v>517488</v>
      </c>
      <c r="AH201" s="2" t="s">
        <v>6535</v>
      </c>
      <c r="AI201" s="41">
        <v>25630849</v>
      </c>
      <c r="AJ201" s="2" t="s">
        <v>6535</v>
      </c>
      <c r="AK201" s="41">
        <v>5592376</v>
      </c>
      <c r="AL201" s="2" t="s">
        <v>6535</v>
      </c>
      <c r="AM201" s="2" t="str">
        <f>IF(OR(O201="Q",Q201="Q",S201="Q",U201="Q",W201="Q",Y201="Q",AB201="Q",AD201="Q",AF201="Q",AH201="Q",AJ201="Q",AL201="Q"),"Yes","No")</f>
        <v>No</v>
      </c>
    </row>
    <row r="202" spans="1:39">
      <c r="A202" s="6" t="s">
        <v>5762</v>
      </c>
      <c r="B202" s="6" t="s">
        <v>5737</v>
      </c>
      <c r="C202" s="4" t="s">
        <v>28</v>
      </c>
      <c r="D202" s="242">
        <v>9166</v>
      </c>
      <c r="E202" s="237">
        <v>90166</v>
      </c>
      <c r="F202" s="25" t="s">
        <v>152</v>
      </c>
      <c r="G202" s="53" t="s">
        <v>262</v>
      </c>
      <c r="H202" s="180">
        <v>12150996</v>
      </c>
      <c r="I202" s="28">
        <v>462</v>
      </c>
      <c r="J202" s="171" t="s">
        <v>14</v>
      </c>
      <c r="K202" s="171" t="s">
        <v>16</v>
      </c>
      <c r="L202" s="9">
        <v>180</v>
      </c>
      <c r="M202" s="9"/>
      <c r="N202" s="32">
        <v>0.50738217683699538</v>
      </c>
      <c r="O202" s="10" t="s">
        <v>6535</v>
      </c>
      <c r="P202" s="57">
        <v>2.1584177412444876E-2</v>
      </c>
      <c r="Q202" s="7" t="s">
        <v>6535</v>
      </c>
      <c r="R202" s="182">
        <v>76.838535521600804</v>
      </c>
      <c r="S202" s="1" t="s">
        <v>6535</v>
      </c>
      <c r="T202" s="36">
        <v>3.2687324437560954</v>
      </c>
      <c r="U202" s="2" t="s">
        <v>6535</v>
      </c>
      <c r="V202" s="31">
        <v>23.507135210279174</v>
      </c>
      <c r="W202" s="2" t="s">
        <v>6535</v>
      </c>
      <c r="X202" s="31">
        <v>6.601015340567117</v>
      </c>
      <c r="Y202" s="2" t="s">
        <v>6535</v>
      </c>
      <c r="AA202" s="38">
        <v>454035</v>
      </c>
      <c r="AB202" s="9" t="s">
        <v>6535</v>
      </c>
      <c r="AC202" s="38">
        <v>21035548</v>
      </c>
      <c r="AD202" s="9" t="s">
        <v>6535</v>
      </c>
      <c r="AE202" s="42">
        <v>894858</v>
      </c>
      <c r="AF202" s="9" t="s">
        <v>6535</v>
      </c>
      <c r="AG202" s="41">
        <v>273763</v>
      </c>
      <c r="AH202" s="2" t="s">
        <v>6535</v>
      </c>
      <c r="AI202" s="41">
        <v>3186714</v>
      </c>
      <c r="AJ202" s="2" t="s">
        <v>6535</v>
      </c>
      <c r="AK202" s="41">
        <v>2716152</v>
      </c>
      <c r="AL202" s="2" t="s">
        <v>6535</v>
      </c>
      <c r="AM202" s="2" t="str">
        <f>IF(OR(O202="Q",Q202="Q",S202="Q",U202="Q",W202="Q",Y202="Q",AB202="Q",AD202="Q",AF202="Q",AH202="Q",AJ202="Q",AL202="Q"),"Yes","No")</f>
        <v>No</v>
      </c>
    </row>
    <row r="203" spans="1:39">
      <c r="A203" s="3" t="s">
        <v>5762</v>
      </c>
      <c r="B203" s="3" t="s">
        <v>5737</v>
      </c>
      <c r="C203" s="4" t="s">
        <v>28</v>
      </c>
      <c r="D203" s="241">
        <v>9166</v>
      </c>
      <c r="E203" s="236">
        <v>90166</v>
      </c>
      <c r="F203" s="3" t="s">
        <v>152</v>
      </c>
      <c r="G203" s="4" t="s">
        <v>262</v>
      </c>
      <c r="H203" s="60">
        <v>12150996</v>
      </c>
      <c r="I203" s="27">
        <v>462</v>
      </c>
      <c r="J203" s="170" t="s">
        <v>20</v>
      </c>
      <c r="K203" s="170" t="s">
        <v>16</v>
      </c>
      <c r="L203" s="5">
        <v>87</v>
      </c>
      <c r="N203" s="31">
        <v>1.0609683704074224</v>
      </c>
      <c r="O203" s="4" t="s">
        <v>6535</v>
      </c>
      <c r="P203" s="56">
        <v>0.10099702687264688</v>
      </c>
      <c r="Q203" s="8" t="s">
        <v>6535</v>
      </c>
      <c r="R203" s="35">
        <v>85.041785494824083</v>
      </c>
      <c r="S203" s="2" t="s">
        <v>6535</v>
      </c>
      <c r="T203" s="36">
        <v>8.0954039106937472</v>
      </c>
      <c r="U203" s="2" t="s">
        <v>6535</v>
      </c>
      <c r="V203" s="31">
        <v>10.504946563875194</v>
      </c>
      <c r="W203" s="2" t="s">
        <v>6535</v>
      </c>
      <c r="X203" s="31">
        <v>3.3443235971876524</v>
      </c>
      <c r="Y203" s="2" t="s">
        <v>6535</v>
      </c>
      <c r="AA203" s="37">
        <v>545116</v>
      </c>
      <c r="AB203" s="4" t="s">
        <v>6535</v>
      </c>
      <c r="AC203" s="37">
        <v>5397347</v>
      </c>
      <c r="AD203" s="4" t="s">
        <v>6535</v>
      </c>
      <c r="AE203" s="41">
        <v>513791</v>
      </c>
      <c r="AF203" s="4" t="s">
        <v>6535</v>
      </c>
      <c r="AG203" s="41">
        <v>63467</v>
      </c>
      <c r="AH203" s="2" t="s">
        <v>6535</v>
      </c>
      <c r="AI203" s="41">
        <v>1613883</v>
      </c>
      <c r="AJ203" s="2" t="s">
        <v>6535</v>
      </c>
      <c r="AK203" s="41">
        <v>1089954</v>
      </c>
      <c r="AL203" s="2" t="s">
        <v>6535</v>
      </c>
      <c r="AM203" s="2" t="str">
        <f>IF(OR(O203="Q",Q203="Q",S203="Q",U203="Q",W203="Q",Y203="Q",AB203="Q",AD203="Q",AF203="Q",AH203="Q",AJ203="Q",AL203="Q"),"Yes","No")</f>
        <v>No</v>
      </c>
    </row>
    <row r="204" spans="1:39">
      <c r="A204" s="6" t="s">
        <v>2865</v>
      </c>
      <c r="B204" s="6" t="s">
        <v>2784</v>
      </c>
      <c r="C204" s="4" t="s">
        <v>74</v>
      </c>
      <c r="D204" s="242">
        <v>5119</v>
      </c>
      <c r="E204" s="237">
        <v>50119</v>
      </c>
      <c r="F204" s="25" t="s">
        <v>317</v>
      </c>
      <c r="G204" s="53" t="s">
        <v>262</v>
      </c>
      <c r="H204" s="180">
        <v>3734090</v>
      </c>
      <c r="I204" s="28">
        <v>454</v>
      </c>
      <c r="J204" s="171" t="s">
        <v>15</v>
      </c>
      <c r="K204" s="171" t="s">
        <v>13</v>
      </c>
      <c r="L204" s="9">
        <v>229</v>
      </c>
      <c r="M204" s="9"/>
      <c r="N204" s="32">
        <v>0.79717628674011609</v>
      </c>
      <c r="O204" s="10" t="s">
        <v>6535</v>
      </c>
      <c r="P204" s="57">
        <v>0.20031276624552846</v>
      </c>
      <c r="Q204" s="7" t="s">
        <v>6535</v>
      </c>
      <c r="R204" s="182">
        <v>135.29280747872002</v>
      </c>
      <c r="S204" s="1" t="s">
        <v>6535</v>
      </c>
      <c r="T204" s="36">
        <v>33.996089660430606</v>
      </c>
      <c r="U204" s="2" t="s">
        <v>6535</v>
      </c>
      <c r="V204" s="31">
        <v>3.9796579203693732</v>
      </c>
      <c r="W204" s="2" t="s">
        <v>6535</v>
      </c>
      <c r="X204" s="31">
        <v>0.98628447346225201</v>
      </c>
      <c r="Y204" s="2" t="s">
        <v>6535</v>
      </c>
      <c r="AA204" s="38">
        <v>19052133</v>
      </c>
      <c r="AB204" s="9" t="s">
        <v>6535</v>
      </c>
      <c r="AC204" s="38">
        <v>95111926</v>
      </c>
      <c r="AD204" s="9" t="s">
        <v>6535</v>
      </c>
      <c r="AE204" s="42">
        <v>23899523</v>
      </c>
      <c r="AF204" s="9" t="s">
        <v>6535</v>
      </c>
      <c r="AG204" s="41">
        <v>703008</v>
      </c>
      <c r="AH204" s="2" t="s">
        <v>6535</v>
      </c>
      <c r="AI204" s="41">
        <v>96434577</v>
      </c>
      <c r="AJ204" s="2" t="s">
        <v>6535</v>
      </c>
      <c r="AK204" s="41">
        <v>9010295</v>
      </c>
      <c r="AL204" s="2" t="s">
        <v>6535</v>
      </c>
      <c r="AM204" s="2" t="str">
        <f>IF(OR(O204="Q",Q204="Q",S204="Q",U204="Q",W204="Q",Y204="Q",AB204="Q",AD204="Q",AF204="Q",AH204="Q",AJ204="Q",AL204="Q"),"Yes","No")</f>
        <v>No</v>
      </c>
    </row>
    <row r="205" spans="1:39">
      <c r="A205" s="6" t="s">
        <v>2865</v>
      </c>
      <c r="B205" s="6" t="s">
        <v>2784</v>
      </c>
      <c r="C205" s="4" t="s">
        <v>74</v>
      </c>
      <c r="D205" s="242">
        <v>5119</v>
      </c>
      <c r="E205" s="237">
        <v>50119</v>
      </c>
      <c r="F205" s="25" t="s">
        <v>317</v>
      </c>
      <c r="G205" s="53" t="s">
        <v>262</v>
      </c>
      <c r="H205" s="180">
        <v>3734090</v>
      </c>
      <c r="I205" s="28">
        <v>454</v>
      </c>
      <c r="J205" s="171" t="s">
        <v>20</v>
      </c>
      <c r="K205" s="171" t="s">
        <v>16</v>
      </c>
      <c r="L205" s="9">
        <v>223</v>
      </c>
      <c r="M205" s="9"/>
      <c r="N205" s="32">
        <v>2.3009927103556906</v>
      </c>
      <c r="O205" s="10" t="s">
        <v>6535</v>
      </c>
      <c r="P205" s="57">
        <v>9.380635642198136E-2</v>
      </c>
      <c r="Q205" s="7" t="s">
        <v>6535</v>
      </c>
      <c r="R205" s="182">
        <v>8.4332396757289114</v>
      </c>
      <c r="S205" s="1" t="s">
        <v>6535</v>
      </c>
      <c r="T205" s="36">
        <v>0.34380442982417475</v>
      </c>
      <c r="U205" s="2" t="s">
        <v>6535</v>
      </c>
      <c r="V205" s="31">
        <v>24.529176892926479</v>
      </c>
      <c r="W205" s="2" t="s">
        <v>6535</v>
      </c>
      <c r="X205" s="31">
        <v>3.1266917596915622</v>
      </c>
      <c r="Y205" s="2" t="s">
        <v>6535</v>
      </c>
      <c r="AA205" s="38">
        <v>628148</v>
      </c>
      <c r="AB205" s="9" t="s">
        <v>6535</v>
      </c>
      <c r="AC205" s="38">
        <v>6696220</v>
      </c>
      <c r="AD205" s="9" t="s">
        <v>6535</v>
      </c>
      <c r="AE205" s="42">
        <v>272990</v>
      </c>
      <c r="AF205" s="9" t="s">
        <v>6535</v>
      </c>
      <c r="AG205" s="41">
        <v>794027</v>
      </c>
      <c r="AH205" s="2" t="s">
        <v>6535</v>
      </c>
      <c r="AI205" s="41">
        <v>2141631</v>
      </c>
      <c r="AJ205" s="2" t="s">
        <v>6535</v>
      </c>
      <c r="AK205" s="41">
        <v>1891944</v>
      </c>
      <c r="AL205" s="2" t="s">
        <v>6535</v>
      </c>
      <c r="AM205" s="2" t="str">
        <f>IF(OR(O205="Q",Q205="Q",S205="Q",U205="Q",W205="Q",Y205="Q",AB205="Q",AD205="Q",AF205="Q",AH205="Q",AJ205="Q",AL205="Q"),"Yes","No")</f>
        <v>No</v>
      </c>
    </row>
    <row r="206" spans="1:39">
      <c r="A206" s="3" t="s">
        <v>2865</v>
      </c>
      <c r="B206" s="3" t="s">
        <v>2784</v>
      </c>
      <c r="C206" s="4" t="s">
        <v>74</v>
      </c>
      <c r="D206" s="241">
        <v>5119</v>
      </c>
      <c r="E206" s="236">
        <v>50119</v>
      </c>
      <c r="F206" s="3" t="s">
        <v>317</v>
      </c>
      <c r="G206" s="4" t="s">
        <v>262</v>
      </c>
      <c r="H206" s="60">
        <v>3734090</v>
      </c>
      <c r="I206" s="27">
        <v>454</v>
      </c>
      <c r="J206" s="170" t="s">
        <v>14</v>
      </c>
      <c r="K206" s="170" t="s">
        <v>16</v>
      </c>
      <c r="L206" s="5">
        <v>2</v>
      </c>
      <c r="N206" s="31">
        <v>2.2461687511009334</v>
      </c>
      <c r="O206" s="4" t="s">
        <v>6535</v>
      </c>
      <c r="P206" s="56">
        <v>0.11299963224054127</v>
      </c>
      <c r="Q206" s="8" t="s">
        <v>6535</v>
      </c>
      <c r="R206" s="35">
        <v>36.127901392668484</v>
      </c>
      <c r="S206" s="2" t="s">
        <v>6535</v>
      </c>
      <c r="T206" s="36">
        <v>1.8175124059548584</v>
      </c>
      <c r="U206" s="2" t="s">
        <v>6535</v>
      </c>
      <c r="V206" s="31">
        <v>19.87766425929188</v>
      </c>
      <c r="W206" s="2" t="s">
        <v>6535</v>
      </c>
      <c r="X206" s="31">
        <v>4.1645016053437649</v>
      </c>
      <c r="Y206" s="2" t="s">
        <v>6535</v>
      </c>
      <c r="AA206" s="37">
        <v>25503</v>
      </c>
      <c r="AB206" s="4" t="s">
        <v>6535</v>
      </c>
      <c r="AC206" s="37">
        <v>225691</v>
      </c>
      <c r="AD206" s="4" t="s">
        <v>6535</v>
      </c>
      <c r="AE206" s="41">
        <v>11354</v>
      </c>
      <c r="AF206" s="4" t="s">
        <v>6535</v>
      </c>
      <c r="AG206" s="41">
        <v>6247</v>
      </c>
      <c r="AH206" s="2" t="s">
        <v>6535</v>
      </c>
      <c r="AI206" s="41">
        <v>54194</v>
      </c>
      <c r="AJ206" s="2" t="s">
        <v>6535</v>
      </c>
      <c r="AK206" s="41">
        <v>57674</v>
      </c>
      <c r="AL206" s="2" t="s">
        <v>6535</v>
      </c>
      <c r="AM206" s="2" t="str">
        <f>IF(OR(O206="Q",Q206="Q",S206="Q",U206="Q",W206="Q",Y206="Q",AB206="Q",AD206="Q",AF206="Q",AH206="Q",AJ206="Q",AL206="Q"),"Yes","No")</f>
        <v>No</v>
      </c>
    </row>
    <row r="207" spans="1:39">
      <c r="A207" s="6" t="s">
        <v>1617</v>
      </c>
      <c r="B207" s="6" t="s">
        <v>1618</v>
      </c>
      <c r="C207" s="4" t="s">
        <v>48</v>
      </c>
      <c r="D207" s="242">
        <v>4037</v>
      </c>
      <c r="E207" s="237">
        <v>40037</v>
      </c>
      <c r="F207" s="25" t="s">
        <v>317</v>
      </c>
      <c r="G207" s="53" t="s">
        <v>262</v>
      </c>
      <c r="H207" s="180">
        <v>5502379</v>
      </c>
      <c r="I207" s="28">
        <v>450</v>
      </c>
      <c r="J207" s="171" t="s">
        <v>14</v>
      </c>
      <c r="K207" s="171" t="s">
        <v>16</v>
      </c>
      <c r="L207" s="9">
        <v>279</v>
      </c>
      <c r="M207" s="9"/>
      <c r="N207" s="32">
        <v>2.918608506918277</v>
      </c>
      <c r="O207" s="10" t="s">
        <v>6535</v>
      </c>
      <c r="P207" s="57">
        <v>8.2262797339807014E-2</v>
      </c>
      <c r="Q207" s="7" t="s">
        <v>6535</v>
      </c>
      <c r="R207" s="182">
        <v>57.2325406978484</v>
      </c>
      <c r="S207" s="1" t="s">
        <v>65</v>
      </c>
      <c r="T207" s="36">
        <v>1.6131347816979382</v>
      </c>
      <c r="U207" s="2" t="s">
        <v>65</v>
      </c>
      <c r="V207" s="31">
        <v>35.479081690624213</v>
      </c>
      <c r="W207" s="2" t="s">
        <v>6535</v>
      </c>
      <c r="X207" s="31">
        <v>2.758861666883945</v>
      </c>
      <c r="Y207" s="2" t="s">
        <v>6535</v>
      </c>
      <c r="AA207" s="38">
        <v>2517294</v>
      </c>
      <c r="AB207" s="9" t="s">
        <v>6535</v>
      </c>
      <c r="AC207" s="38">
        <v>30600637</v>
      </c>
      <c r="AD207" s="9" t="s">
        <v>6535</v>
      </c>
      <c r="AE207" s="42">
        <v>862498</v>
      </c>
      <c r="AF207" s="9" t="s">
        <v>6535</v>
      </c>
      <c r="AG207" s="41">
        <v>534672</v>
      </c>
      <c r="AH207" s="2" t="s">
        <v>65</v>
      </c>
      <c r="AI207" s="41">
        <v>11091762</v>
      </c>
      <c r="AJ207" s="2" t="s">
        <v>6535</v>
      </c>
      <c r="AK207" s="41">
        <v>8933822</v>
      </c>
      <c r="AL207" s="2" t="s">
        <v>6535</v>
      </c>
      <c r="AM207" s="2" t="str">
        <f>IF(OR(O207="Q",Q207="Q",S207="Q",U207="Q",W207="Q",Y207="Q",AB207="Q",AD207="Q",AF207="Q",AH207="Q",AJ207="Q",AL207="Q"),"Yes","No")</f>
        <v>Yes</v>
      </c>
    </row>
    <row r="208" spans="1:39">
      <c r="A208" s="3" t="s">
        <v>1617</v>
      </c>
      <c r="B208" s="3" t="s">
        <v>1618</v>
      </c>
      <c r="C208" s="4" t="s">
        <v>48</v>
      </c>
      <c r="D208" s="241">
        <v>4037</v>
      </c>
      <c r="E208" s="236">
        <v>40037</v>
      </c>
      <c r="F208" s="3" t="s">
        <v>317</v>
      </c>
      <c r="G208" s="4" t="s">
        <v>262</v>
      </c>
      <c r="H208" s="60">
        <v>5502379</v>
      </c>
      <c r="I208" s="27">
        <v>450</v>
      </c>
      <c r="J208" s="170" t="s">
        <v>15</v>
      </c>
      <c r="K208" s="170" t="s">
        <v>13</v>
      </c>
      <c r="L208" s="5">
        <v>131</v>
      </c>
      <c r="N208" s="31">
        <v>0.98326940759300796</v>
      </c>
      <c r="O208" s="4" t="s">
        <v>6535</v>
      </c>
      <c r="P208" s="56">
        <v>0.19046558398902644</v>
      </c>
      <c r="Q208" s="8" t="s">
        <v>6535</v>
      </c>
      <c r="R208" s="35">
        <v>115.60912819254969</v>
      </c>
      <c r="S208" s="2" t="s">
        <v>6535</v>
      </c>
      <c r="T208" s="36">
        <v>22.394228830488004</v>
      </c>
      <c r="U208" s="2" t="s">
        <v>6535</v>
      </c>
      <c r="V208" s="31">
        <v>5.1624518561298629</v>
      </c>
      <c r="W208" s="2" t="s">
        <v>6535</v>
      </c>
      <c r="X208" s="31">
        <v>0.79765977406797195</v>
      </c>
      <c r="Y208" s="2" t="s">
        <v>6535</v>
      </c>
      <c r="AA208" s="37">
        <v>10593192</v>
      </c>
      <c r="AB208" s="4" t="s">
        <v>6535</v>
      </c>
      <c r="AC208" s="37">
        <v>55617355</v>
      </c>
      <c r="AD208" s="4" t="s">
        <v>6535</v>
      </c>
      <c r="AE208" s="41">
        <v>10773438</v>
      </c>
      <c r="AF208" s="4" t="s">
        <v>6535</v>
      </c>
      <c r="AG208" s="41">
        <v>481081</v>
      </c>
      <c r="AH208" s="2" t="s">
        <v>6535</v>
      </c>
      <c r="AI208" s="41">
        <v>69725661</v>
      </c>
      <c r="AJ208" s="2" t="s">
        <v>6535</v>
      </c>
      <c r="AK208" s="41">
        <v>7269862</v>
      </c>
      <c r="AL208" s="2" t="s">
        <v>6535</v>
      </c>
      <c r="AM208" s="2" t="str">
        <f>IF(OR(O208="Q",Q208="Q",S208="Q",U208="Q",W208="Q",Y208="Q",AB208="Q",AD208="Q",AF208="Q",AH208="Q",AJ208="Q",AL208="Q"),"Yes","No")</f>
        <v>No</v>
      </c>
    </row>
    <row r="209" spans="1:39">
      <c r="A209" s="6" t="s">
        <v>1617</v>
      </c>
      <c r="B209" s="6" t="s">
        <v>1618</v>
      </c>
      <c r="C209" s="4" t="s">
        <v>48</v>
      </c>
      <c r="D209" s="242">
        <v>4037</v>
      </c>
      <c r="E209" s="237">
        <v>40037</v>
      </c>
      <c r="F209" s="25" t="s">
        <v>317</v>
      </c>
      <c r="G209" s="53" t="s">
        <v>262</v>
      </c>
      <c r="H209" s="180">
        <v>5502379</v>
      </c>
      <c r="I209" s="28">
        <v>450</v>
      </c>
      <c r="J209" s="171" t="s">
        <v>20</v>
      </c>
      <c r="K209" s="171" t="s">
        <v>16</v>
      </c>
      <c r="L209" s="9">
        <v>40</v>
      </c>
      <c r="M209" s="9"/>
      <c r="N209" s="32">
        <v>2.1607565011820329</v>
      </c>
      <c r="O209" s="10" t="s">
        <v>6535</v>
      </c>
      <c r="P209" s="57">
        <v>5.5856102295181197E-2</v>
      </c>
      <c r="Q209" s="7" t="s">
        <v>6535</v>
      </c>
      <c r="R209" s="182">
        <v>37.803410341034102</v>
      </c>
      <c r="S209" s="1" t="s">
        <v>6535</v>
      </c>
      <c r="T209" s="36">
        <v>0.97722772277227721</v>
      </c>
      <c r="U209" s="2" t="s">
        <v>6535</v>
      </c>
      <c r="V209" s="31">
        <v>38.684340875830237</v>
      </c>
      <c r="W209" s="2" t="s">
        <v>6535</v>
      </c>
      <c r="X209" s="31">
        <v>2.6881189667850496</v>
      </c>
      <c r="Y209" s="2" t="s">
        <v>6535</v>
      </c>
      <c r="AA209" s="38">
        <v>19194</v>
      </c>
      <c r="AB209" s="9" t="s">
        <v>6535</v>
      </c>
      <c r="AC209" s="38">
        <v>343633</v>
      </c>
      <c r="AD209" s="9" t="s">
        <v>6535</v>
      </c>
      <c r="AE209" s="42">
        <v>8883</v>
      </c>
      <c r="AF209" s="9" t="s">
        <v>6535</v>
      </c>
      <c r="AG209" s="41">
        <v>9090</v>
      </c>
      <c r="AH209" s="2" t="s">
        <v>6535</v>
      </c>
      <c r="AI209" s="41">
        <v>127834</v>
      </c>
      <c r="AJ209" s="2" t="s">
        <v>6535</v>
      </c>
      <c r="AK209" s="41">
        <v>126393</v>
      </c>
      <c r="AL209" s="2" t="s">
        <v>6535</v>
      </c>
      <c r="AM209" s="2" t="str">
        <f>IF(OR(O209="Q",Q209="Q",S209="Q",U209="Q",W209="Q",Y209="Q",AB209="Q",AD209="Q",AF209="Q",AH209="Q",AJ209="Q",AL209="Q"),"Yes","No")</f>
        <v>No</v>
      </c>
    </row>
    <row r="210" spans="1:39">
      <c r="A210" s="6" t="s">
        <v>78</v>
      </c>
      <c r="B210" s="6" t="s">
        <v>2885</v>
      </c>
      <c r="C210" s="4" t="s">
        <v>77</v>
      </c>
      <c r="D210" s="242">
        <v>5155</v>
      </c>
      <c r="E210" s="237">
        <v>50155</v>
      </c>
      <c r="F210" s="25" t="s">
        <v>765</v>
      </c>
      <c r="G210" s="53" t="s">
        <v>262</v>
      </c>
      <c r="H210" s="180">
        <v>2650890</v>
      </c>
      <c r="I210" s="28">
        <v>446</v>
      </c>
      <c r="J210" s="171" t="s">
        <v>14</v>
      </c>
      <c r="K210" s="171" t="s">
        <v>16</v>
      </c>
      <c r="L210" s="9">
        <v>446</v>
      </c>
      <c r="M210" s="9"/>
      <c r="N210" s="32">
        <v>3.7974835453060822</v>
      </c>
      <c r="O210" s="10" t="s">
        <v>6535</v>
      </c>
      <c r="P210" s="57">
        <v>0.1373865567131391</v>
      </c>
      <c r="Q210" s="7" t="s">
        <v>6535</v>
      </c>
      <c r="R210" s="182">
        <v>54.060287772290934</v>
      </c>
      <c r="S210" s="1" t="s">
        <v>6535</v>
      </c>
      <c r="T210" s="36">
        <v>1.9558101314584708</v>
      </c>
      <c r="U210" s="2" t="s">
        <v>6535</v>
      </c>
      <c r="V210" s="31">
        <v>27.640867026278023</v>
      </c>
      <c r="W210" s="2" t="s">
        <v>6535</v>
      </c>
      <c r="X210" s="31">
        <v>2.5195338200002011</v>
      </c>
      <c r="Y210" s="2" t="s">
        <v>6535</v>
      </c>
      <c r="AA210" s="38">
        <v>7673575</v>
      </c>
      <c r="AB210" s="9" t="s">
        <v>6535</v>
      </c>
      <c r="AC210" s="38">
        <v>55853900</v>
      </c>
      <c r="AD210" s="9" t="s">
        <v>6535</v>
      </c>
      <c r="AE210" s="42">
        <v>2020700</v>
      </c>
      <c r="AF210" s="9" t="s">
        <v>6535</v>
      </c>
      <c r="AG210" s="41">
        <v>1033178</v>
      </c>
      <c r="AH210" s="2" t="s">
        <v>6535</v>
      </c>
      <c r="AI210" s="41">
        <v>22168347</v>
      </c>
      <c r="AJ210" s="2" t="s">
        <v>6535</v>
      </c>
      <c r="AK210" s="41">
        <v>18954293</v>
      </c>
      <c r="AL210" s="2" t="s">
        <v>6535</v>
      </c>
      <c r="AM210" s="2" t="str">
        <f>IF(OR(O210="Q",Q210="Q",S210="Q",U210="Q",W210="Q",Y210="Q",AB210="Q",AD210="Q",AF210="Q",AH210="Q",AJ210="Q",AL210="Q"),"Yes","No")</f>
        <v>No</v>
      </c>
    </row>
    <row r="211" spans="1:39">
      <c r="A211" s="3" t="s">
        <v>1321</v>
      </c>
      <c r="B211" s="3" t="s">
        <v>487</v>
      </c>
      <c r="C211" s="4" t="s">
        <v>47</v>
      </c>
      <c r="D211" s="241">
        <v>3075</v>
      </c>
      <c r="E211" s="236">
        <v>30075</v>
      </c>
      <c r="F211" s="3" t="s">
        <v>320</v>
      </c>
      <c r="G211" s="4" t="s">
        <v>262</v>
      </c>
      <c r="H211" s="60">
        <v>5441567</v>
      </c>
      <c r="I211" s="27">
        <v>445</v>
      </c>
      <c r="J211" s="170" t="s">
        <v>14</v>
      </c>
      <c r="K211" s="170" t="s">
        <v>13</v>
      </c>
      <c r="L211" s="5">
        <v>240</v>
      </c>
      <c r="N211" s="31">
        <v>2.8227364728955044</v>
      </c>
      <c r="O211" s="4" t="s">
        <v>6535</v>
      </c>
      <c r="P211" s="56">
        <v>5.1294701561118344E-2</v>
      </c>
      <c r="Q211" s="8" t="s">
        <v>6535</v>
      </c>
      <c r="R211" s="35">
        <v>113.11190499262466</v>
      </c>
      <c r="S211" s="2" t="s">
        <v>6535</v>
      </c>
      <c r="T211" s="36">
        <v>2.0554669078458607</v>
      </c>
      <c r="U211" s="2" t="s">
        <v>6535</v>
      </c>
      <c r="V211" s="31">
        <v>55.029786449428407</v>
      </c>
      <c r="W211" s="2" t="s">
        <v>6535</v>
      </c>
      <c r="X211" s="31">
        <v>4.4573939020459852</v>
      </c>
      <c r="Y211" s="2" t="s">
        <v>6535</v>
      </c>
      <c r="AA211" s="37">
        <v>2694381</v>
      </c>
      <c r="AB211" s="4" t="s">
        <v>6535</v>
      </c>
      <c r="AC211" s="37">
        <v>52527472</v>
      </c>
      <c r="AD211" s="4" t="s">
        <v>6535</v>
      </c>
      <c r="AE211" s="41">
        <v>954528</v>
      </c>
      <c r="AF211" s="4" t="s">
        <v>6535</v>
      </c>
      <c r="AG211" s="41">
        <v>464385</v>
      </c>
      <c r="AH211" s="2" t="s">
        <v>6535</v>
      </c>
      <c r="AI211" s="41">
        <v>11784346</v>
      </c>
      <c r="AJ211" s="2" t="s">
        <v>6535</v>
      </c>
      <c r="AK211" s="41">
        <v>8383068</v>
      </c>
      <c r="AL211" s="2" t="s">
        <v>6535</v>
      </c>
      <c r="AM211" s="2" t="str">
        <f>IF(OR(O211="Q",Q211="Q",S211="Q",U211="Q",W211="Q",Y211="Q",AB211="Q",AD211="Q",AF211="Q",AH211="Q",AJ211="Q",AL211="Q"),"Yes","No")</f>
        <v>No</v>
      </c>
    </row>
    <row r="212" spans="1:39">
      <c r="A212" s="3" t="s">
        <v>1321</v>
      </c>
      <c r="B212" s="3" t="s">
        <v>487</v>
      </c>
      <c r="C212" s="4" t="s">
        <v>47</v>
      </c>
      <c r="D212" s="241">
        <v>3075</v>
      </c>
      <c r="E212" s="236">
        <v>30075</v>
      </c>
      <c r="F212" s="3" t="s">
        <v>320</v>
      </c>
      <c r="G212" s="4" t="s">
        <v>262</v>
      </c>
      <c r="H212" s="60">
        <v>5441567</v>
      </c>
      <c r="I212" s="27">
        <v>445</v>
      </c>
      <c r="J212" s="170" t="s">
        <v>15</v>
      </c>
      <c r="K212" s="170" t="s">
        <v>13</v>
      </c>
      <c r="L212" s="5">
        <v>173</v>
      </c>
      <c r="N212" s="31">
        <v>0.95284497463626738</v>
      </c>
      <c r="O212" s="4" t="s">
        <v>6535</v>
      </c>
      <c r="P212" s="56">
        <v>0.17205110539334875</v>
      </c>
      <c r="Q212" s="8" t="s">
        <v>6535</v>
      </c>
      <c r="R212" s="35">
        <v>114.46462905440904</v>
      </c>
      <c r="S212" s="2" t="s">
        <v>6535</v>
      </c>
      <c r="T212" s="36">
        <v>20.668384135382006</v>
      </c>
      <c r="U212" s="2" t="s">
        <v>6535</v>
      </c>
      <c r="V212" s="31">
        <v>5.5381508445286807</v>
      </c>
      <c r="W212" s="2" t="s">
        <v>6535</v>
      </c>
      <c r="X212" s="31">
        <v>0.79377894059726561</v>
      </c>
      <c r="Y212" s="2" t="s">
        <v>6535</v>
      </c>
      <c r="AA212" s="37">
        <v>8546543</v>
      </c>
      <c r="AB212" s="4" t="s">
        <v>6535</v>
      </c>
      <c r="AC212" s="37">
        <v>49674444</v>
      </c>
      <c r="AD212" s="4" t="s">
        <v>6535</v>
      </c>
      <c r="AE212" s="41">
        <v>8969500</v>
      </c>
      <c r="AF212" s="4" t="s">
        <v>6535</v>
      </c>
      <c r="AG212" s="41">
        <v>433972</v>
      </c>
      <c r="AH212" s="2" t="s">
        <v>6535</v>
      </c>
      <c r="AI212" s="41">
        <v>62579695</v>
      </c>
      <c r="AJ212" s="2" t="s">
        <v>6535</v>
      </c>
      <c r="AK212" s="41">
        <v>6305832</v>
      </c>
      <c r="AL212" s="2" t="s">
        <v>6535</v>
      </c>
      <c r="AM212" s="2" t="str">
        <f>IF(OR(O212="Q",Q212="Q",S212="Q",U212="Q",W212="Q",Y212="Q",AB212="Q",AD212="Q",AF212="Q",AH212="Q",AJ212="Q",AL212="Q"),"Yes","No")</f>
        <v>No</v>
      </c>
    </row>
    <row r="213" spans="1:39">
      <c r="A213" s="6" t="s">
        <v>1321</v>
      </c>
      <c r="B213" s="6" t="s">
        <v>487</v>
      </c>
      <c r="C213" s="4" t="s">
        <v>47</v>
      </c>
      <c r="D213" s="242">
        <v>3075</v>
      </c>
      <c r="E213" s="237">
        <v>30075</v>
      </c>
      <c r="F213" s="25" t="s">
        <v>320</v>
      </c>
      <c r="G213" s="53" t="s">
        <v>262</v>
      </c>
      <c r="H213" s="180">
        <v>5441567</v>
      </c>
      <c r="I213" s="28">
        <v>445</v>
      </c>
      <c r="J213" s="171" t="s">
        <v>15</v>
      </c>
      <c r="K213" s="171" t="s">
        <v>16</v>
      </c>
      <c r="L213" s="9">
        <v>23</v>
      </c>
      <c r="M213" s="9"/>
      <c r="N213" s="32">
        <v>0.97568469070718755</v>
      </c>
      <c r="O213" s="10" t="s">
        <v>6535</v>
      </c>
      <c r="P213" s="57">
        <v>4.9666643333845246E-2</v>
      </c>
      <c r="Q213" s="7" t="s">
        <v>6535</v>
      </c>
      <c r="R213" s="182">
        <v>113.85917048100859</v>
      </c>
      <c r="S213" s="1" t="s">
        <v>6535</v>
      </c>
      <c r="T213" s="36">
        <v>5.7959327069782383</v>
      </c>
      <c r="U213" s="2" t="s">
        <v>6535</v>
      </c>
      <c r="V213" s="31">
        <v>19.644667430994051</v>
      </c>
      <c r="W213" s="2" t="s">
        <v>6535</v>
      </c>
      <c r="X213" s="31">
        <v>1.49679833565709</v>
      </c>
      <c r="Y213" s="2" t="s">
        <v>6535</v>
      </c>
      <c r="AA213" s="38">
        <v>281687</v>
      </c>
      <c r="AB213" s="9" t="s">
        <v>6535</v>
      </c>
      <c r="AC213" s="38">
        <v>5671553</v>
      </c>
      <c r="AD213" s="9" t="s">
        <v>6535</v>
      </c>
      <c r="AE213" s="42">
        <v>288707</v>
      </c>
      <c r="AF213" s="9" t="s">
        <v>6535</v>
      </c>
      <c r="AG213" s="41">
        <v>49812</v>
      </c>
      <c r="AH213" s="2" t="s">
        <v>6535</v>
      </c>
      <c r="AI213" s="41">
        <v>3789123</v>
      </c>
      <c r="AJ213" s="2" t="s">
        <v>6535</v>
      </c>
      <c r="AK213" s="41">
        <v>981300</v>
      </c>
      <c r="AL213" s="2" t="s">
        <v>6535</v>
      </c>
      <c r="AM213" s="2" t="str">
        <f>IF(OR(O213="Q",Q213="Q",S213="Q",U213="Q",W213="Q",Y213="Q",AB213="Q",AD213="Q",AF213="Q",AH213="Q",AJ213="Q",AL213="Q"),"Yes","No")</f>
        <v>No</v>
      </c>
    </row>
    <row r="214" spans="1:39">
      <c r="A214" s="6" t="s">
        <v>1321</v>
      </c>
      <c r="B214" s="6" t="s">
        <v>487</v>
      </c>
      <c r="C214" s="4" t="s">
        <v>47</v>
      </c>
      <c r="D214" s="242">
        <v>3075</v>
      </c>
      <c r="E214" s="237">
        <v>30075</v>
      </c>
      <c r="F214" s="25" t="s">
        <v>320</v>
      </c>
      <c r="G214" s="53" t="s">
        <v>262</v>
      </c>
      <c r="H214" s="180">
        <v>5441567</v>
      </c>
      <c r="I214" s="28">
        <v>445</v>
      </c>
      <c r="J214" s="171" t="s">
        <v>14</v>
      </c>
      <c r="K214" s="171" t="s">
        <v>16</v>
      </c>
      <c r="L214" s="9">
        <v>9</v>
      </c>
      <c r="M214" s="9"/>
      <c r="N214" s="32">
        <v>0.51090286538114971</v>
      </c>
      <c r="O214" s="10" t="s">
        <v>6535</v>
      </c>
      <c r="P214" s="57">
        <v>1.045447945404385E-2</v>
      </c>
      <c r="Q214" s="7" t="s">
        <v>6535</v>
      </c>
      <c r="R214" s="182">
        <v>117.48740861088545</v>
      </c>
      <c r="S214" s="1" t="s">
        <v>6535</v>
      </c>
      <c r="T214" s="36">
        <v>2.4041158949363659</v>
      </c>
      <c r="U214" s="2" t="s">
        <v>6535</v>
      </c>
      <c r="V214" s="31">
        <v>48.869278248333032</v>
      </c>
      <c r="W214" s="2" t="s">
        <v>6535</v>
      </c>
      <c r="X214" s="31">
        <v>4.2863112596913009</v>
      </c>
      <c r="Y214" s="2" t="s">
        <v>6535</v>
      </c>
      <c r="AA214" s="38">
        <v>22680</v>
      </c>
      <c r="AB214" s="9" t="s">
        <v>6535</v>
      </c>
      <c r="AC214" s="38">
        <v>2169405</v>
      </c>
      <c r="AD214" s="9" t="s">
        <v>6535</v>
      </c>
      <c r="AE214" s="42">
        <v>44392</v>
      </c>
      <c r="AF214" s="9" t="s">
        <v>6535</v>
      </c>
      <c r="AG214" s="41">
        <v>18465</v>
      </c>
      <c r="AH214" s="2" t="s">
        <v>6535</v>
      </c>
      <c r="AI214" s="41">
        <v>506124</v>
      </c>
      <c r="AJ214" s="2" t="s">
        <v>6535</v>
      </c>
      <c r="AK214" s="41">
        <v>283006</v>
      </c>
      <c r="AL214" s="2" t="s">
        <v>6535</v>
      </c>
      <c r="AM214" s="2" t="str">
        <f>IF(OR(O214="Q",Q214="Q",S214="Q",U214="Q",W214="Q",Y214="Q",AB214="Q",AD214="Q",AF214="Q",AH214="Q",AJ214="Q",AL214="Q"),"Yes","No")</f>
        <v>No</v>
      </c>
    </row>
    <row r="215" spans="1:39">
      <c r="A215" s="3" t="s">
        <v>352</v>
      </c>
      <c r="B215" s="3" t="s">
        <v>353</v>
      </c>
      <c r="C215" s="4" t="s">
        <v>137</v>
      </c>
      <c r="D215" s="241">
        <v>18</v>
      </c>
      <c r="E215" s="236">
        <v>18</v>
      </c>
      <c r="F215" s="3" t="s">
        <v>320</v>
      </c>
      <c r="G215" s="4" t="s">
        <v>262</v>
      </c>
      <c r="H215" s="60">
        <v>210975</v>
      </c>
      <c r="I215" s="27">
        <v>440</v>
      </c>
      <c r="J215" s="170" t="s">
        <v>17</v>
      </c>
      <c r="K215" s="170" t="s">
        <v>13</v>
      </c>
      <c r="L215" s="5">
        <v>276</v>
      </c>
      <c r="N215" s="31">
        <v>2.7811734264308519</v>
      </c>
      <c r="O215" s="4" t="s">
        <v>6535</v>
      </c>
      <c r="P215" s="56">
        <v>0.90481415758179251</v>
      </c>
      <c r="Q215" s="8" t="s">
        <v>6535</v>
      </c>
      <c r="R215" s="35">
        <v>29.205137096870629</v>
      </c>
      <c r="S215" s="2" t="s">
        <v>6535</v>
      </c>
      <c r="T215" s="36">
        <v>9.5014648379112003</v>
      </c>
      <c r="U215" s="2" t="s">
        <v>6535</v>
      </c>
      <c r="V215" s="31">
        <v>3.0737510052493207</v>
      </c>
      <c r="W215" s="2" t="s">
        <v>6535</v>
      </c>
      <c r="X215" s="31">
        <v>9.6203580515271017E-2</v>
      </c>
      <c r="Y215" s="2" t="s">
        <v>6535</v>
      </c>
      <c r="AA215" s="37">
        <v>2209862</v>
      </c>
      <c r="AB215" s="4" t="s">
        <v>6535</v>
      </c>
      <c r="AC215" s="37">
        <v>2442338</v>
      </c>
      <c r="AD215" s="4" t="s">
        <v>6535</v>
      </c>
      <c r="AE215" s="41">
        <v>794579</v>
      </c>
      <c r="AF215" s="4" t="s">
        <v>6535</v>
      </c>
      <c r="AG215" s="41">
        <v>83627</v>
      </c>
      <c r="AH215" s="2" t="s">
        <v>6535</v>
      </c>
      <c r="AI215" s="41">
        <v>25387184</v>
      </c>
      <c r="AJ215" s="2" t="s">
        <v>6535</v>
      </c>
      <c r="AK215" s="41">
        <v>3804373</v>
      </c>
      <c r="AL215" s="2" t="s">
        <v>6535</v>
      </c>
      <c r="AM215" s="2" t="str">
        <f>IF(OR(O215="Q",Q215="Q",S215="Q",U215="Q",W215="Q",Y215="Q",AB215="Q",AD215="Q",AF215="Q",AH215="Q",AJ215="Q",AL215="Q"),"Yes","No")</f>
        <v>No</v>
      </c>
    </row>
    <row r="216" spans="1:39">
      <c r="A216" s="3" t="s">
        <v>352</v>
      </c>
      <c r="B216" s="3" t="s">
        <v>353</v>
      </c>
      <c r="C216" s="4" t="s">
        <v>137</v>
      </c>
      <c r="D216" s="241">
        <v>18</v>
      </c>
      <c r="E216" s="236">
        <v>18</v>
      </c>
      <c r="F216" s="3" t="s">
        <v>320</v>
      </c>
      <c r="G216" s="4" t="s">
        <v>262</v>
      </c>
      <c r="H216" s="60">
        <v>210975</v>
      </c>
      <c r="I216" s="27">
        <v>440</v>
      </c>
      <c r="J216" s="170" t="s">
        <v>14</v>
      </c>
      <c r="K216" s="170" t="s">
        <v>13</v>
      </c>
      <c r="L216" s="5">
        <v>61</v>
      </c>
      <c r="N216" s="31">
        <v>0.90889967484443945</v>
      </c>
      <c r="O216" s="4" t="s">
        <v>6535</v>
      </c>
      <c r="P216" s="56">
        <v>2.4453476555105363E-2</v>
      </c>
      <c r="Q216" s="8" t="s">
        <v>6535</v>
      </c>
      <c r="R216" s="35">
        <v>110.23626414741371</v>
      </c>
      <c r="S216" s="2" t="s">
        <v>6535</v>
      </c>
      <c r="T216" s="36">
        <v>2.9658497801889441</v>
      </c>
      <c r="U216" s="2" t="s">
        <v>6535</v>
      </c>
      <c r="V216" s="31">
        <v>37.16852582479445</v>
      </c>
      <c r="W216" s="2" t="s">
        <v>6535</v>
      </c>
      <c r="X216" s="31">
        <v>4.6096718412584545</v>
      </c>
      <c r="Y216" s="2" t="s">
        <v>6535</v>
      </c>
      <c r="AA216" s="37">
        <v>288193</v>
      </c>
      <c r="AB216" s="4" t="s">
        <v>6535</v>
      </c>
      <c r="AC216" s="37">
        <v>11785359</v>
      </c>
      <c r="AD216" s="4" t="s">
        <v>6535</v>
      </c>
      <c r="AE216" s="41">
        <v>317079</v>
      </c>
      <c r="AF216" s="4" t="s">
        <v>6535</v>
      </c>
      <c r="AG216" s="41">
        <v>106910</v>
      </c>
      <c r="AH216" s="2" t="s">
        <v>6535</v>
      </c>
      <c r="AI216" s="41">
        <v>2556659</v>
      </c>
      <c r="AJ216" s="2" t="s">
        <v>6535</v>
      </c>
      <c r="AK216" s="41">
        <v>1877660</v>
      </c>
      <c r="AL216" s="2" t="s">
        <v>6535</v>
      </c>
      <c r="AM216" s="2" t="str">
        <f>IF(OR(O216="Q",Q216="Q",S216="Q",U216="Q",W216="Q",Y216="Q",AB216="Q",AD216="Q",AF216="Q",AH216="Q",AJ216="Q",AL216="Q"),"Yes","No")</f>
        <v>No</v>
      </c>
    </row>
    <row r="217" spans="1:39">
      <c r="A217" s="6" t="s">
        <v>352</v>
      </c>
      <c r="B217" s="6" t="s">
        <v>353</v>
      </c>
      <c r="C217" s="4" t="s">
        <v>137</v>
      </c>
      <c r="D217" s="242">
        <v>18</v>
      </c>
      <c r="E217" s="237">
        <v>18</v>
      </c>
      <c r="F217" s="25" t="s">
        <v>320</v>
      </c>
      <c r="G217" s="53" t="s">
        <v>262</v>
      </c>
      <c r="H217" s="180">
        <v>210975</v>
      </c>
      <c r="I217" s="28">
        <v>440</v>
      </c>
      <c r="J217" s="171" t="s">
        <v>15</v>
      </c>
      <c r="K217" s="171" t="s">
        <v>13</v>
      </c>
      <c r="L217" s="9">
        <v>52</v>
      </c>
      <c r="M217" s="9"/>
      <c r="N217" s="32">
        <v>0.48457462091703879</v>
      </c>
      <c r="O217" s="10" t="s">
        <v>6535</v>
      </c>
      <c r="P217" s="57">
        <v>9.7343055418475835E-2</v>
      </c>
      <c r="Q217" s="7" t="s">
        <v>6535</v>
      </c>
      <c r="R217" s="182">
        <v>100.06494914123728</v>
      </c>
      <c r="S217" s="1" t="s">
        <v>6535</v>
      </c>
      <c r="T217" s="36">
        <v>20.101399184440705</v>
      </c>
      <c r="U217" s="2" t="s">
        <v>6535</v>
      </c>
      <c r="V217" s="31">
        <v>4.978009153645961</v>
      </c>
      <c r="W217" s="2" t="s">
        <v>6535</v>
      </c>
      <c r="X217" s="31">
        <v>1.2077090660266763</v>
      </c>
      <c r="Y217" s="2" t="s">
        <v>6535</v>
      </c>
      <c r="AA217" s="38">
        <v>1285120</v>
      </c>
      <c r="AB217" s="9" t="s">
        <v>6535</v>
      </c>
      <c r="AC217" s="38">
        <v>13201969</v>
      </c>
      <c r="AD217" s="9" t="s">
        <v>6535</v>
      </c>
      <c r="AE217" s="42">
        <v>2652058</v>
      </c>
      <c r="AF217" s="9" t="s">
        <v>6535</v>
      </c>
      <c r="AG217" s="41">
        <v>131934</v>
      </c>
      <c r="AH217" s="2" t="s">
        <v>6535</v>
      </c>
      <c r="AI217" s="41">
        <v>10931415</v>
      </c>
      <c r="AJ217" s="2" t="s">
        <v>6535</v>
      </c>
      <c r="AK217" s="41">
        <v>2148656</v>
      </c>
      <c r="AL217" s="2" t="s">
        <v>6535</v>
      </c>
      <c r="AM217" s="2" t="str">
        <f>IF(OR(O217="Q",Q217="Q",S217="Q",U217="Q",W217="Q",Y217="Q",AB217="Q",AD217="Q",AF217="Q",AH217="Q",AJ217="Q",AL217="Q"),"Yes","No")</f>
        <v>No</v>
      </c>
    </row>
    <row r="218" spans="1:39">
      <c r="A218" s="3" t="s">
        <v>352</v>
      </c>
      <c r="B218" s="3" t="s">
        <v>353</v>
      </c>
      <c r="C218" s="4" t="s">
        <v>137</v>
      </c>
      <c r="D218" s="241">
        <v>18</v>
      </c>
      <c r="E218" s="236">
        <v>18</v>
      </c>
      <c r="F218" s="3" t="s">
        <v>320</v>
      </c>
      <c r="G218" s="4" t="s">
        <v>262</v>
      </c>
      <c r="H218" s="60">
        <v>210975</v>
      </c>
      <c r="I218" s="27">
        <v>440</v>
      </c>
      <c r="J218" s="170" t="s">
        <v>14</v>
      </c>
      <c r="K218" s="170" t="s">
        <v>16</v>
      </c>
      <c r="L218" s="5">
        <v>30</v>
      </c>
      <c r="N218" s="31">
        <v>0.45493894398899271</v>
      </c>
      <c r="O218" s="4" t="s">
        <v>6535</v>
      </c>
      <c r="P218" s="56">
        <v>3.2516277602265137E-2</v>
      </c>
      <c r="Q218" s="8" t="s">
        <v>6535</v>
      </c>
      <c r="R218" s="35">
        <v>81.254203429332449</v>
      </c>
      <c r="S218" s="2" t="s">
        <v>6535</v>
      </c>
      <c r="T218" s="36">
        <v>5.8075578491759616</v>
      </c>
      <c r="U218" s="2" t="s">
        <v>6535</v>
      </c>
      <c r="V218" s="31">
        <v>13.99111391389096</v>
      </c>
      <c r="W218" s="2" t="s">
        <v>6535</v>
      </c>
      <c r="X218" s="31">
        <v>1.753271034751545</v>
      </c>
      <c r="Y218" s="2" t="s">
        <v>6535</v>
      </c>
      <c r="AA218" s="37">
        <v>31742</v>
      </c>
      <c r="AB218" s="4" t="s">
        <v>6535</v>
      </c>
      <c r="AC218" s="37">
        <v>976188</v>
      </c>
      <c r="AD218" s="4" t="s">
        <v>6535</v>
      </c>
      <c r="AE218" s="41">
        <v>69772</v>
      </c>
      <c r="AF218" s="4" t="s">
        <v>6535</v>
      </c>
      <c r="AG218" s="41">
        <v>12014</v>
      </c>
      <c r="AH218" s="2" t="s">
        <v>6535</v>
      </c>
      <c r="AI218" s="41">
        <v>556781</v>
      </c>
      <c r="AJ218" s="2" t="s">
        <v>6535</v>
      </c>
      <c r="AK218" s="41">
        <v>204534</v>
      </c>
      <c r="AL218" s="2" t="s">
        <v>6535</v>
      </c>
      <c r="AM218" s="2" t="str">
        <f>IF(OR(O218="Q",Q218="Q",S218="Q",U218="Q",W218="Q",Y218="Q",AB218="Q",AD218="Q",AF218="Q",AH218="Q",AJ218="Q",AL218="Q"),"Yes","No")</f>
        <v>No</v>
      </c>
    </row>
    <row r="219" spans="1:39">
      <c r="A219" s="3" t="s">
        <v>352</v>
      </c>
      <c r="B219" s="3" t="s">
        <v>353</v>
      </c>
      <c r="C219" s="4" t="s">
        <v>137</v>
      </c>
      <c r="D219" s="241">
        <v>18</v>
      </c>
      <c r="E219" s="236">
        <v>18</v>
      </c>
      <c r="F219" s="3" t="s">
        <v>320</v>
      </c>
      <c r="G219" s="4" t="s">
        <v>262</v>
      </c>
      <c r="H219" s="60">
        <v>210975</v>
      </c>
      <c r="I219" s="27">
        <v>440</v>
      </c>
      <c r="J219" s="170" t="s">
        <v>20</v>
      </c>
      <c r="K219" s="170" t="s">
        <v>16</v>
      </c>
      <c r="L219" s="5">
        <v>21</v>
      </c>
      <c r="N219" s="31">
        <v>1.3514763081288681</v>
      </c>
      <c r="O219" s="4" t="s">
        <v>6535</v>
      </c>
      <c r="P219" s="56">
        <v>7.006594800253646E-2</v>
      </c>
      <c r="Q219" s="8" t="s">
        <v>6535</v>
      </c>
      <c r="R219" s="35">
        <v>75.193108490416094</v>
      </c>
      <c r="S219" s="2" t="s">
        <v>6535</v>
      </c>
      <c r="T219" s="36">
        <v>3.898312088750437</v>
      </c>
      <c r="U219" s="2" t="s">
        <v>6535</v>
      </c>
      <c r="V219" s="31">
        <v>19.288632305095526</v>
      </c>
      <c r="W219" s="2" t="s">
        <v>6535</v>
      </c>
      <c r="X219" s="31">
        <v>3.7093546930275734</v>
      </c>
      <c r="Y219" s="2" t="s">
        <v>6535</v>
      </c>
      <c r="AA219" s="37">
        <v>165741</v>
      </c>
      <c r="AB219" s="4" t="s">
        <v>6535</v>
      </c>
      <c r="AC219" s="37">
        <v>2365500</v>
      </c>
      <c r="AD219" s="4" t="s">
        <v>6535</v>
      </c>
      <c r="AE219" s="41">
        <v>122637</v>
      </c>
      <c r="AF219" s="4" t="s">
        <v>6535</v>
      </c>
      <c r="AG219" s="41">
        <v>31459</v>
      </c>
      <c r="AH219" s="2" t="s">
        <v>6535</v>
      </c>
      <c r="AI219" s="41">
        <v>637712</v>
      </c>
      <c r="AJ219" s="2" t="s">
        <v>6535</v>
      </c>
      <c r="AK219" s="41">
        <v>705818</v>
      </c>
      <c r="AL219" s="2" t="s">
        <v>6535</v>
      </c>
      <c r="AM219" s="2" t="str">
        <f>IF(OR(O219="Q",Q219="Q",S219="Q",U219="Q",W219="Q",Y219="Q",AB219="Q",AD219="Q",AF219="Q",AH219="Q",AJ219="Q",AL219="Q"),"Yes","No")</f>
        <v>No</v>
      </c>
    </row>
    <row r="220" spans="1:39">
      <c r="A220" s="3" t="s">
        <v>2749</v>
      </c>
      <c r="B220" s="3" t="s">
        <v>2750</v>
      </c>
      <c r="C220" s="4" t="s">
        <v>141</v>
      </c>
      <c r="D220" s="241">
        <v>5008</v>
      </c>
      <c r="E220" s="236">
        <v>50008</v>
      </c>
      <c r="F220" s="3" t="s">
        <v>317</v>
      </c>
      <c r="G220" s="4" t="s">
        <v>262</v>
      </c>
      <c r="H220" s="60">
        <v>1376476</v>
      </c>
      <c r="I220" s="27">
        <v>433</v>
      </c>
      <c r="J220" s="170" t="s">
        <v>15</v>
      </c>
      <c r="K220" s="170" t="s">
        <v>13</v>
      </c>
      <c r="L220" s="5">
        <v>343</v>
      </c>
      <c r="N220" s="31">
        <v>0.89262198065639076</v>
      </c>
      <c r="O220" s="4" t="s">
        <v>6535</v>
      </c>
      <c r="P220" s="56">
        <v>0.27313914865137445</v>
      </c>
      <c r="Q220" s="8" t="s">
        <v>6535</v>
      </c>
      <c r="R220" s="35">
        <v>98.079272901051823</v>
      </c>
      <c r="S220" s="2" t="s">
        <v>6535</v>
      </c>
      <c r="T220" s="36">
        <v>30.01190837899777</v>
      </c>
      <c r="U220" s="2" t="s">
        <v>6535</v>
      </c>
      <c r="V220" s="31">
        <v>3.2680118725701348</v>
      </c>
      <c r="W220" s="2" t="s">
        <v>6535</v>
      </c>
      <c r="X220" s="31">
        <v>0.95730390247007968</v>
      </c>
      <c r="Y220" s="2" t="s">
        <v>6535</v>
      </c>
      <c r="AA220" s="37">
        <v>35091772</v>
      </c>
      <c r="AB220" s="4" t="s">
        <v>6535</v>
      </c>
      <c r="AC220" s="37">
        <v>128475805</v>
      </c>
      <c r="AD220" s="4" t="s">
        <v>6535</v>
      </c>
      <c r="AE220" s="41">
        <v>39313139</v>
      </c>
      <c r="AF220" s="4" t="s">
        <v>6535</v>
      </c>
      <c r="AG220" s="41">
        <v>1309918</v>
      </c>
      <c r="AH220" s="2" t="s">
        <v>6535</v>
      </c>
      <c r="AI220" s="41">
        <v>134205872</v>
      </c>
      <c r="AJ220" s="2" t="s">
        <v>6535</v>
      </c>
      <c r="AK220" s="41">
        <v>16403462</v>
      </c>
      <c r="AL220" s="2" t="s">
        <v>6535</v>
      </c>
      <c r="AM220" s="2" t="str">
        <f>IF(OR(O220="Q",Q220="Q",S220="Q",U220="Q",W220="Q",Y220="Q",AB220="Q",AD220="Q",AF220="Q",AH220="Q",AJ220="Q",AL220="Q"),"Yes","No")</f>
        <v>No</v>
      </c>
    </row>
    <row r="221" spans="1:39">
      <c r="A221" s="3" t="s">
        <v>2749</v>
      </c>
      <c r="B221" s="3" t="s">
        <v>2750</v>
      </c>
      <c r="C221" s="4" t="s">
        <v>141</v>
      </c>
      <c r="D221" s="241">
        <v>5008</v>
      </c>
      <c r="E221" s="236">
        <v>50008</v>
      </c>
      <c r="F221" s="3" t="s">
        <v>317</v>
      </c>
      <c r="G221" s="4" t="s">
        <v>262</v>
      </c>
      <c r="H221" s="60">
        <v>1376476</v>
      </c>
      <c r="I221" s="27">
        <v>433</v>
      </c>
      <c r="J221" s="170" t="s">
        <v>14</v>
      </c>
      <c r="K221" s="170" t="s">
        <v>16</v>
      </c>
      <c r="L221" s="5">
        <v>90</v>
      </c>
      <c r="N221" s="31">
        <v>3.211611324111832</v>
      </c>
      <c r="O221" s="4" t="s">
        <v>6535</v>
      </c>
      <c r="P221" s="56">
        <v>0.10363808627098034</v>
      </c>
      <c r="Q221" s="8" t="s">
        <v>6535</v>
      </c>
      <c r="R221" s="35">
        <v>70.264234114773984</v>
      </c>
      <c r="S221" s="2" t="s">
        <v>6535</v>
      </c>
      <c r="T221" s="36">
        <v>2.2674134638521832</v>
      </c>
      <c r="U221" s="2" t="s">
        <v>6535</v>
      </c>
      <c r="V221" s="31">
        <v>30.988716983006608</v>
      </c>
      <c r="W221" s="2" t="s">
        <v>6535</v>
      </c>
      <c r="X221" s="31">
        <v>4.5878416798905404</v>
      </c>
      <c r="Y221" s="2" t="s">
        <v>6535</v>
      </c>
      <c r="AA221" s="37">
        <v>1422352</v>
      </c>
      <c r="AB221" s="4" t="s">
        <v>6535</v>
      </c>
      <c r="AC221" s="37">
        <v>13724221</v>
      </c>
      <c r="AD221" s="4" t="s">
        <v>6535</v>
      </c>
      <c r="AE221" s="41">
        <v>442878</v>
      </c>
      <c r="AF221" s="4" t="s">
        <v>6535</v>
      </c>
      <c r="AG221" s="41">
        <v>195323</v>
      </c>
      <c r="AH221" s="2" t="s">
        <v>6535</v>
      </c>
      <c r="AI221" s="41">
        <v>2991433</v>
      </c>
      <c r="AJ221" s="2" t="s">
        <v>6535</v>
      </c>
      <c r="AK221" s="41">
        <v>2654060</v>
      </c>
      <c r="AL221" s="2" t="s">
        <v>6535</v>
      </c>
      <c r="AM221" s="2" t="str">
        <f>IF(OR(O221="Q",Q221="Q",S221="Q",U221="Q",W221="Q",Y221="Q",AB221="Q",AD221="Q",AF221="Q",AH221="Q",AJ221="Q",AL221="Q"),"Yes","No")</f>
        <v>No</v>
      </c>
    </row>
    <row r="222" spans="1:39">
      <c r="A222" s="3" t="s">
        <v>1565</v>
      </c>
      <c r="B222" s="3" t="s">
        <v>1566</v>
      </c>
      <c r="C222" s="4" t="s">
        <v>83</v>
      </c>
      <c r="D222" s="241">
        <v>4008</v>
      </c>
      <c r="E222" s="236">
        <v>40008</v>
      </c>
      <c r="F222" s="3" t="s">
        <v>317</v>
      </c>
      <c r="G222" s="4" t="s">
        <v>262</v>
      </c>
      <c r="H222" s="60">
        <v>1249442</v>
      </c>
      <c r="I222" s="27">
        <v>431</v>
      </c>
      <c r="J222" s="170" t="s">
        <v>15</v>
      </c>
      <c r="K222" s="170" t="s">
        <v>13</v>
      </c>
      <c r="L222" s="5">
        <v>196</v>
      </c>
      <c r="N222" s="31">
        <v>0.96418347467689902</v>
      </c>
      <c r="O222" s="4" t="s">
        <v>6535</v>
      </c>
      <c r="P222" s="56">
        <v>0.25888543278883314</v>
      </c>
      <c r="Q222" s="8" t="s">
        <v>6535</v>
      </c>
      <c r="R222" s="35">
        <v>98.3651581398573</v>
      </c>
      <c r="S222" s="2" t="s">
        <v>6535</v>
      </c>
      <c r="T222" s="36">
        <v>26.411266325542943</v>
      </c>
      <c r="U222" s="2" t="s">
        <v>6535</v>
      </c>
      <c r="V222" s="31">
        <v>3.7243635699786988</v>
      </c>
      <c r="W222" s="2" t="s">
        <v>6535</v>
      </c>
      <c r="X222" s="31">
        <v>0.81885772772904797</v>
      </c>
      <c r="Y222" s="2" t="s">
        <v>6535</v>
      </c>
      <c r="AA222" s="37">
        <v>19837321</v>
      </c>
      <c r="AB222" s="4" t="s">
        <v>6535</v>
      </c>
      <c r="AC222" s="37">
        <v>76625868</v>
      </c>
      <c r="AD222" s="4" t="s">
        <v>6535</v>
      </c>
      <c r="AE222" s="41">
        <v>20574218</v>
      </c>
      <c r="AF222" s="4" t="s">
        <v>6535</v>
      </c>
      <c r="AG222" s="41">
        <v>778994</v>
      </c>
      <c r="AH222" s="2" t="s">
        <v>6535</v>
      </c>
      <c r="AI222" s="41">
        <v>93576534</v>
      </c>
      <c r="AJ222" s="2" t="s">
        <v>6535</v>
      </c>
      <c r="AK222" s="41">
        <v>10391250</v>
      </c>
      <c r="AL222" s="2" t="s">
        <v>6535</v>
      </c>
      <c r="AM222" s="2" t="str">
        <f>IF(OR(O222="Q",Q222="Q",S222="Q",U222="Q",W222="Q",Y222="Q",AB222="Q",AD222="Q",AF222="Q",AH222="Q",AJ222="Q",AL222="Q"),"Yes","No")</f>
        <v>No</v>
      </c>
    </row>
    <row r="223" spans="1:39">
      <c r="A223" s="3" t="s">
        <v>1565</v>
      </c>
      <c r="B223" s="3" t="s">
        <v>1566</v>
      </c>
      <c r="C223" s="4" t="s">
        <v>83</v>
      </c>
      <c r="D223" s="241">
        <v>4008</v>
      </c>
      <c r="E223" s="236">
        <v>40008</v>
      </c>
      <c r="F223" s="3" t="s">
        <v>317</v>
      </c>
      <c r="G223" s="4" t="s">
        <v>262</v>
      </c>
      <c r="H223" s="60">
        <v>1249442</v>
      </c>
      <c r="I223" s="27">
        <v>431</v>
      </c>
      <c r="J223" s="170" t="s">
        <v>17</v>
      </c>
      <c r="K223" s="170" t="s">
        <v>13</v>
      </c>
      <c r="L223" s="5">
        <v>79</v>
      </c>
      <c r="N223" s="31">
        <v>3.0550913403520452</v>
      </c>
      <c r="O223" s="4" t="s">
        <v>6535</v>
      </c>
      <c r="P223" s="56">
        <v>0.65571763117139226</v>
      </c>
      <c r="Q223" s="8" t="s">
        <v>6535</v>
      </c>
      <c r="R223" s="35">
        <v>30.879009349402907</v>
      </c>
      <c r="S223" s="2" t="s">
        <v>6535</v>
      </c>
      <c r="T223" s="36">
        <v>6.6275959072230339</v>
      </c>
      <c r="U223" s="2" t="s">
        <v>6535</v>
      </c>
      <c r="V223" s="31">
        <v>4.6591569223086848</v>
      </c>
      <c r="W223" s="2" t="s">
        <v>6535</v>
      </c>
      <c r="X223" s="31">
        <v>9.6485145929601571E-2</v>
      </c>
      <c r="Y223" s="2" t="s">
        <v>6535</v>
      </c>
      <c r="AA223" s="37">
        <v>734169</v>
      </c>
      <c r="AB223" s="4" t="s">
        <v>6535</v>
      </c>
      <c r="AC223" s="37">
        <v>1119642</v>
      </c>
      <c r="AD223" s="4" t="s">
        <v>6535</v>
      </c>
      <c r="AE223" s="41">
        <v>240310</v>
      </c>
      <c r="AF223" s="4" t="s">
        <v>6535</v>
      </c>
      <c r="AG223" s="41">
        <v>36259</v>
      </c>
      <c r="AH223" s="2" t="s">
        <v>6535</v>
      </c>
      <c r="AI223" s="41">
        <v>11604294</v>
      </c>
      <c r="AJ223" s="2" t="s">
        <v>6535</v>
      </c>
      <c r="AK223" s="41">
        <v>1889272</v>
      </c>
      <c r="AL223" s="2" t="s">
        <v>6535</v>
      </c>
      <c r="AM223" s="2" t="str">
        <f>IF(OR(O223="Q",Q223="Q",S223="Q",U223="Q",W223="Q",Y223="Q",AB223="Q",AD223="Q",AF223="Q",AH223="Q",AJ223="Q",AL223="Q"),"Yes","No")</f>
        <v>No</v>
      </c>
    </row>
    <row r="224" spans="1:39">
      <c r="A224" s="6" t="s">
        <v>1565</v>
      </c>
      <c r="B224" s="6" t="s">
        <v>1566</v>
      </c>
      <c r="C224" s="4" t="s">
        <v>83</v>
      </c>
      <c r="D224" s="242">
        <v>4008</v>
      </c>
      <c r="E224" s="237">
        <v>40008</v>
      </c>
      <c r="F224" s="25" t="s">
        <v>317</v>
      </c>
      <c r="G224" s="53" t="s">
        <v>262</v>
      </c>
      <c r="H224" s="180">
        <v>1249442</v>
      </c>
      <c r="I224" s="28">
        <v>431</v>
      </c>
      <c r="J224" s="171" t="s">
        <v>14</v>
      </c>
      <c r="K224" s="171" t="s">
        <v>13</v>
      </c>
      <c r="L224" s="9">
        <v>73</v>
      </c>
      <c r="M224" s="9"/>
      <c r="N224" s="32">
        <v>3.0734101072460325</v>
      </c>
      <c r="O224" s="10" t="s">
        <v>6535</v>
      </c>
      <c r="P224" s="57">
        <v>8.2287521470651839E-2</v>
      </c>
      <c r="Q224" s="7" t="s">
        <v>6535</v>
      </c>
      <c r="R224" s="182">
        <v>68.536468999172143</v>
      </c>
      <c r="S224" s="1" t="s">
        <v>6535</v>
      </c>
      <c r="T224" s="36">
        <v>1.8349962964576707</v>
      </c>
      <c r="U224" s="2" t="s">
        <v>6535</v>
      </c>
      <c r="V224" s="31">
        <v>37.349649768491034</v>
      </c>
      <c r="W224" s="2" t="s">
        <v>6535</v>
      </c>
      <c r="X224" s="31">
        <v>3.6244180044946721</v>
      </c>
      <c r="Y224" s="2" t="s">
        <v>6535</v>
      </c>
      <c r="AA224" s="38">
        <v>776620</v>
      </c>
      <c r="AB224" s="9" t="s">
        <v>6535</v>
      </c>
      <c r="AC224" s="38">
        <v>9437883</v>
      </c>
      <c r="AD224" s="9" t="s">
        <v>6535</v>
      </c>
      <c r="AE224" s="42">
        <v>252690</v>
      </c>
      <c r="AF224" s="9" t="s">
        <v>6535</v>
      </c>
      <c r="AG224" s="41">
        <v>137706</v>
      </c>
      <c r="AH224" s="2" t="s">
        <v>6535</v>
      </c>
      <c r="AI224" s="41">
        <v>2603972</v>
      </c>
      <c r="AJ224" s="2" t="s">
        <v>6535</v>
      </c>
      <c r="AK224" s="41">
        <v>2449001</v>
      </c>
      <c r="AL224" s="2" t="s">
        <v>6535</v>
      </c>
      <c r="AM224" s="2" t="str">
        <f>IF(OR(O224="Q",Q224="Q",S224="Q",U224="Q",W224="Q",Y224="Q",AB224="Q",AD224="Q",AF224="Q",AH224="Q",AJ224="Q",AL224="Q"),"Yes","No")</f>
        <v>No</v>
      </c>
    </row>
    <row r="225" spans="1:39">
      <c r="A225" s="3" t="s">
        <v>1565</v>
      </c>
      <c r="B225" s="3" t="s">
        <v>1566</v>
      </c>
      <c r="C225" s="4" t="s">
        <v>83</v>
      </c>
      <c r="D225" s="241">
        <v>4008</v>
      </c>
      <c r="E225" s="236">
        <v>40008</v>
      </c>
      <c r="F225" s="3" t="s">
        <v>317</v>
      </c>
      <c r="G225" s="4" t="s">
        <v>262</v>
      </c>
      <c r="H225" s="60">
        <v>1249442</v>
      </c>
      <c r="I225" s="27">
        <v>431</v>
      </c>
      <c r="J225" s="170" t="s">
        <v>30</v>
      </c>
      <c r="K225" s="170" t="s">
        <v>13</v>
      </c>
      <c r="L225" s="5">
        <v>69</v>
      </c>
      <c r="N225" s="31">
        <v>2.3784101512166944</v>
      </c>
      <c r="O225" s="4" t="s">
        <v>6535</v>
      </c>
      <c r="P225" s="56">
        <v>0.21651913978715714</v>
      </c>
      <c r="Q225" s="8" t="s">
        <v>6535</v>
      </c>
      <c r="R225" s="35">
        <v>224.42417308092365</v>
      </c>
      <c r="S225" s="2" t="s">
        <v>6535</v>
      </c>
      <c r="T225" s="36">
        <v>20.430508538684116</v>
      </c>
      <c r="U225" s="2" t="s">
        <v>6535</v>
      </c>
      <c r="V225" s="31">
        <v>10.984757068380752</v>
      </c>
      <c r="W225" s="2" t="s">
        <v>6535</v>
      </c>
      <c r="X225" s="31">
        <v>0.76477506344727852</v>
      </c>
      <c r="Y225" s="2" t="s">
        <v>6535</v>
      </c>
      <c r="AA225" s="37">
        <v>2569406</v>
      </c>
      <c r="AB225" s="4" t="s">
        <v>6535</v>
      </c>
      <c r="AC225" s="37">
        <v>11866877</v>
      </c>
      <c r="AD225" s="4" t="s">
        <v>6535</v>
      </c>
      <c r="AE225" s="41">
        <v>1080304</v>
      </c>
      <c r="AF225" s="4" t="s">
        <v>6535</v>
      </c>
      <c r="AG225" s="41">
        <v>52877</v>
      </c>
      <c r="AH225" s="2" t="s">
        <v>6535</v>
      </c>
      <c r="AI225" s="41">
        <v>15516820</v>
      </c>
      <c r="AJ225" s="2" t="s">
        <v>6535</v>
      </c>
      <c r="AK225" s="41">
        <v>1186408</v>
      </c>
      <c r="AL225" s="2" t="s">
        <v>6535</v>
      </c>
      <c r="AM225" s="2" t="str">
        <f>IF(OR(O225="Q",Q225="Q",S225="Q",U225="Q",W225="Q",Y225="Q",AB225="Q",AD225="Q",AF225="Q",AH225="Q",AJ225="Q",AL225="Q"),"Yes","No")</f>
        <v>No</v>
      </c>
    </row>
    <row r="226" spans="1:39">
      <c r="A226" s="3" t="s">
        <v>1565</v>
      </c>
      <c r="B226" s="3" t="s">
        <v>1566</v>
      </c>
      <c r="C226" s="4" t="s">
        <v>83</v>
      </c>
      <c r="D226" s="241">
        <v>4008</v>
      </c>
      <c r="E226" s="236">
        <v>40008</v>
      </c>
      <c r="F226" s="3" t="s">
        <v>317</v>
      </c>
      <c r="G226" s="4" t="s">
        <v>262</v>
      </c>
      <c r="H226" s="60">
        <v>1249442</v>
      </c>
      <c r="I226" s="27">
        <v>431</v>
      </c>
      <c r="J226" s="170" t="s">
        <v>26</v>
      </c>
      <c r="K226" s="170" t="s">
        <v>13</v>
      </c>
      <c r="L226" s="5">
        <v>14</v>
      </c>
      <c r="N226" s="31">
        <v>1.007006586334626</v>
      </c>
      <c r="O226" s="4" t="s">
        <v>6535</v>
      </c>
      <c r="P226" s="56">
        <v>0.36000655388522507</v>
      </c>
      <c r="Q226" s="8" t="s">
        <v>6535</v>
      </c>
      <c r="R226" s="35">
        <v>210.73492764066535</v>
      </c>
      <c r="S226" s="2" t="s">
        <v>6535</v>
      </c>
      <c r="T226" s="36">
        <v>75.338092235633226</v>
      </c>
      <c r="U226" s="2" t="s">
        <v>6535</v>
      </c>
      <c r="V226" s="31">
        <v>2.7971895940974263</v>
      </c>
      <c r="W226" s="2" t="s">
        <v>6535</v>
      </c>
      <c r="X226" s="31">
        <v>0.5483665425614449</v>
      </c>
      <c r="Y226" s="2" t="s">
        <v>6535</v>
      </c>
      <c r="AA226" s="37">
        <v>5053583</v>
      </c>
      <c r="AB226" s="4" t="s">
        <v>6535</v>
      </c>
      <c r="AC226" s="37">
        <v>14037475</v>
      </c>
      <c r="AD226" s="4" t="s">
        <v>6535</v>
      </c>
      <c r="AE226" s="41">
        <v>5018421</v>
      </c>
      <c r="AF226" s="4" t="s">
        <v>6535</v>
      </c>
      <c r="AG226" s="41">
        <v>66612</v>
      </c>
      <c r="AH226" s="2" t="s">
        <v>6535</v>
      </c>
      <c r="AI226" s="41">
        <v>25598708</v>
      </c>
      <c r="AJ226" s="2" t="s">
        <v>6535</v>
      </c>
      <c r="AK226" s="41">
        <v>1018935</v>
      </c>
      <c r="AL226" s="2" t="s">
        <v>6535</v>
      </c>
      <c r="AM226" s="2" t="str">
        <f>IF(OR(O226="Q",Q226="Q",S226="Q",U226="Q",W226="Q",Y226="Q",AB226="Q",AD226="Q",AF226="Q",AH226="Q",AJ226="Q",AL226="Q"),"Yes","No")</f>
        <v>No</v>
      </c>
    </row>
    <row r="227" spans="1:39">
      <c r="A227" s="6" t="s">
        <v>5730</v>
      </c>
      <c r="B227" s="6" t="s">
        <v>5682</v>
      </c>
      <c r="C227" s="4" t="s">
        <v>22</v>
      </c>
      <c r="D227" s="242">
        <v>9136</v>
      </c>
      <c r="E227" s="237">
        <v>90136</v>
      </c>
      <c r="F227" s="25" t="s">
        <v>320</v>
      </c>
      <c r="G227" s="53" t="s">
        <v>262</v>
      </c>
      <c r="H227" s="180">
        <v>3629114</v>
      </c>
      <c r="I227" s="28">
        <v>403</v>
      </c>
      <c r="J227" s="171" t="s">
        <v>15</v>
      </c>
      <c r="K227" s="171" t="s">
        <v>16</v>
      </c>
      <c r="L227" s="9">
        <v>282</v>
      </c>
      <c r="M227" s="9"/>
      <c r="N227" s="32">
        <v>0.80499068055264322</v>
      </c>
      <c r="O227" s="10" t="s">
        <v>6535</v>
      </c>
      <c r="P227" s="57">
        <v>0.17474433636825829</v>
      </c>
      <c r="Q227" s="7" t="s">
        <v>6535</v>
      </c>
      <c r="R227" s="182">
        <v>84.850445552096232</v>
      </c>
      <c r="S227" s="1" t="s">
        <v>6535</v>
      </c>
      <c r="T227" s="36">
        <v>18.419014228056586</v>
      </c>
      <c r="U227" s="2" t="s">
        <v>6535</v>
      </c>
      <c r="V227" s="31">
        <v>4.6066768015656674</v>
      </c>
      <c r="W227" s="2" t="s">
        <v>6535</v>
      </c>
      <c r="X227" s="31">
        <v>0.99808052288645377</v>
      </c>
      <c r="Y227" s="2" t="s">
        <v>6535</v>
      </c>
      <c r="AA227" s="38">
        <v>13820402</v>
      </c>
      <c r="AB227" s="9" t="s">
        <v>6535</v>
      </c>
      <c r="AC227" s="38">
        <v>79089270</v>
      </c>
      <c r="AD227" s="9" t="s">
        <v>6535</v>
      </c>
      <c r="AE227" s="42">
        <v>17168400</v>
      </c>
      <c r="AF227" s="9" t="s">
        <v>6535</v>
      </c>
      <c r="AG227" s="41">
        <v>932102</v>
      </c>
      <c r="AH227" s="2" t="s">
        <v>6535</v>
      </c>
      <c r="AI227" s="41">
        <v>79241372</v>
      </c>
      <c r="AJ227" s="2" t="s">
        <v>6535</v>
      </c>
      <c r="AK227" s="41">
        <v>11856976</v>
      </c>
      <c r="AL227" s="2" t="s">
        <v>6535</v>
      </c>
      <c r="AM227" s="2" t="str">
        <f>IF(OR(O227="Q",Q227="Q",S227="Q",U227="Q",W227="Q",Y227="Q",AB227="Q",AD227="Q",AF227="Q",AH227="Q",AJ227="Q",AL227="Q"),"Yes","No")</f>
        <v>No</v>
      </c>
    </row>
    <row r="228" spans="1:39">
      <c r="A228" s="6" t="s">
        <v>5730</v>
      </c>
      <c r="B228" s="6" t="s">
        <v>5682</v>
      </c>
      <c r="C228" s="4" t="s">
        <v>22</v>
      </c>
      <c r="D228" s="242">
        <v>9136</v>
      </c>
      <c r="E228" s="237">
        <v>90136</v>
      </c>
      <c r="F228" s="25" t="s">
        <v>320</v>
      </c>
      <c r="G228" s="53" t="s">
        <v>262</v>
      </c>
      <c r="H228" s="180">
        <v>3629114</v>
      </c>
      <c r="I228" s="28">
        <v>403</v>
      </c>
      <c r="J228" s="171" t="s">
        <v>20</v>
      </c>
      <c r="K228" s="171" t="s">
        <v>16</v>
      </c>
      <c r="L228" s="9">
        <v>121</v>
      </c>
      <c r="M228" s="9"/>
      <c r="N228" s="32">
        <v>3.0997813657016868</v>
      </c>
      <c r="O228" s="10" t="s">
        <v>6535</v>
      </c>
      <c r="P228" s="57">
        <v>9.8082192261666395E-2</v>
      </c>
      <c r="Q228" s="7" t="s">
        <v>6535</v>
      </c>
      <c r="R228" s="182">
        <v>127.87622503179472</v>
      </c>
      <c r="S228" s="1" t="s">
        <v>6535</v>
      </c>
      <c r="T228" s="36">
        <v>4.0462145582404432</v>
      </c>
      <c r="U228" s="2" t="s">
        <v>6535</v>
      </c>
      <c r="V228" s="31">
        <v>31.603916003753298</v>
      </c>
      <c r="W228" s="2" t="s">
        <v>6535</v>
      </c>
      <c r="X228" s="31">
        <v>3.7789759110725938</v>
      </c>
      <c r="Y228" s="2" t="s">
        <v>6535</v>
      </c>
      <c r="AA228" s="38">
        <v>1341232</v>
      </c>
      <c r="AB228" s="9" t="s">
        <v>6535</v>
      </c>
      <c r="AC228" s="38">
        <v>13674572</v>
      </c>
      <c r="AD228" s="9" t="s">
        <v>6535</v>
      </c>
      <c r="AE228" s="42">
        <v>432686</v>
      </c>
      <c r="AF228" s="9" t="s">
        <v>6535</v>
      </c>
      <c r="AG228" s="41">
        <v>106936</v>
      </c>
      <c r="AH228" s="2" t="s">
        <v>6535</v>
      </c>
      <c r="AI228" s="41">
        <v>3618592</v>
      </c>
      <c r="AJ228" s="2" t="s">
        <v>6535</v>
      </c>
      <c r="AK228" s="41">
        <v>3276288</v>
      </c>
      <c r="AL228" s="2" t="s">
        <v>6535</v>
      </c>
      <c r="AM228" s="2" t="str">
        <f>IF(OR(O228="Q",Q228="Q",S228="Q",U228="Q",W228="Q",Y228="Q",AB228="Q",AD228="Q",AF228="Q",AH228="Q",AJ228="Q",AL228="Q"),"Yes","No")</f>
        <v>No</v>
      </c>
    </row>
    <row r="229" spans="1:39">
      <c r="A229" s="6" t="s">
        <v>27</v>
      </c>
      <c r="B229" s="6" t="s">
        <v>5682</v>
      </c>
      <c r="C229" s="4" t="s">
        <v>22</v>
      </c>
      <c r="D229" s="242">
        <v>9169</v>
      </c>
      <c r="E229" s="237">
        <v>90169</v>
      </c>
      <c r="F229" s="25" t="s">
        <v>397</v>
      </c>
      <c r="G229" s="53" t="s">
        <v>262</v>
      </c>
      <c r="H229" s="180">
        <v>3629114</v>
      </c>
      <c r="I229" s="28">
        <v>397</v>
      </c>
      <c r="J229" s="171" t="s">
        <v>17</v>
      </c>
      <c r="K229" s="171" t="s">
        <v>13</v>
      </c>
      <c r="L229" s="9">
        <v>397</v>
      </c>
      <c r="M229" s="9"/>
      <c r="N229" s="32">
        <v>2.5732506629509149</v>
      </c>
      <c r="O229" s="10" t="s">
        <v>6535</v>
      </c>
      <c r="P229" s="57">
        <v>1.2645452440115919</v>
      </c>
      <c r="Q229" s="7" t="s">
        <v>6535</v>
      </c>
      <c r="R229" s="182">
        <v>16.670179465776293</v>
      </c>
      <c r="S229" s="1" t="s">
        <v>6535</v>
      </c>
      <c r="T229" s="36">
        <v>8.1920492487479137</v>
      </c>
      <c r="U229" s="2" t="s">
        <v>6535</v>
      </c>
      <c r="V229" s="31">
        <v>2.0349217832551716</v>
      </c>
      <c r="W229" s="2" t="s">
        <v>6535</v>
      </c>
      <c r="X229" s="31">
        <v>7.382551596734914E-2</v>
      </c>
      <c r="Y229" s="2" t="s">
        <v>6535</v>
      </c>
      <c r="AA229" s="38">
        <v>3030489</v>
      </c>
      <c r="AB229" s="9" t="s">
        <v>6535</v>
      </c>
      <c r="AC229" s="38">
        <v>2396505</v>
      </c>
      <c r="AD229" s="9" t="s">
        <v>6535</v>
      </c>
      <c r="AE229" s="42">
        <v>1177689</v>
      </c>
      <c r="AF229" s="9" t="s">
        <v>6535</v>
      </c>
      <c r="AG229" s="41">
        <v>143760</v>
      </c>
      <c r="AH229" s="2" t="s">
        <v>6535</v>
      </c>
      <c r="AI229" s="41">
        <v>32461744</v>
      </c>
      <c r="AJ229" s="2" t="s">
        <v>6535</v>
      </c>
      <c r="AK229" s="41">
        <v>6421553</v>
      </c>
      <c r="AL229" s="2" t="s">
        <v>6535</v>
      </c>
      <c r="AM229" s="2" t="str">
        <f>IF(OR(O229="Q",Q229="Q",S229="Q",U229="Q",W229="Q",Y229="Q",AB229="Q",AD229="Q",AF229="Q",AH229="Q",AJ229="Q",AL229="Q"),"Yes","No")</f>
        <v>No</v>
      </c>
    </row>
    <row r="230" spans="1:39">
      <c r="A230" s="6" t="s">
        <v>5736</v>
      </c>
      <c r="B230" s="6" t="s">
        <v>5737</v>
      </c>
      <c r="C230" s="4" t="s">
        <v>28</v>
      </c>
      <c r="D230" s="242">
        <v>9147</v>
      </c>
      <c r="E230" s="237">
        <v>90147</v>
      </c>
      <c r="F230" s="25" t="s">
        <v>317</v>
      </c>
      <c r="G230" s="53" t="s">
        <v>262</v>
      </c>
      <c r="H230" s="180">
        <v>12150996</v>
      </c>
      <c r="I230" s="28">
        <v>369</v>
      </c>
      <c r="J230" s="171" t="s">
        <v>15</v>
      </c>
      <c r="K230" s="171" t="s">
        <v>16</v>
      </c>
      <c r="L230" s="9">
        <v>173</v>
      </c>
      <c r="M230" s="9"/>
      <c r="N230" s="32">
        <v>0.36892330810409757</v>
      </c>
      <c r="O230" s="10" t="s">
        <v>6535</v>
      </c>
      <c r="P230" s="57">
        <v>0.15645686630793584</v>
      </c>
      <c r="Q230" s="7" t="s">
        <v>6535</v>
      </c>
      <c r="R230" s="182">
        <v>90.193806977301037</v>
      </c>
      <c r="S230" s="1" t="s">
        <v>6535</v>
      </c>
      <c r="T230" s="36">
        <v>38.250335747476257</v>
      </c>
      <c r="U230" s="2" t="s">
        <v>6535</v>
      </c>
      <c r="V230" s="31">
        <v>2.3579873278171681</v>
      </c>
      <c r="W230" s="2" t="s">
        <v>6535</v>
      </c>
      <c r="X230" s="31">
        <v>1.539001223508234</v>
      </c>
      <c r="Y230" s="2" t="s">
        <v>6535</v>
      </c>
      <c r="AA230" s="38">
        <v>8132790</v>
      </c>
      <c r="AB230" s="9" t="s">
        <v>6535</v>
      </c>
      <c r="AC230" s="38">
        <v>51981036</v>
      </c>
      <c r="AD230" s="9" t="s">
        <v>6535</v>
      </c>
      <c r="AE230" s="42">
        <v>22044663</v>
      </c>
      <c r="AF230" s="9" t="s">
        <v>6535</v>
      </c>
      <c r="AG230" s="41">
        <v>576326</v>
      </c>
      <c r="AH230" s="2" t="s">
        <v>6535</v>
      </c>
      <c r="AI230" s="41">
        <v>33775825</v>
      </c>
      <c r="AJ230" s="2" t="s">
        <v>6535</v>
      </c>
      <c r="AK230" s="41">
        <v>5212344</v>
      </c>
      <c r="AL230" s="2" t="s">
        <v>6535</v>
      </c>
      <c r="AM230" s="2" t="str">
        <f>IF(OR(O230="Q",Q230="Q",S230="Q",U230="Q",W230="Q",Y230="Q",AB230="Q",AD230="Q",AF230="Q",AH230="Q",AJ230="Q",AL230="Q"),"Yes","No")</f>
        <v>No</v>
      </c>
    </row>
    <row r="231" spans="1:39">
      <c r="A231" s="6" t="s">
        <v>5736</v>
      </c>
      <c r="B231" s="6" t="s">
        <v>5737</v>
      </c>
      <c r="C231" s="4" t="s">
        <v>28</v>
      </c>
      <c r="D231" s="242">
        <v>9147</v>
      </c>
      <c r="E231" s="237">
        <v>90147</v>
      </c>
      <c r="F231" s="25" t="s">
        <v>317</v>
      </c>
      <c r="G231" s="53" t="s">
        <v>262</v>
      </c>
      <c r="H231" s="180">
        <v>12150996</v>
      </c>
      <c r="I231" s="28">
        <v>369</v>
      </c>
      <c r="J231" s="171" t="s">
        <v>14</v>
      </c>
      <c r="K231" s="171" t="s">
        <v>16</v>
      </c>
      <c r="L231" s="9">
        <v>94</v>
      </c>
      <c r="M231" s="9"/>
      <c r="N231" s="32">
        <v>0.8566576774751723</v>
      </c>
      <c r="O231" s="10" t="s">
        <v>6535</v>
      </c>
      <c r="P231" s="57">
        <v>1.9115395168564617E-2</v>
      </c>
      <c r="Q231" s="7" t="s">
        <v>6535</v>
      </c>
      <c r="R231" s="182">
        <v>77.097196602037826</v>
      </c>
      <c r="S231" s="1" t="s">
        <v>6535</v>
      </c>
      <c r="T231" s="36">
        <v>1.7203410629319695</v>
      </c>
      <c r="U231" s="2" t="s">
        <v>6535</v>
      </c>
      <c r="V231" s="31">
        <v>44.815065025909121</v>
      </c>
      <c r="W231" s="2" t="s">
        <v>6535</v>
      </c>
      <c r="X231" s="31">
        <v>9.3550325132257601</v>
      </c>
      <c r="Y231" s="2" t="s">
        <v>6535</v>
      </c>
      <c r="AA231" s="38">
        <v>186150</v>
      </c>
      <c r="AB231" s="9" t="s">
        <v>6535</v>
      </c>
      <c r="AC231" s="38">
        <v>9738224</v>
      </c>
      <c r="AD231" s="9" t="s">
        <v>6535</v>
      </c>
      <c r="AE231" s="42">
        <v>217298</v>
      </c>
      <c r="AF231" s="9" t="s">
        <v>6535</v>
      </c>
      <c r="AG231" s="41">
        <v>126311</v>
      </c>
      <c r="AH231" s="2" t="s">
        <v>6535</v>
      </c>
      <c r="AI231" s="41">
        <v>1040961</v>
      </c>
      <c r="AJ231" s="2" t="s">
        <v>6535</v>
      </c>
      <c r="AK231" s="41">
        <v>1104105</v>
      </c>
      <c r="AL231" s="2" t="s">
        <v>6535</v>
      </c>
      <c r="AM231" s="2" t="str">
        <f>IF(OR(O231="Q",Q231="Q",S231="Q",U231="Q",W231="Q",Y231="Q",AB231="Q",AD231="Q",AF231="Q",AH231="Q",AJ231="Q",AL231="Q"),"Yes","No")</f>
        <v>No</v>
      </c>
    </row>
    <row r="232" spans="1:39">
      <c r="A232" s="6" t="s">
        <v>5736</v>
      </c>
      <c r="B232" s="6" t="s">
        <v>5737</v>
      </c>
      <c r="C232" s="4" t="s">
        <v>28</v>
      </c>
      <c r="D232" s="242">
        <v>9147</v>
      </c>
      <c r="E232" s="237">
        <v>90147</v>
      </c>
      <c r="F232" s="25" t="s">
        <v>317</v>
      </c>
      <c r="G232" s="53" t="s">
        <v>262</v>
      </c>
      <c r="H232" s="180">
        <v>12150996</v>
      </c>
      <c r="I232" s="28">
        <v>369</v>
      </c>
      <c r="J232" s="171" t="s">
        <v>30</v>
      </c>
      <c r="K232" s="171" t="s">
        <v>16</v>
      </c>
      <c r="L232" s="9">
        <v>93</v>
      </c>
      <c r="M232" s="9"/>
      <c r="N232" s="32">
        <v>2.3899778541842913</v>
      </c>
      <c r="O232" s="10" t="s">
        <v>6535</v>
      </c>
      <c r="P232" s="57">
        <v>0.32198046080572162</v>
      </c>
      <c r="Q232" s="7" t="s">
        <v>6535</v>
      </c>
      <c r="R232" s="182">
        <v>139.46989767396641</v>
      </c>
      <c r="S232" s="1" t="s">
        <v>6535</v>
      </c>
      <c r="T232" s="36">
        <v>18.789538925212064</v>
      </c>
      <c r="U232" s="2" t="s">
        <v>6535</v>
      </c>
      <c r="V232" s="31">
        <v>7.4227418900004913</v>
      </c>
      <c r="W232" s="2" t="s">
        <v>6535</v>
      </c>
      <c r="X232" s="31">
        <v>0.48634101741817715</v>
      </c>
      <c r="Y232" s="2" t="s">
        <v>6535</v>
      </c>
      <c r="AA232" s="38">
        <v>3695183</v>
      </c>
      <c r="AB232" s="9" t="s">
        <v>6535</v>
      </c>
      <c r="AC232" s="38">
        <v>11476420</v>
      </c>
      <c r="AD232" s="9" t="s">
        <v>6535</v>
      </c>
      <c r="AE232" s="42">
        <v>1546116</v>
      </c>
      <c r="AF232" s="9" t="s">
        <v>6535</v>
      </c>
      <c r="AG232" s="41">
        <v>82286</v>
      </c>
      <c r="AH232" s="2" t="s">
        <v>6535</v>
      </c>
      <c r="AI232" s="41">
        <v>23597475</v>
      </c>
      <c r="AJ232" s="2" t="s">
        <v>6535</v>
      </c>
      <c r="AK232" s="41">
        <v>1689043</v>
      </c>
      <c r="AL232" s="2" t="s">
        <v>6535</v>
      </c>
      <c r="AM232" s="2" t="str">
        <f>IF(OR(O232="Q",Q232="Q",S232="Q",U232="Q",W232="Q",Y232="Q",AB232="Q",AD232="Q",AF232="Q",AH232="Q",AJ232="Q",AL232="Q"),"Yes","No")</f>
        <v>No</v>
      </c>
    </row>
    <row r="233" spans="1:39">
      <c r="A233" s="6" t="s">
        <v>5736</v>
      </c>
      <c r="B233" s="6" t="s">
        <v>5737</v>
      </c>
      <c r="C233" s="4" t="s">
        <v>28</v>
      </c>
      <c r="D233" s="242">
        <v>9147</v>
      </c>
      <c r="E233" s="237">
        <v>90147</v>
      </c>
      <c r="F233" s="25" t="s">
        <v>317</v>
      </c>
      <c r="G233" s="53" t="s">
        <v>262</v>
      </c>
      <c r="H233" s="180">
        <v>12150996</v>
      </c>
      <c r="I233" s="28">
        <v>369</v>
      </c>
      <c r="J233" s="171" t="s">
        <v>20</v>
      </c>
      <c r="K233" s="171" t="s">
        <v>16</v>
      </c>
      <c r="L233" s="9">
        <v>9</v>
      </c>
      <c r="M233" s="9"/>
      <c r="N233" s="32">
        <v>2.8711525189786058</v>
      </c>
      <c r="O233" s="10" t="s">
        <v>6535</v>
      </c>
      <c r="P233" s="57">
        <v>0.13527026089670779</v>
      </c>
      <c r="Q233" s="7" t="s">
        <v>6535</v>
      </c>
      <c r="R233" s="182">
        <v>162.81348155990824</v>
      </c>
      <c r="S233" s="1" t="s">
        <v>6535</v>
      </c>
      <c r="T233" s="36">
        <v>7.6707252514557966</v>
      </c>
      <c r="U233" s="2" t="s">
        <v>6535</v>
      </c>
      <c r="V233" s="31">
        <v>21.225304807913503</v>
      </c>
      <c r="W233" s="2" t="s">
        <v>6535</v>
      </c>
      <c r="X233" s="31">
        <v>8.9025429248218604</v>
      </c>
      <c r="Y233" s="2" t="s">
        <v>6535</v>
      </c>
      <c r="AA233" s="38">
        <v>249618</v>
      </c>
      <c r="AB233" s="9" t="s">
        <v>6535</v>
      </c>
      <c r="AC233" s="38">
        <v>1845328</v>
      </c>
      <c r="AD233" s="9" t="s">
        <v>6535</v>
      </c>
      <c r="AE233" s="42">
        <v>86940</v>
      </c>
      <c r="AF233" s="9" t="s">
        <v>6535</v>
      </c>
      <c r="AG233" s="41">
        <v>11334</v>
      </c>
      <c r="AH233" s="2" t="s">
        <v>6535</v>
      </c>
      <c r="AI233" s="41">
        <v>207281</v>
      </c>
      <c r="AJ233" s="2" t="s">
        <v>6535</v>
      </c>
      <c r="AK233" s="41">
        <v>196685</v>
      </c>
      <c r="AL233" s="2" t="s">
        <v>6535</v>
      </c>
      <c r="AM233" s="2" t="str">
        <f>IF(OR(O233="Q",Q233="Q",S233="Q",U233="Q",W233="Q",Y233="Q",AB233="Q",AD233="Q",AF233="Q",AH233="Q",AJ233="Q",AL233="Q"),"Yes","No")</f>
        <v>No</v>
      </c>
    </row>
    <row r="234" spans="1:39">
      <c r="A234" s="3" t="s">
        <v>1332</v>
      </c>
      <c r="B234" s="3" t="s">
        <v>1333</v>
      </c>
      <c r="C234" s="4" t="s">
        <v>133</v>
      </c>
      <c r="D234" s="241">
        <v>3083</v>
      </c>
      <c r="E234" s="236">
        <v>30083</v>
      </c>
      <c r="F234" s="3" t="s">
        <v>320</v>
      </c>
      <c r="G234" s="4" t="s">
        <v>262</v>
      </c>
      <c r="H234" s="60">
        <v>1439666</v>
      </c>
      <c r="I234" s="27">
        <v>368</v>
      </c>
      <c r="J234" s="170" t="s">
        <v>15</v>
      </c>
      <c r="K234" s="170" t="s">
        <v>13</v>
      </c>
      <c r="L234" s="5">
        <v>236</v>
      </c>
      <c r="N234" s="31">
        <v>0.99275982672310525</v>
      </c>
      <c r="O234" s="4" t="s">
        <v>6535</v>
      </c>
      <c r="P234" s="56">
        <v>0.18610942375920433</v>
      </c>
      <c r="Q234" s="8" t="s">
        <v>6535</v>
      </c>
      <c r="R234" s="35">
        <v>96.439016481825746</v>
      </c>
      <c r="S234" s="2" t="s">
        <v>6535</v>
      </c>
      <c r="T234" s="36">
        <v>18.079105642882755</v>
      </c>
      <c r="U234" s="2" t="s">
        <v>6535</v>
      </c>
      <c r="V234" s="31">
        <v>5.3342802673312057</v>
      </c>
      <c r="W234" s="2" t="s">
        <v>6535</v>
      </c>
      <c r="X234" s="31">
        <v>1.1517766139622909</v>
      </c>
      <c r="Y234" s="2" t="s">
        <v>6535</v>
      </c>
      <c r="AA234" s="37">
        <v>14115226</v>
      </c>
      <c r="AB234" s="4" t="s">
        <v>6535</v>
      </c>
      <c r="AC234" s="37">
        <v>75843693</v>
      </c>
      <c r="AD234" s="4" t="s">
        <v>6535</v>
      </c>
      <c r="AE234" s="41">
        <v>14218168</v>
      </c>
      <c r="AF234" s="4" t="s">
        <v>6535</v>
      </c>
      <c r="AG234" s="41">
        <v>786442</v>
      </c>
      <c r="AH234" s="2" t="s">
        <v>6535</v>
      </c>
      <c r="AI234" s="41">
        <v>65849308</v>
      </c>
      <c r="AJ234" s="2" t="s">
        <v>6535</v>
      </c>
      <c r="AK234" s="41">
        <v>10218494</v>
      </c>
      <c r="AL234" s="2" t="s">
        <v>6535</v>
      </c>
      <c r="AM234" s="2" t="str">
        <f>IF(OR(O234="Q",Q234="Q",S234="Q",U234="Q",W234="Q",Y234="Q",AB234="Q",AD234="Q",AF234="Q",AH234="Q",AJ234="Q",AL234="Q"),"Yes","No")</f>
        <v>No</v>
      </c>
    </row>
    <row r="235" spans="1:39">
      <c r="A235" s="6" t="s">
        <v>1332</v>
      </c>
      <c r="B235" s="6" t="s">
        <v>1333</v>
      </c>
      <c r="C235" s="4" t="s">
        <v>133</v>
      </c>
      <c r="D235" s="242">
        <v>3083</v>
      </c>
      <c r="E235" s="237">
        <v>30083</v>
      </c>
      <c r="F235" s="25" t="s">
        <v>320</v>
      </c>
      <c r="G235" s="53" t="s">
        <v>262</v>
      </c>
      <c r="H235" s="180">
        <v>1439666</v>
      </c>
      <c r="I235" s="28">
        <v>368</v>
      </c>
      <c r="J235" s="171" t="s">
        <v>14</v>
      </c>
      <c r="K235" s="171" t="s">
        <v>16</v>
      </c>
      <c r="L235" s="9">
        <v>90</v>
      </c>
      <c r="M235" s="9"/>
      <c r="N235" s="32">
        <v>2.6865520322948444</v>
      </c>
      <c r="O235" s="10" t="s">
        <v>6535</v>
      </c>
      <c r="P235" s="57">
        <v>8.7302720623843644E-2</v>
      </c>
      <c r="Q235" s="7" t="s">
        <v>6535</v>
      </c>
      <c r="R235" s="182">
        <v>46.7430513298196</v>
      </c>
      <c r="S235" s="1" t="s">
        <v>6535</v>
      </c>
      <c r="T235" s="36">
        <v>1.5189713440492796</v>
      </c>
      <c r="U235" s="2" t="s">
        <v>6535</v>
      </c>
      <c r="V235" s="31">
        <v>30.77283288650581</v>
      </c>
      <c r="W235" s="2" t="s">
        <v>6535</v>
      </c>
      <c r="X235" s="31">
        <v>3.7032296344642677</v>
      </c>
      <c r="Y235" s="2" t="s">
        <v>6535</v>
      </c>
      <c r="AA235" s="38">
        <v>871813</v>
      </c>
      <c r="AB235" s="9" t="s">
        <v>6535</v>
      </c>
      <c r="AC235" s="38">
        <v>9986092</v>
      </c>
      <c r="AD235" s="9" t="s">
        <v>6535</v>
      </c>
      <c r="AE235" s="42">
        <v>324510</v>
      </c>
      <c r="AF235" s="9" t="s">
        <v>6535</v>
      </c>
      <c r="AG235" s="41">
        <v>213638</v>
      </c>
      <c r="AH235" s="2" t="s">
        <v>6535</v>
      </c>
      <c r="AI235" s="41">
        <v>2696590</v>
      </c>
      <c r="AJ235" s="2" t="s">
        <v>6535</v>
      </c>
      <c r="AK235" s="41">
        <v>3370172</v>
      </c>
      <c r="AL235" s="2" t="s">
        <v>6535</v>
      </c>
      <c r="AM235" s="2" t="str">
        <f>IF(OR(O235="Q",Q235="Q",S235="Q",U235="Q",W235="Q",Y235="Q",AB235="Q",AD235="Q",AF235="Q",AH235="Q",AJ235="Q",AL235="Q"),"Yes","No")</f>
        <v>No</v>
      </c>
    </row>
    <row r="236" spans="1:39">
      <c r="A236" s="6" t="s">
        <v>1332</v>
      </c>
      <c r="B236" s="6" t="s">
        <v>1333</v>
      </c>
      <c r="C236" s="4" t="s">
        <v>133</v>
      </c>
      <c r="D236" s="242">
        <v>3083</v>
      </c>
      <c r="E236" s="237">
        <v>30083</v>
      </c>
      <c r="F236" s="25" t="s">
        <v>320</v>
      </c>
      <c r="G236" s="53" t="s">
        <v>262</v>
      </c>
      <c r="H236" s="180">
        <v>1439666</v>
      </c>
      <c r="I236" s="28">
        <v>368</v>
      </c>
      <c r="J236" s="171" t="s">
        <v>17</v>
      </c>
      <c r="K236" s="171" t="s">
        <v>13</v>
      </c>
      <c r="L236" s="9">
        <v>33</v>
      </c>
      <c r="M236" s="9"/>
      <c r="N236" s="32">
        <v>3.9025945493005243</v>
      </c>
      <c r="O236" s="10" t="s">
        <v>6535</v>
      </c>
      <c r="P236" s="57">
        <v>0.44935327457327184</v>
      </c>
      <c r="Q236" s="7" t="s">
        <v>6535</v>
      </c>
      <c r="R236" s="182">
        <v>57.289989888776539</v>
      </c>
      <c r="S236" s="1" t="s">
        <v>6535</v>
      </c>
      <c r="T236" s="36">
        <v>6.59649477586788</v>
      </c>
      <c r="U236" s="2" t="s">
        <v>6535</v>
      </c>
      <c r="V236" s="31">
        <v>8.6849140089312176</v>
      </c>
      <c r="W236" s="2" t="s">
        <v>6535</v>
      </c>
      <c r="X236" s="31">
        <v>0.23645083786075644</v>
      </c>
      <c r="Y236" s="2" t="s">
        <v>6535</v>
      </c>
      <c r="AA236" s="38">
        <v>381904</v>
      </c>
      <c r="AB236" s="9" t="s">
        <v>6535</v>
      </c>
      <c r="AC236" s="38">
        <v>849897</v>
      </c>
      <c r="AD236" s="9" t="s">
        <v>6535</v>
      </c>
      <c r="AE236" s="42">
        <v>97859</v>
      </c>
      <c r="AF236" s="9" t="s">
        <v>6535</v>
      </c>
      <c r="AG236" s="41">
        <v>14835</v>
      </c>
      <c r="AH236" s="2" t="s">
        <v>6535</v>
      </c>
      <c r="AI236" s="41">
        <v>3594392</v>
      </c>
      <c r="AJ236" s="2" t="s">
        <v>6535</v>
      </c>
      <c r="AK236" s="41">
        <v>609793</v>
      </c>
      <c r="AL236" s="2" t="s">
        <v>6535</v>
      </c>
      <c r="AM236" s="2" t="str">
        <f>IF(OR(O236="Q",Q236="Q",S236="Q",U236="Q",W236="Q",Y236="Q",AB236="Q",AD236="Q",AF236="Q",AH236="Q",AJ236="Q",AL236="Q"),"Yes","No")</f>
        <v>No</v>
      </c>
    </row>
    <row r="237" spans="1:39">
      <c r="A237" s="3" t="s">
        <v>1332</v>
      </c>
      <c r="B237" s="3" t="s">
        <v>1333</v>
      </c>
      <c r="C237" s="4" t="s">
        <v>133</v>
      </c>
      <c r="D237" s="241">
        <v>3083</v>
      </c>
      <c r="E237" s="236">
        <v>30083</v>
      </c>
      <c r="F237" s="3" t="s">
        <v>320</v>
      </c>
      <c r="G237" s="4" t="s">
        <v>262</v>
      </c>
      <c r="H237" s="60">
        <v>1439666</v>
      </c>
      <c r="I237" s="27">
        <v>368</v>
      </c>
      <c r="J237" s="170" t="s">
        <v>26</v>
      </c>
      <c r="K237" s="170" t="s">
        <v>13</v>
      </c>
      <c r="L237" s="5">
        <v>6</v>
      </c>
      <c r="N237" s="31">
        <v>1.1042857188818074</v>
      </c>
      <c r="O237" s="4" t="s">
        <v>6535</v>
      </c>
      <c r="P237" s="56">
        <v>0.14270438075500186</v>
      </c>
      <c r="Q237" s="8" t="s">
        <v>6535</v>
      </c>
      <c r="R237" s="35">
        <v>402.4687594123356</v>
      </c>
      <c r="S237" s="2" t="s">
        <v>6535</v>
      </c>
      <c r="T237" s="36">
        <v>52.010140222884104</v>
      </c>
      <c r="U237" s="2" t="s">
        <v>6535</v>
      </c>
      <c r="V237" s="31">
        <v>7.7382748380911321</v>
      </c>
      <c r="W237" s="2" t="s">
        <v>6535</v>
      </c>
      <c r="X237" s="31">
        <v>2.0972047544808681</v>
      </c>
      <c r="Y237" s="2" t="s">
        <v>6535</v>
      </c>
      <c r="AA237" s="37">
        <v>1716187</v>
      </c>
      <c r="AB237" s="4" t="s">
        <v>6535</v>
      </c>
      <c r="AC237" s="37">
        <v>12026169</v>
      </c>
      <c r="AD237" s="4" t="s">
        <v>6535</v>
      </c>
      <c r="AE237" s="41">
        <v>1554115</v>
      </c>
      <c r="AF237" s="4" t="s">
        <v>6535</v>
      </c>
      <c r="AG237" s="41">
        <v>29881</v>
      </c>
      <c r="AH237" s="2" t="s">
        <v>6535</v>
      </c>
      <c r="AI237" s="41">
        <v>5734380</v>
      </c>
      <c r="AJ237" s="2" t="s">
        <v>6535</v>
      </c>
      <c r="AK237" s="41">
        <v>392671</v>
      </c>
      <c r="AL237" s="2" t="s">
        <v>6535</v>
      </c>
      <c r="AM237" s="2" t="str">
        <f>IF(OR(O237="Q",Q237="Q",S237="Q",U237="Q",W237="Q",Y237="Q",AB237="Q",AD237="Q",AF237="Q",AH237="Q",AJ237="Q",AL237="Q"),"Yes","No")</f>
        <v>No</v>
      </c>
    </row>
    <row r="238" spans="1:39">
      <c r="A238" s="3" t="s">
        <v>1332</v>
      </c>
      <c r="B238" s="3" t="s">
        <v>1333</v>
      </c>
      <c r="C238" s="4" t="s">
        <v>133</v>
      </c>
      <c r="D238" s="241">
        <v>3083</v>
      </c>
      <c r="E238" s="236">
        <v>30083</v>
      </c>
      <c r="F238" s="3" t="s">
        <v>320</v>
      </c>
      <c r="G238" s="4" t="s">
        <v>262</v>
      </c>
      <c r="H238" s="60">
        <v>1439666</v>
      </c>
      <c r="I238" s="27">
        <v>368</v>
      </c>
      <c r="J238" s="170" t="s">
        <v>32</v>
      </c>
      <c r="K238" s="170" t="s">
        <v>16</v>
      </c>
      <c r="L238" s="5">
        <v>3</v>
      </c>
      <c r="N238" s="31">
        <v>1.2063063215952481</v>
      </c>
      <c r="O238" s="4" t="s">
        <v>6535</v>
      </c>
      <c r="P238" s="56">
        <v>0.20882436409594424</v>
      </c>
      <c r="Q238" s="8" t="s">
        <v>6535</v>
      </c>
      <c r="R238" s="35">
        <v>257.63654253708751</v>
      </c>
      <c r="S238" s="2" t="s">
        <v>6535</v>
      </c>
      <c r="T238" s="36">
        <v>44.599606418407511</v>
      </c>
      <c r="U238" s="2" t="s">
        <v>6535</v>
      </c>
      <c r="V238" s="31">
        <v>5.7766550700042423</v>
      </c>
      <c r="W238" s="2" t="s">
        <v>6535</v>
      </c>
      <c r="X238" s="31">
        <v>8.1206347843097966</v>
      </c>
      <c r="Y238" s="2" t="s">
        <v>6535</v>
      </c>
      <c r="AA238" s="37">
        <v>355408</v>
      </c>
      <c r="AB238" s="4" t="s">
        <v>6535</v>
      </c>
      <c r="AC238" s="37">
        <v>1701947</v>
      </c>
      <c r="AD238" s="4" t="s">
        <v>6535</v>
      </c>
      <c r="AE238" s="41">
        <v>294625</v>
      </c>
      <c r="AF238" s="4" t="s">
        <v>6535</v>
      </c>
      <c r="AG238" s="41">
        <v>6606</v>
      </c>
      <c r="AH238" s="2" t="s">
        <v>6535</v>
      </c>
      <c r="AI238" s="41">
        <v>209583</v>
      </c>
      <c r="AJ238" s="2" t="s">
        <v>6535</v>
      </c>
      <c r="AK238" s="41">
        <v>18978</v>
      </c>
      <c r="AL238" s="2" t="s">
        <v>6535</v>
      </c>
      <c r="AM238" s="2" t="str">
        <f>IF(OR(O238="Q",Q238="Q",S238="Q",U238="Q",W238="Q",Y238="Q",AB238="Q",AD238="Q",AF238="Q",AH238="Q",AJ238="Q",AL238="Q"),"Yes","No")</f>
        <v>No</v>
      </c>
    </row>
    <row r="239" spans="1:39">
      <c r="A239" s="3" t="s">
        <v>5648</v>
      </c>
      <c r="B239" s="3" t="s">
        <v>5649</v>
      </c>
      <c r="C239" s="4" t="s">
        <v>28</v>
      </c>
      <c r="D239" s="241">
        <v>9009</v>
      </c>
      <c r="E239" s="236">
        <v>90009</v>
      </c>
      <c r="F239" s="3" t="s">
        <v>320</v>
      </c>
      <c r="G239" s="4" t="s">
        <v>262</v>
      </c>
      <c r="H239" s="60">
        <v>3281212</v>
      </c>
      <c r="I239" s="27">
        <v>363</v>
      </c>
      <c r="J239" s="170" t="s">
        <v>15</v>
      </c>
      <c r="K239" s="170" t="s">
        <v>13</v>
      </c>
      <c r="L239" s="5">
        <v>192</v>
      </c>
      <c r="N239" s="31">
        <v>1.3296448607361115</v>
      </c>
      <c r="O239" s="4" t="s">
        <v>6535</v>
      </c>
      <c r="P239" s="56">
        <v>0.15818752703256239</v>
      </c>
      <c r="Q239" s="8" t="s">
        <v>6535</v>
      </c>
      <c r="R239" s="35">
        <v>258.55022992256801</v>
      </c>
      <c r="S239" s="2" t="s">
        <v>6535</v>
      </c>
      <c r="T239" s="36">
        <v>30.759658231227935</v>
      </c>
      <c r="U239" s="2" t="s">
        <v>6535</v>
      </c>
      <c r="V239" s="31">
        <v>8.4054974856671745</v>
      </c>
      <c r="W239" s="2" t="s">
        <v>6535</v>
      </c>
      <c r="X239" s="31">
        <v>2.2622986974773611</v>
      </c>
      <c r="Y239" s="2" t="s">
        <v>6535</v>
      </c>
      <c r="AA239" s="37">
        <v>13785968</v>
      </c>
      <c r="AB239" s="4" t="s">
        <v>6535</v>
      </c>
      <c r="AC239" s="37">
        <v>87149526</v>
      </c>
      <c r="AD239" s="4" t="s">
        <v>6535</v>
      </c>
      <c r="AE239" s="41">
        <v>10368158</v>
      </c>
      <c r="AF239" s="4" t="s">
        <v>6535</v>
      </c>
      <c r="AG239" s="41">
        <v>337070</v>
      </c>
      <c r="AH239" s="2" t="s">
        <v>6535</v>
      </c>
      <c r="AI239" s="41">
        <v>38522555</v>
      </c>
      <c r="AJ239" s="2" t="s">
        <v>6535</v>
      </c>
      <c r="AK239" s="41">
        <v>4016979</v>
      </c>
      <c r="AL239" s="2" t="s">
        <v>6535</v>
      </c>
      <c r="AM239" s="2" t="str">
        <f>IF(OR(O239="Q",Q239="Q",S239="Q",U239="Q",W239="Q",Y239="Q",AB239="Q",AD239="Q",AF239="Q",AH239="Q",AJ239="Q",AL239="Q"),"Yes","No")</f>
        <v>No</v>
      </c>
    </row>
    <row r="240" spans="1:39">
      <c r="A240" s="3" t="s">
        <v>5648</v>
      </c>
      <c r="B240" s="3" t="s">
        <v>5649</v>
      </c>
      <c r="C240" s="4" t="s">
        <v>28</v>
      </c>
      <c r="D240" s="241">
        <v>9009</v>
      </c>
      <c r="E240" s="236">
        <v>90009</v>
      </c>
      <c r="F240" s="3" t="s">
        <v>320</v>
      </c>
      <c r="G240" s="4" t="s">
        <v>262</v>
      </c>
      <c r="H240" s="60">
        <v>3281212</v>
      </c>
      <c r="I240" s="27">
        <v>363</v>
      </c>
      <c r="J240" s="170" t="s">
        <v>14</v>
      </c>
      <c r="K240" s="170" t="s">
        <v>16</v>
      </c>
      <c r="L240" s="5">
        <v>82</v>
      </c>
      <c r="N240" s="31">
        <v>2.4464219167773189</v>
      </c>
      <c r="O240" s="4" t="s">
        <v>6535</v>
      </c>
      <c r="P240" s="56">
        <v>5.5933268105193112E-2</v>
      </c>
      <c r="Q240" s="8" t="s">
        <v>6535</v>
      </c>
      <c r="R240" s="35">
        <v>69.184710386704282</v>
      </c>
      <c r="S240" s="2" t="s">
        <v>6535</v>
      </c>
      <c r="T240" s="36">
        <v>1.5817905032249202</v>
      </c>
      <c r="U240" s="2" t="s">
        <v>6535</v>
      </c>
      <c r="V240" s="31">
        <v>43.73822591907841</v>
      </c>
      <c r="W240" s="2" t="s">
        <v>6535</v>
      </c>
      <c r="X240" s="31">
        <v>4.7906049257960328</v>
      </c>
      <c r="Y240" s="2" t="s">
        <v>6535</v>
      </c>
      <c r="AA240" s="37">
        <v>676169</v>
      </c>
      <c r="AB240" s="4" t="s">
        <v>6535</v>
      </c>
      <c r="AC240" s="37">
        <v>12088852</v>
      </c>
      <c r="AD240" s="4" t="s">
        <v>6535</v>
      </c>
      <c r="AE240" s="41">
        <v>276391</v>
      </c>
      <c r="AF240" s="4" t="s">
        <v>6535</v>
      </c>
      <c r="AG240" s="41">
        <v>174733</v>
      </c>
      <c r="AH240" s="2" t="s">
        <v>6535</v>
      </c>
      <c r="AI240" s="41">
        <v>2523450</v>
      </c>
      <c r="AJ240" s="2" t="s">
        <v>6535</v>
      </c>
      <c r="AK240" s="41">
        <v>2393164</v>
      </c>
      <c r="AL240" s="2" t="s">
        <v>6535</v>
      </c>
      <c r="AM240" s="2" t="str">
        <f>IF(OR(O240="Q",Q240="Q",S240="Q",U240="Q",W240="Q",Y240="Q",AB240="Q",AD240="Q",AF240="Q",AH240="Q",AJ240="Q",AL240="Q"),"Yes","No")</f>
        <v>No</v>
      </c>
    </row>
    <row r="241" spans="1:39">
      <c r="A241" s="6" t="s">
        <v>5648</v>
      </c>
      <c r="B241" s="6" t="s">
        <v>5649</v>
      </c>
      <c r="C241" s="4" t="s">
        <v>28</v>
      </c>
      <c r="D241" s="242">
        <v>9009</v>
      </c>
      <c r="E241" s="237">
        <v>90009</v>
      </c>
      <c r="F241" s="25" t="s">
        <v>320</v>
      </c>
      <c r="G241" s="53" t="s">
        <v>262</v>
      </c>
      <c r="H241" s="180">
        <v>3281212</v>
      </c>
      <c r="I241" s="28">
        <v>363</v>
      </c>
      <c r="J241" s="171" t="s">
        <v>15</v>
      </c>
      <c r="K241" s="171" t="s">
        <v>16</v>
      </c>
      <c r="L241" s="9">
        <v>79</v>
      </c>
      <c r="M241" s="9"/>
      <c r="N241" s="32">
        <v>1.3632998043244806</v>
      </c>
      <c r="O241" s="10" t="s">
        <v>6535</v>
      </c>
      <c r="P241" s="57">
        <v>0.21559839865687216</v>
      </c>
      <c r="Q241" s="7" t="s">
        <v>6535</v>
      </c>
      <c r="R241" s="182">
        <v>116.12198821953849</v>
      </c>
      <c r="S241" s="1" t="s">
        <v>6535</v>
      </c>
      <c r="T241" s="36">
        <v>18.364056555696457</v>
      </c>
      <c r="U241" s="2" t="s">
        <v>6535</v>
      </c>
      <c r="V241" s="31">
        <v>6.3233299171864026</v>
      </c>
      <c r="W241" s="2" t="s">
        <v>6535</v>
      </c>
      <c r="X241" s="31">
        <v>0.91062606264994672</v>
      </c>
      <c r="Y241" s="2" t="s">
        <v>6535</v>
      </c>
      <c r="AA241" s="38">
        <v>4224877</v>
      </c>
      <c r="AB241" s="9" t="s">
        <v>6535</v>
      </c>
      <c r="AC241" s="38">
        <v>19596050</v>
      </c>
      <c r="AD241" s="9" t="s">
        <v>6535</v>
      </c>
      <c r="AE241" s="42">
        <v>3099008</v>
      </c>
      <c r="AF241" s="9" t="s">
        <v>6535</v>
      </c>
      <c r="AG241" s="41">
        <v>168754</v>
      </c>
      <c r="AH241" s="2" t="s">
        <v>6535</v>
      </c>
      <c r="AI241" s="41">
        <v>21519316</v>
      </c>
      <c r="AJ241" s="2" t="s">
        <v>6535</v>
      </c>
      <c r="AK241" s="41">
        <v>2605402</v>
      </c>
      <c r="AL241" s="2" t="s">
        <v>6535</v>
      </c>
      <c r="AM241" s="2" t="str">
        <f>IF(OR(O241="Q",Q241="Q",S241="Q",U241="Q",W241="Q",Y241="Q",AB241="Q",AD241="Q",AF241="Q",AH241="Q",AJ241="Q",AL241="Q"),"Yes","No")</f>
        <v>No</v>
      </c>
    </row>
    <row r="242" spans="1:39">
      <c r="A242" s="3" t="s">
        <v>5648</v>
      </c>
      <c r="B242" s="3" t="s">
        <v>5649</v>
      </c>
      <c r="C242" s="4" t="s">
        <v>28</v>
      </c>
      <c r="D242" s="241">
        <v>9009</v>
      </c>
      <c r="E242" s="236">
        <v>90009</v>
      </c>
      <c r="F242" s="3" t="s">
        <v>320</v>
      </c>
      <c r="G242" s="4" t="s">
        <v>262</v>
      </c>
      <c r="H242" s="60">
        <v>3281212</v>
      </c>
      <c r="I242" s="27">
        <v>363</v>
      </c>
      <c r="J242" s="170" t="s">
        <v>20</v>
      </c>
      <c r="K242" s="170" t="s">
        <v>16</v>
      </c>
      <c r="L242" s="5">
        <v>10</v>
      </c>
      <c r="N242" s="31">
        <v>2.4580697855528331</v>
      </c>
      <c r="O242" s="4" t="s">
        <v>6535</v>
      </c>
      <c r="P242" s="56">
        <v>5.5178606681553222E-2</v>
      </c>
      <c r="Q242" s="8" t="s">
        <v>6535</v>
      </c>
      <c r="R242" s="35">
        <v>108.99721150718037</v>
      </c>
      <c r="S242" s="2" t="s">
        <v>6535</v>
      </c>
      <c r="T242" s="36">
        <v>2.4467630245852119</v>
      </c>
      <c r="U242" s="2" t="s">
        <v>6535</v>
      </c>
      <c r="V242" s="31">
        <v>44.547514578228579</v>
      </c>
      <c r="W242" s="2" t="s">
        <v>6535</v>
      </c>
      <c r="X242" s="31">
        <v>3.4426218198258502</v>
      </c>
      <c r="Y242" s="2" t="s">
        <v>6535</v>
      </c>
      <c r="AA242" s="37">
        <v>129410</v>
      </c>
      <c r="AB242" s="4" t="s">
        <v>6535</v>
      </c>
      <c r="AC242" s="37">
        <v>2345293</v>
      </c>
      <c r="AD242" s="4" t="s">
        <v>6535</v>
      </c>
      <c r="AE242" s="41">
        <v>52647</v>
      </c>
      <c r="AF242" s="4" t="s">
        <v>6535</v>
      </c>
      <c r="AG242" s="41">
        <v>21517</v>
      </c>
      <c r="AH242" s="2" t="s">
        <v>6535</v>
      </c>
      <c r="AI242" s="41">
        <v>681252</v>
      </c>
      <c r="AJ242" s="2" t="s">
        <v>6535</v>
      </c>
      <c r="AK242" s="41">
        <v>496992</v>
      </c>
      <c r="AL242" s="2" t="s">
        <v>6535</v>
      </c>
      <c r="AM242" s="2" t="str">
        <f>IF(OR(O242="Q",Q242="Q",S242="Q",U242="Q",W242="Q",Y242="Q",AB242="Q",AD242="Q",AF242="Q",AH242="Q",AJ242="Q",AL242="Q"),"Yes","No")</f>
        <v>No</v>
      </c>
    </row>
    <row r="243" spans="1:39">
      <c r="A243" s="6" t="s">
        <v>2761</v>
      </c>
      <c r="B243" s="6" t="s">
        <v>1594</v>
      </c>
      <c r="C243" s="4" t="s">
        <v>108</v>
      </c>
      <c r="D243" s="242">
        <v>5016</v>
      </c>
      <c r="E243" s="237">
        <v>50016</v>
      </c>
      <c r="F243" s="25" t="s">
        <v>320</v>
      </c>
      <c r="G243" s="53" t="s">
        <v>262</v>
      </c>
      <c r="H243" s="180">
        <v>1368035</v>
      </c>
      <c r="I243" s="28">
        <v>361</v>
      </c>
      <c r="J243" s="171" t="s">
        <v>15</v>
      </c>
      <c r="K243" s="171" t="s">
        <v>13</v>
      </c>
      <c r="L243" s="9">
        <v>284</v>
      </c>
      <c r="M243" s="9"/>
      <c r="N243" s="32">
        <v>1.0129742504418866</v>
      </c>
      <c r="O243" s="10" t="s">
        <v>6535</v>
      </c>
      <c r="P243" s="57">
        <v>0.18833504114595989</v>
      </c>
      <c r="Q243" s="7" t="s">
        <v>6535</v>
      </c>
      <c r="R243" s="182">
        <v>107.31091386884714</v>
      </c>
      <c r="S243" s="1" t="s">
        <v>6535</v>
      </c>
      <c r="T243" s="36">
        <v>19.951548985656409</v>
      </c>
      <c r="U243" s="2" t="s">
        <v>6535</v>
      </c>
      <c r="V243" s="31">
        <v>5.3785755655360505</v>
      </c>
      <c r="W243" s="2" t="s">
        <v>6535</v>
      </c>
      <c r="X243" s="31">
        <v>1.4197283494538733</v>
      </c>
      <c r="Y243" s="2" t="s">
        <v>6535</v>
      </c>
      <c r="AA243" s="38">
        <v>19165487</v>
      </c>
      <c r="AB243" s="9" t="s">
        <v>6535</v>
      </c>
      <c r="AC243" s="38">
        <v>101762725</v>
      </c>
      <c r="AD243" s="9" t="s">
        <v>6535</v>
      </c>
      <c r="AE243" s="42">
        <v>18920014</v>
      </c>
      <c r="AF243" s="9" t="s">
        <v>6535</v>
      </c>
      <c r="AG243" s="41">
        <v>948298</v>
      </c>
      <c r="AH243" s="2" t="s">
        <v>6535</v>
      </c>
      <c r="AI243" s="41">
        <v>71677603</v>
      </c>
      <c r="AJ243" s="2" t="s">
        <v>6535</v>
      </c>
      <c r="AK243" s="41">
        <v>11443670</v>
      </c>
      <c r="AL243" s="2" t="s">
        <v>6535</v>
      </c>
      <c r="AM243" s="2" t="str">
        <f>IF(OR(O243="Q",Q243="Q",S243="Q",U243="Q",W243="Q",Y243="Q",AB243="Q",AD243="Q",AF243="Q",AH243="Q",AJ243="Q",AL243="Q"),"Yes","No")</f>
        <v>No</v>
      </c>
    </row>
    <row r="244" spans="1:39">
      <c r="A244" s="3" t="s">
        <v>2761</v>
      </c>
      <c r="B244" s="3" t="s">
        <v>1594</v>
      </c>
      <c r="C244" s="4" t="s">
        <v>108</v>
      </c>
      <c r="D244" s="241">
        <v>5016</v>
      </c>
      <c r="E244" s="236">
        <v>50016</v>
      </c>
      <c r="F244" s="3" t="s">
        <v>320</v>
      </c>
      <c r="G244" s="4" t="s">
        <v>262</v>
      </c>
      <c r="H244" s="60">
        <v>1368035</v>
      </c>
      <c r="I244" s="27">
        <v>361</v>
      </c>
      <c r="J244" s="170" t="s">
        <v>14</v>
      </c>
      <c r="K244" s="170" t="s">
        <v>16</v>
      </c>
      <c r="L244" s="5">
        <v>77</v>
      </c>
      <c r="N244" s="31">
        <v>3.0733023025326087</v>
      </c>
      <c r="O244" s="4" t="s">
        <v>6535</v>
      </c>
      <c r="P244" s="56">
        <v>8.6819756715813476E-2</v>
      </c>
      <c r="Q244" s="8" t="s">
        <v>6535</v>
      </c>
      <c r="R244" s="35">
        <v>56.171119810827967</v>
      </c>
      <c r="S244" s="2" t="s">
        <v>6535</v>
      </c>
      <c r="T244" s="36">
        <v>1.5868152483444637</v>
      </c>
      <c r="U244" s="2" t="s">
        <v>6535</v>
      </c>
      <c r="V244" s="31">
        <v>35.398651399040759</v>
      </c>
      <c r="W244" s="2" t="s">
        <v>6535</v>
      </c>
      <c r="X244" s="31">
        <v>3.3610150950181232</v>
      </c>
      <c r="Y244" s="2" t="s">
        <v>6535</v>
      </c>
      <c r="AA244" s="37">
        <v>868254</v>
      </c>
      <c r="AB244" s="4" t="s">
        <v>6535</v>
      </c>
      <c r="AC244" s="37">
        <v>10000650</v>
      </c>
      <c r="AD244" s="4" t="s">
        <v>6535</v>
      </c>
      <c r="AE244" s="41">
        <v>282515</v>
      </c>
      <c r="AF244" s="4" t="s">
        <v>6535</v>
      </c>
      <c r="AG244" s="41">
        <v>178039</v>
      </c>
      <c r="AH244" s="2" t="s">
        <v>6535</v>
      </c>
      <c r="AI244" s="41">
        <v>2975485</v>
      </c>
      <c r="AJ244" s="2" t="s">
        <v>6535</v>
      </c>
      <c r="AK244" s="41">
        <v>3495999</v>
      </c>
      <c r="AL244" s="2" t="s">
        <v>6535</v>
      </c>
      <c r="AM244" s="2" t="str">
        <f>IF(OR(O244="Q",Q244="Q",S244="Q",U244="Q",W244="Q",Y244="Q",AB244="Q",AD244="Q",AF244="Q",AH244="Q",AJ244="Q",AL244="Q"),"Yes","No")</f>
        <v>No</v>
      </c>
    </row>
    <row r="245" spans="1:39">
      <c r="A245" s="6" t="s">
        <v>1063</v>
      </c>
      <c r="B245" s="6" t="s">
        <v>1064</v>
      </c>
      <c r="C245" s="4" t="s">
        <v>97</v>
      </c>
      <c r="D245" s="242">
        <v>2206</v>
      </c>
      <c r="E245" s="237">
        <v>20206</v>
      </c>
      <c r="F245" s="25" t="s">
        <v>317</v>
      </c>
      <c r="G245" s="53" t="s">
        <v>262</v>
      </c>
      <c r="H245" s="180">
        <v>18351295</v>
      </c>
      <c r="I245" s="28">
        <v>353</v>
      </c>
      <c r="J245" s="171" t="s">
        <v>15</v>
      </c>
      <c r="K245" s="171" t="s">
        <v>16</v>
      </c>
      <c r="L245" s="9">
        <v>255</v>
      </c>
      <c r="M245" s="9"/>
      <c r="N245" s="32">
        <v>1.6576103618611</v>
      </c>
      <c r="O245" s="10" t="s">
        <v>6535</v>
      </c>
      <c r="P245" s="57">
        <v>0.40451229992853166</v>
      </c>
      <c r="Q245" s="7" t="s">
        <v>6535</v>
      </c>
      <c r="R245" s="182">
        <v>140.67121301487424</v>
      </c>
      <c r="S245" s="1" t="s">
        <v>6535</v>
      </c>
      <c r="T245" s="36">
        <v>34.32847502623865</v>
      </c>
      <c r="U245" s="2" t="s">
        <v>6535</v>
      </c>
      <c r="V245" s="31">
        <v>4.097799651961048</v>
      </c>
      <c r="W245" s="2" t="s">
        <v>6535</v>
      </c>
      <c r="X245" s="31">
        <v>0.7359671185156087</v>
      </c>
      <c r="Y245" s="2" t="s">
        <v>6535</v>
      </c>
      <c r="AA245" s="38">
        <v>45054332</v>
      </c>
      <c r="AB245" s="9" t="s">
        <v>6535</v>
      </c>
      <c r="AC245" s="38">
        <v>111379387</v>
      </c>
      <c r="AD245" s="9" t="s">
        <v>6535</v>
      </c>
      <c r="AE245" s="42">
        <v>27180291</v>
      </c>
      <c r="AF245" s="9" t="s">
        <v>6535</v>
      </c>
      <c r="AG245" s="41">
        <v>791771</v>
      </c>
      <c r="AH245" s="2" t="s">
        <v>6535</v>
      </c>
      <c r="AI245" s="41">
        <v>151337450</v>
      </c>
      <c r="AJ245" s="2" t="s">
        <v>6535</v>
      </c>
      <c r="AK245" s="41">
        <v>9577008</v>
      </c>
      <c r="AL245" s="2" t="s">
        <v>6535</v>
      </c>
      <c r="AM245" s="2" t="str">
        <f>IF(OR(O245="Q",Q245="Q",S245="Q",U245="Q",W245="Q",Y245="Q",AB245="Q",AD245="Q",AF245="Q",AH245="Q",AJ245="Q",AL245="Q"),"Yes","No")</f>
        <v>No</v>
      </c>
    </row>
    <row r="246" spans="1:39">
      <c r="A246" s="6" t="s">
        <v>1063</v>
      </c>
      <c r="B246" s="6" t="s">
        <v>1064</v>
      </c>
      <c r="C246" s="4" t="s">
        <v>97</v>
      </c>
      <c r="D246" s="242">
        <v>2206</v>
      </c>
      <c r="E246" s="237">
        <v>20206</v>
      </c>
      <c r="F246" s="25" t="s">
        <v>317</v>
      </c>
      <c r="G246" s="53" t="s">
        <v>262</v>
      </c>
      <c r="H246" s="180">
        <v>18351295</v>
      </c>
      <c r="I246" s="28">
        <v>353</v>
      </c>
      <c r="J246" s="171" t="s">
        <v>14</v>
      </c>
      <c r="K246" s="171" t="s">
        <v>16</v>
      </c>
      <c r="L246" s="9">
        <v>98</v>
      </c>
      <c r="M246" s="9"/>
      <c r="N246" s="32">
        <v>3.380124055715263</v>
      </c>
      <c r="O246" s="10" t="s">
        <v>6535</v>
      </c>
      <c r="P246" s="57">
        <v>7.2205782465235374E-2</v>
      </c>
      <c r="Q246" s="7" t="s">
        <v>6535</v>
      </c>
      <c r="R246" s="182">
        <v>73.074674425657406</v>
      </c>
      <c r="S246" s="1" t="s">
        <v>6535</v>
      </c>
      <c r="T246" s="36">
        <v>1.5610119505452245</v>
      </c>
      <c r="U246" s="2" t="s">
        <v>6535</v>
      </c>
      <c r="V246" s="31">
        <v>46.812373473588181</v>
      </c>
      <c r="W246" s="2" t="s">
        <v>6535</v>
      </c>
      <c r="X246" s="31">
        <v>6.0621126867380442</v>
      </c>
      <c r="Y246" s="2" t="s">
        <v>6535</v>
      </c>
      <c r="AA246" s="38">
        <v>1200495</v>
      </c>
      <c r="AB246" s="9" t="s">
        <v>6535</v>
      </c>
      <c r="AC246" s="38">
        <v>16626023</v>
      </c>
      <c r="AD246" s="9" t="s">
        <v>6535</v>
      </c>
      <c r="AE246" s="42">
        <v>355163</v>
      </c>
      <c r="AF246" s="9" t="s">
        <v>6535</v>
      </c>
      <c r="AG246" s="41">
        <v>227521</v>
      </c>
      <c r="AH246" s="2" t="s">
        <v>6535</v>
      </c>
      <c r="AI246" s="41">
        <v>2742612</v>
      </c>
      <c r="AJ246" s="2" t="s">
        <v>6535</v>
      </c>
      <c r="AK246" s="41">
        <v>2692331</v>
      </c>
      <c r="AL246" s="2" t="s">
        <v>6535</v>
      </c>
      <c r="AM246" s="2" t="str">
        <f>IF(OR(O246="Q",Q246="Q",S246="Q",U246="Q",W246="Q",Y246="Q",AB246="Q",AD246="Q",AF246="Q",AH246="Q",AJ246="Q",AL246="Q"),"Yes","No")</f>
        <v>No</v>
      </c>
    </row>
    <row r="247" spans="1:39">
      <c r="A247" s="3" t="s">
        <v>964</v>
      </c>
      <c r="B247" s="3" t="s">
        <v>965</v>
      </c>
      <c r="C247" s="4" t="s">
        <v>97</v>
      </c>
      <c r="D247" s="241">
        <v>2004</v>
      </c>
      <c r="E247" s="236">
        <v>20004</v>
      </c>
      <c r="F247" s="3" t="s">
        <v>320</v>
      </c>
      <c r="G247" s="4" t="s">
        <v>262</v>
      </c>
      <c r="H247" s="60">
        <v>935906</v>
      </c>
      <c r="I247" s="27">
        <v>351</v>
      </c>
      <c r="J247" s="170" t="s">
        <v>15</v>
      </c>
      <c r="K247" s="170" t="s">
        <v>13</v>
      </c>
      <c r="L247" s="5">
        <v>264</v>
      </c>
      <c r="N247" s="31">
        <v>1.4536497809265649</v>
      </c>
      <c r="O247" s="4" t="s">
        <v>6535</v>
      </c>
      <c r="P247" s="56">
        <v>0.32677975490679556</v>
      </c>
      <c r="Q247" s="8" t="s">
        <v>6535</v>
      </c>
      <c r="R247" s="35">
        <v>122.58530020178434</v>
      </c>
      <c r="S247" s="2" t="s">
        <v>6535</v>
      </c>
      <c r="T247" s="36">
        <v>27.557115118595885</v>
      </c>
      <c r="U247" s="2" t="s">
        <v>6535</v>
      </c>
      <c r="V247" s="31">
        <v>4.4484083211984062</v>
      </c>
      <c r="W247" s="2" t="s">
        <v>6535</v>
      </c>
      <c r="X247" s="31">
        <v>1.2524102600991862</v>
      </c>
      <c r="Y247" s="2" t="s">
        <v>6535</v>
      </c>
      <c r="AA247" s="37">
        <v>31564813</v>
      </c>
      <c r="AB247" s="4" t="s">
        <v>6535</v>
      </c>
      <c r="AC247" s="37">
        <v>96593539</v>
      </c>
      <c r="AD247" s="4" t="s">
        <v>6535</v>
      </c>
      <c r="AE247" s="41">
        <v>21714180</v>
      </c>
      <c r="AF247" s="4" t="s">
        <v>6535</v>
      </c>
      <c r="AG247" s="41">
        <v>787970</v>
      </c>
      <c r="AH247" s="2" t="s">
        <v>6535</v>
      </c>
      <c r="AI247" s="41">
        <v>77126116</v>
      </c>
      <c r="AJ247" s="2" t="s">
        <v>6535</v>
      </c>
      <c r="AK247" s="41">
        <v>8425278</v>
      </c>
      <c r="AL247" s="2" t="s">
        <v>6535</v>
      </c>
      <c r="AM247" s="2" t="str">
        <f>IF(OR(O247="Q",Q247="Q",S247="Q",U247="Q",W247="Q",Y247="Q",AB247="Q",AD247="Q",AF247="Q",AH247="Q",AJ247="Q",AL247="Q"),"Yes","No")</f>
        <v>No</v>
      </c>
    </row>
    <row r="248" spans="1:39">
      <c r="A248" s="3" t="s">
        <v>964</v>
      </c>
      <c r="B248" s="3" t="s">
        <v>965</v>
      </c>
      <c r="C248" s="4" t="s">
        <v>97</v>
      </c>
      <c r="D248" s="241">
        <v>2004</v>
      </c>
      <c r="E248" s="236">
        <v>20004</v>
      </c>
      <c r="F248" s="3" t="s">
        <v>320</v>
      </c>
      <c r="G248" s="4" t="s">
        <v>262</v>
      </c>
      <c r="H248" s="60">
        <v>935906</v>
      </c>
      <c r="I248" s="27">
        <v>351</v>
      </c>
      <c r="J248" s="170" t="s">
        <v>14</v>
      </c>
      <c r="K248" s="170" t="s">
        <v>13</v>
      </c>
      <c r="L248" s="5">
        <v>64</v>
      </c>
      <c r="N248" s="31">
        <v>3.1230627563691158</v>
      </c>
      <c r="O248" s="4" t="s">
        <v>6535</v>
      </c>
      <c r="P248" s="56">
        <v>6.3791177555868828E-2</v>
      </c>
      <c r="Q248" s="8" t="s">
        <v>6535</v>
      </c>
      <c r="R248" s="35">
        <v>90.995031429579072</v>
      </c>
      <c r="S248" s="2" t="s">
        <v>6535</v>
      </c>
      <c r="T248" s="36">
        <v>1.8586498765636994</v>
      </c>
      <c r="U248" s="2" t="s">
        <v>6535</v>
      </c>
      <c r="V248" s="31">
        <v>48.957596897061698</v>
      </c>
      <c r="W248" s="2" t="s">
        <v>6535</v>
      </c>
      <c r="X248" s="31">
        <v>4.8450099109751967</v>
      </c>
      <c r="Y248" s="2" t="s">
        <v>6535</v>
      </c>
      <c r="AA248" s="37">
        <v>559606</v>
      </c>
      <c r="AB248" s="4" t="s">
        <v>6535</v>
      </c>
      <c r="AC248" s="37">
        <v>8772467</v>
      </c>
      <c r="AD248" s="4" t="s">
        <v>6535</v>
      </c>
      <c r="AE248" s="41">
        <v>179185</v>
      </c>
      <c r="AF248" s="4" t="s">
        <v>6535</v>
      </c>
      <c r="AG248" s="41">
        <v>96406</v>
      </c>
      <c r="AH248" s="2" t="s">
        <v>6535</v>
      </c>
      <c r="AI248" s="41">
        <v>1810619</v>
      </c>
      <c r="AJ248" s="2" t="s">
        <v>6535</v>
      </c>
      <c r="AK248" s="41">
        <v>1686059</v>
      </c>
      <c r="AL248" s="2" t="s">
        <v>6535</v>
      </c>
      <c r="AM248" s="2" t="str">
        <f>IF(OR(O248="Q",Q248="Q",S248="Q",U248="Q",W248="Q",Y248="Q",AB248="Q",AD248="Q",AF248="Q",AH248="Q",AJ248="Q",AL248="Q"),"Yes","No")</f>
        <v>No</v>
      </c>
    </row>
    <row r="249" spans="1:39">
      <c r="A249" s="3" t="s">
        <v>964</v>
      </c>
      <c r="B249" s="3" t="s">
        <v>965</v>
      </c>
      <c r="C249" s="4" t="s">
        <v>97</v>
      </c>
      <c r="D249" s="241">
        <v>2004</v>
      </c>
      <c r="E249" s="236">
        <v>20004</v>
      </c>
      <c r="F249" s="3" t="s">
        <v>320</v>
      </c>
      <c r="G249" s="4" t="s">
        <v>262</v>
      </c>
      <c r="H249" s="60">
        <v>935906</v>
      </c>
      <c r="I249" s="27">
        <v>351</v>
      </c>
      <c r="J249" s="170" t="s">
        <v>26</v>
      </c>
      <c r="K249" s="170" t="s">
        <v>13</v>
      </c>
      <c r="L249" s="5">
        <v>23</v>
      </c>
      <c r="N249" s="31">
        <v>1.1962827316350755</v>
      </c>
      <c r="O249" s="4" t="s">
        <v>6535</v>
      </c>
      <c r="P249" s="56">
        <v>0.23803928623099513</v>
      </c>
      <c r="Q249" s="8" t="s">
        <v>6535</v>
      </c>
      <c r="R249" s="35">
        <v>265.37303688441125</v>
      </c>
      <c r="S249" s="2" t="s">
        <v>6535</v>
      </c>
      <c r="T249" s="36">
        <v>52.804580902524052</v>
      </c>
      <c r="U249" s="2" t="s">
        <v>6535</v>
      </c>
      <c r="V249" s="31">
        <v>5.0255684705515105</v>
      </c>
      <c r="W249" s="2" t="s">
        <v>6535</v>
      </c>
      <c r="X249" s="31">
        <v>1.8071181343416356</v>
      </c>
      <c r="Y249" s="2" t="s">
        <v>6535</v>
      </c>
      <c r="AA249" s="37">
        <v>5273176</v>
      </c>
      <c r="AB249" s="4" t="s">
        <v>6535</v>
      </c>
      <c r="AC249" s="37">
        <v>22152545</v>
      </c>
      <c r="AD249" s="4" t="s">
        <v>6535</v>
      </c>
      <c r="AE249" s="41">
        <v>4407968</v>
      </c>
      <c r="AF249" s="4" t="s">
        <v>6535</v>
      </c>
      <c r="AG249" s="41">
        <v>83477</v>
      </c>
      <c r="AH249" s="2" t="s">
        <v>6535</v>
      </c>
      <c r="AI249" s="41">
        <v>12258493</v>
      </c>
      <c r="AJ249" s="2" t="s">
        <v>6535</v>
      </c>
      <c r="AK249" s="41">
        <v>828833</v>
      </c>
      <c r="AL249" s="2" t="s">
        <v>6535</v>
      </c>
      <c r="AM249" s="2" t="str">
        <f>IF(OR(O249="Q",Q249="Q",S249="Q",U249="Q",W249="Q",Y249="Q",AB249="Q",AD249="Q",AF249="Q",AH249="Q",AJ249="Q",AL249="Q"),"Yes","No")</f>
        <v>No</v>
      </c>
    </row>
    <row r="250" spans="1:39">
      <c r="A250" s="6" t="s">
        <v>2755</v>
      </c>
      <c r="B250" s="6" t="s">
        <v>2756</v>
      </c>
      <c r="C250" s="4" t="s">
        <v>108</v>
      </c>
      <c r="D250" s="242">
        <v>5012</v>
      </c>
      <c r="E250" s="237">
        <v>50012</v>
      </c>
      <c r="F250" s="25" t="s">
        <v>317</v>
      </c>
      <c r="G250" s="53" t="s">
        <v>262</v>
      </c>
      <c r="H250" s="180">
        <v>1624827</v>
      </c>
      <c r="I250" s="28">
        <v>346</v>
      </c>
      <c r="J250" s="171" t="s">
        <v>15</v>
      </c>
      <c r="K250" s="171" t="s">
        <v>13</v>
      </c>
      <c r="L250" s="9">
        <v>298</v>
      </c>
      <c r="M250" s="9"/>
      <c r="N250" s="32">
        <v>1.7727722080141957</v>
      </c>
      <c r="O250" s="10" t="s">
        <v>65</v>
      </c>
      <c r="P250" s="57">
        <v>0.33599423197057177</v>
      </c>
      <c r="Q250" s="7" t="s">
        <v>65</v>
      </c>
      <c r="R250" s="182">
        <v>115.20276521016035</v>
      </c>
      <c r="S250" s="1" t="s">
        <v>65</v>
      </c>
      <c r="T250" s="36">
        <v>21.834426579279935</v>
      </c>
      <c r="U250" s="2" t="s">
        <v>65</v>
      </c>
      <c r="V250" s="31">
        <v>5.2761983371472425</v>
      </c>
      <c r="W250" s="2" t="s">
        <v>65</v>
      </c>
      <c r="X250" s="31">
        <v>0.86790287064880722</v>
      </c>
      <c r="Y250" s="2" t="s">
        <v>65</v>
      </c>
      <c r="AA250" s="38">
        <v>28301195</v>
      </c>
      <c r="AB250" s="9" t="s">
        <v>6535</v>
      </c>
      <c r="AC250" s="38">
        <v>84231193</v>
      </c>
      <c r="AD250" s="9" t="s">
        <v>65</v>
      </c>
      <c r="AE250" s="42">
        <v>15964372</v>
      </c>
      <c r="AF250" s="9" t="s">
        <v>65</v>
      </c>
      <c r="AG250" s="41">
        <v>731156</v>
      </c>
      <c r="AH250" s="2" t="s">
        <v>65</v>
      </c>
      <c r="AI250" s="41">
        <v>97051405</v>
      </c>
      <c r="AJ250" s="2" t="s">
        <v>65</v>
      </c>
      <c r="AK250" s="41">
        <v>9558810</v>
      </c>
      <c r="AL250" s="2" t="s">
        <v>65</v>
      </c>
      <c r="AM250" s="2" t="str">
        <f>IF(OR(O250="Q",Q250="Q",S250="Q",U250="Q",W250="Q",Y250="Q",AB250="Q",AD250="Q",AF250="Q",AH250="Q",AJ250="Q",AL250="Q"),"Yes","No")</f>
        <v>Yes</v>
      </c>
    </row>
    <row r="251" spans="1:39">
      <c r="A251" s="6" t="s">
        <v>2755</v>
      </c>
      <c r="B251" s="6" t="s">
        <v>2756</v>
      </c>
      <c r="C251" s="4" t="s">
        <v>108</v>
      </c>
      <c r="D251" s="242">
        <v>5012</v>
      </c>
      <c r="E251" s="237">
        <v>50012</v>
      </c>
      <c r="F251" s="25" t="s">
        <v>317</v>
      </c>
      <c r="G251" s="53" t="s">
        <v>262</v>
      </c>
      <c r="H251" s="180">
        <v>1624827</v>
      </c>
      <c r="I251" s="28">
        <v>346</v>
      </c>
      <c r="J251" s="171" t="s">
        <v>14</v>
      </c>
      <c r="K251" s="171" t="s">
        <v>16</v>
      </c>
      <c r="L251" s="9">
        <v>48</v>
      </c>
      <c r="M251" s="9"/>
      <c r="N251" s="32">
        <v>4.1423179849891385</v>
      </c>
      <c r="O251" s="10" t="s">
        <v>65</v>
      </c>
      <c r="P251" s="57">
        <v>0.12423123933157915</v>
      </c>
      <c r="Q251" s="7" t="s">
        <v>65</v>
      </c>
      <c r="R251" s="182">
        <v>79.535386289938543</v>
      </c>
      <c r="S251" s="1" t="s">
        <v>65</v>
      </c>
      <c r="T251" s="36">
        <v>2.3853261978729678</v>
      </c>
      <c r="U251" s="2" t="s">
        <v>65</v>
      </c>
      <c r="V251" s="31">
        <v>33.343609926751938</v>
      </c>
      <c r="W251" s="2" t="s">
        <v>65</v>
      </c>
      <c r="X251" s="31">
        <v>3.1046190913709806</v>
      </c>
      <c r="Y251" s="2" t="s">
        <v>65</v>
      </c>
      <c r="AA251" s="38">
        <v>871465</v>
      </c>
      <c r="AB251" s="9" t="s">
        <v>6535</v>
      </c>
      <c r="AC251" s="38">
        <v>7014862</v>
      </c>
      <c r="AD251" s="9" t="s">
        <v>65</v>
      </c>
      <c r="AE251" s="42">
        <v>210381</v>
      </c>
      <c r="AF251" s="9" t="s">
        <v>65</v>
      </c>
      <c r="AG251" s="41">
        <v>88198</v>
      </c>
      <c r="AH251" s="2" t="s">
        <v>65</v>
      </c>
      <c r="AI251" s="41">
        <v>2259492</v>
      </c>
      <c r="AJ251" s="2" t="s">
        <v>65</v>
      </c>
      <c r="AK251" s="41">
        <v>1431799</v>
      </c>
      <c r="AL251" s="2" t="s">
        <v>65</v>
      </c>
      <c r="AM251" s="2" t="str">
        <f>IF(OR(O251="Q",Q251="Q",S251="Q",U251="Q",W251="Q",Y251="Q",AB251="Q",AD251="Q",AF251="Q",AH251="Q",AJ251="Q",AL251="Q"),"Yes","No")</f>
        <v>Yes</v>
      </c>
    </row>
    <row r="252" spans="1:39">
      <c r="A252" s="3" t="s">
        <v>982</v>
      </c>
      <c r="B252" s="3" t="s">
        <v>983</v>
      </c>
      <c r="C252" s="4" t="s">
        <v>97</v>
      </c>
      <c r="D252" s="241">
        <v>2076</v>
      </c>
      <c r="E252" s="236">
        <v>20076</v>
      </c>
      <c r="F252" s="3" t="s">
        <v>317</v>
      </c>
      <c r="G252" s="4" t="s">
        <v>262</v>
      </c>
      <c r="H252" s="60">
        <v>18351295</v>
      </c>
      <c r="I252" s="27">
        <v>343</v>
      </c>
      <c r="J252" s="170" t="s">
        <v>15</v>
      </c>
      <c r="K252" s="170" t="s">
        <v>16</v>
      </c>
      <c r="L252" s="5">
        <v>276</v>
      </c>
      <c r="N252" s="31">
        <v>1.6194334605638032</v>
      </c>
      <c r="O252" s="4" t="s">
        <v>6535</v>
      </c>
      <c r="P252" s="56">
        <v>0.36604298373055472</v>
      </c>
      <c r="Q252" s="8" t="s">
        <v>6535</v>
      </c>
      <c r="R252" s="35">
        <v>183.56410270652324</v>
      </c>
      <c r="S252" s="2" t="s">
        <v>6535</v>
      </c>
      <c r="T252" s="36">
        <v>41.491270556509832</v>
      </c>
      <c r="U252" s="2" t="s">
        <v>6535</v>
      </c>
      <c r="V252" s="31">
        <v>4.4241620043067753</v>
      </c>
      <c r="W252" s="2" t="s">
        <v>6535</v>
      </c>
      <c r="X252" s="31">
        <v>0.90442218635553673</v>
      </c>
      <c r="Y252" s="2" t="s">
        <v>6535</v>
      </c>
      <c r="AA252" s="37">
        <v>48388505</v>
      </c>
      <c r="AB252" s="4" t="s">
        <v>6535</v>
      </c>
      <c r="AC252" s="37">
        <v>132193505</v>
      </c>
      <c r="AD252" s="4" t="s">
        <v>6535</v>
      </c>
      <c r="AE252" s="41">
        <v>29879897</v>
      </c>
      <c r="AF252" s="4" t="s">
        <v>6535</v>
      </c>
      <c r="AG252" s="41">
        <v>720149</v>
      </c>
      <c r="AH252" s="2" t="s">
        <v>6535</v>
      </c>
      <c r="AI252" s="41">
        <v>146163492</v>
      </c>
      <c r="AJ252" s="2" t="s">
        <v>6535</v>
      </c>
      <c r="AK252" s="41">
        <v>7770715</v>
      </c>
      <c r="AL252" s="2" t="s">
        <v>6535</v>
      </c>
      <c r="AM252" s="2" t="str">
        <f>IF(OR(O252="Q",Q252="Q",S252="Q",U252="Q",W252="Q",Y252="Q",AB252="Q",AD252="Q",AF252="Q",AH252="Q",AJ252="Q",AL252="Q"),"Yes","No")</f>
        <v>No</v>
      </c>
    </row>
    <row r="253" spans="1:39">
      <c r="A253" s="3" t="s">
        <v>982</v>
      </c>
      <c r="B253" s="3" t="s">
        <v>983</v>
      </c>
      <c r="C253" s="4" t="s">
        <v>97</v>
      </c>
      <c r="D253" s="241">
        <v>2076</v>
      </c>
      <c r="E253" s="236">
        <v>20076</v>
      </c>
      <c r="F253" s="3" t="s">
        <v>317</v>
      </c>
      <c r="G253" s="4" t="s">
        <v>262</v>
      </c>
      <c r="H253" s="60">
        <v>18351295</v>
      </c>
      <c r="I253" s="27">
        <v>343</v>
      </c>
      <c r="J253" s="170" t="s">
        <v>14</v>
      </c>
      <c r="K253" s="170" t="s">
        <v>16</v>
      </c>
      <c r="L253" s="5">
        <v>67</v>
      </c>
      <c r="N253" s="31">
        <v>3.4498376656113252</v>
      </c>
      <c r="O253" s="4" t="s">
        <v>6535</v>
      </c>
      <c r="P253" s="56">
        <v>7.9720456018119931E-2</v>
      </c>
      <c r="Q253" s="8" t="s">
        <v>6535</v>
      </c>
      <c r="R253" s="35">
        <v>69.371779398928894</v>
      </c>
      <c r="S253" s="2" t="s">
        <v>6535</v>
      </c>
      <c r="T253" s="36">
        <v>1.6030753978944192</v>
      </c>
      <c r="U253" s="2" t="s">
        <v>6535</v>
      </c>
      <c r="V253" s="31">
        <v>43.274183790760048</v>
      </c>
      <c r="W253" s="2" t="s">
        <v>6535</v>
      </c>
      <c r="X253" s="31">
        <v>4.0367714835005666</v>
      </c>
      <c r="Y253" s="2" t="s">
        <v>6535</v>
      </c>
      <c r="AA253" s="37">
        <v>1026444</v>
      </c>
      <c r="AB253" s="4" t="s">
        <v>6535</v>
      </c>
      <c r="AC253" s="37">
        <v>12875541</v>
      </c>
      <c r="AD253" s="4" t="s">
        <v>6535</v>
      </c>
      <c r="AE253" s="41">
        <v>297534</v>
      </c>
      <c r="AF253" s="4" t="s">
        <v>6535</v>
      </c>
      <c r="AG253" s="41">
        <v>185602</v>
      </c>
      <c r="AH253" s="2" t="s">
        <v>6535</v>
      </c>
      <c r="AI253" s="41">
        <v>3189564</v>
      </c>
      <c r="AJ253" s="2" t="s">
        <v>6535</v>
      </c>
      <c r="AK253" s="41">
        <v>3161068</v>
      </c>
      <c r="AL253" s="2" t="s">
        <v>6535</v>
      </c>
      <c r="AM253" s="2" t="str">
        <f>IF(OR(O253="Q",Q253="Q",S253="Q",U253="Q",W253="Q",Y253="Q",AB253="Q",AD253="Q",AF253="Q",AH253="Q",AJ253="Q",AL253="Q"),"Yes","No")</f>
        <v>No</v>
      </c>
    </row>
    <row r="254" spans="1:39">
      <c r="A254" s="3" t="s">
        <v>5683</v>
      </c>
      <c r="B254" s="3" t="s">
        <v>5684</v>
      </c>
      <c r="C254" s="4" t="s">
        <v>22</v>
      </c>
      <c r="D254" s="241">
        <v>9033</v>
      </c>
      <c r="E254" s="236">
        <v>90033</v>
      </c>
      <c r="F254" s="3" t="s">
        <v>317</v>
      </c>
      <c r="G254" s="4" t="s">
        <v>262</v>
      </c>
      <c r="H254" s="60">
        <v>843168</v>
      </c>
      <c r="I254" s="27">
        <v>338</v>
      </c>
      <c r="J254" s="170" t="s">
        <v>15</v>
      </c>
      <c r="K254" s="170" t="s">
        <v>13</v>
      </c>
      <c r="L254" s="5">
        <v>212</v>
      </c>
      <c r="N254" s="31">
        <v>0.61919003581811327</v>
      </c>
      <c r="O254" s="4" t="s">
        <v>6535</v>
      </c>
      <c r="P254" s="56">
        <v>0.20885517478287211</v>
      </c>
      <c r="Q254" s="8" t="s">
        <v>6535</v>
      </c>
      <c r="R254" s="35">
        <v>87.589754572643798</v>
      </c>
      <c r="S254" s="2" t="s">
        <v>6535</v>
      </c>
      <c r="T254" s="36">
        <v>29.544360280746051</v>
      </c>
      <c r="U254" s="2" t="s">
        <v>6535</v>
      </c>
      <c r="V254" s="31">
        <v>2.9646861106593567</v>
      </c>
      <c r="W254" s="2" t="s">
        <v>6535</v>
      </c>
      <c r="X254" s="31">
        <v>0.68184174034364176</v>
      </c>
      <c r="Y254" s="2" t="s">
        <v>6535</v>
      </c>
      <c r="AA254" s="37">
        <v>12171995</v>
      </c>
      <c r="AB254" s="4" t="s">
        <v>6535</v>
      </c>
      <c r="AC254" s="37">
        <v>58279595</v>
      </c>
      <c r="AD254" s="4" t="s">
        <v>6535</v>
      </c>
      <c r="AE254" s="41">
        <v>19657931</v>
      </c>
      <c r="AF254" s="4" t="s">
        <v>6535</v>
      </c>
      <c r="AG254" s="41">
        <v>665370</v>
      </c>
      <c r="AH254" s="2" t="s">
        <v>6535</v>
      </c>
      <c r="AI254" s="41">
        <v>85473786</v>
      </c>
      <c r="AJ254" s="2" t="s">
        <v>6535</v>
      </c>
      <c r="AK254" s="41">
        <v>8189813</v>
      </c>
      <c r="AL254" s="2" t="s">
        <v>6535</v>
      </c>
      <c r="AM254" s="2" t="str">
        <f>IF(OR(O254="Q",Q254="Q",S254="Q",U254="Q",W254="Q",Y254="Q",AB254="Q",AD254="Q",AF254="Q",AH254="Q",AJ254="Q",AL254="Q"),"Yes","No")</f>
        <v>No</v>
      </c>
    </row>
    <row r="255" spans="1:39">
      <c r="A255" s="3" t="s">
        <v>5683</v>
      </c>
      <c r="B255" s="3" t="s">
        <v>5684</v>
      </c>
      <c r="C255" s="4" t="s">
        <v>22</v>
      </c>
      <c r="D255" s="241">
        <v>9033</v>
      </c>
      <c r="E255" s="236">
        <v>90033</v>
      </c>
      <c r="F255" s="3" t="s">
        <v>317</v>
      </c>
      <c r="G255" s="4" t="s">
        <v>262</v>
      </c>
      <c r="H255" s="60">
        <v>843168</v>
      </c>
      <c r="I255" s="27">
        <v>338</v>
      </c>
      <c r="J255" s="170" t="s">
        <v>14</v>
      </c>
      <c r="K255" s="170" t="s">
        <v>13</v>
      </c>
      <c r="L255" s="5">
        <v>120</v>
      </c>
      <c r="N255" s="31">
        <v>1.3517796989981061</v>
      </c>
      <c r="O255" s="4" t="s">
        <v>6535</v>
      </c>
      <c r="P255" s="56">
        <v>4.7427191674432663E-2</v>
      </c>
      <c r="Q255" s="8" t="s">
        <v>6535</v>
      </c>
      <c r="R255" s="35">
        <v>57.372904230280938</v>
      </c>
      <c r="S255" s="2" t="s">
        <v>6535</v>
      </c>
      <c r="T255" s="36">
        <v>2.0129283846067101</v>
      </c>
      <c r="U255" s="2" t="s">
        <v>6535</v>
      </c>
      <c r="V255" s="31">
        <v>28.502208359236075</v>
      </c>
      <c r="W255" s="2" t="s">
        <v>6535</v>
      </c>
      <c r="X255" s="31">
        <v>3.2933299839903913</v>
      </c>
      <c r="Y255" s="2" t="s">
        <v>6535</v>
      </c>
      <c r="AA255" s="37">
        <v>748010</v>
      </c>
      <c r="AB255" s="4" t="s">
        <v>6535</v>
      </c>
      <c r="AC255" s="37">
        <v>15771754</v>
      </c>
      <c r="AD255" s="4" t="s">
        <v>6535</v>
      </c>
      <c r="AE255" s="41">
        <v>553352</v>
      </c>
      <c r="AF255" s="4" t="s">
        <v>6535</v>
      </c>
      <c r="AG255" s="41">
        <v>274899</v>
      </c>
      <c r="AH255" s="2" t="s">
        <v>6535</v>
      </c>
      <c r="AI255" s="41">
        <v>4788999</v>
      </c>
      <c r="AJ255" s="2" t="s">
        <v>6535</v>
      </c>
      <c r="AK255" s="41">
        <v>3688930</v>
      </c>
      <c r="AL255" s="2" t="s">
        <v>6535</v>
      </c>
      <c r="AM255" s="2" t="str">
        <f>IF(OR(O255="Q",Q255="Q",S255="Q",U255="Q",W255="Q",Y255="Q",AB255="Q",AD255="Q",AF255="Q",AH255="Q",AJ255="Q",AL255="Q"),"Yes","No")</f>
        <v>No</v>
      </c>
    </row>
    <row r="256" spans="1:39">
      <c r="A256" s="3" t="s">
        <v>5683</v>
      </c>
      <c r="B256" s="3" t="s">
        <v>5684</v>
      </c>
      <c r="C256" s="4" t="s">
        <v>22</v>
      </c>
      <c r="D256" s="241">
        <v>9033</v>
      </c>
      <c r="E256" s="236">
        <v>90033</v>
      </c>
      <c r="F256" s="3" t="s">
        <v>317</v>
      </c>
      <c r="G256" s="4" t="s">
        <v>262</v>
      </c>
      <c r="H256" s="60">
        <v>843168</v>
      </c>
      <c r="I256" s="27">
        <v>338</v>
      </c>
      <c r="J256" s="170" t="s">
        <v>21</v>
      </c>
      <c r="K256" s="170" t="s">
        <v>13</v>
      </c>
      <c r="L256" s="5">
        <v>6</v>
      </c>
      <c r="N256" s="31">
        <v>0.83807701440263571</v>
      </c>
      <c r="O256" s="4" t="s">
        <v>6535</v>
      </c>
      <c r="P256" s="56">
        <v>0.2352151181436884</v>
      </c>
      <c r="Q256" s="8" t="s">
        <v>6535</v>
      </c>
      <c r="R256" s="35">
        <v>169.81671897794084</v>
      </c>
      <c r="S256" s="2" t="s">
        <v>6535</v>
      </c>
      <c r="T256" s="36">
        <v>47.660846116440474</v>
      </c>
      <c r="U256" s="2" t="s">
        <v>6535</v>
      </c>
      <c r="V256" s="31">
        <v>3.5630235888607746</v>
      </c>
      <c r="W256" s="2" t="s">
        <v>6535</v>
      </c>
      <c r="X256" s="31">
        <v>2.3136522942139779</v>
      </c>
      <c r="Y256" s="2" t="s">
        <v>163</v>
      </c>
      <c r="AA256" s="37">
        <v>903561</v>
      </c>
      <c r="AB256" s="4" t="s">
        <v>6535</v>
      </c>
      <c r="AC256" s="37">
        <v>3841424</v>
      </c>
      <c r="AD256" s="4" t="s">
        <v>6535</v>
      </c>
      <c r="AE256" s="41">
        <v>1078136</v>
      </c>
      <c r="AF256" s="4" t="s">
        <v>6535</v>
      </c>
      <c r="AG256" s="41">
        <v>22621</v>
      </c>
      <c r="AH256" s="2" t="s">
        <v>6535</v>
      </c>
      <c r="AI256" s="41">
        <v>1660329</v>
      </c>
      <c r="AJ256" s="2" t="s">
        <v>163</v>
      </c>
      <c r="AK256" s="41">
        <v>179050</v>
      </c>
      <c r="AL256" s="2" t="s">
        <v>6535</v>
      </c>
      <c r="AM256" s="2" t="str">
        <f>IF(OR(O256="Q",Q256="Q",S256="Q",U256="Q",W256="Q",Y256="Q",AB256="Q",AD256="Q",AF256="Q",AH256="Q",AJ256="Q",AL256="Q"),"Yes","No")</f>
        <v>No</v>
      </c>
    </row>
    <row r="257" spans="1:39">
      <c r="A257" s="6" t="s">
        <v>383</v>
      </c>
      <c r="B257" s="6" t="s">
        <v>316</v>
      </c>
      <c r="C257" s="4" t="s">
        <v>137</v>
      </c>
      <c r="D257" s="242">
        <v>40</v>
      </c>
      <c r="E257" s="237">
        <v>40</v>
      </c>
      <c r="F257" s="25" t="s">
        <v>320</v>
      </c>
      <c r="G257" s="53" t="s">
        <v>262</v>
      </c>
      <c r="H257" s="180">
        <v>3059393</v>
      </c>
      <c r="I257" s="27">
        <v>336</v>
      </c>
      <c r="J257" s="171" t="s">
        <v>30</v>
      </c>
      <c r="K257" s="171" t="s">
        <v>13</v>
      </c>
      <c r="L257" s="9">
        <v>190</v>
      </c>
      <c r="M257" s="9"/>
      <c r="N257" s="32">
        <v>1.8060164206183031</v>
      </c>
      <c r="O257" s="10" t="s">
        <v>6535</v>
      </c>
      <c r="P257" s="57">
        <v>0.2961251800428864</v>
      </c>
      <c r="Q257" s="7" t="s">
        <v>6535</v>
      </c>
      <c r="R257" s="182">
        <v>190.52055071704399</v>
      </c>
      <c r="S257" s="1" t="s">
        <v>6535</v>
      </c>
      <c r="T257" s="36">
        <v>31.23888118560928</v>
      </c>
      <c r="U257" s="2" t="s">
        <v>6535</v>
      </c>
      <c r="V257" s="31">
        <v>6.0988275983715612</v>
      </c>
      <c r="W257" s="2" t="s">
        <v>6535</v>
      </c>
      <c r="X257" s="31">
        <v>0.43104638805689099</v>
      </c>
      <c r="Y257" s="2" t="s">
        <v>6535</v>
      </c>
      <c r="AA257" s="38">
        <v>26488050</v>
      </c>
      <c r="AB257" s="9" t="s">
        <v>6535</v>
      </c>
      <c r="AC257" s="38">
        <v>89448827</v>
      </c>
      <c r="AD257" s="9" t="s">
        <v>6535</v>
      </c>
      <c r="AE257" s="42">
        <v>14666561</v>
      </c>
      <c r="AF257" s="9" t="s">
        <v>6535</v>
      </c>
      <c r="AG257" s="41">
        <v>469497</v>
      </c>
      <c r="AH257" s="2" t="s">
        <v>6535</v>
      </c>
      <c r="AI257" s="41">
        <v>207515547</v>
      </c>
      <c r="AJ257" s="2" t="s">
        <v>6535</v>
      </c>
      <c r="AK257" s="41">
        <v>9093367</v>
      </c>
      <c r="AL257" s="2" t="s">
        <v>6535</v>
      </c>
      <c r="AM257" s="2" t="str">
        <f>IF(OR(O257="Q",Q257="Q",S257="Q",U257="Q",W257="Q",Y257="Q",AB257="Q",AD257="Q",AF257="Q",AH257="Q",AJ257="Q",AL257="Q"),"Yes","No")</f>
        <v>No</v>
      </c>
    </row>
    <row r="258" spans="1:39">
      <c r="A258" s="6" t="s">
        <v>383</v>
      </c>
      <c r="B258" s="6" t="s">
        <v>316</v>
      </c>
      <c r="C258" s="4" t="s">
        <v>137</v>
      </c>
      <c r="D258" s="242">
        <v>40</v>
      </c>
      <c r="E258" s="237">
        <v>40</v>
      </c>
      <c r="F258" s="25" t="s">
        <v>320</v>
      </c>
      <c r="G258" s="53" t="s">
        <v>262</v>
      </c>
      <c r="H258" s="180">
        <v>3059393</v>
      </c>
      <c r="I258" s="27">
        <v>336</v>
      </c>
      <c r="J258" s="171" t="s">
        <v>29</v>
      </c>
      <c r="K258" s="171" t="s">
        <v>16</v>
      </c>
      <c r="L258" s="9">
        <v>62</v>
      </c>
      <c r="M258" s="9"/>
      <c r="N258" s="32">
        <v>3.0903920758724879</v>
      </c>
      <c r="O258" s="10" t="s">
        <v>6535</v>
      </c>
      <c r="P258" s="57">
        <v>0.29379147060380595</v>
      </c>
      <c r="Q258" s="7" t="s">
        <v>6535</v>
      </c>
      <c r="R258" s="182">
        <v>689.5405888359428</v>
      </c>
      <c r="S258" s="1" t="s">
        <v>6535</v>
      </c>
      <c r="T258" s="36">
        <v>65.551923076923075</v>
      </c>
      <c r="U258" s="2" t="s">
        <v>6535</v>
      </c>
      <c r="V258" s="31">
        <v>10.518998626886798</v>
      </c>
      <c r="W258" s="2" t="s">
        <v>6535</v>
      </c>
      <c r="X258" s="31">
        <v>0.44513486637551164</v>
      </c>
      <c r="Y258" s="2" t="s">
        <v>6535</v>
      </c>
      <c r="AA258" s="38">
        <v>11903668</v>
      </c>
      <c r="AB258" s="9" t="s">
        <v>6535</v>
      </c>
      <c r="AC258" s="38">
        <v>40517405</v>
      </c>
      <c r="AD258" s="9" t="s">
        <v>6535</v>
      </c>
      <c r="AE258" s="42">
        <v>3851831</v>
      </c>
      <c r="AF258" s="9" t="s">
        <v>6535</v>
      </c>
      <c r="AG258" s="41">
        <v>58760</v>
      </c>
      <c r="AH258" s="2" t="s">
        <v>6535</v>
      </c>
      <c r="AI258" s="41">
        <v>91022762</v>
      </c>
      <c r="AJ258" s="2" t="s">
        <v>6535</v>
      </c>
      <c r="AK258" s="41">
        <v>1783253</v>
      </c>
      <c r="AL258" s="2" t="s">
        <v>6535</v>
      </c>
      <c r="AM258" s="2" t="str">
        <f>IF(OR(O258="Q",Q258="Q",S258="Q",U258="Q",W258="Q",Y258="Q",AB258="Q",AD258="Q",AF258="Q",AH258="Q",AJ258="Q",AL258="Q"),"Yes","No")</f>
        <v>No</v>
      </c>
    </row>
    <row r="259" spans="1:39">
      <c r="A259" s="6" t="s">
        <v>383</v>
      </c>
      <c r="B259" s="6" t="s">
        <v>316</v>
      </c>
      <c r="C259" s="4" t="s">
        <v>137</v>
      </c>
      <c r="D259" s="242">
        <v>40</v>
      </c>
      <c r="E259" s="237">
        <v>40</v>
      </c>
      <c r="F259" s="25" t="s">
        <v>320</v>
      </c>
      <c r="G259" s="53" t="s">
        <v>262</v>
      </c>
      <c r="H259" s="180">
        <v>3059393</v>
      </c>
      <c r="I259" s="27">
        <v>336</v>
      </c>
      <c r="J259" s="171" t="s">
        <v>30</v>
      </c>
      <c r="K259" s="171" t="s">
        <v>16</v>
      </c>
      <c r="L259" s="9">
        <v>48</v>
      </c>
      <c r="M259" s="9"/>
      <c r="N259" s="32">
        <v>2.4218234846737428</v>
      </c>
      <c r="O259" s="10" t="s">
        <v>6535</v>
      </c>
      <c r="P259" s="57">
        <v>0.45597227189538003</v>
      </c>
      <c r="Q259" s="7" t="s">
        <v>6535</v>
      </c>
      <c r="R259" s="182">
        <v>168.54788678457038</v>
      </c>
      <c r="S259" s="1" t="s">
        <v>6535</v>
      </c>
      <c r="T259" s="36">
        <v>31.733593858794041</v>
      </c>
      <c r="U259" s="2" t="s">
        <v>6535</v>
      </c>
      <c r="V259" s="31">
        <v>5.3113393816837506</v>
      </c>
      <c r="W259" s="2" t="s">
        <v>6535</v>
      </c>
      <c r="X259" s="31">
        <v>0.32337938326886889</v>
      </c>
      <c r="Y259" s="2" t="s">
        <v>6535</v>
      </c>
      <c r="AA259" s="38">
        <v>8830121</v>
      </c>
      <c r="AB259" s="9" t="s">
        <v>6535</v>
      </c>
      <c r="AC259" s="38">
        <v>19365478</v>
      </c>
      <c r="AD259" s="9" t="s">
        <v>6535</v>
      </c>
      <c r="AE259" s="42">
        <v>3646063</v>
      </c>
      <c r="AF259" s="9" t="s">
        <v>6535</v>
      </c>
      <c r="AG259" s="41">
        <v>114896</v>
      </c>
      <c r="AH259" s="2" t="s">
        <v>6535</v>
      </c>
      <c r="AI259" s="41">
        <v>59884702</v>
      </c>
      <c r="AJ259" s="2" t="s">
        <v>6535</v>
      </c>
      <c r="AK259" s="41">
        <v>2510798</v>
      </c>
      <c r="AL259" s="2" t="s">
        <v>6535</v>
      </c>
      <c r="AM259" s="2" t="str">
        <f>IF(OR(O259="Q",Q259="Q",S259="Q",U259="Q",W259="Q",Y259="Q",AB259="Q",AD259="Q",AF259="Q",AH259="Q",AJ259="Q",AL259="Q"),"Yes","No")</f>
        <v>No</v>
      </c>
    </row>
    <row r="260" spans="1:39">
      <c r="A260" s="6" t="s">
        <v>383</v>
      </c>
      <c r="B260" s="6" t="s">
        <v>316</v>
      </c>
      <c r="C260" s="4" t="s">
        <v>137</v>
      </c>
      <c r="D260" s="242">
        <v>40</v>
      </c>
      <c r="E260" s="237">
        <v>40</v>
      </c>
      <c r="F260" s="25" t="s">
        <v>320</v>
      </c>
      <c r="G260" s="53" t="s">
        <v>262</v>
      </c>
      <c r="H260" s="180">
        <v>3059393</v>
      </c>
      <c r="I260" s="27">
        <v>336</v>
      </c>
      <c r="J260" s="171" t="s">
        <v>26</v>
      </c>
      <c r="K260" s="171" t="s">
        <v>13</v>
      </c>
      <c r="L260" s="9">
        <v>34</v>
      </c>
      <c r="M260" s="9"/>
      <c r="N260" s="32">
        <v>1.5787642782204381</v>
      </c>
      <c r="O260" s="10" t="s">
        <v>6535</v>
      </c>
      <c r="P260" s="57">
        <v>0.29510919572997418</v>
      </c>
      <c r="Q260" s="7" t="s">
        <v>6535</v>
      </c>
      <c r="R260" s="182">
        <v>422.9429950564633</v>
      </c>
      <c r="S260" s="1" t="s">
        <v>6535</v>
      </c>
      <c r="T260" s="36">
        <v>79.058266539592864</v>
      </c>
      <c r="U260" s="2" t="s">
        <v>6535</v>
      </c>
      <c r="V260" s="31">
        <v>5.3497630743604887</v>
      </c>
      <c r="W260" s="2" t="s">
        <v>6535</v>
      </c>
      <c r="X260" s="31">
        <v>0.69742335258419541</v>
      </c>
      <c r="Y260" s="2" t="s">
        <v>6535</v>
      </c>
      <c r="AA260" s="38">
        <v>18203801</v>
      </c>
      <c r="AB260" s="9" t="s">
        <v>6535</v>
      </c>
      <c r="AC260" s="38">
        <v>61684967</v>
      </c>
      <c r="AD260" s="9" t="s">
        <v>6535</v>
      </c>
      <c r="AE260" s="42">
        <v>11530411</v>
      </c>
      <c r="AF260" s="9" t="s">
        <v>6535</v>
      </c>
      <c r="AG260" s="41">
        <v>145847</v>
      </c>
      <c r="AH260" s="2" t="s">
        <v>6535</v>
      </c>
      <c r="AI260" s="41">
        <v>88446948</v>
      </c>
      <c r="AJ260" s="2" t="s">
        <v>6535</v>
      </c>
      <c r="AK260" s="41">
        <v>2719160</v>
      </c>
      <c r="AL260" s="2" t="s">
        <v>6535</v>
      </c>
      <c r="AM260" s="2" t="str">
        <f>IF(OR(O260="Q",Q260="Q",S260="Q",U260="Q",W260="Q",Y260="Q",AB260="Q",AD260="Q",AF260="Q",AH260="Q",AJ260="Q",AL260="Q"),"Yes","No")</f>
        <v>No</v>
      </c>
    </row>
    <row r="261" spans="1:39">
      <c r="A261" s="6" t="s">
        <v>383</v>
      </c>
      <c r="B261" s="6" t="s">
        <v>316</v>
      </c>
      <c r="C261" s="4" t="s">
        <v>137</v>
      </c>
      <c r="D261" s="242">
        <v>40</v>
      </c>
      <c r="E261" s="237">
        <v>40</v>
      </c>
      <c r="F261" s="25" t="s">
        <v>320</v>
      </c>
      <c r="G261" s="53" t="s">
        <v>262</v>
      </c>
      <c r="H261" s="180">
        <v>3059393</v>
      </c>
      <c r="I261" s="27">
        <v>336</v>
      </c>
      <c r="J261" s="171" t="s">
        <v>21</v>
      </c>
      <c r="K261" s="171" t="s">
        <v>13</v>
      </c>
      <c r="L261" s="9">
        <v>2</v>
      </c>
      <c r="M261" s="9"/>
      <c r="N261" s="32">
        <v>0</v>
      </c>
      <c r="O261" s="10" t="s">
        <v>6535</v>
      </c>
      <c r="P261" s="57">
        <v>0</v>
      </c>
      <c r="Q261" s="7" t="s">
        <v>6535</v>
      </c>
      <c r="R261" s="182">
        <v>422.17026696555939</v>
      </c>
      <c r="S261" s="1" t="s">
        <v>6535</v>
      </c>
      <c r="T261" s="36">
        <v>99.186060729570002</v>
      </c>
      <c r="U261" s="2" t="s">
        <v>6535</v>
      </c>
      <c r="V261" s="31">
        <v>4.2563467473176821</v>
      </c>
      <c r="W261" s="2" t="s">
        <v>6535</v>
      </c>
      <c r="X261" s="31">
        <v>4.7913754342466195</v>
      </c>
      <c r="Y261" s="2" t="s">
        <v>6535</v>
      </c>
      <c r="AA261" s="38">
        <v>0</v>
      </c>
      <c r="AB261" s="9" t="s">
        <v>6535</v>
      </c>
      <c r="AC261" s="38">
        <v>4143179</v>
      </c>
      <c r="AD261" s="9" t="s">
        <v>6535</v>
      </c>
      <c r="AE261" s="42">
        <v>973412</v>
      </c>
      <c r="AF261" s="9" t="s">
        <v>6535</v>
      </c>
      <c r="AG261" s="41">
        <v>9814</v>
      </c>
      <c r="AH261" s="2" t="s">
        <v>6535</v>
      </c>
      <c r="AI261" s="41">
        <v>864716</v>
      </c>
      <c r="AJ261" s="2" t="s">
        <v>6535</v>
      </c>
      <c r="AK261" s="41">
        <v>75567</v>
      </c>
      <c r="AL261" s="2" t="s">
        <v>6535</v>
      </c>
      <c r="AM261" s="2" t="str">
        <f>IF(OR(O261="Q",Q261="Q",S261="Q",U261="Q",W261="Q",Y261="Q",AB261="Q",AD261="Q",AF261="Q",AH261="Q",AJ261="Q",AL261="Q"),"Yes","No")</f>
        <v>No</v>
      </c>
    </row>
    <row r="262" spans="1:39">
      <c r="A262" s="3" t="s">
        <v>813</v>
      </c>
      <c r="B262" s="3" t="s">
        <v>814</v>
      </c>
      <c r="C262" s="4" t="s">
        <v>68</v>
      </c>
      <c r="D262" s="241">
        <v>1105</v>
      </c>
      <c r="E262" s="236">
        <v>10105</v>
      </c>
      <c r="F262" s="3" t="s">
        <v>320</v>
      </c>
      <c r="G262" s="4" t="s">
        <v>262</v>
      </c>
      <c r="H262" s="60">
        <v>246695</v>
      </c>
      <c r="I262" s="27">
        <v>335</v>
      </c>
      <c r="J262" s="170" t="s">
        <v>14</v>
      </c>
      <c r="K262" s="170" t="s">
        <v>16</v>
      </c>
      <c r="L262" s="5">
        <v>198</v>
      </c>
      <c r="N262" s="31">
        <v>9.5381145234084315</v>
      </c>
      <c r="O262" s="4" t="s">
        <v>6535</v>
      </c>
      <c r="P262" s="56">
        <v>0.39974440433102315</v>
      </c>
      <c r="Q262" s="8" t="s">
        <v>6535</v>
      </c>
      <c r="R262" s="35">
        <v>62.562847993691491</v>
      </c>
      <c r="S262" s="2" t="s">
        <v>6535</v>
      </c>
      <c r="T262" s="36">
        <v>2.6220222396274568</v>
      </c>
      <c r="U262" s="2" t="s">
        <v>6535</v>
      </c>
      <c r="V262" s="31">
        <v>23.860532930712505</v>
      </c>
      <c r="W262" s="2" t="s">
        <v>6535</v>
      </c>
      <c r="X262" s="31">
        <v>2.4010118944526568</v>
      </c>
      <c r="Y262" s="2" t="s">
        <v>6535</v>
      </c>
      <c r="AA262" s="37">
        <v>4693792</v>
      </c>
      <c r="AB262" s="4" t="s">
        <v>6535</v>
      </c>
      <c r="AC262" s="37">
        <v>11741983</v>
      </c>
      <c r="AD262" s="4" t="s">
        <v>6535</v>
      </c>
      <c r="AE262" s="41">
        <v>492109</v>
      </c>
      <c r="AF262" s="4" t="s">
        <v>6535</v>
      </c>
      <c r="AG262" s="41">
        <v>187683</v>
      </c>
      <c r="AH262" s="2" t="s">
        <v>6535</v>
      </c>
      <c r="AI262" s="41">
        <v>4890431</v>
      </c>
      <c r="AJ262" s="2" t="s">
        <v>6535</v>
      </c>
      <c r="AK262" s="41">
        <v>3820649</v>
      </c>
      <c r="AL262" s="2" t="s">
        <v>6535</v>
      </c>
      <c r="AM262" s="2" t="str">
        <f>IF(OR(O262="Q",Q262="Q",S262="Q",U262="Q",W262="Q",Y262="Q",AB262="Q",AD262="Q",AF262="Q",AH262="Q",AJ262="Q",AL262="Q"),"Yes","No")</f>
        <v>No</v>
      </c>
    </row>
    <row r="263" spans="1:39">
      <c r="A263" s="6" t="s">
        <v>813</v>
      </c>
      <c r="B263" s="6" t="s">
        <v>814</v>
      </c>
      <c r="C263" s="4" t="s">
        <v>68</v>
      </c>
      <c r="D263" s="242">
        <v>1105</v>
      </c>
      <c r="E263" s="237">
        <v>10105</v>
      </c>
      <c r="F263" s="25" t="s">
        <v>320</v>
      </c>
      <c r="G263" s="53" t="s">
        <v>262</v>
      </c>
      <c r="H263" s="180">
        <v>246695</v>
      </c>
      <c r="I263" s="28">
        <v>335</v>
      </c>
      <c r="J263" s="171" t="s">
        <v>20</v>
      </c>
      <c r="K263" s="171" t="s">
        <v>16</v>
      </c>
      <c r="L263" s="9">
        <v>88</v>
      </c>
      <c r="M263" s="9"/>
      <c r="N263" s="32">
        <v>57.814802117853198</v>
      </c>
      <c r="O263" s="10" t="s">
        <v>6535</v>
      </c>
      <c r="P263" s="57">
        <v>0.95150883190645053</v>
      </c>
      <c r="Q263" s="7" t="s">
        <v>6535</v>
      </c>
      <c r="R263" s="182">
        <v>46.826588124779832</v>
      </c>
      <c r="S263" s="1" t="s">
        <v>6535</v>
      </c>
      <c r="T263" s="36">
        <v>0.77066617088731459</v>
      </c>
      <c r="U263" s="2" t="s">
        <v>6535</v>
      </c>
      <c r="V263" s="31">
        <v>60.761182848944244</v>
      </c>
      <c r="W263" s="2" t="s">
        <v>6535</v>
      </c>
      <c r="X263" s="31">
        <v>8.1161998704254597</v>
      </c>
      <c r="Y263" s="2" t="s">
        <v>6535</v>
      </c>
      <c r="AA263" s="38">
        <v>4553436</v>
      </c>
      <c r="AB263" s="9" t="s">
        <v>6535</v>
      </c>
      <c r="AC263" s="38">
        <v>4785490</v>
      </c>
      <c r="AD263" s="9" t="s">
        <v>6535</v>
      </c>
      <c r="AE263" s="42">
        <v>78759</v>
      </c>
      <c r="AF263" s="9" t="s">
        <v>6535</v>
      </c>
      <c r="AG263" s="41">
        <v>102196</v>
      </c>
      <c r="AH263" s="2" t="s">
        <v>6535</v>
      </c>
      <c r="AI263" s="41">
        <v>589622</v>
      </c>
      <c r="AJ263" s="2" t="s">
        <v>6535</v>
      </c>
      <c r="AK263" s="41">
        <v>1353895</v>
      </c>
      <c r="AL263" s="2" t="s">
        <v>6535</v>
      </c>
      <c r="AM263" s="2" t="str">
        <f>IF(OR(O263="Q",Q263="Q",S263="Q",U263="Q",W263="Q",Y263="Q",AB263="Q",AD263="Q",AF263="Q",AH263="Q",AJ263="Q",AL263="Q"),"Yes","No")</f>
        <v>No</v>
      </c>
    </row>
    <row r="264" spans="1:39">
      <c r="A264" s="6" t="s">
        <v>813</v>
      </c>
      <c r="B264" s="6" t="s">
        <v>814</v>
      </c>
      <c r="C264" s="4" t="s">
        <v>68</v>
      </c>
      <c r="D264" s="242">
        <v>1105</v>
      </c>
      <c r="E264" s="237">
        <v>10105</v>
      </c>
      <c r="F264" s="25" t="s">
        <v>320</v>
      </c>
      <c r="G264" s="53" t="s">
        <v>262</v>
      </c>
      <c r="H264" s="180">
        <v>246695</v>
      </c>
      <c r="I264" s="28">
        <v>335</v>
      </c>
      <c r="J264" s="171" t="s">
        <v>15</v>
      </c>
      <c r="K264" s="171" t="s">
        <v>16</v>
      </c>
      <c r="L264" s="9">
        <v>47</v>
      </c>
      <c r="M264" s="9"/>
      <c r="N264" s="32">
        <v>1.6810563517703432</v>
      </c>
      <c r="O264" s="10" t="s">
        <v>6535</v>
      </c>
      <c r="P264" s="57">
        <v>0.1651827929428292</v>
      </c>
      <c r="Q264" s="7" t="s">
        <v>6535</v>
      </c>
      <c r="R264" s="182">
        <v>64.804762258780542</v>
      </c>
      <c r="S264" s="1" t="s">
        <v>6535</v>
      </c>
      <c r="T264" s="36">
        <v>6.3678005883789837</v>
      </c>
      <c r="U264" s="2" t="s">
        <v>6535</v>
      </c>
      <c r="V264" s="31">
        <v>10.176945926517705</v>
      </c>
      <c r="W264" s="2" t="s">
        <v>6535</v>
      </c>
      <c r="X264" s="31">
        <v>0.83572315308287026</v>
      </c>
      <c r="Y264" s="2" t="s">
        <v>6535</v>
      </c>
      <c r="AA264" s="38">
        <v>1007916</v>
      </c>
      <c r="AB264" s="9" t="s">
        <v>6535</v>
      </c>
      <c r="AC264" s="38">
        <v>6101822</v>
      </c>
      <c r="AD264" s="9" t="s">
        <v>6535</v>
      </c>
      <c r="AE264" s="42">
        <v>599573</v>
      </c>
      <c r="AF264" s="9" t="s">
        <v>6535</v>
      </c>
      <c r="AG264" s="41">
        <v>94157</v>
      </c>
      <c r="AH264" s="2" t="s">
        <v>6535</v>
      </c>
      <c r="AI264" s="41">
        <v>7301248</v>
      </c>
      <c r="AJ264" s="2" t="s">
        <v>6535</v>
      </c>
      <c r="AK264" s="41">
        <v>1194412</v>
      </c>
      <c r="AL264" s="2" t="s">
        <v>6535</v>
      </c>
      <c r="AM264" s="2" t="str">
        <f>IF(OR(O264="Q",Q264="Q",S264="Q",U264="Q",W264="Q",Y264="Q",AB264="Q",AD264="Q",AF264="Q",AH264="Q",AJ264="Q",AL264="Q"),"Yes","No")</f>
        <v>No</v>
      </c>
    </row>
    <row r="265" spans="1:39">
      <c r="A265" s="6" t="s">
        <v>813</v>
      </c>
      <c r="B265" s="6" t="s">
        <v>814</v>
      </c>
      <c r="C265" s="4" t="s">
        <v>68</v>
      </c>
      <c r="D265" s="242">
        <v>1105</v>
      </c>
      <c r="E265" s="237">
        <v>10105</v>
      </c>
      <c r="F265" s="25" t="s">
        <v>320</v>
      </c>
      <c r="G265" s="53" t="s">
        <v>262</v>
      </c>
      <c r="H265" s="180">
        <v>246695</v>
      </c>
      <c r="I265" s="28">
        <v>335</v>
      </c>
      <c r="J265" s="171" t="s">
        <v>30</v>
      </c>
      <c r="K265" s="171" t="s">
        <v>16</v>
      </c>
      <c r="L265" s="9">
        <v>2</v>
      </c>
      <c r="M265" s="9"/>
      <c r="N265" s="32">
        <v>5.7299997922595924</v>
      </c>
      <c r="O265" s="10" t="s">
        <v>6535</v>
      </c>
      <c r="P265" s="57">
        <v>0.65571139902531794</v>
      </c>
      <c r="Q265" s="7" t="s">
        <v>6535</v>
      </c>
      <c r="R265" s="182">
        <v>160.00380372765309</v>
      </c>
      <c r="S265" s="1" t="s">
        <v>6535</v>
      </c>
      <c r="T265" s="36">
        <v>18.310003803727653</v>
      </c>
      <c r="U265" s="2" t="s">
        <v>6535</v>
      </c>
      <c r="V265" s="31">
        <v>8.7386002451336804</v>
      </c>
      <c r="W265" s="2" t="s">
        <v>6535</v>
      </c>
      <c r="X265" s="31">
        <v>0.12442354466750533</v>
      </c>
      <c r="Y265" s="2" t="s">
        <v>6535</v>
      </c>
      <c r="AA265" s="38">
        <v>275825</v>
      </c>
      <c r="AB265" s="9" t="s">
        <v>6535</v>
      </c>
      <c r="AC265" s="38">
        <v>420650</v>
      </c>
      <c r="AD265" s="9" t="s">
        <v>6535</v>
      </c>
      <c r="AE265" s="42">
        <v>48137</v>
      </c>
      <c r="AF265" s="9" t="s">
        <v>6535</v>
      </c>
      <c r="AG265" s="41">
        <v>2629</v>
      </c>
      <c r="AH265" s="2" t="s">
        <v>6535</v>
      </c>
      <c r="AI265" s="41">
        <v>3380791</v>
      </c>
      <c r="AJ265" s="2" t="s">
        <v>6535</v>
      </c>
      <c r="AK265" s="41">
        <v>111057</v>
      </c>
      <c r="AL265" s="2" t="s">
        <v>6535</v>
      </c>
      <c r="AM265" s="2" t="str">
        <f>IF(OR(O265="Q",Q265="Q",S265="Q",U265="Q",W265="Q",Y265="Q",AB265="Q",AD265="Q",AF265="Q",AH265="Q",AJ265="Q",AL265="Q"),"Yes","No")</f>
        <v>No</v>
      </c>
    </row>
    <row r="266" spans="1:39">
      <c r="A266" s="6" t="s">
        <v>1248</v>
      </c>
      <c r="B266" s="6" t="s">
        <v>1249</v>
      </c>
      <c r="C266" s="4" t="s">
        <v>133</v>
      </c>
      <c r="D266" s="242">
        <v>3006</v>
      </c>
      <c r="E266" s="237">
        <v>30006</v>
      </c>
      <c r="F266" s="25" t="s">
        <v>740</v>
      </c>
      <c r="G266" s="53" t="s">
        <v>262</v>
      </c>
      <c r="H266" s="180">
        <v>953556</v>
      </c>
      <c r="I266" s="28">
        <v>328</v>
      </c>
      <c r="J266" s="171" t="s">
        <v>17</v>
      </c>
      <c r="K266" s="171" t="s">
        <v>16</v>
      </c>
      <c r="L266" s="9">
        <v>151</v>
      </c>
      <c r="M266" s="9"/>
      <c r="N266" s="32">
        <v>3.458388561567626</v>
      </c>
      <c r="O266" s="10" t="s">
        <v>6535</v>
      </c>
      <c r="P266" s="57">
        <v>0.81742069102770609</v>
      </c>
      <c r="Q266" s="7" t="s">
        <v>6535</v>
      </c>
      <c r="R266" s="182">
        <v>19.78009214197651</v>
      </c>
      <c r="S266" s="1" t="s">
        <v>6535</v>
      </c>
      <c r="T266" s="36">
        <v>4.6751995328012459</v>
      </c>
      <c r="U266" s="2" t="s">
        <v>6535</v>
      </c>
      <c r="V266" s="31">
        <v>4.2308551759554192</v>
      </c>
      <c r="W266" s="2" t="s">
        <v>6535</v>
      </c>
      <c r="X266" s="31">
        <v>5.8056478943144335E-2</v>
      </c>
      <c r="Y266" s="2" t="s">
        <v>6535</v>
      </c>
      <c r="AA266" s="38">
        <v>1495051</v>
      </c>
      <c r="AB266" s="9" t="s">
        <v>6535</v>
      </c>
      <c r="AC266" s="38">
        <v>1828986</v>
      </c>
      <c r="AD266" s="9" t="s">
        <v>6535</v>
      </c>
      <c r="AE266" s="42">
        <v>432297</v>
      </c>
      <c r="AF266" s="9" t="s">
        <v>6535</v>
      </c>
      <c r="AG266" s="41">
        <v>92466</v>
      </c>
      <c r="AH266" s="2" t="s">
        <v>6535</v>
      </c>
      <c r="AI266" s="41">
        <v>31503564</v>
      </c>
      <c r="AJ266" s="2" t="s">
        <v>6535</v>
      </c>
      <c r="AK266" s="41">
        <v>4875806</v>
      </c>
      <c r="AL266" s="2" t="s">
        <v>6535</v>
      </c>
      <c r="AM266" s="2" t="str">
        <f>IF(OR(O266="Q",Q266="Q",S266="Q",U266="Q",W266="Q",Y266="Q",AB266="Q",AD266="Q",AF266="Q",AH266="Q",AJ266="Q",AL266="Q"),"Yes","No")</f>
        <v>No</v>
      </c>
    </row>
    <row r="267" spans="1:39">
      <c r="A267" s="6" t="s">
        <v>1248</v>
      </c>
      <c r="B267" s="6" t="s">
        <v>1249</v>
      </c>
      <c r="C267" s="4" t="s">
        <v>133</v>
      </c>
      <c r="D267" s="242">
        <v>3006</v>
      </c>
      <c r="E267" s="237">
        <v>30006</v>
      </c>
      <c r="F267" s="25" t="s">
        <v>740</v>
      </c>
      <c r="G267" s="53" t="s">
        <v>262</v>
      </c>
      <c r="H267" s="180">
        <v>953556</v>
      </c>
      <c r="I267" s="28">
        <v>328</v>
      </c>
      <c r="J267" s="171" t="s">
        <v>15</v>
      </c>
      <c r="K267" s="171" t="s">
        <v>13</v>
      </c>
      <c r="L267" s="9">
        <v>118</v>
      </c>
      <c r="M267" s="9"/>
      <c r="N267" s="32">
        <v>1.0216400455047294</v>
      </c>
      <c r="O267" s="10" t="s">
        <v>6535</v>
      </c>
      <c r="P267" s="57">
        <v>0.23107657896943504</v>
      </c>
      <c r="Q267" s="7" t="s">
        <v>6535</v>
      </c>
      <c r="R267" s="182">
        <v>93.431817605951423</v>
      </c>
      <c r="S267" s="1" t="s">
        <v>6535</v>
      </c>
      <c r="T267" s="36">
        <v>21.132594473245462</v>
      </c>
      <c r="U267" s="2" t="s">
        <v>6535</v>
      </c>
      <c r="V267" s="31">
        <v>4.4212184984782201</v>
      </c>
      <c r="W267" s="2" t="s">
        <v>6535</v>
      </c>
      <c r="X267" s="31">
        <v>1.2390305572306028</v>
      </c>
      <c r="Y267" s="2" t="s">
        <v>6535</v>
      </c>
      <c r="AA267" s="38">
        <v>8520715</v>
      </c>
      <c r="AB267" s="9" t="s">
        <v>6535</v>
      </c>
      <c r="AC267" s="38">
        <v>36873988</v>
      </c>
      <c r="AD267" s="9" t="s">
        <v>6535</v>
      </c>
      <c r="AE267" s="42">
        <v>8340232</v>
      </c>
      <c r="AF267" s="9" t="s">
        <v>6535</v>
      </c>
      <c r="AG267" s="41">
        <v>394662</v>
      </c>
      <c r="AH267" s="2" t="s">
        <v>6535</v>
      </c>
      <c r="AI267" s="41">
        <v>29760354</v>
      </c>
      <c r="AJ267" s="2" t="s">
        <v>6535</v>
      </c>
      <c r="AK267" s="41">
        <v>4284042</v>
      </c>
      <c r="AL267" s="2" t="s">
        <v>6535</v>
      </c>
      <c r="AM267" s="2" t="str">
        <f>IF(OR(O267="Q",Q267="Q",S267="Q",U267="Q",W267="Q",Y267="Q",AB267="Q",AD267="Q",AF267="Q",AH267="Q",AJ267="Q",AL267="Q"),"Yes","No")</f>
        <v>No</v>
      </c>
    </row>
    <row r="268" spans="1:39">
      <c r="A268" s="6" t="s">
        <v>1248</v>
      </c>
      <c r="B268" s="6" t="s">
        <v>1249</v>
      </c>
      <c r="C268" s="4" t="s">
        <v>133</v>
      </c>
      <c r="D268" s="242">
        <v>3006</v>
      </c>
      <c r="E268" s="237">
        <v>30006</v>
      </c>
      <c r="F268" s="25" t="s">
        <v>740</v>
      </c>
      <c r="G268" s="53" t="s">
        <v>262</v>
      </c>
      <c r="H268" s="180">
        <v>953556</v>
      </c>
      <c r="I268" s="28">
        <v>328</v>
      </c>
      <c r="J268" s="171" t="s">
        <v>14</v>
      </c>
      <c r="K268" s="171" t="s">
        <v>16</v>
      </c>
      <c r="L268" s="9">
        <v>59</v>
      </c>
      <c r="M268" s="9"/>
      <c r="N268" s="32">
        <v>2.312734160295288</v>
      </c>
      <c r="O268" s="10" t="s">
        <v>6535</v>
      </c>
      <c r="P268" s="57">
        <v>0.12502653552221907</v>
      </c>
      <c r="Q268" s="7" t="s">
        <v>6535</v>
      </c>
      <c r="R268" s="182">
        <v>45.66636999712459</v>
      </c>
      <c r="S268" s="1" t="s">
        <v>6535</v>
      </c>
      <c r="T268" s="36">
        <v>2.4687264661180564</v>
      </c>
      <c r="U268" s="2" t="s">
        <v>6535</v>
      </c>
      <c r="V268" s="31">
        <v>18.497946461007718</v>
      </c>
      <c r="W268" s="2" t="s">
        <v>6535</v>
      </c>
      <c r="X268" s="31">
        <v>2.1278359618512668</v>
      </c>
      <c r="Y268" s="2" t="s">
        <v>6535</v>
      </c>
      <c r="AA268" s="38">
        <v>833965</v>
      </c>
      <c r="AB268" s="9" t="s">
        <v>6535</v>
      </c>
      <c r="AC268" s="38">
        <v>6670304</v>
      </c>
      <c r="AD268" s="9" t="s">
        <v>6535</v>
      </c>
      <c r="AE268" s="42">
        <v>360597</v>
      </c>
      <c r="AF268" s="9" t="s">
        <v>6535</v>
      </c>
      <c r="AG268" s="41">
        <v>146066</v>
      </c>
      <c r="AH268" s="2" t="s">
        <v>6535</v>
      </c>
      <c r="AI268" s="41">
        <v>3134783</v>
      </c>
      <c r="AJ268" s="2" t="s">
        <v>6535</v>
      </c>
      <c r="AK268" s="41">
        <v>2717693</v>
      </c>
      <c r="AL268" s="2" t="s">
        <v>6535</v>
      </c>
      <c r="AM268" s="2" t="str">
        <f>IF(OR(O268="Q",Q268="Q",S268="Q",U268="Q",W268="Q",Y268="Q",AB268="Q",AD268="Q",AF268="Q",AH268="Q",AJ268="Q",AL268="Q"),"Yes","No")</f>
        <v>No</v>
      </c>
    </row>
    <row r="269" spans="1:39">
      <c r="A269" s="6" t="s">
        <v>330</v>
      </c>
      <c r="B269" s="6" t="s">
        <v>331</v>
      </c>
      <c r="C269" s="4" t="s">
        <v>112</v>
      </c>
      <c r="D269" s="242">
        <v>7</v>
      </c>
      <c r="E269" s="237">
        <v>7</v>
      </c>
      <c r="F269" s="25" t="s">
        <v>320</v>
      </c>
      <c r="G269" s="53" t="s">
        <v>262</v>
      </c>
      <c r="H269" s="180">
        <v>247421</v>
      </c>
      <c r="I269" s="28">
        <v>325</v>
      </c>
      <c r="J269" s="171" t="s">
        <v>20</v>
      </c>
      <c r="K269" s="171" t="s">
        <v>16</v>
      </c>
      <c r="L269" s="9">
        <v>179</v>
      </c>
      <c r="M269" s="9"/>
      <c r="N269" s="32">
        <v>0</v>
      </c>
      <c r="O269" s="10" t="s">
        <v>6535</v>
      </c>
      <c r="P269" s="57">
        <v>0</v>
      </c>
      <c r="Q269" s="7" t="s">
        <v>6535</v>
      </c>
      <c r="R269" s="182">
        <v>89.939596097118226</v>
      </c>
      <c r="S269" s="1" t="s">
        <v>6535</v>
      </c>
      <c r="T269" s="36">
        <v>2.6666439754935332</v>
      </c>
      <c r="U269" s="2" t="s">
        <v>6535</v>
      </c>
      <c r="V269" s="31">
        <v>33.727635531275794</v>
      </c>
      <c r="W269" s="2" t="s">
        <v>6535</v>
      </c>
      <c r="X269" s="31">
        <v>2.7270418044703075</v>
      </c>
      <c r="Y269" s="2" t="s">
        <v>6535</v>
      </c>
      <c r="AA269" s="38">
        <v>0</v>
      </c>
      <c r="AB269" s="9" t="s">
        <v>6535</v>
      </c>
      <c r="AC269" s="38">
        <v>7927276</v>
      </c>
      <c r="AD269" s="9" t="s">
        <v>6535</v>
      </c>
      <c r="AE269" s="42">
        <v>235038</v>
      </c>
      <c r="AF269" s="9" t="s">
        <v>6535</v>
      </c>
      <c r="AG269" s="41">
        <v>88140</v>
      </c>
      <c r="AH269" s="2" t="s">
        <v>6535</v>
      </c>
      <c r="AI269" s="41">
        <v>2906914</v>
      </c>
      <c r="AJ269" s="2" t="s">
        <v>6535</v>
      </c>
      <c r="AK269" s="41">
        <v>2906914</v>
      </c>
      <c r="AL269" s="2" t="s">
        <v>6535</v>
      </c>
      <c r="AM269" s="2" t="str">
        <f>IF(OR(O269="Q",Q269="Q",S269="Q",U269="Q",W269="Q",Y269="Q",AB269="Q",AD269="Q",AF269="Q",AH269="Q",AJ269="Q",AL269="Q"),"Yes","No")</f>
        <v>No</v>
      </c>
    </row>
    <row r="270" spans="1:39">
      <c r="A270" s="3" t="s">
        <v>330</v>
      </c>
      <c r="B270" s="3" t="s">
        <v>331</v>
      </c>
      <c r="C270" s="4" t="s">
        <v>112</v>
      </c>
      <c r="D270" s="241">
        <v>7</v>
      </c>
      <c r="E270" s="236">
        <v>7</v>
      </c>
      <c r="F270" s="3" t="s">
        <v>320</v>
      </c>
      <c r="G270" s="4" t="s">
        <v>262</v>
      </c>
      <c r="H270" s="60">
        <v>247421</v>
      </c>
      <c r="I270" s="27">
        <v>325</v>
      </c>
      <c r="J270" s="170" t="s">
        <v>15</v>
      </c>
      <c r="K270" s="170" t="s">
        <v>13</v>
      </c>
      <c r="L270" s="5">
        <v>71</v>
      </c>
      <c r="N270" s="31">
        <v>0.68685770356542952</v>
      </c>
      <c r="O270" s="4" t="s">
        <v>6535</v>
      </c>
      <c r="P270" s="56">
        <v>0.17145786566789373</v>
      </c>
      <c r="Q270" s="8" t="s">
        <v>6535</v>
      </c>
      <c r="R270" s="35">
        <v>145.3219708535739</v>
      </c>
      <c r="S270" s="2" t="s">
        <v>6535</v>
      </c>
      <c r="T270" s="36">
        <v>36.276210964607913</v>
      </c>
      <c r="U270" s="2" t="s">
        <v>6535</v>
      </c>
      <c r="V270" s="31">
        <v>4.0059853824136731</v>
      </c>
      <c r="W270" s="2" t="s">
        <v>6535</v>
      </c>
      <c r="X270" s="31">
        <v>1.0015640438524072</v>
      </c>
      <c r="Y270" s="2" t="s">
        <v>6535</v>
      </c>
      <c r="AA270" s="37">
        <v>5385722</v>
      </c>
      <c r="AB270" s="4" t="s">
        <v>6535</v>
      </c>
      <c r="AC270" s="37">
        <v>31411344</v>
      </c>
      <c r="AD270" s="4" t="s">
        <v>6535</v>
      </c>
      <c r="AE270" s="41">
        <v>7841103</v>
      </c>
      <c r="AF270" s="4" t="s">
        <v>6535</v>
      </c>
      <c r="AG270" s="41">
        <v>216150</v>
      </c>
      <c r="AH270" s="2" t="s">
        <v>6535</v>
      </c>
      <c r="AI270" s="41">
        <v>31362292</v>
      </c>
      <c r="AJ270" s="2" t="s">
        <v>6535</v>
      </c>
      <c r="AK270" s="41">
        <v>2742652</v>
      </c>
      <c r="AL270" s="2" t="s">
        <v>6535</v>
      </c>
      <c r="AM270" s="2" t="str">
        <f>IF(OR(O270="Q",Q270="Q",S270="Q",U270="Q",W270="Q",Y270="Q",AB270="Q",AD270="Q",AF270="Q",AH270="Q",AJ270="Q",AL270="Q"),"Yes","No")</f>
        <v>No</v>
      </c>
    </row>
    <row r="271" spans="1:39">
      <c r="A271" s="3" t="s">
        <v>330</v>
      </c>
      <c r="B271" s="3" t="s">
        <v>331</v>
      </c>
      <c r="C271" s="4" t="s">
        <v>112</v>
      </c>
      <c r="D271" s="241">
        <v>7</v>
      </c>
      <c r="E271" s="236">
        <v>7</v>
      </c>
      <c r="F271" s="3" t="s">
        <v>320</v>
      </c>
      <c r="G271" s="4" t="s">
        <v>262</v>
      </c>
      <c r="H271" s="60">
        <v>247421</v>
      </c>
      <c r="I271" s="27">
        <v>325</v>
      </c>
      <c r="J271" s="170" t="s">
        <v>14</v>
      </c>
      <c r="K271" s="170" t="s">
        <v>16</v>
      </c>
      <c r="L271" s="5">
        <v>49</v>
      </c>
      <c r="N271" s="31">
        <v>1.4478681979841714</v>
      </c>
      <c r="O271" s="4" t="s">
        <v>6535</v>
      </c>
      <c r="P271" s="56">
        <v>5.349991394747021E-2</v>
      </c>
      <c r="Q271" s="8" t="s">
        <v>6535</v>
      </c>
      <c r="R271" s="35">
        <v>47.283148311883942</v>
      </c>
      <c r="S271" s="2" t="s">
        <v>6535</v>
      </c>
      <c r="T271" s="36">
        <v>1.7471509971509971</v>
      </c>
      <c r="U271" s="2" t="s">
        <v>6535</v>
      </c>
      <c r="V271" s="31">
        <v>27.063000501379967</v>
      </c>
      <c r="W271" s="2" t="s">
        <v>6535</v>
      </c>
      <c r="X271" s="31">
        <v>2.8405483047083755</v>
      </c>
      <c r="Y271" s="2" t="s">
        <v>6535</v>
      </c>
      <c r="AA271" s="37">
        <v>308991</v>
      </c>
      <c r="AB271" s="4" t="s">
        <v>6535</v>
      </c>
      <c r="AC271" s="37">
        <v>5775542</v>
      </c>
      <c r="AD271" s="4" t="s">
        <v>6535</v>
      </c>
      <c r="AE271" s="41">
        <v>213411</v>
      </c>
      <c r="AF271" s="4" t="s">
        <v>6535</v>
      </c>
      <c r="AG271" s="41">
        <v>122148</v>
      </c>
      <c r="AH271" s="2" t="s">
        <v>6535</v>
      </c>
      <c r="AI271" s="41">
        <v>2033249</v>
      </c>
      <c r="AJ271" s="2" t="s">
        <v>6535</v>
      </c>
      <c r="AK271" s="41">
        <v>1501827</v>
      </c>
      <c r="AL271" s="2" t="s">
        <v>6535</v>
      </c>
      <c r="AM271" s="2" t="str">
        <f>IF(OR(O271="Q",Q271="Q",S271="Q",U271="Q",W271="Q",Y271="Q",AB271="Q",AD271="Q",AF271="Q",AH271="Q",AJ271="Q",AL271="Q"),"Yes","No")</f>
        <v>No</v>
      </c>
    </row>
    <row r="272" spans="1:39">
      <c r="A272" s="6" t="s">
        <v>330</v>
      </c>
      <c r="B272" s="6" t="s">
        <v>331</v>
      </c>
      <c r="C272" s="4" t="s">
        <v>112</v>
      </c>
      <c r="D272" s="242">
        <v>7</v>
      </c>
      <c r="E272" s="237">
        <v>7</v>
      </c>
      <c r="F272" s="25" t="s">
        <v>320</v>
      </c>
      <c r="G272" s="53" t="s">
        <v>262</v>
      </c>
      <c r="H272" s="180">
        <v>247421</v>
      </c>
      <c r="I272" s="28">
        <v>325</v>
      </c>
      <c r="J272" s="171" t="s">
        <v>17</v>
      </c>
      <c r="K272" s="171" t="s">
        <v>16</v>
      </c>
      <c r="L272" s="9">
        <v>17</v>
      </c>
      <c r="M272" s="9"/>
      <c r="N272" s="32">
        <v>6.4785989884248618</v>
      </c>
      <c r="O272" s="10" t="s">
        <v>6535</v>
      </c>
      <c r="P272" s="57">
        <v>0.98869637643354658</v>
      </c>
      <c r="Q272" s="7" t="s">
        <v>6535</v>
      </c>
      <c r="R272" s="182">
        <v>35.450032446463332</v>
      </c>
      <c r="S272" s="1" t="s">
        <v>6535</v>
      </c>
      <c r="T272" s="36">
        <v>5.4100151416828899</v>
      </c>
      <c r="U272" s="2" t="s">
        <v>6535</v>
      </c>
      <c r="V272" s="31">
        <v>6.5526678794906141</v>
      </c>
      <c r="W272" s="2" t="s">
        <v>6535</v>
      </c>
      <c r="X272" s="31">
        <v>0.11958809602774047</v>
      </c>
      <c r="Y272" s="2" t="s">
        <v>6535</v>
      </c>
      <c r="AA272" s="38">
        <v>324066</v>
      </c>
      <c r="AB272" s="9" t="s">
        <v>6535</v>
      </c>
      <c r="AC272" s="38">
        <v>327771</v>
      </c>
      <c r="AD272" s="9" t="s">
        <v>6535</v>
      </c>
      <c r="AE272" s="42">
        <v>50021</v>
      </c>
      <c r="AF272" s="9" t="s">
        <v>6535</v>
      </c>
      <c r="AG272" s="41">
        <v>9246</v>
      </c>
      <c r="AH272" s="2" t="s">
        <v>6535</v>
      </c>
      <c r="AI272" s="41">
        <v>2740833</v>
      </c>
      <c r="AJ272" s="2" t="s">
        <v>6535</v>
      </c>
      <c r="AK272" s="41">
        <v>470742</v>
      </c>
      <c r="AL272" s="2" t="s">
        <v>6535</v>
      </c>
      <c r="AM272" s="2" t="str">
        <f>IF(OR(O272="Q",Q272="Q",S272="Q",U272="Q",W272="Q",Y272="Q",AB272="Q",AD272="Q",AF272="Q",AH272="Q",AJ272="Q",AL272="Q"),"Yes","No")</f>
        <v>No</v>
      </c>
    </row>
    <row r="273" spans="1:39">
      <c r="A273" s="6" t="s">
        <v>330</v>
      </c>
      <c r="B273" s="6" t="s">
        <v>331</v>
      </c>
      <c r="C273" s="4" t="s">
        <v>112</v>
      </c>
      <c r="D273" s="242">
        <v>7</v>
      </c>
      <c r="E273" s="237">
        <v>7</v>
      </c>
      <c r="F273" s="25" t="s">
        <v>320</v>
      </c>
      <c r="G273" s="53" t="s">
        <v>262</v>
      </c>
      <c r="H273" s="180">
        <v>247421</v>
      </c>
      <c r="I273" s="28">
        <v>325</v>
      </c>
      <c r="J273" s="171" t="s">
        <v>35</v>
      </c>
      <c r="K273" s="171" t="s">
        <v>13</v>
      </c>
      <c r="L273" s="9">
        <v>8</v>
      </c>
      <c r="M273" s="9"/>
      <c r="N273" s="32">
        <v>0.68687277907812394</v>
      </c>
      <c r="O273" s="10" t="s">
        <v>6535</v>
      </c>
      <c r="P273" s="57">
        <v>0.35045336139126143</v>
      </c>
      <c r="Q273" s="7" t="s">
        <v>6535</v>
      </c>
      <c r="R273" s="182">
        <v>151.3013415315819</v>
      </c>
      <c r="S273" s="1" t="s">
        <v>6535</v>
      </c>
      <c r="T273" s="36">
        <v>77.196338736724428</v>
      </c>
      <c r="U273" s="2" t="s">
        <v>6535</v>
      </c>
      <c r="V273" s="31">
        <v>1.9599548891507683</v>
      </c>
      <c r="W273" s="2" t="s">
        <v>6535</v>
      </c>
      <c r="X273" s="31">
        <v>0.6868677615485338</v>
      </c>
      <c r="Y273" s="2" t="s">
        <v>6535</v>
      </c>
      <c r="AA273" s="38">
        <v>1897201</v>
      </c>
      <c r="AB273" s="9" t="s">
        <v>6535</v>
      </c>
      <c r="AC273" s="38">
        <v>5413562</v>
      </c>
      <c r="AD273" s="9" t="s">
        <v>6535</v>
      </c>
      <c r="AE273" s="42">
        <v>2762085</v>
      </c>
      <c r="AF273" s="9" t="s">
        <v>6535</v>
      </c>
      <c r="AG273" s="41">
        <v>35780</v>
      </c>
      <c r="AH273" s="2" t="s">
        <v>6535</v>
      </c>
      <c r="AI273" s="41">
        <v>7881520</v>
      </c>
      <c r="AJ273" s="2" t="s">
        <v>6535</v>
      </c>
      <c r="AK273" s="41">
        <v>429059</v>
      </c>
      <c r="AL273" s="2" t="s">
        <v>6535</v>
      </c>
      <c r="AM273" s="2" t="str">
        <f>IF(OR(O273="Q",Q273="Q",S273="Q",U273="Q",W273="Q",Y273="Q",AB273="Q",AD273="Q",AF273="Q",AH273="Q",AJ273="Q",AL273="Q"),"Yes","No")</f>
        <v>No</v>
      </c>
    </row>
    <row r="274" spans="1:39">
      <c r="A274" s="6" t="s">
        <v>330</v>
      </c>
      <c r="B274" s="6" t="s">
        <v>331</v>
      </c>
      <c r="C274" s="4" t="s">
        <v>112</v>
      </c>
      <c r="D274" s="242">
        <v>7</v>
      </c>
      <c r="E274" s="237">
        <v>7</v>
      </c>
      <c r="F274" s="25" t="s">
        <v>320</v>
      </c>
      <c r="G274" s="53" t="s">
        <v>262</v>
      </c>
      <c r="H274" s="180">
        <v>247421</v>
      </c>
      <c r="I274" s="28">
        <v>325</v>
      </c>
      <c r="J274" s="171" t="s">
        <v>15</v>
      </c>
      <c r="K274" s="171" t="s">
        <v>16</v>
      </c>
      <c r="L274" s="9">
        <v>1</v>
      </c>
      <c r="M274" s="9"/>
      <c r="N274" s="32">
        <v>2.4085590535910533</v>
      </c>
      <c r="O274" s="10" t="s">
        <v>6535</v>
      </c>
      <c r="P274" s="57">
        <v>0.2253935221594415</v>
      </c>
      <c r="Q274" s="7" t="s">
        <v>6535</v>
      </c>
      <c r="R274" s="182">
        <v>56.167855929323821</v>
      </c>
      <c r="S274" s="1" t="s">
        <v>6535</v>
      </c>
      <c r="T274" s="36">
        <v>5.2562011552837244</v>
      </c>
      <c r="U274" s="2" t="s">
        <v>6535</v>
      </c>
      <c r="V274" s="31">
        <v>10.686017195681686</v>
      </c>
      <c r="W274" s="2" t="s">
        <v>6535</v>
      </c>
      <c r="X274" s="31">
        <v>0.25118143498384737</v>
      </c>
      <c r="Y274" s="2" t="s">
        <v>6535</v>
      </c>
      <c r="AA274" s="38">
        <v>37258</v>
      </c>
      <c r="AB274" s="9" t="s">
        <v>6535</v>
      </c>
      <c r="AC274" s="38">
        <v>165302</v>
      </c>
      <c r="AD274" s="9" t="s">
        <v>6535</v>
      </c>
      <c r="AE274" s="42">
        <v>15469</v>
      </c>
      <c r="AF274" s="9" t="s">
        <v>6535</v>
      </c>
      <c r="AG274" s="41">
        <v>2943</v>
      </c>
      <c r="AH274" s="2" t="s">
        <v>6535</v>
      </c>
      <c r="AI274" s="41">
        <v>658098</v>
      </c>
      <c r="AJ274" s="2" t="s">
        <v>6535</v>
      </c>
      <c r="AK274" s="41">
        <v>75122</v>
      </c>
      <c r="AL274" s="2" t="s">
        <v>6535</v>
      </c>
      <c r="AM274" s="2" t="str">
        <f>IF(OR(O274="Q",Q274="Q",S274="Q",U274="Q",W274="Q",Y274="Q",AB274="Q",AD274="Q",AF274="Q",AH274="Q",AJ274="Q",AL274="Q"),"Yes","No")</f>
        <v>No</v>
      </c>
    </row>
    <row r="275" spans="1:39">
      <c r="A275" s="3" t="s">
        <v>2783</v>
      </c>
      <c r="B275" s="3" t="s">
        <v>2784</v>
      </c>
      <c r="C275" s="4" t="s">
        <v>74</v>
      </c>
      <c r="D275" s="241">
        <v>5031</v>
      </c>
      <c r="E275" s="236">
        <v>50031</v>
      </c>
      <c r="F275" s="3" t="s">
        <v>320</v>
      </c>
      <c r="G275" s="4" t="s">
        <v>262</v>
      </c>
      <c r="H275" s="60">
        <v>3734090</v>
      </c>
      <c r="I275" s="27">
        <v>317</v>
      </c>
      <c r="J275" s="170" t="s">
        <v>15</v>
      </c>
      <c r="K275" s="170" t="s">
        <v>13</v>
      </c>
      <c r="L275" s="5">
        <v>195</v>
      </c>
      <c r="N275" s="31">
        <v>1.3598271858787305</v>
      </c>
      <c r="O275" s="4" t="s">
        <v>6535</v>
      </c>
      <c r="P275" s="56">
        <v>0.15891774886831608</v>
      </c>
      <c r="Q275" s="8" t="s">
        <v>6535</v>
      </c>
      <c r="R275" s="35">
        <v>152.01933241416739</v>
      </c>
      <c r="S275" s="2" t="s">
        <v>6535</v>
      </c>
      <c r="T275" s="36">
        <v>17.765911979552214</v>
      </c>
      <c r="U275" s="2" t="s">
        <v>6535</v>
      </c>
      <c r="V275" s="31">
        <v>8.556798693426769</v>
      </c>
      <c r="W275" s="2" t="s">
        <v>6535</v>
      </c>
      <c r="X275" s="31">
        <v>1.050389784488164</v>
      </c>
      <c r="Y275" s="2" t="s">
        <v>6535</v>
      </c>
      <c r="AA275" s="37">
        <v>12107768</v>
      </c>
      <c r="AB275" s="4" t="s">
        <v>6535</v>
      </c>
      <c r="AC275" s="37">
        <v>76188897</v>
      </c>
      <c r="AD275" s="4" t="s">
        <v>6535</v>
      </c>
      <c r="AE275" s="41">
        <v>8903902</v>
      </c>
      <c r="AF275" s="4" t="s">
        <v>6535</v>
      </c>
      <c r="AG275" s="41">
        <v>501179</v>
      </c>
      <c r="AH275" s="2" t="s">
        <v>6535</v>
      </c>
      <c r="AI275" s="41">
        <v>72533928</v>
      </c>
      <c r="AJ275" s="2" t="s">
        <v>6535</v>
      </c>
      <c r="AK275" s="41">
        <v>8465076</v>
      </c>
      <c r="AL275" s="2" t="s">
        <v>6535</v>
      </c>
      <c r="AM275" s="2" t="str">
        <f>IF(OR(O275="Q",Q275="Q",S275="Q",U275="Q",W275="Q",Y275="Q",AB275="Q",AD275="Q",AF275="Q",AH275="Q",AJ275="Q",AL275="Q"),"Yes","No")</f>
        <v>No</v>
      </c>
    </row>
    <row r="276" spans="1:39">
      <c r="A276" s="3" t="s">
        <v>2783</v>
      </c>
      <c r="B276" s="3" t="s">
        <v>2784</v>
      </c>
      <c r="C276" s="4" t="s">
        <v>74</v>
      </c>
      <c r="D276" s="241">
        <v>5031</v>
      </c>
      <c r="E276" s="236">
        <v>50031</v>
      </c>
      <c r="F276" s="3" t="s">
        <v>320</v>
      </c>
      <c r="G276" s="4" t="s">
        <v>262</v>
      </c>
      <c r="H276" s="60">
        <v>3734090</v>
      </c>
      <c r="I276" s="27">
        <v>317</v>
      </c>
      <c r="J276" s="170" t="s">
        <v>14</v>
      </c>
      <c r="K276" s="170" t="s">
        <v>13</v>
      </c>
      <c r="L276" s="5">
        <v>84</v>
      </c>
      <c r="N276" s="31">
        <v>1.5560202809976611</v>
      </c>
      <c r="O276" s="4" t="s">
        <v>6535</v>
      </c>
      <c r="P276" s="56">
        <v>3.3078731423675858E-2</v>
      </c>
      <c r="Q276" s="8" t="s">
        <v>6535</v>
      </c>
      <c r="R276" s="35">
        <v>99.960324802137933</v>
      </c>
      <c r="S276" s="2" t="s">
        <v>6535</v>
      </c>
      <c r="T276" s="36">
        <v>2.1250113366345613</v>
      </c>
      <c r="U276" s="2" t="s">
        <v>6535</v>
      </c>
      <c r="V276" s="31">
        <v>47.039901895510752</v>
      </c>
      <c r="W276" s="2" t="s">
        <v>6535</v>
      </c>
      <c r="X276" s="31">
        <v>5.6949036125819648</v>
      </c>
      <c r="Y276" s="2" t="s">
        <v>6535</v>
      </c>
      <c r="AA276" s="37">
        <v>546882</v>
      </c>
      <c r="AB276" s="4" t="s">
        <v>6535</v>
      </c>
      <c r="AC276" s="37">
        <v>16532738</v>
      </c>
      <c r="AD276" s="4" t="s">
        <v>6535</v>
      </c>
      <c r="AE276" s="41">
        <v>351462</v>
      </c>
      <c r="AF276" s="4" t="s">
        <v>6535</v>
      </c>
      <c r="AG276" s="41">
        <v>165393</v>
      </c>
      <c r="AH276" s="2" t="s">
        <v>6535</v>
      </c>
      <c r="AI276" s="41">
        <v>2903076</v>
      </c>
      <c r="AJ276" s="2" t="s">
        <v>6535</v>
      </c>
      <c r="AK276" s="41">
        <v>2884229</v>
      </c>
      <c r="AL276" s="2" t="s">
        <v>6535</v>
      </c>
      <c r="AM276" s="2" t="str">
        <f>IF(OR(O276="Q",Q276="Q",S276="Q",U276="Q",W276="Q",Y276="Q",AB276="Q",AD276="Q",AF276="Q",AH276="Q",AJ276="Q",AL276="Q"),"Yes","No")</f>
        <v>No</v>
      </c>
    </row>
    <row r="277" spans="1:39">
      <c r="A277" s="6" t="s">
        <v>2783</v>
      </c>
      <c r="B277" s="6" t="s">
        <v>2784</v>
      </c>
      <c r="C277" s="4" t="s">
        <v>74</v>
      </c>
      <c r="D277" s="242">
        <v>5031</v>
      </c>
      <c r="E277" s="237">
        <v>50031</v>
      </c>
      <c r="F277" s="25" t="s">
        <v>320</v>
      </c>
      <c r="G277" s="53" t="s">
        <v>262</v>
      </c>
      <c r="H277" s="180">
        <v>3734090</v>
      </c>
      <c r="I277" s="28">
        <v>317</v>
      </c>
      <c r="J277" s="171" t="s">
        <v>14</v>
      </c>
      <c r="K277" s="171" t="s">
        <v>16</v>
      </c>
      <c r="L277" s="9">
        <v>30</v>
      </c>
      <c r="M277" s="9"/>
      <c r="N277" s="32">
        <v>1.4991071328713041</v>
      </c>
      <c r="O277" s="10" t="s">
        <v>6535</v>
      </c>
      <c r="P277" s="57">
        <v>9.3846430313454673E-2</v>
      </c>
      <c r="Q277" s="7" t="s">
        <v>6535</v>
      </c>
      <c r="R277" s="182">
        <v>77.549273342623934</v>
      </c>
      <c r="S277" s="1" t="s">
        <v>6535</v>
      </c>
      <c r="T277" s="36">
        <v>4.8547047219155521</v>
      </c>
      <c r="U277" s="2" t="s">
        <v>6535</v>
      </c>
      <c r="V277" s="31">
        <v>15.974045340501124</v>
      </c>
      <c r="W277" s="2" t="s">
        <v>6535</v>
      </c>
      <c r="X277" s="31">
        <v>3.3629562539340694</v>
      </c>
      <c r="Y277" s="2" t="s">
        <v>6535</v>
      </c>
      <c r="AA277" s="38">
        <v>402116</v>
      </c>
      <c r="AB277" s="9" t="s">
        <v>6535</v>
      </c>
      <c r="AC277" s="38">
        <v>4284830</v>
      </c>
      <c r="AD277" s="9" t="s">
        <v>6535</v>
      </c>
      <c r="AE277" s="42">
        <v>268237</v>
      </c>
      <c r="AF277" s="9" t="s">
        <v>6535</v>
      </c>
      <c r="AG277" s="41">
        <v>55253</v>
      </c>
      <c r="AH277" s="2" t="s">
        <v>6535</v>
      </c>
      <c r="AI277" s="41">
        <v>1274126</v>
      </c>
      <c r="AJ277" s="2" t="s">
        <v>6535</v>
      </c>
      <c r="AK277" s="41">
        <v>766801</v>
      </c>
      <c r="AL277" s="2" t="s">
        <v>6535</v>
      </c>
      <c r="AM277" s="2" t="str">
        <f>IF(OR(O277="Q",Q277="Q",S277="Q",U277="Q",W277="Q",Y277="Q",AB277="Q",AD277="Q",AF277="Q",AH277="Q",AJ277="Q",AL277="Q"),"Yes","No")</f>
        <v>No</v>
      </c>
    </row>
    <row r="278" spans="1:39">
      <c r="A278" s="6" t="s">
        <v>2783</v>
      </c>
      <c r="B278" s="6" t="s">
        <v>2784</v>
      </c>
      <c r="C278" s="4" t="s">
        <v>74</v>
      </c>
      <c r="D278" s="242">
        <v>5031</v>
      </c>
      <c r="E278" s="237">
        <v>50031</v>
      </c>
      <c r="F278" s="25" t="s">
        <v>320</v>
      </c>
      <c r="G278" s="53" t="s">
        <v>262</v>
      </c>
      <c r="H278" s="180">
        <v>3734090</v>
      </c>
      <c r="I278" s="28">
        <v>317</v>
      </c>
      <c r="J278" s="171" t="s">
        <v>15</v>
      </c>
      <c r="K278" s="171" t="s">
        <v>16</v>
      </c>
      <c r="L278" s="9">
        <v>8</v>
      </c>
      <c r="M278" s="9"/>
      <c r="N278" s="32">
        <v>0.52142802604740457</v>
      </c>
      <c r="O278" s="10" t="s">
        <v>6535</v>
      </c>
      <c r="P278" s="57">
        <v>8.9365910318780287E-2</v>
      </c>
      <c r="Q278" s="7" t="s">
        <v>6535</v>
      </c>
      <c r="R278" s="182">
        <v>76.812799157572272</v>
      </c>
      <c r="S278" s="1" t="s">
        <v>6535</v>
      </c>
      <c r="T278" s="36">
        <v>13.164704192992533</v>
      </c>
      <c r="U278" s="2" t="s">
        <v>6535</v>
      </c>
      <c r="V278" s="31">
        <v>5.83475314230449</v>
      </c>
      <c r="W278" s="2" t="s">
        <v>6535</v>
      </c>
      <c r="X278" s="31">
        <v>2.23025459073556</v>
      </c>
      <c r="Y278" s="2" t="s">
        <v>6535</v>
      </c>
      <c r="AA278" s="38">
        <v>143412</v>
      </c>
      <c r="AB278" s="9" t="s">
        <v>6535</v>
      </c>
      <c r="AC278" s="38">
        <v>1604773</v>
      </c>
      <c r="AD278" s="9" t="s">
        <v>6535</v>
      </c>
      <c r="AE278" s="42">
        <v>275037</v>
      </c>
      <c r="AF278" s="9" t="s">
        <v>6535</v>
      </c>
      <c r="AG278" s="41">
        <v>20892</v>
      </c>
      <c r="AH278" s="2" t="s">
        <v>6535</v>
      </c>
      <c r="AI278" s="41">
        <v>719547</v>
      </c>
      <c r="AJ278" s="2" t="s">
        <v>6535</v>
      </c>
      <c r="AK278" s="41">
        <v>230294</v>
      </c>
      <c r="AL278" s="2" t="s">
        <v>6535</v>
      </c>
      <c r="AM278" s="2" t="str">
        <f>IF(OR(O278="Q",Q278="Q",S278="Q",U278="Q",W278="Q",Y278="Q",AB278="Q",AD278="Q",AF278="Q",AH278="Q",AJ278="Q",AL278="Q"),"Yes","No")</f>
        <v>No</v>
      </c>
    </row>
    <row r="279" spans="1:39">
      <c r="A279" s="6" t="s">
        <v>1582</v>
      </c>
      <c r="B279" s="6" t="s">
        <v>1583</v>
      </c>
      <c r="C279" s="4" t="s">
        <v>66</v>
      </c>
      <c r="D279" s="242">
        <v>4018</v>
      </c>
      <c r="E279" s="237">
        <v>40018</v>
      </c>
      <c r="F279" s="25" t="s">
        <v>320</v>
      </c>
      <c r="G279" s="53" t="s">
        <v>262</v>
      </c>
      <c r="H279" s="180">
        <v>972546</v>
      </c>
      <c r="I279" s="28">
        <v>315</v>
      </c>
      <c r="J279" s="171" t="s">
        <v>15</v>
      </c>
      <c r="K279" s="171" t="s">
        <v>13</v>
      </c>
      <c r="L279" s="9">
        <v>173</v>
      </c>
      <c r="M279" s="9"/>
      <c r="N279" s="32">
        <v>0.7973231682570846</v>
      </c>
      <c r="O279" s="10" t="s">
        <v>6535</v>
      </c>
      <c r="P279" s="57">
        <v>0.18516469786640055</v>
      </c>
      <c r="Q279" s="7" t="s">
        <v>6535</v>
      </c>
      <c r="R279" s="182">
        <v>107.73069283070222</v>
      </c>
      <c r="S279" s="1" t="s">
        <v>6535</v>
      </c>
      <c r="T279" s="36">
        <v>25.018614763873359</v>
      </c>
      <c r="U279" s="2" t="s">
        <v>6535</v>
      </c>
      <c r="V279" s="31">
        <v>4.306021490297069</v>
      </c>
      <c r="W279" s="2" t="s">
        <v>6535</v>
      </c>
      <c r="X279" s="31">
        <v>1.1162678995984889</v>
      </c>
      <c r="Y279" s="2" t="s">
        <v>6535</v>
      </c>
      <c r="AA279" s="38">
        <v>11257350</v>
      </c>
      <c r="AB279" s="9" t="s">
        <v>6535</v>
      </c>
      <c r="AC279" s="38">
        <v>60796416</v>
      </c>
      <c r="AD279" s="9" t="s">
        <v>6535</v>
      </c>
      <c r="AE279" s="42">
        <v>14118930</v>
      </c>
      <c r="AF279" s="9" t="s">
        <v>6535</v>
      </c>
      <c r="AG279" s="41">
        <v>564337</v>
      </c>
      <c r="AH279" s="2" t="s">
        <v>6535</v>
      </c>
      <c r="AI279" s="41">
        <v>54464001</v>
      </c>
      <c r="AJ279" s="2" t="s">
        <v>6535</v>
      </c>
      <c r="AK279" s="41">
        <v>7054648</v>
      </c>
      <c r="AL279" s="2" t="s">
        <v>6535</v>
      </c>
      <c r="AM279" s="2" t="str">
        <f>IF(OR(O279="Q",Q279="Q",S279="Q",U279="Q",W279="Q",Y279="Q",AB279="Q",AD279="Q",AF279="Q",AH279="Q",AJ279="Q",AL279="Q"),"Yes","No")</f>
        <v>No</v>
      </c>
    </row>
    <row r="280" spans="1:39">
      <c r="A280" s="6" t="s">
        <v>1582</v>
      </c>
      <c r="B280" s="6" t="s">
        <v>1583</v>
      </c>
      <c r="C280" s="4" t="s">
        <v>66</v>
      </c>
      <c r="D280" s="242">
        <v>4018</v>
      </c>
      <c r="E280" s="237">
        <v>40018</v>
      </c>
      <c r="F280" s="25" t="s">
        <v>320</v>
      </c>
      <c r="G280" s="53" t="s">
        <v>262</v>
      </c>
      <c r="H280" s="180">
        <v>972546</v>
      </c>
      <c r="I280" s="28">
        <v>315</v>
      </c>
      <c r="J280" s="171" t="s">
        <v>14</v>
      </c>
      <c r="K280" s="171" t="s">
        <v>16</v>
      </c>
      <c r="L280" s="9">
        <v>85</v>
      </c>
      <c r="M280" s="9"/>
      <c r="N280" s="32">
        <v>2.3476743923177206</v>
      </c>
      <c r="O280" s="10" t="s">
        <v>6535</v>
      </c>
      <c r="P280" s="57">
        <v>8.4173930366468003E-2</v>
      </c>
      <c r="Q280" s="7" t="s">
        <v>6535</v>
      </c>
      <c r="R280" s="182">
        <v>48.90728260965318</v>
      </c>
      <c r="S280" s="1" t="s">
        <v>6535</v>
      </c>
      <c r="T280" s="36">
        <v>1.7535303082357709</v>
      </c>
      <c r="U280" s="2" t="s">
        <v>6535</v>
      </c>
      <c r="V280" s="31">
        <v>27.890754086171945</v>
      </c>
      <c r="W280" s="2" t="s">
        <v>6535</v>
      </c>
      <c r="X280" s="31">
        <v>3.1022550240164861</v>
      </c>
      <c r="Y280" s="2" t="s">
        <v>6535</v>
      </c>
      <c r="AA280" s="38">
        <v>934635</v>
      </c>
      <c r="AB280" s="9" t="s">
        <v>6535</v>
      </c>
      <c r="AC280" s="38">
        <v>11103616</v>
      </c>
      <c r="AD280" s="9" t="s">
        <v>6535</v>
      </c>
      <c r="AE280" s="42">
        <v>398111</v>
      </c>
      <c r="AF280" s="9" t="s">
        <v>6535</v>
      </c>
      <c r="AG280" s="41">
        <v>227034</v>
      </c>
      <c r="AH280" s="2" t="s">
        <v>6535</v>
      </c>
      <c r="AI280" s="41">
        <v>3579208</v>
      </c>
      <c r="AJ280" s="2" t="s">
        <v>6535</v>
      </c>
      <c r="AK280" s="41">
        <v>3647800</v>
      </c>
      <c r="AL280" s="2" t="s">
        <v>6535</v>
      </c>
      <c r="AM280" s="2" t="str">
        <f>IF(OR(O280="Q",Q280="Q",S280="Q",U280="Q",W280="Q",Y280="Q",AB280="Q",AD280="Q",AF280="Q",AH280="Q",AJ280="Q",AL280="Q"),"Yes","No")</f>
        <v>No</v>
      </c>
    </row>
    <row r="281" spans="1:39">
      <c r="A281" s="3" t="s">
        <v>1582</v>
      </c>
      <c r="B281" s="3" t="s">
        <v>1583</v>
      </c>
      <c r="C281" s="4" t="s">
        <v>66</v>
      </c>
      <c r="D281" s="241">
        <v>4018</v>
      </c>
      <c r="E281" s="236">
        <v>40018</v>
      </c>
      <c r="F281" s="3" t="s">
        <v>320</v>
      </c>
      <c r="G281" s="4" t="s">
        <v>262</v>
      </c>
      <c r="H281" s="60">
        <v>972546</v>
      </c>
      <c r="I281" s="27">
        <v>315</v>
      </c>
      <c r="J281" s="170" t="s">
        <v>20</v>
      </c>
      <c r="K281" s="170" t="s">
        <v>16</v>
      </c>
      <c r="L281" s="5">
        <v>53</v>
      </c>
      <c r="N281" s="31">
        <v>2.4134646584825048</v>
      </c>
      <c r="O281" s="4" t="s">
        <v>6535</v>
      </c>
      <c r="P281" s="56">
        <v>9.4391213042320704E-2</v>
      </c>
      <c r="Q281" s="8" t="s">
        <v>6535</v>
      </c>
      <c r="R281" s="35">
        <v>42.257870980716376</v>
      </c>
      <c r="S281" s="2" t="s">
        <v>6535</v>
      </c>
      <c r="T281" s="36">
        <v>1.6527160190378298</v>
      </c>
      <c r="U281" s="2" t="s">
        <v>6535</v>
      </c>
      <c r="V281" s="31">
        <v>25.568742901952302</v>
      </c>
      <c r="W281" s="2" t="s">
        <v>6535</v>
      </c>
      <c r="X281" s="31">
        <v>2.9324889149738369</v>
      </c>
      <c r="Y281" s="2" t="s">
        <v>6535</v>
      </c>
      <c r="AA281" s="37">
        <v>357019</v>
      </c>
      <c r="AB281" s="4" t="s">
        <v>6535</v>
      </c>
      <c r="AC281" s="37">
        <v>3782333</v>
      </c>
      <c r="AD281" s="4" t="s">
        <v>6535</v>
      </c>
      <c r="AE281" s="41">
        <v>147928</v>
      </c>
      <c r="AF281" s="4" t="s">
        <v>6535</v>
      </c>
      <c r="AG281" s="41">
        <v>89506</v>
      </c>
      <c r="AH281" s="2" t="s">
        <v>6535</v>
      </c>
      <c r="AI281" s="41">
        <v>1289803</v>
      </c>
      <c r="AJ281" s="2" t="s">
        <v>6535</v>
      </c>
      <c r="AK281" s="41">
        <v>1239604</v>
      </c>
      <c r="AL281" s="2" t="s">
        <v>6535</v>
      </c>
      <c r="AM281" s="2" t="str">
        <f>IF(OR(O281="Q",Q281="Q",S281="Q",U281="Q",W281="Q",Y281="Q",AB281="Q",AD281="Q",AF281="Q",AH281="Q",AJ281="Q",AL281="Q"),"Yes","No")</f>
        <v>No</v>
      </c>
    </row>
    <row r="282" spans="1:39">
      <c r="A282" s="3" t="s">
        <v>1582</v>
      </c>
      <c r="B282" s="3" t="s">
        <v>1583</v>
      </c>
      <c r="C282" s="4" t="s">
        <v>66</v>
      </c>
      <c r="D282" s="241">
        <v>4018</v>
      </c>
      <c r="E282" s="236">
        <v>40018</v>
      </c>
      <c r="F282" s="3" t="s">
        <v>320</v>
      </c>
      <c r="G282" s="4" t="s">
        <v>262</v>
      </c>
      <c r="H282" s="60">
        <v>972546</v>
      </c>
      <c r="I282" s="27">
        <v>315</v>
      </c>
      <c r="J282" s="170" t="s">
        <v>14</v>
      </c>
      <c r="K282" s="170" t="s">
        <v>13</v>
      </c>
      <c r="L282" s="5">
        <v>3</v>
      </c>
      <c r="N282" s="31">
        <v>2.500255297421496</v>
      </c>
      <c r="O282" s="4" t="s">
        <v>6535</v>
      </c>
      <c r="P282" s="56">
        <v>4.5814864627799545E-2</v>
      </c>
      <c r="Q282" s="8" t="s">
        <v>6535</v>
      </c>
      <c r="R282" s="35">
        <v>241.40316205533597</v>
      </c>
      <c r="S282" s="2" t="s">
        <v>6535</v>
      </c>
      <c r="T282" s="36">
        <v>4.4234895539243366</v>
      </c>
      <c r="U282" s="2" t="s">
        <v>6535</v>
      </c>
      <c r="V282" s="31">
        <v>54.573015062547867</v>
      </c>
      <c r="W282" s="2" t="s">
        <v>6535</v>
      </c>
      <c r="X282" s="31">
        <v>3.7028937180075698</v>
      </c>
      <c r="Y282" s="2" t="s">
        <v>6535</v>
      </c>
      <c r="AA282" s="37">
        <v>19587</v>
      </c>
      <c r="AB282" s="4" t="s">
        <v>6535</v>
      </c>
      <c r="AC282" s="37">
        <v>427525</v>
      </c>
      <c r="AD282" s="4" t="s">
        <v>6535</v>
      </c>
      <c r="AE282" s="41">
        <v>7834</v>
      </c>
      <c r="AF282" s="4" t="s">
        <v>6535</v>
      </c>
      <c r="AG282" s="41">
        <v>1771</v>
      </c>
      <c r="AH282" s="2" t="s">
        <v>6535</v>
      </c>
      <c r="AI282" s="41">
        <v>115457</v>
      </c>
      <c r="AJ282" s="2" t="s">
        <v>6535</v>
      </c>
      <c r="AK282" s="41">
        <v>39231</v>
      </c>
      <c r="AL282" s="2" t="s">
        <v>6535</v>
      </c>
      <c r="AM282" s="2" t="str">
        <f>IF(OR(O282="Q",Q282="Q",S282="Q",U282="Q",W282="Q",Y282="Q",AB282="Q",AD282="Q",AF282="Q",AH282="Q",AJ282="Q",AL282="Q"),"Yes","No")</f>
        <v>No</v>
      </c>
    </row>
    <row r="283" spans="1:39">
      <c r="A283" s="6" t="s">
        <v>1582</v>
      </c>
      <c r="B283" s="6" t="s">
        <v>1583</v>
      </c>
      <c r="C283" s="4" t="s">
        <v>66</v>
      </c>
      <c r="D283" s="242">
        <v>4018</v>
      </c>
      <c r="E283" s="237">
        <v>40018</v>
      </c>
      <c r="F283" s="25" t="s">
        <v>320</v>
      </c>
      <c r="G283" s="53" t="s">
        <v>262</v>
      </c>
      <c r="H283" s="180">
        <v>972546</v>
      </c>
      <c r="I283" s="28">
        <v>315</v>
      </c>
      <c r="J283" s="171" t="s">
        <v>15</v>
      </c>
      <c r="K283" s="171" t="s">
        <v>16</v>
      </c>
      <c r="L283" s="9">
        <v>1</v>
      </c>
      <c r="M283" s="9"/>
      <c r="N283" s="32">
        <v>0.28414058401818498</v>
      </c>
      <c r="O283" s="10" t="s">
        <v>6535</v>
      </c>
      <c r="P283" s="57">
        <v>2.9344047672791296E-2</v>
      </c>
      <c r="Q283" s="7" t="s">
        <v>6535</v>
      </c>
      <c r="R283" s="182">
        <v>78.829181494661924</v>
      </c>
      <c r="S283" s="1" t="s">
        <v>6535</v>
      </c>
      <c r="T283" s="36">
        <v>8.1409252669039152</v>
      </c>
      <c r="U283" s="2" t="s">
        <v>6535</v>
      </c>
      <c r="V283" s="31">
        <v>9.6830739639797159</v>
      </c>
      <c r="W283" s="2" t="s">
        <v>6535</v>
      </c>
      <c r="X283" s="31">
        <v>2.0089423373419675</v>
      </c>
      <c r="Y283" s="2" t="s">
        <v>6535</v>
      </c>
      <c r="AA283" s="38">
        <v>3250</v>
      </c>
      <c r="AB283" s="9" t="s">
        <v>6535</v>
      </c>
      <c r="AC283" s="38">
        <v>110755</v>
      </c>
      <c r="AD283" s="9" t="s">
        <v>6535</v>
      </c>
      <c r="AE283" s="42">
        <v>11438</v>
      </c>
      <c r="AF283" s="9" t="s">
        <v>6535</v>
      </c>
      <c r="AG283" s="41">
        <v>1405</v>
      </c>
      <c r="AH283" s="2" t="s">
        <v>6535</v>
      </c>
      <c r="AI283" s="41">
        <v>55131</v>
      </c>
      <c r="AJ283" s="2" t="s">
        <v>6535</v>
      </c>
      <c r="AK283" s="41">
        <v>20703</v>
      </c>
      <c r="AL283" s="2" t="s">
        <v>6535</v>
      </c>
      <c r="AM283" s="2" t="str">
        <f>IF(OR(O283="Q",Q283="Q",S283="Q",U283="Q",W283="Q",Y283="Q",AB283="Q",AD283="Q",AF283="Q",AH283="Q",AJ283="Q",AL283="Q"),"Yes","No")</f>
        <v>No</v>
      </c>
    </row>
    <row r="284" spans="1:39">
      <c r="A284" s="6" t="s">
        <v>318</v>
      </c>
      <c r="B284" s="6" t="s">
        <v>319</v>
      </c>
      <c r="C284" s="4" t="s">
        <v>137</v>
      </c>
      <c r="D284" s="242">
        <v>2</v>
      </c>
      <c r="E284" s="237">
        <v>2</v>
      </c>
      <c r="F284" s="25" t="s">
        <v>320</v>
      </c>
      <c r="G284" s="53" t="s">
        <v>262</v>
      </c>
      <c r="H284" s="180">
        <v>387847</v>
      </c>
      <c r="I284" s="28">
        <v>311</v>
      </c>
      <c r="J284" s="171" t="s">
        <v>15</v>
      </c>
      <c r="K284" s="171" t="s">
        <v>13</v>
      </c>
      <c r="L284" s="9">
        <v>110</v>
      </c>
      <c r="M284" s="9"/>
      <c r="N284" s="32">
        <v>0.73858736936626412</v>
      </c>
      <c r="O284" s="10" t="s">
        <v>6535</v>
      </c>
      <c r="P284" s="57">
        <v>0.17054059082519568</v>
      </c>
      <c r="Q284" s="7" t="s">
        <v>6535</v>
      </c>
      <c r="R284" s="182">
        <v>118.29481630014243</v>
      </c>
      <c r="S284" s="1" t="s">
        <v>6535</v>
      </c>
      <c r="T284" s="36">
        <v>27.314395967391633</v>
      </c>
      <c r="U284" s="2" t="s">
        <v>6535</v>
      </c>
      <c r="V284" s="31">
        <v>4.3308596844449605</v>
      </c>
      <c r="W284" s="2" t="s">
        <v>6535</v>
      </c>
      <c r="X284" s="31">
        <v>1.0158966692102345</v>
      </c>
      <c r="Y284" s="2" t="s">
        <v>6535</v>
      </c>
      <c r="AA284" s="38">
        <v>7988366</v>
      </c>
      <c r="AB284" s="9" t="s">
        <v>6535</v>
      </c>
      <c r="AC284" s="38">
        <v>46841435</v>
      </c>
      <c r="AD284" s="9" t="s">
        <v>6535</v>
      </c>
      <c r="AE284" s="42">
        <v>10815736</v>
      </c>
      <c r="AF284" s="9" t="s">
        <v>6535</v>
      </c>
      <c r="AG284" s="41">
        <v>395972</v>
      </c>
      <c r="AH284" s="2" t="s">
        <v>6535</v>
      </c>
      <c r="AI284" s="41">
        <v>46108464</v>
      </c>
      <c r="AJ284" s="2" t="s">
        <v>6535</v>
      </c>
      <c r="AK284" s="41">
        <v>5480629</v>
      </c>
      <c r="AL284" s="2" t="s">
        <v>6535</v>
      </c>
      <c r="AM284" s="2" t="str">
        <f>IF(OR(O284="Q",Q284="Q",S284="Q",U284="Q",W284="Q",Y284="Q",AB284="Q",AD284="Q",AF284="Q",AH284="Q",AJ284="Q",AL284="Q"),"Yes","No")</f>
        <v>No</v>
      </c>
    </row>
    <row r="285" spans="1:39">
      <c r="A285" s="3" t="s">
        <v>318</v>
      </c>
      <c r="B285" s="3" t="s">
        <v>319</v>
      </c>
      <c r="C285" s="4" t="s">
        <v>137</v>
      </c>
      <c r="D285" s="241">
        <v>2</v>
      </c>
      <c r="E285" s="236">
        <v>2</v>
      </c>
      <c r="F285" s="3" t="s">
        <v>320</v>
      </c>
      <c r="G285" s="4" t="s">
        <v>262</v>
      </c>
      <c r="H285" s="60">
        <v>387847</v>
      </c>
      <c r="I285" s="27">
        <v>311</v>
      </c>
      <c r="J285" s="170" t="s">
        <v>17</v>
      </c>
      <c r="K285" s="170" t="s">
        <v>13</v>
      </c>
      <c r="L285" s="5">
        <v>98</v>
      </c>
      <c r="N285" s="31">
        <v>2.6904425762143749</v>
      </c>
      <c r="O285" s="4" t="s">
        <v>6535</v>
      </c>
      <c r="P285" s="56">
        <v>0.84317120131079593</v>
      </c>
      <c r="Q285" s="8" t="s">
        <v>6535</v>
      </c>
      <c r="R285" s="35">
        <v>20.956002871328586</v>
      </c>
      <c r="S285" s="2" t="s">
        <v>6535</v>
      </c>
      <c r="T285" s="36">
        <v>6.5675061314829213</v>
      </c>
      <c r="U285" s="2" t="s">
        <v>6535</v>
      </c>
      <c r="V285" s="31">
        <v>3.1908615617229414</v>
      </c>
      <c r="W285" s="2" t="s">
        <v>6535</v>
      </c>
      <c r="X285" s="31">
        <v>0.13179590908483838</v>
      </c>
      <c r="Y285" s="2" t="s">
        <v>6535</v>
      </c>
      <c r="AA285" s="37">
        <v>590762</v>
      </c>
      <c r="AB285" s="4" t="s">
        <v>6535</v>
      </c>
      <c r="AC285" s="37">
        <v>700643</v>
      </c>
      <c r="AD285" s="4" t="s">
        <v>6535</v>
      </c>
      <c r="AE285" s="41">
        <v>219578</v>
      </c>
      <c r="AF285" s="4" t="s">
        <v>6535</v>
      </c>
      <c r="AG285" s="41">
        <v>33434</v>
      </c>
      <c r="AH285" s="2" t="s">
        <v>6535</v>
      </c>
      <c r="AI285" s="41">
        <v>5316121</v>
      </c>
      <c r="AJ285" s="2" t="s">
        <v>6535</v>
      </c>
      <c r="AK285" s="41">
        <v>1114100</v>
      </c>
      <c r="AL285" s="2" t="s">
        <v>6535</v>
      </c>
      <c r="AM285" s="2" t="str">
        <f>IF(OR(O285="Q",Q285="Q",S285="Q",U285="Q",W285="Q",Y285="Q",AB285="Q",AD285="Q",AF285="Q",AH285="Q",AJ285="Q",AL285="Q"),"Yes","No")</f>
        <v>No</v>
      </c>
    </row>
    <row r="286" spans="1:39">
      <c r="A286" s="3" t="s">
        <v>318</v>
      </c>
      <c r="B286" s="3" t="s">
        <v>319</v>
      </c>
      <c r="C286" s="4" t="s">
        <v>137</v>
      </c>
      <c r="D286" s="241">
        <v>2</v>
      </c>
      <c r="E286" s="236">
        <v>2</v>
      </c>
      <c r="F286" s="3" t="s">
        <v>320</v>
      </c>
      <c r="G286" s="4" t="s">
        <v>262</v>
      </c>
      <c r="H286" s="60">
        <v>387847</v>
      </c>
      <c r="I286" s="27">
        <v>311</v>
      </c>
      <c r="J286" s="170" t="s">
        <v>14</v>
      </c>
      <c r="K286" s="170" t="s">
        <v>13</v>
      </c>
      <c r="L286" s="5">
        <v>55</v>
      </c>
      <c r="N286" s="31">
        <v>2.0324461953997282</v>
      </c>
      <c r="O286" s="4" t="s">
        <v>6535</v>
      </c>
      <c r="P286" s="56">
        <v>5.2261583069441238E-2</v>
      </c>
      <c r="Q286" s="8" t="s">
        <v>6535</v>
      </c>
      <c r="R286" s="35">
        <v>112.85406187985971</v>
      </c>
      <c r="S286" s="2" t="s">
        <v>6535</v>
      </c>
      <c r="T286" s="36">
        <v>2.9018883466669996</v>
      </c>
      <c r="U286" s="2" t="s">
        <v>6535</v>
      </c>
      <c r="V286" s="31">
        <v>38.889870456070327</v>
      </c>
      <c r="W286" s="2" t="s">
        <v>6535</v>
      </c>
      <c r="X286" s="31">
        <v>4.7952778037046153</v>
      </c>
      <c r="Y286" s="2" t="s">
        <v>6535</v>
      </c>
      <c r="AA286" s="37">
        <v>472560</v>
      </c>
      <c r="AB286" s="4" t="s">
        <v>6535</v>
      </c>
      <c r="AC286" s="37">
        <v>9042206</v>
      </c>
      <c r="AD286" s="4" t="s">
        <v>6535</v>
      </c>
      <c r="AE286" s="41">
        <v>232508</v>
      </c>
      <c r="AF286" s="4" t="s">
        <v>6535</v>
      </c>
      <c r="AG286" s="41">
        <v>80123</v>
      </c>
      <c r="AH286" s="2" t="s">
        <v>6535</v>
      </c>
      <c r="AI286" s="41">
        <v>1885648</v>
      </c>
      <c r="AJ286" s="2" t="s">
        <v>6535</v>
      </c>
      <c r="AK286" s="41">
        <v>1189206</v>
      </c>
      <c r="AL286" s="2" t="s">
        <v>6535</v>
      </c>
      <c r="AM286" s="2" t="str">
        <f>IF(OR(O286="Q",Q286="Q",S286="Q",U286="Q",W286="Q",Y286="Q",AB286="Q",AD286="Q",AF286="Q",AH286="Q",AJ286="Q",AL286="Q"),"Yes","No")</f>
        <v>No</v>
      </c>
    </row>
    <row r="287" spans="1:39">
      <c r="A287" s="6" t="s">
        <v>318</v>
      </c>
      <c r="B287" s="6" t="s">
        <v>319</v>
      </c>
      <c r="C287" s="4" t="s">
        <v>137</v>
      </c>
      <c r="D287" s="242">
        <v>2</v>
      </c>
      <c r="E287" s="237">
        <v>2</v>
      </c>
      <c r="F287" s="25" t="s">
        <v>320</v>
      </c>
      <c r="G287" s="53" t="s">
        <v>262</v>
      </c>
      <c r="H287" s="180">
        <v>387847</v>
      </c>
      <c r="I287" s="28">
        <v>311</v>
      </c>
      <c r="J287" s="171" t="s">
        <v>14</v>
      </c>
      <c r="K287" s="171" t="s">
        <v>16</v>
      </c>
      <c r="L287" s="9">
        <v>48</v>
      </c>
      <c r="M287" s="9"/>
      <c r="N287" s="32">
        <v>0.73761988266112444</v>
      </c>
      <c r="O287" s="10" t="s">
        <v>6535</v>
      </c>
      <c r="P287" s="57">
        <v>4.4512734273423164E-2</v>
      </c>
      <c r="Q287" s="7" t="s">
        <v>6535</v>
      </c>
      <c r="R287" s="182">
        <v>47.093555809861321</v>
      </c>
      <c r="S287" s="1" t="s">
        <v>6535</v>
      </c>
      <c r="T287" s="36">
        <v>2.8419284580457012</v>
      </c>
      <c r="U287" s="2" t="s">
        <v>6535</v>
      </c>
      <c r="V287" s="31">
        <v>16.570985689853</v>
      </c>
      <c r="W287" s="2" t="s">
        <v>6535</v>
      </c>
      <c r="X287" s="31">
        <v>1.7687384316761217</v>
      </c>
      <c r="Y287" s="2" t="s">
        <v>6535</v>
      </c>
      <c r="AA287" s="38">
        <v>170357</v>
      </c>
      <c r="AB287" s="9" t="s">
        <v>6535</v>
      </c>
      <c r="AC287" s="38">
        <v>3827152</v>
      </c>
      <c r="AD287" s="9" t="s">
        <v>6535</v>
      </c>
      <c r="AE287" s="42">
        <v>230955</v>
      </c>
      <c r="AF287" s="9" t="s">
        <v>6535</v>
      </c>
      <c r="AG287" s="41">
        <v>81267</v>
      </c>
      <c r="AH287" s="2" t="s">
        <v>6535</v>
      </c>
      <c r="AI287" s="41">
        <v>2163775</v>
      </c>
      <c r="AJ287" s="2" t="s">
        <v>6535</v>
      </c>
      <c r="AK287" s="41">
        <v>1303096</v>
      </c>
      <c r="AL287" s="2" t="s">
        <v>6535</v>
      </c>
      <c r="AM287" s="2" t="str">
        <f>IF(OR(O287="Q",Q287="Q",S287="Q",U287="Q",W287="Q",Y287="Q",AB287="Q",AD287="Q",AF287="Q",AH287="Q",AJ287="Q",AL287="Q"),"Yes","No")</f>
        <v>No</v>
      </c>
    </row>
    <row r="288" spans="1:39">
      <c r="A288" s="3" t="s">
        <v>354</v>
      </c>
      <c r="B288" s="3" t="s">
        <v>355</v>
      </c>
      <c r="C288" s="4" t="s">
        <v>137</v>
      </c>
      <c r="D288" s="241">
        <v>19</v>
      </c>
      <c r="E288" s="236">
        <v>19</v>
      </c>
      <c r="F288" s="3" t="s">
        <v>320</v>
      </c>
      <c r="G288" s="4" t="s">
        <v>262</v>
      </c>
      <c r="H288" s="60">
        <v>176617</v>
      </c>
      <c r="I288" s="27">
        <v>310</v>
      </c>
      <c r="J288" s="170" t="s">
        <v>17</v>
      </c>
      <c r="K288" s="170" t="s">
        <v>13</v>
      </c>
      <c r="L288" s="5">
        <v>215</v>
      </c>
      <c r="N288" s="31">
        <v>2.5487277992503414</v>
      </c>
      <c r="O288" s="4" t="s">
        <v>6535</v>
      </c>
      <c r="P288" s="56">
        <v>1.012802101047972</v>
      </c>
      <c r="Q288" s="8" t="s">
        <v>6535</v>
      </c>
      <c r="R288" s="35">
        <v>18.662841926370142</v>
      </c>
      <c r="S288" s="2" t="s">
        <v>6535</v>
      </c>
      <c r="T288" s="36">
        <v>7.4161570019809266</v>
      </c>
      <c r="U288" s="2" t="s">
        <v>6535</v>
      </c>
      <c r="V288" s="31">
        <v>2.5165111689767512</v>
      </c>
      <c r="W288" s="2" t="s">
        <v>6535</v>
      </c>
      <c r="X288" s="31">
        <v>7.0178906364068983E-2</v>
      </c>
      <c r="Y288" s="2" t="s">
        <v>6535</v>
      </c>
      <c r="AA288" s="37">
        <v>1746164</v>
      </c>
      <c r="AB288" s="4" t="s">
        <v>6535</v>
      </c>
      <c r="AC288" s="37">
        <v>1724092</v>
      </c>
      <c r="AD288" s="4" t="s">
        <v>6535</v>
      </c>
      <c r="AE288" s="41">
        <v>685112</v>
      </c>
      <c r="AF288" s="4" t="s">
        <v>6535</v>
      </c>
      <c r="AG288" s="41">
        <v>92381</v>
      </c>
      <c r="AH288" s="2" t="s">
        <v>6535</v>
      </c>
      <c r="AI288" s="41">
        <v>24567097</v>
      </c>
      <c r="AJ288" s="2" t="s">
        <v>6535</v>
      </c>
      <c r="AK288" s="41">
        <v>3427110</v>
      </c>
      <c r="AL288" s="2" t="s">
        <v>6535</v>
      </c>
      <c r="AM288" s="2" t="str">
        <f>IF(OR(O288="Q",Q288="Q",S288="Q",U288="Q",W288="Q",Y288="Q",AB288="Q",AD288="Q",AF288="Q",AH288="Q",AJ288="Q",AL288="Q"),"Yes","No")</f>
        <v>No</v>
      </c>
    </row>
    <row r="289" spans="1:39">
      <c r="A289" s="6" t="s">
        <v>354</v>
      </c>
      <c r="B289" s="6" t="s">
        <v>355</v>
      </c>
      <c r="C289" s="4" t="s">
        <v>137</v>
      </c>
      <c r="D289" s="242">
        <v>19</v>
      </c>
      <c r="E289" s="237">
        <v>19</v>
      </c>
      <c r="F289" s="25" t="s">
        <v>320</v>
      </c>
      <c r="G289" s="53" t="s">
        <v>262</v>
      </c>
      <c r="H289" s="180">
        <v>176617</v>
      </c>
      <c r="I289" s="28">
        <v>310</v>
      </c>
      <c r="J289" s="171" t="s">
        <v>15</v>
      </c>
      <c r="K289" s="171" t="s">
        <v>13</v>
      </c>
      <c r="L289" s="9">
        <v>50</v>
      </c>
      <c r="M289" s="9"/>
      <c r="N289" s="32">
        <v>0.6048191940836618</v>
      </c>
      <c r="O289" s="10" t="s">
        <v>6535</v>
      </c>
      <c r="P289" s="57">
        <v>0.116960257589879</v>
      </c>
      <c r="Q289" s="7" t="s">
        <v>6535</v>
      </c>
      <c r="R289" s="182">
        <v>114.90246021360583</v>
      </c>
      <c r="S289" s="1" t="s">
        <v>6535</v>
      </c>
      <c r="T289" s="36">
        <v>22.219898898306464</v>
      </c>
      <c r="U289" s="2" t="s">
        <v>6535</v>
      </c>
      <c r="V289" s="31">
        <v>5.1711513512945535</v>
      </c>
      <c r="W289" s="2" t="s">
        <v>6535</v>
      </c>
      <c r="X289" s="31">
        <v>1.4124039545733715</v>
      </c>
      <c r="Y289" s="2" t="s">
        <v>6535</v>
      </c>
      <c r="AA289" s="38">
        <v>2475078</v>
      </c>
      <c r="AB289" s="9" t="s">
        <v>6535</v>
      </c>
      <c r="AC289" s="38">
        <v>21161701</v>
      </c>
      <c r="AD289" s="9" t="s">
        <v>6535</v>
      </c>
      <c r="AE289" s="42">
        <v>4092261</v>
      </c>
      <c r="AF289" s="9" t="s">
        <v>6535</v>
      </c>
      <c r="AG289" s="41">
        <v>184171</v>
      </c>
      <c r="AH289" s="2" t="s">
        <v>6535</v>
      </c>
      <c r="AI289" s="41">
        <v>14982754</v>
      </c>
      <c r="AJ289" s="2" t="s">
        <v>6535</v>
      </c>
      <c r="AK289" s="41">
        <v>2342410</v>
      </c>
      <c r="AL289" s="2" t="s">
        <v>6535</v>
      </c>
      <c r="AM289" s="2" t="str">
        <f>IF(OR(O289="Q",Q289="Q",S289="Q",U289="Q",W289="Q",Y289="Q",AB289="Q",AD289="Q",AF289="Q",AH289="Q",AJ289="Q",AL289="Q"),"Yes","No")</f>
        <v>No</v>
      </c>
    </row>
    <row r="290" spans="1:39">
      <c r="A290" s="6" t="s">
        <v>354</v>
      </c>
      <c r="B290" s="6" t="s">
        <v>355</v>
      </c>
      <c r="C290" s="4" t="s">
        <v>137</v>
      </c>
      <c r="D290" s="242">
        <v>19</v>
      </c>
      <c r="E290" s="237">
        <v>19</v>
      </c>
      <c r="F290" s="25" t="s">
        <v>320</v>
      </c>
      <c r="G290" s="53" t="s">
        <v>262</v>
      </c>
      <c r="H290" s="180">
        <v>176617</v>
      </c>
      <c r="I290" s="28">
        <v>310</v>
      </c>
      <c r="J290" s="171" t="s">
        <v>14</v>
      </c>
      <c r="K290" s="171" t="s">
        <v>13</v>
      </c>
      <c r="L290" s="9">
        <v>36</v>
      </c>
      <c r="M290" s="9"/>
      <c r="N290" s="32">
        <v>1.7141850634100517</v>
      </c>
      <c r="O290" s="10" t="s">
        <v>6535</v>
      </c>
      <c r="P290" s="57">
        <v>3.537537834596019E-2</v>
      </c>
      <c r="Q290" s="7" t="s">
        <v>6535</v>
      </c>
      <c r="R290" s="182">
        <v>113.22931881182546</v>
      </c>
      <c r="S290" s="1" t="s">
        <v>6535</v>
      </c>
      <c r="T290" s="36">
        <v>2.3366963569589263</v>
      </c>
      <c r="U290" s="2" t="s">
        <v>6535</v>
      </c>
      <c r="V290" s="31">
        <v>48.457010032397541</v>
      </c>
      <c r="W290" s="2" t="s">
        <v>6535</v>
      </c>
      <c r="X290" s="31">
        <v>7.8564358513979649</v>
      </c>
      <c r="Y290" s="2" t="s">
        <v>6535</v>
      </c>
      <c r="AA290" s="38">
        <v>284661</v>
      </c>
      <c r="AB290" s="9" t="s">
        <v>6535</v>
      </c>
      <c r="AC290" s="38">
        <v>8046868</v>
      </c>
      <c r="AD290" s="9" t="s">
        <v>6535</v>
      </c>
      <c r="AE290" s="42">
        <v>166062</v>
      </c>
      <c r="AF290" s="9" t="s">
        <v>6535</v>
      </c>
      <c r="AG290" s="41">
        <v>71067</v>
      </c>
      <c r="AH290" s="2" t="s">
        <v>6535</v>
      </c>
      <c r="AI290" s="41">
        <v>1024239</v>
      </c>
      <c r="AJ290" s="2" t="s">
        <v>6535</v>
      </c>
      <c r="AK290" s="41">
        <v>938704</v>
      </c>
      <c r="AL290" s="2" t="s">
        <v>6535</v>
      </c>
      <c r="AM290" s="2" t="str">
        <f>IF(OR(O290="Q",Q290="Q",S290="Q",U290="Q",W290="Q",Y290="Q",AB290="Q",AD290="Q",AF290="Q",AH290="Q",AJ290="Q",AL290="Q"),"Yes","No")</f>
        <v>No</v>
      </c>
    </row>
    <row r="291" spans="1:39">
      <c r="A291" s="3" t="s">
        <v>354</v>
      </c>
      <c r="B291" s="3" t="s">
        <v>355</v>
      </c>
      <c r="C291" s="4" t="s">
        <v>137</v>
      </c>
      <c r="D291" s="241">
        <v>19</v>
      </c>
      <c r="E291" s="236">
        <v>19</v>
      </c>
      <c r="F291" s="3" t="s">
        <v>320</v>
      </c>
      <c r="G291" s="4" t="s">
        <v>262</v>
      </c>
      <c r="H291" s="60">
        <v>176617</v>
      </c>
      <c r="I291" s="27">
        <v>310</v>
      </c>
      <c r="J291" s="170" t="s">
        <v>30</v>
      </c>
      <c r="K291" s="170" t="s">
        <v>13</v>
      </c>
      <c r="L291" s="5">
        <v>9</v>
      </c>
      <c r="N291" s="31">
        <v>1.3342906616027663</v>
      </c>
      <c r="O291" s="4" t="s">
        <v>6535</v>
      </c>
      <c r="P291" s="56">
        <v>9.942398105222372E-2</v>
      </c>
      <c r="Q291" s="8" t="s">
        <v>6535</v>
      </c>
      <c r="R291" s="35">
        <v>117.98588051326864</v>
      </c>
      <c r="S291" s="2" t="s">
        <v>6535</v>
      </c>
      <c r="T291" s="36">
        <v>8.7916570850388638</v>
      </c>
      <c r="U291" s="2" t="s">
        <v>6535</v>
      </c>
      <c r="V291" s="31">
        <v>13.420209565958871</v>
      </c>
      <c r="W291" s="2" t="s">
        <v>6535</v>
      </c>
      <c r="X291" s="31">
        <v>0.53289972095836768</v>
      </c>
      <c r="Y291" s="2" t="s">
        <v>6535</v>
      </c>
      <c r="AA291" s="37">
        <v>255059</v>
      </c>
      <c r="AB291" s="4" t="s">
        <v>6535</v>
      </c>
      <c r="AC291" s="37">
        <v>2565367</v>
      </c>
      <c r="AD291" s="4" t="s">
        <v>6535</v>
      </c>
      <c r="AE291" s="41">
        <v>191157</v>
      </c>
      <c r="AF291" s="4" t="s">
        <v>6535</v>
      </c>
      <c r="AG291" s="41">
        <v>21743</v>
      </c>
      <c r="AH291" s="2" t="s">
        <v>6535</v>
      </c>
      <c r="AI291" s="41">
        <v>4813977</v>
      </c>
      <c r="AJ291" s="2" t="s">
        <v>6535</v>
      </c>
      <c r="AK291" s="41">
        <v>540214</v>
      </c>
      <c r="AL291" s="2" t="s">
        <v>6535</v>
      </c>
      <c r="AM291" s="2" t="str">
        <f>IF(OR(O291="Q",Q291="Q",S291="Q",U291="Q",W291="Q",Y291="Q",AB291="Q",AD291="Q",AF291="Q",AH291="Q",AJ291="Q",AL291="Q"),"Yes","No")</f>
        <v>No</v>
      </c>
    </row>
    <row r="292" spans="1:39">
      <c r="A292" s="3" t="s">
        <v>1599</v>
      </c>
      <c r="B292" s="3" t="s">
        <v>1600</v>
      </c>
      <c r="C292" s="4" t="s">
        <v>48</v>
      </c>
      <c r="D292" s="241">
        <v>4027</v>
      </c>
      <c r="E292" s="236">
        <v>40027</v>
      </c>
      <c r="F292" s="3" t="s">
        <v>320</v>
      </c>
      <c r="G292" s="4" t="s">
        <v>262</v>
      </c>
      <c r="H292" s="60">
        <v>2441770</v>
      </c>
      <c r="I292" s="27">
        <v>308</v>
      </c>
      <c r="J292" s="170" t="s">
        <v>15</v>
      </c>
      <c r="K292" s="170" t="s">
        <v>13</v>
      </c>
      <c r="L292" s="5">
        <v>160</v>
      </c>
      <c r="N292" s="31">
        <v>0.87615832942207683</v>
      </c>
      <c r="O292" s="4" t="s">
        <v>6535</v>
      </c>
      <c r="P292" s="56">
        <v>0.22188143355321205</v>
      </c>
      <c r="Q292" s="8" t="s">
        <v>6535</v>
      </c>
      <c r="R292" s="35">
        <v>88.783351245499986</v>
      </c>
      <c r="S292" s="2" t="s">
        <v>6535</v>
      </c>
      <c r="T292" s="36">
        <v>22.483809818944259</v>
      </c>
      <c r="U292" s="2" t="s">
        <v>6535</v>
      </c>
      <c r="V292" s="31">
        <v>3.9487681118301174</v>
      </c>
      <c r="W292" s="2" t="s">
        <v>6535</v>
      </c>
      <c r="X292" s="31">
        <v>0.85284479639735022</v>
      </c>
      <c r="Y292" s="2" t="s">
        <v>6535</v>
      </c>
      <c r="AA292" s="37">
        <v>11950903</v>
      </c>
      <c r="AB292" s="4" t="s">
        <v>6535</v>
      </c>
      <c r="AC292" s="37">
        <v>53861663</v>
      </c>
      <c r="AD292" s="4" t="s">
        <v>6535</v>
      </c>
      <c r="AE292" s="41">
        <v>13640118</v>
      </c>
      <c r="AF292" s="4" t="s">
        <v>6535</v>
      </c>
      <c r="AG292" s="41">
        <v>606664</v>
      </c>
      <c r="AH292" s="2" t="s">
        <v>6535</v>
      </c>
      <c r="AI292" s="41">
        <v>63155293</v>
      </c>
      <c r="AJ292" s="2" t="s">
        <v>6535</v>
      </c>
      <c r="AK292" s="41">
        <v>8606873</v>
      </c>
      <c r="AL292" s="2" t="s">
        <v>6535</v>
      </c>
      <c r="AM292" s="2" t="str">
        <f>IF(OR(O292="Q",Q292="Q",S292="Q",U292="Q",W292="Q",Y292="Q",AB292="Q",AD292="Q",AF292="Q",AH292="Q",AJ292="Q",AL292="Q"),"Yes","No")</f>
        <v>No</v>
      </c>
    </row>
    <row r="293" spans="1:39">
      <c r="A293" s="6" t="s">
        <v>1599</v>
      </c>
      <c r="B293" s="6" t="s">
        <v>1600</v>
      </c>
      <c r="C293" s="4" t="s">
        <v>48</v>
      </c>
      <c r="D293" s="242">
        <v>4027</v>
      </c>
      <c r="E293" s="237">
        <v>40027</v>
      </c>
      <c r="F293" s="25" t="s">
        <v>320</v>
      </c>
      <c r="G293" s="53" t="s">
        <v>262</v>
      </c>
      <c r="H293" s="180">
        <v>2441770</v>
      </c>
      <c r="I293" s="28">
        <v>308</v>
      </c>
      <c r="J293" s="171" t="s">
        <v>14</v>
      </c>
      <c r="K293" s="171" t="s">
        <v>16</v>
      </c>
      <c r="L293" s="9">
        <v>69</v>
      </c>
      <c r="M293" s="9"/>
      <c r="N293" s="32">
        <v>3.3281866044812003</v>
      </c>
      <c r="O293" s="10" t="s">
        <v>6535</v>
      </c>
      <c r="P293" s="57">
        <v>0.11796633927648936</v>
      </c>
      <c r="Q293" s="7" t="s">
        <v>6535</v>
      </c>
      <c r="R293" s="182">
        <v>72.236165825433957</v>
      </c>
      <c r="S293" s="1" t="s">
        <v>6535</v>
      </c>
      <c r="T293" s="36">
        <v>2.5603840945463499</v>
      </c>
      <c r="U293" s="2" t="s">
        <v>6535</v>
      </c>
      <c r="V293" s="31">
        <v>28.213019280700067</v>
      </c>
      <c r="W293" s="2" t="s">
        <v>6535</v>
      </c>
      <c r="X293" s="31">
        <v>5.6087793943869135</v>
      </c>
      <c r="Y293" s="2" t="s">
        <v>6535</v>
      </c>
      <c r="AA293" s="38">
        <v>553757</v>
      </c>
      <c r="AB293" s="9" t="s">
        <v>6535</v>
      </c>
      <c r="AC293" s="38">
        <v>4694195</v>
      </c>
      <c r="AD293" s="9" t="s">
        <v>6535</v>
      </c>
      <c r="AE293" s="42">
        <v>166384</v>
      </c>
      <c r="AF293" s="9" t="s">
        <v>6535</v>
      </c>
      <c r="AG293" s="41">
        <v>64984</v>
      </c>
      <c r="AH293" s="2" t="s">
        <v>6535</v>
      </c>
      <c r="AI293" s="41">
        <v>836937</v>
      </c>
      <c r="AJ293" s="2" t="s">
        <v>6535</v>
      </c>
      <c r="AK293" s="41">
        <v>1710150</v>
      </c>
      <c r="AL293" s="2" t="s">
        <v>6535</v>
      </c>
      <c r="AM293" s="2" t="str">
        <f>IF(OR(O293="Q",Q293="Q",S293="Q",U293="Q",W293="Q",Y293="Q",AB293="Q",AD293="Q",AF293="Q",AH293="Q",AJ293="Q",AL293="Q"),"Yes","No")</f>
        <v>No</v>
      </c>
    </row>
    <row r="294" spans="1:39">
      <c r="A294" s="6" t="s">
        <v>1599</v>
      </c>
      <c r="B294" s="6" t="s">
        <v>1600</v>
      </c>
      <c r="C294" s="4" t="s">
        <v>48</v>
      </c>
      <c r="D294" s="242">
        <v>4027</v>
      </c>
      <c r="E294" s="237">
        <v>40027</v>
      </c>
      <c r="F294" s="25" t="s">
        <v>320</v>
      </c>
      <c r="G294" s="53" t="s">
        <v>262</v>
      </c>
      <c r="H294" s="180">
        <v>2441770</v>
      </c>
      <c r="I294" s="28">
        <v>308</v>
      </c>
      <c r="J294" s="171" t="s">
        <v>20</v>
      </c>
      <c r="K294" s="171" t="s">
        <v>16</v>
      </c>
      <c r="L294" s="9">
        <v>54</v>
      </c>
      <c r="M294" s="9"/>
      <c r="N294" s="32">
        <v>3.8288983743529199</v>
      </c>
      <c r="O294" s="10" t="s">
        <v>6535</v>
      </c>
      <c r="P294" s="57">
        <v>0.34228121756174507</v>
      </c>
      <c r="Q294" s="7" t="s">
        <v>6535</v>
      </c>
      <c r="R294" s="182">
        <v>58.069436961206897</v>
      </c>
      <c r="S294" s="1" t="s">
        <v>6535</v>
      </c>
      <c r="T294" s="36">
        <v>5.1910695043103452</v>
      </c>
      <c r="U294" s="2" t="s">
        <v>6535</v>
      </c>
      <c r="V294" s="31">
        <v>11.186410991605797</v>
      </c>
      <c r="W294" s="2" t="s">
        <v>6535</v>
      </c>
      <c r="X294" s="31">
        <v>1.5160303974455456</v>
      </c>
      <c r="Y294" s="2" t="s">
        <v>6535</v>
      </c>
      <c r="AA294" s="38">
        <v>590240</v>
      </c>
      <c r="AB294" s="9" t="s">
        <v>6535</v>
      </c>
      <c r="AC294" s="38">
        <v>1724430</v>
      </c>
      <c r="AD294" s="9" t="s">
        <v>6535</v>
      </c>
      <c r="AE294" s="42">
        <v>154154</v>
      </c>
      <c r="AF294" s="9" t="s">
        <v>6535</v>
      </c>
      <c r="AG294" s="41">
        <v>29696</v>
      </c>
      <c r="AH294" s="2" t="s">
        <v>6535</v>
      </c>
      <c r="AI294" s="41">
        <v>1137464</v>
      </c>
      <c r="AJ294" s="2" t="s">
        <v>6535</v>
      </c>
      <c r="AK294" s="41">
        <v>1258135</v>
      </c>
      <c r="AL294" s="2" t="s">
        <v>6535</v>
      </c>
      <c r="AM294" s="2" t="str">
        <f>IF(OR(O294="Q",Q294="Q",S294="Q",U294="Q",W294="Q",Y294="Q",AB294="Q",AD294="Q",AF294="Q",AH294="Q",AJ294="Q",AL294="Q"),"Yes","No")</f>
        <v>No</v>
      </c>
    </row>
    <row r="295" spans="1:39">
      <c r="A295" s="6" t="s">
        <v>1599</v>
      </c>
      <c r="B295" s="6" t="s">
        <v>1600</v>
      </c>
      <c r="C295" s="4" t="s">
        <v>48</v>
      </c>
      <c r="D295" s="242">
        <v>4027</v>
      </c>
      <c r="E295" s="237">
        <v>40027</v>
      </c>
      <c r="F295" s="25" t="s">
        <v>320</v>
      </c>
      <c r="G295" s="53" t="s">
        <v>262</v>
      </c>
      <c r="H295" s="180">
        <v>2441770</v>
      </c>
      <c r="I295" s="28">
        <v>308</v>
      </c>
      <c r="J295" s="171" t="s">
        <v>15</v>
      </c>
      <c r="K295" s="171" t="s">
        <v>16</v>
      </c>
      <c r="L295" s="9">
        <v>18</v>
      </c>
      <c r="M295" s="9"/>
      <c r="N295" s="32">
        <v>0.51172215868426496</v>
      </c>
      <c r="O295" s="10" t="s">
        <v>6535</v>
      </c>
      <c r="P295" s="57">
        <v>0.38406854915705524</v>
      </c>
      <c r="Q295" s="7" t="s">
        <v>6535</v>
      </c>
      <c r="R295" s="182">
        <v>32.855878041630021</v>
      </c>
      <c r="S295" s="1" t="s">
        <v>6535</v>
      </c>
      <c r="T295" s="36">
        <v>24.659689240691879</v>
      </c>
      <c r="U295" s="2" t="s">
        <v>6535</v>
      </c>
      <c r="V295" s="31">
        <v>1.3323719419551039</v>
      </c>
      <c r="W295" s="2" t="s">
        <v>6535</v>
      </c>
      <c r="X295" s="31">
        <v>0.30670402787914913</v>
      </c>
      <c r="Y295" s="2" t="s">
        <v>6535</v>
      </c>
      <c r="AA295" s="38">
        <v>430431</v>
      </c>
      <c r="AB295" s="9" t="s">
        <v>6535</v>
      </c>
      <c r="AC295" s="38">
        <v>1120714</v>
      </c>
      <c r="AD295" s="9" t="s">
        <v>6535</v>
      </c>
      <c r="AE295" s="42">
        <v>841142</v>
      </c>
      <c r="AF295" s="9" t="s">
        <v>6535</v>
      </c>
      <c r="AG295" s="41">
        <v>34110</v>
      </c>
      <c r="AH295" s="2" t="s">
        <v>6535</v>
      </c>
      <c r="AI295" s="41">
        <v>3654057</v>
      </c>
      <c r="AJ295" s="2" t="s">
        <v>6535</v>
      </c>
      <c r="AK295" s="41">
        <v>510180</v>
      </c>
      <c r="AL295" s="2" t="s">
        <v>6535</v>
      </c>
      <c r="AM295" s="2" t="str">
        <f>IF(OR(O295="Q",Q295="Q",S295="Q",U295="Q",W295="Q",Y295="Q",AB295="Q",AD295="Q",AF295="Q",AH295="Q",AJ295="Q",AL295="Q"),"Yes","No")</f>
        <v>No</v>
      </c>
    </row>
    <row r="296" spans="1:39">
      <c r="A296" s="3" t="s">
        <v>1599</v>
      </c>
      <c r="B296" s="3" t="s">
        <v>1600</v>
      </c>
      <c r="C296" s="4" t="s">
        <v>48</v>
      </c>
      <c r="D296" s="241">
        <v>4027</v>
      </c>
      <c r="E296" s="236">
        <v>40027</v>
      </c>
      <c r="F296" s="3" t="s">
        <v>320</v>
      </c>
      <c r="G296" s="4" t="s">
        <v>262</v>
      </c>
      <c r="H296" s="60">
        <v>2441770</v>
      </c>
      <c r="I296" s="27">
        <v>308</v>
      </c>
      <c r="J296" s="170" t="s">
        <v>30</v>
      </c>
      <c r="K296" s="170" t="s">
        <v>13</v>
      </c>
      <c r="L296" s="5">
        <v>7</v>
      </c>
      <c r="N296" s="31">
        <v>2.508495495124861</v>
      </c>
      <c r="O296" s="4" t="s">
        <v>6535</v>
      </c>
      <c r="P296" s="56">
        <v>0.13803438974668944</v>
      </c>
      <c r="Q296" s="8" t="s">
        <v>6535</v>
      </c>
      <c r="R296" s="35">
        <v>169.48892086330935</v>
      </c>
      <c r="S296" s="2" t="s">
        <v>6535</v>
      </c>
      <c r="T296" s="36">
        <v>9.3264268585131891</v>
      </c>
      <c r="U296" s="2" t="s">
        <v>6535</v>
      </c>
      <c r="V296" s="31">
        <v>18.172974863208129</v>
      </c>
      <c r="W296" s="2" t="s">
        <v>6535</v>
      </c>
      <c r="X296" s="31">
        <v>1.7609471064677549</v>
      </c>
      <c r="Y296" s="2" t="s">
        <v>6535</v>
      </c>
      <c r="AA296" s="37">
        <v>243896</v>
      </c>
      <c r="AB296" s="4" t="s">
        <v>6535</v>
      </c>
      <c r="AC296" s="37">
        <v>1766922</v>
      </c>
      <c r="AD296" s="4" t="s">
        <v>6535</v>
      </c>
      <c r="AE296" s="41">
        <v>97228</v>
      </c>
      <c r="AF296" s="4" t="s">
        <v>6535</v>
      </c>
      <c r="AG296" s="41">
        <v>10425</v>
      </c>
      <c r="AH296" s="2" t="s">
        <v>6535</v>
      </c>
      <c r="AI296" s="41">
        <v>1003393</v>
      </c>
      <c r="AJ296" s="2" t="s">
        <v>6535</v>
      </c>
      <c r="AK296" s="41">
        <v>222304</v>
      </c>
      <c r="AL296" s="2" t="s">
        <v>6535</v>
      </c>
      <c r="AM296" s="2" t="str">
        <f>IF(OR(O296="Q",Q296="Q",S296="Q",U296="Q",W296="Q",Y296="Q",AB296="Q",AD296="Q",AF296="Q",AH296="Q",AJ296="Q",AL296="Q"),"Yes","No")</f>
        <v>No</v>
      </c>
    </row>
    <row r="297" spans="1:39">
      <c r="A297" s="3" t="s">
        <v>995</v>
      </c>
      <c r="B297" s="3" t="s">
        <v>996</v>
      </c>
      <c r="C297" s="4" t="s">
        <v>89</v>
      </c>
      <c r="D297" s="241">
        <v>2098</v>
      </c>
      <c r="E297" s="236">
        <v>20098</v>
      </c>
      <c r="F297" s="3" t="s">
        <v>320</v>
      </c>
      <c r="G297" s="4" t="s">
        <v>262</v>
      </c>
      <c r="H297" s="60">
        <v>18351295</v>
      </c>
      <c r="I297" s="27">
        <v>304</v>
      </c>
      <c r="J297" s="170" t="s">
        <v>34</v>
      </c>
      <c r="K297" s="170" t="s">
        <v>13</v>
      </c>
      <c r="L297" s="5">
        <v>299</v>
      </c>
      <c r="N297" s="31">
        <v>2.0342889281706324</v>
      </c>
      <c r="O297" s="4" t="s">
        <v>6535</v>
      </c>
      <c r="P297" s="56">
        <v>0.44692294148200223</v>
      </c>
      <c r="Q297" s="8" t="s">
        <v>6535</v>
      </c>
      <c r="R297" s="35">
        <v>560.44521885104996</v>
      </c>
      <c r="S297" s="2" t="s">
        <v>6535</v>
      </c>
      <c r="T297" s="36">
        <v>123.12696701037459</v>
      </c>
      <c r="U297" s="2" t="s">
        <v>6535</v>
      </c>
      <c r="V297" s="31">
        <v>4.5517666231787164</v>
      </c>
      <c r="W297" s="2" t="s">
        <v>6535</v>
      </c>
      <c r="X297" s="31">
        <v>1.0786767172204108</v>
      </c>
      <c r="Y297" s="2" t="s">
        <v>6535</v>
      </c>
      <c r="AA297" s="37">
        <v>173976000</v>
      </c>
      <c r="AB297" s="4" t="s">
        <v>6535</v>
      </c>
      <c r="AC297" s="37">
        <v>389275161</v>
      </c>
      <c r="AD297" s="4" t="s">
        <v>6535</v>
      </c>
      <c r="AE297" s="41">
        <v>85521775</v>
      </c>
      <c r="AF297" s="4" t="s">
        <v>6535</v>
      </c>
      <c r="AG297" s="41">
        <v>694582</v>
      </c>
      <c r="AH297" s="2" t="s">
        <v>6535</v>
      </c>
      <c r="AI297" s="41">
        <v>360882139</v>
      </c>
      <c r="AJ297" s="2" t="s">
        <v>6535</v>
      </c>
      <c r="AK297" s="41">
        <v>12988435</v>
      </c>
      <c r="AL297" s="2" t="s">
        <v>6535</v>
      </c>
      <c r="AM297" s="2" t="str">
        <f>IF(OR(O297="Q",Q297="Q",S297="Q",U297="Q",W297="Q",Y297="Q",AB297="Q",AD297="Q",AF297="Q",AH297="Q",AJ297="Q",AL297="Q"),"Yes","No")</f>
        <v>No</v>
      </c>
    </row>
    <row r="298" spans="1:39">
      <c r="A298" s="6" t="s">
        <v>751</v>
      </c>
      <c r="B298" s="6" t="s">
        <v>752</v>
      </c>
      <c r="C298" s="4" t="s">
        <v>125</v>
      </c>
      <c r="D298" s="242">
        <v>1001</v>
      </c>
      <c r="E298" s="237">
        <v>10001</v>
      </c>
      <c r="F298" s="25" t="s">
        <v>320</v>
      </c>
      <c r="G298" s="53" t="s">
        <v>262</v>
      </c>
      <c r="H298" s="180">
        <v>1190956</v>
      </c>
      <c r="I298" s="28">
        <v>304</v>
      </c>
      <c r="J298" s="171" t="s">
        <v>15</v>
      </c>
      <c r="K298" s="171" t="s">
        <v>13</v>
      </c>
      <c r="L298" s="9">
        <v>196</v>
      </c>
      <c r="M298" s="9"/>
      <c r="N298" s="32">
        <v>1.0554556183592581</v>
      </c>
      <c r="O298" s="10" t="s">
        <v>6535</v>
      </c>
      <c r="P298" s="57">
        <v>0.22086935089126122</v>
      </c>
      <c r="Q298" s="7" t="s">
        <v>6535</v>
      </c>
      <c r="R298" s="182">
        <v>131.08319104922955</v>
      </c>
      <c r="S298" s="1" t="s">
        <v>6535</v>
      </c>
      <c r="T298" s="36">
        <v>27.43105329696931</v>
      </c>
      <c r="U298" s="2" t="s">
        <v>6535</v>
      </c>
      <c r="V298" s="31">
        <v>4.7786422792489756</v>
      </c>
      <c r="W298" s="2" t="s">
        <v>6535</v>
      </c>
      <c r="X298" s="31">
        <v>1.0747260509142615</v>
      </c>
      <c r="Y298" s="2" t="s">
        <v>6535</v>
      </c>
      <c r="AA298" s="38">
        <v>19076441</v>
      </c>
      <c r="AB298" s="9" t="s">
        <v>6535</v>
      </c>
      <c r="AC298" s="38">
        <v>86369797</v>
      </c>
      <c r="AD298" s="9" t="s">
        <v>6535</v>
      </c>
      <c r="AE298" s="42">
        <v>18074129</v>
      </c>
      <c r="AF298" s="9" t="s">
        <v>6535</v>
      </c>
      <c r="AG298" s="41">
        <v>658893</v>
      </c>
      <c r="AH298" s="2" t="s">
        <v>6535</v>
      </c>
      <c r="AI298" s="41">
        <v>80364477</v>
      </c>
      <c r="AJ298" s="2" t="s">
        <v>6535</v>
      </c>
      <c r="AK298" s="41">
        <v>8483120</v>
      </c>
      <c r="AL298" s="2" t="s">
        <v>6535</v>
      </c>
      <c r="AM298" s="2" t="str">
        <f>IF(OR(O298="Q",Q298="Q",S298="Q",U298="Q",W298="Q",Y298="Q",AB298="Q",AD298="Q",AF298="Q",AH298="Q",AJ298="Q",AL298="Q"),"Yes","No")</f>
        <v>No</v>
      </c>
    </row>
    <row r="299" spans="1:39">
      <c r="A299" s="3" t="s">
        <v>751</v>
      </c>
      <c r="B299" s="3" t="s">
        <v>752</v>
      </c>
      <c r="C299" s="4" t="s">
        <v>125</v>
      </c>
      <c r="D299" s="241">
        <v>1001</v>
      </c>
      <c r="E299" s="236">
        <v>10001</v>
      </c>
      <c r="F299" s="3" t="s">
        <v>320</v>
      </c>
      <c r="G299" s="4" t="s">
        <v>262</v>
      </c>
      <c r="H299" s="60">
        <v>1190956</v>
      </c>
      <c r="I299" s="27">
        <v>304</v>
      </c>
      <c r="J299" s="170" t="s">
        <v>14</v>
      </c>
      <c r="K299" s="170" t="s">
        <v>13</v>
      </c>
      <c r="L299" s="5">
        <v>79</v>
      </c>
      <c r="N299" s="31">
        <v>2.4617847507727855</v>
      </c>
      <c r="O299" s="4" t="s">
        <v>6535</v>
      </c>
      <c r="P299" s="56">
        <v>7.2113692175710578E-2</v>
      </c>
      <c r="Q299" s="8" t="s">
        <v>6535</v>
      </c>
      <c r="R299" s="35">
        <v>60.773757165988357</v>
      </c>
      <c r="S299" s="2" t="s">
        <v>6535</v>
      </c>
      <c r="T299" s="36">
        <v>1.7802612577130104</v>
      </c>
      <c r="U299" s="2" t="s">
        <v>6535</v>
      </c>
      <c r="V299" s="31">
        <v>34.137549701025669</v>
      </c>
      <c r="W299" s="2" t="s">
        <v>6535</v>
      </c>
      <c r="X299" s="31">
        <v>3.8302175411983725</v>
      </c>
      <c r="Y299" s="2" t="s">
        <v>6535</v>
      </c>
      <c r="AA299" s="37">
        <v>801178</v>
      </c>
      <c r="AB299" s="4" t="s">
        <v>6535</v>
      </c>
      <c r="AC299" s="37">
        <v>11109929</v>
      </c>
      <c r="AD299" s="4" t="s">
        <v>6535</v>
      </c>
      <c r="AE299" s="41">
        <v>325446</v>
      </c>
      <c r="AF299" s="4" t="s">
        <v>6535</v>
      </c>
      <c r="AG299" s="41">
        <v>182808</v>
      </c>
      <c r="AH299" s="2" t="s">
        <v>6535</v>
      </c>
      <c r="AI299" s="41">
        <v>2900600</v>
      </c>
      <c r="AJ299" s="2" t="s">
        <v>6535</v>
      </c>
      <c r="AK299" s="41">
        <v>2364767</v>
      </c>
      <c r="AL299" s="2" t="s">
        <v>6535</v>
      </c>
      <c r="AM299" s="2" t="str">
        <f>IF(OR(O299="Q",Q299="Q",S299="Q",U299="Q",W299="Q",Y299="Q",AB299="Q",AD299="Q",AF299="Q",AH299="Q",AJ299="Q",AL299="Q"),"Yes","No")</f>
        <v>No</v>
      </c>
    </row>
    <row r="300" spans="1:39">
      <c r="A300" s="3" t="s">
        <v>751</v>
      </c>
      <c r="B300" s="3" t="s">
        <v>752</v>
      </c>
      <c r="C300" s="4" t="s">
        <v>125</v>
      </c>
      <c r="D300" s="241">
        <v>1001</v>
      </c>
      <c r="E300" s="236">
        <v>10001</v>
      </c>
      <c r="F300" s="3" t="s">
        <v>320</v>
      </c>
      <c r="G300" s="4" t="s">
        <v>262</v>
      </c>
      <c r="H300" s="60">
        <v>1190956</v>
      </c>
      <c r="I300" s="27">
        <v>304</v>
      </c>
      <c r="J300" s="170" t="s">
        <v>14</v>
      </c>
      <c r="K300" s="170" t="s">
        <v>16</v>
      </c>
      <c r="L300" s="5">
        <v>18</v>
      </c>
      <c r="N300" s="31">
        <v>0.57386421643695762</v>
      </c>
      <c r="O300" s="4" t="s">
        <v>6535</v>
      </c>
      <c r="P300" s="56">
        <v>1.3219793471595142E-2</v>
      </c>
      <c r="Q300" s="8" t="s">
        <v>6535</v>
      </c>
      <c r="R300" s="35">
        <v>73.748287225739318</v>
      </c>
      <c r="S300" s="2" t="s">
        <v>6535</v>
      </c>
      <c r="T300" s="36">
        <v>1.6988986211083168</v>
      </c>
      <c r="U300" s="2" t="s">
        <v>6535</v>
      </c>
      <c r="V300" s="31">
        <v>43.409469116896375</v>
      </c>
      <c r="W300" s="2" t="s">
        <v>6535</v>
      </c>
      <c r="X300" s="31">
        <v>4.5616110629829389</v>
      </c>
      <c r="Y300" s="2" t="s">
        <v>6535</v>
      </c>
      <c r="AA300" s="37">
        <v>22484</v>
      </c>
      <c r="AB300" s="4" t="s">
        <v>6535</v>
      </c>
      <c r="AC300" s="37">
        <v>1700783</v>
      </c>
      <c r="AD300" s="4" t="s">
        <v>6535</v>
      </c>
      <c r="AE300" s="41">
        <v>39180</v>
      </c>
      <c r="AF300" s="4" t="s">
        <v>6535</v>
      </c>
      <c r="AG300" s="41">
        <v>23062</v>
      </c>
      <c r="AH300" s="2" t="s">
        <v>6535</v>
      </c>
      <c r="AI300" s="41">
        <v>372847</v>
      </c>
      <c r="AJ300" s="2" t="s">
        <v>6535</v>
      </c>
      <c r="AK300" s="41">
        <v>316413</v>
      </c>
      <c r="AL300" s="2" t="s">
        <v>6535</v>
      </c>
      <c r="AM300" s="2" t="str">
        <f>IF(OR(O300="Q",Q300="Q",S300="Q",U300="Q",W300="Q",Y300="Q",AB300="Q",AD300="Q",AF300="Q",AH300="Q",AJ300="Q",AL300="Q"),"Yes","No")</f>
        <v>No</v>
      </c>
    </row>
    <row r="301" spans="1:39">
      <c r="A301" s="3" t="s">
        <v>751</v>
      </c>
      <c r="B301" s="3" t="s">
        <v>752</v>
      </c>
      <c r="C301" s="4" t="s">
        <v>125</v>
      </c>
      <c r="D301" s="241">
        <v>1001</v>
      </c>
      <c r="E301" s="236">
        <v>10001</v>
      </c>
      <c r="F301" s="3" t="s">
        <v>320</v>
      </c>
      <c r="G301" s="4" t="s">
        <v>262</v>
      </c>
      <c r="H301" s="60">
        <v>1190956</v>
      </c>
      <c r="I301" s="27">
        <v>304</v>
      </c>
      <c r="J301" s="170" t="s">
        <v>20</v>
      </c>
      <c r="K301" s="170" t="s">
        <v>16</v>
      </c>
      <c r="L301" s="5">
        <v>11</v>
      </c>
      <c r="N301" s="31">
        <v>1.3548353234483663</v>
      </c>
      <c r="O301" s="4" t="s">
        <v>6535</v>
      </c>
      <c r="P301" s="56">
        <v>2.9189445301028523E-2</v>
      </c>
      <c r="Q301" s="8" t="s">
        <v>6535</v>
      </c>
      <c r="R301" s="35">
        <v>121.14061643835616</v>
      </c>
      <c r="S301" s="2" t="s">
        <v>6535</v>
      </c>
      <c r="T301" s="36">
        <v>2.609931506849315</v>
      </c>
      <c r="U301" s="2" t="s">
        <v>6535</v>
      </c>
      <c r="V301" s="31">
        <v>46.41524734286839</v>
      </c>
      <c r="W301" s="2" t="s">
        <v>6535</v>
      </c>
      <c r="X301" s="31">
        <v>1.6814160890517291</v>
      </c>
      <c r="Y301" s="2" t="s">
        <v>6535</v>
      </c>
      <c r="AA301" s="37">
        <v>51626</v>
      </c>
      <c r="AB301" s="4" t="s">
        <v>6535</v>
      </c>
      <c r="AC301" s="37">
        <v>1768653</v>
      </c>
      <c r="AD301" s="4" t="s">
        <v>6535</v>
      </c>
      <c r="AE301" s="41">
        <v>38105</v>
      </c>
      <c r="AF301" s="4" t="s">
        <v>6535</v>
      </c>
      <c r="AG301" s="41">
        <v>14600</v>
      </c>
      <c r="AH301" s="2" t="s">
        <v>6535</v>
      </c>
      <c r="AI301" s="41">
        <v>1051883</v>
      </c>
      <c r="AJ301" s="2" t="s">
        <v>6535</v>
      </c>
      <c r="AK301" s="41">
        <v>483389</v>
      </c>
      <c r="AL301" s="2" t="s">
        <v>6535</v>
      </c>
      <c r="AM301" s="2" t="str">
        <f>IF(OR(O301="Q",Q301="Q",S301="Q",U301="Q",W301="Q",Y301="Q",AB301="Q",AD301="Q",AF301="Q",AH301="Q",AJ301="Q",AL301="Q"),"Yes","No")</f>
        <v>No</v>
      </c>
    </row>
    <row r="302" spans="1:39">
      <c r="A302" s="6" t="s">
        <v>995</v>
      </c>
      <c r="B302" s="6" t="s">
        <v>996</v>
      </c>
      <c r="C302" s="4" t="s">
        <v>89</v>
      </c>
      <c r="D302" s="242">
        <v>2098</v>
      </c>
      <c r="E302" s="237">
        <v>20098</v>
      </c>
      <c r="F302" s="25" t="s">
        <v>320</v>
      </c>
      <c r="G302" s="53" t="s">
        <v>262</v>
      </c>
      <c r="H302" s="180">
        <v>18351295</v>
      </c>
      <c r="I302" s="28">
        <v>304</v>
      </c>
      <c r="J302" s="171" t="s">
        <v>32</v>
      </c>
      <c r="K302" s="171" t="s">
        <v>16</v>
      </c>
      <c r="L302" s="9">
        <v>5</v>
      </c>
      <c r="M302" s="9"/>
      <c r="N302" s="32">
        <v>6.8020038374743796</v>
      </c>
      <c r="O302" s="10" t="s">
        <v>6535</v>
      </c>
      <c r="P302" s="57">
        <v>0.95829844234671324</v>
      </c>
      <c r="Q302" s="7" t="s">
        <v>6535</v>
      </c>
      <c r="R302" s="182">
        <v>561.89082633053226</v>
      </c>
      <c r="S302" s="1" t="s">
        <v>6535</v>
      </c>
      <c r="T302" s="36">
        <v>79.161834733893556</v>
      </c>
      <c r="U302" s="2" t="s">
        <v>6535</v>
      </c>
      <c r="V302" s="31">
        <v>7.0980015586975229</v>
      </c>
      <c r="W302" s="2" t="s">
        <v>6535</v>
      </c>
      <c r="X302" s="31">
        <v>2.6025242906129056</v>
      </c>
      <c r="Y302" s="2" t="s">
        <v>6535</v>
      </c>
      <c r="AA302" s="38">
        <v>7689196</v>
      </c>
      <c r="AB302" s="9" t="s">
        <v>6535</v>
      </c>
      <c r="AC302" s="38">
        <v>8023801</v>
      </c>
      <c r="AD302" s="9" t="s">
        <v>6535</v>
      </c>
      <c r="AE302" s="42">
        <v>1130431</v>
      </c>
      <c r="AF302" s="9" t="s">
        <v>6535</v>
      </c>
      <c r="AG302" s="41">
        <v>14280</v>
      </c>
      <c r="AH302" s="2" t="s">
        <v>6535</v>
      </c>
      <c r="AI302" s="41">
        <v>3083084</v>
      </c>
      <c r="AJ302" s="2" t="s">
        <v>6535</v>
      </c>
      <c r="AK302" s="41">
        <v>125409</v>
      </c>
      <c r="AL302" s="2" t="s">
        <v>6535</v>
      </c>
      <c r="AM302" s="2" t="str">
        <f>IF(OR(O302="Q",Q302="Q",S302="Q",U302="Q",W302="Q",Y302="Q",AB302="Q",AD302="Q",AF302="Q",AH302="Q",AJ302="Q",AL302="Q"),"Yes","No")</f>
        <v>No</v>
      </c>
    </row>
    <row r="303" spans="1:39">
      <c r="A303" s="3" t="s">
        <v>1563</v>
      </c>
      <c r="B303" s="3" t="s">
        <v>1564</v>
      </c>
      <c r="C303" s="4" t="s">
        <v>83</v>
      </c>
      <c r="D303" s="241">
        <v>4007</v>
      </c>
      <c r="E303" s="236">
        <v>40007</v>
      </c>
      <c r="F303" s="3" t="s">
        <v>317</v>
      </c>
      <c r="G303" s="4" t="s">
        <v>262</v>
      </c>
      <c r="H303" s="60">
        <v>884891</v>
      </c>
      <c r="I303" s="27">
        <v>298</v>
      </c>
      <c r="J303" s="170" t="s">
        <v>20</v>
      </c>
      <c r="K303" s="170" t="s">
        <v>16</v>
      </c>
      <c r="L303" s="5">
        <v>233</v>
      </c>
      <c r="N303" s="31">
        <v>2.3181079617259432</v>
      </c>
      <c r="O303" s="4" t="s">
        <v>6535</v>
      </c>
      <c r="P303" s="56">
        <v>9.1070792285598473E-2</v>
      </c>
      <c r="Q303" s="8" t="s">
        <v>6535</v>
      </c>
      <c r="R303" s="35">
        <v>33.439718279284605</v>
      </c>
      <c r="S303" s="2" t="s">
        <v>6535</v>
      </c>
      <c r="T303" s="36">
        <v>1.3137358948692901</v>
      </c>
      <c r="U303" s="2" t="s">
        <v>6535</v>
      </c>
      <c r="V303" s="31">
        <v>25.453912319729742</v>
      </c>
      <c r="W303" s="2" t="s">
        <v>6535</v>
      </c>
      <c r="X303" s="31">
        <v>2.9381801176068336</v>
      </c>
      <c r="Y303" s="2" t="s">
        <v>6535</v>
      </c>
      <c r="AA303" s="37">
        <v>757560</v>
      </c>
      <c r="AB303" s="4" t="s">
        <v>6535</v>
      </c>
      <c r="AC303" s="37">
        <v>8318364</v>
      </c>
      <c r="AD303" s="4" t="s">
        <v>6535</v>
      </c>
      <c r="AE303" s="41">
        <v>326801</v>
      </c>
      <c r="AF303" s="4" t="s">
        <v>6535</v>
      </c>
      <c r="AG303" s="41">
        <v>248757</v>
      </c>
      <c r="AH303" s="2" t="s">
        <v>6535</v>
      </c>
      <c r="AI303" s="41">
        <v>2831128</v>
      </c>
      <c r="AJ303" s="2" t="s">
        <v>6535</v>
      </c>
      <c r="AK303" s="41">
        <v>2508226</v>
      </c>
      <c r="AL303" s="2" t="s">
        <v>6535</v>
      </c>
      <c r="AM303" s="2" t="str">
        <f>IF(OR(O303="Q",Q303="Q",S303="Q",U303="Q",W303="Q",Y303="Q",AB303="Q",AD303="Q",AF303="Q",AH303="Q",AJ303="Q",AL303="Q"),"Yes","No")</f>
        <v>No</v>
      </c>
    </row>
    <row r="304" spans="1:39">
      <c r="A304" s="6" t="s">
        <v>1563</v>
      </c>
      <c r="B304" s="6" t="s">
        <v>1564</v>
      </c>
      <c r="C304" s="4" t="s">
        <v>83</v>
      </c>
      <c r="D304" s="242">
        <v>4007</v>
      </c>
      <c r="E304" s="237">
        <v>40007</v>
      </c>
      <c r="F304" s="25" t="s">
        <v>317</v>
      </c>
      <c r="G304" s="53" t="s">
        <v>262</v>
      </c>
      <c r="H304" s="180">
        <v>884891</v>
      </c>
      <c r="I304" s="28">
        <v>298</v>
      </c>
      <c r="J304" s="171" t="s">
        <v>15</v>
      </c>
      <c r="K304" s="171" t="s">
        <v>13</v>
      </c>
      <c r="L304" s="9">
        <v>65</v>
      </c>
      <c r="M304" s="9"/>
      <c r="N304" s="32">
        <v>0.58284489609254908</v>
      </c>
      <c r="O304" s="10" t="s">
        <v>6535</v>
      </c>
      <c r="P304" s="57">
        <v>0.14066806505320642</v>
      </c>
      <c r="Q304" s="7" t="s">
        <v>6535</v>
      </c>
      <c r="R304" s="182">
        <v>101.42933468090253</v>
      </c>
      <c r="S304" s="1" t="s">
        <v>6535</v>
      </c>
      <c r="T304" s="36">
        <v>24.479700079472028</v>
      </c>
      <c r="U304" s="2" t="s">
        <v>6535</v>
      </c>
      <c r="V304" s="31">
        <v>4.1434059384558495</v>
      </c>
      <c r="W304" s="2" t="s">
        <v>6535</v>
      </c>
      <c r="X304" s="31">
        <v>0.94347661051944276</v>
      </c>
      <c r="Y304" s="2" t="s">
        <v>6535</v>
      </c>
      <c r="AA304" s="38">
        <v>3303411</v>
      </c>
      <c r="AB304" s="9" t="s">
        <v>6535</v>
      </c>
      <c r="AC304" s="38">
        <v>23483731</v>
      </c>
      <c r="AD304" s="9" t="s">
        <v>6535</v>
      </c>
      <c r="AE304" s="42">
        <v>5667736</v>
      </c>
      <c r="AF304" s="9" t="s">
        <v>6535</v>
      </c>
      <c r="AG304" s="41">
        <v>231528</v>
      </c>
      <c r="AH304" s="2" t="s">
        <v>6535</v>
      </c>
      <c r="AI304" s="41">
        <v>24890634</v>
      </c>
      <c r="AJ304" s="2" t="s">
        <v>6535</v>
      </c>
      <c r="AK304" s="41">
        <v>2992720</v>
      </c>
      <c r="AL304" s="2" t="s">
        <v>6535</v>
      </c>
      <c r="AM304" s="2" t="str">
        <f>IF(OR(O304="Q",Q304="Q",S304="Q",U304="Q",W304="Q",Y304="Q",AB304="Q",AD304="Q",AF304="Q",AH304="Q",AJ304="Q",AL304="Q"),"Yes","No")</f>
        <v>No</v>
      </c>
    </row>
    <row r="305" spans="1:39">
      <c r="A305" s="3" t="s">
        <v>4430</v>
      </c>
      <c r="B305" s="3" t="s">
        <v>4431</v>
      </c>
      <c r="C305" s="4" t="s">
        <v>80</v>
      </c>
      <c r="D305" s="241">
        <v>7005</v>
      </c>
      <c r="E305" s="236">
        <v>70005</v>
      </c>
      <c r="F305" s="3" t="s">
        <v>320</v>
      </c>
      <c r="G305" s="4" t="s">
        <v>262</v>
      </c>
      <c r="H305" s="60">
        <v>1519417</v>
      </c>
      <c r="I305" s="27">
        <v>295</v>
      </c>
      <c r="J305" s="170" t="s">
        <v>15</v>
      </c>
      <c r="K305" s="170" t="s">
        <v>13</v>
      </c>
      <c r="L305" s="5">
        <v>168</v>
      </c>
      <c r="N305" s="31">
        <v>0.69906336312920092</v>
      </c>
      <c r="O305" s="4" t="s">
        <v>6535</v>
      </c>
      <c r="P305" s="56">
        <v>0.13621754102053379</v>
      </c>
      <c r="Q305" s="8" t="s">
        <v>6535</v>
      </c>
      <c r="R305" s="35">
        <v>127.51613945784349</v>
      </c>
      <c r="S305" s="2" t="s">
        <v>6535</v>
      </c>
      <c r="T305" s="36">
        <v>24.847439979726975</v>
      </c>
      <c r="U305" s="2" t="s">
        <v>6535</v>
      </c>
      <c r="V305" s="31">
        <v>5.1319628727097806</v>
      </c>
      <c r="W305" s="2" t="s">
        <v>6535</v>
      </c>
      <c r="X305" s="31">
        <v>1.3082598651452049</v>
      </c>
      <c r="Y305" s="2" t="s">
        <v>6535</v>
      </c>
      <c r="AA305" s="37">
        <v>9459076</v>
      </c>
      <c r="AB305" s="4" t="s">
        <v>6535</v>
      </c>
      <c r="AC305" s="37">
        <v>69440954</v>
      </c>
      <c r="AD305" s="4" t="s">
        <v>6535</v>
      </c>
      <c r="AE305" s="41">
        <v>13531071</v>
      </c>
      <c r="AF305" s="4" t="s">
        <v>6535</v>
      </c>
      <c r="AG305" s="41">
        <v>544566</v>
      </c>
      <c r="AH305" s="2" t="s">
        <v>6535</v>
      </c>
      <c r="AI305" s="41">
        <v>53078869</v>
      </c>
      <c r="AJ305" s="2" t="s">
        <v>6535</v>
      </c>
      <c r="AK305" s="41">
        <v>7555947</v>
      </c>
      <c r="AL305" s="2" t="s">
        <v>6535</v>
      </c>
      <c r="AM305" s="2" t="str">
        <f>IF(OR(O305="Q",Q305="Q",S305="Q",U305="Q",W305="Q",Y305="Q",AB305="Q",AD305="Q",AF305="Q",AH305="Q",AJ305="Q",AL305="Q"),"Yes","No")</f>
        <v>No</v>
      </c>
    </row>
    <row r="306" spans="1:39">
      <c r="A306" s="6" t="s">
        <v>4430</v>
      </c>
      <c r="B306" s="6" t="s">
        <v>4431</v>
      </c>
      <c r="C306" s="4" t="s">
        <v>80</v>
      </c>
      <c r="D306" s="242">
        <v>7005</v>
      </c>
      <c r="E306" s="237">
        <v>70005</v>
      </c>
      <c r="F306" s="25" t="s">
        <v>320</v>
      </c>
      <c r="G306" s="53" t="s">
        <v>262</v>
      </c>
      <c r="H306" s="180">
        <v>1519417</v>
      </c>
      <c r="I306" s="28">
        <v>295</v>
      </c>
      <c r="J306" s="171" t="s">
        <v>14</v>
      </c>
      <c r="K306" s="171" t="s">
        <v>16</v>
      </c>
      <c r="L306" s="9">
        <v>62</v>
      </c>
      <c r="M306" s="9"/>
      <c r="N306" s="32">
        <v>2.6092513466937315</v>
      </c>
      <c r="O306" s="10" t="s">
        <v>6535</v>
      </c>
      <c r="P306" s="57">
        <v>7.7485944430475379E-2</v>
      </c>
      <c r="Q306" s="7" t="s">
        <v>6535</v>
      </c>
      <c r="R306" s="182">
        <v>60.020888720091151</v>
      </c>
      <c r="S306" s="1" t="s">
        <v>6535</v>
      </c>
      <c r="T306" s="36">
        <v>1.7824174945529414</v>
      </c>
      <c r="U306" s="2" t="s">
        <v>6535</v>
      </c>
      <c r="V306" s="31">
        <v>33.673866478260379</v>
      </c>
      <c r="W306" s="2" t="s">
        <v>6535</v>
      </c>
      <c r="X306" s="31">
        <v>4.8707951653221686</v>
      </c>
      <c r="Y306" s="2" t="s">
        <v>6535</v>
      </c>
      <c r="AA306" s="38">
        <v>697993</v>
      </c>
      <c r="AB306" s="9" t="s">
        <v>6535</v>
      </c>
      <c r="AC306" s="38">
        <v>9007995</v>
      </c>
      <c r="AD306" s="9" t="s">
        <v>6535</v>
      </c>
      <c r="AE306" s="42">
        <v>267507</v>
      </c>
      <c r="AF306" s="9" t="s">
        <v>6535</v>
      </c>
      <c r="AG306" s="41">
        <v>150081</v>
      </c>
      <c r="AH306" s="2" t="s">
        <v>6535</v>
      </c>
      <c r="AI306" s="41">
        <v>1849389</v>
      </c>
      <c r="AJ306" s="2" t="s">
        <v>6535</v>
      </c>
      <c r="AK306" s="41">
        <v>2450642</v>
      </c>
      <c r="AL306" s="2" t="s">
        <v>6535</v>
      </c>
      <c r="AM306" s="2" t="str">
        <f>IF(OR(O306="Q",Q306="Q",S306="Q",U306="Q",W306="Q",Y306="Q",AB306="Q",AD306="Q",AF306="Q",AH306="Q",AJ306="Q",AL306="Q"),"Yes","No")</f>
        <v>No</v>
      </c>
    </row>
    <row r="307" spans="1:39">
      <c r="A307" s="6" t="s">
        <v>4430</v>
      </c>
      <c r="B307" s="6" t="s">
        <v>4431</v>
      </c>
      <c r="C307" s="4" t="s">
        <v>80</v>
      </c>
      <c r="D307" s="242">
        <v>7005</v>
      </c>
      <c r="E307" s="237">
        <v>70005</v>
      </c>
      <c r="F307" s="25" t="s">
        <v>320</v>
      </c>
      <c r="G307" s="53" t="s">
        <v>262</v>
      </c>
      <c r="H307" s="180">
        <v>1519417</v>
      </c>
      <c r="I307" s="28">
        <v>295</v>
      </c>
      <c r="J307" s="171" t="s">
        <v>17</v>
      </c>
      <c r="K307" s="171" t="s">
        <v>13</v>
      </c>
      <c r="L307" s="9">
        <v>32</v>
      </c>
      <c r="M307" s="9"/>
      <c r="N307" s="32">
        <v>4.711073027420257</v>
      </c>
      <c r="O307" s="10" t="s">
        <v>6535</v>
      </c>
      <c r="P307" s="57">
        <v>0.74664161213703495</v>
      </c>
      <c r="Q307" s="7" t="s">
        <v>6535</v>
      </c>
      <c r="R307" s="182">
        <v>30.312778291187097</v>
      </c>
      <c r="S307" s="1" t="s">
        <v>6535</v>
      </c>
      <c r="T307" s="36">
        <v>4.8041670167184742</v>
      </c>
      <c r="U307" s="2" t="s">
        <v>6535</v>
      </c>
      <c r="V307" s="31">
        <v>6.3096845271404591</v>
      </c>
      <c r="W307" s="2" t="s">
        <v>6535</v>
      </c>
      <c r="X307" s="31">
        <v>0.16503075004871159</v>
      </c>
      <c r="Y307" s="2" t="s">
        <v>6535</v>
      </c>
      <c r="AA307" s="38">
        <v>269398</v>
      </c>
      <c r="AB307" s="9" t="s">
        <v>6535</v>
      </c>
      <c r="AC307" s="38">
        <v>360813</v>
      </c>
      <c r="AD307" s="9" t="s">
        <v>6535</v>
      </c>
      <c r="AE307" s="42">
        <v>57184</v>
      </c>
      <c r="AF307" s="9" t="s">
        <v>6535</v>
      </c>
      <c r="AG307" s="41">
        <v>11903</v>
      </c>
      <c r="AH307" s="2" t="s">
        <v>6535</v>
      </c>
      <c r="AI307" s="41">
        <v>2186338</v>
      </c>
      <c r="AJ307" s="2" t="s">
        <v>6535</v>
      </c>
      <c r="AK307" s="41">
        <v>506466</v>
      </c>
      <c r="AL307" s="2" t="s">
        <v>6535</v>
      </c>
      <c r="AM307" s="2" t="str">
        <f>IF(OR(O307="Q",Q307="Q",S307="Q",U307="Q",W307="Q",Y307="Q",AB307="Q",AD307="Q",AF307="Q",AH307="Q",AJ307="Q",AL307="Q"),"Yes","No")</f>
        <v>No</v>
      </c>
    </row>
    <row r="308" spans="1:39">
      <c r="A308" s="6" t="s">
        <v>4430</v>
      </c>
      <c r="B308" s="6" t="s">
        <v>4431</v>
      </c>
      <c r="C308" s="4" t="s">
        <v>80</v>
      </c>
      <c r="D308" s="242">
        <v>7005</v>
      </c>
      <c r="E308" s="237">
        <v>70005</v>
      </c>
      <c r="F308" s="25" t="s">
        <v>320</v>
      </c>
      <c r="G308" s="53" t="s">
        <v>262</v>
      </c>
      <c r="H308" s="180">
        <v>1519417</v>
      </c>
      <c r="I308" s="28">
        <v>295</v>
      </c>
      <c r="J308" s="171" t="s">
        <v>14</v>
      </c>
      <c r="K308" s="171" t="s">
        <v>13</v>
      </c>
      <c r="L308" s="9">
        <v>11</v>
      </c>
      <c r="M308" s="9"/>
      <c r="N308" s="32">
        <v>0.62950515913384686</v>
      </c>
      <c r="O308" s="10" t="s">
        <v>6535</v>
      </c>
      <c r="P308" s="57">
        <v>3.1597606266817541E-2</v>
      </c>
      <c r="Q308" s="7" t="s">
        <v>6535</v>
      </c>
      <c r="R308" s="182">
        <v>84.322389666307856</v>
      </c>
      <c r="S308" s="1" t="s">
        <v>6535</v>
      </c>
      <c r="T308" s="36">
        <v>4.2325080731969864</v>
      </c>
      <c r="U308" s="2" t="s">
        <v>6535</v>
      </c>
      <c r="V308" s="31">
        <v>19.922558494404882</v>
      </c>
      <c r="W308" s="2" t="s">
        <v>6535</v>
      </c>
      <c r="X308" s="31">
        <v>4.2676356136664335</v>
      </c>
      <c r="Y308" s="2" t="s">
        <v>6535</v>
      </c>
      <c r="AA308" s="38">
        <v>69306</v>
      </c>
      <c r="AB308" s="9" t="s">
        <v>6535</v>
      </c>
      <c r="AC308" s="38">
        <v>2193394</v>
      </c>
      <c r="AD308" s="9" t="s">
        <v>6535</v>
      </c>
      <c r="AE308" s="42">
        <v>110096</v>
      </c>
      <c r="AF308" s="9" t="s">
        <v>6535</v>
      </c>
      <c r="AG308" s="41">
        <v>26012</v>
      </c>
      <c r="AH308" s="2" t="s">
        <v>6535</v>
      </c>
      <c r="AI308" s="41">
        <v>513960</v>
      </c>
      <c r="AJ308" s="2" t="s">
        <v>6535</v>
      </c>
      <c r="AK308" s="41">
        <v>324025</v>
      </c>
      <c r="AL308" s="2" t="s">
        <v>6535</v>
      </c>
      <c r="AM308" s="2" t="str">
        <f>IF(OR(O308="Q",Q308="Q",S308="Q",U308="Q",W308="Q",Y308="Q",AB308="Q",AD308="Q",AF308="Q",AH308="Q",AJ308="Q",AL308="Q"),"Yes","No")</f>
        <v>No</v>
      </c>
    </row>
    <row r="309" spans="1:39">
      <c r="A309" s="6" t="s">
        <v>4430</v>
      </c>
      <c r="B309" s="6" t="s">
        <v>4431</v>
      </c>
      <c r="C309" s="4" t="s">
        <v>80</v>
      </c>
      <c r="D309" s="242">
        <v>7005</v>
      </c>
      <c r="E309" s="237">
        <v>70005</v>
      </c>
      <c r="F309" s="25" t="s">
        <v>320</v>
      </c>
      <c r="G309" s="53" t="s">
        <v>262</v>
      </c>
      <c r="H309" s="180">
        <v>1519417</v>
      </c>
      <c r="I309" s="28">
        <v>295</v>
      </c>
      <c r="J309" s="171" t="s">
        <v>20</v>
      </c>
      <c r="K309" s="171" t="s">
        <v>16</v>
      </c>
      <c r="L309" s="9">
        <v>11</v>
      </c>
      <c r="M309" s="9"/>
      <c r="N309" s="32">
        <v>2.8584044304744798</v>
      </c>
      <c r="O309" s="10" t="s">
        <v>6535</v>
      </c>
      <c r="P309" s="57">
        <v>7.2266086933487725E-2</v>
      </c>
      <c r="Q309" s="7" t="s">
        <v>6535</v>
      </c>
      <c r="R309" s="182">
        <v>96.692096597145991</v>
      </c>
      <c r="S309" s="1" t="s">
        <v>6535</v>
      </c>
      <c r="T309" s="36">
        <v>2.4445664105378704</v>
      </c>
      <c r="U309" s="2" t="s">
        <v>6535</v>
      </c>
      <c r="V309" s="31">
        <v>39.553884149079479</v>
      </c>
      <c r="W309" s="2" t="s">
        <v>6535</v>
      </c>
      <c r="X309" s="31">
        <v>3.6448706410534917</v>
      </c>
      <c r="Y309" s="2" t="s">
        <v>6535</v>
      </c>
      <c r="AA309" s="38">
        <v>76388</v>
      </c>
      <c r="AB309" s="9" t="s">
        <v>6535</v>
      </c>
      <c r="AC309" s="38">
        <v>1057038</v>
      </c>
      <c r="AD309" s="9" t="s">
        <v>6535</v>
      </c>
      <c r="AE309" s="42">
        <v>26724</v>
      </c>
      <c r="AF309" s="9" t="s">
        <v>6535</v>
      </c>
      <c r="AG309" s="41">
        <v>10932</v>
      </c>
      <c r="AH309" s="2" t="s">
        <v>6535</v>
      </c>
      <c r="AI309" s="41">
        <v>290007</v>
      </c>
      <c r="AJ309" s="2" t="s">
        <v>6535</v>
      </c>
      <c r="AK309" s="41">
        <v>286828</v>
      </c>
      <c r="AL309" s="2" t="s">
        <v>6535</v>
      </c>
      <c r="AM309" s="2" t="str">
        <f>IF(OR(O309="Q",Q309="Q",S309="Q",U309="Q",W309="Q",Y309="Q",AB309="Q",AD309="Q",AF309="Q",AH309="Q",AJ309="Q",AL309="Q"),"Yes","No")</f>
        <v>No</v>
      </c>
    </row>
    <row r="310" spans="1:39">
      <c r="A310" s="3" t="s">
        <v>4430</v>
      </c>
      <c r="B310" s="3" t="s">
        <v>4431</v>
      </c>
      <c r="C310" s="4" t="s">
        <v>80</v>
      </c>
      <c r="D310" s="241">
        <v>7005</v>
      </c>
      <c r="E310" s="236">
        <v>70005</v>
      </c>
      <c r="F310" s="3" t="s">
        <v>320</v>
      </c>
      <c r="G310" s="4" t="s">
        <v>262</v>
      </c>
      <c r="H310" s="60">
        <v>1519417</v>
      </c>
      <c r="I310" s="27">
        <v>295</v>
      </c>
      <c r="J310" s="170" t="s">
        <v>35</v>
      </c>
      <c r="K310" s="170" t="s">
        <v>13</v>
      </c>
      <c r="L310" s="5">
        <v>11</v>
      </c>
      <c r="N310" s="31">
        <v>0.42799442237291535</v>
      </c>
      <c r="O310" s="4" t="s">
        <v>6535</v>
      </c>
      <c r="P310" s="56">
        <v>0.11430508663746199</v>
      </c>
      <c r="Q310" s="8" t="s">
        <v>6535</v>
      </c>
      <c r="R310" s="35">
        <v>121.15137583665742</v>
      </c>
      <c r="S310" s="2" t="s">
        <v>6535</v>
      </c>
      <c r="T310" s="36">
        <v>32.356072386361078</v>
      </c>
      <c r="U310" s="2" t="s">
        <v>6535</v>
      </c>
      <c r="V310" s="31">
        <v>3.7443165038697921</v>
      </c>
      <c r="W310" s="2" t="s">
        <v>6535</v>
      </c>
      <c r="X310" s="31">
        <v>1.4047744850715029</v>
      </c>
      <c r="Y310" s="2" t="s">
        <v>6535</v>
      </c>
      <c r="AA310" s="37">
        <v>614487</v>
      </c>
      <c r="AB310" s="4" t="s">
        <v>6535</v>
      </c>
      <c r="AC310" s="37">
        <v>5375850</v>
      </c>
      <c r="AD310" s="4" t="s">
        <v>6535</v>
      </c>
      <c r="AE310" s="41">
        <v>1435736</v>
      </c>
      <c r="AF310" s="4" t="s">
        <v>6535</v>
      </c>
      <c r="AG310" s="41">
        <v>44373</v>
      </c>
      <c r="AH310" s="2" t="s">
        <v>6535</v>
      </c>
      <c r="AI310" s="41">
        <v>3826842</v>
      </c>
      <c r="AJ310" s="2" t="s">
        <v>6535</v>
      </c>
      <c r="AK310" s="41">
        <v>512787</v>
      </c>
      <c r="AL310" s="2" t="s">
        <v>6535</v>
      </c>
      <c r="AM310" s="2" t="str">
        <f>IF(OR(O310="Q",Q310="Q",S310="Q",U310="Q",W310="Q",Y310="Q",AB310="Q",AD310="Q",AF310="Q",AH310="Q",AJ310="Q",AL310="Q"),"Yes","No")</f>
        <v>No</v>
      </c>
    </row>
    <row r="311" spans="1:39">
      <c r="A311" s="3" t="s">
        <v>978</v>
      </c>
      <c r="B311" s="3" t="s">
        <v>979</v>
      </c>
      <c r="C311" s="4" t="s">
        <v>97</v>
      </c>
      <c r="D311" s="241">
        <v>2072</v>
      </c>
      <c r="E311" s="236">
        <v>20072</v>
      </c>
      <c r="F311" s="3" t="s">
        <v>317</v>
      </c>
      <c r="G311" s="4" t="s">
        <v>262</v>
      </c>
      <c r="H311" s="60">
        <v>18351295</v>
      </c>
      <c r="I311" s="27">
        <v>291</v>
      </c>
      <c r="J311" s="170" t="s">
        <v>14</v>
      </c>
      <c r="K311" s="170" t="s">
        <v>16</v>
      </c>
      <c r="L311" s="5">
        <v>163</v>
      </c>
      <c r="N311" s="31">
        <v>3.4903339620584211</v>
      </c>
      <c r="O311" s="4" t="s">
        <v>6535</v>
      </c>
      <c r="P311" s="56">
        <v>7.3199728376801554E-2</v>
      </c>
      <c r="Q311" s="8" t="s">
        <v>6535</v>
      </c>
      <c r="R311" s="35">
        <v>72.340833393001319</v>
      </c>
      <c r="S311" s="2" t="s">
        <v>6535</v>
      </c>
      <c r="T311" s="36">
        <v>1.5171411711549334</v>
      </c>
      <c r="U311" s="2" t="s">
        <v>6535</v>
      </c>
      <c r="V311" s="31">
        <v>47.682334886430766</v>
      </c>
      <c r="W311" s="2" t="s">
        <v>6535</v>
      </c>
      <c r="X311" s="31">
        <v>3.6177794833954171</v>
      </c>
      <c r="Y311" s="2" t="s">
        <v>6535</v>
      </c>
      <c r="AA311" s="37">
        <v>2144709</v>
      </c>
      <c r="AB311" s="4" t="s">
        <v>6535</v>
      </c>
      <c r="AC311" s="37">
        <v>29299412</v>
      </c>
      <c r="AD311" s="4" t="s">
        <v>6535</v>
      </c>
      <c r="AE311" s="41">
        <v>614471</v>
      </c>
      <c r="AF311" s="4" t="s">
        <v>6535</v>
      </c>
      <c r="AG311" s="41">
        <v>405019</v>
      </c>
      <c r="AH311" s="2" t="s">
        <v>6535</v>
      </c>
      <c r="AI311" s="41">
        <v>8098728</v>
      </c>
      <c r="AJ311" s="2" t="s">
        <v>6535</v>
      </c>
      <c r="AK311" s="41">
        <v>7570150</v>
      </c>
      <c r="AL311" s="2" t="s">
        <v>6535</v>
      </c>
      <c r="AM311" s="2" t="str">
        <f>IF(OR(O311="Q",Q311="Q",S311="Q",U311="Q",W311="Q",Y311="Q",AB311="Q",AD311="Q",AF311="Q",AH311="Q",AJ311="Q",AL311="Q"),"Yes","No")</f>
        <v>No</v>
      </c>
    </row>
    <row r="312" spans="1:39">
      <c r="A312" s="6" t="s">
        <v>978</v>
      </c>
      <c r="B312" s="6" t="s">
        <v>979</v>
      </c>
      <c r="C312" s="4" t="s">
        <v>97</v>
      </c>
      <c r="D312" s="242">
        <v>2072</v>
      </c>
      <c r="E312" s="237">
        <v>20072</v>
      </c>
      <c r="F312" s="25" t="s">
        <v>317</v>
      </c>
      <c r="G312" s="53" t="s">
        <v>262</v>
      </c>
      <c r="H312" s="180">
        <v>18351295</v>
      </c>
      <c r="I312" s="28">
        <v>291</v>
      </c>
      <c r="J312" s="171" t="s">
        <v>15</v>
      </c>
      <c r="K312" s="171" t="s">
        <v>16</v>
      </c>
      <c r="L312" s="9">
        <v>128</v>
      </c>
      <c r="M312" s="9"/>
      <c r="N312" s="32">
        <v>1.5229655798264503</v>
      </c>
      <c r="O312" s="10" t="s">
        <v>6535</v>
      </c>
      <c r="P312" s="57">
        <v>0.17745588086929956</v>
      </c>
      <c r="Q312" s="7" t="s">
        <v>6535</v>
      </c>
      <c r="R312" s="182">
        <v>108.99848677396369</v>
      </c>
      <c r="S312" s="1" t="s">
        <v>6535</v>
      </c>
      <c r="T312" s="36">
        <v>12.700498776931383</v>
      </c>
      <c r="U312" s="2" t="s">
        <v>6535</v>
      </c>
      <c r="V312" s="31">
        <v>8.5822209574905557</v>
      </c>
      <c r="W312" s="2" t="s">
        <v>6535</v>
      </c>
      <c r="X312" s="31">
        <v>1.205368096340474</v>
      </c>
      <c r="Y312" s="2" t="s">
        <v>6535</v>
      </c>
      <c r="AA312" s="38">
        <v>7899426</v>
      </c>
      <c r="AB312" s="9" t="s">
        <v>6535</v>
      </c>
      <c r="AC312" s="38">
        <v>44514873</v>
      </c>
      <c r="AD312" s="9" t="s">
        <v>6535</v>
      </c>
      <c r="AE312" s="42">
        <v>5186871</v>
      </c>
      <c r="AF312" s="9" t="s">
        <v>6535</v>
      </c>
      <c r="AG312" s="41">
        <v>408399</v>
      </c>
      <c r="AH312" s="2" t="s">
        <v>6535</v>
      </c>
      <c r="AI312" s="41">
        <v>36930522</v>
      </c>
      <c r="AJ312" s="2" t="s">
        <v>6535</v>
      </c>
      <c r="AK312" s="41">
        <v>7682537</v>
      </c>
      <c r="AL312" s="2" t="s">
        <v>6535</v>
      </c>
      <c r="AM312" s="2" t="str">
        <f>IF(OR(O312="Q",Q312="Q",S312="Q",U312="Q",W312="Q",Y312="Q",AB312="Q",AD312="Q",AF312="Q",AH312="Q",AJ312="Q",AL312="Q"),"Yes","No")</f>
        <v>No</v>
      </c>
    </row>
    <row r="313" spans="1:39">
      <c r="A313" s="3" t="s">
        <v>71</v>
      </c>
      <c r="B313" s="3" t="s">
        <v>1298</v>
      </c>
      <c r="C313" s="4" t="s">
        <v>69</v>
      </c>
      <c r="D313" s="241">
        <v>3051</v>
      </c>
      <c r="E313" s="236">
        <v>30051</v>
      </c>
      <c r="F313" s="3" t="s">
        <v>317</v>
      </c>
      <c r="G313" s="4" t="s">
        <v>262</v>
      </c>
      <c r="H313" s="60">
        <v>4586770</v>
      </c>
      <c r="I313" s="27">
        <v>282</v>
      </c>
      <c r="J313" s="170" t="s">
        <v>15</v>
      </c>
      <c r="K313" s="170" t="s">
        <v>13</v>
      </c>
      <c r="L313" s="5">
        <v>282</v>
      </c>
      <c r="N313" s="31">
        <v>0.89175284465422855</v>
      </c>
      <c r="O313" s="4" t="s">
        <v>6535</v>
      </c>
      <c r="P313" s="56">
        <v>0.20638169139914853</v>
      </c>
      <c r="Q313" s="8" t="s">
        <v>6535</v>
      </c>
      <c r="R313" s="35">
        <v>111.63166889153707</v>
      </c>
      <c r="S313" s="2" t="s">
        <v>6535</v>
      </c>
      <c r="T313" s="36">
        <v>25.835334058820134</v>
      </c>
      <c r="U313" s="2" t="s">
        <v>6535</v>
      </c>
      <c r="V313" s="31">
        <v>4.3208912506175325</v>
      </c>
      <c r="W313" s="2" t="s">
        <v>6535</v>
      </c>
      <c r="X313" s="31">
        <v>1.1317337128491662</v>
      </c>
      <c r="Y313" s="2" t="s">
        <v>6535</v>
      </c>
      <c r="AA313" s="37">
        <v>23160884</v>
      </c>
      <c r="AB313" s="4" t="s">
        <v>6535</v>
      </c>
      <c r="AC313" s="37">
        <v>112223540</v>
      </c>
      <c r="AD313" s="4" t="s">
        <v>6535</v>
      </c>
      <c r="AE313" s="41">
        <v>25972313</v>
      </c>
      <c r="AF313" s="4" t="s">
        <v>6535</v>
      </c>
      <c r="AG313" s="41">
        <v>1005302</v>
      </c>
      <c r="AH313" s="2" t="s">
        <v>6535</v>
      </c>
      <c r="AI313" s="41">
        <v>99160729</v>
      </c>
      <c r="AJ313" s="2" t="s">
        <v>6535</v>
      </c>
      <c r="AK313" s="41">
        <v>12728700</v>
      </c>
      <c r="AL313" s="2" t="s">
        <v>6535</v>
      </c>
      <c r="AM313" s="2" t="str">
        <f>IF(OR(O313="Q",Q313="Q",S313="Q",U313="Q",W313="Q",Y313="Q",AB313="Q",AD313="Q",AF313="Q",AH313="Q",AJ313="Q",AL313="Q"),"Yes","No")</f>
        <v>No</v>
      </c>
    </row>
    <row r="314" spans="1:39">
      <c r="A314" s="3" t="s">
        <v>33</v>
      </c>
      <c r="B314" s="3" t="s">
        <v>5735</v>
      </c>
      <c r="C314" s="4" t="s">
        <v>28</v>
      </c>
      <c r="D314" s="241">
        <v>9146</v>
      </c>
      <c r="E314" s="236">
        <v>90146</v>
      </c>
      <c r="F314" s="3" t="s">
        <v>320</v>
      </c>
      <c r="G314" s="4" t="s">
        <v>262</v>
      </c>
      <c r="H314" s="60">
        <v>12150996</v>
      </c>
      <c r="I314" s="27">
        <v>278</v>
      </c>
      <c r="J314" s="170" t="s">
        <v>15</v>
      </c>
      <c r="K314" s="170" t="s">
        <v>16</v>
      </c>
      <c r="L314" s="5">
        <v>278</v>
      </c>
      <c r="N314" s="31">
        <v>1.2941632582091063</v>
      </c>
      <c r="O314" s="4" t="s">
        <v>6535</v>
      </c>
      <c r="P314" s="56">
        <v>0.26485027390750565</v>
      </c>
      <c r="Q314" s="8" t="s">
        <v>6535</v>
      </c>
      <c r="R314" s="35">
        <v>93.874630158044923</v>
      </c>
      <c r="S314" s="2" t="s">
        <v>6535</v>
      </c>
      <c r="T314" s="36">
        <v>19.211425878934012</v>
      </c>
      <c r="U314" s="2" t="s">
        <v>6535</v>
      </c>
      <c r="V314" s="31">
        <v>4.8863957703931629</v>
      </c>
      <c r="W314" s="2" t="s">
        <v>6535</v>
      </c>
      <c r="X314" s="31">
        <v>0.69737578738082262</v>
      </c>
      <c r="Y314" s="2" t="s">
        <v>6535</v>
      </c>
      <c r="AA314" s="37">
        <v>18890298</v>
      </c>
      <c r="AB314" s="4" t="s">
        <v>6535</v>
      </c>
      <c r="AC314" s="37">
        <v>71324442</v>
      </c>
      <c r="AD314" s="4" t="s">
        <v>6535</v>
      </c>
      <c r="AE314" s="41">
        <v>14596534</v>
      </c>
      <c r="AF314" s="4" t="s">
        <v>6535</v>
      </c>
      <c r="AG314" s="41">
        <v>759784</v>
      </c>
      <c r="AH314" s="2" t="s">
        <v>6535</v>
      </c>
      <c r="AI314" s="41">
        <v>102275478</v>
      </c>
      <c r="AJ314" s="2" t="s">
        <v>6535</v>
      </c>
      <c r="AK314" s="41">
        <v>11143236</v>
      </c>
      <c r="AL314" s="2" t="s">
        <v>6535</v>
      </c>
      <c r="AM314" s="2" t="str">
        <f>IF(OR(O314="Q",Q314="Q",S314="Q",U314="Q",W314="Q",Y314="Q",AB314="Q",AD314="Q",AF314="Q",AH314="Q",AJ314="Q",AL314="Q"),"Yes","No")</f>
        <v>No</v>
      </c>
    </row>
    <row r="315" spans="1:39">
      <c r="A315" s="3" t="s">
        <v>363</v>
      </c>
      <c r="B315" s="3" t="s">
        <v>364</v>
      </c>
      <c r="C315" s="4" t="s">
        <v>112</v>
      </c>
      <c r="D315" s="241">
        <v>25</v>
      </c>
      <c r="E315" s="236">
        <v>25</v>
      </c>
      <c r="F315" s="3" t="s">
        <v>320</v>
      </c>
      <c r="G315" s="4" t="s">
        <v>262</v>
      </c>
      <c r="H315" s="60">
        <v>236632</v>
      </c>
      <c r="I315" s="27">
        <v>269</v>
      </c>
      <c r="J315" s="170" t="s">
        <v>14</v>
      </c>
      <c r="K315" s="170" t="s">
        <v>16</v>
      </c>
      <c r="L315" s="5">
        <v>185</v>
      </c>
      <c r="N315" s="31">
        <v>0.39924721183043421</v>
      </c>
      <c r="O315" s="4" t="s">
        <v>6535</v>
      </c>
      <c r="P315" s="56">
        <v>1.3791706564809735E-2</v>
      </c>
      <c r="Q315" s="8" t="s">
        <v>6535</v>
      </c>
      <c r="R315" s="35">
        <v>50.712923222181423</v>
      </c>
      <c r="S315" s="2" t="s">
        <v>6535</v>
      </c>
      <c r="T315" s="36">
        <v>1.7518413038313314</v>
      </c>
      <c r="U315" s="2" t="s">
        <v>6535</v>
      </c>
      <c r="V315" s="31">
        <v>28.948354574852576</v>
      </c>
      <c r="W315" s="2" t="s">
        <v>6535</v>
      </c>
      <c r="X315" s="31" t="s">
        <v>6535</v>
      </c>
      <c r="Y315" s="2" t="s">
        <v>163</v>
      </c>
      <c r="AA315" s="37">
        <v>226675</v>
      </c>
      <c r="AB315" s="4" t="s">
        <v>6535</v>
      </c>
      <c r="AC315" s="37">
        <v>16435602</v>
      </c>
      <c r="AD315" s="4" t="s">
        <v>6535</v>
      </c>
      <c r="AE315" s="41">
        <v>567756</v>
      </c>
      <c r="AF315" s="4" t="s">
        <v>6535</v>
      </c>
      <c r="AG315" s="41">
        <v>324091</v>
      </c>
      <c r="AH315" s="2" t="s">
        <v>6535</v>
      </c>
      <c r="AI315" s="41">
        <v>0</v>
      </c>
      <c r="AJ315" s="2" t="s">
        <v>163</v>
      </c>
      <c r="AK315" s="41">
        <v>5316303</v>
      </c>
      <c r="AL315" s="2" t="s">
        <v>6535</v>
      </c>
      <c r="AM315" s="2" t="str">
        <f>IF(OR(O315="Q",Q315="Q",S315="Q",U315="Q",W315="Q",Y315="Q",AB315="Q",AD315="Q",AF315="Q",AH315="Q",AJ315="Q",AL315="Q"),"Yes","No")</f>
        <v>No</v>
      </c>
    </row>
    <row r="316" spans="1:39">
      <c r="A316" s="6" t="s">
        <v>1557</v>
      </c>
      <c r="B316" s="6" t="s">
        <v>1558</v>
      </c>
      <c r="C316" s="4" t="s">
        <v>129</v>
      </c>
      <c r="D316" s="242">
        <v>4004</v>
      </c>
      <c r="E316" s="237">
        <v>40004</v>
      </c>
      <c r="F316" s="25" t="s">
        <v>320</v>
      </c>
      <c r="G316" s="53" t="s">
        <v>262</v>
      </c>
      <c r="H316" s="180">
        <v>969587</v>
      </c>
      <c r="I316" s="28">
        <v>269</v>
      </c>
      <c r="J316" s="171" t="s">
        <v>15</v>
      </c>
      <c r="K316" s="171" t="s">
        <v>13</v>
      </c>
      <c r="L316" s="9">
        <v>120</v>
      </c>
      <c r="M316" s="9"/>
      <c r="N316" s="32">
        <v>1.0704334659190726</v>
      </c>
      <c r="O316" s="10" t="s">
        <v>6535</v>
      </c>
      <c r="P316" s="57">
        <v>0.22958728166543463</v>
      </c>
      <c r="Q316" s="7" t="s">
        <v>6535</v>
      </c>
      <c r="R316" s="182">
        <v>103.23373237045146</v>
      </c>
      <c r="S316" s="1" t="s">
        <v>6535</v>
      </c>
      <c r="T316" s="36">
        <v>22.141639574729812</v>
      </c>
      <c r="U316" s="2" t="s">
        <v>6535</v>
      </c>
      <c r="V316" s="31">
        <v>4.6624249311813299</v>
      </c>
      <c r="W316" s="2" t="s">
        <v>6535</v>
      </c>
      <c r="X316" s="31">
        <v>1.0180670456475678</v>
      </c>
      <c r="Y316" s="2" t="s">
        <v>6535</v>
      </c>
      <c r="AA316" s="38">
        <v>9980484</v>
      </c>
      <c r="AB316" s="9" t="s">
        <v>6535</v>
      </c>
      <c r="AC316" s="38">
        <v>43471415</v>
      </c>
      <c r="AD316" s="9" t="s">
        <v>6535</v>
      </c>
      <c r="AE316" s="42">
        <v>9323778</v>
      </c>
      <c r="AF316" s="9" t="s">
        <v>6535</v>
      </c>
      <c r="AG316" s="41">
        <v>421097</v>
      </c>
      <c r="AH316" s="2" t="s">
        <v>6535</v>
      </c>
      <c r="AI316" s="41">
        <v>42699953</v>
      </c>
      <c r="AJ316" s="2" t="s">
        <v>6535</v>
      </c>
      <c r="AK316" s="41">
        <v>5301514</v>
      </c>
      <c r="AL316" s="2" t="s">
        <v>6535</v>
      </c>
      <c r="AM316" s="2" t="str">
        <f>IF(OR(O316="Q",Q316="Q",S316="Q",U316="Q",W316="Q",Y316="Q",AB316="Q",AD316="Q",AF316="Q",AH316="Q",AJ316="Q",AL316="Q"),"Yes","No")</f>
        <v>No</v>
      </c>
    </row>
    <row r="317" spans="1:39">
      <c r="A317" s="3" t="s">
        <v>1557</v>
      </c>
      <c r="B317" s="3" t="s">
        <v>1558</v>
      </c>
      <c r="C317" s="4" t="s">
        <v>129</v>
      </c>
      <c r="D317" s="241">
        <v>4004</v>
      </c>
      <c r="E317" s="236">
        <v>40004</v>
      </c>
      <c r="F317" s="3" t="s">
        <v>320</v>
      </c>
      <c r="G317" s="4" t="s">
        <v>262</v>
      </c>
      <c r="H317" s="60">
        <v>969587</v>
      </c>
      <c r="I317" s="27">
        <v>269</v>
      </c>
      <c r="J317" s="170" t="s">
        <v>14</v>
      </c>
      <c r="K317" s="170" t="s">
        <v>13</v>
      </c>
      <c r="L317" s="5">
        <v>63</v>
      </c>
      <c r="N317" s="31">
        <v>2.8127713277752493</v>
      </c>
      <c r="O317" s="4" t="s">
        <v>6535</v>
      </c>
      <c r="P317" s="56">
        <v>5.125155660172627E-2</v>
      </c>
      <c r="Q317" s="8" t="s">
        <v>6535</v>
      </c>
      <c r="R317" s="35">
        <v>119.51658841060534</v>
      </c>
      <c r="S317" s="2" t="s">
        <v>6535</v>
      </c>
      <c r="T317" s="36">
        <v>2.1777138920909831</v>
      </c>
      <c r="U317" s="2" t="s">
        <v>6535</v>
      </c>
      <c r="V317" s="31">
        <v>54.881676075385954</v>
      </c>
      <c r="W317" s="2" t="s">
        <v>6535</v>
      </c>
      <c r="X317" s="31">
        <v>3.7938320113346053</v>
      </c>
      <c r="Y317" s="2" t="s">
        <v>6535</v>
      </c>
      <c r="AA317" s="37">
        <v>871450</v>
      </c>
      <c r="AB317" s="4" t="s">
        <v>6535</v>
      </c>
      <c r="AC317" s="37">
        <v>17003386</v>
      </c>
      <c r="AD317" s="4" t="s">
        <v>6535</v>
      </c>
      <c r="AE317" s="41">
        <v>309819</v>
      </c>
      <c r="AF317" s="4" t="s">
        <v>6535</v>
      </c>
      <c r="AG317" s="41">
        <v>142268</v>
      </c>
      <c r="AH317" s="2" t="s">
        <v>6535</v>
      </c>
      <c r="AI317" s="41">
        <v>4481850</v>
      </c>
      <c r="AJ317" s="2" t="s">
        <v>6535</v>
      </c>
      <c r="AK317" s="41">
        <v>2341460</v>
      </c>
      <c r="AL317" s="2" t="s">
        <v>6535</v>
      </c>
      <c r="AM317" s="2" t="str">
        <f>IF(OR(O317="Q",Q317="Q",S317="Q",U317="Q",W317="Q",Y317="Q",AB317="Q",AD317="Q",AF317="Q",AH317="Q",AJ317="Q",AL317="Q"),"Yes","No")</f>
        <v>No</v>
      </c>
    </row>
    <row r="318" spans="1:39">
      <c r="A318" s="3" t="s">
        <v>1557</v>
      </c>
      <c r="B318" s="3" t="s">
        <v>1558</v>
      </c>
      <c r="C318" s="4" t="s">
        <v>129</v>
      </c>
      <c r="D318" s="241">
        <v>4004</v>
      </c>
      <c r="E318" s="236">
        <v>40004</v>
      </c>
      <c r="F318" s="3" t="s">
        <v>320</v>
      </c>
      <c r="G318" s="4" t="s">
        <v>262</v>
      </c>
      <c r="H318" s="60">
        <v>969587</v>
      </c>
      <c r="I318" s="27">
        <v>269</v>
      </c>
      <c r="J318" s="170" t="s">
        <v>20</v>
      </c>
      <c r="K318" s="170" t="s">
        <v>16</v>
      </c>
      <c r="L318" s="5">
        <v>63</v>
      </c>
      <c r="N318" s="31">
        <v>6.5532427086402087</v>
      </c>
      <c r="O318" s="4" t="s">
        <v>6535</v>
      </c>
      <c r="P318" s="56">
        <v>0.2010583896177412</v>
      </c>
      <c r="Q318" s="8" t="s">
        <v>6535</v>
      </c>
      <c r="R318" s="35">
        <v>133.16017881705639</v>
      </c>
      <c r="S318" s="2" t="s">
        <v>6535</v>
      </c>
      <c r="T318" s="36">
        <v>4.0854539202200826</v>
      </c>
      <c r="U318" s="2" t="s">
        <v>6535</v>
      </c>
      <c r="V318" s="31">
        <v>32.593729220150664</v>
      </c>
      <c r="W318" s="2" t="s">
        <v>6535</v>
      </c>
      <c r="X318" s="31">
        <v>2.8364348347750035</v>
      </c>
      <c r="Y318" s="2" t="s">
        <v>6535</v>
      </c>
      <c r="AA318" s="37">
        <v>778558</v>
      </c>
      <c r="AB318" s="4" t="s">
        <v>6535</v>
      </c>
      <c r="AC318" s="37">
        <v>3872298</v>
      </c>
      <c r="AD318" s="4" t="s">
        <v>6535</v>
      </c>
      <c r="AE318" s="41">
        <v>118805</v>
      </c>
      <c r="AF318" s="4" t="s">
        <v>6535</v>
      </c>
      <c r="AG318" s="41">
        <v>29080</v>
      </c>
      <c r="AH318" s="2" t="s">
        <v>6535</v>
      </c>
      <c r="AI318" s="41">
        <v>1365199</v>
      </c>
      <c r="AJ318" s="2" t="s">
        <v>6535</v>
      </c>
      <c r="AK318" s="41">
        <v>969724</v>
      </c>
      <c r="AL318" s="2" t="s">
        <v>6535</v>
      </c>
      <c r="AM318" s="2" t="str">
        <f>IF(OR(O318="Q",Q318="Q",S318="Q",U318="Q",W318="Q",Y318="Q",AB318="Q",AD318="Q",AF318="Q",AH318="Q",AJ318="Q",AL318="Q"),"Yes","No")</f>
        <v>No</v>
      </c>
    </row>
    <row r="319" spans="1:39">
      <c r="A319" s="6" t="s">
        <v>363</v>
      </c>
      <c r="B319" s="6" t="s">
        <v>364</v>
      </c>
      <c r="C319" s="4" t="s">
        <v>112</v>
      </c>
      <c r="D319" s="242">
        <v>25</v>
      </c>
      <c r="E319" s="237">
        <v>25</v>
      </c>
      <c r="F319" s="25" t="s">
        <v>320</v>
      </c>
      <c r="G319" s="53" t="s">
        <v>262</v>
      </c>
      <c r="H319" s="180">
        <v>236632</v>
      </c>
      <c r="I319" s="28">
        <v>269</v>
      </c>
      <c r="J319" s="171" t="s">
        <v>15</v>
      </c>
      <c r="K319" s="171" t="s">
        <v>13</v>
      </c>
      <c r="L319" s="9">
        <v>53</v>
      </c>
      <c r="M319" s="9"/>
      <c r="N319" s="32">
        <v>0.77835730173487361</v>
      </c>
      <c r="O319" s="10" t="s">
        <v>6535</v>
      </c>
      <c r="P319" s="57">
        <v>0.12632495840589061</v>
      </c>
      <c r="Q319" s="7" t="s">
        <v>6535</v>
      </c>
      <c r="R319" s="182">
        <v>133.79004289965604</v>
      </c>
      <c r="S319" s="1" t="s">
        <v>6535</v>
      </c>
      <c r="T319" s="36">
        <v>21.713705989204232</v>
      </c>
      <c r="U319" s="2" t="s">
        <v>6535</v>
      </c>
      <c r="V319" s="31">
        <v>6.1615480547712433</v>
      </c>
      <c r="W319" s="2" t="s">
        <v>6535</v>
      </c>
      <c r="X319" s="31">
        <v>1.750153693963636</v>
      </c>
      <c r="Y319" s="2" t="s">
        <v>6535</v>
      </c>
      <c r="AA319" s="38">
        <v>2623816</v>
      </c>
      <c r="AB319" s="9" t="s">
        <v>6535</v>
      </c>
      <c r="AC319" s="38">
        <v>20770369</v>
      </c>
      <c r="AD319" s="9" t="s">
        <v>6535</v>
      </c>
      <c r="AE319" s="42">
        <v>3370966</v>
      </c>
      <c r="AF319" s="9" t="s">
        <v>6535</v>
      </c>
      <c r="AG319" s="41">
        <v>155246</v>
      </c>
      <c r="AH319" s="2" t="s">
        <v>6535</v>
      </c>
      <c r="AI319" s="41">
        <v>11867740</v>
      </c>
      <c r="AJ319" s="2" t="s">
        <v>6535</v>
      </c>
      <c r="AK319" s="41">
        <v>2059616</v>
      </c>
      <c r="AL319" s="2" t="s">
        <v>6535</v>
      </c>
      <c r="AM319" s="2" t="str">
        <f>IF(OR(O319="Q",Q319="Q",S319="Q",U319="Q",W319="Q",Y319="Q",AB319="Q",AD319="Q",AF319="Q",AH319="Q",AJ319="Q",AL319="Q"),"Yes","No")</f>
        <v>No</v>
      </c>
    </row>
    <row r="320" spans="1:39">
      <c r="A320" s="3" t="s">
        <v>363</v>
      </c>
      <c r="B320" s="3" t="s">
        <v>364</v>
      </c>
      <c r="C320" s="4" t="s">
        <v>112</v>
      </c>
      <c r="D320" s="241">
        <v>25</v>
      </c>
      <c r="E320" s="236">
        <v>25</v>
      </c>
      <c r="F320" s="3" t="s">
        <v>320</v>
      </c>
      <c r="G320" s="4" t="s">
        <v>262</v>
      </c>
      <c r="H320" s="60">
        <v>236632</v>
      </c>
      <c r="I320" s="27">
        <v>269</v>
      </c>
      <c r="J320" s="170" t="s">
        <v>17</v>
      </c>
      <c r="K320" s="170" t="s">
        <v>16</v>
      </c>
      <c r="L320" s="5">
        <v>31</v>
      </c>
      <c r="N320" s="31">
        <v>5.5209300725759292</v>
      </c>
      <c r="O320" s="4" t="s">
        <v>6535</v>
      </c>
      <c r="P320" s="56">
        <v>1.228399124485329</v>
      </c>
      <c r="Q320" s="8" t="s">
        <v>6535</v>
      </c>
      <c r="R320" s="35">
        <v>29.164347890781936</v>
      </c>
      <c r="S320" s="2" t="s">
        <v>6535</v>
      </c>
      <c r="T320" s="36">
        <v>6.4890261141284133</v>
      </c>
      <c r="U320" s="2" t="s">
        <v>6535</v>
      </c>
      <c r="V320" s="31">
        <v>4.4944106215388846</v>
      </c>
      <c r="W320" s="2" t="s">
        <v>6535</v>
      </c>
      <c r="X320" s="31">
        <v>0.11527125493691366</v>
      </c>
      <c r="Y320" s="2" t="s">
        <v>6535</v>
      </c>
      <c r="AA320" s="37">
        <v>481530</v>
      </c>
      <c r="AB320" s="4" t="s">
        <v>6535</v>
      </c>
      <c r="AC320" s="37">
        <v>391998</v>
      </c>
      <c r="AD320" s="4" t="s">
        <v>6535</v>
      </c>
      <c r="AE320" s="41">
        <v>87219</v>
      </c>
      <c r="AF320" s="4" t="s">
        <v>6535</v>
      </c>
      <c r="AG320" s="41">
        <v>13441</v>
      </c>
      <c r="AH320" s="2" t="s">
        <v>6535</v>
      </c>
      <c r="AI320" s="41">
        <v>3400657</v>
      </c>
      <c r="AJ320" s="2" t="s">
        <v>6535</v>
      </c>
      <c r="AK320" s="41">
        <v>597878</v>
      </c>
      <c r="AL320" s="2" t="s">
        <v>6535</v>
      </c>
      <c r="AM320" s="2" t="str">
        <f>IF(OR(O320="Q",Q320="Q",S320="Q",U320="Q",W320="Q",Y320="Q",AB320="Q",AD320="Q",AF320="Q",AH320="Q",AJ320="Q",AL320="Q"),"Yes","No")</f>
        <v>No</v>
      </c>
    </row>
    <row r="321" spans="1:39">
      <c r="A321" s="3" t="s">
        <v>1557</v>
      </c>
      <c r="B321" s="3" t="s">
        <v>1558</v>
      </c>
      <c r="C321" s="4" t="s">
        <v>129</v>
      </c>
      <c r="D321" s="241">
        <v>4004</v>
      </c>
      <c r="E321" s="236">
        <v>40004</v>
      </c>
      <c r="F321" s="3" t="s">
        <v>320</v>
      </c>
      <c r="G321" s="4" t="s">
        <v>262</v>
      </c>
      <c r="H321" s="60">
        <v>969587</v>
      </c>
      <c r="I321" s="27">
        <v>269</v>
      </c>
      <c r="J321" s="170" t="s">
        <v>30</v>
      </c>
      <c r="K321" s="170" t="s">
        <v>13</v>
      </c>
      <c r="L321" s="5">
        <v>23</v>
      </c>
      <c r="N321" s="31">
        <v>2.7744116451767837</v>
      </c>
      <c r="O321" s="4" t="s">
        <v>6535</v>
      </c>
      <c r="P321" s="56">
        <v>0.39788200957039205</v>
      </c>
      <c r="Q321" s="8" t="s">
        <v>6535</v>
      </c>
      <c r="R321" s="35">
        <v>129.96488121587723</v>
      </c>
      <c r="S321" s="2" t="s">
        <v>6535</v>
      </c>
      <c r="T321" s="36">
        <v>18.638433918646403</v>
      </c>
      <c r="U321" s="2" t="s">
        <v>6535</v>
      </c>
      <c r="V321" s="31">
        <v>6.9729507201705818</v>
      </c>
      <c r="W321" s="2" t="s">
        <v>6535</v>
      </c>
      <c r="X321" s="31">
        <v>0.53610396819632122</v>
      </c>
      <c r="Y321" s="2" t="s">
        <v>6535</v>
      </c>
      <c r="AA321" s="37">
        <v>1051330</v>
      </c>
      <c r="AB321" s="4" t="s">
        <v>6535</v>
      </c>
      <c r="AC321" s="37">
        <v>2642316</v>
      </c>
      <c r="AD321" s="4" t="s">
        <v>6535</v>
      </c>
      <c r="AE321" s="41">
        <v>378938</v>
      </c>
      <c r="AF321" s="4" t="s">
        <v>6535</v>
      </c>
      <c r="AG321" s="41">
        <v>20331</v>
      </c>
      <c r="AH321" s="2" t="s">
        <v>6535</v>
      </c>
      <c r="AI321" s="41">
        <v>4928738</v>
      </c>
      <c r="AJ321" s="2" t="s">
        <v>6535</v>
      </c>
      <c r="AK321" s="41">
        <v>417427</v>
      </c>
      <c r="AL321" s="2" t="s">
        <v>6535</v>
      </c>
      <c r="AM321" s="2" t="str">
        <f>IF(OR(O321="Q",Q321="Q",S321="Q",U321="Q",W321="Q",Y321="Q",AB321="Q",AD321="Q",AF321="Q",AH321="Q",AJ321="Q",AL321="Q"),"Yes","No")</f>
        <v>No</v>
      </c>
    </row>
    <row r="322" spans="1:39">
      <c r="A322" s="6" t="s">
        <v>55</v>
      </c>
      <c r="B322" s="6" t="s">
        <v>1590</v>
      </c>
      <c r="C322" s="4" t="s">
        <v>54</v>
      </c>
      <c r="D322" s="242">
        <v>4153</v>
      </c>
      <c r="E322" s="237">
        <v>40153</v>
      </c>
      <c r="F322" s="25" t="s">
        <v>397</v>
      </c>
      <c r="G322" s="53" t="s">
        <v>262</v>
      </c>
      <c r="H322" s="180">
        <v>4515419</v>
      </c>
      <c r="I322" s="28">
        <v>267</v>
      </c>
      <c r="J322" s="171" t="s">
        <v>17</v>
      </c>
      <c r="K322" s="171" t="s">
        <v>13</v>
      </c>
      <c r="L322" s="9">
        <v>267</v>
      </c>
      <c r="M322" s="9"/>
      <c r="N322" s="32">
        <v>4.0031803335052434</v>
      </c>
      <c r="O322" s="10" t="s">
        <v>6535</v>
      </c>
      <c r="P322" s="57">
        <v>1.5911447602995712</v>
      </c>
      <c r="Q322" s="7" t="s">
        <v>6535</v>
      </c>
      <c r="R322" s="182">
        <v>18.700418183226205</v>
      </c>
      <c r="S322" s="1" t="s">
        <v>6535</v>
      </c>
      <c r="T322" s="36">
        <v>7.4328583597924576</v>
      </c>
      <c r="U322" s="2" t="s">
        <v>6535</v>
      </c>
      <c r="V322" s="31">
        <v>2.5159120863091982</v>
      </c>
      <c r="W322" s="2" t="s">
        <v>6535</v>
      </c>
      <c r="X322" s="31">
        <v>8.3290193478530145E-2</v>
      </c>
      <c r="Y322" s="2" t="s">
        <v>6535</v>
      </c>
      <c r="AA322" s="38">
        <v>3073818</v>
      </c>
      <c r="AB322" s="9" t="s">
        <v>6535</v>
      </c>
      <c r="AC322" s="38">
        <v>1931828</v>
      </c>
      <c r="AD322" s="9" t="s">
        <v>6535</v>
      </c>
      <c r="AE322" s="42">
        <v>767844</v>
      </c>
      <c r="AF322" s="9" t="s">
        <v>6535</v>
      </c>
      <c r="AG322" s="41">
        <v>103304</v>
      </c>
      <c r="AH322" s="2" t="s">
        <v>6535</v>
      </c>
      <c r="AI322" s="41">
        <v>23193943</v>
      </c>
      <c r="AJ322" s="2" t="s">
        <v>6535</v>
      </c>
      <c r="AK322" s="41">
        <v>4271095</v>
      </c>
      <c r="AL322" s="2" t="s">
        <v>6535</v>
      </c>
      <c r="AM322" s="2" t="str">
        <f>IF(OR(O322="Q",Q322="Q",S322="Q",U322="Q",W322="Q",Y322="Q",AB322="Q",AD322="Q",AF322="Q",AH322="Q",AJ322="Q",AL322="Q"),"Yes","No")</f>
        <v>No</v>
      </c>
    </row>
    <row r="323" spans="1:39">
      <c r="A323" s="6" t="s">
        <v>138</v>
      </c>
      <c r="B323" s="6" t="s">
        <v>356</v>
      </c>
      <c r="C323" s="4" t="s">
        <v>137</v>
      </c>
      <c r="D323" s="242">
        <v>20</v>
      </c>
      <c r="E323" s="237">
        <v>20</v>
      </c>
      <c r="F323" s="25" t="s">
        <v>320</v>
      </c>
      <c r="G323" s="53" t="s">
        <v>262</v>
      </c>
      <c r="H323" s="180">
        <v>198979</v>
      </c>
      <c r="I323" s="28">
        <v>266</v>
      </c>
      <c r="J323" s="171" t="s">
        <v>15</v>
      </c>
      <c r="K323" s="171" t="s">
        <v>13</v>
      </c>
      <c r="L323" s="9">
        <v>89</v>
      </c>
      <c r="M323" s="9"/>
      <c r="N323" s="32">
        <v>1.731991236984056</v>
      </c>
      <c r="O323" s="10" t="s">
        <v>6535</v>
      </c>
      <c r="P323" s="57">
        <v>0.25403708413421056</v>
      </c>
      <c r="Q323" s="7" t="s">
        <v>6535</v>
      </c>
      <c r="R323" s="182">
        <v>149.77979169273115</v>
      </c>
      <c r="S323" s="1" t="s">
        <v>6535</v>
      </c>
      <c r="T323" s="36">
        <v>21.968714812961341</v>
      </c>
      <c r="U323" s="2" t="s">
        <v>6535</v>
      </c>
      <c r="V323" s="31">
        <v>6.8178677254421105</v>
      </c>
      <c r="W323" s="2" t="s">
        <v>6535</v>
      </c>
      <c r="X323" s="31">
        <v>1.2986414495019987</v>
      </c>
      <c r="Y323" s="2" t="s">
        <v>6535</v>
      </c>
      <c r="AA323" s="38">
        <v>4866090</v>
      </c>
      <c r="AB323" s="9" t="s">
        <v>6535</v>
      </c>
      <c r="AC323" s="38">
        <v>19155038</v>
      </c>
      <c r="AD323" s="9" t="s">
        <v>6535</v>
      </c>
      <c r="AE323" s="42">
        <v>2809535</v>
      </c>
      <c r="AF323" s="9" t="s">
        <v>6535</v>
      </c>
      <c r="AG323" s="41">
        <v>127888</v>
      </c>
      <c r="AH323" s="2" t="s">
        <v>6535</v>
      </c>
      <c r="AI323" s="41">
        <v>14750059</v>
      </c>
      <c r="AJ323" s="2" t="s">
        <v>6535</v>
      </c>
      <c r="AK323" s="41">
        <v>1981899</v>
      </c>
      <c r="AL323" s="2" t="s">
        <v>6535</v>
      </c>
      <c r="AM323" s="2" t="str">
        <f>IF(OR(O323="Q",Q323="Q",S323="Q",U323="Q",W323="Q",Y323="Q",AB323="Q",AD323="Q",AF323="Q",AH323="Q",AJ323="Q",AL323="Q"),"Yes","No")</f>
        <v>No</v>
      </c>
    </row>
    <row r="324" spans="1:39">
      <c r="A324" s="3" t="s">
        <v>138</v>
      </c>
      <c r="B324" s="3" t="s">
        <v>356</v>
      </c>
      <c r="C324" s="4" t="s">
        <v>137</v>
      </c>
      <c r="D324" s="241">
        <v>20</v>
      </c>
      <c r="E324" s="236">
        <v>20</v>
      </c>
      <c r="F324" s="3" t="s">
        <v>320</v>
      </c>
      <c r="G324" s="4" t="s">
        <v>262</v>
      </c>
      <c r="H324" s="60">
        <v>198979</v>
      </c>
      <c r="I324" s="27">
        <v>266</v>
      </c>
      <c r="J324" s="170" t="s">
        <v>17</v>
      </c>
      <c r="K324" s="170" t="s">
        <v>13</v>
      </c>
      <c r="L324" s="5">
        <v>88</v>
      </c>
      <c r="N324" s="31">
        <v>2.9059576083887486</v>
      </c>
      <c r="O324" s="4" t="s">
        <v>6535</v>
      </c>
      <c r="P324" s="56">
        <v>0.57274716881925636</v>
      </c>
      <c r="Q324" s="8" t="s">
        <v>6535</v>
      </c>
      <c r="R324" s="35">
        <v>34.136877272280636</v>
      </c>
      <c r="S324" s="2" t="s">
        <v>6535</v>
      </c>
      <c r="T324" s="36">
        <v>6.7281779175264482</v>
      </c>
      <c r="U324" s="2" t="s">
        <v>6535</v>
      </c>
      <c r="V324" s="31">
        <v>5.0737179799238623</v>
      </c>
      <c r="W324" s="2" t="s">
        <v>6535</v>
      </c>
      <c r="X324" s="31">
        <v>0.24871779084884965</v>
      </c>
      <c r="Y324" s="2" t="s">
        <v>6535</v>
      </c>
      <c r="AA324" s="37">
        <v>596936</v>
      </c>
      <c r="AB324" s="4" t="s">
        <v>6535</v>
      </c>
      <c r="AC324" s="37">
        <v>1042233</v>
      </c>
      <c r="AD324" s="4" t="s">
        <v>6535</v>
      </c>
      <c r="AE324" s="41">
        <v>205418</v>
      </c>
      <c r="AF324" s="4" t="s">
        <v>6535</v>
      </c>
      <c r="AG324" s="41">
        <v>30531</v>
      </c>
      <c r="AH324" s="2" t="s">
        <v>6535</v>
      </c>
      <c r="AI324" s="41">
        <v>4190424</v>
      </c>
      <c r="AJ324" s="2" t="s">
        <v>6535</v>
      </c>
      <c r="AK324" s="41">
        <v>960421</v>
      </c>
      <c r="AL324" s="2" t="s">
        <v>6535</v>
      </c>
      <c r="AM324" s="2" t="str">
        <f>IF(OR(O324="Q",Q324="Q",S324="Q",U324="Q",W324="Q",Y324="Q",AB324="Q",AD324="Q",AF324="Q",AH324="Q",AJ324="Q",AL324="Q"),"Yes","No")</f>
        <v>No</v>
      </c>
    </row>
    <row r="325" spans="1:39">
      <c r="A325" s="3" t="s">
        <v>138</v>
      </c>
      <c r="B325" s="3" t="s">
        <v>356</v>
      </c>
      <c r="C325" s="4" t="s">
        <v>137</v>
      </c>
      <c r="D325" s="241">
        <v>20</v>
      </c>
      <c r="E325" s="236">
        <v>20</v>
      </c>
      <c r="F325" s="3" t="s">
        <v>320</v>
      </c>
      <c r="G325" s="4" t="s">
        <v>262</v>
      </c>
      <c r="H325" s="60">
        <v>198979</v>
      </c>
      <c r="I325" s="27">
        <v>266</v>
      </c>
      <c r="J325" s="170" t="s">
        <v>14</v>
      </c>
      <c r="K325" s="170" t="s">
        <v>13</v>
      </c>
      <c r="L325" s="5">
        <v>86</v>
      </c>
      <c r="N325" s="31">
        <v>1.2193366585499961</v>
      </c>
      <c r="O325" s="4" t="s">
        <v>6535</v>
      </c>
      <c r="P325" s="56">
        <v>3.6599397019283005E-2</v>
      </c>
      <c r="Q325" s="8" t="s">
        <v>6535</v>
      </c>
      <c r="R325" s="35">
        <v>119.15242532072291</v>
      </c>
      <c r="S325" s="2" t="s">
        <v>6535</v>
      </c>
      <c r="T325" s="36">
        <v>3.576458469894185</v>
      </c>
      <c r="U325" s="2" t="s">
        <v>6535</v>
      </c>
      <c r="V325" s="31">
        <v>33.315758123216298</v>
      </c>
      <c r="W325" s="2" t="s">
        <v>6535</v>
      </c>
      <c r="X325" s="31">
        <v>5.31603453840345</v>
      </c>
      <c r="Y325" s="2" t="s">
        <v>6535</v>
      </c>
      <c r="AA325" s="37">
        <v>372561</v>
      </c>
      <c r="AB325" s="4" t="s">
        <v>6535</v>
      </c>
      <c r="AC325" s="37">
        <v>10179430</v>
      </c>
      <c r="AD325" s="4" t="s">
        <v>6535</v>
      </c>
      <c r="AE325" s="41">
        <v>305544</v>
      </c>
      <c r="AF325" s="4" t="s">
        <v>6535</v>
      </c>
      <c r="AG325" s="41">
        <v>85432</v>
      </c>
      <c r="AH325" s="2" t="s">
        <v>6535</v>
      </c>
      <c r="AI325" s="41">
        <v>1914854</v>
      </c>
      <c r="AJ325" s="2" t="s">
        <v>6535</v>
      </c>
      <c r="AK325" s="41">
        <v>1297450</v>
      </c>
      <c r="AL325" s="2" t="s">
        <v>6535</v>
      </c>
      <c r="AM325" s="2" t="str">
        <f>IF(OR(O325="Q",Q325="Q",S325="Q",U325="Q",W325="Q",Y325="Q",AB325="Q",AD325="Q",AF325="Q",AH325="Q",AJ325="Q",AL325="Q"),"Yes","No")</f>
        <v>No</v>
      </c>
    </row>
    <row r="326" spans="1:39">
      <c r="A326" s="6" t="s">
        <v>138</v>
      </c>
      <c r="B326" s="6" t="s">
        <v>356</v>
      </c>
      <c r="C326" s="4" t="s">
        <v>137</v>
      </c>
      <c r="D326" s="242">
        <v>20</v>
      </c>
      <c r="E326" s="237">
        <v>20</v>
      </c>
      <c r="F326" s="25" t="s">
        <v>320</v>
      </c>
      <c r="G326" s="53" t="s">
        <v>262</v>
      </c>
      <c r="H326" s="180">
        <v>198979</v>
      </c>
      <c r="I326" s="28">
        <v>266</v>
      </c>
      <c r="J326" s="171" t="s">
        <v>32</v>
      </c>
      <c r="K326" s="171" t="s">
        <v>16</v>
      </c>
      <c r="L326" s="9">
        <v>3</v>
      </c>
      <c r="M326" s="9"/>
      <c r="N326" s="32">
        <v>1.6934344038940301</v>
      </c>
      <c r="O326" s="10" t="s">
        <v>6535</v>
      </c>
      <c r="P326" s="57">
        <v>0.44574668702544473</v>
      </c>
      <c r="Q326" s="7" t="s">
        <v>6535</v>
      </c>
      <c r="R326" s="182">
        <v>316.98171660741491</v>
      </c>
      <c r="S326" s="1" t="s">
        <v>6535</v>
      </c>
      <c r="T326" s="36">
        <v>83.436092771288301</v>
      </c>
      <c r="U326" s="2" t="s">
        <v>6535</v>
      </c>
      <c r="V326" s="31">
        <v>3.7990958837959083</v>
      </c>
      <c r="W326" s="2" t="s">
        <v>6535</v>
      </c>
      <c r="X326" s="31">
        <v>2.4477112648438357</v>
      </c>
      <c r="Y326" s="2" t="s">
        <v>6535</v>
      </c>
      <c r="AA326" s="38">
        <v>834621</v>
      </c>
      <c r="AB326" s="9" t="s">
        <v>6535</v>
      </c>
      <c r="AC326" s="38">
        <v>1872411</v>
      </c>
      <c r="AD326" s="9" t="s">
        <v>6535</v>
      </c>
      <c r="AE326" s="42">
        <v>492857</v>
      </c>
      <c r="AF326" s="9" t="s">
        <v>6535</v>
      </c>
      <c r="AG326" s="41">
        <v>5907</v>
      </c>
      <c r="AH326" s="2" t="s">
        <v>6535</v>
      </c>
      <c r="AI326" s="41">
        <v>764964</v>
      </c>
      <c r="AJ326" s="2" t="s">
        <v>6535</v>
      </c>
      <c r="AK326" s="41">
        <v>44634</v>
      </c>
      <c r="AL326" s="2" t="s">
        <v>6535</v>
      </c>
      <c r="AM326" s="2" t="str">
        <f>IF(OR(O326="Q",Q326="Q",S326="Q",U326="Q",W326="Q",Y326="Q",AB326="Q",AD326="Q",AF326="Q",AH326="Q",AJ326="Q",AL326="Q"),"Yes","No")</f>
        <v>No</v>
      </c>
    </row>
    <row r="327" spans="1:39">
      <c r="A327" s="6" t="s">
        <v>5679</v>
      </c>
      <c r="B327" s="6" t="s">
        <v>5680</v>
      </c>
      <c r="C327" s="4" t="s">
        <v>28</v>
      </c>
      <c r="D327" s="242">
        <v>9031</v>
      </c>
      <c r="E327" s="237">
        <v>90031</v>
      </c>
      <c r="F327" s="25" t="s">
        <v>320</v>
      </c>
      <c r="G327" s="53" t="s">
        <v>262</v>
      </c>
      <c r="H327" s="180">
        <v>1932666</v>
      </c>
      <c r="I327" s="28">
        <v>260</v>
      </c>
      <c r="J327" s="171" t="s">
        <v>14</v>
      </c>
      <c r="K327" s="171" t="s">
        <v>16</v>
      </c>
      <c r="L327" s="9">
        <v>90</v>
      </c>
      <c r="M327" s="9"/>
      <c r="N327" s="32">
        <v>3.8210665024630543</v>
      </c>
      <c r="O327" s="10" t="s">
        <v>6535</v>
      </c>
      <c r="P327" s="57">
        <v>0.14521212761119937</v>
      </c>
      <c r="Q327" s="7" t="s">
        <v>6535</v>
      </c>
      <c r="R327" s="182">
        <v>59.933336699316705</v>
      </c>
      <c r="S327" s="1" t="s">
        <v>6535</v>
      </c>
      <c r="T327" s="36">
        <v>2.2776487484151828</v>
      </c>
      <c r="U327" s="2" t="s">
        <v>6535</v>
      </c>
      <c r="V327" s="31">
        <v>26.313687192118227</v>
      </c>
      <c r="W327" s="2" t="s">
        <v>6535</v>
      </c>
      <c r="X327" s="31">
        <v>2.0977686990302242</v>
      </c>
      <c r="Y327" s="2" t="s">
        <v>6535</v>
      </c>
      <c r="AA327" s="38">
        <v>1551353</v>
      </c>
      <c r="AB327" s="9" t="s">
        <v>6535</v>
      </c>
      <c r="AC327" s="38">
        <v>10683357</v>
      </c>
      <c r="AD327" s="9" t="s">
        <v>6535</v>
      </c>
      <c r="AE327" s="42">
        <v>406000</v>
      </c>
      <c r="AF327" s="9" t="s">
        <v>6535</v>
      </c>
      <c r="AG327" s="41">
        <v>178254</v>
      </c>
      <c r="AH327" s="2" t="s">
        <v>6535</v>
      </c>
      <c r="AI327" s="41">
        <v>5092724</v>
      </c>
      <c r="AJ327" s="2" t="s">
        <v>6535</v>
      </c>
      <c r="AK327" s="41">
        <v>3063619</v>
      </c>
      <c r="AL327" s="2" t="s">
        <v>6535</v>
      </c>
      <c r="AM327" s="2" t="str">
        <f>IF(OR(O327="Q",Q327="Q",S327="Q",U327="Q",W327="Q",Y327="Q",AB327="Q",AD327="Q",AF327="Q",AH327="Q",AJ327="Q",AL327="Q"),"Yes","No")</f>
        <v>No</v>
      </c>
    </row>
    <row r="328" spans="1:39">
      <c r="A328" s="6" t="s">
        <v>5679</v>
      </c>
      <c r="B328" s="6" t="s">
        <v>5680</v>
      </c>
      <c r="C328" s="4" t="s">
        <v>28</v>
      </c>
      <c r="D328" s="242">
        <v>9031</v>
      </c>
      <c r="E328" s="237">
        <v>90031</v>
      </c>
      <c r="F328" s="25" t="s">
        <v>320</v>
      </c>
      <c r="G328" s="53" t="s">
        <v>262</v>
      </c>
      <c r="H328" s="180">
        <v>1932666</v>
      </c>
      <c r="I328" s="28">
        <v>260</v>
      </c>
      <c r="J328" s="171" t="s">
        <v>15</v>
      </c>
      <c r="K328" s="171" t="s">
        <v>13</v>
      </c>
      <c r="L328" s="9">
        <v>77</v>
      </c>
      <c r="M328" s="9"/>
      <c r="N328" s="32">
        <v>0.93023896075680879</v>
      </c>
      <c r="O328" s="10" t="s">
        <v>6535</v>
      </c>
      <c r="P328" s="57">
        <v>0.20195627583423686</v>
      </c>
      <c r="Q328" s="7" t="s">
        <v>6535</v>
      </c>
      <c r="R328" s="182">
        <v>98.156596197000113</v>
      </c>
      <c r="S328" s="1" t="s">
        <v>6535</v>
      </c>
      <c r="T328" s="36">
        <v>21.309944490374395</v>
      </c>
      <c r="U328" s="2" t="s">
        <v>6535</v>
      </c>
      <c r="V328" s="31">
        <v>4.6061403980351523</v>
      </c>
      <c r="W328" s="2" t="s">
        <v>6535</v>
      </c>
      <c r="X328" s="31">
        <v>0.73579049412009268</v>
      </c>
      <c r="Y328" s="2" t="s">
        <v>6535</v>
      </c>
      <c r="AA328" s="38">
        <v>6713769</v>
      </c>
      <c r="AB328" s="9" t="s">
        <v>6535</v>
      </c>
      <c r="AC328" s="38">
        <v>33243676</v>
      </c>
      <c r="AD328" s="9" t="s">
        <v>6535</v>
      </c>
      <c r="AE328" s="42">
        <v>7217252</v>
      </c>
      <c r="AF328" s="9" t="s">
        <v>6535</v>
      </c>
      <c r="AG328" s="41">
        <v>338680</v>
      </c>
      <c r="AH328" s="2" t="s">
        <v>6535</v>
      </c>
      <c r="AI328" s="41">
        <v>45180899</v>
      </c>
      <c r="AJ328" s="2" t="s">
        <v>6535</v>
      </c>
      <c r="AK328" s="41">
        <v>4518467</v>
      </c>
      <c r="AL328" s="2" t="s">
        <v>6535</v>
      </c>
      <c r="AM328" s="2" t="str">
        <f>IF(OR(O328="Q",Q328="Q",S328="Q",U328="Q",W328="Q",Y328="Q",AB328="Q",AD328="Q",AF328="Q",AH328="Q",AJ328="Q",AL328="Q"),"Yes","No")</f>
        <v>No</v>
      </c>
    </row>
    <row r="329" spans="1:39">
      <c r="A329" s="6" t="s">
        <v>5679</v>
      </c>
      <c r="B329" s="6" t="s">
        <v>5680</v>
      </c>
      <c r="C329" s="4" t="s">
        <v>28</v>
      </c>
      <c r="D329" s="242">
        <v>9031</v>
      </c>
      <c r="E329" s="237">
        <v>90031</v>
      </c>
      <c r="F329" s="25" t="s">
        <v>320</v>
      </c>
      <c r="G329" s="53" t="s">
        <v>262</v>
      </c>
      <c r="H329" s="180">
        <v>1932666</v>
      </c>
      <c r="I329" s="28">
        <v>260</v>
      </c>
      <c r="J329" s="171" t="s">
        <v>15</v>
      </c>
      <c r="K329" s="171" t="s">
        <v>16</v>
      </c>
      <c r="L329" s="9">
        <v>51</v>
      </c>
      <c r="M329" s="9"/>
      <c r="N329" s="32">
        <v>1.1455788514129444</v>
      </c>
      <c r="O329" s="10" t="s">
        <v>6535</v>
      </c>
      <c r="P329" s="57">
        <v>0.18711104145228463</v>
      </c>
      <c r="Q329" s="7" t="s">
        <v>6535</v>
      </c>
      <c r="R329" s="182">
        <v>63.13569051632836</v>
      </c>
      <c r="S329" s="1" t="s">
        <v>6535</v>
      </c>
      <c r="T329" s="36">
        <v>10.31215336312191</v>
      </c>
      <c r="U329" s="2" t="s">
        <v>6535</v>
      </c>
      <c r="V329" s="31">
        <v>6.1224545730780919</v>
      </c>
      <c r="W329" s="2" t="s">
        <v>6535</v>
      </c>
      <c r="X329" s="31">
        <v>0.91576547529728181</v>
      </c>
      <c r="Y329" s="2" t="s">
        <v>6535</v>
      </c>
      <c r="AA329" s="38">
        <v>1885050</v>
      </c>
      <c r="AB329" s="9" t="s">
        <v>6535</v>
      </c>
      <c r="AC329" s="38">
        <v>10074499</v>
      </c>
      <c r="AD329" s="9" t="s">
        <v>6535</v>
      </c>
      <c r="AE329" s="42">
        <v>1645500</v>
      </c>
      <c r="AF329" s="9" t="s">
        <v>6535</v>
      </c>
      <c r="AG329" s="41">
        <v>159569</v>
      </c>
      <c r="AH329" s="2" t="s">
        <v>6535</v>
      </c>
      <c r="AI329" s="41">
        <v>11001178</v>
      </c>
      <c r="AJ329" s="2" t="s">
        <v>6535</v>
      </c>
      <c r="AK329" s="41">
        <v>2485439</v>
      </c>
      <c r="AL329" s="2" t="s">
        <v>6535</v>
      </c>
      <c r="AM329" s="2" t="str">
        <f>IF(OR(O329="Q",Q329="Q",S329="Q",U329="Q",W329="Q",Y329="Q",AB329="Q",AD329="Q",AF329="Q",AH329="Q",AJ329="Q",AL329="Q"),"Yes","No")</f>
        <v>No</v>
      </c>
    </row>
    <row r="330" spans="1:39">
      <c r="A330" s="3" t="s">
        <v>5679</v>
      </c>
      <c r="B330" s="3" t="s">
        <v>5680</v>
      </c>
      <c r="C330" s="4" t="s">
        <v>28</v>
      </c>
      <c r="D330" s="241">
        <v>9031</v>
      </c>
      <c r="E330" s="236">
        <v>90031</v>
      </c>
      <c r="F330" s="3" t="s">
        <v>320</v>
      </c>
      <c r="G330" s="4" t="s">
        <v>262</v>
      </c>
      <c r="H330" s="60">
        <v>1932666</v>
      </c>
      <c r="I330" s="27">
        <v>260</v>
      </c>
      <c r="J330" s="170" t="s">
        <v>30</v>
      </c>
      <c r="K330" s="170" t="s">
        <v>16</v>
      </c>
      <c r="L330" s="5">
        <v>16</v>
      </c>
      <c r="N330" s="31">
        <v>2.0498713177433392</v>
      </c>
      <c r="O330" s="4" t="s">
        <v>6535</v>
      </c>
      <c r="P330" s="56">
        <v>0.13811780087403144</v>
      </c>
      <c r="Q330" s="8" t="s">
        <v>6535</v>
      </c>
      <c r="R330" s="35">
        <v>62.711078078547956</v>
      </c>
      <c r="S330" s="2" t="s">
        <v>6535</v>
      </c>
      <c r="T330" s="36">
        <v>4.2253950868408703</v>
      </c>
      <c r="U330" s="2" t="s">
        <v>6535</v>
      </c>
      <c r="V330" s="31">
        <v>14.841470865966784</v>
      </c>
      <c r="W330" s="2" t="s">
        <v>6535</v>
      </c>
      <c r="X330" s="31">
        <v>0.63880487822371834</v>
      </c>
      <c r="Y330" s="2" t="s">
        <v>6535</v>
      </c>
      <c r="AA330" s="37">
        <v>221423</v>
      </c>
      <c r="AB330" s="4" t="s">
        <v>6535</v>
      </c>
      <c r="AC330" s="37">
        <v>1603146</v>
      </c>
      <c r="AD330" s="4" t="s">
        <v>6535</v>
      </c>
      <c r="AE330" s="41">
        <v>108018</v>
      </c>
      <c r="AF330" s="4" t="s">
        <v>6535</v>
      </c>
      <c r="AG330" s="41">
        <v>25564</v>
      </c>
      <c r="AH330" s="2" t="s">
        <v>6535</v>
      </c>
      <c r="AI330" s="41">
        <v>2509602</v>
      </c>
      <c r="AJ330" s="2" t="s">
        <v>6535</v>
      </c>
      <c r="AK330" s="41">
        <v>678339</v>
      </c>
      <c r="AL330" s="2" t="s">
        <v>6535</v>
      </c>
      <c r="AM330" s="2" t="str">
        <f>IF(OR(O330="Q",Q330="Q",S330="Q",U330="Q",W330="Q",Y330="Q",AB330="Q",AD330="Q",AF330="Q",AH330="Q",AJ330="Q",AL330="Q"),"Yes","No")</f>
        <v>No</v>
      </c>
    </row>
    <row r="331" spans="1:39">
      <c r="A331" s="3" t="s">
        <v>5679</v>
      </c>
      <c r="B331" s="3" t="s">
        <v>5680</v>
      </c>
      <c r="C331" s="4" t="s">
        <v>28</v>
      </c>
      <c r="D331" s="241">
        <v>9031</v>
      </c>
      <c r="E331" s="236">
        <v>90031</v>
      </c>
      <c r="F331" s="3" t="s">
        <v>320</v>
      </c>
      <c r="G331" s="4" t="s">
        <v>262</v>
      </c>
      <c r="H331" s="60">
        <v>1932666</v>
      </c>
      <c r="I331" s="27">
        <v>260</v>
      </c>
      <c r="J331" s="170" t="s">
        <v>30</v>
      </c>
      <c r="K331" s="170" t="s">
        <v>13</v>
      </c>
      <c r="L331" s="5">
        <v>15</v>
      </c>
      <c r="N331" s="31">
        <v>3.1371001183143816</v>
      </c>
      <c r="O331" s="4" t="s">
        <v>6535</v>
      </c>
      <c r="P331" s="56">
        <v>0.27342189265119915</v>
      </c>
      <c r="Q331" s="8" t="s">
        <v>6535</v>
      </c>
      <c r="R331" s="35">
        <v>124.36729896907217</v>
      </c>
      <c r="S331" s="2" t="s">
        <v>6535</v>
      </c>
      <c r="T331" s="36">
        <v>10.839546391752577</v>
      </c>
      <c r="U331" s="2" t="s">
        <v>6535</v>
      </c>
      <c r="V331" s="31">
        <v>11.473478176512883</v>
      </c>
      <c r="W331" s="2" t="s">
        <v>6535</v>
      </c>
      <c r="X331" s="31">
        <v>0.59041994522002528</v>
      </c>
      <c r="Y331" s="2" t="s">
        <v>6535</v>
      </c>
      <c r="AA331" s="37">
        <v>824615</v>
      </c>
      <c r="AB331" s="4" t="s">
        <v>6535</v>
      </c>
      <c r="AC331" s="37">
        <v>3015907</v>
      </c>
      <c r="AD331" s="4" t="s">
        <v>6535</v>
      </c>
      <c r="AE331" s="41">
        <v>262859</v>
      </c>
      <c r="AF331" s="4" t="s">
        <v>6535</v>
      </c>
      <c r="AG331" s="41">
        <v>24250</v>
      </c>
      <c r="AH331" s="2" t="s">
        <v>6535</v>
      </c>
      <c r="AI331" s="41">
        <v>5108071</v>
      </c>
      <c r="AJ331" s="2" t="s">
        <v>6535</v>
      </c>
      <c r="AK331" s="41">
        <v>618710</v>
      </c>
      <c r="AL331" s="2" t="s">
        <v>6535</v>
      </c>
      <c r="AM331" s="2" t="str">
        <f>IF(OR(O331="Q",Q331="Q",S331="Q",U331="Q",W331="Q",Y331="Q",AB331="Q",AD331="Q",AF331="Q",AH331="Q",AJ331="Q",AL331="Q"),"Yes","No")</f>
        <v>No</v>
      </c>
    </row>
    <row r="332" spans="1:39">
      <c r="A332" s="6" t="s">
        <v>5679</v>
      </c>
      <c r="B332" s="6" t="s">
        <v>5680</v>
      </c>
      <c r="C332" s="4" t="s">
        <v>28</v>
      </c>
      <c r="D332" s="242">
        <v>9031</v>
      </c>
      <c r="E332" s="237">
        <v>90031</v>
      </c>
      <c r="F332" s="25" t="s">
        <v>320</v>
      </c>
      <c r="G332" s="53" t="s">
        <v>262</v>
      </c>
      <c r="H332" s="180">
        <v>1932666</v>
      </c>
      <c r="I332" s="28">
        <v>260</v>
      </c>
      <c r="J332" s="171" t="s">
        <v>20</v>
      </c>
      <c r="K332" s="171" t="s">
        <v>16</v>
      </c>
      <c r="L332" s="9">
        <v>11</v>
      </c>
      <c r="M332" s="9"/>
      <c r="N332" s="32">
        <v>4.0468110005851372</v>
      </c>
      <c r="O332" s="10" t="s">
        <v>6535</v>
      </c>
      <c r="P332" s="57">
        <v>7.9744222859505415E-2</v>
      </c>
      <c r="Q332" s="7" t="s">
        <v>6535</v>
      </c>
      <c r="R332" s="182">
        <v>76.905371167975673</v>
      </c>
      <c r="S332" s="1" t="s">
        <v>6535</v>
      </c>
      <c r="T332" s="36">
        <v>1.5154547757790726</v>
      </c>
      <c r="U332" s="2" t="s">
        <v>6535</v>
      </c>
      <c r="V332" s="31">
        <v>50.747387778985207</v>
      </c>
      <c r="W332" s="2" t="s">
        <v>6535</v>
      </c>
      <c r="X332" s="31">
        <v>3.0234820112355072</v>
      </c>
      <c r="Y332" s="2" t="s">
        <v>6535</v>
      </c>
      <c r="AA332" s="38">
        <v>48412</v>
      </c>
      <c r="AB332" s="9" t="s">
        <v>6535</v>
      </c>
      <c r="AC332" s="38">
        <v>607091</v>
      </c>
      <c r="AD332" s="9" t="s">
        <v>6535</v>
      </c>
      <c r="AE332" s="42">
        <v>11963</v>
      </c>
      <c r="AF332" s="9" t="s">
        <v>6535</v>
      </c>
      <c r="AG332" s="41">
        <v>7894</v>
      </c>
      <c r="AH332" s="2" t="s">
        <v>6535</v>
      </c>
      <c r="AI332" s="41">
        <v>200792</v>
      </c>
      <c r="AJ332" s="2" t="s">
        <v>6535</v>
      </c>
      <c r="AK332" s="41">
        <v>200792</v>
      </c>
      <c r="AL332" s="2" t="s">
        <v>6535</v>
      </c>
      <c r="AM332" s="2" t="str">
        <f>IF(OR(O332="Q",Q332="Q",S332="Q",U332="Q",W332="Q",Y332="Q",AB332="Q",AD332="Q",AF332="Q",AH332="Q",AJ332="Q",AL332="Q"),"Yes","No")</f>
        <v>No</v>
      </c>
    </row>
    <row r="333" spans="1:39">
      <c r="A333" s="6" t="s">
        <v>1001</v>
      </c>
      <c r="B333" s="6" t="s">
        <v>1002</v>
      </c>
      <c r="C333" s="4" t="s">
        <v>97</v>
      </c>
      <c r="D333" s="242">
        <v>2113</v>
      </c>
      <c r="E333" s="237">
        <v>20113</v>
      </c>
      <c r="F333" s="25" t="s">
        <v>320</v>
      </c>
      <c r="G333" s="53" t="s">
        <v>262</v>
      </c>
      <c r="H333" s="180">
        <v>720572</v>
      </c>
      <c r="I333" s="28">
        <v>256</v>
      </c>
      <c r="J333" s="171" t="s">
        <v>15</v>
      </c>
      <c r="K333" s="171" t="s">
        <v>13</v>
      </c>
      <c r="L333" s="9">
        <v>217</v>
      </c>
      <c r="M333" s="9"/>
      <c r="N333" s="32">
        <v>1.4231023017424405</v>
      </c>
      <c r="O333" s="10" t="s">
        <v>6535</v>
      </c>
      <c r="P333" s="57">
        <v>0.35827713754835311</v>
      </c>
      <c r="Q333" s="7" t="s">
        <v>6535</v>
      </c>
      <c r="R333" s="182">
        <v>148.16561530360153</v>
      </c>
      <c r="S333" s="1" t="s">
        <v>6535</v>
      </c>
      <c r="T333" s="36">
        <v>37.301852768468265</v>
      </c>
      <c r="U333" s="2" t="s">
        <v>6535</v>
      </c>
      <c r="V333" s="31">
        <v>3.9720712057725942</v>
      </c>
      <c r="W333" s="2" t="s">
        <v>6535</v>
      </c>
      <c r="X333" s="31">
        <v>1.3733189215487021</v>
      </c>
      <c r="Y333" s="2" t="s">
        <v>6535</v>
      </c>
      <c r="AA333" s="38">
        <v>24345068</v>
      </c>
      <c r="AB333" s="9" t="s">
        <v>6535</v>
      </c>
      <c r="AC333" s="38">
        <v>67950381</v>
      </c>
      <c r="AD333" s="9" t="s">
        <v>6535</v>
      </c>
      <c r="AE333" s="42">
        <v>17107040</v>
      </c>
      <c r="AF333" s="9" t="s">
        <v>6535</v>
      </c>
      <c r="AG333" s="41">
        <v>458611</v>
      </c>
      <c r="AH333" s="2" t="s">
        <v>6535</v>
      </c>
      <c r="AI333" s="41">
        <v>49478952</v>
      </c>
      <c r="AJ333" s="2" t="s">
        <v>6535</v>
      </c>
      <c r="AK333" s="41">
        <v>5105744</v>
      </c>
      <c r="AL333" s="2" t="s">
        <v>6535</v>
      </c>
      <c r="AM333" s="2" t="str">
        <f>IF(OR(O333="Q",Q333="Q",S333="Q",U333="Q",W333="Q",Y333="Q",AB333="Q",AD333="Q",AF333="Q",AH333="Q",AJ333="Q",AL333="Q"),"Yes","No")</f>
        <v>No</v>
      </c>
    </row>
    <row r="334" spans="1:39">
      <c r="A334" s="3" t="s">
        <v>1001</v>
      </c>
      <c r="B334" s="3" t="s">
        <v>1002</v>
      </c>
      <c r="C334" s="4" t="s">
        <v>97</v>
      </c>
      <c r="D334" s="241">
        <v>2113</v>
      </c>
      <c r="E334" s="236">
        <v>20113</v>
      </c>
      <c r="F334" s="3" t="s">
        <v>320</v>
      </c>
      <c r="G334" s="4" t="s">
        <v>262</v>
      </c>
      <c r="H334" s="60">
        <v>720572</v>
      </c>
      <c r="I334" s="27">
        <v>256</v>
      </c>
      <c r="J334" s="170" t="s">
        <v>14</v>
      </c>
      <c r="K334" s="170" t="s">
        <v>13</v>
      </c>
      <c r="L334" s="5">
        <v>39</v>
      </c>
      <c r="N334" s="31">
        <v>1.8620931348498164</v>
      </c>
      <c r="O334" s="4" t="s">
        <v>6535</v>
      </c>
      <c r="P334" s="56">
        <v>4.8681605626953561E-2</v>
      </c>
      <c r="Q334" s="8" t="s">
        <v>6535</v>
      </c>
      <c r="R334" s="35">
        <v>72.426827151797283</v>
      </c>
      <c r="S334" s="2" t="s">
        <v>6535</v>
      </c>
      <c r="T334" s="36">
        <v>1.8934897348728472</v>
      </c>
      <c r="U334" s="2" t="s">
        <v>6535</v>
      </c>
      <c r="V334" s="31">
        <v>38.250446156583436</v>
      </c>
      <c r="W334" s="2" t="s">
        <v>6535</v>
      </c>
      <c r="X334" s="31">
        <v>4.5858057968766159</v>
      </c>
      <c r="Y334" s="2" t="s">
        <v>6535</v>
      </c>
      <c r="AA334" s="37">
        <v>345368</v>
      </c>
      <c r="AB334" s="4" t="s">
        <v>6535</v>
      </c>
      <c r="AC334" s="37">
        <v>7094425</v>
      </c>
      <c r="AD334" s="4" t="s">
        <v>6535</v>
      </c>
      <c r="AE334" s="41">
        <v>185473</v>
      </c>
      <c r="AF334" s="4" t="s">
        <v>6535</v>
      </c>
      <c r="AG334" s="41">
        <v>97953</v>
      </c>
      <c r="AH334" s="2" t="s">
        <v>6535</v>
      </c>
      <c r="AI334" s="41">
        <v>1547040</v>
      </c>
      <c r="AJ334" s="2" t="s">
        <v>6535</v>
      </c>
      <c r="AK334" s="41">
        <v>1471092</v>
      </c>
      <c r="AL334" s="2" t="s">
        <v>6535</v>
      </c>
      <c r="AM334" s="2" t="str">
        <f>IF(OR(O334="Q",Q334="Q",S334="Q",U334="Q",W334="Q",Y334="Q",AB334="Q",AD334="Q",AF334="Q",AH334="Q",AJ334="Q",AL334="Q"),"Yes","No")</f>
        <v>No</v>
      </c>
    </row>
    <row r="335" spans="1:39">
      <c r="A335" s="6" t="s">
        <v>2743</v>
      </c>
      <c r="B335" s="6" t="s">
        <v>2177</v>
      </c>
      <c r="C335" s="4" t="s">
        <v>141</v>
      </c>
      <c r="D335" s="242">
        <v>5005</v>
      </c>
      <c r="E335" s="237">
        <v>50005</v>
      </c>
      <c r="F335" s="25" t="s">
        <v>317</v>
      </c>
      <c r="G335" s="53" t="s">
        <v>262</v>
      </c>
      <c r="H335" s="180">
        <v>401661</v>
      </c>
      <c r="I335" s="28">
        <v>254</v>
      </c>
      <c r="J335" s="171" t="s">
        <v>15</v>
      </c>
      <c r="K335" s="171" t="s">
        <v>13</v>
      </c>
      <c r="L335" s="9">
        <v>182</v>
      </c>
      <c r="M335" s="9"/>
      <c r="N335" s="32">
        <v>0.9021654502589137</v>
      </c>
      <c r="O335" s="10" t="s">
        <v>65</v>
      </c>
      <c r="P335" s="57">
        <v>0.28088697518524275</v>
      </c>
      <c r="Q335" s="7" t="s">
        <v>65</v>
      </c>
      <c r="R335" s="182">
        <v>113.64288495374592</v>
      </c>
      <c r="S335" s="1" t="s">
        <v>65</v>
      </c>
      <c r="T335" s="36">
        <v>35.382430347805084</v>
      </c>
      <c r="U335" s="2" t="s">
        <v>65</v>
      </c>
      <c r="V335" s="31">
        <v>3.2118450834679773</v>
      </c>
      <c r="W335" s="2" t="s">
        <v>65</v>
      </c>
      <c r="X335" s="31">
        <v>0.91993973659445927</v>
      </c>
      <c r="Y335" s="2" t="s">
        <v>65</v>
      </c>
      <c r="AA335" s="38">
        <v>12953527</v>
      </c>
      <c r="AB335" s="9" t="s">
        <v>6535</v>
      </c>
      <c r="AC335" s="38">
        <v>46116510</v>
      </c>
      <c r="AD335" s="9" t="s">
        <v>65</v>
      </c>
      <c r="AE335" s="42">
        <v>14358261</v>
      </c>
      <c r="AF335" s="9" t="s">
        <v>65</v>
      </c>
      <c r="AG335" s="41">
        <v>405802</v>
      </c>
      <c r="AH335" s="2" t="s">
        <v>65</v>
      </c>
      <c r="AI335" s="41">
        <v>50129925</v>
      </c>
      <c r="AJ335" s="2" t="s">
        <v>65</v>
      </c>
      <c r="AK335" s="41">
        <v>5070758</v>
      </c>
      <c r="AL335" s="2" t="s">
        <v>65</v>
      </c>
      <c r="AM335" s="2" t="str">
        <f>IF(OR(O335="Q",Q335="Q",S335="Q",U335="Q",W335="Q",Y335="Q",AB335="Q",AD335="Q",AF335="Q",AH335="Q",AJ335="Q",AL335="Q"),"Yes","No")</f>
        <v>Yes</v>
      </c>
    </row>
    <row r="336" spans="1:39">
      <c r="A336" s="6" t="s">
        <v>766</v>
      </c>
      <c r="B336" s="6" t="s">
        <v>767</v>
      </c>
      <c r="C336" s="4" t="s">
        <v>68</v>
      </c>
      <c r="D336" s="242">
        <v>1008</v>
      </c>
      <c r="E336" s="237">
        <v>10008</v>
      </c>
      <c r="F336" s="25" t="s">
        <v>320</v>
      </c>
      <c r="G336" s="53" t="s">
        <v>262</v>
      </c>
      <c r="H336" s="180">
        <v>621300</v>
      </c>
      <c r="I336" s="28">
        <v>254</v>
      </c>
      <c r="J336" s="171" t="s">
        <v>15</v>
      </c>
      <c r="K336" s="171" t="s">
        <v>16</v>
      </c>
      <c r="L336" s="9">
        <v>147</v>
      </c>
      <c r="M336" s="9"/>
      <c r="N336" s="32">
        <v>0.57647845178465618</v>
      </c>
      <c r="O336" s="10" t="s">
        <v>6535</v>
      </c>
      <c r="P336" s="57">
        <v>0.21210367473780273</v>
      </c>
      <c r="Q336" s="7" t="s">
        <v>6535</v>
      </c>
      <c r="R336" s="182">
        <v>90.380444318894831</v>
      </c>
      <c r="S336" s="1" t="s">
        <v>6535</v>
      </c>
      <c r="T336" s="36">
        <v>33.253670289195703</v>
      </c>
      <c r="U336" s="2" t="s">
        <v>6535</v>
      </c>
      <c r="V336" s="31">
        <v>2.7179088363145265</v>
      </c>
      <c r="W336" s="2" t="s">
        <v>6535</v>
      </c>
      <c r="X336" s="31">
        <v>0.77855390513841205</v>
      </c>
      <c r="Y336" s="2" t="s">
        <v>6535</v>
      </c>
      <c r="AA336" s="38">
        <v>7057617</v>
      </c>
      <c r="AB336" s="9" t="s">
        <v>6535</v>
      </c>
      <c r="AC336" s="38">
        <v>33274374</v>
      </c>
      <c r="AD336" s="9" t="s">
        <v>6535</v>
      </c>
      <c r="AE336" s="42">
        <v>12242638</v>
      </c>
      <c r="AF336" s="9" t="s">
        <v>6535</v>
      </c>
      <c r="AG336" s="41">
        <v>368159</v>
      </c>
      <c r="AH336" s="2" t="s">
        <v>6535</v>
      </c>
      <c r="AI336" s="41">
        <v>42738690</v>
      </c>
      <c r="AJ336" s="2" t="s">
        <v>6535</v>
      </c>
      <c r="AK336" s="41">
        <v>4932766</v>
      </c>
      <c r="AL336" s="2" t="s">
        <v>6535</v>
      </c>
      <c r="AM336" s="2" t="str">
        <f>IF(OR(O336="Q",Q336="Q",S336="Q",U336="Q",W336="Q",Y336="Q",AB336="Q",AD336="Q",AF336="Q",AH336="Q",AJ336="Q",AL336="Q"),"Yes","No")</f>
        <v>No</v>
      </c>
    </row>
    <row r="337" spans="1:39">
      <c r="A337" s="3" t="s">
        <v>766</v>
      </c>
      <c r="B337" s="3" t="s">
        <v>767</v>
      </c>
      <c r="C337" s="4" t="s">
        <v>68</v>
      </c>
      <c r="D337" s="241">
        <v>1008</v>
      </c>
      <c r="E337" s="236">
        <v>10008</v>
      </c>
      <c r="F337" s="3" t="s">
        <v>320</v>
      </c>
      <c r="G337" s="4" t="s">
        <v>262</v>
      </c>
      <c r="H337" s="60">
        <v>621300</v>
      </c>
      <c r="I337" s="27">
        <v>254</v>
      </c>
      <c r="J337" s="170" t="s">
        <v>14</v>
      </c>
      <c r="K337" s="170" t="s">
        <v>16</v>
      </c>
      <c r="L337" s="5">
        <v>107</v>
      </c>
      <c r="N337" s="31">
        <v>2.3302260643014447</v>
      </c>
      <c r="O337" s="4" t="s">
        <v>6535</v>
      </c>
      <c r="P337" s="56">
        <v>7.7931122164808991E-2</v>
      </c>
      <c r="Q337" s="8" t="s">
        <v>6535</v>
      </c>
      <c r="R337" s="35">
        <v>49.849574790620665</v>
      </c>
      <c r="S337" s="2" t="s">
        <v>6535</v>
      </c>
      <c r="T337" s="36">
        <v>1.667148678141765</v>
      </c>
      <c r="U337" s="2" t="s">
        <v>6535</v>
      </c>
      <c r="V337" s="31">
        <v>29.901097271170755</v>
      </c>
      <c r="W337" s="2" t="s">
        <v>6535</v>
      </c>
      <c r="X337" s="31">
        <v>3.5252455289683318</v>
      </c>
      <c r="Y337" s="2" t="s">
        <v>6535</v>
      </c>
      <c r="AA337" s="37">
        <v>722680</v>
      </c>
      <c r="AB337" s="4" t="s">
        <v>6535</v>
      </c>
      <c r="AC337" s="37">
        <v>9273317</v>
      </c>
      <c r="AD337" s="4" t="s">
        <v>6535</v>
      </c>
      <c r="AE337" s="41">
        <v>310133</v>
      </c>
      <c r="AF337" s="4" t="s">
        <v>6535</v>
      </c>
      <c r="AG337" s="41">
        <v>186026</v>
      </c>
      <c r="AH337" s="2" t="s">
        <v>6535</v>
      </c>
      <c r="AI337" s="41">
        <v>2630545</v>
      </c>
      <c r="AJ337" s="2" t="s">
        <v>6535</v>
      </c>
      <c r="AK337" s="41">
        <v>3008563</v>
      </c>
      <c r="AL337" s="2" t="s">
        <v>6535</v>
      </c>
      <c r="AM337" s="2" t="str">
        <f>IF(OR(O337="Q",Q337="Q",S337="Q",U337="Q",W337="Q",Y337="Q",AB337="Q",AD337="Q",AF337="Q",AH337="Q",AJ337="Q",AL337="Q"),"Yes","No")</f>
        <v>No</v>
      </c>
    </row>
    <row r="338" spans="1:39">
      <c r="A338" s="3" t="s">
        <v>2743</v>
      </c>
      <c r="B338" s="3" t="s">
        <v>2177</v>
      </c>
      <c r="C338" s="4" t="s">
        <v>141</v>
      </c>
      <c r="D338" s="241">
        <v>5005</v>
      </c>
      <c r="E338" s="236">
        <v>50005</v>
      </c>
      <c r="F338" s="3" t="s">
        <v>317</v>
      </c>
      <c r="G338" s="4" t="s">
        <v>262</v>
      </c>
      <c r="H338" s="60">
        <v>401661</v>
      </c>
      <c r="I338" s="27">
        <v>254</v>
      </c>
      <c r="J338" s="170" t="s">
        <v>14</v>
      </c>
      <c r="K338" s="170" t="s">
        <v>16</v>
      </c>
      <c r="L338" s="5">
        <v>60</v>
      </c>
      <c r="N338" s="31">
        <v>0.97710674791243513</v>
      </c>
      <c r="O338" s="4" t="s">
        <v>65</v>
      </c>
      <c r="P338" s="56">
        <v>4.6645743978262814E-2</v>
      </c>
      <c r="Q338" s="8" t="s">
        <v>65</v>
      </c>
      <c r="R338" s="35">
        <v>58.894606598984772</v>
      </c>
      <c r="S338" s="2" t="s">
        <v>65</v>
      </c>
      <c r="T338" s="36">
        <v>2.811548223350254</v>
      </c>
      <c r="U338" s="2" t="s">
        <v>65</v>
      </c>
      <c r="V338" s="31">
        <v>20.94739336492891</v>
      </c>
      <c r="W338" s="2" t="s">
        <v>65</v>
      </c>
      <c r="X338" s="31">
        <v>3.6576089997659267</v>
      </c>
      <c r="Y338" s="2" t="s">
        <v>65</v>
      </c>
      <c r="AA338" s="37">
        <v>216478</v>
      </c>
      <c r="AB338" s="4" t="s">
        <v>6535</v>
      </c>
      <c r="AC338" s="37">
        <v>4640895</v>
      </c>
      <c r="AD338" s="4" t="s">
        <v>65</v>
      </c>
      <c r="AE338" s="41">
        <v>221550</v>
      </c>
      <c r="AF338" s="4" t="s">
        <v>65</v>
      </c>
      <c r="AG338" s="41">
        <v>78800</v>
      </c>
      <c r="AH338" s="2" t="s">
        <v>65</v>
      </c>
      <c r="AI338" s="41">
        <v>1268833</v>
      </c>
      <c r="AJ338" s="2" t="s">
        <v>65</v>
      </c>
      <c r="AK338" s="41">
        <v>1364041</v>
      </c>
      <c r="AL338" s="2" t="s">
        <v>65</v>
      </c>
      <c r="AM338" s="2" t="str">
        <f>IF(OR(O338="Q",Q338="Q",S338="Q",U338="Q",W338="Q",Y338="Q",AB338="Q",AD338="Q",AF338="Q",AH338="Q",AJ338="Q",AL338="Q"),"Yes","No")</f>
        <v>Yes</v>
      </c>
    </row>
    <row r="339" spans="1:39">
      <c r="A339" s="6" t="s">
        <v>2743</v>
      </c>
      <c r="B339" s="6" t="s">
        <v>2177</v>
      </c>
      <c r="C339" s="4" t="s">
        <v>141</v>
      </c>
      <c r="D339" s="242">
        <v>5005</v>
      </c>
      <c r="E339" s="237">
        <v>50005</v>
      </c>
      <c r="F339" s="25" t="s">
        <v>317</v>
      </c>
      <c r="G339" s="53" t="s">
        <v>262</v>
      </c>
      <c r="H339" s="180">
        <v>401661</v>
      </c>
      <c r="I339" s="28">
        <v>254</v>
      </c>
      <c r="J339" s="171" t="s">
        <v>14</v>
      </c>
      <c r="K339" s="171" t="s">
        <v>13</v>
      </c>
      <c r="L339" s="9">
        <v>12</v>
      </c>
      <c r="M339" s="9"/>
      <c r="N339" s="32">
        <v>1.8168377274981877</v>
      </c>
      <c r="O339" s="10" t="s">
        <v>65</v>
      </c>
      <c r="P339" s="57">
        <v>4.3029928696875649E-2</v>
      </c>
      <c r="Q339" s="7" t="s">
        <v>65</v>
      </c>
      <c r="R339" s="182">
        <v>98.677025279771726</v>
      </c>
      <c r="S339" s="1" t="s">
        <v>65</v>
      </c>
      <c r="T339" s="36">
        <v>2.3370636229880959</v>
      </c>
      <c r="U339" s="2" t="s">
        <v>65</v>
      </c>
      <c r="V339" s="31">
        <v>42.222652523942159</v>
      </c>
      <c r="W339" s="2" t="s">
        <v>65</v>
      </c>
      <c r="X339" s="31">
        <v>11.132260628131098</v>
      </c>
      <c r="Y339" s="2" t="s">
        <v>65</v>
      </c>
      <c r="AA339" s="38">
        <v>95235</v>
      </c>
      <c r="AB339" s="9" t="s">
        <v>6535</v>
      </c>
      <c r="AC339" s="38">
        <v>2213227</v>
      </c>
      <c r="AD339" s="9" t="s">
        <v>65</v>
      </c>
      <c r="AE339" s="42">
        <v>52418</v>
      </c>
      <c r="AF339" s="9" t="s">
        <v>65</v>
      </c>
      <c r="AG339" s="41">
        <v>22429</v>
      </c>
      <c r="AH339" s="2" t="s">
        <v>65</v>
      </c>
      <c r="AI339" s="41">
        <v>198812</v>
      </c>
      <c r="AJ339" s="2" t="s">
        <v>65</v>
      </c>
      <c r="AK339" s="41">
        <v>305788</v>
      </c>
      <c r="AL339" s="2" t="s">
        <v>65</v>
      </c>
      <c r="AM339" s="2" t="str">
        <f>IF(OR(O339="Q",Q339="Q",S339="Q",U339="Q",W339="Q",Y339="Q",AB339="Q",AD339="Q",AF339="Q",AH339="Q",AJ339="Q",AL339="Q"),"Yes","No")</f>
        <v>Yes</v>
      </c>
    </row>
    <row r="340" spans="1:39">
      <c r="A340" s="3" t="s">
        <v>5675</v>
      </c>
      <c r="B340" s="3" t="s">
        <v>5676</v>
      </c>
      <c r="C340" s="4" t="s">
        <v>28</v>
      </c>
      <c r="D340" s="241">
        <v>9029</v>
      </c>
      <c r="E340" s="236">
        <v>90029</v>
      </c>
      <c r="F340" s="3" t="s">
        <v>320</v>
      </c>
      <c r="G340" s="4" t="s">
        <v>262</v>
      </c>
      <c r="H340" s="60">
        <v>1932666</v>
      </c>
      <c r="I340" s="27">
        <v>248</v>
      </c>
      <c r="J340" s="170" t="s">
        <v>15</v>
      </c>
      <c r="K340" s="170" t="s">
        <v>13</v>
      </c>
      <c r="L340" s="5">
        <v>145</v>
      </c>
      <c r="N340" s="31">
        <v>0.96234570567187605</v>
      </c>
      <c r="O340" s="4" t="s">
        <v>6535</v>
      </c>
      <c r="P340" s="56">
        <v>0.23897351798582378</v>
      </c>
      <c r="Q340" s="8" t="s">
        <v>6535</v>
      </c>
      <c r="R340" s="35">
        <v>89.732943967936393</v>
      </c>
      <c r="S340" s="2" t="s">
        <v>6535</v>
      </c>
      <c r="T340" s="36">
        <v>22.282841990001149</v>
      </c>
      <c r="U340" s="2" t="s">
        <v>6535</v>
      </c>
      <c r="V340" s="31">
        <v>4.0269972747731968</v>
      </c>
      <c r="W340" s="2" t="s">
        <v>6535</v>
      </c>
      <c r="X340" s="31">
        <v>0.8481873336950968</v>
      </c>
      <c r="Y340" s="2" t="s">
        <v>6535</v>
      </c>
      <c r="AA340" s="37">
        <v>13258078</v>
      </c>
      <c r="AB340" s="4" t="s">
        <v>6535</v>
      </c>
      <c r="AC340" s="37">
        <v>55479277</v>
      </c>
      <c r="AD340" s="4" t="s">
        <v>6535</v>
      </c>
      <c r="AE340" s="41">
        <v>13776835</v>
      </c>
      <c r="AF340" s="4" t="s">
        <v>6535</v>
      </c>
      <c r="AG340" s="41">
        <v>618271</v>
      </c>
      <c r="AH340" s="2" t="s">
        <v>6535</v>
      </c>
      <c r="AI340" s="41">
        <v>65409226</v>
      </c>
      <c r="AJ340" s="2" t="s">
        <v>6535</v>
      </c>
      <c r="AK340" s="41">
        <v>8034875</v>
      </c>
      <c r="AL340" s="2" t="s">
        <v>6535</v>
      </c>
      <c r="AM340" s="2" t="str">
        <f>IF(OR(O340="Q",Q340="Q",S340="Q",U340="Q",W340="Q",Y340="Q",AB340="Q",AD340="Q",AF340="Q",AH340="Q",AJ340="Q",AL340="Q"),"Yes","No")</f>
        <v>No</v>
      </c>
    </row>
    <row r="341" spans="1:39">
      <c r="A341" s="3" t="s">
        <v>5675</v>
      </c>
      <c r="B341" s="3" t="s">
        <v>5676</v>
      </c>
      <c r="C341" s="4" t="s">
        <v>28</v>
      </c>
      <c r="D341" s="241">
        <v>9029</v>
      </c>
      <c r="E341" s="236">
        <v>90029</v>
      </c>
      <c r="F341" s="3" t="s">
        <v>320</v>
      </c>
      <c r="G341" s="4" t="s">
        <v>262</v>
      </c>
      <c r="H341" s="60">
        <v>1932666</v>
      </c>
      <c r="I341" s="27">
        <v>248</v>
      </c>
      <c r="J341" s="170" t="s">
        <v>14</v>
      </c>
      <c r="K341" s="170" t="s">
        <v>16</v>
      </c>
      <c r="L341" s="5">
        <v>96</v>
      </c>
      <c r="N341" s="31">
        <v>3.548155602270159</v>
      </c>
      <c r="O341" s="4" t="s">
        <v>6535</v>
      </c>
      <c r="P341" s="56">
        <v>0.1294471966255123</v>
      </c>
      <c r="Q341" s="8" t="s">
        <v>6535</v>
      </c>
      <c r="R341" s="35">
        <v>73.198681378744922</v>
      </c>
      <c r="S341" s="2" t="s">
        <v>6535</v>
      </c>
      <c r="T341" s="36">
        <v>2.670504105034218</v>
      </c>
      <c r="U341" s="2" t="s">
        <v>6535</v>
      </c>
      <c r="V341" s="31">
        <v>27.410061359110699</v>
      </c>
      <c r="W341" s="2" t="s">
        <v>6535</v>
      </c>
      <c r="X341" s="31">
        <v>1.8523985133518095</v>
      </c>
      <c r="Y341" s="2" t="s">
        <v>6535</v>
      </c>
      <c r="AA341" s="37">
        <v>1664234</v>
      </c>
      <c r="AB341" s="4" t="s">
        <v>6535</v>
      </c>
      <c r="AC341" s="37">
        <v>12856470</v>
      </c>
      <c r="AD341" s="4" t="s">
        <v>6535</v>
      </c>
      <c r="AE341" s="41">
        <v>469042</v>
      </c>
      <c r="AF341" s="4" t="s">
        <v>6535</v>
      </c>
      <c r="AG341" s="41">
        <v>175638</v>
      </c>
      <c r="AH341" s="2" t="s">
        <v>6535</v>
      </c>
      <c r="AI341" s="41">
        <v>6940445</v>
      </c>
      <c r="AJ341" s="2" t="s">
        <v>6535</v>
      </c>
      <c r="AK341" s="41">
        <v>2777423</v>
      </c>
      <c r="AL341" s="2" t="s">
        <v>6535</v>
      </c>
      <c r="AM341" s="2" t="str">
        <f>IF(OR(O341="Q",Q341="Q",S341="Q",U341="Q",W341="Q",Y341="Q",AB341="Q",AD341="Q",AF341="Q",AH341="Q",AJ341="Q",AL341="Q"),"Yes","No")</f>
        <v>No</v>
      </c>
    </row>
    <row r="342" spans="1:39">
      <c r="A342" s="6" t="s">
        <v>5675</v>
      </c>
      <c r="B342" s="6" t="s">
        <v>5676</v>
      </c>
      <c r="C342" s="4" t="s">
        <v>28</v>
      </c>
      <c r="D342" s="242">
        <v>9029</v>
      </c>
      <c r="E342" s="237">
        <v>90029</v>
      </c>
      <c r="F342" s="25" t="s">
        <v>320</v>
      </c>
      <c r="G342" s="53" t="s">
        <v>262</v>
      </c>
      <c r="H342" s="180">
        <v>1932666</v>
      </c>
      <c r="I342" s="28">
        <v>248</v>
      </c>
      <c r="J342" s="171" t="s">
        <v>15</v>
      </c>
      <c r="K342" s="171" t="s">
        <v>16</v>
      </c>
      <c r="L342" s="9">
        <v>7</v>
      </c>
      <c r="M342" s="9"/>
      <c r="N342" s="32">
        <v>1.0577840170110862</v>
      </c>
      <c r="O342" s="10" t="s">
        <v>6535</v>
      </c>
      <c r="P342" s="57">
        <v>7.6637854056325935E-2</v>
      </c>
      <c r="Q342" s="7" t="s">
        <v>6535</v>
      </c>
      <c r="R342" s="182">
        <v>72.30682432676015</v>
      </c>
      <c r="S342" s="1" t="s">
        <v>6535</v>
      </c>
      <c r="T342" s="36">
        <v>5.2387252604636068</v>
      </c>
      <c r="U342" s="2" t="s">
        <v>6535</v>
      </c>
      <c r="V342" s="31">
        <v>13.802369991122855</v>
      </c>
      <c r="W342" s="2" t="s">
        <v>6535</v>
      </c>
      <c r="X342" s="31">
        <v>4.0387561465754365</v>
      </c>
      <c r="Y342" s="2" t="s">
        <v>6535</v>
      </c>
      <c r="AA342" s="38">
        <v>153714</v>
      </c>
      <c r="AB342" s="9" t="s">
        <v>6535</v>
      </c>
      <c r="AC342" s="38">
        <v>2005719</v>
      </c>
      <c r="AD342" s="9" t="s">
        <v>6535</v>
      </c>
      <c r="AE342" s="42">
        <v>145317</v>
      </c>
      <c r="AF342" s="9" t="s">
        <v>6535</v>
      </c>
      <c r="AG342" s="41">
        <v>27739</v>
      </c>
      <c r="AH342" s="2" t="s">
        <v>6535</v>
      </c>
      <c r="AI342" s="41">
        <v>496618</v>
      </c>
      <c r="AJ342" s="2" t="s">
        <v>6535</v>
      </c>
      <c r="AK342" s="41">
        <v>372977</v>
      </c>
      <c r="AL342" s="2" t="s">
        <v>6535</v>
      </c>
      <c r="AM342" s="2" t="str">
        <f>IF(OR(O342="Q",Q342="Q",S342="Q",U342="Q",W342="Q",Y342="Q",AB342="Q",AD342="Q",AF342="Q",AH342="Q",AJ342="Q",AL342="Q"),"Yes","No")</f>
        <v>No</v>
      </c>
    </row>
    <row r="343" spans="1:39">
      <c r="A343" s="3" t="s">
        <v>52</v>
      </c>
      <c r="B343" s="3" t="s">
        <v>1748</v>
      </c>
      <c r="C343" s="4" t="s">
        <v>48</v>
      </c>
      <c r="D343" s="241">
        <v>4152</v>
      </c>
      <c r="E343" s="236">
        <v>40152</v>
      </c>
      <c r="F343" s="3" t="s">
        <v>397</v>
      </c>
      <c r="G343" s="4" t="s">
        <v>262</v>
      </c>
      <c r="H343" s="60">
        <v>5502379</v>
      </c>
      <c r="I343" s="27">
        <v>246</v>
      </c>
      <c r="J343" s="170" t="s">
        <v>17</v>
      </c>
      <c r="K343" s="170" t="s">
        <v>13</v>
      </c>
      <c r="L343" s="5">
        <v>246</v>
      </c>
      <c r="N343" s="31">
        <v>3.6840604327139004</v>
      </c>
      <c r="O343" s="4" t="s">
        <v>6535</v>
      </c>
      <c r="P343" s="56">
        <v>1.607828211745044</v>
      </c>
      <c r="Q343" s="8" t="s">
        <v>6535</v>
      </c>
      <c r="R343" s="35">
        <v>15.209822579379756</v>
      </c>
      <c r="S343" s="2" t="s">
        <v>6535</v>
      </c>
      <c r="T343" s="36">
        <v>6.6379969290429601</v>
      </c>
      <c r="U343" s="2" t="s">
        <v>6535</v>
      </c>
      <c r="V343" s="31">
        <v>2.2913271491333229</v>
      </c>
      <c r="W343" s="2" t="s">
        <v>6535</v>
      </c>
      <c r="X343" s="31">
        <v>6.7662589608060209E-2</v>
      </c>
      <c r="Y343" s="2" t="s">
        <v>6535</v>
      </c>
      <c r="AA343" s="37">
        <v>2181929</v>
      </c>
      <c r="AB343" s="4" t="s">
        <v>6535</v>
      </c>
      <c r="AC343" s="37">
        <v>1357066</v>
      </c>
      <c r="AD343" s="4" t="s">
        <v>6535</v>
      </c>
      <c r="AE343" s="41">
        <v>592262</v>
      </c>
      <c r="AF343" s="4" t="s">
        <v>6535</v>
      </c>
      <c r="AG343" s="41">
        <v>89223</v>
      </c>
      <c r="AH343" s="2" t="s">
        <v>6535</v>
      </c>
      <c r="AI343" s="41">
        <v>20056371</v>
      </c>
      <c r="AJ343" s="2" t="s">
        <v>6535</v>
      </c>
      <c r="AK343" s="41">
        <v>3736383</v>
      </c>
      <c r="AL343" s="2" t="s">
        <v>6535</v>
      </c>
      <c r="AM343" s="2" t="str">
        <f>IF(OR(O343="Q",Q343="Q",S343="Q",U343="Q",W343="Q",Y343="Q",AB343="Q",AD343="Q",AF343="Q",AH343="Q",AJ343="Q",AL343="Q"),"Yes","No")</f>
        <v>No</v>
      </c>
    </row>
    <row r="344" spans="1:39">
      <c r="A344" s="6" t="s">
        <v>1621</v>
      </c>
      <c r="B344" s="6" t="s">
        <v>1622</v>
      </c>
      <c r="C344" s="4" t="s">
        <v>48</v>
      </c>
      <c r="D344" s="242">
        <v>4040</v>
      </c>
      <c r="E344" s="237">
        <v>40040</v>
      </c>
      <c r="F344" s="25" t="s">
        <v>320</v>
      </c>
      <c r="G344" s="53" t="s">
        <v>262</v>
      </c>
      <c r="H344" s="180">
        <v>1065219</v>
      </c>
      <c r="I344" s="28">
        <v>246</v>
      </c>
      <c r="J344" s="171" t="s">
        <v>15</v>
      </c>
      <c r="K344" s="171" t="s">
        <v>13</v>
      </c>
      <c r="L344" s="9">
        <v>150</v>
      </c>
      <c r="M344" s="9"/>
      <c r="N344" s="32">
        <v>0.93213121111806185</v>
      </c>
      <c r="O344" s="10" t="s">
        <v>65</v>
      </c>
      <c r="P344" s="57">
        <v>0.15392120462552689</v>
      </c>
      <c r="Q344" s="7" t="s">
        <v>65</v>
      </c>
      <c r="R344" s="182">
        <v>113.94599782962736</v>
      </c>
      <c r="S344" s="1" t="s">
        <v>65</v>
      </c>
      <c r="T344" s="36">
        <v>18.815704311796186</v>
      </c>
      <c r="U344" s="2" t="s">
        <v>65</v>
      </c>
      <c r="V344" s="31">
        <v>6.055898622842987</v>
      </c>
      <c r="W344" s="2" t="s">
        <v>65</v>
      </c>
      <c r="X344" s="31">
        <v>1.000663009900481</v>
      </c>
      <c r="Y344" s="2" t="s">
        <v>65</v>
      </c>
      <c r="AA344" s="38">
        <v>10844655</v>
      </c>
      <c r="AB344" s="9" t="s">
        <v>6535</v>
      </c>
      <c r="AC344" s="38">
        <v>70455887</v>
      </c>
      <c r="AD344" s="9" t="s">
        <v>65</v>
      </c>
      <c r="AE344" s="42">
        <v>11634258</v>
      </c>
      <c r="AF344" s="9" t="s">
        <v>65</v>
      </c>
      <c r="AG344" s="41">
        <v>618327</v>
      </c>
      <c r="AH344" s="2" t="s">
        <v>6535</v>
      </c>
      <c r="AI344" s="41">
        <v>70409205</v>
      </c>
      <c r="AJ344" s="2" t="s">
        <v>65</v>
      </c>
      <c r="AK344" s="41">
        <v>8557699</v>
      </c>
      <c r="AL344" s="2" t="s">
        <v>65</v>
      </c>
      <c r="AM344" s="2" t="str">
        <f>IF(OR(O344="Q",Q344="Q",S344="Q",U344="Q",W344="Q",Y344="Q",AB344="Q",AD344="Q",AF344="Q",AH344="Q",AJ344="Q",AL344="Q"),"Yes","No")</f>
        <v>Yes</v>
      </c>
    </row>
    <row r="345" spans="1:39">
      <c r="A345" s="3" t="s">
        <v>2787</v>
      </c>
      <c r="B345" s="3" t="s">
        <v>2788</v>
      </c>
      <c r="C345" s="4" t="s">
        <v>74</v>
      </c>
      <c r="D345" s="241">
        <v>5033</v>
      </c>
      <c r="E345" s="236">
        <v>50033</v>
      </c>
      <c r="F345" s="3" t="s">
        <v>320</v>
      </c>
      <c r="G345" s="4" t="s">
        <v>262</v>
      </c>
      <c r="H345" s="60">
        <v>569935</v>
      </c>
      <c r="I345" s="27">
        <v>246</v>
      </c>
      <c r="J345" s="170" t="s">
        <v>15</v>
      </c>
      <c r="K345" s="170" t="s">
        <v>13</v>
      </c>
      <c r="L345" s="5">
        <v>125</v>
      </c>
      <c r="N345" s="31">
        <v>0.76277292833468524</v>
      </c>
      <c r="O345" s="4" t="s">
        <v>6535</v>
      </c>
      <c r="P345" s="56">
        <v>0.24716475651771944</v>
      </c>
      <c r="Q345" s="8" t="s">
        <v>6535</v>
      </c>
      <c r="R345" s="35">
        <v>82.085114952832626</v>
      </c>
      <c r="S345" s="2" t="s">
        <v>6535</v>
      </c>
      <c r="T345" s="36">
        <v>26.598410480220647</v>
      </c>
      <c r="U345" s="2" t="s">
        <v>6535</v>
      </c>
      <c r="V345" s="31">
        <v>3.0860909908083984</v>
      </c>
      <c r="W345" s="2" t="s">
        <v>6535</v>
      </c>
      <c r="X345" s="31">
        <v>0.92954600655258823</v>
      </c>
      <c r="Y345" s="2" t="s">
        <v>6535</v>
      </c>
      <c r="AA345" s="37">
        <v>8260827</v>
      </c>
      <c r="AB345" s="4" t="s">
        <v>6535</v>
      </c>
      <c r="AC345" s="37">
        <v>33422350</v>
      </c>
      <c r="AD345" s="4" t="s">
        <v>6535</v>
      </c>
      <c r="AE345" s="41">
        <v>10829995</v>
      </c>
      <c r="AF345" s="4" t="s">
        <v>6535</v>
      </c>
      <c r="AG345" s="41">
        <v>407167</v>
      </c>
      <c r="AH345" s="2" t="s">
        <v>6535</v>
      </c>
      <c r="AI345" s="41">
        <v>35955563</v>
      </c>
      <c r="AJ345" s="2" t="s">
        <v>6535</v>
      </c>
      <c r="AK345" s="41">
        <v>5041551</v>
      </c>
      <c r="AL345" s="2" t="s">
        <v>6535</v>
      </c>
      <c r="AM345" s="2" t="str">
        <f>IF(OR(O345="Q",Q345="Q",S345="Q",U345="Q",W345="Q",Y345="Q",AB345="Q",AD345="Q",AF345="Q",AH345="Q",AJ345="Q",AL345="Q"),"Yes","No")</f>
        <v>No</v>
      </c>
    </row>
    <row r="346" spans="1:39">
      <c r="A346" s="6" t="s">
        <v>1621</v>
      </c>
      <c r="B346" s="6" t="s">
        <v>1622</v>
      </c>
      <c r="C346" s="4" t="s">
        <v>48</v>
      </c>
      <c r="D346" s="242">
        <v>4040</v>
      </c>
      <c r="E346" s="237">
        <v>40040</v>
      </c>
      <c r="F346" s="25" t="s">
        <v>320</v>
      </c>
      <c r="G346" s="53" t="s">
        <v>262</v>
      </c>
      <c r="H346" s="180">
        <v>1065219</v>
      </c>
      <c r="I346" s="28">
        <v>246</v>
      </c>
      <c r="J346" s="171" t="s">
        <v>14</v>
      </c>
      <c r="K346" s="171" t="s">
        <v>16</v>
      </c>
      <c r="L346" s="9">
        <v>91</v>
      </c>
      <c r="M346" s="9"/>
      <c r="N346" s="32">
        <v>2.6789871284462139</v>
      </c>
      <c r="O346" s="10" t="s">
        <v>65</v>
      </c>
      <c r="P346" s="57">
        <v>7.135576558321835E-2</v>
      </c>
      <c r="Q346" s="7" t="s">
        <v>65</v>
      </c>
      <c r="R346" s="182">
        <v>62.39207753188397</v>
      </c>
      <c r="S346" s="1" t="s">
        <v>65</v>
      </c>
      <c r="T346" s="36">
        <v>1.6618349567051609</v>
      </c>
      <c r="U346" s="2" t="s">
        <v>65</v>
      </c>
      <c r="V346" s="31">
        <v>37.544087804956092</v>
      </c>
      <c r="W346" s="2" t="s">
        <v>65</v>
      </c>
      <c r="X346" s="31">
        <v>3.1761823786264527</v>
      </c>
      <c r="Y346" s="2" t="s">
        <v>65</v>
      </c>
      <c r="AA346" s="38">
        <v>1004655</v>
      </c>
      <c r="AB346" s="9" t="s">
        <v>6535</v>
      </c>
      <c r="AC346" s="38">
        <v>14079521</v>
      </c>
      <c r="AD346" s="9" t="s">
        <v>65</v>
      </c>
      <c r="AE346" s="42">
        <v>375013</v>
      </c>
      <c r="AF346" s="9" t="s">
        <v>65</v>
      </c>
      <c r="AG346" s="41">
        <v>225662</v>
      </c>
      <c r="AH346" s="2" t="s">
        <v>65</v>
      </c>
      <c r="AI346" s="41">
        <v>4432844</v>
      </c>
      <c r="AJ346" s="2" t="s">
        <v>65</v>
      </c>
      <c r="AK346" s="41">
        <v>4112869</v>
      </c>
      <c r="AL346" s="2" t="s">
        <v>65</v>
      </c>
      <c r="AM346" s="2" t="str">
        <f>IF(OR(O346="Q",Q346="Q",S346="Q",U346="Q",W346="Q",Y346="Q",AB346="Q",AD346="Q",AF346="Q",AH346="Q",AJ346="Q",AL346="Q"),"Yes","No")</f>
        <v>Yes</v>
      </c>
    </row>
    <row r="347" spans="1:39">
      <c r="A347" s="6" t="s">
        <v>2787</v>
      </c>
      <c r="B347" s="6" t="s">
        <v>2788</v>
      </c>
      <c r="C347" s="4" t="s">
        <v>74</v>
      </c>
      <c r="D347" s="242">
        <v>5033</v>
      </c>
      <c r="E347" s="237">
        <v>50033</v>
      </c>
      <c r="F347" s="25" t="s">
        <v>320</v>
      </c>
      <c r="G347" s="53" t="s">
        <v>262</v>
      </c>
      <c r="H347" s="180">
        <v>569935</v>
      </c>
      <c r="I347" s="28">
        <v>246</v>
      </c>
      <c r="J347" s="171" t="s">
        <v>14</v>
      </c>
      <c r="K347" s="171" t="s">
        <v>16</v>
      </c>
      <c r="L347" s="9">
        <v>81</v>
      </c>
      <c r="M347" s="9"/>
      <c r="N347" s="32">
        <v>2.6260093574435031</v>
      </c>
      <c r="O347" s="10" t="s">
        <v>6535</v>
      </c>
      <c r="P347" s="57">
        <v>0.1221244832599941</v>
      </c>
      <c r="Q347" s="7" t="s">
        <v>6535</v>
      </c>
      <c r="R347" s="182">
        <v>56.737790761017592</v>
      </c>
      <c r="S347" s="1" t="s">
        <v>6535</v>
      </c>
      <c r="T347" s="36">
        <v>2.6386324018085743</v>
      </c>
      <c r="U347" s="2" t="s">
        <v>6535</v>
      </c>
      <c r="V347" s="31">
        <v>21.502726458648926</v>
      </c>
      <c r="W347" s="2" t="s">
        <v>6535</v>
      </c>
      <c r="X347" s="31">
        <v>1.9186713356116201</v>
      </c>
      <c r="Y347" s="2" t="s">
        <v>6535</v>
      </c>
      <c r="AA347" s="38">
        <v>1017576</v>
      </c>
      <c r="AB347" s="9" t="s">
        <v>6535</v>
      </c>
      <c r="AC347" s="38">
        <v>8332285</v>
      </c>
      <c r="AD347" s="9" t="s">
        <v>6535</v>
      </c>
      <c r="AE347" s="42">
        <v>387499</v>
      </c>
      <c r="AF347" s="9" t="s">
        <v>6535</v>
      </c>
      <c r="AG347" s="41">
        <v>146856</v>
      </c>
      <c r="AH347" s="2" t="s">
        <v>6535</v>
      </c>
      <c r="AI347" s="41">
        <v>4342737</v>
      </c>
      <c r="AJ347" s="2" t="s">
        <v>6535</v>
      </c>
      <c r="AK347" s="41">
        <v>2242984</v>
      </c>
      <c r="AL347" s="2" t="s">
        <v>6535</v>
      </c>
      <c r="AM347" s="2" t="str">
        <f>IF(OR(O347="Q",Q347="Q",S347="Q",U347="Q",W347="Q",Y347="Q",AB347="Q",AD347="Q",AF347="Q",AH347="Q",AJ347="Q",AL347="Q"),"Yes","No")</f>
        <v>No</v>
      </c>
    </row>
    <row r="348" spans="1:39">
      <c r="A348" s="3" t="s">
        <v>2787</v>
      </c>
      <c r="B348" s="3" t="s">
        <v>2788</v>
      </c>
      <c r="C348" s="4" t="s">
        <v>74</v>
      </c>
      <c r="D348" s="241">
        <v>5033</v>
      </c>
      <c r="E348" s="236">
        <v>50033</v>
      </c>
      <c r="F348" s="3" t="s">
        <v>320</v>
      </c>
      <c r="G348" s="4" t="s">
        <v>262</v>
      </c>
      <c r="H348" s="60">
        <v>569935</v>
      </c>
      <c r="I348" s="27">
        <v>246</v>
      </c>
      <c r="J348" s="170" t="s">
        <v>17</v>
      </c>
      <c r="K348" s="170" t="s">
        <v>13</v>
      </c>
      <c r="L348" s="5">
        <v>32</v>
      </c>
      <c r="N348" s="31">
        <v>4.0720550458715596</v>
      </c>
      <c r="O348" s="4" t="s">
        <v>6535</v>
      </c>
      <c r="P348" s="56">
        <v>0.5754159525618322</v>
      </c>
      <c r="Q348" s="8" t="s">
        <v>6535</v>
      </c>
      <c r="R348" s="35">
        <v>24.145808551931385</v>
      </c>
      <c r="S348" s="2" t="s">
        <v>6535</v>
      </c>
      <c r="T348" s="36">
        <v>3.4120077631002315</v>
      </c>
      <c r="U348" s="2" t="s">
        <v>6535</v>
      </c>
      <c r="V348" s="31">
        <v>7.076715596330275</v>
      </c>
      <c r="W348" s="2" t="s">
        <v>6535</v>
      </c>
      <c r="X348" s="31">
        <v>0.14681647227213204</v>
      </c>
      <c r="Y348" s="2" t="s">
        <v>6535</v>
      </c>
      <c r="AA348" s="37">
        <v>221927</v>
      </c>
      <c r="AB348" s="4" t="s">
        <v>6535</v>
      </c>
      <c r="AC348" s="37">
        <v>385681</v>
      </c>
      <c r="AD348" s="4" t="s">
        <v>6535</v>
      </c>
      <c r="AE348" s="41">
        <v>54500</v>
      </c>
      <c r="AF348" s="4" t="s">
        <v>6535</v>
      </c>
      <c r="AG348" s="41">
        <v>15973</v>
      </c>
      <c r="AH348" s="2" t="s">
        <v>6535</v>
      </c>
      <c r="AI348" s="41">
        <v>2626960</v>
      </c>
      <c r="AJ348" s="2" t="s">
        <v>6535</v>
      </c>
      <c r="AK348" s="41">
        <v>772192</v>
      </c>
      <c r="AL348" s="2" t="s">
        <v>6535</v>
      </c>
      <c r="AM348" s="2" t="str">
        <f>IF(OR(O348="Q",Q348="Q",S348="Q",U348="Q",W348="Q",Y348="Q",AB348="Q",AD348="Q",AF348="Q",AH348="Q",AJ348="Q",AL348="Q"),"Yes","No")</f>
        <v>No</v>
      </c>
    </row>
    <row r="349" spans="1:39">
      <c r="A349" s="3" t="s">
        <v>2787</v>
      </c>
      <c r="B349" s="3" t="s">
        <v>2788</v>
      </c>
      <c r="C349" s="4" t="s">
        <v>74</v>
      </c>
      <c r="D349" s="241">
        <v>5033</v>
      </c>
      <c r="E349" s="236">
        <v>50033</v>
      </c>
      <c r="F349" s="3" t="s">
        <v>320</v>
      </c>
      <c r="G349" s="4" t="s">
        <v>262</v>
      </c>
      <c r="H349" s="60">
        <v>569935</v>
      </c>
      <c r="I349" s="27">
        <v>246</v>
      </c>
      <c r="J349" s="170" t="s">
        <v>35</v>
      </c>
      <c r="K349" s="170" t="s">
        <v>13</v>
      </c>
      <c r="L349" s="5">
        <v>8</v>
      </c>
      <c r="N349" s="31">
        <v>0.77891140686284455</v>
      </c>
      <c r="O349" s="4" t="s">
        <v>6535</v>
      </c>
      <c r="P349" s="56">
        <v>0.25115579758913614</v>
      </c>
      <c r="Q349" s="8" t="s">
        <v>6535</v>
      </c>
      <c r="R349" s="35">
        <v>77.330152878672877</v>
      </c>
      <c r="S349" s="2" t="s">
        <v>6535</v>
      </c>
      <c r="T349" s="36">
        <v>24.934692254870072</v>
      </c>
      <c r="U349" s="2" t="s">
        <v>6535</v>
      </c>
      <c r="V349" s="31">
        <v>3.1013076916387163</v>
      </c>
      <c r="W349" s="2" t="s">
        <v>6535</v>
      </c>
      <c r="X349" s="31">
        <v>0.91214939884155022</v>
      </c>
      <c r="Y349" s="2" t="s">
        <v>6535</v>
      </c>
      <c r="AA349" s="37">
        <v>537385</v>
      </c>
      <c r="AB349" s="4" t="s">
        <v>6535</v>
      </c>
      <c r="AC349" s="37">
        <v>2139648</v>
      </c>
      <c r="AD349" s="4" t="s">
        <v>6535</v>
      </c>
      <c r="AE349" s="41">
        <v>689918</v>
      </c>
      <c r="AF349" s="4" t="s">
        <v>6535</v>
      </c>
      <c r="AG349" s="41">
        <v>27669</v>
      </c>
      <c r="AH349" s="2" t="s">
        <v>6535</v>
      </c>
      <c r="AI349" s="41">
        <v>2345721</v>
      </c>
      <c r="AJ349" s="2" t="s">
        <v>6535</v>
      </c>
      <c r="AK349" s="41">
        <v>371395</v>
      </c>
      <c r="AL349" s="2" t="s">
        <v>6535</v>
      </c>
      <c r="AM349" s="2" t="str">
        <f>IF(OR(O349="Q",Q349="Q",S349="Q",U349="Q",W349="Q",Y349="Q",AB349="Q",AD349="Q",AF349="Q",AH349="Q",AJ349="Q",AL349="Q"),"Yes","No")</f>
        <v>No</v>
      </c>
    </row>
    <row r="350" spans="1:39">
      <c r="A350" s="3" t="s">
        <v>1621</v>
      </c>
      <c r="B350" s="3" t="s">
        <v>1622</v>
      </c>
      <c r="C350" s="4" t="s">
        <v>48</v>
      </c>
      <c r="D350" s="241">
        <v>4040</v>
      </c>
      <c r="E350" s="236">
        <v>40040</v>
      </c>
      <c r="F350" s="3" t="s">
        <v>320</v>
      </c>
      <c r="G350" s="4" t="s">
        <v>262</v>
      </c>
      <c r="H350" s="60">
        <v>1065219</v>
      </c>
      <c r="I350" s="27">
        <v>246</v>
      </c>
      <c r="J350" s="170" t="s">
        <v>50</v>
      </c>
      <c r="K350" s="170" t="s">
        <v>13</v>
      </c>
      <c r="L350" s="5">
        <v>5</v>
      </c>
      <c r="N350" s="31">
        <v>0</v>
      </c>
      <c r="O350" s="4" t="s">
        <v>65</v>
      </c>
      <c r="P350" s="56">
        <v>0</v>
      </c>
      <c r="Q350" s="8" t="s">
        <v>65</v>
      </c>
      <c r="R350" s="35">
        <v>409.73324459234607</v>
      </c>
      <c r="S350" s="2" t="s">
        <v>65</v>
      </c>
      <c r="T350" s="36">
        <v>87.576239600665559</v>
      </c>
      <c r="U350" s="2" t="s">
        <v>65</v>
      </c>
      <c r="V350" s="31">
        <v>4.6785891522708427</v>
      </c>
      <c r="W350" s="2" t="s">
        <v>65</v>
      </c>
      <c r="X350" s="31">
        <v>5.5042227781463406</v>
      </c>
      <c r="Y350" s="2" t="s">
        <v>65</v>
      </c>
      <c r="AA350" s="37">
        <v>0</v>
      </c>
      <c r="AB350" s="4" t="s">
        <v>6535</v>
      </c>
      <c r="AC350" s="37">
        <v>6156242</v>
      </c>
      <c r="AD350" s="4" t="s">
        <v>65</v>
      </c>
      <c r="AE350" s="41">
        <v>1315833</v>
      </c>
      <c r="AF350" s="4" t="s">
        <v>65</v>
      </c>
      <c r="AG350" s="41">
        <v>15025</v>
      </c>
      <c r="AH350" s="2" t="s">
        <v>65</v>
      </c>
      <c r="AI350" s="41">
        <v>1118458</v>
      </c>
      <c r="AJ350" s="2" t="s">
        <v>65</v>
      </c>
      <c r="AK350" s="41">
        <v>168341</v>
      </c>
      <c r="AL350" s="2" t="s">
        <v>6535</v>
      </c>
      <c r="AM350" s="2" t="str">
        <f>IF(OR(O350="Q",Q350="Q",S350="Q",U350="Q",W350="Q",Y350="Q",AB350="Q",AD350="Q",AF350="Q",AH350="Q",AJ350="Q",AL350="Q"),"Yes","No")</f>
        <v>Yes</v>
      </c>
    </row>
    <row r="351" spans="1:39">
      <c r="A351" s="6" t="s">
        <v>5738</v>
      </c>
      <c r="B351" s="6" t="s">
        <v>5739</v>
      </c>
      <c r="C351" s="4" t="s">
        <v>28</v>
      </c>
      <c r="D351" s="242">
        <v>9148</v>
      </c>
      <c r="E351" s="237">
        <v>90148</v>
      </c>
      <c r="F351" s="25" t="s">
        <v>320</v>
      </c>
      <c r="G351" s="53" t="s">
        <v>262</v>
      </c>
      <c r="H351" s="180">
        <v>328454</v>
      </c>
      <c r="I351" s="28">
        <v>245</v>
      </c>
      <c r="J351" s="171" t="s">
        <v>17</v>
      </c>
      <c r="K351" s="171" t="s">
        <v>16</v>
      </c>
      <c r="L351" s="9">
        <v>173</v>
      </c>
      <c r="M351" s="9"/>
      <c r="N351" s="32">
        <v>3.4948721058476186</v>
      </c>
      <c r="O351" s="10" t="s">
        <v>6535</v>
      </c>
      <c r="P351" s="57">
        <v>0.59481855826444985</v>
      </c>
      <c r="Q351" s="7" t="s">
        <v>6535</v>
      </c>
      <c r="R351" s="182">
        <v>36.229151330318643</v>
      </c>
      <c r="S351" s="1" t="s">
        <v>6535</v>
      </c>
      <c r="T351" s="36">
        <v>6.1661116369287576</v>
      </c>
      <c r="U351" s="2" t="s">
        <v>6535</v>
      </c>
      <c r="V351" s="31">
        <v>5.8755263387290553</v>
      </c>
      <c r="W351" s="2" t="s">
        <v>6535</v>
      </c>
      <c r="X351" s="31">
        <v>0.12774895285295063</v>
      </c>
      <c r="Y351" s="2" t="s">
        <v>6535</v>
      </c>
      <c r="AA351" s="38">
        <v>1844251</v>
      </c>
      <c r="AB351" s="9" t="s">
        <v>6535</v>
      </c>
      <c r="AC351" s="38">
        <v>3100527</v>
      </c>
      <c r="AD351" s="9" t="s">
        <v>6535</v>
      </c>
      <c r="AE351" s="42">
        <v>527702</v>
      </c>
      <c r="AF351" s="9" t="s">
        <v>6535</v>
      </c>
      <c r="AG351" s="41">
        <v>85581</v>
      </c>
      <c r="AH351" s="2" t="s">
        <v>6535</v>
      </c>
      <c r="AI351" s="41">
        <v>24270469</v>
      </c>
      <c r="AJ351" s="2" t="s">
        <v>6535</v>
      </c>
      <c r="AK351" s="41">
        <v>4056887</v>
      </c>
      <c r="AL351" s="2" t="s">
        <v>6535</v>
      </c>
      <c r="AM351" s="2" t="str">
        <f>IF(OR(O351="Q",Q351="Q",S351="Q",U351="Q",W351="Q",Y351="Q",AB351="Q",AD351="Q",AF351="Q",AH351="Q",AJ351="Q",AL351="Q"),"Yes","No")</f>
        <v>No</v>
      </c>
    </row>
    <row r="352" spans="1:39">
      <c r="A352" s="3" t="s">
        <v>5738</v>
      </c>
      <c r="B352" s="3" t="s">
        <v>5739</v>
      </c>
      <c r="C352" s="4" t="s">
        <v>28</v>
      </c>
      <c r="D352" s="241">
        <v>9148</v>
      </c>
      <c r="E352" s="236">
        <v>90148</v>
      </c>
      <c r="F352" s="3" t="s">
        <v>320</v>
      </c>
      <c r="G352" s="4" t="s">
        <v>262</v>
      </c>
      <c r="H352" s="60">
        <v>328454</v>
      </c>
      <c r="I352" s="27">
        <v>245</v>
      </c>
      <c r="J352" s="170" t="s">
        <v>15</v>
      </c>
      <c r="K352" s="170" t="s">
        <v>16</v>
      </c>
      <c r="L352" s="5">
        <v>34</v>
      </c>
      <c r="N352" s="31">
        <v>1.0072622782708482</v>
      </c>
      <c r="O352" s="4" t="s">
        <v>6535</v>
      </c>
      <c r="P352" s="56">
        <v>0.2014899471709187</v>
      </c>
      <c r="Q352" s="8" t="s">
        <v>6535</v>
      </c>
      <c r="R352" s="35">
        <v>70.931203221871769</v>
      </c>
      <c r="S352" s="2" t="s">
        <v>6535</v>
      </c>
      <c r="T352" s="36">
        <v>14.188880789300844</v>
      </c>
      <c r="U352" s="2" t="s">
        <v>6535</v>
      </c>
      <c r="V352" s="31">
        <v>4.9990696429952104</v>
      </c>
      <c r="W352" s="2" t="s">
        <v>6535</v>
      </c>
      <c r="X352" s="31">
        <v>0.78701752315090467</v>
      </c>
      <c r="Y352" s="2" t="s">
        <v>6535</v>
      </c>
      <c r="AA352" s="37">
        <v>1980189</v>
      </c>
      <c r="AB352" s="4" t="s">
        <v>6535</v>
      </c>
      <c r="AC352" s="37">
        <v>9827731</v>
      </c>
      <c r="AD352" s="4" t="s">
        <v>6535</v>
      </c>
      <c r="AE352" s="41">
        <v>1965912</v>
      </c>
      <c r="AF352" s="4" t="s">
        <v>6535</v>
      </c>
      <c r="AG352" s="41">
        <v>138553</v>
      </c>
      <c r="AH352" s="2" t="s">
        <v>6535</v>
      </c>
      <c r="AI352" s="41">
        <v>12487309</v>
      </c>
      <c r="AJ352" s="2" t="s">
        <v>6535</v>
      </c>
      <c r="AK352" s="41">
        <v>2371814</v>
      </c>
      <c r="AL352" s="2" t="s">
        <v>6535</v>
      </c>
      <c r="AM352" s="2" t="str">
        <f>IF(OR(O352="Q",Q352="Q",S352="Q",U352="Q",W352="Q",Y352="Q",AB352="Q",AD352="Q",AF352="Q",AH352="Q",AJ352="Q",AL352="Q"),"Yes","No")</f>
        <v>No</v>
      </c>
    </row>
    <row r="353" spans="1:39">
      <c r="A353" s="3" t="s">
        <v>5738</v>
      </c>
      <c r="B353" s="3" t="s">
        <v>5739</v>
      </c>
      <c r="C353" s="4" t="s">
        <v>28</v>
      </c>
      <c r="D353" s="241">
        <v>9148</v>
      </c>
      <c r="E353" s="236">
        <v>90148</v>
      </c>
      <c r="F353" s="3" t="s">
        <v>320</v>
      </c>
      <c r="G353" s="4" t="s">
        <v>262</v>
      </c>
      <c r="H353" s="60">
        <v>328454</v>
      </c>
      <c r="I353" s="27">
        <v>245</v>
      </c>
      <c r="J353" s="170" t="s">
        <v>14</v>
      </c>
      <c r="K353" s="170" t="s">
        <v>16</v>
      </c>
      <c r="L353" s="5">
        <v>31</v>
      </c>
      <c r="N353" s="31">
        <v>3.2780263800683929</v>
      </c>
      <c r="O353" s="4" t="s">
        <v>6535</v>
      </c>
      <c r="P353" s="56">
        <v>0.1200076116730443</v>
      </c>
      <c r="Q353" s="8" t="s">
        <v>6535</v>
      </c>
      <c r="R353" s="35">
        <v>80.165911567356773</v>
      </c>
      <c r="S353" s="2" t="s">
        <v>6535</v>
      </c>
      <c r="T353" s="36">
        <v>2.9348511785284166</v>
      </c>
      <c r="U353" s="2" t="s">
        <v>6535</v>
      </c>
      <c r="V353" s="31">
        <v>27.31515388373229</v>
      </c>
      <c r="W353" s="2" t="s">
        <v>6535</v>
      </c>
      <c r="X353" s="31">
        <v>2.6871866541584644</v>
      </c>
      <c r="Y353" s="2" t="s">
        <v>6535</v>
      </c>
      <c r="AA353" s="37">
        <v>503259</v>
      </c>
      <c r="AB353" s="4" t="s">
        <v>6535</v>
      </c>
      <c r="AC353" s="37">
        <v>4193559</v>
      </c>
      <c r="AD353" s="4" t="s">
        <v>6535</v>
      </c>
      <c r="AE353" s="41">
        <v>153525</v>
      </c>
      <c r="AF353" s="4" t="s">
        <v>6535</v>
      </c>
      <c r="AG353" s="41">
        <v>52311</v>
      </c>
      <c r="AH353" s="2" t="s">
        <v>6535</v>
      </c>
      <c r="AI353" s="41">
        <v>1560576</v>
      </c>
      <c r="AJ353" s="2" t="s">
        <v>6535</v>
      </c>
      <c r="AK353" s="41">
        <v>914824</v>
      </c>
      <c r="AL353" s="2" t="s">
        <v>6535</v>
      </c>
      <c r="AM353" s="2" t="str">
        <f>IF(OR(O353="Q",Q353="Q",S353="Q",U353="Q",W353="Q",Y353="Q",AB353="Q",AD353="Q",AF353="Q",AH353="Q",AJ353="Q",AL353="Q"),"Yes","No")</f>
        <v>No</v>
      </c>
    </row>
    <row r="354" spans="1:39">
      <c r="A354" s="3" t="s">
        <v>5738</v>
      </c>
      <c r="B354" s="3" t="s">
        <v>5739</v>
      </c>
      <c r="C354" s="4" t="s">
        <v>28</v>
      </c>
      <c r="D354" s="241">
        <v>9148</v>
      </c>
      <c r="E354" s="236">
        <v>90148</v>
      </c>
      <c r="F354" s="3" t="s">
        <v>320</v>
      </c>
      <c r="G354" s="4" t="s">
        <v>262</v>
      </c>
      <c r="H354" s="60">
        <v>328454</v>
      </c>
      <c r="I354" s="27">
        <v>245</v>
      </c>
      <c r="J354" s="170" t="s">
        <v>30</v>
      </c>
      <c r="K354" s="170" t="s">
        <v>16</v>
      </c>
      <c r="L354" s="5">
        <v>7</v>
      </c>
      <c r="N354" s="31">
        <v>6.8164496401381207</v>
      </c>
      <c r="O354" s="4" t="s">
        <v>6535</v>
      </c>
      <c r="P354" s="56">
        <v>0.52501181578588996</v>
      </c>
      <c r="Q354" s="8" t="s">
        <v>6535</v>
      </c>
      <c r="R354" s="35">
        <v>86.725719049603995</v>
      </c>
      <c r="S354" s="2" t="s">
        <v>6535</v>
      </c>
      <c r="T354" s="36">
        <v>6.6797276643045711</v>
      </c>
      <c r="U354" s="2" t="s">
        <v>6535</v>
      </c>
      <c r="V354" s="31">
        <v>12.983421392020634</v>
      </c>
      <c r="W354" s="2" t="s">
        <v>6535</v>
      </c>
      <c r="X354" s="31">
        <v>0.23385129191163356</v>
      </c>
      <c r="Y354" s="2" t="s">
        <v>6535</v>
      </c>
      <c r="AA354" s="37">
        <v>327694</v>
      </c>
      <c r="AB354" s="4" t="s">
        <v>6535</v>
      </c>
      <c r="AC354" s="37">
        <v>624165</v>
      </c>
      <c r="AD354" s="4" t="s">
        <v>6535</v>
      </c>
      <c r="AE354" s="41">
        <v>48074</v>
      </c>
      <c r="AF354" s="4" t="s">
        <v>6535</v>
      </c>
      <c r="AG354" s="41">
        <v>7197</v>
      </c>
      <c r="AH354" s="2" t="s">
        <v>6535</v>
      </c>
      <c r="AI354" s="41">
        <v>2669068</v>
      </c>
      <c r="AJ354" s="2" t="s">
        <v>6535</v>
      </c>
      <c r="AK354" s="41">
        <v>264692</v>
      </c>
      <c r="AL354" s="2" t="s">
        <v>6535</v>
      </c>
      <c r="AM354" s="2" t="str">
        <f>IF(OR(O354="Q",Q354="Q",S354="Q",U354="Q",W354="Q",Y354="Q",AB354="Q",AD354="Q",AF354="Q",AH354="Q",AJ354="Q",AL354="Q"),"Yes","No")</f>
        <v>No</v>
      </c>
    </row>
    <row r="355" spans="1:39">
      <c r="A355" s="6" t="s">
        <v>961</v>
      </c>
      <c r="B355" s="6" t="s">
        <v>414</v>
      </c>
      <c r="C355" s="4" t="s">
        <v>97</v>
      </c>
      <c r="D355" s="242">
        <v>2002</v>
      </c>
      <c r="E355" s="237">
        <v>20002</v>
      </c>
      <c r="F355" s="25" t="s">
        <v>320</v>
      </c>
      <c r="G355" s="53" t="s">
        <v>262</v>
      </c>
      <c r="H355" s="180">
        <v>594962</v>
      </c>
      <c r="I355" s="28">
        <v>239</v>
      </c>
      <c r="J355" s="171" t="s">
        <v>15</v>
      </c>
      <c r="K355" s="171" t="s">
        <v>13</v>
      </c>
      <c r="L355" s="9">
        <v>170</v>
      </c>
      <c r="M355" s="9"/>
      <c r="N355" s="32">
        <v>0.93906702835547518</v>
      </c>
      <c r="O355" s="10" t="s">
        <v>6535</v>
      </c>
      <c r="P355" s="57">
        <v>0.2664327142929428</v>
      </c>
      <c r="Q355" s="7" t="s">
        <v>6535</v>
      </c>
      <c r="R355" s="182">
        <v>90.585126851734245</v>
      </c>
      <c r="S355" s="1" t="s">
        <v>6535</v>
      </c>
      <c r="T355" s="36">
        <v>25.700871708746725</v>
      </c>
      <c r="U355" s="2" t="s">
        <v>6535</v>
      </c>
      <c r="V355" s="31">
        <v>3.5245935576926595</v>
      </c>
      <c r="W355" s="2" t="s">
        <v>6535</v>
      </c>
      <c r="X355" s="31">
        <v>0.99429743809423099</v>
      </c>
      <c r="Y355" s="2" t="s">
        <v>6535</v>
      </c>
      <c r="AA355" s="38">
        <v>15391102</v>
      </c>
      <c r="AB355" s="9" t="s">
        <v>6535</v>
      </c>
      <c r="AC355" s="38">
        <v>57767313</v>
      </c>
      <c r="AD355" s="9" t="s">
        <v>6535</v>
      </c>
      <c r="AE355" s="42">
        <v>16389780</v>
      </c>
      <c r="AF355" s="9" t="s">
        <v>6535</v>
      </c>
      <c r="AG355" s="41">
        <v>637713</v>
      </c>
      <c r="AH355" s="2" t="s">
        <v>6535</v>
      </c>
      <c r="AI355" s="41">
        <v>58098624</v>
      </c>
      <c r="AJ355" s="2" t="s">
        <v>6535</v>
      </c>
      <c r="AK355" s="41">
        <v>7463826</v>
      </c>
      <c r="AL355" s="2" t="s">
        <v>6535</v>
      </c>
      <c r="AM355" s="2" t="str">
        <f>IF(OR(O355="Q",Q355="Q",S355="Q",U355="Q",W355="Q",Y355="Q",AB355="Q",AD355="Q",AF355="Q",AH355="Q",AJ355="Q",AL355="Q"),"Yes","No")</f>
        <v>No</v>
      </c>
    </row>
    <row r="356" spans="1:39">
      <c r="A356" s="3" t="s">
        <v>961</v>
      </c>
      <c r="B356" s="3" t="s">
        <v>414</v>
      </c>
      <c r="C356" s="4" t="s">
        <v>97</v>
      </c>
      <c r="D356" s="241">
        <v>2002</v>
      </c>
      <c r="E356" s="236">
        <v>20002</v>
      </c>
      <c r="F356" s="3" t="s">
        <v>320</v>
      </c>
      <c r="G356" s="4" t="s">
        <v>262</v>
      </c>
      <c r="H356" s="60">
        <v>594962</v>
      </c>
      <c r="I356" s="27">
        <v>239</v>
      </c>
      <c r="J356" s="170" t="s">
        <v>14</v>
      </c>
      <c r="K356" s="170" t="s">
        <v>13</v>
      </c>
      <c r="L356" s="5">
        <v>28</v>
      </c>
      <c r="N356" s="31">
        <v>5.8629763116102591</v>
      </c>
      <c r="O356" s="4" t="s">
        <v>6535</v>
      </c>
      <c r="P356" s="56">
        <v>5.2107854866135624E-2</v>
      </c>
      <c r="Q356" s="8" t="s">
        <v>6535</v>
      </c>
      <c r="R356" s="35">
        <v>197.16814144544986</v>
      </c>
      <c r="S356" s="2" t="s">
        <v>6535</v>
      </c>
      <c r="T356" s="36">
        <v>1.7523538135946275</v>
      </c>
      <c r="U356" s="2" t="s">
        <v>6535</v>
      </c>
      <c r="V356" s="31">
        <v>112.51617105851251</v>
      </c>
      <c r="W356" s="2" t="s">
        <v>6535</v>
      </c>
      <c r="X356" s="31">
        <v>13.970791120557326</v>
      </c>
      <c r="Y356" s="2" t="s">
        <v>6535</v>
      </c>
      <c r="AA356" s="37">
        <v>616533</v>
      </c>
      <c r="AB356" s="4" t="s">
        <v>6535</v>
      </c>
      <c r="AC356" s="37">
        <v>11831863</v>
      </c>
      <c r="AD356" s="4" t="s">
        <v>6535</v>
      </c>
      <c r="AE356" s="41">
        <v>105157</v>
      </c>
      <c r="AF356" s="4" t="s">
        <v>6535</v>
      </c>
      <c r="AG356" s="41">
        <v>60009</v>
      </c>
      <c r="AH356" s="2" t="s">
        <v>6535</v>
      </c>
      <c r="AI356" s="41">
        <v>846900</v>
      </c>
      <c r="AJ356" s="2" t="s">
        <v>6535</v>
      </c>
      <c r="AK356" s="41">
        <v>1044950</v>
      </c>
      <c r="AL356" s="2" t="s">
        <v>6535</v>
      </c>
      <c r="AM356" s="2" t="str">
        <f>IF(OR(O356="Q",Q356="Q",S356="Q",U356="Q",W356="Q",Y356="Q",AB356="Q",AD356="Q",AF356="Q",AH356="Q",AJ356="Q",AL356="Q"),"Yes","No")</f>
        <v>No</v>
      </c>
    </row>
    <row r="357" spans="1:39">
      <c r="A357" s="6" t="s">
        <v>961</v>
      </c>
      <c r="B357" s="6" t="s">
        <v>414</v>
      </c>
      <c r="C357" s="4" t="s">
        <v>97</v>
      </c>
      <c r="D357" s="242">
        <v>2002</v>
      </c>
      <c r="E357" s="237">
        <v>20002</v>
      </c>
      <c r="F357" s="25" t="s">
        <v>320</v>
      </c>
      <c r="G357" s="53" t="s">
        <v>262</v>
      </c>
      <c r="H357" s="180">
        <v>594962</v>
      </c>
      <c r="I357" s="28">
        <v>239</v>
      </c>
      <c r="J357" s="171" t="s">
        <v>20</v>
      </c>
      <c r="K357" s="171" t="s">
        <v>16</v>
      </c>
      <c r="L357" s="9">
        <v>24</v>
      </c>
      <c r="M357" s="9"/>
      <c r="N357" s="32">
        <v>3.536184512867647</v>
      </c>
      <c r="O357" s="10" t="s">
        <v>6535</v>
      </c>
      <c r="P357" s="57">
        <v>0.18167622398054498</v>
      </c>
      <c r="Q357" s="7" t="s">
        <v>6535</v>
      </c>
      <c r="R357" s="182">
        <v>60.041642301490263</v>
      </c>
      <c r="S357" s="1" t="s">
        <v>6535</v>
      </c>
      <c r="T357" s="36">
        <v>3.0847199333723174</v>
      </c>
      <c r="U357" s="2" t="s">
        <v>6535</v>
      </c>
      <c r="V357" s="31">
        <v>19.464211856617649</v>
      </c>
      <c r="W357" s="2" t="s">
        <v>6535</v>
      </c>
      <c r="X357" s="31">
        <v>3.0279711530728055</v>
      </c>
      <c r="Y357" s="2" t="s">
        <v>6535</v>
      </c>
      <c r="AA357" s="38">
        <v>615579</v>
      </c>
      <c r="AB357" s="9" t="s">
        <v>6535</v>
      </c>
      <c r="AC357" s="38">
        <v>3388330</v>
      </c>
      <c r="AD357" s="9" t="s">
        <v>6535</v>
      </c>
      <c r="AE357" s="42">
        <v>174080</v>
      </c>
      <c r="AF357" s="9" t="s">
        <v>6535</v>
      </c>
      <c r="AG357" s="41">
        <v>56433</v>
      </c>
      <c r="AH357" s="2" t="s">
        <v>6535</v>
      </c>
      <c r="AI357" s="41">
        <v>1119010</v>
      </c>
      <c r="AJ357" s="2" t="s">
        <v>6535</v>
      </c>
      <c r="AK357" s="41">
        <v>1585754</v>
      </c>
      <c r="AL357" s="2" t="s">
        <v>6535</v>
      </c>
      <c r="AM357" s="2" t="str">
        <f>IF(OR(O357="Q",Q357="Q",S357="Q",U357="Q",W357="Q",Y357="Q",AB357="Q",AD357="Q",AF357="Q",AH357="Q",AJ357="Q",AL357="Q"),"Yes","No")</f>
        <v>No</v>
      </c>
    </row>
    <row r="358" spans="1:39">
      <c r="A358" s="3" t="s">
        <v>961</v>
      </c>
      <c r="B358" s="3" t="s">
        <v>414</v>
      </c>
      <c r="C358" s="4" t="s">
        <v>97</v>
      </c>
      <c r="D358" s="241">
        <v>2002</v>
      </c>
      <c r="E358" s="236">
        <v>20002</v>
      </c>
      <c r="F358" s="3" t="s">
        <v>320</v>
      </c>
      <c r="G358" s="4" t="s">
        <v>262</v>
      </c>
      <c r="H358" s="60">
        <v>594962</v>
      </c>
      <c r="I358" s="27">
        <v>239</v>
      </c>
      <c r="J358" s="170" t="s">
        <v>30</v>
      </c>
      <c r="K358" s="170" t="s">
        <v>16</v>
      </c>
      <c r="L358" s="5">
        <v>10</v>
      </c>
      <c r="N358" s="31">
        <v>3.6289454101986398</v>
      </c>
      <c r="O358" s="4" t="s">
        <v>6535</v>
      </c>
      <c r="P358" s="56">
        <v>0.51387161167390116</v>
      </c>
      <c r="Q358" s="8" t="s">
        <v>6535</v>
      </c>
      <c r="R358" s="35">
        <v>150.25882352941176</v>
      </c>
      <c r="S358" s="2" t="s">
        <v>6535</v>
      </c>
      <c r="T358" s="36">
        <v>21.277185266630017</v>
      </c>
      <c r="U358" s="2" t="s">
        <v>6535</v>
      </c>
      <c r="V358" s="31">
        <v>7.0619690361520497</v>
      </c>
      <c r="W358" s="2" t="s">
        <v>6535</v>
      </c>
      <c r="X358" s="31">
        <v>0.23524215273653679</v>
      </c>
      <c r="Y358" s="2" t="s">
        <v>6535</v>
      </c>
      <c r="AA358" s="37">
        <v>702259</v>
      </c>
      <c r="AB358" s="4" t="s">
        <v>6535</v>
      </c>
      <c r="AC358" s="37">
        <v>1366604</v>
      </c>
      <c r="AD358" s="4" t="s">
        <v>6535</v>
      </c>
      <c r="AE358" s="41">
        <v>193516</v>
      </c>
      <c r="AF358" s="4" t="s">
        <v>6535</v>
      </c>
      <c r="AG358" s="41">
        <v>9095</v>
      </c>
      <c r="AH358" s="2" t="s">
        <v>6535</v>
      </c>
      <c r="AI358" s="41">
        <v>5809350</v>
      </c>
      <c r="AJ358" s="2" t="s">
        <v>6535</v>
      </c>
      <c r="AK358" s="41">
        <v>280675</v>
      </c>
      <c r="AL358" s="2" t="s">
        <v>6535</v>
      </c>
      <c r="AM358" s="2" t="str">
        <f>IF(OR(O358="Q",Q358="Q",S358="Q",U358="Q",W358="Q",Y358="Q",AB358="Q",AD358="Q",AF358="Q",AH358="Q",AJ358="Q",AL358="Q"),"Yes","No")</f>
        <v>No</v>
      </c>
    </row>
    <row r="359" spans="1:39">
      <c r="A359" s="6" t="s">
        <v>961</v>
      </c>
      <c r="B359" s="6" t="s">
        <v>414</v>
      </c>
      <c r="C359" s="4" t="s">
        <v>97</v>
      </c>
      <c r="D359" s="242">
        <v>2002</v>
      </c>
      <c r="E359" s="237">
        <v>20002</v>
      </c>
      <c r="F359" s="25" t="s">
        <v>320</v>
      </c>
      <c r="G359" s="53" t="s">
        <v>262</v>
      </c>
      <c r="H359" s="180">
        <v>594962</v>
      </c>
      <c r="I359" s="28">
        <v>239</v>
      </c>
      <c r="J359" s="171" t="s">
        <v>17</v>
      </c>
      <c r="K359" s="171" t="s">
        <v>16</v>
      </c>
      <c r="L359" s="9">
        <v>7</v>
      </c>
      <c r="M359" s="9"/>
      <c r="N359" s="32">
        <v>4.8474718511784038</v>
      </c>
      <c r="O359" s="10" t="s">
        <v>6535</v>
      </c>
      <c r="P359" s="57">
        <v>1.2200376674352702</v>
      </c>
      <c r="Q359" s="7" t="s">
        <v>6535</v>
      </c>
      <c r="R359" s="182">
        <v>22.201250488472059</v>
      </c>
      <c r="S359" s="1" t="s">
        <v>6535</v>
      </c>
      <c r="T359" s="36">
        <v>5.5877295818679169</v>
      </c>
      <c r="U359" s="2" t="s">
        <v>6535</v>
      </c>
      <c r="V359" s="31">
        <v>3.9732149101335756</v>
      </c>
      <c r="W359" s="2" t="s">
        <v>6535</v>
      </c>
      <c r="X359" s="31">
        <v>0.11296650156387013</v>
      </c>
      <c r="Y359" s="2" t="s">
        <v>6535</v>
      </c>
      <c r="AA359" s="38">
        <v>69314</v>
      </c>
      <c r="AB359" s="9" t="s">
        <v>6535</v>
      </c>
      <c r="AC359" s="38">
        <v>56813</v>
      </c>
      <c r="AD359" s="9" t="s">
        <v>6535</v>
      </c>
      <c r="AE359" s="42">
        <v>14299</v>
      </c>
      <c r="AF359" s="9" t="s">
        <v>6535</v>
      </c>
      <c r="AG359" s="41">
        <v>2559</v>
      </c>
      <c r="AH359" s="2" t="s">
        <v>6535</v>
      </c>
      <c r="AI359" s="41">
        <v>502919</v>
      </c>
      <c r="AJ359" s="2" t="s">
        <v>6535</v>
      </c>
      <c r="AK359" s="41">
        <v>114997</v>
      </c>
      <c r="AL359" s="2" t="s">
        <v>6535</v>
      </c>
      <c r="AM359" s="2" t="str">
        <f>IF(OR(O359="Q",Q359="Q",S359="Q",U359="Q",W359="Q",Y359="Q",AB359="Q",AD359="Q",AF359="Q",AH359="Q",AJ359="Q",AL359="Q"),"Yes","No")</f>
        <v>No</v>
      </c>
    </row>
    <row r="360" spans="1:39">
      <c r="A360" s="3" t="s">
        <v>4277</v>
      </c>
      <c r="B360" s="3" t="s">
        <v>4278</v>
      </c>
      <c r="C360" s="4" t="s">
        <v>111</v>
      </c>
      <c r="D360" s="241" t="s">
        <v>4279</v>
      </c>
      <c r="E360" s="236" t="s">
        <v>4280</v>
      </c>
      <c r="F360" s="3" t="s">
        <v>481</v>
      </c>
      <c r="G360" s="4" t="s">
        <v>476</v>
      </c>
      <c r="H360" s="60">
        <v>0</v>
      </c>
      <c r="I360" s="27">
        <v>238</v>
      </c>
      <c r="J360" s="170" t="s">
        <v>14</v>
      </c>
      <c r="K360" s="170" t="s">
        <v>13</v>
      </c>
      <c r="L360" s="5">
        <v>238</v>
      </c>
      <c r="N360" s="31">
        <v>0.73354357235016099</v>
      </c>
      <c r="O360" s="4" t="s">
        <v>6535</v>
      </c>
      <c r="P360" s="56">
        <v>6.3416824221332949E-2</v>
      </c>
      <c r="Q360" s="8" t="s">
        <v>6535</v>
      </c>
      <c r="R360" s="35">
        <v>29.280698169433801</v>
      </c>
      <c r="S360" s="2" t="s">
        <v>6535</v>
      </c>
      <c r="T360" s="36">
        <v>2.5313954874414644</v>
      </c>
      <c r="U360" s="2" t="s">
        <v>6535</v>
      </c>
      <c r="V360" s="31">
        <v>11.56701839546551</v>
      </c>
      <c r="W360" s="2" t="s">
        <v>6535</v>
      </c>
      <c r="X360" s="31" t="s">
        <v>6535</v>
      </c>
      <c r="Y360" s="2" t="s">
        <v>6535</v>
      </c>
      <c r="AA360" s="37">
        <v>545229</v>
      </c>
      <c r="AB360" s="4" t="s">
        <v>6535</v>
      </c>
      <c r="AC360" s="37">
        <v>8597545</v>
      </c>
      <c r="AD360" s="4" t="s">
        <v>6535</v>
      </c>
      <c r="AE360" s="41">
        <v>743281</v>
      </c>
      <c r="AF360" s="4" t="s">
        <v>6535</v>
      </c>
      <c r="AG360" s="41">
        <v>293625</v>
      </c>
      <c r="AH360" s="2" t="s">
        <v>6535</v>
      </c>
      <c r="AI360" s="41">
        <v>0</v>
      </c>
      <c r="AJ360" s="2" t="s">
        <v>6535</v>
      </c>
      <c r="AK360" s="41">
        <v>5694268</v>
      </c>
      <c r="AL360" s="2" t="s">
        <v>6535</v>
      </c>
      <c r="AM360" s="2" t="str">
        <f>IF(OR(O360="Q",Q360="Q",S360="Q",U360="Q",W360="Q",Y360="Q",AB360="Q",AD360="Q",AF360="Q",AH360="Q",AJ360="Q",AL360="Q"),"Yes","No")</f>
        <v>No</v>
      </c>
    </row>
    <row r="361" spans="1:39">
      <c r="A361" s="6" t="s">
        <v>782</v>
      </c>
      <c r="B361" s="6" t="s">
        <v>776</v>
      </c>
      <c r="C361" s="4" t="s">
        <v>43</v>
      </c>
      <c r="D361" s="242">
        <v>1048</v>
      </c>
      <c r="E361" s="237">
        <v>10048</v>
      </c>
      <c r="F361" s="25" t="s">
        <v>379</v>
      </c>
      <c r="G361" s="53" t="s">
        <v>262</v>
      </c>
      <c r="H361" s="180">
        <v>924859</v>
      </c>
      <c r="I361" s="28">
        <v>233</v>
      </c>
      <c r="J361" s="171" t="s">
        <v>15</v>
      </c>
      <c r="K361" s="171" t="s">
        <v>13</v>
      </c>
      <c r="L361" s="9">
        <v>224</v>
      </c>
      <c r="M361" s="9"/>
      <c r="N361" s="32">
        <v>1.0211691453259899</v>
      </c>
      <c r="O361" s="10" t="s">
        <v>6535</v>
      </c>
      <c r="P361" s="57">
        <v>0.20680137428208384</v>
      </c>
      <c r="Q361" s="7" t="s">
        <v>6535</v>
      </c>
      <c r="R361" s="182">
        <v>132.29742434719131</v>
      </c>
      <c r="S361" s="1" t="s">
        <v>6535</v>
      </c>
      <c r="T361" s="36">
        <v>26.792122827257202</v>
      </c>
      <c r="U361" s="2" t="s">
        <v>6535</v>
      </c>
      <c r="V361" s="31">
        <v>4.9379224334026031</v>
      </c>
      <c r="W361" s="2" t="s">
        <v>6535</v>
      </c>
      <c r="X361" s="31">
        <v>1.2888215054000141</v>
      </c>
      <c r="Y361" s="2" t="s">
        <v>6535</v>
      </c>
      <c r="AA361" s="38">
        <v>14916859</v>
      </c>
      <c r="AB361" s="9" t="s">
        <v>6535</v>
      </c>
      <c r="AC361" s="38">
        <v>72131334</v>
      </c>
      <c r="AD361" s="9" t="s">
        <v>6535</v>
      </c>
      <c r="AE361" s="42">
        <v>14607628</v>
      </c>
      <c r="AF361" s="9" t="s">
        <v>6535</v>
      </c>
      <c r="AG361" s="41">
        <v>545221</v>
      </c>
      <c r="AH361" s="2" t="s">
        <v>6535</v>
      </c>
      <c r="AI361" s="41">
        <v>55966892</v>
      </c>
      <c r="AJ361" s="2" t="s">
        <v>6535</v>
      </c>
      <c r="AK361" s="41">
        <v>6929362</v>
      </c>
      <c r="AL361" s="2" t="s">
        <v>6535</v>
      </c>
      <c r="AM361" s="2" t="str">
        <f>IF(OR(O361="Q",Q361="Q",S361="Q",U361="Q",W361="Q",Y361="Q",AB361="Q",AD361="Q",AF361="Q",AH361="Q",AJ361="Q",AL361="Q"),"Yes","No")</f>
        <v>No</v>
      </c>
    </row>
    <row r="362" spans="1:39">
      <c r="A362" s="6" t="s">
        <v>782</v>
      </c>
      <c r="B362" s="6" t="s">
        <v>776</v>
      </c>
      <c r="C362" s="4" t="s">
        <v>43</v>
      </c>
      <c r="D362" s="242">
        <v>1048</v>
      </c>
      <c r="E362" s="237">
        <v>10048</v>
      </c>
      <c r="F362" s="25" t="s">
        <v>379</v>
      </c>
      <c r="G362" s="53" t="s">
        <v>262</v>
      </c>
      <c r="H362" s="180">
        <v>924859</v>
      </c>
      <c r="I362" s="28">
        <v>233</v>
      </c>
      <c r="J362" s="171" t="s">
        <v>35</v>
      </c>
      <c r="K362" s="171" t="s">
        <v>13</v>
      </c>
      <c r="L362" s="9">
        <v>9</v>
      </c>
      <c r="M362" s="9"/>
      <c r="N362" s="32">
        <v>1.0199969370956008</v>
      </c>
      <c r="O362" s="10" t="s">
        <v>6535</v>
      </c>
      <c r="P362" s="57">
        <v>0.12200816370644912</v>
      </c>
      <c r="Q362" s="7" t="s">
        <v>6535</v>
      </c>
      <c r="R362" s="182">
        <v>205.82213215194645</v>
      </c>
      <c r="S362" s="1" t="s">
        <v>6535</v>
      </c>
      <c r="T362" s="36">
        <v>24.619662550664529</v>
      </c>
      <c r="U362" s="2" t="s">
        <v>6535</v>
      </c>
      <c r="V362" s="31">
        <v>8.3600712125272789</v>
      </c>
      <c r="W362" s="2" t="s">
        <v>6535</v>
      </c>
      <c r="X362" s="31">
        <v>1.3639306231288302</v>
      </c>
      <c r="Y362" s="2" t="s">
        <v>6535</v>
      </c>
      <c r="AA362" s="38">
        <v>266413</v>
      </c>
      <c r="AB362" s="9" t="s">
        <v>6535</v>
      </c>
      <c r="AC362" s="38">
        <v>2183567</v>
      </c>
      <c r="AD362" s="9" t="s">
        <v>6535</v>
      </c>
      <c r="AE362" s="42">
        <v>261190</v>
      </c>
      <c r="AF362" s="9" t="s">
        <v>6535</v>
      </c>
      <c r="AG362" s="41">
        <v>10609</v>
      </c>
      <c r="AH362" s="2" t="s">
        <v>6535</v>
      </c>
      <c r="AI362" s="41">
        <v>1600937</v>
      </c>
      <c r="AJ362" s="2" t="s">
        <v>6535</v>
      </c>
      <c r="AK362" s="41">
        <v>181370</v>
      </c>
      <c r="AL362" s="2" t="s">
        <v>6535</v>
      </c>
      <c r="AM362" s="2" t="str">
        <f>IF(OR(O362="Q",Q362="Q",S362="Q",U362="Q",W362="Q",Y362="Q",AB362="Q",AD362="Q",AF362="Q",AH362="Q",AJ362="Q",AL362="Q"),"Yes","No")</f>
        <v>No</v>
      </c>
    </row>
    <row r="363" spans="1:39">
      <c r="A363" s="6" t="s">
        <v>4440</v>
      </c>
      <c r="B363" s="6" t="s">
        <v>4441</v>
      </c>
      <c r="C363" s="4" t="s">
        <v>57</v>
      </c>
      <c r="D363" s="242">
        <v>7010</v>
      </c>
      <c r="E363" s="237">
        <v>70010</v>
      </c>
      <c r="F363" s="25" t="s">
        <v>320</v>
      </c>
      <c r="G363" s="53" t="s">
        <v>262</v>
      </c>
      <c r="H363" s="180">
        <v>450070</v>
      </c>
      <c r="I363" s="28">
        <v>231</v>
      </c>
      <c r="J363" s="171" t="s">
        <v>15</v>
      </c>
      <c r="K363" s="171" t="s">
        <v>13</v>
      </c>
      <c r="L363" s="9">
        <v>113</v>
      </c>
      <c r="M363" s="9"/>
      <c r="N363" s="32">
        <v>1.000710898919583</v>
      </c>
      <c r="O363" s="10" t="s">
        <v>6535</v>
      </c>
      <c r="P363" s="57">
        <v>0.21538130954462661</v>
      </c>
      <c r="Q363" s="7" t="s">
        <v>6535</v>
      </c>
      <c r="R363" s="182">
        <v>95.692951277118084</v>
      </c>
      <c r="S363" s="1" t="s">
        <v>6535</v>
      </c>
      <c r="T363" s="36">
        <v>20.595831605819352</v>
      </c>
      <c r="U363" s="2" t="s">
        <v>6535</v>
      </c>
      <c r="V363" s="31">
        <v>4.6462290578293537</v>
      </c>
      <c r="W363" s="2" t="s">
        <v>6535</v>
      </c>
      <c r="X363" s="31">
        <v>0.91217298098426602</v>
      </c>
      <c r="Y363" s="2" t="s">
        <v>6535</v>
      </c>
      <c r="AA363" s="38">
        <v>4424306</v>
      </c>
      <c r="AB363" s="9" t="s">
        <v>6535</v>
      </c>
      <c r="AC363" s="38">
        <v>20541736</v>
      </c>
      <c r="AD363" s="9" t="s">
        <v>6535</v>
      </c>
      <c r="AE363" s="42">
        <v>4421163</v>
      </c>
      <c r="AF363" s="9" t="s">
        <v>6535</v>
      </c>
      <c r="AG363" s="41">
        <v>214663</v>
      </c>
      <c r="AH363" s="2" t="s">
        <v>6535</v>
      </c>
      <c r="AI363" s="41">
        <v>22519562</v>
      </c>
      <c r="AJ363" s="2" t="s">
        <v>6535</v>
      </c>
      <c r="AK363" s="41">
        <v>2862336</v>
      </c>
      <c r="AL363" s="2" t="s">
        <v>6535</v>
      </c>
      <c r="AM363" s="2" t="str">
        <f>IF(OR(O363="Q",Q363="Q",S363="Q",U363="Q",W363="Q",Y363="Q",AB363="Q",AD363="Q",AF363="Q",AH363="Q",AJ363="Q",AL363="Q"),"Yes","No")</f>
        <v>No</v>
      </c>
    </row>
    <row r="364" spans="1:39">
      <c r="A364" s="6" t="s">
        <v>4440</v>
      </c>
      <c r="B364" s="6" t="s">
        <v>4441</v>
      </c>
      <c r="C364" s="4" t="s">
        <v>57</v>
      </c>
      <c r="D364" s="242">
        <v>7010</v>
      </c>
      <c r="E364" s="237">
        <v>70010</v>
      </c>
      <c r="F364" s="25" t="s">
        <v>320</v>
      </c>
      <c r="G364" s="53" t="s">
        <v>262</v>
      </c>
      <c r="H364" s="180">
        <v>450070</v>
      </c>
      <c r="I364" s="28">
        <v>231</v>
      </c>
      <c r="J364" s="171" t="s">
        <v>17</v>
      </c>
      <c r="K364" s="171" t="s">
        <v>13</v>
      </c>
      <c r="L364" s="9">
        <v>95</v>
      </c>
      <c r="M364" s="9"/>
      <c r="N364" s="32">
        <v>3.621601250990873</v>
      </c>
      <c r="O364" s="10" t="s">
        <v>6535</v>
      </c>
      <c r="P364" s="57">
        <v>0.67462592147901412</v>
      </c>
      <c r="Q364" s="7" t="s">
        <v>6535</v>
      </c>
      <c r="R364" s="182">
        <v>30.814859018349992</v>
      </c>
      <c r="S364" s="1" t="s">
        <v>6535</v>
      </c>
      <c r="T364" s="36">
        <v>5.7401412302948929</v>
      </c>
      <c r="U364" s="2" t="s">
        <v>6535</v>
      </c>
      <c r="V364" s="31">
        <v>5.3683102526672357</v>
      </c>
      <c r="W364" s="2" t="s">
        <v>6535</v>
      </c>
      <c r="X364" s="31">
        <v>0.12951500637274962</v>
      </c>
      <c r="Y364" s="2" t="s">
        <v>6535</v>
      </c>
      <c r="AA364" s="38">
        <v>836072</v>
      </c>
      <c r="AB364" s="9" t="s">
        <v>6535</v>
      </c>
      <c r="AC364" s="38">
        <v>1239312</v>
      </c>
      <c r="AD364" s="9" t="s">
        <v>6535</v>
      </c>
      <c r="AE364" s="42">
        <v>230857</v>
      </c>
      <c r="AF364" s="9" t="s">
        <v>6535</v>
      </c>
      <c r="AG364" s="41">
        <v>40218</v>
      </c>
      <c r="AH364" s="2" t="s">
        <v>6535</v>
      </c>
      <c r="AI364" s="41">
        <v>9568868</v>
      </c>
      <c r="AJ364" s="2" t="s">
        <v>6535</v>
      </c>
      <c r="AK364" s="41">
        <v>1804749</v>
      </c>
      <c r="AL364" s="2" t="s">
        <v>6535</v>
      </c>
      <c r="AM364" s="2" t="str">
        <f>IF(OR(O364="Q",Q364="Q",S364="Q",U364="Q",W364="Q",Y364="Q",AB364="Q",AD364="Q",AF364="Q",AH364="Q",AJ364="Q",AL364="Q"),"Yes","No")</f>
        <v>No</v>
      </c>
    </row>
    <row r="365" spans="1:39">
      <c r="A365" s="6" t="s">
        <v>4440</v>
      </c>
      <c r="B365" s="6" t="s">
        <v>4441</v>
      </c>
      <c r="C365" s="4" t="s">
        <v>57</v>
      </c>
      <c r="D365" s="242">
        <v>7010</v>
      </c>
      <c r="E365" s="237">
        <v>70010</v>
      </c>
      <c r="F365" s="25" t="s">
        <v>320</v>
      </c>
      <c r="G365" s="53" t="s">
        <v>262</v>
      </c>
      <c r="H365" s="180">
        <v>450070</v>
      </c>
      <c r="I365" s="28">
        <v>231</v>
      </c>
      <c r="J365" s="171" t="s">
        <v>14</v>
      </c>
      <c r="K365" s="171" t="s">
        <v>13</v>
      </c>
      <c r="L365" s="9">
        <v>21</v>
      </c>
      <c r="M365" s="9"/>
      <c r="N365" s="32">
        <v>14.158096590909091</v>
      </c>
      <c r="O365" s="10" t="s">
        <v>6535</v>
      </c>
      <c r="P365" s="57">
        <v>0.55409224420602732</v>
      </c>
      <c r="Q365" s="7" t="s">
        <v>6535</v>
      </c>
      <c r="R365" s="182">
        <v>69.178217220580493</v>
      </c>
      <c r="S365" s="1" t="s">
        <v>6535</v>
      </c>
      <c r="T365" s="36">
        <v>2.7073634781200662</v>
      </c>
      <c r="U365" s="2" t="s">
        <v>6535</v>
      </c>
      <c r="V365" s="31">
        <v>25.551876495215311</v>
      </c>
      <c r="W365" s="2" t="s">
        <v>6535</v>
      </c>
      <c r="X365" s="31">
        <v>2.7908218090839609</v>
      </c>
      <c r="Y365" s="2" t="s">
        <v>6535</v>
      </c>
      <c r="AA365" s="38">
        <v>1893787</v>
      </c>
      <c r="AB365" s="9" t="s">
        <v>6535</v>
      </c>
      <c r="AC365" s="38">
        <v>3417819</v>
      </c>
      <c r="AD365" s="9" t="s">
        <v>6535</v>
      </c>
      <c r="AE365" s="42">
        <v>133760</v>
      </c>
      <c r="AF365" s="9" t="s">
        <v>6535</v>
      </c>
      <c r="AG365" s="41">
        <v>49406</v>
      </c>
      <c r="AH365" s="2" t="s">
        <v>6535</v>
      </c>
      <c r="AI365" s="41">
        <v>1224664</v>
      </c>
      <c r="AJ365" s="2" t="s">
        <v>6535</v>
      </c>
      <c r="AK365" s="41">
        <v>768053</v>
      </c>
      <c r="AL365" s="2" t="s">
        <v>6535</v>
      </c>
      <c r="AM365" s="2" t="str">
        <f>IF(OR(O365="Q",Q365="Q",S365="Q",U365="Q",W365="Q",Y365="Q",AB365="Q",AD365="Q",AF365="Q",AH365="Q",AJ365="Q",AL365="Q"),"Yes","No")</f>
        <v>No</v>
      </c>
    </row>
    <row r="366" spans="1:39">
      <c r="A366" s="6" t="s">
        <v>4440</v>
      </c>
      <c r="B366" s="6" t="s">
        <v>4441</v>
      </c>
      <c r="C366" s="4" t="s">
        <v>57</v>
      </c>
      <c r="D366" s="242">
        <v>7010</v>
      </c>
      <c r="E366" s="237">
        <v>70010</v>
      </c>
      <c r="F366" s="25" t="s">
        <v>320</v>
      </c>
      <c r="G366" s="53" t="s">
        <v>262</v>
      </c>
      <c r="H366" s="180">
        <v>450070</v>
      </c>
      <c r="I366" s="28">
        <v>231</v>
      </c>
      <c r="J366" s="171" t="s">
        <v>20</v>
      </c>
      <c r="K366" s="171" t="s">
        <v>16</v>
      </c>
      <c r="L366" s="9">
        <v>2</v>
      </c>
      <c r="M366" s="9"/>
      <c r="N366" s="32">
        <v>0.52998484520458977</v>
      </c>
      <c r="O366" s="10" t="s">
        <v>6535</v>
      </c>
      <c r="P366" s="57">
        <v>1.9424563185374447E-2</v>
      </c>
      <c r="Q366" s="7" t="s">
        <v>6535</v>
      </c>
      <c r="R366" s="182">
        <v>72.847398843930634</v>
      </c>
      <c r="S366" s="1" t="s">
        <v>6535</v>
      </c>
      <c r="T366" s="36">
        <v>2.669942196531792</v>
      </c>
      <c r="U366" s="2" t="s">
        <v>6535</v>
      </c>
      <c r="V366" s="31">
        <v>27.284260662481056</v>
      </c>
      <c r="W366" s="2" t="s">
        <v>6535</v>
      </c>
      <c r="X366" s="31">
        <v>2.2205855145497635</v>
      </c>
      <c r="Y366" s="2" t="s">
        <v>6535</v>
      </c>
      <c r="AA366" s="38">
        <v>4896</v>
      </c>
      <c r="AB366" s="9" t="s">
        <v>6535</v>
      </c>
      <c r="AC366" s="38">
        <v>252052</v>
      </c>
      <c r="AD366" s="9" t="s">
        <v>6535</v>
      </c>
      <c r="AE366" s="42">
        <v>9238</v>
      </c>
      <c r="AF366" s="9" t="s">
        <v>6535</v>
      </c>
      <c r="AG366" s="41">
        <v>3460</v>
      </c>
      <c r="AH366" s="2" t="s">
        <v>6535</v>
      </c>
      <c r="AI366" s="41">
        <v>113507</v>
      </c>
      <c r="AJ366" s="2" t="s">
        <v>6535</v>
      </c>
      <c r="AK366" s="41">
        <v>112463</v>
      </c>
      <c r="AL366" s="2" t="s">
        <v>6535</v>
      </c>
      <c r="AM366" s="2" t="str">
        <f>IF(OR(O366="Q",Q366="Q",S366="Q",U366="Q",W366="Q",Y366="Q",AB366="Q",AD366="Q",AF366="Q",AH366="Q",AJ366="Q",AL366="Q"),"Yes","No")</f>
        <v>No</v>
      </c>
    </row>
    <row r="367" spans="1:39">
      <c r="A367" s="6" t="s">
        <v>5677</v>
      </c>
      <c r="B367" s="6" t="s">
        <v>5678</v>
      </c>
      <c r="C367" s="4" t="s">
        <v>28</v>
      </c>
      <c r="D367" s="242">
        <v>9030</v>
      </c>
      <c r="E367" s="237">
        <v>90030</v>
      </c>
      <c r="F367" s="25" t="s">
        <v>320</v>
      </c>
      <c r="G367" s="53" t="s">
        <v>262</v>
      </c>
      <c r="H367" s="180">
        <v>2956746</v>
      </c>
      <c r="I367" s="28">
        <v>230</v>
      </c>
      <c r="J367" s="171" t="s">
        <v>15</v>
      </c>
      <c r="K367" s="171" t="s">
        <v>16</v>
      </c>
      <c r="L367" s="9">
        <v>137</v>
      </c>
      <c r="M367" s="9"/>
      <c r="N367" s="32">
        <v>1.0345408124126403</v>
      </c>
      <c r="O367" s="10" t="s">
        <v>6535</v>
      </c>
      <c r="P367" s="57">
        <v>0.19509634198365863</v>
      </c>
      <c r="Q367" s="7" t="s">
        <v>6535</v>
      </c>
      <c r="R367" s="182">
        <v>91.606819384624657</v>
      </c>
      <c r="S367" s="1" t="s">
        <v>6535</v>
      </c>
      <c r="T367" s="36">
        <v>17.275447375554513</v>
      </c>
      <c r="U367" s="2" t="s">
        <v>6535</v>
      </c>
      <c r="V367" s="31">
        <v>5.302717631165498</v>
      </c>
      <c r="W367" s="2" t="s">
        <v>6535</v>
      </c>
      <c r="X367" s="31">
        <v>1.0985911048797532</v>
      </c>
      <c r="Y367" s="2" t="s">
        <v>6535</v>
      </c>
      <c r="AA367" s="38">
        <v>8307371</v>
      </c>
      <c r="AB367" s="9" t="s">
        <v>6535</v>
      </c>
      <c r="AC367" s="38">
        <v>42580865</v>
      </c>
      <c r="AD367" s="9" t="s">
        <v>6535</v>
      </c>
      <c r="AE367" s="42">
        <v>8030008</v>
      </c>
      <c r="AF367" s="9" t="s">
        <v>6535</v>
      </c>
      <c r="AG367" s="41">
        <v>464822</v>
      </c>
      <c r="AH367" s="2" t="s">
        <v>6535</v>
      </c>
      <c r="AI367" s="41">
        <v>38759521</v>
      </c>
      <c r="AJ367" s="2" t="s">
        <v>6535</v>
      </c>
      <c r="AK367" s="41">
        <v>5677315</v>
      </c>
      <c r="AL367" s="2" t="s">
        <v>6535</v>
      </c>
      <c r="AM367" s="2" t="str">
        <f>IF(OR(O367="Q",Q367="Q",S367="Q",U367="Q",W367="Q",Y367="Q",AB367="Q",AD367="Q",AF367="Q",AH367="Q",AJ367="Q",AL367="Q"),"Yes","No")</f>
        <v>No</v>
      </c>
    </row>
    <row r="368" spans="1:39">
      <c r="A368" s="6" t="s">
        <v>5677</v>
      </c>
      <c r="B368" s="6" t="s">
        <v>5678</v>
      </c>
      <c r="C368" s="4" t="s">
        <v>28</v>
      </c>
      <c r="D368" s="242">
        <v>9030</v>
      </c>
      <c r="E368" s="237">
        <v>90030</v>
      </c>
      <c r="F368" s="25" t="s">
        <v>320</v>
      </c>
      <c r="G368" s="53" t="s">
        <v>262</v>
      </c>
      <c r="H368" s="180">
        <v>2956746</v>
      </c>
      <c r="I368" s="28">
        <v>230</v>
      </c>
      <c r="J368" s="171" t="s">
        <v>14</v>
      </c>
      <c r="K368" s="171" t="s">
        <v>16</v>
      </c>
      <c r="L368" s="9">
        <v>61</v>
      </c>
      <c r="M368" s="9"/>
      <c r="N368" s="32">
        <v>3.6579552991779392</v>
      </c>
      <c r="O368" s="10" t="s">
        <v>6535</v>
      </c>
      <c r="P368" s="57">
        <v>9.2388061917694109E-2</v>
      </c>
      <c r="Q368" s="7" t="s">
        <v>6535</v>
      </c>
      <c r="R368" s="182">
        <v>66.331820860341779</v>
      </c>
      <c r="S368" s="1" t="s">
        <v>6535</v>
      </c>
      <c r="T368" s="36">
        <v>1.6753262059095884</v>
      </c>
      <c r="U368" s="2" t="s">
        <v>6535</v>
      </c>
      <c r="V368" s="31">
        <v>39.59337627881736</v>
      </c>
      <c r="W368" s="2" t="s">
        <v>6535</v>
      </c>
      <c r="X368" s="31">
        <v>3.2476197895028389</v>
      </c>
      <c r="Y368" s="2" t="s">
        <v>6535</v>
      </c>
      <c r="AA368" s="38">
        <v>727977</v>
      </c>
      <c r="AB368" s="9" t="s">
        <v>6535</v>
      </c>
      <c r="AC368" s="38">
        <v>7879557</v>
      </c>
      <c r="AD368" s="9" t="s">
        <v>6535</v>
      </c>
      <c r="AE368" s="42">
        <v>199012</v>
      </c>
      <c r="AF368" s="9" t="s">
        <v>6535</v>
      </c>
      <c r="AG368" s="41">
        <v>118790</v>
      </c>
      <c r="AH368" s="2" t="s">
        <v>6535</v>
      </c>
      <c r="AI368" s="41">
        <v>2426256</v>
      </c>
      <c r="AJ368" s="2" t="s">
        <v>6535</v>
      </c>
      <c r="AK368" s="41">
        <v>2045439</v>
      </c>
      <c r="AL368" s="2" t="s">
        <v>65</v>
      </c>
      <c r="AM368" s="2" t="str">
        <f>IF(OR(O368="Q",Q368="Q",S368="Q",U368="Q",W368="Q",Y368="Q",AB368="Q",AD368="Q",AF368="Q",AH368="Q",AJ368="Q",AL368="Q"),"Yes","No")</f>
        <v>Yes</v>
      </c>
    </row>
    <row r="369" spans="1:39">
      <c r="A369" s="6" t="s">
        <v>5677</v>
      </c>
      <c r="B369" s="6" t="s">
        <v>5678</v>
      </c>
      <c r="C369" s="4" t="s">
        <v>28</v>
      </c>
      <c r="D369" s="242">
        <v>9030</v>
      </c>
      <c r="E369" s="237">
        <v>90030</v>
      </c>
      <c r="F369" s="25" t="s">
        <v>320</v>
      </c>
      <c r="G369" s="53" t="s">
        <v>262</v>
      </c>
      <c r="H369" s="180">
        <v>2956746</v>
      </c>
      <c r="I369" s="28">
        <v>230</v>
      </c>
      <c r="J369" s="171" t="s">
        <v>29</v>
      </c>
      <c r="K369" s="171" t="s">
        <v>16</v>
      </c>
      <c r="L369" s="9">
        <v>24</v>
      </c>
      <c r="M369" s="9"/>
      <c r="N369" s="32">
        <v>4.5083498576019254</v>
      </c>
      <c r="O369" s="10" t="s">
        <v>6535</v>
      </c>
      <c r="P369" s="57">
        <v>0.37487693964271607</v>
      </c>
      <c r="Q369" s="7" t="s">
        <v>6535</v>
      </c>
      <c r="R369" s="182">
        <v>561.45527715366461</v>
      </c>
      <c r="S369" s="1" t="s">
        <v>6535</v>
      </c>
      <c r="T369" s="36">
        <v>46.685958874889792</v>
      </c>
      <c r="U369" s="2" t="s">
        <v>6535</v>
      </c>
      <c r="V369" s="31">
        <v>12.026212820395669</v>
      </c>
      <c r="W369" s="2" t="s">
        <v>6535</v>
      </c>
      <c r="X369" s="31">
        <v>0.4302291563538847</v>
      </c>
      <c r="Y369" s="2" t="s">
        <v>6535</v>
      </c>
      <c r="AA369" s="38">
        <v>7400569</v>
      </c>
      <c r="AB369" s="9" t="s">
        <v>6535</v>
      </c>
      <c r="AC369" s="38">
        <v>19741329</v>
      </c>
      <c r="AD369" s="9" t="s">
        <v>6535</v>
      </c>
      <c r="AE369" s="42">
        <v>1641525</v>
      </c>
      <c r="AF369" s="9" t="s">
        <v>6535</v>
      </c>
      <c r="AG369" s="41">
        <v>35161</v>
      </c>
      <c r="AH369" s="2" t="s">
        <v>6535</v>
      </c>
      <c r="AI369" s="41">
        <v>45885614</v>
      </c>
      <c r="AJ369" s="2" t="s">
        <v>6535</v>
      </c>
      <c r="AK369" s="41">
        <v>1391367</v>
      </c>
      <c r="AL369" s="2" t="s">
        <v>6535</v>
      </c>
      <c r="AM369" s="2" t="str">
        <f>IF(OR(O369="Q",Q369="Q",S369="Q",U369="Q",W369="Q",Y369="Q",AB369="Q",AD369="Q",AF369="Q",AH369="Q",AJ369="Q",AL369="Q"),"Yes","No")</f>
        <v>No</v>
      </c>
    </row>
    <row r="370" spans="1:39">
      <c r="A370" s="6" t="s">
        <v>5677</v>
      </c>
      <c r="B370" s="6" t="s">
        <v>5678</v>
      </c>
      <c r="C370" s="4" t="s">
        <v>28</v>
      </c>
      <c r="D370" s="242">
        <v>9030</v>
      </c>
      <c r="E370" s="237">
        <v>90030</v>
      </c>
      <c r="F370" s="25" t="s">
        <v>320</v>
      </c>
      <c r="G370" s="53" t="s">
        <v>262</v>
      </c>
      <c r="H370" s="180">
        <v>2956746</v>
      </c>
      <c r="I370" s="28">
        <v>230</v>
      </c>
      <c r="J370" s="171" t="s">
        <v>36</v>
      </c>
      <c r="K370" s="171" t="s">
        <v>16</v>
      </c>
      <c r="L370" s="9">
        <v>8</v>
      </c>
      <c r="M370" s="9"/>
      <c r="N370" s="32">
        <v>1.0839676410972219</v>
      </c>
      <c r="O370" s="10" t="s">
        <v>6535</v>
      </c>
      <c r="P370" s="57">
        <v>0.18592299861764572</v>
      </c>
      <c r="Q370" s="7" t="s">
        <v>6535</v>
      </c>
      <c r="R370" s="182">
        <v>516.56474728087017</v>
      </c>
      <c r="S370" s="1" t="s">
        <v>6535</v>
      </c>
      <c r="T370" s="36">
        <v>88.601599488163785</v>
      </c>
      <c r="U370" s="2" t="s">
        <v>6535</v>
      </c>
      <c r="V370" s="31">
        <v>5.8301966360085586</v>
      </c>
      <c r="W370" s="2" t="s">
        <v>6535</v>
      </c>
      <c r="X370" s="31">
        <v>0.663023553620533</v>
      </c>
      <c r="Y370" s="2" t="s">
        <v>6535</v>
      </c>
      <c r="AA370" s="38">
        <v>3002250</v>
      </c>
      <c r="AB370" s="9" t="s">
        <v>6535</v>
      </c>
      <c r="AC370" s="38">
        <v>16147814</v>
      </c>
      <c r="AD370" s="9" t="s">
        <v>6535</v>
      </c>
      <c r="AE370" s="42">
        <v>2769686</v>
      </c>
      <c r="AF370" s="9" t="s">
        <v>6535</v>
      </c>
      <c r="AG370" s="41">
        <v>31260</v>
      </c>
      <c r="AH370" s="2" t="s">
        <v>6535</v>
      </c>
      <c r="AI370" s="41">
        <v>24354812</v>
      </c>
      <c r="AJ370" s="2" t="s">
        <v>6535</v>
      </c>
      <c r="AK370" s="41">
        <v>687068</v>
      </c>
      <c r="AL370" s="2" t="s">
        <v>6535</v>
      </c>
      <c r="AM370" s="2" t="str">
        <f>IF(OR(O370="Q",Q370="Q",S370="Q",U370="Q",W370="Q",Y370="Q",AB370="Q",AD370="Q",AF370="Q",AH370="Q",AJ370="Q",AL370="Q"),"Yes","No")</f>
        <v>No</v>
      </c>
    </row>
    <row r="371" spans="1:39">
      <c r="A371" s="3" t="s">
        <v>817</v>
      </c>
      <c r="B371" s="3" t="s">
        <v>818</v>
      </c>
      <c r="C371" s="4" t="s">
        <v>43</v>
      </c>
      <c r="D371" s="241">
        <v>1108</v>
      </c>
      <c r="E371" s="236">
        <v>10108</v>
      </c>
      <c r="F371" s="3" t="s">
        <v>320</v>
      </c>
      <c r="G371" s="4" t="s">
        <v>262</v>
      </c>
      <c r="H371" s="60">
        <v>924859</v>
      </c>
      <c r="I371" s="27">
        <v>228</v>
      </c>
      <c r="J371" s="170" t="s">
        <v>17</v>
      </c>
      <c r="K371" s="170" t="s">
        <v>13</v>
      </c>
      <c r="L371" s="5">
        <v>228</v>
      </c>
      <c r="N371" s="31">
        <v>3.9385041309702875</v>
      </c>
      <c r="O371" s="4" t="s">
        <v>6535</v>
      </c>
      <c r="P371" s="56">
        <v>1.217127401214628</v>
      </c>
      <c r="Q371" s="8" t="s">
        <v>6535</v>
      </c>
      <c r="R371" s="35">
        <v>20.78853021497094</v>
      </c>
      <c r="S371" s="2" t="s">
        <v>6535</v>
      </c>
      <c r="T371" s="36">
        <v>6.4243400322106297</v>
      </c>
      <c r="U371" s="2" t="s">
        <v>6535</v>
      </c>
      <c r="V371" s="31">
        <v>3.2359012926994093</v>
      </c>
      <c r="W371" s="2" t="s">
        <v>6535</v>
      </c>
      <c r="X371" s="31">
        <v>8.3110310593225559E-2</v>
      </c>
      <c r="Y371" s="2" t="s">
        <v>6535</v>
      </c>
      <c r="AA371" s="37">
        <v>361342</v>
      </c>
      <c r="AB371" s="4" t="s">
        <v>6535</v>
      </c>
      <c r="AC371" s="37">
        <v>296881</v>
      </c>
      <c r="AD371" s="4" t="s">
        <v>6535</v>
      </c>
      <c r="AE371" s="41">
        <v>91746</v>
      </c>
      <c r="AF371" s="4" t="s">
        <v>6535</v>
      </c>
      <c r="AG371" s="41">
        <v>14281</v>
      </c>
      <c r="AH371" s="2" t="s">
        <v>6535</v>
      </c>
      <c r="AI371" s="41">
        <v>3572132</v>
      </c>
      <c r="AJ371" s="2" t="s">
        <v>6535</v>
      </c>
      <c r="AK371" s="41">
        <v>604410</v>
      </c>
      <c r="AL371" s="2" t="s">
        <v>6535</v>
      </c>
      <c r="AM371" s="2" t="str">
        <f>IF(OR(O371="Q",Q371="Q",S371="Q",U371="Q",W371="Q",Y371="Q",AB371="Q",AD371="Q",AF371="Q",AH371="Q",AJ371="Q",AL371="Q"),"Yes","No")</f>
        <v>No</v>
      </c>
    </row>
    <row r="372" spans="1:39">
      <c r="A372" s="6" t="s">
        <v>90</v>
      </c>
      <c r="B372" s="6" t="s">
        <v>1006</v>
      </c>
      <c r="C372" s="4" t="s">
        <v>89</v>
      </c>
      <c r="D372" s="242">
        <v>2122</v>
      </c>
      <c r="E372" s="237">
        <v>20122</v>
      </c>
      <c r="F372" s="25" t="s">
        <v>826</v>
      </c>
      <c r="G372" s="53" t="s">
        <v>262</v>
      </c>
      <c r="H372" s="180">
        <v>18351295</v>
      </c>
      <c r="I372" s="28">
        <v>225</v>
      </c>
      <c r="J372" s="171" t="s">
        <v>30</v>
      </c>
      <c r="K372" s="171" t="s">
        <v>13</v>
      </c>
      <c r="L372" s="9">
        <v>225</v>
      </c>
      <c r="M372" s="9"/>
      <c r="N372" s="32">
        <v>9.9269659991725252</v>
      </c>
      <c r="O372" s="10" t="s">
        <v>6535</v>
      </c>
      <c r="P372" s="57">
        <v>0.93745009867526075</v>
      </c>
      <c r="Q372" s="7" t="s">
        <v>6535</v>
      </c>
      <c r="R372" s="182">
        <v>163.4255016667756</v>
      </c>
      <c r="S372" s="1" t="s">
        <v>6535</v>
      </c>
      <c r="T372" s="36">
        <v>15.433038924112687</v>
      </c>
      <c r="U372" s="2" t="s">
        <v>6535</v>
      </c>
      <c r="V372" s="31">
        <v>10.589327382012785</v>
      </c>
      <c r="W372" s="2" t="s">
        <v>6535</v>
      </c>
      <c r="X372" s="31" t="s">
        <v>6535</v>
      </c>
      <c r="Y372" s="2" t="s">
        <v>163</v>
      </c>
      <c r="AA372" s="38">
        <v>37501705</v>
      </c>
      <c r="AB372" s="9" t="s">
        <v>6535</v>
      </c>
      <c r="AC372" s="38">
        <v>40003948</v>
      </c>
      <c r="AD372" s="9" t="s">
        <v>6535</v>
      </c>
      <c r="AE372" s="42">
        <v>3777761</v>
      </c>
      <c r="AF372" s="9" t="s">
        <v>6535</v>
      </c>
      <c r="AG372" s="41">
        <v>244784</v>
      </c>
      <c r="AH372" s="2" t="s">
        <v>6535</v>
      </c>
      <c r="AI372" s="41">
        <v>0</v>
      </c>
      <c r="AJ372" s="2" t="s">
        <v>163</v>
      </c>
      <c r="AK372" s="41">
        <v>8694568</v>
      </c>
      <c r="AL372" s="2" t="s">
        <v>6535</v>
      </c>
      <c r="AM372" s="2" t="str">
        <f>IF(OR(O372="Q",Q372="Q",S372="Q",U372="Q",W372="Q",Y372="Q",AB372="Q",AD372="Q",AF372="Q",AH372="Q",AJ372="Q",AL372="Q"),"Yes","No")</f>
        <v>No</v>
      </c>
    </row>
    <row r="373" spans="1:39">
      <c r="A373" s="3" t="s">
        <v>79</v>
      </c>
      <c r="B373" s="3" t="s">
        <v>2885</v>
      </c>
      <c r="C373" s="4" t="s">
        <v>77</v>
      </c>
      <c r="D373" s="241">
        <v>5154</v>
      </c>
      <c r="E373" s="236">
        <v>50154</v>
      </c>
      <c r="F373" s="3" t="s">
        <v>317</v>
      </c>
      <c r="G373" s="4" t="s">
        <v>262</v>
      </c>
      <c r="H373" s="60">
        <v>2650890</v>
      </c>
      <c r="I373" s="27">
        <v>223</v>
      </c>
      <c r="J373" s="170" t="s">
        <v>14</v>
      </c>
      <c r="K373" s="170" t="s">
        <v>16</v>
      </c>
      <c r="L373" s="5">
        <v>84</v>
      </c>
      <c r="N373" s="31">
        <v>2.392540730931775</v>
      </c>
      <c r="O373" s="4" t="s">
        <v>6535</v>
      </c>
      <c r="P373" s="56">
        <v>0.11738424765674248</v>
      </c>
      <c r="Q373" s="8" t="s">
        <v>6535</v>
      </c>
      <c r="R373" s="35">
        <v>54.961513846869906</v>
      </c>
      <c r="S373" s="2" t="s">
        <v>6535</v>
      </c>
      <c r="T373" s="36">
        <v>2.6965542820572495</v>
      </c>
      <c r="U373" s="2" t="s">
        <v>6535</v>
      </c>
      <c r="V373" s="31">
        <v>20.382127744500213</v>
      </c>
      <c r="W373" s="2" t="s">
        <v>6535</v>
      </c>
      <c r="X373" s="31">
        <v>2.0627209616206059</v>
      </c>
      <c r="Y373" s="2" t="s">
        <v>6535</v>
      </c>
      <c r="AA373" s="37">
        <v>887123</v>
      </c>
      <c r="AB373" s="4" t="s">
        <v>6535</v>
      </c>
      <c r="AC373" s="37">
        <v>7557428</v>
      </c>
      <c r="AD373" s="4" t="s">
        <v>6535</v>
      </c>
      <c r="AE373" s="41">
        <v>370787</v>
      </c>
      <c r="AF373" s="4" t="s">
        <v>6535</v>
      </c>
      <c r="AG373" s="41">
        <v>137504</v>
      </c>
      <c r="AH373" s="2" t="s">
        <v>6535</v>
      </c>
      <c r="AI373" s="41">
        <v>3663815</v>
      </c>
      <c r="AJ373" s="2" t="s">
        <v>6535</v>
      </c>
      <c r="AK373" s="41">
        <v>2737618</v>
      </c>
      <c r="AL373" s="2" t="s">
        <v>6535</v>
      </c>
      <c r="AM373" s="2" t="str">
        <f>IF(OR(O373="Q",Q373="Q",S373="Q",U373="Q",W373="Q",Y373="Q",AB373="Q",AD373="Q",AF373="Q",AH373="Q",AJ373="Q",AL373="Q"),"Yes","No")</f>
        <v>No</v>
      </c>
    </row>
    <row r="374" spans="1:39">
      <c r="A374" s="3" t="s">
        <v>79</v>
      </c>
      <c r="B374" s="3" t="s">
        <v>2885</v>
      </c>
      <c r="C374" s="4" t="s">
        <v>77</v>
      </c>
      <c r="D374" s="241">
        <v>5154</v>
      </c>
      <c r="E374" s="236">
        <v>50154</v>
      </c>
      <c r="F374" s="3" t="s">
        <v>317</v>
      </c>
      <c r="G374" s="4" t="s">
        <v>262</v>
      </c>
      <c r="H374" s="60">
        <v>2650890</v>
      </c>
      <c r="I374" s="27">
        <v>223</v>
      </c>
      <c r="J374" s="170" t="s">
        <v>17</v>
      </c>
      <c r="K374" s="170" t="s">
        <v>16</v>
      </c>
      <c r="L374" s="5">
        <v>75</v>
      </c>
      <c r="N374" s="31">
        <v>3.9787720167792942</v>
      </c>
      <c r="O374" s="4" t="s">
        <v>6535</v>
      </c>
      <c r="P374" s="56">
        <v>0.62493567944343498</v>
      </c>
      <c r="Q374" s="8" t="s">
        <v>6535</v>
      </c>
      <c r="R374" s="35">
        <v>26.93907928388747</v>
      </c>
      <c r="S374" s="2" t="s">
        <v>6535</v>
      </c>
      <c r="T374" s="36">
        <v>4.2312531969309459</v>
      </c>
      <c r="U374" s="2" t="s">
        <v>6535</v>
      </c>
      <c r="V374" s="31">
        <v>6.3666904413631364</v>
      </c>
      <c r="W374" s="2" t="s">
        <v>6535</v>
      </c>
      <c r="X374" s="31">
        <v>0.19212065255337535</v>
      </c>
      <c r="Y374" s="2" t="s">
        <v>6535</v>
      </c>
      <c r="AA374" s="37">
        <v>658256</v>
      </c>
      <c r="AB374" s="4" t="s">
        <v>6535</v>
      </c>
      <c r="AC374" s="37">
        <v>1053318</v>
      </c>
      <c r="AD374" s="4" t="s">
        <v>6535</v>
      </c>
      <c r="AE374" s="41">
        <v>165442</v>
      </c>
      <c r="AF374" s="4" t="s">
        <v>6535</v>
      </c>
      <c r="AG374" s="41">
        <v>39100</v>
      </c>
      <c r="AH374" s="2" t="s">
        <v>6535</v>
      </c>
      <c r="AI374" s="41">
        <v>5482586</v>
      </c>
      <c r="AJ374" s="2" t="s">
        <v>6535</v>
      </c>
      <c r="AK374" s="41">
        <v>1644319</v>
      </c>
      <c r="AL374" s="2" t="s">
        <v>6535</v>
      </c>
      <c r="AM374" s="2" t="str">
        <f>IF(OR(O374="Q",Q374="Q",S374="Q",U374="Q",W374="Q",Y374="Q",AB374="Q",AD374="Q",AF374="Q",AH374="Q",AJ374="Q",AL374="Q"),"Yes","No")</f>
        <v>No</v>
      </c>
    </row>
    <row r="375" spans="1:39">
      <c r="A375" s="3" t="s">
        <v>79</v>
      </c>
      <c r="B375" s="3" t="s">
        <v>2885</v>
      </c>
      <c r="C375" s="4" t="s">
        <v>77</v>
      </c>
      <c r="D375" s="241">
        <v>5154</v>
      </c>
      <c r="E375" s="236">
        <v>50154</v>
      </c>
      <c r="F375" s="3" t="s">
        <v>317</v>
      </c>
      <c r="G375" s="4" t="s">
        <v>262</v>
      </c>
      <c r="H375" s="60">
        <v>2650890</v>
      </c>
      <c r="I375" s="27">
        <v>223</v>
      </c>
      <c r="J375" s="170" t="s">
        <v>15</v>
      </c>
      <c r="K375" s="170" t="s">
        <v>16</v>
      </c>
      <c r="L375" s="5">
        <v>64</v>
      </c>
      <c r="N375" s="31">
        <v>0.41574960185966914</v>
      </c>
      <c r="O375" s="4" t="s">
        <v>6535</v>
      </c>
      <c r="P375" s="56">
        <v>8.1360806645879857E-2</v>
      </c>
      <c r="Q375" s="8" t="s">
        <v>6535</v>
      </c>
      <c r="R375" s="35">
        <v>61.588696909540964</v>
      </c>
      <c r="S375" s="2" t="s">
        <v>6535</v>
      </c>
      <c r="T375" s="36">
        <v>12.052702007205353</v>
      </c>
      <c r="U375" s="2" t="s">
        <v>6535</v>
      </c>
      <c r="V375" s="31">
        <v>5.1099493601287067</v>
      </c>
      <c r="W375" s="2" t="s">
        <v>6535</v>
      </c>
      <c r="X375" s="31">
        <v>0.63589512244594726</v>
      </c>
      <c r="Y375" s="2" t="s">
        <v>6535</v>
      </c>
      <c r="AA375" s="37">
        <v>1022300</v>
      </c>
      <c r="AB375" s="4" t="s">
        <v>6535</v>
      </c>
      <c r="AC375" s="37">
        <v>12565018</v>
      </c>
      <c r="AD375" s="4" t="s">
        <v>6535</v>
      </c>
      <c r="AE375" s="41">
        <v>2458932</v>
      </c>
      <c r="AF375" s="4" t="s">
        <v>6535</v>
      </c>
      <c r="AG375" s="41">
        <v>204015</v>
      </c>
      <c r="AH375" s="2" t="s">
        <v>6535</v>
      </c>
      <c r="AI375" s="41">
        <v>19759576</v>
      </c>
      <c r="AJ375" s="2" t="s">
        <v>6535</v>
      </c>
      <c r="AK375" s="41">
        <v>2778773</v>
      </c>
      <c r="AL375" s="2" t="s">
        <v>6535</v>
      </c>
      <c r="AM375" s="2" t="str">
        <f>IF(OR(O375="Q",Q375="Q",S375="Q",U375="Q",W375="Q",Y375="Q",AB375="Q",AD375="Q",AF375="Q",AH375="Q",AJ375="Q",AL375="Q"),"Yes","No")</f>
        <v>No</v>
      </c>
    </row>
    <row r="376" spans="1:39">
      <c r="A376" s="6" t="s">
        <v>5663</v>
      </c>
      <c r="B376" s="6" t="s">
        <v>5664</v>
      </c>
      <c r="C376" s="4" t="s">
        <v>28</v>
      </c>
      <c r="D376" s="242">
        <v>9019</v>
      </c>
      <c r="E376" s="237">
        <v>90019</v>
      </c>
      <c r="F376" s="25" t="s">
        <v>320</v>
      </c>
      <c r="G376" s="53" t="s">
        <v>262</v>
      </c>
      <c r="H376" s="180">
        <v>1723634</v>
      </c>
      <c r="I376" s="28">
        <v>222</v>
      </c>
      <c r="J376" s="171" t="s">
        <v>15</v>
      </c>
      <c r="K376" s="171" t="s">
        <v>13</v>
      </c>
      <c r="L376" s="9">
        <v>159</v>
      </c>
      <c r="M376" s="9"/>
      <c r="N376" s="32">
        <v>1.1019706861080245</v>
      </c>
      <c r="O376" s="10" t="s">
        <v>6535</v>
      </c>
      <c r="P376" s="57">
        <v>0.19554367344601573</v>
      </c>
      <c r="Q376" s="7" t="s">
        <v>6535</v>
      </c>
      <c r="R376" s="182">
        <v>140.40024809743463</v>
      </c>
      <c r="S376" s="1" t="s">
        <v>6535</v>
      </c>
      <c r="T376" s="36">
        <v>24.913893456339217</v>
      </c>
      <c r="U376" s="2" t="s">
        <v>6535</v>
      </c>
      <c r="V376" s="31">
        <v>5.6354197846868646</v>
      </c>
      <c r="W376" s="2" t="s">
        <v>6535</v>
      </c>
      <c r="X376" s="31">
        <v>1.5002597424608022</v>
      </c>
      <c r="Y376" s="2" t="s">
        <v>6535</v>
      </c>
      <c r="AA376" s="38">
        <v>15093979</v>
      </c>
      <c r="AB376" s="9" t="s">
        <v>6535</v>
      </c>
      <c r="AC376" s="38">
        <v>77189810</v>
      </c>
      <c r="AD376" s="9" t="s">
        <v>6535</v>
      </c>
      <c r="AE376" s="42">
        <v>13697260</v>
      </c>
      <c r="AF376" s="9" t="s">
        <v>6535</v>
      </c>
      <c r="AG376" s="41">
        <v>549784</v>
      </c>
      <c r="AH376" s="2" t="s">
        <v>6535</v>
      </c>
      <c r="AI376" s="41">
        <v>51450964</v>
      </c>
      <c r="AJ376" s="2" t="s">
        <v>6535</v>
      </c>
      <c r="AK376" s="41">
        <v>6022874</v>
      </c>
      <c r="AL376" s="2" t="s">
        <v>6535</v>
      </c>
      <c r="AM376" s="2" t="str">
        <f>IF(OR(O376="Q",Q376="Q",S376="Q",U376="Q",W376="Q",Y376="Q",AB376="Q",AD376="Q",AF376="Q",AH376="Q",AJ376="Q",AL376="Q"),"Yes","No")</f>
        <v>No</v>
      </c>
    </row>
    <row r="377" spans="1:39">
      <c r="A377" s="6" t="s">
        <v>5663</v>
      </c>
      <c r="B377" s="6" t="s">
        <v>5664</v>
      </c>
      <c r="C377" s="4" t="s">
        <v>28</v>
      </c>
      <c r="D377" s="242">
        <v>9019</v>
      </c>
      <c r="E377" s="237">
        <v>90019</v>
      </c>
      <c r="F377" s="25" t="s">
        <v>320</v>
      </c>
      <c r="G377" s="53" t="s">
        <v>262</v>
      </c>
      <c r="H377" s="180">
        <v>1723634</v>
      </c>
      <c r="I377" s="28">
        <v>222</v>
      </c>
      <c r="J377" s="171" t="s">
        <v>26</v>
      </c>
      <c r="K377" s="171" t="s">
        <v>13</v>
      </c>
      <c r="L377" s="9">
        <v>61</v>
      </c>
      <c r="M377" s="9"/>
      <c r="N377" s="32">
        <v>1.1019706856580656</v>
      </c>
      <c r="O377" s="10" t="s">
        <v>6535</v>
      </c>
      <c r="P377" s="57">
        <v>0.2335853831835662</v>
      </c>
      <c r="Q377" s="7" t="s">
        <v>6535</v>
      </c>
      <c r="R377" s="182">
        <v>260.88125234964559</v>
      </c>
      <c r="S377" s="1" t="s">
        <v>6535</v>
      </c>
      <c r="T377" s="36">
        <v>55.299154586049752</v>
      </c>
      <c r="U377" s="2" t="s">
        <v>6535</v>
      </c>
      <c r="V377" s="31">
        <v>4.7176354557770726</v>
      </c>
      <c r="W377" s="2" t="s">
        <v>6535</v>
      </c>
      <c r="X377" s="31">
        <v>0.82807979832204648</v>
      </c>
      <c r="Y377" s="2" t="s">
        <v>6535</v>
      </c>
      <c r="AA377" s="38">
        <v>13291685</v>
      </c>
      <c r="AB377" s="9" t="s">
        <v>6535</v>
      </c>
      <c r="AC377" s="38">
        <v>56902897</v>
      </c>
      <c r="AD377" s="9" t="s">
        <v>6535</v>
      </c>
      <c r="AE377" s="42">
        <v>12061741</v>
      </c>
      <c r="AF377" s="9" t="s">
        <v>6535</v>
      </c>
      <c r="AG377" s="41">
        <v>218118</v>
      </c>
      <c r="AH377" s="2" t="s">
        <v>6535</v>
      </c>
      <c r="AI377" s="41">
        <v>68716683</v>
      </c>
      <c r="AJ377" s="2" t="s">
        <v>6535</v>
      </c>
      <c r="AK377" s="41">
        <v>3936282</v>
      </c>
      <c r="AL377" s="2" t="s">
        <v>6535</v>
      </c>
      <c r="AM377" s="2" t="str">
        <f>IF(OR(O377="Q",Q377="Q",S377="Q",U377="Q",W377="Q",Y377="Q",AB377="Q",AD377="Q",AF377="Q",AH377="Q",AJ377="Q",AL377="Q"),"Yes","No")</f>
        <v>No</v>
      </c>
    </row>
    <row r="378" spans="1:39">
      <c r="A378" s="3" t="s">
        <v>5663</v>
      </c>
      <c r="B378" s="3" t="s">
        <v>5664</v>
      </c>
      <c r="C378" s="4" t="s">
        <v>28</v>
      </c>
      <c r="D378" s="241">
        <v>9019</v>
      </c>
      <c r="E378" s="236">
        <v>90019</v>
      </c>
      <c r="F378" s="3" t="s">
        <v>320</v>
      </c>
      <c r="G378" s="4" t="s">
        <v>262</v>
      </c>
      <c r="H378" s="60">
        <v>1723634</v>
      </c>
      <c r="I378" s="27">
        <v>222</v>
      </c>
      <c r="J378" s="170" t="s">
        <v>14</v>
      </c>
      <c r="K378" s="170" t="s">
        <v>13</v>
      </c>
      <c r="L378" s="5">
        <v>2</v>
      </c>
      <c r="N378" s="31">
        <v>1.1019847972972974</v>
      </c>
      <c r="O378" s="4" t="s">
        <v>6535</v>
      </c>
      <c r="P378" s="56">
        <v>2.7697141128582875E-2</v>
      </c>
      <c r="Q378" s="8" t="s">
        <v>6535</v>
      </c>
      <c r="R378" s="35">
        <v>97.304931577588434</v>
      </c>
      <c r="S378" s="2" t="s">
        <v>6535</v>
      </c>
      <c r="T378" s="36">
        <v>2.4456493674154403</v>
      </c>
      <c r="U378" s="2" t="s">
        <v>6535</v>
      </c>
      <c r="V378" s="31">
        <v>39.786951013513516</v>
      </c>
      <c r="W378" s="2" t="s">
        <v>6535</v>
      </c>
      <c r="X378" s="31">
        <v>16.435324901875273</v>
      </c>
      <c r="Y378" s="2" t="s">
        <v>6535</v>
      </c>
      <c r="AA378" s="37">
        <v>10438</v>
      </c>
      <c r="AB378" s="4" t="s">
        <v>6535</v>
      </c>
      <c r="AC378" s="37">
        <v>376862</v>
      </c>
      <c r="AD378" s="4" t="s">
        <v>6535</v>
      </c>
      <c r="AE378" s="41">
        <v>9472</v>
      </c>
      <c r="AF378" s="4" t="s">
        <v>6535</v>
      </c>
      <c r="AG378" s="41">
        <v>3873</v>
      </c>
      <c r="AH378" s="2" t="s">
        <v>6535</v>
      </c>
      <c r="AI378" s="41">
        <v>22930</v>
      </c>
      <c r="AJ378" s="2" t="s">
        <v>6535</v>
      </c>
      <c r="AK378" s="41">
        <v>38310</v>
      </c>
      <c r="AL378" s="2" t="s">
        <v>6535</v>
      </c>
      <c r="AM378" s="2" t="str">
        <f>IF(OR(O378="Q",Q378="Q",S378="Q",U378="Q",W378="Q",Y378="Q",AB378="Q",AD378="Q",AF378="Q",AH378="Q",AJ378="Q",AL378="Q"),"Yes","No")</f>
        <v>No</v>
      </c>
    </row>
    <row r="379" spans="1:39">
      <c r="A379" s="6" t="s">
        <v>1312</v>
      </c>
      <c r="B379" s="6" t="s">
        <v>1307</v>
      </c>
      <c r="C379" s="4" t="s">
        <v>133</v>
      </c>
      <c r="D379" s="242">
        <v>3068</v>
      </c>
      <c r="E379" s="237">
        <v>30068</v>
      </c>
      <c r="F379" s="25" t="s">
        <v>317</v>
      </c>
      <c r="G379" s="53" t="s">
        <v>262</v>
      </c>
      <c r="H379" s="180">
        <v>4586770</v>
      </c>
      <c r="I379" s="28">
        <v>221</v>
      </c>
      <c r="J379" s="171" t="s">
        <v>15</v>
      </c>
      <c r="K379" s="171" t="s">
        <v>16</v>
      </c>
      <c r="L379" s="9">
        <v>221</v>
      </c>
      <c r="M379" s="9"/>
      <c r="N379" s="32">
        <v>1.2092731729468753</v>
      </c>
      <c r="O379" s="10" t="s">
        <v>6535</v>
      </c>
      <c r="P379" s="57">
        <v>0.14518894030703924</v>
      </c>
      <c r="Q379" s="7" t="s">
        <v>6535</v>
      </c>
      <c r="R379" s="182">
        <v>112.65633359145242</v>
      </c>
      <c r="S379" s="1" t="s">
        <v>6535</v>
      </c>
      <c r="T379" s="36">
        <v>13.525855082983671</v>
      </c>
      <c r="U379" s="2" t="s">
        <v>6535</v>
      </c>
      <c r="V379" s="31">
        <v>8.3289620434556308</v>
      </c>
      <c r="W379" s="2" t="s">
        <v>6535</v>
      </c>
      <c r="X379" s="31">
        <v>1.6383542009256413</v>
      </c>
      <c r="Y379" s="2" t="s">
        <v>6535</v>
      </c>
      <c r="AA379" s="38">
        <v>11807544</v>
      </c>
      <c r="AB379" s="9" t="s">
        <v>6535</v>
      </c>
      <c r="AC379" s="38">
        <v>81325368</v>
      </c>
      <c r="AD379" s="9" t="s">
        <v>6535</v>
      </c>
      <c r="AE379" s="42">
        <v>9764166</v>
      </c>
      <c r="AF379" s="9" t="s">
        <v>6535</v>
      </c>
      <c r="AG379" s="41">
        <v>721889</v>
      </c>
      <c r="AH379" s="2" t="s">
        <v>6535</v>
      </c>
      <c r="AI379" s="41">
        <v>49638453</v>
      </c>
      <c r="AJ379" s="2" t="s">
        <v>6535</v>
      </c>
      <c r="AK379" s="41">
        <v>9444602</v>
      </c>
      <c r="AL379" s="2" t="s">
        <v>6535</v>
      </c>
      <c r="AM379" s="2" t="str">
        <f>IF(OR(O379="Q",Q379="Q",S379="Q",U379="Q",W379="Q",Y379="Q",AB379="Q",AD379="Q",AF379="Q",AH379="Q",AJ379="Q",AL379="Q"),"Yes","No")</f>
        <v>No</v>
      </c>
    </row>
    <row r="380" spans="1:39">
      <c r="A380" s="3" t="s">
        <v>2881</v>
      </c>
      <c r="B380" s="3" t="s">
        <v>2882</v>
      </c>
      <c r="C380" s="4" t="s">
        <v>74</v>
      </c>
      <c r="D380" s="241">
        <v>5148</v>
      </c>
      <c r="E380" s="236">
        <v>50148</v>
      </c>
      <c r="F380" s="3" t="s">
        <v>320</v>
      </c>
      <c r="G380" s="4" t="s">
        <v>262</v>
      </c>
      <c r="H380" s="60">
        <v>87106</v>
      </c>
      <c r="I380" s="27">
        <v>209</v>
      </c>
      <c r="J380" s="170" t="s">
        <v>14</v>
      </c>
      <c r="K380" s="170" t="s">
        <v>16</v>
      </c>
      <c r="L380" s="5">
        <v>154</v>
      </c>
      <c r="N380" s="31">
        <v>6.8160888942973186</v>
      </c>
      <c r="O380" s="4" t="s">
        <v>6535</v>
      </c>
      <c r="P380" s="56">
        <v>0.59383780785863871</v>
      </c>
      <c r="Q380" s="8" t="s">
        <v>6535</v>
      </c>
      <c r="R380" s="35">
        <v>39.202891209476306</v>
      </c>
      <c r="S380" s="2" t="s">
        <v>6535</v>
      </c>
      <c r="T380" s="36">
        <v>3.4154717373233581</v>
      </c>
      <c r="U380" s="2" t="s">
        <v>6535</v>
      </c>
      <c r="V380" s="31">
        <v>11.478031213398031</v>
      </c>
      <c r="W380" s="2" t="s">
        <v>6535</v>
      </c>
      <c r="X380" s="31">
        <v>1.1857263067581838</v>
      </c>
      <c r="Y380" s="2" t="s">
        <v>6535</v>
      </c>
      <c r="AA380" s="37">
        <v>1792386</v>
      </c>
      <c r="AB380" s="4" t="s">
        <v>6535</v>
      </c>
      <c r="AC380" s="37">
        <v>3018309</v>
      </c>
      <c r="AD380" s="4" t="s">
        <v>6535</v>
      </c>
      <c r="AE380" s="41">
        <v>262964</v>
      </c>
      <c r="AF380" s="4" t="s">
        <v>6535</v>
      </c>
      <c r="AG380" s="41">
        <v>76992</v>
      </c>
      <c r="AH380" s="2" t="s">
        <v>6535</v>
      </c>
      <c r="AI380" s="41">
        <v>2545536</v>
      </c>
      <c r="AJ380" s="2" t="s">
        <v>6535</v>
      </c>
      <c r="AK380" s="41">
        <v>1194818</v>
      </c>
      <c r="AL380" s="2" t="s">
        <v>6535</v>
      </c>
      <c r="AM380" s="2" t="str">
        <f>IF(OR(O380="Q",Q380="Q",S380="Q",U380="Q",W380="Q",Y380="Q",AB380="Q",AD380="Q",AF380="Q",AH380="Q",AJ380="Q",AL380="Q"),"Yes","No")</f>
        <v>No</v>
      </c>
    </row>
    <row r="381" spans="1:39">
      <c r="A381" s="6" t="s">
        <v>2752</v>
      </c>
      <c r="B381" s="6" t="s">
        <v>2753</v>
      </c>
      <c r="C381" s="4" t="s">
        <v>108</v>
      </c>
      <c r="D381" s="242">
        <v>5010</v>
      </c>
      <c r="E381" s="237">
        <v>50010</v>
      </c>
      <c r="F381" s="25" t="s">
        <v>320</v>
      </c>
      <c r="G381" s="53" t="s">
        <v>262</v>
      </c>
      <c r="H381" s="180">
        <v>569499</v>
      </c>
      <c r="I381" s="28">
        <v>209</v>
      </c>
      <c r="J381" s="171" t="s">
        <v>15</v>
      </c>
      <c r="K381" s="171" t="s">
        <v>13</v>
      </c>
      <c r="L381" s="9">
        <v>111</v>
      </c>
      <c r="M381" s="9"/>
      <c r="N381" s="32">
        <v>0.73410837574657828</v>
      </c>
      <c r="O381" s="10" t="s">
        <v>6535</v>
      </c>
      <c r="P381" s="57">
        <v>0.10152613081317764</v>
      </c>
      <c r="Q381" s="7" t="s">
        <v>6535</v>
      </c>
      <c r="R381" s="182">
        <v>118.28597790859183</v>
      </c>
      <c r="S381" s="1" t="s">
        <v>6535</v>
      </c>
      <c r="T381" s="36">
        <v>16.358780342615251</v>
      </c>
      <c r="U381" s="2" t="s">
        <v>6535</v>
      </c>
      <c r="V381" s="31">
        <v>7.2307333084271761</v>
      </c>
      <c r="W381" s="2" t="s">
        <v>6535</v>
      </c>
      <c r="X381" s="31">
        <v>1.8540342008691342</v>
      </c>
      <c r="Y381" s="2" t="s">
        <v>6535</v>
      </c>
      <c r="AA381" s="38">
        <v>3631317</v>
      </c>
      <c r="AB381" s="9" t="s">
        <v>6535</v>
      </c>
      <c r="AC381" s="38">
        <v>35767314</v>
      </c>
      <c r="AD381" s="9" t="s">
        <v>6535</v>
      </c>
      <c r="AE381" s="42">
        <v>4946568</v>
      </c>
      <c r="AF381" s="9" t="s">
        <v>6535</v>
      </c>
      <c r="AG381" s="41">
        <v>302380</v>
      </c>
      <c r="AH381" s="2" t="s">
        <v>6535</v>
      </c>
      <c r="AI381" s="41">
        <v>19291615</v>
      </c>
      <c r="AJ381" s="2" t="s">
        <v>6535</v>
      </c>
      <c r="AK381" s="41">
        <v>3900456</v>
      </c>
      <c r="AL381" s="2" t="s">
        <v>6535</v>
      </c>
      <c r="AM381" s="2" t="str">
        <f>IF(OR(O381="Q",Q381="Q",S381="Q",U381="Q",W381="Q",Y381="Q",AB381="Q",AD381="Q",AF381="Q",AH381="Q",AJ381="Q",AL381="Q"),"Yes","No")</f>
        <v>No</v>
      </c>
    </row>
    <row r="382" spans="1:39">
      <c r="A382" s="6" t="s">
        <v>2752</v>
      </c>
      <c r="B382" s="6" t="s">
        <v>2753</v>
      </c>
      <c r="C382" s="4" t="s">
        <v>108</v>
      </c>
      <c r="D382" s="242">
        <v>5010</v>
      </c>
      <c r="E382" s="237">
        <v>50010</v>
      </c>
      <c r="F382" s="25" t="s">
        <v>320</v>
      </c>
      <c r="G382" s="53" t="s">
        <v>262</v>
      </c>
      <c r="H382" s="180">
        <v>569499</v>
      </c>
      <c r="I382" s="28">
        <v>209</v>
      </c>
      <c r="J382" s="171" t="s">
        <v>14</v>
      </c>
      <c r="K382" s="171" t="s">
        <v>13</v>
      </c>
      <c r="L382" s="9">
        <v>91</v>
      </c>
      <c r="M382" s="9"/>
      <c r="N382" s="32">
        <v>2.2526716336300368</v>
      </c>
      <c r="O382" s="10" t="s">
        <v>6535</v>
      </c>
      <c r="P382" s="57">
        <v>8.115096989488825E-2</v>
      </c>
      <c r="Q382" s="7" t="s">
        <v>6535</v>
      </c>
      <c r="R382" s="182">
        <v>62.025274478677517</v>
      </c>
      <c r="S382" s="1" t="s">
        <v>6535</v>
      </c>
      <c r="T382" s="36">
        <v>2.2344185041431528</v>
      </c>
      <c r="U382" s="2" t="s">
        <v>6535</v>
      </c>
      <c r="V382" s="31">
        <v>27.759022924160199</v>
      </c>
      <c r="W382" s="2" t="s">
        <v>6535</v>
      </c>
      <c r="X382" s="31">
        <v>4.0416265680434602</v>
      </c>
      <c r="Y382" s="2" t="s">
        <v>6535</v>
      </c>
      <c r="AA382" s="38">
        <v>605615</v>
      </c>
      <c r="AB382" s="9" t="s">
        <v>6535</v>
      </c>
      <c r="AC382" s="38">
        <v>7462819</v>
      </c>
      <c r="AD382" s="9" t="s">
        <v>6535</v>
      </c>
      <c r="AE382" s="42">
        <v>268843</v>
      </c>
      <c r="AF382" s="9" t="s">
        <v>6535</v>
      </c>
      <c r="AG382" s="41">
        <v>120319</v>
      </c>
      <c r="AH382" s="2" t="s">
        <v>6535</v>
      </c>
      <c r="AI382" s="41">
        <v>1846489</v>
      </c>
      <c r="AJ382" s="2" t="s">
        <v>6535</v>
      </c>
      <c r="AK382" s="41">
        <v>1593690</v>
      </c>
      <c r="AL382" s="2" t="s">
        <v>6535</v>
      </c>
      <c r="AM382" s="2" t="str">
        <f>IF(OR(O382="Q",Q382="Q",S382="Q",U382="Q",W382="Q",Y382="Q",AB382="Q",AD382="Q",AF382="Q",AH382="Q",AJ382="Q",AL382="Q"),"Yes","No")</f>
        <v>No</v>
      </c>
    </row>
    <row r="383" spans="1:39">
      <c r="A383" s="6" t="s">
        <v>2881</v>
      </c>
      <c r="B383" s="6" t="s">
        <v>2882</v>
      </c>
      <c r="C383" s="4" t="s">
        <v>74</v>
      </c>
      <c r="D383" s="242">
        <v>5148</v>
      </c>
      <c r="E383" s="237">
        <v>50148</v>
      </c>
      <c r="F383" s="25" t="s">
        <v>320</v>
      </c>
      <c r="G383" s="53" t="s">
        <v>262</v>
      </c>
      <c r="H383" s="180">
        <v>87106</v>
      </c>
      <c r="I383" s="28">
        <v>209</v>
      </c>
      <c r="J383" s="171" t="s">
        <v>14</v>
      </c>
      <c r="K383" s="171" t="s">
        <v>13</v>
      </c>
      <c r="L383" s="9">
        <v>43</v>
      </c>
      <c r="M383" s="9"/>
      <c r="N383" s="32">
        <v>4.7965553254281641</v>
      </c>
      <c r="O383" s="10" t="s">
        <v>6535</v>
      </c>
      <c r="P383" s="57">
        <v>0.2861293617104681</v>
      </c>
      <c r="Q383" s="7" t="s">
        <v>6535</v>
      </c>
      <c r="R383" s="182">
        <v>78.651562908620434</v>
      </c>
      <c r="S383" s="1" t="s">
        <v>6535</v>
      </c>
      <c r="T383" s="36">
        <v>4.6918090099514131</v>
      </c>
      <c r="U383" s="2" t="s">
        <v>6535</v>
      </c>
      <c r="V383" s="31">
        <v>16.763590065537414</v>
      </c>
      <c r="W383" s="2" t="s">
        <v>6535</v>
      </c>
      <c r="X383" s="31">
        <v>2.2472431878030132</v>
      </c>
      <c r="Y383" s="2" t="s">
        <v>6535</v>
      </c>
      <c r="AA383" s="38">
        <v>1635021</v>
      </c>
      <c r="AB383" s="9" t="s">
        <v>6535</v>
      </c>
      <c r="AC383" s="38">
        <v>5714272</v>
      </c>
      <c r="AD383" s="9" t="s">
        <v>6535</v>
      </c>
      <c r="AE383" s="42">
        <v>340874</v>
      </c>
      <c r="AF383" s="9" t="s">
        <v>6535</v>
      </c>
      <c r="AG383" s="41">
        <v>72653</v>
      </c>
      <c r="AH383" s="2" t="s">
        <v>6535</v>
      </c>
      <c r="AI383" s="41">
        <v>2542792</v>
      </c>
      <c r="AJ383" s="2" t="s">
        <v>6535</v>
      </c>
      <c r="AK383" s="41">
        <v>1183300</v>
      </c>
      <c r="AL383" s="2" t="s">
        <v>6535</v>
      </c>
      <c r="AM383" s="2" t="str">
        <f>IF(OR(O383="Q",Q383="Q",S383="Q",U383="Q",W383="Q",Y383="Q",AB383="Q",AD383="Q",AF383="Q",AH383="Q",AJ383="Q",AL383="Q"),"Yes","No")</f>
        <v>No</v>
      </c>
    </row>
    <row r="384" spans="1:39">
      <c r="A384" s="3" t="s">
        <v>2881</v>
      </c>
      <c r="B384" s="3" t="s">
        <v>2882</v>
      </c>
      <c r="C384" s="4" t="s">
        <v>74</v>
      </c>
      <c r="D384" s="241">
        <v>5148</v>
      </c>
      <c r="E384" s="236">
        <v>50148</v>
      </c>
      <c r="F384" s="3" t="s">
        <v>320</v>
      </c>
      <c r="G384" s="4" t="s">
        <v>262</v>
      </c>
      <c r="H384" s="60">
        <v>87106</v>
      </c>
      <c r="I384" s="27">
        <v>209</v>
      </c>
      <c r="J384" s="170" t="s">
        <v>15</v>
      </c>
      <c r="K384" s="170" t="s">
        <v>13</v>
      </c>
      <c r="L384" s="5">
        <v>9</v>
      </c>
      <c r="N384" s="31">
        <v>0.29142681541559889</v>
      </c>
      <c r="O384" s="4" t="s">
        <v>6535</v>
      </c>
      <c r="P384" s="56">
        <v>0.10271896661706117</v>
      </c>
      <c r="Q384" s="8" t="s">
        <v>6535</v>
      </c>
      <c r="R384" s="35">
        <v>79.712087573234655</v>
      </c>
      <c r="S384" s="2" t="s">
        <v>6535</v>
      </c>
      <c r="T384" s="36">
        <v>28.096053037311133</v>
      </c>
      <c r="U384" s="2" t="s">
        <v>6535</v>
      </c>
      <c r="V384" s="31">
        <v>2.8371276017801583</v>
      </c>
      <c r="W384" s="2" t="s">
        <v>6535</v>
      </c>
      <c r="X384" s="31">
        <v>0.84176916353955145</v>
      </c>
      <c r="Y384" s="2" t="s">
        <v>6535</v>
      </c>
      <c r="AA384" s="37">
        <v>265535</v>
      </c>
      <c r="AB384" s="4" t="s">
        <v>6535</v>
      </c>
      <c r="AC384" s="37">
        <v>2585063</v>
      </c>
      <c r="AD384" s="4" t="s">
        <v>6535</v>
      </c>
      <c r="AE384" s="41">
        <v>911155</v>
      </c>
      <c r="AF384" s="4" t="s">
        <v>6535</v>
      </c>
      <c r="AG384" s="41">
        <v>32430</v>
      </c>
      <c r="AH384" s="2" t="s">
        <v>6535</v>
      </c>
      <c r="AI384" s="41">
        <v>3070988</v>
      </c>
      <c r="AJ384" s="2" t="s">
        <v>6535</v>
      </c>
      <c r="AK384" s="41">
        <v>404871</v>
      </c>
      <c r="AL384" s="2" t="s">
        <v>6535</v>
      </c>
      <c r="AM384" s="2" t="str">
        <f>IF(OR(O384="Q",Q384="Q",S384="Q",U384="Q",W384="Q",Y384="Q",AB384="Q",AD384="Q",AF384="Q",AH384="Q",AJ384="Q",AL384="Q"),"Yes","No")</f>
        <v>No</v>
      </c>
    </row>
    <row r="385" spans="1:39">
      <c r="A385" s="3" t="s">
        <v>2752</v>
      </c>
      <c r="B385" s="3" t="s">
        <v>2753</v>
      </c>
      <c r="C385" s="4" t="s">
        <v>108</v>
      </c>
      <c r="D385" s="241">
        <v>5010</v>
      </c>
      <c r="E385" s="236">
        <v>50010</v>
      </c>
      <c r="F385" s="3" t="s">
        <v>320</v>
      </c>
      <c r="G385" s="4" t="s">
        <v>262</v>
      </c>
      <c r="H385" s="60">
        <v>569499</v>
      </c>
      <c r="I385" s="27">
        <v>209</v>
      </c>
      <c r="J385" s="170" t="s">
        <v>30</v>
      </c>
      <c r="K385" s="170" t="s">
        <v>13</v>
      </c>
      <c r="L385" s="5">
        <v>7</v>
      </c>
      <c r="N385" s="31">
        <v>1.7981691081693905</v>
      </c>
      <c r="O385" s="4" t="s">
        <v>6535</v>
      </c>
      <c r="P385" s="56">
        <v>0.18457209023387064</v>
      </c>
      <c r="Q385" s="8" t="s">
        <v>6535</v>
      </c>
      <c r="R385" s="35">
        <v>94.470121339293854</v>
      </c>
      <c r="S385" s="2" t="s">
        <v>6535</v>
      </c>
      <c r="T385" s="36">
        <v>9.6968342304534261</v>
      </c>
      <c r="U385" s="2" t="s">
        <v>6535</v>
      </c>
      <c r="V385" s="31">
        <v>9.7423673638356529</v>
      </c>
      <c r="W385" s="2" t="s">
        <v>6535</v>
      </c>
      <c r="X385" s="31">
        <v>0.31528699850316722</v>
      </c>
      <c r="Y385" s="2" t="s">
        <v>6535</v>
      </c>
      <c r="AA385" s="37">
        <v>191122</v>
      </c>
      <c r="AB385" s="4" t="s">
        <v>6535</v>
      </c>
      <c r="AC385" s="37">
        <v>1035487</v>
      </c>
      <c r="AD385" s="4" t="s">
        <v>6535</v>
      </c>
      <c r="AE385" s="41">
        <v>106287</v>
      </c>
      <c r="AF385" s="4" t="s">
        <v>6535</v>
      </c>
      <c r="AG385" s="41">
        <v>10961</v>
      </c>
      <c r="AH385" s="2" t="s">
        <v>6535</v>
      </c>
      <c r="AI385" s="41">
        <v>3284268</v>
      </c>
      <c r="AJ385" s="2" t="s">
        <v>6535</v>
      </c>
      <c r="AK385" s="41">
        <v>272257</v>
      </c>
      <c r="AL385" s="2" t="s">
        <v>6535</v>
      </c>
      <c r="AM385" s="2" t="str">
        <f>IF(OR(O385="Q",Q385="Q",S385="Q",U385="Q",W385="Q",Y385="Q",AB385="Q",AD385="Q",AF385="Q",AH385="Q",AJ385="Q",AL385="Q"),"Yes","No")</f>
        <v>No</v>
      </c>
    </row>
    <row r="386" spans="1:39">
      <c r="A386" s="3" t="s">
        <v>2881</v>
      </c>
      <c r="B386" s="3" t="s">
        <v>2882</v>
      </c>
      <c r="C386" s="4" t="s">
        <v>74</v>
      </c>
      <c r="D386" s="241">
        <v>5148</v>
      </c>
      <c r="E386" s="236">
        <v>50148</v>
      </c>
      <c r="F386" s="3" t="s">
        <v>320</v>
      </c>
      <c r="G386" s="4" t="s">
        <v>262</v>
      </c>
      <c r="H386" s="60">
        <v>87106</v>
      </c>
      <c r="I386" s="27">
        <v>209</v>
      </c>
      <c r="J386" s="170" t="s">
        <v>30</v>
      </c>
      <c r="K386" s="170" t="s">
        <v>13</v>
      </c>
      <c r="L386" s="5">
        <v>3</v>
      </c>
      <c r="N386" s="31">
        <v>0.29144834404349973</v>
      </c>
      <c r="O386" s="4" t="s">
        <v>6535</v>
      </c>
      <c r="P386" s="56">
        <v>1.9536634503234014E-2</v>
      </c>
      <c r="Q386" s="8" t="s">
        <v>6535</v>
      </c>
      <c r="R386" s="35">
        <v>84.987890735004228</v>
      </c>
      <c r="S386" s="2" t="s">
        <v>6535</v>
      </c>
      <c r="T386" s="36">
        <v>5.6969867642917489</v>
      </c>
      <c r="U386" s="2" t="s">
        <v>6535</v>
      </c>
      <c r="V386" s="31">
        <v>14.918042511122096</v>
      </c>
      <c r="W386" s="2" t="s">
        <v>6535</v>
      </c>
      <c r="X386" s="31">
        <v>0.58228067907534931</v>
      </c>
      <c r="Y386" s="2" t="s">
        <v>6535</v>
      </c>
      <c r="AA386" s="37">
        <v>5896</v>
      </c>
      <c r="AB386" s="4" t="s">
        <v>6535</v>
      </c>
      <c r="AC386" s="37">
        <v>301792</v>
      </c>
      <c r="AD386" s="4" t="s">
        <v>6535</v>
      </c>
      <c r="AE386" s="41">
        <v>20230</v>
      </c>
      <c r="AF386" s="4" t="s">
        <v>6535</v>
      </c>
      <c r="AG386" s="41">
        <v>3551</v>
      </c>
      <c r="AH386" s="2" t="s">
        <v>6535</v>
      </c>
      <c r="AI386" s="41">
        <v>518293</v>
      </c>
      <c r="AJ386" s="2" t="s">
        <v>6535</v>
      </c>
      <c r="AK386" s="41">
        <v>100444</v>
      </c>
      <c r="AL386" s="2" t="s">
        <v>6535</v>
      </c>
      <c r="AM386" s="2" t="str">
        <f>IF(OR(O386="Q",Q386="Q",S386="Q",U386="Q",W386="Q",Y386="Q",AB386="Q",AD386="Q",AF386="Q",AH386="Q",AJ386="Q",AL386="Q"),"Yes","No")</f>
        <v>No</v>
      </c>
    </row>
    <row r="387" spans="1:39">
      <c r="A387" s="6" t="s">
        <v>3909</v>
      </c>
      <c r="B387" s="6" t="s">
        <v>3910</v>
      </c>
      <c r="C387" s="4" t="s">
        <v>130</v>
      </c>
      <c r="D387" s="242">
        <v>6007</v>
      </c>
      <c r="E387" s="237">
        <v>60007</v>
      </c>
      <c r="F387" s="25" t="s">
        <v>320</v>
      </c>
      <c r="G387" s="53" t="s">
        <v>262</v>
      </c>
      <c r="H387" s="180">
        <v>5121892</v>
      </c>
      <c r="I387" s="28">
        <v>207</v>
      </c>
      <c r="J387" s="171" t="s">
        <v>15</v>
      </c>
      <c r="K387" s="171" t="s">
        <v>13</v>
      </c>
      <c r="L387" s="9">
        <v>118</v>
      </c>
      <c r="M387" s="9"/>
      <c r="N387" s="32">
        <v>0.61633762042746165</v>
      </c>
      <c r="O387" s="10" t="s">
        <v>6535</v>
      </c>
      <c r="P387" s="57">
        <v>0.12839105230064346</v>
      </c>
      <c r="Q387" s="7" t="s">
        <v>6535</v>
      </c>
      <c r="R387" s="182">
        <v>104.2841275296924</v>
      </c>
      <c r="S387" s="1" t="s">
        <v>6535</v>
      </c>
      <c r="T387" s="36">
        <v>21.723724835270719</v>
      </c>
      <c r="U387" s="2" t="s">
        <v>6535</v>
      </c>
      <c r="V387" s="31">
        <v>4.8004717570522848</v>
      </c>
      <c r="W387" s="2" t="s">
        <v>6535</v>
      </c>
      <c r="X387" s="31">
        <v>1.5001474621155055</v>
      </c>
      <c r="Y387" s="2" t="s">
        <v>6535</v>
      </c>
      <c r="AA387" s="38">
        <v>4557760</v>
      </c>
      <c r="AB387" s="9" t="s">
        <v>6535</v>
      </c>
      <c r="AC387" s="38">
        <v>35499047</v>
      </c>
      <c r="AD387" s="9" t="s">
        <v>6535</v>
      </c>
      <c r="AE387" s="42">
        <v>7394908</v>
      </c>
      <c r="AF387" s="9" t="s">
        <v>6535</v>
      </c>
      <c r="AG387" s="41">
        <v>340407</v>
      </c>
      <c r="AH387" s="2" t="s">
        <v>6535</v>
      </c>
      <c r="AI387" s="41">
        <v>23663705</v>
      </c>
      <c r="AJ387" s="2" t="s">
        <v>6535</v>
      </c>
      <c r="AK387" s="41">
        <v>4208309</v>
      </c>
      <c r="AL387" s="2" t="s">
        <v>6535</v>
      </c>
      <c r="AM387" s="2" t="str">
        <f>IF(OR(O387="Q",Q387="Q",S387="Q",U387="Q",W387="Q",Y387="Q",AB387="Q",AD387="Q",AF387="Q",AH387="Q",AJ387="Q",AL387="Q"),"Yes","No")</f>
        <v>No</v>
      </c>
    </row>
    <row r="388" spans="1:39">
      <c r="A388" s="3" t="s">
        <v>3909</v>
      </c>
      <c r="B388" s="3" t="s">
        <v>3910</v>
      </c>
      <c r="C388" s="4" t="s">
        <v>130</v>
      </c>
      <c r="D388" s="241">
        <v>6007</v>
      </c>
      <c r="E388" s="236">
        <v>60007</v>
      </c>
      <c r="F388" s="3" t="s">
        <v>320</v>
      </c>
      <c r="G388" s="4" t="s">
        <v>262</v>
      </c>
      <c r="H388" s="60">
        <v>5121892</v>
      </c>
      <c r="I388" s="27">
        <v>207</v>
      </c>
      <c r="J388" s="170" t="s">
        <v>14</v>
      </c>
      <c r="K388" s="170" t="s">
        <v>16</v>
      </c>
      <c r="L388" s="5">
        <v>49</v>
      </c>
      <c r="N388" s="31">
        <v>3.3745416920685893</v>
      </c>
      <c r="O388" s="4" t="s">
        <v>6535</v>
      </c>
      <c r="P388" s="56">
        <v>0.10236396748753537</v>
      </c>
      <c r="Q388" s="8" t="s">
        <v>6535</v>
      </c>
      <c r="R388" s="35">
        <v>66.640618626489498</v>
      </c>
      <c r="S388" s="2" t="s">
        <v>6535</v>
      </c>
      <c r="T388" s="36">
        <v>2.0214887652638796</v>
      </c>
      <c r="U388" s="2" t="s">
        <v>6535</v>
      </c>
      <c r="V388" s="31">
        <v>32.966108826130636</v>
      </c>
      <c r="W388" s="2" t="s">
        <v>6535</v>
      </c>
      <c r="X388" s="31">
        <v>3.5443331756234349</v>
      </c>
      <c r="Y388" s="2" t="s">
        <v>6535</v>
      </c>
      <c r="AA388" s="37">
        <v>786005</v>
      </c>
      <c r="AB388" s="4" t="s">
        <v>6535</v>
      </c>
      <c r="AC388" s="37">
        <v>7678532</v>
      </c>
      <c r="AD388" s="4" t="s">
        <v>6535</v>
      </c>
      <c r="AE388" s="41">
        <v>232922</v>
      </c>
      <c r="AF388" s="4" t="s">
        <v>6535</v>
      </c>
      <c r="AG388" s="41">
        <v>115223</v>
      </c>
      <c r="AH388" s="2" t="s">
        <v>6535</v>
      </c>
      <c r="AI388" s="41">
        <v>2166425</v>
      </c>
      <c r="AJ388" s="2" t="s">
        <v>6535</v>
      </c>
      <c r="AK388" s="41">
        <v>1974601</v>
      </c>
      <c r="AL388" s="2" t="s">
        <v>6535</v>
      </c>
      <c r="AM388" s="2" t="str">
        <f>IF(OR(O388="Q",Q388="Q",S388="Q",U388="Q",W388="Q",Y388="Q",AB388="Q",AD388="Q",AF388="Q",AH388="Q",AJ388="Q",AL388="Q"),"Yes","No")</f>
        <v>No</v>
      </c>
    </row>
    <row r="389" spans="1:39">
      <c r="A389" s="6" t="s">
        <v>3909</v>
      </c>
      <c r="B389" s="6" t="s">
        <v>3910</v>
      </c>
      <c r="C389" s="4" t="s">
        <v>130</v>
      </c>
      <c r="D389" s="242">
        <v>6007</v>
      </c>
      <c r="E389" s="237">
        <v>60007</v>
      </c>
      <c r="F389" s="25" t="s">
        <v>320</v>
      </c>
      <c r="G389" s="53" t="s">
        <v>262</v>
      </c>
      <c r="H389" s="180">
        <v>5121892</v>
      </c>
      <c r="I389" s="28">
        <v>207</v>
      </c>
      <c r="J389" s="171" t="s">
        <v>14</v>
      </c>
      <c r="K389" s="171" t="s">
        <v>13</v>
      </c>
      <c r="L389" s="9">
        <v>36</v>
      </c>
      <c r="M389" s="9"/>
      <c r="N389" s="32">
        <v>2.4463656996053218</v>
      </c>
      <c r="O389" s="10" t="s">
        <v>6535</v>
      </c>
      <c r="P389" s="57">
        <v>5.8001247874841372E-2</v>
      </c>
      <c r="Q389" s="7" t="s">
        <v>6535</v>
      </c>
      <c r="R389" s="182">
        <v>80.746846410641936</v>
      </c>
      <c r="S389" s="1" t="s">
        <v>6535</v>
      </c>
      <c r="T389" s="36">
        <v>1.9144389796386432</v>
      </c>
      <c r="U389" s="2" t="s">
        <v>6535</v>
      </c>
      <c r="V389" s="31">
        <v>42.177811499577366</v>
      </c>
      <c r="W389" s="2" t="s">
        <v>6535</v>
      </c>
      <c r="X389" s="31">
        <v>4.3226149704205383</v>
      </c>
      <c r="Y389" s="2" t="s">
        <v>6535</v>
      </c>
      <c r="AA389" s="38">
        <v>367564</v>
      </c>
      <c r="AB389" s="9" t="s">
        <v>6535</v>
      </c>
      <c r="AC389" s="38">
        <v>6337174</v>
      </c>
      <c r="AD389" s="9" t="s">
        <v>6535</v>
      </c>
      <c r="AE389" s="42">
        <v>150249</v>
      </c>
      <c r="AF389" s="9" t="s">
        <v>6535</v>
      </c>
      <c r="AG389" s="41">
        <v>78482</v>
      </c>
      <c r="AH389" s="2" t="s">
        <v>6535</v>
      </c>
      <c r="AI389" s="41">
        <v>1466051</v>
      </c>
      <c r="AJ389" s="2" t="s">
        <v>6535</v>
      </c>
      <c r="AK389" s="41">
        <v>1388363</v>
      </c>
      <c r="AL389" s="2" t="s">
        <v>6535</v>
      </c>
      <c r="AM389" s="2" t="str">
        <f>IF(OR(O389="Q",Q389="Q",S389="Q",U389="Q",W389="Q",Y389="Q",AB389="Q",AD389="Q",AF389="Q",AH389="Q",AJ389="Q",AL389="Q"),"Yes","No")</f>
        <v>No</v>
      </c>
    </row>
    <row r="390" spans="1:39">
      <c r="A390" s="6" t="s">
        <v>3909</v>
      </c>
      <c r="B390" s="6" t="s">
        <v>3910</v>
      </c>
      <c r="C390" s="4" t="s">
        <v>130</v>
      </c>
      <c r="D390" s="242">
        <v>6007</v>
      </c>
      <c r="E390" s="237">
        <v>60007</v>
      </c>
      <c r="F390" s="25" t="s">
        <v>320</v>
      </c>
      <c r="G390" s="53" t="s">
        <v>262</v>
      </c>
      <c r="H390" s="180">
        <v>5121892</v>
      </c>
      <c r="I390" s="28">
        <v>207</v>
      </c>
      <c r="J390" s="171" t="s">
        <v>15</v>
      </c>
      <c r="K390" s="171" t="s">
        <v>16</v>
      </c>
      <c r="L390" s="9">
        <v>4</v>
      </c>
      <c r="M390" s="9"/>
      <c r="N390" s="32">
        <v>0</v>
      </c>
      <c r="O390" s="10" t="s">
        <v>6535</v>
      </c>
      <c r="P390" s="57">
        <v>0</v>
      </c>
      <c r="Q390" s="7" t="s">
        <v>6535</v>
      </c>
      <c r="R390" s="182">
        <v>79.909705782888068</v>
      </c>
      <c r="S390" s="1" t="s">
        <v>163</v>
      </c>
      <c r="T390" s="36">
        <v>12.371998647277646</v>
      </c>
      <c r="U390" s="2" t="s">
        <v>163</v>
      </c>
      <c r="V390" s="31">
        <v>6.4589164662147383</v>
      </c>
      <c r="W390" s="2" t="s">
        <v>6535</v>
      </c>
      <c r="X390" s="31">
        <v>2.0184165680776638</v>
      </c>
      <c r="Y390" s="2" t="s">
        <v>6535</v>
      </c>
      <c r="AA390" s="38">
        <v>0</v>
      </c>
      <c r="AB390" s="9" t="s">
        <v>6535</v>
      </c>
      <c r="AC390" s="38">
        <v>472586</v>
      </c>
      <c r="AD390" s="9" t="s">
        <v>6535</v>
      </c>
      <c r="AE390" s="42">
        <v>73168</v>
      </c>
      <c r="AF390" s="9" t="s">
        <v>6535</v>
      </c>
      <c r="AG390" s="41">
        <v>5914</v>
      </c>
      <c r="AH390" s="2" t="s">
        <v>163</v>
      </c>
      <c r="AI390" s="41">
        <v>234137</v>
      </c>
      <c r="AJ390" s="2" t="s">
        <v>6535</v>
      </c>
      <c r="AK390" s="41">
        <v>58819</v>
      </c>
      <c r="AL390" s="2" t="s">
        <v>163</v>
      </c>
      <c r="AM390" s="2" t="str">
        <f>IF(OR(O390="Q",Q390="Q",S390="Q",U390="Q",W390="Q",Y390="Q",AB390="Q",AD390="Q",AF390="Q",AH390="Q",AJ390="Q",AL390="Q"),"Yes","No")</f>
        <v>No</v>
      </c>
    </row>
    <row r="391" spans="1:39">
      <c r="A391" s="3" t="s">
        <v>2696</v>
      </c>
      <c r="B391" s="3" t="s">
        <v>2697</v>
      </c>
      <c r="C391" s="4" t="s">
        <v>129</v>
      </c>
      <c r="D391" s="241" t="s">
        <v>2698</v>
      </c>
      <c r="E391" s="236" t="s">
        <v>2699</v>
      </c>
      <c r="F391" s="3" t="s">
        <v>320</v>
      </c>
      <c r="G391" s="4" t="s">
        <v>476</v>
      </c>
      <c r="H391" s="60">
        <v>0</v>
      </c>
      <c r="I391" s="27">
        <v>202</v>
      </c>
      <c r="J391" s="170" t="s">
        <v>14</v>
      </c>
      <c r="K391" s="170" t="s">
        <v>13</v>
      </c>
      <c r="L391" s="5">
        <v>196</v>
      </c>
      <c r="N391" s="31">
        <v>1.2139861569257662</v>
      </c>
      <c r="O391" s="4" t="s">
        <v>6535</v>
      </c>
      <c r="P391" s="56">
        <v>5.0226739234497553E-2</v>
      </c>
      <c r="Q391" s="8" t="s">
        <v>6535</v>
      </c>
      <c r="R391" s="35">
        <v>30.878306949772181</v>
      </c>
      <c r="S391" s="2" t="s">
        <v>6535</v>
      </c>
      <c r="T391" s="36">
        <v>1.2775406558971312</v>
      </c>
      <c r="U391" s="2" t="s">
        <v>6535</v>
      </c>
      <c r="V391" s="31">
        <v>24.170116862612421</v>
      </c>
      <c r="W391" s="2" t="s">
        <v>6535</v>
      </c>
      <c r="X391" s="31" t="s">
        <v>6535</v>
      </c>
      <c r="Y391" s="2" t="s">
        <v>6535</v>
      </c>
      <c r="AA391" s="37">
        <v>344471</v>
      </c>
      <c r="AB391" s="4" t="s">
        <v>6535</v>
      </c>
      <c r="AC391" s="37">
        <v>6858319</v>
      </c>
      <c r="AD391" s="4" t="s">
        <v>6535</v>
      </c>
      <c r="AE391" s="41">
        <v>283752</v>
      </c>
      <c r="AF391" s="4" t="s">
        <v>6535</v>
      </c>
      <c r="AG391" s="41">
        <v>222108</v>
      </c>
      <c r="AH391" s="2" t="s">
        <v>6535</v>
      </c>
      <c r="AI391" s="41">
        <v>0</v>
      </c>
      <c r="AJ391" s="2" t="s">
        <v>6535</v>
      </c>
      <c r="AK391" s="41">
        <v>3701811</v>
      </c>
      <c r="AL391" s="2" t="s">
        <v>6535</v>
      </c>
      <c r="AM391" s="2" t="str">
        <f>IF(OR(O391="Q",Q391="Q",S391="Q",U391="Q",W391="Q",Y391="Q",AB391="Q",AD391="Q",AF391="Q",AH391="Q",AJ391="Q",AL391="Q"),"Yes","No")</f>
        <v>No</v>
      </c>
    </row>
    <row r="392" spans="1:39">
      <c r="A392" s="6" t="s">
        <v>5668</v>
      </c>
      <c r="B392" s="6" t="s">
        <v>969</v>
      </c>
      <c r="C392" s="4" t="s">
        <v>28</v>
      </c>
      <c r="D392" s="242">
        <v>9023</v>
      </c>
      <c r="E392" s="237">
        <v>90023</v>
      </c>
      <c r="F392" s="25" t="s">
        <v>740</v>
      </c>
      <c r="G392" s="53" t="s">
        <v>262</v>
      </c>
      <c r="H392" s="180">
        <v>12150996</v>
      </c>
      <c r="I392" s="28">
        <v>202</v>
      </c>
      <c r="J392" s="171" t="s">
        <v>15</v>
      </c>
      <c r="K392" s="171" t="s">
        <v>13</v>
      </c>
      <c r="L392" s="9">
        <v>187</v>
      </c>
      <c r="M392" s="9"/>
      <c r="N392" s="32">
        <v>0.61422568724712412</v>
      </c>
      <c r="O392" s="10" t="s">
        <v>6535</v>
      </c>
      <c r="P392" s="57">
        <v>0.21047774090170548</v>
      </c>
      <c r="Q392" s="7" t="s">
        <v>6535</v>
      </c>
      <c r="R392" s="182">
        <v>116.74500794110183</v>
      </c>
      <c r="S392" s="1" t="s">
        <v>6535</v>
      </c>
      <c r="T392" s="36">
        <v>40.005206625473683</v>
      </c>
      <c r="U392" s="2" t="s">
        <v>6535</v>
      </c>
      <c r="V392" s="31">
        <v>2.9182453432639783</v>
      </c>
      <c r="W392" s="2" t="s">
        <v>6535</v>
      </c>
      <c r="X392" s="31">
        <v>0.91879594178421276</v>
      </c>
      <c r="Y392" s="2" t="s">
        <v>6535</v>
      </c>
      <c r="AA392" s="38">
        <v>17235303</v>
      </c>
      <c r="AB392" s="9" t="s">
        <v>6535</v>
      </c>
      <c r="AC392" s="38">
        <v>81886583</v>
      </c>
      <c r="AD392" s="9" t="s">
        <v>6535</v>
      </c>
      <c r="AE392" s="42">
        <v>28060212</v>
      </c>
      <c r="AF392" s="9" t="s">
        <v>6535</v>
      </c>
      <c r="AG392" s="41">
        <v>701414</v>
      </c>
      <c r="AH392" s="2" t="s">
        <v>6535</v>
      </c>
      <c r="AI392" s="41">
        <v>89123797</v>
      </c>
      <c r="AJ392" s="2" t="s">
        <v>6535</v>
      </c>
      <c r="AK392" s="41">
        <v>6904580</v>
      </c>
      <c r="AL392" s="2" t="s">
        <v>6535</v>
      </c>
      <c r="AM392" s="2" t="str">
        <f>IF(OR(O392="Q",Q392="Q",S392="Q",U392="Q",W392="Q",Y392="Q",AB392="Q",AD392="Q",AF392="Q",AH392="Q",AJ392="Q",AL392="Q"),"Yes","No")</f>
        <v>No</v>
      </c>
    </row>
    <row r="393" spans="1:39">
      <c r="A393" s="6" t="s">
        <v>5668</v>
      </c>
      <c r="B393" s="6" t="s">
        <v>969</v>
      </c>
      <c r="C393" s="4" t="s">
        <v>28</v>
      </c>
      <c r="D393" s="242">
        <v>9023</v>
      </c>
      <c r="E393" s="237">
        <v>90023</v>
      </c>
      <c r="F393" s="25" t="s">
        <v>740</v>
      </c>
      <c r="G393" s="53" t="s">
        <v>262</v>
      </c>
      <c r="H393" s="180">
        <v>12150996</v>
      </c>
      <c r="I393" s="28">
        <v>202</v>
      </c>
      <c r="J393" s="171" t="s">
        <v>20</v>
      </c>
      <c r="K393" s="171" t="s">
        <v>16</v>
      </c>
      <c r="L393" s="9">
        <v>15</v>
      </c>
      <c r="M393" s="9"/>
      <c r="N393" s="32">
        <v>1.677741212715306</v>
      </c>
      <c r="O393" s="10" t="s">
        <v>6535</v>
      </c>
      <c r="P393" s="57">
        <v>8.6676101809105663E-2</v>
      </c>
      <c r="Q393" s="7" t="s">
        <v>6535</v>
      </c>
      <c r="R393" s="182">
        <v>109.54973251436498</v>
      </c>
      <c r="S393" s="1" t="s">
        <v>6535</v>
      </c>
      <c r="T393" s="36">
        <v>5.6595997622349907</v>
      </c>
      <c r="U393" s="2" t="s">
        <v>6535</v>
      </c>
      <c r="V393" s="31">
        <v>19.356445175745694</v>
      </c>
      <c r="W393" s="2" t="s">
        <v>6535</v>
      </c>
      <c r="X393" s="31">
        <v>4.8751449368009414</v>
      </c>
      <c r="Y393" s="2" t="s">
        <v>6535</v>
      </c>
      <c r="AA393" s="38">
        <v>95846</v>
      </c>
      <c r="AB393" s="9" t="s">
        <v>6535</v>
      </c>
      <c r="AC393" s="38">
        <v>1105795</v>
      </c>
      <c r="AD393" s="9" t="s">
        <v>6535</v>
      </c>
      <c r="AE393" s="42">
        <v>57128</v>
      </c>
      <c r="AF393" s="9" t="s">
        <v>6535</v>
      </c>
      <c r="AG393" s="41">
        <v>10094</v>
      </c>
      <c r="AH393" s="2" t="s">
        <v>6535</v>
      </c>
      <c r="AI393" s="41">
        <v>226823</v>
      </c>
      <c r="AJ393" s="2" t="s">
        <v>6535</v>
      </c>
      <c r="AK393" s="41">
        <v>192543</v>
      </c>
      <c r="AL393" s="2" t="s">
        <v>6535</v>
      </c>
      <c r="AM393" s="2" t="str">
        <f>IF(OR(O393="Q",Q393="Q",S393="Q",U393="Q",W393="Q",Y393="Q",AB393="Q",AD393="Q",AF393="Q",AH393="Q",AJ393="Q",AL393="Q"),"Yes","No")</f>
        <v>No</v>
      </c>
    </row>
    <row r="394" spans="1:39">
      <c r="A394" s="6" t="s">
        <v>2696</v>
      </c>
      <c r="B394" s="6" t="s">
        <v>2697</v>
      </c>
      <c r="C394" s="4" t="s">
        <v>129</v>
      </c>
      <c r="D394" s="242" t="s">
        <v>2698</v>
      </c>
      <c r="E394" s="237" t="s">
        <v>2699</v>
      </c>
      <c r="F394" s="25" t="s">
        <v>320</v>
      </c>
      <c r="G394" s="53" t="s">
        <v>476</v>
      </c>
      <c r="H394" s="180">
        <v>0</v>
      </c>
      <c r="I394" s="28">
        <v>202</v>
      </c>
      <c r="J394" s="171" t="s">
        <v>15</v>
      </c>
      <c r="K394" s="171" t="s">
        <v>13</v>
      </c>
      <c r="L394" s="9">
        <v>6</v>
      </c>
      <c r="M394" s="9"/>
      <c r="N394" s="32">
        <v>0</v>
      </c>
      <c r="O394" s="10" t="s">
        <v>6535</v>
      </c>
      <c r="P394" s="57" t="s">
        <v>6535</v>
      </c>
      <c r="Q394" s="7" t="s">
        <v>6535</v>
      </c>
      <c r="R394" s="182">
        <v>0</v>
      </c>
      <c r="S394" s="1" t="s">
        <v>6535</v>
      </c>
      <c r="T394" s="36">
        <v>1.5805614531729182</v>
      </c>
      <c r="U394" s="2" t="s">
        <v>6535</v>
      </c>
      <c r="V394" s="31">
        <v>0</v>
      </c>
      <c r="W394" s="2" t="s">
        <v>6535</v>
      </c>
      <c r="X394" s="31" t="s">
        <v>6535</v>
      </c>
      <c r="Y394" s="2" t="s">
        <v>6535</v>
      </c>
      <c r="AA394" s="38">
        <v>0</v>
      </c>
      <c r="AB394" s="9" t="s">
        <v>6535</v>
      </c>
      <c r="AC394" s="38">
        <v>0</v>
      </c>
      <c r="AD394" s="9" t="s">
        <v>6535</v>
      </c>
      <c r="AE394" s="42">
        <v>13400</v>
      </c>
      <c r="AF394" s="9" t="s">
        <v>6535</v>
      </c>
      <c r="AG394" s="41">
        <v>8478</v>
      </c>
      <c r="AH394" s="2" t="s">
        <v>6535</v>
      </c>
      <c r="AI394" s="41">
        <v>0</v>
      </c>
      <c r="AJ394" s="2" t="s">
        <v>6535</v>
      </c>
      <c r="AK394" s="41">
        <v>141300</v>
      </c>
      <c r="AL394" s="2" t="s">
        <v>6535</v>
      </c>
      <c r="AM394" s="2" t="str">
        <f>IF(OR(O394="Q",Q394="Q",S394="Q",U394="Q",W394="Q",Y394="Q",AB394="Q",AD394="Q",AF394="Q",AH394="Q",AJ394="Q",AL394="Q"),"Yes","No")</f>
        <v>No</v>
      </c>
    </row>
    <row r="395" spans="1:39">
      <c r="A395" s="3" t="s">
        <v>1623</v>
      </c>
      <c r="B395" s="3" t="s">
        <v>1624</v>
      </c>
      <c r="C395" s="4" t="s">
        <v>48</v>
      </c>
      <c r="D395" s="241">
        <v>4041</v>
      </c>
      <c r="E395" s="236">
        <v>40041</v>
      </c>
      <c r="F395" s="3" t="s">
        <v>320</v>
      </c>
      <c r="G395" s="4" t="s">
        <v>262</v>
      </c>
      <c r="H395" s="60">
        <v>2441770</v>
      </c>
      <c r="I395" s="27">
        <v>201</v>
      </c>
      <c r="J395" s="170" t="s">
        <v>15</v>
      </c>
      <c r="K395" s="170" t="s">
        <v>13</v>
      </c>
      <c r="L395" s="5">
        <v>162</v>
      </c>
      <c r="N395" s="31">
        <v>1.0320779663712403</v>
      </c>
      <c r="O395" s="4" t="s">
        <v>6535</v>
      </c>
      <c r="P395" s="56">
        <v>0.23487772961658579</v>
      </c>
      <c r="Q395" s="8" t="s">
        <v>6535</v>
      </c>
      <c r="R395" s="35">
        <v>102.03898700948943</v>
      </c>
      <c r="S395" s="2" t="s">
        <v>6535</v>
      </c>
      <c r="T395" s="36">
        <v>23.221778181576166</v>
      </c>
      <c r="U395" s="2" t="s">
        <v>6535</v>
      </c>
      <c r="V395" s="31">
        <v>4.3941073853872972</v>
      </c>
      <c r="W395" s="2" t="s">
        <v>6535</v>
      </c>
      <c r="X395" s="31">
        <v>0.81722747235835402</v>
      </c>
      <c r="Y395" s="2" t="s">
        <v>6535</v>
      </c>
      <c r="AA395" s="37">
        <v>15484564</v>
      </c>
      <c r="AB395" s="4" t="s">
        <v>6535</v>
      </c>
      <c r="AC395" s="37">
        <v>65926063</v>
      </c>
      <c r="AD395" s="4" t="s">
        <v>6535</v>
      </c>
      <c r="AE395" s="41">
        <v>15003289</v>
      </c>
      <c r="AF395" s="4" t="s">
        <v>6535</v>
      </c>
      <c r="AG395" s="41">
        <v>646087</v>
      </c>
      <c r="AH395" s="2" t="s">
        <v>6535</v>
      </c>
      <c r="AI395" s="41">
        <v>80670395</v>
      </c>
      <c r="AJ395" s="2" t="s">
        <v>6535</v>
      </c>
      <c r="AK395" s="41">
        <v>8078544</v>
      </c>
      <c r="AL395" s="2" t="s">
        <v>6535</v>
      </c>
      <c r="AM395" s="2" t="str">
        <f>IF(OR(O395="Q",Q395="Q",S395="Q",U395="Q",W395="Q",Y395="Q",AB395="Q",AD395="Q",AF395="Q",AH395="Q",AJ395="Q",AL395="Q"),"Yes","No")</f>
        <v>No</v>
      </c>
    </row>
    <row r="396" spans="1:39">
      <c r="A396" s="6" t="s">
        <v>1623</v>
      </c>
      <c r="B396" s="6" t="s">
        <v>1624</v>
      </c>
      <c r="C396" s="4" t="s">
        <v>48</v>
      </c>
      <c r="D396" s="242">
        <v>4041</v>
      </c>
      <c r="E396" s="237">
        <v>40041</v>
      </c>
      <c r="F396" s="25" t="s">
        <v>320</v>
      </c>
      <c r="G396" s="53" t="s">
        <v>262</v>
      </c>
      <c r="H396" s="180">
        <v>2441770</v>
      </c>
      <c r="I396" s="28">
        <v>201</v>
      </c>
      <c r="J396" s="171" t="s">
        <v>14</v>
      </c>
      <c r="K396" s="171" t="s">
        <v>13</v>
      </c>
      <c r="L396" s="9">
        <v>36</v>
      </c>
      <c r="M396" s="9"/>
      <c r="N396" s="32">
        <v>3.4503314609584534</v>
      </c>
      <c r="O396" s="10" t="s">
        <v>6535</v>
      </c>
      <c r="P396" s="57">
        <v>0.11714979373100323</v>
      </c>
      <c r="Q396" s="7" t="s">
        <v>6535</v>
      </c>
      <c r="R396" s="182">
        <v>49.813906214894779</v>
      </c>
      <c r="S396" s="1" t="s">
        <v>6535</v>
      </c>
      <c r="T396" s="36">
        <v>1.6913415142988584</v>
      </c>
      <c r="U396" s="2" t="s">
        <v>6535</v>
      </c>
      <c r="V396" s="31">
        <v>29.452305045291229</v>
      </c>
      <c r="W396" s="2" t="s">
        <v>6535</v>
      </c>
      <c r="X396" s="31">
        <v>3.5014495194965072</v>
      </c>
      <c r="Y396" s="2" t="s">
        <v>6535</v>
      </c>
      <c r="AA396" s="38">
        <v>545456</v>
      </c>
      <c r="AB396" s="9" t="s">
        <v>6535</v>
      </c>
      <c r="AC396" s="38">
        <v>4656056</v>
      </c>
      <c r="AD396" s="9" t="s">
        <v>6535</v>
      </c>
      <c r="AE396" s="42">
        <v>158088</v>
      </c>
      <c r="AF396" s="9" t="s">
        <v>6535</v>
      </c>
      <c r="AG396" s="41">
        <v>93469</v>
      </c>
      <c r="AH396" s="2" t="s">
        <v>6535</v>
      </c>
      <c r="AI396" s="41">
        <v>1329751</v>
      </c>
      <c r="AJ396" s="2" t="s">
        <v>6535</v>
      </c>
      <c r="AK396" s="41">
        <v>1387827</v>
      </c>
      <c r="AL396" s="2" t="s">
        <v>6535</v>
      </c>
      <c r="AM396" s="2" t="str">
        <f>IF(OR(O396="Q",Q396="Q",S396="Q",U396="Q",W396="Q",Y396="Q",AB396="Q",AD396="Q",AF396="Q",AH396="Q",AJ396="Q",AL396="Q"),"Yes","No")</f>
        <v>No</v>
      </c>
    </row>
    <row r="397" spans="1:39">
      <c r="A397" s="6" t="s">
        <v>1623</v>
      </c>
      <c r="B397" s="6" t="s">
        <v>1624</v>
      </c>
      <c r="C397" s="4" t="s">
        <v>48</v>
      </c>
      <c r="D397" s="242">
        <v>4041</v>
      </c>
      <c r="E397" s="237">
        <v>40041</v>
      </c>
      <c r="F397" s="25" t="s">
        <v>320</v>
      </c>
      <c r="G397" s="53" t="s">
        <v>262</v>
      </c>
      <c r="H397" s="180">
        <v>2441770</v>
      </c>
      <c r="I397" s="28">
        <v>201</v>
      </c>
      <c r="J397" s="171" t="s">
        <v>21</v>
      </c>
      <c r="K397" s="171" t="s">
        <v>13</v>
      </c>
      <c r="L397" s="9">
        <v>3</v>
      </c>
      <c r="M397" s="9"/>
      <c r="N397" s="32">
        <v>1.9556931508750022</v>
      </c>
      <c r="O397" s="10" t="s">
        <v>6535</v>
      </c>
      <c r="P397" s="57">
        <v>0.39962872181922054</v>
      </c>
      <c r="Q397" s="7" t="s">
        <v>6535</v>
      </c>
      <c r="R397" s="182">
        <v>113.29013089215449</v>
      </c>
      <c r="S397" s="1" t="s">
        <v>6535</v>
      </c>
      <c r="T397" s="36">
        <v>23.149843411226211</v>
      </c>
      <c r="U397" s="2" t="s">
        <v>6535</v>
      </c>
      <c r="V397" s="31">
        <v>4.8937752571240267</v>
      </c>
      <c r="W397" s="2" t="s">
        <v>6535</v>
      </c>
      <c r="X397" s="31">
        <v>2.7005646905687102</v>
      </c>
      <c r="Y397" s="2" t="s">
        <v>6535</v>
      </c>
      <c r="AA397" s="38">
        <v>563797</v>
      </c>
      <c r="AB397" s="9" t="s">
        <v>6535</v>
      </c>
      <c r="AC397" s="38">
        <v>1410802</v>
      </c>
      <c r="AD397" s="9" t="s">
        <v>6535</v>
      </c>
      <c r="AE397" s="42">
        <v>288285</v>
      </c>
      <c r="AF397" s="9" t="s">
        <v>6535</v>
      </c>
      <c r="AG397" s="41">
        <v>12453</v>
      </c>
      <c r="AH397" s="2" t="s">
        <v>6535</v>
      </c>
      <c r="AI397" s="41">
        <v>522410</v>
      </c>
      <c r="AJ397" s="2" t="s">
        <v>6535</v>
      </c>
      <c r="AK397" s="41">
        <v>67018</v>
      </c>
      <c r="AL397" s="2" t="s">
        <v>6535</v>
      </c>
      <c r="AM397" s="2" t="str">
        <f>IF(OR(O397="Q",Q397="Q",S397="Q",U397="Q",W397="Q",Y397="Q",AB397="Q",AD397="Q",AF397="Q",AH397="Q",AJ397="Q",AL397="Q"),"Yes","No")</f>
        <v>No</v>
      </c>
    </row>
    <row r="398" spans="1:39">
      <c r="A398" s="6" t="s">
        <v>2813</v>
      </c>
      <c r="B398" s="6" t="s">
        <v>2814</v>
      </c>
      <c r="C398" s="4" t="s">
        <v>60</v>
      </c>
      <c r="D398" s="242">
        <v>5050</v>
      </c>
      <c r="E398" s="237">
        <v>50050</v>
      </c>
      <c r="F398" s="25" t="s">
        <v>320</v>
      </c>
      <c r="G398" s="53" t="s">
        <v>262</v>
      </c>
      <c r="H398" s="180">
        <v>1487483</v>
      </c>
      <c r="I398" s="28">
        <v>194</v>
      </c>
      <c r="J398" s="171" t="s">
        <v>15</v>
      </c>
      <c r="K398" s="171" t="s">
        <v>13</v>
      </c>
      <c r="L398" s="9">
        <v>133</v>
      </c>
      <c r="M398" s="9"/>
      <c r="N398" s="32">
        <v>1.0538371020642718</v>
      </c>
      <c r="O398" s="10" t="s">
        <v>6535</v>
      </c>
      <c r="P398" s="57">
        <v>0.18930428953240366</v>
      </c>
      <c r="Q398" s="7" t="s">
        <v>6535</v>
      </c>
      <c r="R398" s="182">
        <v>104.87058037132384</v>
      </c>
      <c r="S398" s="1" t="s">
        <v>6535</v>
      </c>
      <c r="T398" s="36">
        <v>18.838253721715642</v>
      </c>
      <c r="U398" s="2" t="s">
        <v>6535</v>
      </c>
      <c r="V398" s="31">
        <v>5.5668949957094558</v>
      </c>
      <c r="W398" s="2" t="s">
        <v>6535</v>
      </c>
      <c r="X398" s="31">
        <v>1.3210685329077017</v>
      </c>
      <c r="Y398" s="2" t="s">
        <v>6535</v>
      </c>
      <c r="AA398" s="38">
        <v>10187027</v>
      </c>
      <c r="AB398" s="9" t="s">
        <v>6535</v>
      </c>
      <c r="AC398" s="38">
        <v>53812975</v>
      </c>
      <c r="AD398" s="9" t="s">
        <v>6535</v>
      </c>
      <c r="AE398" s="42">
        <v>9666605</v>
      </c>
      <c r="AF398" s="9" t="s">
        <v>6535</v>
      </c>
      <c r="AG398" s="41">
        <v>513137</v>
      </c>
      <c r="AH398" s="2" t="s">
        <v>6535</v>
      </c>
      <c r="AI398" s="41">
        <v>40734431</v>
      </c>
      <c r="AJ398" s="2" t="s">
        <v>6535</v>
      </c>
      <c r="AK398" s="41">
        <v>7054506</v>
      </c>
      <c r="AL398" s="2" t="s">
        <v>6535</v>
      </c>
      <c r="AM398" s="2" t="str">
        <f>IF(OR(O398="Q",Q398="Q",S398="Q",U398="Q",W398="Q",Y398="Q",AB398="Q",AD398="Q",AF398="Q",AH398="Q",AJ398="Q",AL398="Q"),"Yes","No")</f>
        <v>No</v>
      </c>
    </row>
    <row r="399" spans="1:39">
      <c r="A399" s="6" t="s">
        <v>2813</v>
      </c>
      <c r="B399" s="6" t="s">
        <v>2814</v>
      </c>
      <c r="C399" s="4" t="s">
        <v>60</v>
      </c>
      <c r="D399" s="242">
        <v>5050</v>
      </c>
      <c r="E399" s="237">
        <v>50050</v>
      </c>
      <c r="F399" s="25" t="s">
        <v>320</v>
      </c>
      <c r="G399" s="53" t="s">
        <v>262</v>
      </c>
      <c r="H399" s="180">
        <v>1487483</v>
      </c>
      <c r="I399" s="28">
        <v>194</v>
      </c>
      <c r="J399" s="171" t="s">
        <v>14</v>
      </c>
      <c r="K399" s="171" t="s">
        <v>16</v>
      </c>
      <c r="L399" s="9">
        <v>61</v>
      </c>
      <c r="M399" s="9"/>
      <c r="N399" s="32">
        <v>3.6687203093094567</v>
      </c>
      <c r="O399" s="10" t="s">
        <v>6535</v>
      </c>
      <c r="P399" s="57">
        <v>0.11541656502864812</v>
      </c>
      <c r="Q399" s="7" t="s">
        <v>6535</v>
      </c>
      <c r="R399" s="182">
        <v>56.311330722854123</v>
      </c>
      <c r="S399" s="1" t="s">
        <v>6535</v>
      </c>
      <c r="T399" s="36">
        <v>1.7715333457641866</v>
      </c>
      <c r="U399" s="2" t="s">
        <v>6535</v>
      </c>
      <c r="V399" s="31">
        <v>31.786774354260373</v>
      </c>
      <c r="W399" s="2" t="s">
        <v>6535</v>
      </c>
      <c r="X399" s="31">
        <v>2.3983093112298923</v>
      </c>
      <c r="Y399" s="2" t="s">
        <v>6535</v>
      </c>
      <c r="AA399" s="38">
        <v>1045666</v>
      </c>
      <c r="AB399" s="9" t="s">
        <v>6535</v>
      </c>
      <c r="AC399" s="38">
        <v>9059930</v>
      </c>
      <c r="AD399" s="9" t="s">
        <v>6535</v>
      </c>
      <c r="AE399" s="42">
        <v>285022</v>
      </c>
      <c r="AF399" s="9" t="s">
        <v>6535</v>
      </c>
      <c r="AG399" s="41">
        <v>160890</v>
      </c>
      <c r="AH399" s="2" t="s">
        <v>6535</v>
      </c>
      <c r="AI399" s="41">
        <v>3777632</v>
      </c>
      <c r="AJ399" s="2" t="s">
        <v>6535</v>
      </c>
      <c r="AK399" s="41">
        <v>2750052</v>
      </c>
      <c r="AL399" s="2" t="s">
        <v>6535</v>
      </c>
      <c r="AM399" s="2" t="str">
        <f>IF(OR(O399="Q",Q399="Q",S399="Q",U399="Q",W399="Q",Y399="Q",AB399="Q",AD399="Q",AF399="Q",AH399="Q",AJ399="Q",AL399="Q"),"Yes","No")</f>
        <v>No</v>
      </c>
    </row>
    <row r="400" spans="1:39">
      <c r="A400" s="3" t="s">
        <v>5742</v>
      </c>
      <c r="B400" s="3" t="s">
        <v>5737</v>
      </c>
      <c r="C400" s="4" t="s">
        <v>28</v>
      </c>
      <c r="D400" s="241">
        <v>9151</v>
      </c>
      <c r="E400" s="236">
        <v>90151</v>
      </c>
      <c r="F400" s="3" t="s">
        <v>320</v>
      </c>
      <c r="G400" s="4" t="s">
        <v>262</v>
      </c>
      <c r="H400" s="60">
        <v>12150996</v>
      </c>
      <c r="I400" s="27">
        <v>192</v>
      </c>
      <c r="J400" s="170" t="s">
        <v>29</v>
      </c>
      <c r="K400" s="170" t="s">
        <v>16</v>
      </c>
      <c r="L400" s="5">
        <v>192</v>
      </c>
      <c r="N400" s="31">
        <v>5.9469350304346387</v>
      </c>
      <c r="O400" s="4" t="s">
        <v>6535</v>
      </c>
      <c r="P400" s="56">
        <v>0.40031217302507188</v>
      </c>
      <c r="Q400" s="8" t="s">
        <v>6535</v>
      </c>
      <c r="R400" s="35">
        <v>610.33066405618422</v>
      </c>
      <c r="S400" s="2" t="s">
        <v>6535</v>
      </c>
      <c r="T400" s="36">
        <v>41.083817654269815</v>
      </c>
      <c r="U400" s="2" t="s">
        <v>6535</v>
      </c>
      <c r="V400" s="31">
        <v>14.855743669983719</v>
      </c>
      <c r="W400" s="2" t="s">
        <v>6535</v>
      </c>
      <c r="X400" s="31">
        <v>0.51055348321619554</v>
      </c>
      <c r="Y400" s="2" t="s">
        <v>6535</v>
      </c>
      <c r="AA400" s="37">
        <v>83110552</v>
      </c>
      <c r="AB400" s="4" t="s">
        <v>6535</v>
      </c>
      <c r="AC400" s="37">
        <v>207614351</v>
      </c>
      <c r="AD400" s="4" t="s">
        <v>6535</v>
      </c>
      <c r="AE400" s="41">
        <v>13975359</v>
      </c>
      <c r="AF400" s="4" t="s">
        <v>6535</v>
      </c>
      <c r="AG400" s="41">
        <v>340167</v>
      </c>
      <c r="AH400" s="2" t="s">
        <v>6535</v>
      </c>
      <c r="AI400" s="41">
        <v>406645646</v>
      </c>
      <c r="AJ400" s="2" t="s">
        <v>6535</v>
      </c>
      <c r="AK400" s="41">
        <v>13085725</v>
      </c>
      <c r="AL400" s="2" t="s">
        <v>6535</v>
      </c>
      <c r="AM400" s="2" t="str">
        <f>IF(OR(O400="Q",Q400="Q",S400="Q",U400="Q",W400="Q",Y400="Q",AB400="Q",AD400="Q",AF400="Q",AH400="Q",AJ400="Q",AL400="Q"),"Yes","No")</f>
        <v>No</v>
      </c>
    </row>
    <row r="401" spans="1:39">
      <c r="A401" s="6" t="s">
        <v>3932</v>
      </c>
      <c r="B401" s="6" t="s">
        <v>3933</v>
      </c>
      <c r="C401" s="4" t="s">
        <v>95</v>
      </c>
      <c r="D401" s="242">
        <v>6019</v>
      </c>
      <c r="E401" s="237">
        <v>60019</v>
      </c>
      <c r="F401" s="25" t="s">
        <v>317</v>
      </c>
      <c r="G401" s="53" t="s">
        <v>262</v>
      </c>
      <c r="H401" s="180">
        <v>741318</v>
      </c>
      <c r="I401" s="28">
        <v>187</v>
      </c>
      <c r="J401" s="171" t="s">
        <v>15</v>
      </c>
      <c r="K401" s="171" t="s">
        <v>13</v>
      </c>
      <c r="L401" s="9">
        <v>131</v>
      </c>
      <c r="M401" s="9"/>
      <c r="N401" s="32">
        <v>0.30472139150329941</v>
      </c>
      <c r="O401" s="10" t="s">
        <v>6535</v>
      </c>
      <c r="P401" s="57">
        <v>9.2681372158687977E-2</v>
      </c>
      <c r="Q401" s="7" t="s">
        <v>6535</v>
      </c>
      <c r="R401" s="182">
        <v>101.26597078076604</v>
      </c>
      <c r="S401" s="1" t="s">
        <v>6535</v>
      </c>
      <c r="T401" s="36">
        <v>30.800164959345743</v>
      </c>
      <c r="U401" s="2" t="s">
        <v>6535</v>
      </c>
      <c r="V401" s="31">
        <v>3.2878385850994847</v>
      </c>
      <c r="W401" s="2" t="s">
        <v>6535</v>
      </c>
      <c r="X401" s="31">
        <v>0.97162942778171035</v>
      </c>
      <c r="Y401" s="2" t="s">
        <v>6535</v>
      </c>
      <c r="AA401" s="38">
        <v>3766492</v>
      </c>
      <c r="AB401" s="9" t="s">
        <v>6535</v>
      </c>
      <c r="AC401" s="38">
        <v>40639148</v>
      </c>
      <c r="AD401" s="9" t="s">
        <v>6535</v>
      </c>
      <c r="AE401" s="42">
        <v>12360445</v>
      </c>
      <c r="AF401" s="9" t="s">
        <v>6535</v>
      </c>
      <c r="AG401" s="41">
        <v>401311</v>
      </c>
      <c r="AH401" s="2" t="s">
        <v>6535</v>
      </c>
      <c r="AI401" s="41">
        <v>41825769</v>
      </c>
      <c r="AJ401" s="2" t="s">
        <v>6535</v>
      </c>
      <c r="AK401" s="41">
        <v>5436447</v>
      </c>
      <c r="AL401" s="2" t="s">
        <v>6535</v>
      </c>
      <c r="AM401" s="2" t="str">
        <f>IF(OR(O401="Q",Q401="Q",S401="Q",U401="Q",W401="Q",Y401="Q",AB401="Q",AD401="Q",AF401="Q",AH401="Q",AJ401="Q",AL401="Q"),"Yes","No")</f>
        <v>No</v>
      </c>
    </row>
    <row r="402" spans="1:39">
      <c r="A402" s="3" t="s">
        <v>3907</v>
      </c>
      <c r="B402" s="3" t="s">
        <v>3908</v>
      </c>
      <c r="C402" s="4" t="s">
        <v>130</v>
      </c>
      <c r="D402" s="241">
        <v>6006</v>
      </c>
      <c r="E402" s="236">
        <v>60006</v>
      </c>
      <c r="F402" s="3" t="s">
        <v>317</v>
      </c>
      <c r="G402" s="4" t="s">
        <v>262</v>
      </c>
      <c r="H402" s="60">
        <v>803086</v>
      </c>
      <c r="I402" s="27">
        <v>187</v>
      </c>
      <c r="J402" s="170" t="s">
        <v>15</v>
      </c>
      <c r="K402" s="170" t="s">
        <v>13</v>
      </c>
      <c r="L402" s="5">
        <v>124</v>
      </c>
      <c r="N402" s="31">
        <v>0.67608081228160732</v>
      </c>
      <c r="O402" s="4" t="s">
        <v>6535</v>
      </c>
      <c r="P402" s="56">
        <v>0.15172755535187477</v>
      </c>
      <c r="Q402" s="8" t="s">
        <v>6535</v>
      </c>
      <c r="R402" s="35">
        <v>101.2908578205935</v>
      </c>
      <c r="S402" s="2" t="s">
        <v>6535</v>
      </c>
      <c r="T402" s="36">
        <v>22.731918962095172</v>
      </c>
      <c r="U402" s="2" t="s">
        <v>6535</v>
      </c>
      <c r="V402" s="31">
        <v>4.4558868078622451</v>
      </c>
      <c r="W402" s="2" t="s">
        <v>6535</v>
      </c>
      <c r="X402" s="31">
        <v>0.76197323484764035</v>
      </c>
      <c r="Y402" s="2" t="s">
        <v>6535</v>
      </c>
      <c r="AA402" s="37">
        <v>8889145</v>
      </c>
      <c r="AB402" s="4" t="s">
        <v>6535</v>
      </c>
      <c r="AC402" s="37">
        <v>58586227</v>
      </c>
      <c r="AD402" s="4" t="s">
        <v>6535</v>
      </c>
      <c r="AE402" s="41">
        <v>13148051</v>
      </c>
      <c r="AF402" s="4" t="s">
        <v>6535</v>
      </c>
      <c r="AG402" s="41">
        <v>578396</v>
      </c>
      <c r="AH402" s="2" t="s">
        <v>6535</v>
      </c>
      <c r="AI402" s="41">
        <v>76887513</v>
      </c>
      <c r="AJ402" s="2" t="s">
        <v>6535</v>
      </c>
      <c r="AK402" s="41">
        <v>7399703</v>
      </c>
      <c r="AL402" s="2" t="s">
        <v>6535</v>
      </c>
      <c r="AM402" s="2" t="str">
        <f>IF(OR(O402="Q",Q402="Q",S402="Q",U402="Q",W402="Q",Y402="Q",AB402="Q",AD402="Q",AF402="Q",AH402="Q",AJ402="Q",AL402="Q"),"Yes","No")</f>
        <v>No</v>
      </c>
    </row>
    <row r="403" spans="1:39">
      <c r="A403" s="3" t="s">
        <v>3907</v>
      </c>
      <c r="B403" s="3" t="s">
        <v>3908</v>
      </c>
      <c r="C403" s="4" t="s">
        <v>130</v>
      </c>
      <c r="D403" s="241">
        <v>6006</v>
      </c>
      <c r="E403" s="236">
        <v>60006</v>
      </c>
      <c r="F403" s="3" t="s">
        <v>317</v>
      </c>
      <c r="G403" s="4" t="s">
        <v>262</v>
      </c>
      <c r="H403" s="60">
        <v>803086</v>
      </c>
      <c r="I403" s="27">
        <v>187</v>
      </c>
      <c r="J403" s="170" t="s">
        <v>14</v>
      </c>
      <c r="K403" s="170" t="s">
        <v>16</v>
      </c>
      <c r="L403" s="5">
        <v>63</v>
      </c>
      <c r="N403" s="31">
        <v>1.9829503827295962</v>
      </c>
      <c r="O403" s="4" t="s">
        <v>6535</v>
      </c>
      <c r="P403" s="56">
        <v>6.8222691419991877E-2</v>
      </c>
      <c r="Q403" s="8" t="s">
        <v>6535</v>
      </c>
      <c r="R403" s="35">
        <v>63.544993332173711</v>
      </c>
      <c r="S403" s="2" t="s">
        <v>6535</v>
      </c>
      <c r="T403" s="36">
        <v>2.1862425349336116</v>
      </c>
      <c r="U403" s="2" t="s">
        <v>6535</v>
      </c>
      <c r="V403" s="31">
        <v>29.065848055189971</v>
      </c>
      <c r="W403" s="2" t="s">
        <v>6535</v>
      </c>
      <c r="X403" s="31">
        <v>2.926846236223164</v>
      </c>
      <c r="Y403" s="2" t="s">
        <v>6535</v>
      </c>
      <c r="AA403" s="37">
        <v>598155</v>
      </c>
      <c r="AB403" s="4" t="s">
        <v>6535</v>
      </c>
      <c r="AC403" s="37">
        <v>8767684</v>
      </c>
      <c r="AD403" s="4" t="s">
        <v>6535</v>
      </c>
      <c r="AE403" s="41">
        <v>301649</v>
      </c>
      <c r="AF403" s="4" t="s">
        <v>6535</v>
      </c>
      <c r="AG403" s="41">
        <v>137976</v>
      </c>
      <c r="AH403" s="2" t="s">
        <v>6535</v>
      </c>
      <c r="AI403" s="41">
        <v>2995608</v>
      </c>
      <c r="AJ403" s="2" t="s">
        <v>6535</v>
      </c>
      <c r="AK403" s="41">
        <v>2419708</v>
      </c>
      <c r="AL403" s="2" t="s">
        <v>6535</v>
      </c>
      <c r="AM403" s="2" t="str">
        <f>IF(OR(O403="Q",Q403="Q",S403="Q",U403="Q",W403="Q",Y403="Q",AB403="Q",AD403="Q",AF403="Q",AH403="Q",AJ403="Q",AL403="Q"),"Yes","No")</f>
        <v>No</v>
      </c>
    </row>
    <row r="404" spans="1:39">
      <c r="A404" s="3" t="s">
        <v>3932</v>
      </c>
      <c r="B404" s="3" t="s">
        <v>3933</v>
      </c>
      <c r="C404" s="4" t="s">
        <v>95</v>
      </c>
      <c r="D404" s="241">
        <v>6019</v>
      </c>
      <c r="E404" s="236">
        <v>60019</v>
      </c>
      <c r="F404" s="3" t="s">
        <v>317</v>
      </c>
      <c r="G404" s="4" t="s">
        <v>262</v>
      </c>
      <c r="H404" s="60">
        <v>741318</v>
      </c>
      <c r="I404" s="27">
        <v>187</v>
      </c>
      <c r="J404" s="170" t="s">
        <v>14</v>
      </c>
      <c r="K404" s="170" t="s">
        <v>13</v>
      </c>
      <c r="L404" s="5">
        <v>56</v>
      </c>
      <c r="N404" s="31">
        <v>1.3328729391722458</v>
      </c>
      <c r="O404" s="4" t="s">
        <v>6535</v>
      </c>
      <c r="P404" s="56">
        <v>4.0075852139789106E-2</v>
      </c>
      <c r="Q404" s="8" t="s">
        <v>6535</v>
      </c>
      <c r="R404" s="35">
        <v>72.307672337700552</v>
      </c>
      <c r="S404" s="2" t="s">
        <v>6535</v>
      </c>
      <c r="T404" s="36">
        <v>2.1740943941570468</v>
      </c>
      <c r="U404" s="2" t="s">
        <v>6535</v>
      </c>
      <c r="V404" s="31">
        <v>33.258754786374453</v>
      </c>
      <c r="W404" s="2" t="s">
        <v>6535</v>
      </c>
      <c r="X404" s="31">
        <v>3.4957629866394448</v>
      </c>
      <c r="Y404" s="2" t="s">
        <v>6535</v>
      </c>
      <c r="AA404" s="37">
        <v>334863</v>
      </c>
      <c r="AB404" s="4" t="s">
        <v>6535</v>
      </c>
      <c r="AC404" s="37">
        <v>8355730</v>
      </c>
      <c r="AD404" s="4" t="s">
        <v>6535</v>
      </c>
      <c r="AE404" s="41">
        <v>251234</v>
      </c>
      <c r="AF404" s="4" t="s">
        <v>6535</v>
      </c>
      <c r="AG404" s="41">
        <v>115558</v>
      </c>
      <c r="AH404" s="2" t="s">
        <v>6535</v>
      </c>
      <c r="AI404" s="41">
        <v>2390245</v>
      </c>
      <c r="AJ404" s="2" t="s">
        <v>6535</v>
      </c>
      <c r="AK404" s="41">
        <v>1962614</v>
      </c>
      <c r="AL404" s="2" t="s">
        <v>6535</v>
      </c>
      <c r="AM404" s="2" t="str">
        <f>IF(OR(O404="Q",Q404="Q",S404="Q",U404="Q",W404="Q",Y404="Q",AB404="Q",AD404="Q",AF404="Q",AH404="Q",AJ404="Q",AL404="Q"),"Yes","No")</f>
        <v>No</v>
      </c>
    </row>
    <row r="405" spans="1:39">
      <c r="A405" s="3" t="s">
        <v>2785</v>
      </c>
      <c r="B405" s="3" t="s">
        <v>2786</v>
      </c>
      <c r="C405" s="4" t="s">
        <v>74</v>
      </c>
      <c r="D405" s="241">
        <v>5032</v>
      </c>
      <c r="E405" s="236">
        <v>50032</v>
      </c>
      <c r="F405" s="3" t="s">
        <v>320</v>
      </c>
      <c r="G405" s="4" t="s">
        <v>262</v>
      </c>
      <c r="H405" s="60">
        <v>356218</v>
      </c>
      <c r="I405" s="27">
        <v>185</v>
      </c>
      <c r="J405" s="170" t="s">
        <v>15</v>
      </c>
      <c r="K405" s="170" t="s">
        <v>13</v>
      </c>
      <c r="L405" s="5">
        <v>99</v>
      </c>
      <c r="N405" s="31">
        <v>1.0078589847268937</v>
      </c>
      <c r="O405" s="4" t="s">
        <v>6535</v>
      </c>
      <c r="P405" s="56">
        <v>0.30113509526575849</v>
      </c>
      <c r="Q405" s="8" t="s">
        <v>6535</v>
      </c>
      <c r="R405" s="35">
        <v>100.70110546758291</v>
      </c>
      <c r="S405" s="2" t="s">
        <v>6535</v>
      </c>
      <c r="T405" s="36">
        <v>30.088174484613088</v>
      </c>
      <c r="U405" s="2" t="s">
        <v>6535</v>
      </c>
      <c r="V405" s="31">
        <v>3.3468665744105164</v>
      </c>
      <c r="W405" s="2" t="s">
        <v>6535</v>
      </c>
      <c r="X405" s="31">
        <v>0.53049613071531332</v>
      </c>
      <c r="Y405" s="2" t="s">
        <v>6535</v>
      </c>
      <c r="AA405" s="37">
        <v>5074828</v>
      </c>
      <c r="AB405" s="4" t="s">
        <v>6535</v>
      </c>
      <c r="AC405" s="37">
        <v>16852330</v>
      </c>
      <c r="AD405" s="4" t="s">
        <v>6535</v>
      </c>
      <c r="AE405" s="41">
        <v>5035256</v>
      </c>
      <c r="AF405" s="4" t="s">
        <v>6535</v>
      </c>
      <c r="AG405" s="41">
        <v>167350</v>
      </c>
      <c r="AH405" s="2" t="s">
        <v>6535</v>
      </c>
      <c r="AI405" s="41">
        <v>31767112</v>
      </c>
      <c r="AJ405" s="2" t="s">
        <v>6535</v>
      </c>
      <c r="AK405" s="41">
        <v>2960507</v>
      </c>
      <c r="AL405" s="2" t="s">
        <v>6535</v>
      </c>
      <c r="AM405" s="2" t="str">
        <f>IF(OR(O405="Q",Q405="Q",S405="Q",U405="Q",W405="Q",Y405="Q",AB405="Q",AD405="Q",AF405="Q",AH405="Q",AJ405="Q",AL405="Q"),"Yes","No")</f>
        <v>No</v>
      </c>
    </row>
    <row r="406" spans="1:39">
      <c r="A406" s="6" t="s">
        <v>2785</v>
      </c>
      <c r="B406" s="6" t="s">
        <v>2786</v>
      </c>
      <c r="C406" s="4" t="s">
        <v>74</v>
      </c>
      <c r="D406" s="242">
        <v>5032</v>
      </c>
      <c r="E406" s="237">
        <v>50032</v>
      </c>
      <c r="F406" s="25" t="s">
        <v>320</v>
      </c>
      <c r="G406" s="53" t="s">
        <v>262</v>
      </c>
      <c r="H406" s="180">
        <v>356218</v>
      </c>
      <c r="I406" s="28">
        <v>185</v>
      </c>
      <c r="J406" s="171" t="s">
        <v>14</v>
      </c>
      <c r="K406" s="171" t="s">
        <v>13</v>
      </c>
      <c r="L406" s="9">
        <v>84</v>
      </c>
      <c r="M406" s="9"/>
      <c r="N406" s="32">
        <v>1.3499404644438582</v>
      </c>
      <c r="O406" s="10" t="s">
        <v>6535</v>
      </c>
      <c r="P406" s="57">
        <v>5.1812811388263796E-2</v>
      </c>
      <c r="Q406" s="7" t="s">
        <v>6535</v>
      </c>
      <c r="R406" s="182">
        <v>55.470747355153023</v>
      </c>
      <c r="S406" s="1" t="s">
        <v>6535</v>
      </c>
      <c r="T406" s="36">
        <v>2.1290534256728368</v>
      </c>
      <c r="U406" s="2" t="s">
        <v>6535</v>
      </c>
      <c r="V406" s="31">
        <v>26.054182899437016</v>
      </c>
      <c r="W406" s="2" t="s">
        <v>6535</v>
      </c>
      <c r="X406" s="31">
        <v>2.740025487628706</v>
      </c>
      <c r="Y406" s="2" t="s">
        <v>6535</v>
      </c>
      <c r="AA406" s="38">
        <v>608811</v>
      </c>
      <c r="AB406" s="9" t="s">
        <v>6535</v>
      </c>
      <c r="AC406" s="38">
        <v>11750202</v>
      </c>
      <c r="AD406" s="9" t="s">
        <v>6535</v>
      </c>
      <c r="AE406" s="42">
        <v>450991</v>
      </c>
      <c r="AF406" s="9" t="s">
        <v>6535</v>
      </c>
      <c r="AG406" s="41">
        <v>211827</v>
      </c>
      <c r="AH406" s="2" t="s">
        <v>6535</v>
      </c>
      <c r="AI406" s="41">
        <v>4288355</v>
      </c>
      <c r="AJ406" s="2" t="s">
        <v>6535</v>
      </c>
      <c r="AK406" s="41">
        <v>3577619</v>
      </c>
      <c r="AL406" s="2" t="s">
        <v>6535</v>
      </c>
      <c r="AM406" s="2" t="str">
        <f>IF(OR(O406="Q",Q406="Q",S406="Q",U406="Q",W406="Q",Y406="Q",AB406="Q",AD406="Q",AF406="Q",AH406="Q",AJ406="Q",AL406="Q"),"Yes","No")</f>
        <v>No</v>
      </c>
    </row>
    <row r="407" spans="1:39">
      <c r="A407" s="3" t="s">
        <v>2785</v>
      </c>
      <c r="B407" s="3" t="s">
        <v>2786</v>
      </c>
      <c r="C407" s="4" t="s">
        <v>74</v>
      </c>
      <c r="D407" s="241">
        <v>5032</v>
      </c>
      <c r="E407" s="236">
        <v>50032</v>
      </c>
      <c r="F407" s="3" t="s">
        <v>320</v>
      </c>
      <c r="G407" s="4" t="s">
        <v>262</v>
      </c>
      <c r="H407" s="60">
        <v>356218</v>
      </c>
      <c r="I407" s="27">
        <v>185</v>
      </c>
      <c r="J407" s="170" t="s">
        <v>14</v>
      </c>
      <c r="K407" s="170" t="s">
        <v>16</v>
      </c>
      <c r="L407" s="5">
        <v>2</v>
      </c>
      <c r="N407" s="31">
        <v>2.2870530209617757</v>
      </c>
      <c r="O407" s="4" t="s">
        <v>6535</v>
      </c>
      <c r="P407" s="56">
        <v>7.8299266313754293E-2</v>
      </c>
      <c r="Q407" s="8" t="s">
        <v>6535</v>
      </c>
      <c r="R407" s="35">
        <v>49.870736842105266</v>
      </c>
      <c r="S407" s="2" t="s">
        <v>6535</v>
      </c>
      <c r="T407" s="36">
        <v>1.7073684210526316</v>
      </c>
      <c r="U407" s="2" t="s">
        <v>6535</v>
      </c>
      <c r="V407" s="31">
        <v>29.209124537607892</v>
      </c>
      <c r="W407" s="2" t="s">
        <v>6535</v>
      </c>
      <c r="X407" s="31">
        <v>1.5268782550404785</v>
      </c>
      <c r="Y407" s="2" t="s">
        <v>6535</v>
      </c>
      <c r="AA407" s="37">
        <v>9274</v>
      </c>
      <c r="AB407" s="4" t="s">
        <v>6535</v>
      </c>
      <c r="AC407" s="37">
        <v>118443</v>
      </c>
      <c r="AD407" s="4" t="s">
        <v>6535</v>
      </c>
      <c r="AE407" s="41">
        <v>4055</v>
      </c>
      <c r="AF407" s="4" t="s">
        <v>6535</v>
      </c>
      <c r="AG407" s="41">
        <v>2375</v>
      </c>
      <c r="AH407" s="2" t="s">
        <v>6535</v>
      </c>
      <c r="AI407" s="41">
        <v>77572</v>
      </c>
      <c r="AJ407" s="2" t="s">
        <v>6535</v>
      </c>
      <c r="AK407" s="41">
        <v>45625</v>
      </c>
      <c r="AL407" s="2" t="s">
        <v>6535</v>
      </c>
      <c r="AM407" s="2" t="str">
        <f>IF(OR(O407="Q",Q407="Q",S407="Q",U407="Q",W407="Q",Y407="Q",AB407="Q",AD407="Q",AF407="Q",AH407="Q",AJ407="Q",AL407="Q"),"Yes","No")</f>
        <v>No</v>
      </c>
    </row>
    <row r="408" spans="1:39">
      <c r="A408" s="3" t="s">
        <v>5632</v>
      </c>
      <c r="B408" s="3" t="s">
        <v>5633</v>
      </c>
      <c r="C408" s="4" t="s">
        <v>96</v>
      </c>
      <c r="D408" s="241">
        <v>9001</v>
      </c>
      <c r="E408" s="236">
        <v>90001</v>
      </c>
      <c r="F408" s="3" t="s">
        <v>320</v>
      </c>
      <c r="G408" s="4" t="s">
        <v>262</v>
      </c>
      <c r="H408" s="60">
        <v>392141</v>
      </c>
      <c r="I408" s="27">
        <v>181</v>
      </c>
      <c r="J408" s="170" t="s">
        <v>17</v>
      </c>
      <c r="K408" s="170" t="s">
        <v>16</v>
      </c>
      <c r="L408" s="5">
        <v>70</v>
      </c>
      <c r="N408" s="31">
        <v>4.5625136988446</v>
      </c>
      <c r="O408" s="4" t="s">
        <v>6535</v>
      </c>
      <c r="P408" s="56">
        <v>0.81797972728956814</v>
      </c>
      <c r="Q408" s="8" t="s">
        <v>6535</v>
      </c>
      <c r="R408" s="35">
        <v>36.613661277062207</v>
      </c>
      <c r="S408" s="2" t="s">
        <v>6535</v>
      </c>
      <c r="T408" s="36">
        <v>6.5641956700465878</v>
      </c>
      <c r="U408" s="2" t="s">
        <v>6535</v>
      </c>
      <c r="V408" s="31">
        <v>5.577783344292409</v>
      </c>
      <c r="W408" s="2" t="s">
        <v>6535</v>
      </c>
      <c r="X408" s="31">
        <v>0.11781003439753283</v>
      </c>
      <c r="Y408" s="2" t="s">
        <v>6535</v>
      </c>
      <c r="AA408" s="37">
        <v>874278</v>
      </c>
      <c r="AB408" s="4" t="s">
        <v>6535</v>
      </c>
      <c r="AC408" s="37">
        <v>1068826</v>
      </c>
      <c r="AD408" s="4" t="s">
        <v>6535</v>
      </c>
      <c r="AE408" s="41">
        <v>191622</v>
      </c>
      <c r="AF408" s="4" t="s">
        <v>6535</v>
      </c>
      <c r="AG408" s="41">
        <v>29192</v>
      </c>
      <c r="AH408" s="2" t="s">
        <v>6535</v>
      </c>
      <c r="AI408" s="41">
        <v>9072453</v>
      </c>
      <c r="AJ408" s="2" t="s">
        <v>6535</v>
      </c>
      <c r="AK408" s="41">
        <v>1431440</v>
      </c>
      <c r="AL408" s="2" t="s">
        <v>6535</v>
      </c>
      <c r="AM408" s="2" t="str">
        <f>IF(OR(O408="Q",Q408="Q",S408="Q",U408="Q",W408="Q",Y408="Q",AB408="Q",AD408="Q",AF408="Q",AH408="Q",AJ408="Q",AL408="Q"),"Yes","No")</f>
        <v>No</v>
      </c>
    </row>
    <row r="409" spans="1:39">
      <c r="A409" s="6" t="s">
        <v>5632</v>
      </c>
      <c r="B409" s="6" t="s">
        <v>5633</v>
      </c>
      <c r="C409" s="4" t="s">
        <v>96</v>
      </c>
      <c r="D409" s="242">
        <v>9001</v>
      </c>
      <c r="E409" s="237">
        <v>90001</v>
      </c>
      <c r="F409" s="25" t="s">
        <v>320</v>
      </c>
      <c r="G409" s="53" t="s">
        <v>262</v>
      </c>
      <c r="H409" s="180">
        <v>392141</v>
      </c>
      <c r="I409" s="28">
        <v>181</v>
      </c>
      <c r="J409" s="171" t="s">
        <v>15</v>
      </c>
      <c r="K409" s="171" t="s">
        <v>16</v>
      </c>
      <c r="L409" s="9">
        <v>54</v>
      </c>
      <c r="M409" s="9"/>
      <c r="N409" s="32">
        <v>0.72660164347053602</v>
      </c>
      <c r="O409" s="10" t="s">
        <v>6535</v>
      </c>
      <c r="P409" s="57">
        <v>0.24940085589655248</v>
      </c>
      <c r="Q409" s="7" t="s">
        <v>6535</v>
      </c>
      <c r="R409" s="182">
        <v>94.873627367076097</v>
      </c>
      <c r="S409" s="1" t="s">
        <v>6535</v>
      </c>
      <c r="T409" s="36">
        <v>32.5646990754692</v>
      </c>
      <c r="U409" s="2" t="s">
        <v>6535</v>
      </c>
      <c r="V409" s="31">
        <v>2.9133887326029018</v>
      </c>
      <c r="W409" s="2" t="s">
        <v>6535</v>
      </c>
      <c r="X409" s="31">
        <v>0.9993888315224787</v>
      </c>
      <c r="Y409" s="2" t="s">
        <v>6535</v>
      </c>
      <c r="AA409" s="38">
        <v>5888961</v>
      </c>
      <c r="AB409" s="9" t="s">
        <v>6535</v>
      </c>
      <c r="AC409" s="38">
        <v>23612433</v>
      </c>
      <c r="AD409" s="9" t="s">
        <v>6535</v>
      </c>
      <c r="AE409" s="42">
        <v>8104800</v>
      </c>
      <c r="AF409" s="9" t="s">
        <v>6535</v>
      </c>
      <c r="AG409" s="41">
        <v>248883</v>
      </c>
      <c r="AH409" s="2" t="s">
        <v>6535</v>
      </c>
      <c r="AI409" s="41">
        <v>23626873</v>
      </c>
      <c r="AJ409" s="2" t="s">
        <v>6535</v>
      </c>
      <c r="AK409" s="41">
        <v>2780530</v>
      </c>
      <c r="AL409" s="2" t="s">
        <v>6535</v>
      </c>
      <c r="AM409" s="2" t="str">
        <f>IF(OR(O409="Q",Q409="Q",S409="Q",U409="Q",W409="Q",Y409="Q",AB409="Q",AD409="Q",AF409="Q",AH409="Q",AJ409="Q",AL409="Q"),"Yes","No")</f>
        <v>No</v>
      </c>
    </row>
    <row r="410" spans="1:39">
      <c r="A410" s="3" t="s">
        <v>5632</v>
      </c>
      <c r="B410" s="3" t="s">
        <v>5633</v>
      </c>
      <c r="C410" s="4" t="s">
        <v>96</v>
      </c>
      <c r="D410" s="241">
        <v>9001</v>
      </c>
      <c r="E410" s="236">
        <v>90001</v>
      </c>
      <c r="F410" s="3" t="s">
        <v>320</v>
      </c>
      <c r="G410" s="4" t="s">
        <v>262</v>
      </c>
      <c r="H410" s="60">
        <v>392141</v>
      </c>
      <c r="I410" s="27">
        <v>181</v>
      </c>
      <c r="J410" s="170" t="s">
        <v>14</v>
      </c>
      <c r="K410" s="170" t="s">
        <v>16</v>
      </c>
      <c r="L410" s="5">
        <v>47</v>
      </c>
      <c r="N410" s="31">
        <v>2.8820503003182654</v>
      </c>
      <c r="O410" s="4" t="s">
        <v>6535</v>
      </c>
      <c r="P410" s="56">
        <v>9.6398583868160664E-2</v>
      </c>
      <c r="Q410" s="8" t="s">
        <v>6535</v>
      </c>
      <c r="R410" s="35">
        <v>79.629772208696096</v>
      </c>
      <c r="S410" s="2" t="s">
        <v>6535</v>
      </c>
      <c r="T410" s="36">
        <v>2.663450139581129</v>
      </c>
      <c r="U410" s="2" t="s">
        <v>6535</v>
      </c>
      <c r="V410" s="31">
        <v>29.897226542870133</v>
      </c>
      <c r="W410" s="2" t="s">
        <v>6535</v>
      </c>
      <c r="X410" s="31">
        <v>4.0970482565392077</v>
      </c>
      <c r="Y410" s="2" t="s">
        <v>6535</v>
      </c>
      <c r="AA410" s="37">
        <v>602190</v>
      </c>
      <c r="AB410" s="4" t="s">
        <v>6535</v>
      </c>
      <c r="AC410" s="37">
        <v>6246876</v>
      </c>
      <c r="AD410" s="4" t="s">
        <v>6535</v>
      </c>
      <c r="AE410" s="41">
        <v>208945</v>
      </c>
      <c r="AF410" s="4" t="s">
        <v>6535</v>
      </c>
      <c r="AG410" s="41">
        <v>78449</v>
      </c>
      <c r="AH410" s="2" t="s">
        <v>6535</v>
      </c>
      <c r="AI410" s="41">
        <v>1524726</v>
      </c>
      <c r="AJ410" s="2" t="s">
        <v>6535</v>
      </c>
      <c r="AK410" s="41">
        <v>1264020</v>
      </c>
      <c r="AL410" s="2" t="s">
        <v>6535</v>
      </c>
      <c r="AM410" s="2" t="str">
        <f>IF(OR(O410="Q",Q410="Q",S410="Q",U410="Q",W410="Q",Y410="Q",AB410="Q",AD410="Q",AF410="Q",AH410="Q",AJ410="Q",AL410="Q"),"Yes","No")</f>
        <v>No</v>
      </c>
    </row>
    <row r="411" spans="1:39">
      <c r="A411" s="6" t="s">
        <v>5632</v>
      </c>
      <c r="B411" s="6" t="s">
        <v>5633</v>
      </c>
      <c r="C411" s="4" t="s">
        <v>96</v>
      </c>
      <c r="D411" s="242">
        <v>9001</v>
      </c>
      <c r="E411" s="237">
        <v>90001</v>
      </c>
      <c r="F411" s="25" t="s">
        <v>320</v>
      </c>
      <c r="G411" s="53" t="s">
        <v>262</v>
      </c>
      <c r="H411" s="180">
        <v>392141</v>
      </c>
      <c r="I411" s="28">
        <v>181</v>
      </c>
      <c r="J411" s="171" t="s">
        <v>20</v>
      </c>
      <c r="K411" s="171" t="s">
        <v>16</v>
      </c>
      <c r="L411" s="9">
        <v>7</v>
      </c>
      <c r="M411" s="9"/>
      <c r="N411" s="32">
        <v>2.6692796025393322</v>
      </c>
      <c r="O411" s="10" t="s">
        <v>6535</v>
      </c>
      <c r="P411" s="57">
        <v>0.12108236425373359</v>
      </c>
      <c r="Q411" s="7" t="s">
        <v>6535</v>
      </c>
      <c r="R411" s="182">
        <v>90.452548131370335</v>
      </c>
      <c r="S411" s="1" t="s">
        <v>6535</v>
      </c>
      <c r="T411" s="36">
        <v>4.1030577576443941</v>
      </c>
      <c r="U411" s="2" t="s">
        <v>6535</v>
      </c>
      <c r="V411" s="31">
        <v>22.045155948109301</v>
      </c>
      <c r="W411" s="2" t="s">
        <v>6535</v>
      </c>
      <c r="X411" s="31">
        <v>3.0456216348133798</v>
      </c>
      <c r="Y411" s="2" t="s">
        <v>6535</v>
      </c>
      <c r="AA411" s="38">
        <v>48354</v>
      </c>
      <c r="AB411" s="9" t="s">
        <v>6535</v>
      </c>
      <c r="AC411" s="38">
        <v>399348</v>
      </c>
      <c r="AD411" s="9" t="s">
        <v>6535</v>
      </c>
      <c r="AE411" s="42">
        <v>18115</v>
      </c>
      <c r="AF411" s="9" t="s">
        <v>6535</v>
      </c>
      <c r="AG411" s="41">
        <v>4415</v>
      </c>
      <c r="AH411" s="2" t="s">
        <v>6535</v>
      </c>
      <c r="AI411" s="41">
        <v>131122</v>
      </c>
      <c r="AJ411" s="2" t="s">
        <v>6535</v>
      </c>
      <c r="AK411" s="41">
        <v>112527</v>
      </c>
      <c r="AL411" s="2" t="s">
        <v>6535</v>
      </c>
      <c r="AM411" s="2" t="str">
        <f>IF(OR(O411="Q",Q411="Q",S411="Q",U411="Q",W411="Q",Y411="Q",AB411="Q",AD411="Q",AF411="Q",AH411="Q",AJ411="Q",AL411="Q"),"Yes","No")</f>
        <v>No</v>
      </c>
    </row>
    <row r="412" spans="1:39">
      <c r="A412" s="3" t="s">
        <v>5632</v>
      </c>
      <c r="B412" s="3" t="s">
        <v>5633</v>
      </c>
      <c r="C412" s="4" t="s">
        <v>96</v>
      </c>
      <c r="D412" s="241">
        <v>9001</v>
      </c>
      <c r="E412" s="236">
        <v>90001</v>
      </c>
      <c r="F412" s="3" t="s">
        <v>320</v>
      </c>
      <c r="G412" s="4" t="s">
        <v>262</v>
      </c>
      <c r="H412" s="60">
        <v>392141</v>
      </c>
      <c r="I412" s="27">
        <v>181</v>
      </c>
      <c r="J412" s="170" t="s">
        <v>30</v>
      </c>
      <c r="K412" s="170" t="s">
        <v>16</v>
      </c>
      <c r="L412" s="5">
        <v>3</v>
      </c>
      <c r="N412" s="31">
        <v>2.4631937520771019</v>
      </c>
      <c r="O412" s="4" t="s">
        <v>6535</v>
      </c>
      <c r="P412" s="56">
        <v>0.2206447099450255</v>
      </c>
      <c r="Q412" s="8" t="s">
        <v>6535</v>
      </c>
      <c r="R412" s="35">
        <v>121.81807192505289</v>
      </c>
      <c r="S412" s="2" t="s">
        <v>6535</v>
      </c>
      <c r="T412" s="36">
        <v>10.912058023572076</v>
      </c>
      <c r="U412" s="2" t="s">
        <v>6535</v>
      </c>
      <c r="V412" s="31">
        <v>11.163620250360031</v>
      </c>
      <c r="W412" s="2" t="s">
        <v>6535</v>
      </c>
      <c r="X412" s="31">
        <v>0.44420249928371497</v>
      </c>
      <c r="Y412" s="2" t="s">
        <v>6535</v>
      </c>
      <c r="AA412" s="37">
        <v>88941</v>
      </c>
      <c r="AB412" s="4" t="s">
        <v>6535</v>
      </c>
      <c r="AC412" s="37">
        <v>403096</v>
      </c>
      <c r="AD412" s="4" t="s">
        <v>6535</v>
      </c>
      <c r="AE412" s="41">
        <v>36108</v>
      </c>
      <c r="AF412" s="4" t="s">
        <v>6535</v>
      </c>
      <c r="AG412" s="41">
        <v>3309</v>
      </c>
      <c r="AH412" s="2" t="s">
        <v>6535</v>
      </c>
      <c r="AI412" s="41">
        <v>907460</v>
      </c>
      <c r="AJ412" s="2" t="s">
        <v>6535</v>
      </c>
      <c r="AK412" s="41">
        <v>104733</v>
      </c>
      <c r="AL412" s="2" t="s">
        <v>6535</v>
      </c>
      <c r="AM412" s="2" t="str">
        <f>IF(OR(O412="Q",Q412="Q",S412="Q",U412="Q",W412="Q",Y412="Q",AB412="Q",AD412="Q",AF412="Q",AH412="Q",AJ412="Q",AL412="Q"),"Yes","No")</f>
        <v>No</v>
      </c>
    </row>
    <row r="413" spans="1:39">
      <c r="A413" s="6" t="s">
        <v>2302</v>
      </c>
      <c r="B413" s="6" t="s">
        <v>2303</v>
      </c>
      <c r="C413" s="4" t="s">
        <v>66</v>
      </c>
      <c r="D413" s="242" t="s">
        <v>2304</v>
      </c>
      <c r="E413" s="237" t="s">
        <v>2305</v>
      </c>
      <c r="F413" s="25" t="s">
        <v>481</v>
      </c>
      <c r="G413" s="53" t="s">
        <v>476</v>
      </c>
      <c r="H413" s="180">
        <v>0</v>
      </c>
      <c r="I413" s="28">
        <v>179</v>
      </c>
      <c r="J413" s="171" t="s">
        <v>14</v>
      </c>
      <c r="K413" s="171" t="s">
        <v>13</v>
      </c>
      <c r="L413" s="9">
        <v>179</v>
      </c>
      <c r="M413" s="9"/>
      <c r="N413" s="32">
        <v>0.38235936493713774</v>
      </c>
      <c r="O413" s="10" t="s">
        <v>6535</v>
      </c>
      <c r="P413" s="57">
        <v>2.530365563442822E-2</v>
      </c>
      <c r="Q413" s="7" t="s">
        <v>6535</v>
      </c>
      <c r="R413" s="182">
        <v>29.970412968866281</v>
      </c>
      <c r="S413" s="1" t="s">
        <v>6535</v>
      </c>
      <c r="T413" s="36">
        <v>1.983372393953194</v>
      </c>
      <c r="U413" s="2" t="s">
        <v>6535</v>
      </c>
      <c r="V413" s="31">
        <v>15.110834990059642</v>
      </c>
      <c r="W413" s="2" t="s">
        <v>6535</v>
      </c>
      <c r="X413" s="31" t="s">
        <v>6535</v>
      </c>
      <c r="Y413" s="2" t="s">
        <v>6535</v>
      </c>
      <c r="AA413" s="38">
        <v>273104</v>
      </c>
      <c r="AB413" s="9" t="s">
        <v>6535</v>
      </c>
      <c r="AC413" s="38">
        <v>10793065</v>
      </c>
      <c r="AD413" s="9" t="s">
        <v>6535</v>
      </c>
      <c r="AE413" s="42">
        <v>714260</v>
      </c>
      <c r="AF413" s="9" t="s">
        <v>6535</v>
      </c>
      <c r="AG413" s="41">
        <v>360124</v>
      </c>
      <c r="AH413" s="2" t="s">
        <v>6535</v>
      </c>
      <c r="AI413" s="41">
        <v>0</v>
      </c>
      <c r="AJ413" s="2" t="s">
        <v>6535</v>
      </c>
      <c r="AK413" s="41">
        <v>7528789</v>
      </c>
      <c r="AL413" s="2" t="s">
        <v>6535</v>
      </c>
      <c r="AM413" s="2" t="str">
        <f>IF(OR(O413="Q",Q413="Q",S413="Q",U413="Q",W413="Q",Y413="Q",AB413="Q",AD413="Q",AF413="Q",AH413="Q",AJ413="Q",AL413="Q"),"Yes","No")</f>
        <v>No</v>
      </c>
    </row>
    <row r="414" spans="1:39">
      <c r="A414" s="3" t="s">
        <v>3942</v>
      </c>
      <c r="B414" s="3" t="s">
        <v>3943</v>
      </c>
      <c r="C414" s="4" t="s">
        <v>67</v>
      </c>
      <c r="D414" s="241">
        <v>6032</v>
      </c>
      <c r="E414" s="236">
        <v>60032</v>
      </c>
      <c r="F414" s="3" t="s">
        <v>320</v>
      </c>
      <c r="G414" s="4" t="s">
        <v>262</v>
      </c>
      <c r="H414" s="60">
        <v>899703</v>
      </c>
      <c r="I414" s="27">
        <v>178</v>
      </c>
      <c r="J414" s="170" t="s">
        <v>15</v>
      </c>
      <c r="K414" s="170" t="s">
        <v>16</v>
      </c>
      <c r="L414" s="5">
        <v>110</v>
      </c>
      <c r="N414" s="31">
        <v>1.0128527951414643</v>
      </c>
      <c r="O414" s="4" t="s">
        <v>6535</v>
      </c>
      <c r="P414" s="56">
        <v>0.20597811633611895</v>
      </c>
      <c r="Q414" s="8" t="s">
        <v>6535</v>
      </c>
      <c r="R414" s="35">
        <v>134.29012758432347</v>
      </c>
      <c r="S414" s="2" t="s">
        <v>6535</v>
      </c>
      <c r="T414" s="36">
        <v>27.309820000538846</v>
      </c>
      <c r="U414" s="2" t="s">
        <v>6535</v>
      </c>
      <c r="V414" s="31">
        <v>4.9172835112671489</v>
      </c>
      <c r="W414" s="2" t="s">
        <v>6535</v>
      </c>
      <c r="X414" s="31">
        <v>1.6175022768503053</v>
      </c>
      <c r="Y414" s="2" t="s">
        <v>6535</v>
      </c>
      <c r="AA414" s="37">
        <v>11293335</v>
      </c>
      <c r="AB414" s="4" t="s">
        <v>6535</v>
      </c>
      <c r="AC414" s="37">
        <v>54827839</v>
      </c>
      <c r="AD414" s="4" t="s">
        <v>6535</v>
      </c>
      <c r="AE414" s="41">
        <v>11150026</v>
      </c>
      <c r="AF414" s="4" t="s">
        <v>6535</v>
      </c>
      <c r="AG414" s="41">
        <v>408279</v>
      </c>
      <c r="AH414" s="2" t="s">
        <v>6535</v>
      </c>
      <c r="AI414" s="41">
        <v>33896607</v>
      </c>
      <c r="AJ414" s="2" t="s">
        <v>6535</v>
      </c>
      <c r="AK414" s="41">
        <v>4794173</v>
      </c>
      <c r="AL414" s="2" t="s">
        <v>6535</v>
      </c>
      <c r="AM414" s="2" t="str">
        <f>IF(OR(O414="Q",Q414="Q",S414="Q",U414="Q",W414="Q",Y414="Q",AB414="Q",AD414="Q",AF414="Q",AH414="Q",AJ414="Q",AL414="Q"),"Yes","No")</f>
        <v>No</v>
      </c>
    </row>
    <row r="415" spans="1:39">
      <c r="A415" s="6" t="s">
        <v>2762</v>
      </c>
      <c r="B415" s="6" t="s">
        <v>704</v>
      </c>
      <c r="C415" s="4" t="s">
        <v>108</v>
      </c>
      <c r="D415" s="242">
        <v>5017</v>
      </c>
      <c r="E415" s="237">
        <v>50017</v>
      </c>
      <c r="F415" s="25" t="s">
        <v>320</v>
      </c>
      <c r="G415" s="53" t="s">
        <v>262</v>
      </c>
      <c r="H415" s="180">
        <v>724091</v>
      </c>
      <c r="I415" s="28">
        <v>178</v>
      </c>
      <c r="J415" s="171" t="s">
        <v>15</v>
      </c>
      <c r="K415" s="171" t="s">
        <v>13</v>
      </c>
      <c r="L415" s="9">
        <v>96</v>
      </c>
      <c r="M415" s="9"/>
      <c r="N415" s="32">
        <v>0.91684894285775653</v>
      </c>
      <c r="O415" s="10" t="s">
        <v>6535</v>
      </c>
      <c r="P415" s="57">
        <v>0.18137274292628444</v>
      </c>
      <c r="Q415" s="7" t="s">
        <v>6535</v>
      </c>
      <c r="R415" s="182">
        <v>110.81441952499202</v>
      </c>
      <c r="S415" s="1" t="s">
        <v>6535</v>
      </c>
      <c r="T415" s="36">
        <v>21.921512133051564</v>
      </c>
      <c r="U415" s="2" t="s">
        <v>6535</v>
      </c>
      <c r="V415" s="31">
        <v>5.0550536319031831</v>
      </c>
      <c r="W415" s="2" t="s">
        <v>6535</v>
      </c>
      <c r="X415" s="31">
        <v>1.0425019062783669</v>
      </c>
      <c r="Y415" s="2" t="s">
        <v>6535</v>
      </c>
      <c r="AA415" s="38">
        <v>7171101</v>
      </c>
      <c r="AB415" s="9" t="s">
        <v>6535</v>
      </c>
      <c r="AC415" s="38">
        <v>39537920</v>
      </c>
      <c r="AD415" s="9" t="s">
        <v>6535</v>
      </c>
      <c r="AE415" s="42">
        <v>7821464</v>
      </c>
      <c r="AF415" s="9" t="s">
        <v>6535</v>
      </c>
      <c r="AG415" s="41">
        <v>356794</v>
      </c>
      <c r="AH415" s="2" t="s">
        <v>6535</v>
      </c>
      <c r="AI415" s="41">
        <v>37925993</v>
      </c>
      <c r="AJ415" s="2" t="s">
        <v>6535</v>
      </c>
      <c r="AK415" s="41">
        <v>5648454</v>
      </c>
      <c r="AL415" s="2" t="s">
        <v>6535</v>
      </c>
      <c r="AM415" s="2" t="str">
        <f>IF(OR(O415="Q",Q415="Q",S415="Q",U415="Q",W415="Q",Y415="Q",AB415="Q",AD415="Q",AF415="Q",AH415="Q",AJ415="Q",AL415="Q"),"Yes","No")</f>
        <v>No</v>
      </c>
    </row>
    <row r="416" spans="1:39">
      <c r="A416" s="3" t="s">
        <v>2762</v>
      </c>
      <c r="B416" s="3" t="s">
        <v>704</v>
      </c>
      <c r="C416" s="4" t="s">
        <v>108</v>
      </c>
      <c r="D416" s="241">
        <v>5017</v>
      </c>
      <c r="E416" s="236">
        <v>50017</v>
      </c>
      <c r="F416" s="3" t="s">
        <v>320</v>
      </c>
      <c r="G416" s="4" t="s">
        <v>262</v>
      </c>
      <c r="H416" s="60">
        <v>724091</v>
      </c>
      <c r="I416" s="27">
        <v>178</v>
      </c>
      <c r="J416" s="170" t="s">
        <v>14</v>
      </c>
      <c r="K416" s="170" t="s">
        <v>13</v>
      </c>
      <c r="L416" s="5">
        <v>56</v>
      </c>
      <c r="N416" s="31">
        <v>3.2563957330312472</v>
      </c>
      <c r="O416" s="4" t="s">
        <v>6535</v>
      </c>
      <c r="P416" s="56">
        <v>5.3219025952201307E-2</v>
      </c>
      <c r="Q416" s="8" t="s">
        <v>6535</v>
      </c>
      <c r="R416" s="35">
        <v>110.70563972057593</v>
      </c>
      <c r="S416" s="2" t="s">
        <v>6535</v>
      </c>
      <c r="T416" s="36">
        <v>1.8092537874259167</v>
      </c>
      <c r="U416" s="2" t="s">
        <v>6535</v>
      </c>
      <c r="V416" s="31">
        <v>61.188563202114601</v>
      </c>
      <c r="W416" s="2" t="s">
        <v>6535</v>
      </c>
      <c r="X416" s="31">
        <v>6.8133046296739144</v>
      </c>
      <c r="Y416" s="2" t="s">
        <v>6535</v>
      </c>
      <c r="AA416" s="37">
        <v>689900</v>
      </c>
      <c r="AB416" s="4" t="s">
        <v>6535</v>
      </c>
      <c r="AC416" s="37">
        <v>12963409</v>
      </c>
      <c r="AD416" s="4" t="s">
        <v>6535</v>
      </c>
      <c r="AE416" s="41">
        <v>211860</v>
      </c>
      <c r="AF416" s="4" t="s">
        <v>6535</v>
      </c>
      <c r="AG416" s="41">
        <v>117098</v>
      </c>
      <c r="AH416" s="2" t="s">
        <v>6535</v>
      </c>
      <c r="AI416" s="41">
        <v>1902661</v>
      </c>
      <c r="AJ416" s="2" t="s">
        <v>6535</v>
      </c>
      <c r="AK416" s="41">
        <v>1881496</v>
      </c>
      <c r="AL416" s="2" t="s">
        <v>6535</v>
      </c>
      <c r="AM416" s="2" t="str">
        <f>IF(OR(O416="Q",Q416="Q",S416="Q",U416="Q",W416="Q",Y416="Q",AB416="Q",AD416="Q",AF416="Q",AH416="Q",AJ416="Q",AL416="Q"),"Yes","No")</f>
        <v>No</v>
      </c>
    </row>
    <row r="417" spans="1:39">
      <c r="A417" s="3" t="s">
        <v>3942</v>
      </c>
      <c r="B417" s="3" t="s">
        <v>3943</v>
      </c>
      <c r="C417" s="4" t="s">
        <v>67</v>
      </c>
      <c r="D417" s="241">
        <v>6032</v>
      </c>
      <c r="E417" s="236">
        <v>60032</v>
      </c>
      <c r="F417" s="3" t="s">
        <v>320</v>
      </c>
      <c r="G417" s="4" t="s">
        <v>262</v>
      </c>
      <c r="H417" s="60">
        <v>899703</v>
      </c>
      <c r="I417" s="27">
        <v>178</v>
      </c>
      <c r="J417" s="170" t="s">
        <v>14</v>
      </c>
      <c r="K417" s="170" t="s">
        <v>16</v>
      </c>
      <c r="L417" s="5">
        <v>38</v>
      </c>
      <c r="N417" s="31">
        <v>1.8323112757974607</v>
      </c>
      <c r="O417" s="4" t="s">
        <v>6535</v>
      </c>
      <c r="P417" s="56">
        <v>3.1263039156736415E-2</v>
      </c>
      <c r="Q417" s="8" t="s">
        <v>6535</v>
      </c>
      <c r="R417" s="35">
        <v>119.13490525917875</v>
      </c>
      <c r="S417" s="2" t="s">
        <v>6535</v>
      </c>
      <c r="T417" s="36">
        <v>2.0326891272503897</v>
      </c>
      <c r="U417" s="2" t="s">
        <v>6535</v>
      </c>
      <c r="V417" s="31">
        <v>58.609505832469353</v>
      </c>
      <c r="W417" s="2" t="s">
        <v>6535</v>
      </c>
      <c r="X417" s="31">
        <v>8.8800555080074535</v>
      </c>
      <c r="Y417" s="2" t="s">
        <v>6535</v>
      </c>
      <c r="AA417" s="37">
        <v>394110</v>
      </c>
      <c r="AB417" s="4" t="s">
        <v>6535</v>
      </c>
      <c r="AC417" s="37">
        <v>12606260</v>
      </c>
      <c r="AD417" s="4" t="s">
        <v>6535</v>
      </c>
      <c r="AE417" s="41">
        <v>215089</v>
      </c>
      <c r="AF417" s="4" t="s">
        <v>6535</v>
      </c>
      <c r="AG417" s="41">
        <v>105815</v>
      </c>
      <c r="AH417" s="2" t="s">
        <v>6535</v>
      </c>
      <c r="AI417" s="41">
        <v>1419615</v>
      </c>
      <c r="AJ417" s="2" t="s">
        <v>6535</v>
      </c>
      <c r="AK417" s="41">
        <v>1166085</v>
      </c>
      <c r="AL417" s="2" t="s">
        <v>6535</v>
      </c>
      <c r="AM417" s="2" t="str">
        <f>IF(OR(O417="Q",Q417="Q",S417="Q",U417="Q",W417="Q",Y417="Q",AB417="Q",AD417="Q",AF417="Q",AH417="Q",AJ417="Q",AL417="Q"),"Yes","No")</f>
        <v>No</v>
      </c>
    </row>
    <row r="418" spans="1:39">
      <c r="A418" s="3" t="s">
        <v>3942</v>
      </c>
      <c r="B418" s="3" t="s">
        <v>3943</v>
      </c>
      <c r="C418" s="4" t="s">
        <v>67</v>
      </c>
      <c r="D418" s="241">
        <v>6032</v>
      </c>
      <c r="E418" s="236">
        <v>60032</v>
      </c>
      <c r="F418" s="3" t="s">
        <v>320</v>
      </c>
      <c r="G418" s="4" t="s">
        <v>262</v>
      </c>
      <c r="H418" s="60">
        <v>899703</v>
      </c>
      <c r="I418" s="27">
        <v>178</v>
      </c>
      <c r="J418" s="170" t="s">
        <v>21</v>
      </c>
      <c r="K418" s="170" t="s">
        <v>16</v>
      </c>
      <c r="L418" s="5">
        <v>27</v>
      </c>
      <c r="N418" s="31">
        <v>0.91687554795288095</v>
      </c>
      <c r="O418" s="4" t="s">
        <v>6535</v>
      </c>
      <c r="P418" s="56">
        <v>0.25758202117142098</v>
      </c>
      <c r="Q418" s="8" t="s">
        <v>6535</v>
      </c>
      <c r="R418" s="35">
        <v>162.0436940851375</v>
      </c>
      <c r="S418" s="2" t="s">
        <v>6535</v>
      </c>
      <c r="T418" s="36">
        <v>45.523672578820026</v>
      </c>
      <c r="U418" s="2" t="s">
        <v>6535</v>
      </c>
      <c r="V418" s="31">
        <v>3.5595479210200769</v>
      </c>
      <c r="W418" s="2" t="s">
        <v>6535</v>
      </c>
      <c r="X418" s="31">
        <v>1.9035015284927708</v>
      </c>
      <c r="Y418" s="2" t="s">
        <v>6535</v>
      </c>
      <c r="AA418" s="37">
        <v>6676365</v>
      </c>
      <c r="AB418" s="4" t="s">
        <v>6535</v>
      </c>
      <c r="AC418" s="37">
        <v>25919375</v>
      </c>
      <c r="AD418" s="4" t="s">
        <v>6535</v>
      </c>
      <c r="AE418" s="41">
        <v>7281648</v>
      </c>
      <c r="AF418" s="4" t="s">
        <v>6535</v>
      </c>
      <c r="AG418" s="41">
        <v>159953</v>
      </c>
      <c r="AH418" s="2" t="s">
        <v>6535</v>
      </c>
      <c r="AI418" s="41">
        <v>13616682</v>
      </c>
      <c r="AJ418" s="2" t="s">
        <v>6535</v>
      </c>
      <c r="AK418" s="41">
        <v>952665</v>
      </c>
      <c r="AL418" s="2" t="s">
        <v>6535</v>
      </c>
      <c r="AM418" s="2" t="str">
        <f>IF(OR(O418="Q",Q418="Q",S418="Q",U418="Q",W418="Q",Y418="Q",AB418="Q",AD418="Q",AF418="Q",AH418="Q",AJ418="Q",AL418="Q"),"Yes","No")</f>
        <v>No</v>
      </c>
    </row>
    <row r="419" spans="1:39">
      <c r="A419" s="6" t="s">
        <v>2762</v>
      </c>
      <c r="B419" s="6" t="s">
        <v>704</v>
      </c>
      <c r="C419" s="4" t="s">
        <v>108</v>
      </c>
      <c r="D419" s="242">
        <v>5017</v>
      </c>
      <c r="E419" s="237">
        <v>50017</v>
      </c>
      <c r="F419" s="25" t="s">
        <v>320</v>
      </c>
      <c r="G419" s="53" t="s">
        <v>262</v>
      </c>
      <c r="H419" s="180">
        <v>724091</v>
      </c>
      <c r="I419" s="28">
        <v>178</v>
      </c>
      <c r="J419" s="171" t="s">
        <v>40</v>
      </c>
      <c r="K419" s="171" t="s">
        <v>13</v>
      </c>
      <c r="L419" s="9">
        <v>26</v>
      </c>
      <c r="M419" s="9"/>
      <c r="N419" s="32">
        <v>0.49224195562833939</v>
      </c>
      <c r="O419" s="10" t="s">
        <v>6535</v>
      </c>
      <c r="P419" s="57">
        <v>0.12998834235388654</v>
      </c>
      <c r="Q419" s="7" t="s">
        <v>6535</v>
      </c>
      <c r="R419" s="182">
        <v>105.86772109870208</v>
      </c>
      <c r="S419" s="1" t="s">
        <v>6535</v>
      </c>
      <c r="T419" s="36">
        <v>27.956921219438577</v>
      </c>
      <c r="U419" s="2" t="s">
        <v>6535</v>
      </c>
      <c r="V419" s="31">
        <v>3.7868161614695888</v>
      </c>
      <c r="W419" s="2" t="s">
        <v>6535</v>
      </c>
      <c r="X419" s="31">
        <v>1.3797765857174105</v>
      </c>
      <c r="Y419" s="2" t="s">
        <v>6535</v>
      </c>
      <c r="AA419" s="38">
        <v>1139802</v>
      </c>
      <c r="AB419" s="9" t="s">
        <v>6535</v>
      </c>
      <c r="AC419" s="38">
        <v>8768494</v>
      </c>
      <c r="AD419" s="9" t="s">
        <v>6535</v>
      </c>
      <c r="AE419" s="42">
        <v>2315532</v>
      </c>
      <c r="AF419" s="9" t="s">
        <v>6535</v>
      </c>
      <c r="AG419" s="41">
        <v>82825</v>
      </c>
      <c r="AH419" s="2" t="s">
        <v>6535</v>
      </c>
      <c r="AI419" s="41">
        <v>6355010</v>
      </c>
      <c r="AJ419" s="2" t="s">
        <v>6535</v>
      </c>
      <c r="AK419" s="41">
        <v>897787</v>
      </c>
      <c r="AL419" s="2" t="s">
        <v>6535</v>
      </c>
      <c r="AM419" s="2" t="str">
        <f>IF(OR(O419="Q",Q419="Q",S419="Q",U419="Q",W419="Q",Y419="Q",AB419="Q",AD419="Q",AF419="Q",AH419="Q",AJ419="Q",AL419="Q"),"Yes","No")</f>
        <v>No</v>
      </c>
    </row>
    <row r="420" spans="1:39">
      <c r="A420" s="6" t="s">
        <v>3942</v>
      </c>
      <c r="B420" s="6" t="s">
        <v>3943</v>
      </c>
      <c r="C420" s="4" t="s">
        <v>67</v>
      </c>
      <c r="D420" s="242">
        <v>6032</v>
      </c>
      <c r="E420" s="237">
        <v>60032</v>
      </c>
      <c r="F420" s="25" t="s">
        <v>320</v>
      </c>
      <c r="G420" s="53" t="s">
        <v>262</v>
      </c>
      <c r="H420" s="180">
        <v>899703</v>
      </c>
      <c r="I420" s="28">
        <v>178</v>
      </c>
      <c r="J420" s="171" t="s">
        <v>32</v>
      </c>
      <c r="K420" s="171" t="s">
        <v>16</v>
      </c>
      <c r="L420" s="9">
        <v>3</v>
      </c>
      <c r="M420" s="9"/>
      <c r="N420" s="32">
        <v>1.6246098024883799</v>
      </c>
      <c r="O420" s="10" t="s">
        <v>6535</v>
      </c>
      <c r="P420" s="57">
        <v>0.25212076678968121</v>
      </c>
      <c r="Q420" s="7" t="s">
        <v>6535</v>
      </c>
      <c r="R420" s="182">
        <v>655.91563045935675</v>
      </c>
      <c r="S420" s="1" t="s">
        <v>6535</v>
      </c>
      <c r="T420" s="36">
        <v>101.79056623163088</v>
      </c>
      <c r="U420" s="2" t="s">
        <v>6535</v>
      </c>
      <c r="V420" s="31">
        <v>6.4437762234938276</v>
      </c>
      <c r="W420" s="2" t="s">
        <v>6535</v>
      </c>
      <c r="X420" s="31">
        <v>12.731310088961584</v>
      </c>
      <c r="Y420" s="2" t="s">
        <v>6535</v>
      </c>
      <c r="AA420" s="38">
        <v>1609215</v>
      </c>
      <c r="AB420" s="9" t="s">
        <v>6535</v>
      </c>
      <c r="AC420" s="38">
        <v>6382715</v>
      </c>
      <c r="AD420" s="9" t="s">
        <v>6535</v>
      </c>
      <c r="AE420" s="42">
        <v>990524</v>
      </c>
      <c r="AF420" s="9" t="s">
        <v>6535</v>
      </c>
      <c r="AG420" s="41">
        <v>9731</v>
      </c>
      <c r="AH420" s="2" t="s">
        <v>6535</v>
      </c>
      <c r="AI420" s="41">
        <v>501340</v>
      </c>
      <c r="AJ420" s="2" t="s">
        <v>6535</v>
      </c>
      <c r="AK420" s="41">
        <v>19517</v>
      </c>
      <c r="AL420" s="2" t="s">
        <v>6535</v>
      </c>
      <c r="AM420" s="2" t="str">
        <f>IF(OR(O420="Q",Q420="Q",S420="Q",U420="Q",W420="Q",Y420="Q",AB420="Q",AD420="Q",AF420="Q",AH420="Q",AJ420="Q",AL420="Q"),"Yes","No")</f>
        <v>No</v>
      </c>
    </row>
    <row r="421" spans="1:39">
      <c r="A421" s="6" t="s">
        <v>2767</v>
      </c>
      <c r="B421" s="6" t="s">
        <v>2768</v>
      </c>
      <c r="C421" s="4" t="s">
        <v>108</v>
      </c>
      <c r="D421" s="242">
        <v>5022</v>
      </c>
      <c r="E421" s="237">
        <v>50022</v>
      </c>
      <c r="F421" s="25" t="s">
        <v>320</v>
      </c>
      <c r="G421" s="53" t="s">
        <v>262</v>
      </c>
      <c r="H421" s="180">
        <v>507643</v>
      </c>
      <c r="I421" s="28">
        <v>177</v>
      </c>
      <c r="J421" s="171" t="s">
        <v>15</v>
      </c>
      <c r="K421" s="171" t="s">
        <v>13</v>
      </c>
      <c r="L421" s="9">
        <v>100</v>
      </c>
      <c r="M421" s="9"/>
      <c r="N421" s="32">
        <v>1.7965029804965564</v>
      </c>
      <c r="O421" s="10" t="s">
        <v>65</v>
      </c>
      <c r="P421" s="57">
        <v>0.24932509271598113</v>
      </c>
      <c r="Q421" s="7" t="s">
        <v>65</v>
      </c>
      <c r="R421" s="182">
        <v>72.374280181512333</v>
      </c>
      <c r="S421" s="1" t="s">
        <v>65</v>
      </c>
      <c r="T421" s="36">
        <v>10.044360801182954</v>
      </c>
      <c r="U421" s="2" t="s">
        <v>65</v>
      </c>
      <c r="V421" s="31">
        <v>7.205464002546444</v>
      </c>
      <c r="W421" s="2" t="s">
        <v>65</v>
      </c>
      <c r="X421" s="31">
        <v>1.5041515626160931</v>
      </c>
      <c r="Y421" s="2" t="s">
        <v>65</v>
      </c>
      <c r="AA421" s="38">
        <v>4966684</v>
      </c>
      <c r="AB421" s="9" t="s">
        <v>6535</v>
      </c>
      <c r="AC421" s="38">
        <v>19920514</v>
      </c>
      <c r="AD421" s="9" t="s">
        <v>65</v>
      </c>
      <c r="AE421" s="42">
        <v>2764640</v>
      </c>
      <c r="AF421" s="9" t="s">
        <v>65</v>
      </c>
      <c r="AG421" s="41">
        <v>275243</v>
      </c>
      <c r="AH421" s="2" t="s">
        <v>65</v>
      </c>
      <c r="AI421" s="41">
        <v>13243688</v>
      </c>
      <c r="AJ421" s="2" t="s">
        <v>65</v>
      </c>
      <c r="AK421" s="41">
        <v>3015497</v>
      </c>
      <c r="AL421" s="2" t="s">
        <v>65</v>
      </c>
      <c r="AM421" s="2" t="str">
        <f>IF(OR(O421="Q",Q421="Q",S421="Q",U421="Q",W421="Q",Y421="Q",AB421="Q",AD421="Q",AF421="Q",AH421="Q",AJ421="Q",AL421="Q"),"Yes","No")</f>
        <v>Yes</v>
      </c>
    </row>
    <row r="422" spans="1:39">
      <c r="A422" s="3" t="s">
        <v>2767</v>
      </c>
      <c r="B422" s="3" t="s">
        <v>2768</v>
      </c>
      <c r="C422" s="4" t="s">
        <v>108</v>
      </c>
      <c r="D422" s="241">
        <v>5022</v>
      </c>
      <c r="E422" s="236">
        <v>50022</v>
      </c>
      <c r="F422" s="3" t="s">
        <v>320</v>
      </c>
      <c r="G422" s="4" t="s">
        <v>262</v>
      </c>
      <c r="H422" s="60">
        <v>507643</v>
      </c>
      <c r="I422" s="27">
        <v>177</v>
      </c>
      <c r="J422" s="170" t="s">
        <v>14</v>
      </c>
      <c r="K422" s="170" t="s">
        <v>13</v>
      </c>
      <c r="L422" s="5">
        <v>62</v>
      </c>
      <c r="N422" s="31">
        <v>4.8897552088814056</v>
      </c>
      <c r="O422" s="4" t="s">
        <v>65</v>
      </c>
      <c r="P422" s="56">
        <v>0.19709178101075223</v>
      </c>
      <c r="Q422" s="8" t="s">
        <v>65</v>
      </c>
      <c r="R422" s="35">
        <v>60.514630390143736</v>
      </c>
      <c r="S422" s="2" t="s">
        <v>65</v>
      </c>
      <c r="T422" s="36">
        <v>2.4391683778234086</v>
      </c>
      <c r="U422" s="2" t="s">
        <v>65</v>
      </c>
      <c r="V422" s="31">
        <v>24.809533831421657</v>
      </c>
      <c r="W422" s="2" t="s">
        <v>65</v>
      </c>
      <c r="X422" s="31">
        <v>2.6360765210196608</v>
      </c>
      <c r="Y422" s="2" t="s">
        <v>65</v>
      </c>
      <c r="AA422" s="37">
        <v>1486955</v>
      </c>
      <c r="AB422" s="4" t="s">
        <v>6535</v>
      </c>
      <c r="AC422" s="37">
        <v>7544480</v>
      </c>
      <c r="AD422" s="4" t="s">
        <v>65</v>
      </c>
      <c r="AE422" s="41">
        <v>304096</v>
      </c>
      <c r="AF422" s="4" t="s">
        <v>65</v>
      </c>
      <c r="AG422" s="41">
        <v>124672</v>
      </c>
      <c r="AH422" s="2" t="s">
        <v>65</v>
      </c>
      <c r="AI422" s="41">
        <v>2862011</v>
      </c>
      <c r="AJ422" s="2" t="s">
        <v>65</v>
      </c>
      <c r="AK422" s="41">
        <v>2065173</v>
      </c>
      <c r="AL422" s="2" t="s">
        <v>65</v>
      </c>
      <c r="AM422" s="2" t="str">
        <f>IF(OR(O422="Q",Q422="Q",S422="Q",U422="Q",W422="Q",Y422="Q",AB422="Q",AD422="Q",AF422="Q",AH422="Q",AJ422="Q",AL422="Q"),"Yes","No")</f>
        <v>Yes</v>
      </c>
    </row>
    <row r="423" spans="1:39">
      <c r="A423" s="6" t="s">
        <v>2767</v>
      </c>
      <c r="B423" s="6" t="s">
        <v>2768</v>
      </c>
      <c r="C423" s="4" t="s">
        <v>108</v>
      </c>
      <c r="D423" s="242">
        <v>5022</v>
      </c>
      <c r="E423" s="237">
        <v>50022</v>
      </c>
      <c r="F423" s="25" t="s">
        <v>320</v>
      </c>
      <c r="G423" s="53" t="s">
        <v>262</v>
      </c>
      <c r="H423" s="180">
        <v>507643</v>
      </c>
      <c r="I423" s="28">
        <v>177</v>
      </c>
      <c r="J423" s="171" t="s">
        <v>14</v>
      </c>
      <c r="K423" s="171" t="s">
        <v>16</v>
      </c>
      <c r="L423" s="9">
        <v>15</v>
      </c>
      <c r="M423" s="9"/>
      <c r="N423" s="32">
        <v>2.3486824594091029</v>
      </c>
      <c r="O423" s="10" t="s">
        <v>65</v>
      </c>
      <c r="P423" s="57">
        <v>0.11778399504517011</v>
      </c>
      <c r="Q423" s="7" t="s">
        <v>65</v>
      </c>
      <c r="R423" s="182">
        <v>27.5652365884171</v>
      </c>
      <c r="S423" s="1" t="s">
        <v>65</v>
      </c>
      <c r="T423" s="36">
        <v>1.3823680918389873</v>
      </c>
      <c r="U423" s="2" t="s">
        <v>65</v>
      </c>
      <c r="V423" s="31">
        <v>19.94059089699228</v>
      </c>
      <c r="W423" s="2" t="s">
        <v>65</v>
      </c>
      <c r="X423" s="31">
        <v>3.6221087646012222</v>
      </c>
      <c r="Y423" s="2" t="s">
        <v>65</v>
      </c>
      <c r="AA423" s="38">
        <v>44120</v>
      </c>
      <c r="AB423" s="9" t="s">
        <v>6535</v>
      </c>
      <c r="AC423" s="38">
        <v>374584</v>
      </c>
      <c r="AD423" s="9" t="s">
        <v>65</v>
      </c>
      <c r="AE423" s="42">
        <v>18785</v>
      </c>
      <c r="AF423" s="9" t="s">
        <v>65</v>
      </c>
      <c r="AG423" s="41">
        <v>13589</v>
      </c>
      <c r="AH423" s="2" t="s">
        <v>65</v>
      </c>
      <c r="AI423" s="41">
        <v>103416</v>
      </c>
      <c r="AJ423" s="2" t="s">
        <v>65</v>
      </c>
      <c r="AK423" s="41">
        <v>169308</v>
      </c>
      <c r="AL423" s="2" t="s">
        <v>65</v>
      </c>
      <c r="AM423" s="2" t="str">
        <f>IF(OR(O423="Q",Q423="Q",S423="Q",U423="Q",W423="Q",Y423="Q",AB423="Q",AD423="Q",AF423="Q",AH423="Q",AJ423="Q",AL423="Q"),"Yes","No")</f>
        <v>Yes</v>
      </c>
    </row>
    <row r="424" spans="1:39">
      <c r="A424" s="6" t="s">
        <v>2792</v>
      </c>
      <c r="B424" s="6" t="s">
        <v>2793</v>
      </c>
      <c r="C424" s="4" t="s">
        <v>74</v>
      </c>
      <c r="D424" s="242">
        <v>5036</v>
      </c>
      <c r="E424" s="237">
        <v>50036</v>
      </c>
      <c r="F424" s="25" t="s">
        <v>320</v>
      </c>
      <c r="G424" s="53" t="s">
        <v>262</v>
      </c>
      <c r="H424" s="180">
        <v>313532</v>
      </c>
      <c r="I424" s="28">
        <v>172</v>
      </c>
      <c r="J424" s="171" t="s">
        <v>15</v>
      </c>
      <c r="K424" s="171" t="s">
        <v>13</v>
      </c>
      <c r="L424" s="9">
        <v>78</v>
      </c>
      <c r="M424" s="9"/>
      <c r="N424" s="32">
        <v>0.62527033753642092</v>
      </c>
      <c r="O424" s="10" t="s">
        <v>6535</v>
      </c>
      <c r="P424" s="57">
        <v>0.21585516598611459</v>
      </c>
      <c r="Q424" s="7" t="s">
        <v>6535</v>
      </c>
      <c r="R424" s="182">
        <v>124.79611934204154</v>
      </c>
      <c r="S424" s="1" t="s">
        <v>65</v>
      </c>
      <c r="T424" s="36">
        <v>43.081984603867845</v>
      </c>
      <c r="U424" s="2" t="s">
        <v>65</v>
      </c>
      <c r="V424" s="31">
        <v>2.896712407506814</v>
      </c>
      <c r="W424" s="2" t="s">
        <v>6535</v>
      </c>
      <c r="X424" s="31">
        <v>0.91238717513462886</v>
      </c>
      <c r="Y424" s="2" t="s">
        <v>6535</v>
      </c>
      <c r="AA424" s="38">
        <v>6729165</v>
      </c>
      <c r="AB424" s="9" t="s">
        <v>6535</v>
      </c>
      <c r="AC424" s="38">
        <v>31174445</v>
      </c>
      <c r="AD424" s="9" t="s">
        <v>6535</v>
      </c>
      <c r="AE424" s="42">
        <v>10762009</v>
      </c>
      <c r="AF424" s="9" t="s">
        <v>6535</v>
      </c>
      <c r="AG424" s="41">
        <v>249803</v>
      </c>
      <c r="AH424" s="2" t="s">
        <v>65</v>
      </c>
      <c r="AI424" s="41">
        <v>34168000</v>
      </c>
      <c r="AJ424" s="2" t="s">
        <v>6535</v>
      </c>
      <c r="AK424" s="41">
        <v>3304247</v>
      </c>
      <c r="AL424" s="2" t="s">
        <v>65</v>
      </c>
      <c r="AM424" s="2" t="str">
        <f>IF(OR(O424="Q",Q424="Q",S424="Q",U424="Q",W424="Q",Y424="Q",AB424="Q",AD424="Q",AF424="Q",AH424="Q",AJ424="Q",AL424="Q"),"Yes","No")</f>
        <v>Yes</v>
      </c>
    </row>
    <row r="425" spans="1:39">
      <c r="A425" s="6" t="s">
        <v>2792</v>
      </c>
      <c r="B425" s="6" t="s">
        <v>2793</v>
      </c>
      <c r="C425" s="4" t="s">
        <v>74</v>
      </c>
      <c r="D425" s="242">
        <v>5036</v>
      </c>
      <c r="E425" s="237">
        <v>50036</v>
      </c>
      <c r="F425" s="25" t="s">
        <v>320</v>
      </c>
      <c r="G425" s="53" t="s">
        <v>262</v>
      </c>
      <c r="H425" s="180">
        <v>313532</v>
      </c>
      <c r="I425" s="28">
        <v>172</v>
      </c>
      <c r="J425" s="171" t="s">
        <v>14</v>
      </c>
      <c r="K425" s="171" t="s">
        <v>16</v>
      </c>
      <c r="L425" s="9">
        <v>60</v>
      </c>
      <c r="M425" s="9"/>
      <c r="N425" s="32">
        <v>1.4069030867883383</v>
      </c>
      <c r="O425" s="10" t="s">
        <v>6535</v>
      </c>
      <c r="P425" s="57">
        <v>2.6247621736861931E-2</v>
      </c>
      <c r="Q425" s="7" t="s">
        <v>6535</v>
      </c>
      <c r="R425" s="182">
        <v>49.355778137680858</v>
      </c>
      <c r="S425" s="1" t="s">
        <v>65</v>
      </c>
      <c r="T425" s="36">
        <v>0.92079675370079306</v>
      </c>
      <c r="U425" s="2" t="s">
        <v>65</v>
      </c>
      <c r="V425" s="31">
        <v>53.601164360445495</v>
      </c>
      <c r="W425" s="2" t="s">
        <v>6535</v>
      </c>
      <c r="X425" s="31">
        <v>9.1099505489474968</v>
      </c>
      <c r="Y425" s="2" t="s">
        <v>6535</v>
      </c>
      <c r="AA425" s="38">
        <v>216770</v>
      </c>
      <c r="AB425" s="9" t="s">
        <v>6535</v>
      </c>
      <c r="AC425" s="38">
        <v>8258653</v>
      </c>
      <c r="AD425" s="9" t="s">
        <v>6535</v>
      </c>
      <c r="AE425" s="42">
        <v>154076</v>
      </c>
      <c r="AF425" s="9" t="s">
        <v>6535</v>
      </c>
      <c r="AG425" s="41">
        <v>167329</v>
      </c>
      <c r="AH425" s="2" t="s">
        <v>65</v>
      </c>
      <c r="AI425" s="41">
        <v>906553</v>
      </c>
      <c r="AJ425" s="2" t="s">
        <v>6535</v>
      </c>
      <c r="AK425" s="41">
        <v>1313487</v>
      </c>
      <c r="AL425" s="2" t="s">
        <v>65</v>
      </c>
      <c r="AM425" s="2" t="str">
        <f>IF(OR(O425="Q",Q425="Q",S425="Q",U425="Q",W425="Q",Y425="Q",AB425="Q",AD425="Q",AF425="Q",AH425="Q",AJ425="Q",AL425="Q"),"Yes","No")</f>
        <v>Yes</v>
      </c>
    </row>
    <row r="426" spans="1:39">
      <c r="A426" s="3" t="s">
        <v>2792</v>
      </c>
      <c r="B426" s="3" t="s">
        <v>2793</v>
      </c>
      <c r="C426" s="4" t="s">
        <v>74</v>
      </c>
      <c r="D426" s="241">
        <v>5036</v>
      </c>
      <c r="E426" s="236">
        <v>50036</v>
      </c>
      <c r="F426" s="3" t="s">
        <v>320</v>
      </c>
      <c r="G426" s="4" t="s">
        <v>262</v>
      </c>
      <c r="H426" s="60">
        <v>313532</v>
      </c>
      <c r="I426" s="27">
        <v>172</v>
      </c>
      <c r="J426" s="170" t="s">
        <v>14</v>
      </c>
      <c r="K426" s="170" t="s">
        <v>13</v>
      </c>
      <c r="L426" s="5">
        <v>34</v>
      </c>
      <c r="N426" s="31">
        <v>5.921675135798143</v>
      </c>
      <c r="O426" s="4" t="s">
        <v>6535</v>
      </c>
      <c r="P426" s="56">
        <v>0.10975708772303346</v>
      </c>
      <c r="Q426" s="8" t="s">
        <v>6535</v>
      </c>
      <c r="R426" s="35">
        <v>139.68738973368059</v>
      </c>
      <c r="S426" s="2" t="s">
        <v>65</v>
      </c>
      <c r="T426" s="36">
        <v>2.5890783836007727</v>
      </c>
      <c r="U426" s="2" t="s">
        <v>65</v>
      </c>
      <c r="V426" s="31">
        <v>53.952553394466833</v>
      </c>
      <c r="W426" s="2" t="s">
        <v>6535</v>
      </c>
      <c r="X426" s="31">
        <v>9.170445633073852</v>
      </c>
      <c r="Y426" s="2" t="s">
        <v>6535</v>
      </c>
      <c r="AA426" s="37">
        <v>912465</v>
      </c>
      <c r="AB426" s="4" t="s">
        <v>6535</v>
      </c>
      <c r="AC426" s="37">
        <v>8313495</v>
      </c>
      <c r="AD426" s="4" t="s">
        <v>6535</v>
      </c>
      <c r="AE426" s="41">
        <v>154089</v>
      </c>
      <c r="AF426" s="4" t="s">
        <v>6535</v>
      </c>
      <c r="AG426" s="41">
        <v>59515</v>
      </c>
      <c r="AH426" s="2" t="s">
        <v>65</v>
      </c>
      <c r="AI426" s="41">
        <v>906553</v>
      </c>
      <c r="AJ426" s="2" t="s">
        <v>6535</v>
      </c>
      <c r="AK426" s="41">
        <v>788529</v>
      </c>
      <c r="AL426" s="2" t="s">
        <v>65</v>
      </c>
      <c r="AM426" s="2" t="str">
        <f>IF(OR(O426="Q",Q426="Q",S426="Q",U426="Q",W426="Q",Y426="Q",AB426="Q",AD426="Q",AF426="Q",AH426="Q",AJ426="Q",AL426="Q"),"Yes","No")</f>
        <v>Yes</v>
      </c>
    </row>
    <row r="427" spans="1:39">
      <c r="A427" s="3" t="s">
        <v>361</v>
      </c>
      <c r="B427" s="3" t="s">
        <v>362</v>
      </c>
      <c r="C427" s="4" t="s">
        <v>137</v>
      </c>
      <c r="D427" s="241">
        <v>24</v>
      </c>
      <c r="E427" s="236">
        <v>24</v>
      </c>
      <c r="F427" s="3" t="s">
        <v>320</v>
      </c>
      <c r="G427" s="4" t="s">
        <v>262</v>
      </c>
      <c r="H427" s="60">
        <v>1849898</v>
      </c>
      <c r="I427" s="27">
        <v>171</v>
      </c>
      <c r="J427" s="170" t="s">
        <v>15</v>
      </c>
      <c r="K427" s="170" t="s">
        <v>13</v>
      </c>
      <c r="L427" s="5">
        <v>54</v>
      </c>
      <c r="N427" s="31">
        <v>0.83549662089171706</v>
      </c>
      <c r="O427" s="4" t="s">
        <v>6535</v>
      </c>
      <c r="P427" s="56">
        <v>0.14777789685793349</v>
      </c>
      <c r="Q427" s="8" t="s">
        <v>6535</v>
      </c>
      <c r="R427" s="35">
        <v>131.54921933288446</v>
      </c>
      <c r="S427" s="2" t="s">
        <v>6535</v>
      </c>
      <c r="T427" s="36">
        <v>23.267678743653669</v>
      </c>
      <c r="U427" s="2" t="s">
        <v>6535</v>
      </c>
      <c r="V427" s="31">
        <v>5.653731976541275</v>
      </c>
      <c r="W427" s="2" t="s">
        <v>6535</v>
      </c>
      <c r="X427" s="31">
        <v>1.1034119760399068</v>
      </c>
      <c r="Y427" s="2" t="s">
        <v>6535</v>
      </c>
      <c r="AA427" s="37">
        <v>4273160</v>
      </c>
      <c r="AB427" s="4" t="s">
        <v>6535</v>
      </c>
      <c r="AC427" s="37">
        <v>28916097</v>
      </c>
      <c r="AD427" s="4" t="s">
        <v>6535</v>
      </c>
      <c r="AE427" s="41">
        <v>5114515</v>
      </c>
      <c r="AF427" s="4" t="s">
        <v>6535</v>
      </c>
      <c r="AG427" s="41">
        <v>219812</v>
      </c>
      <c r="AH427" s="2" t="s">
        <v>6535</v>
      </c>
      <c r="AI427" s="41">
        <v>26206075</v>
      </c>
      <c r="AJ427" s="2" t="s">
        <v>6535</v>
      </c>
      <c r="AK427" s="41">
        <v>3069796</v>
      </c>
      <c r="AL427" s="2" t="s">
        <v>6535</v>
      </c>
      <c r="AM427" s="2" t="str">
        <f>IF(OR(O427="Q",Q427="Q",S427="Q",U427="Q",W427="Q",Y427="Q",AB427="Q",AD427="Q",AF427="Q",AH427="Q",AJ427="Q",AL427="Q"),"Yes","No")</f>
        <v>No</v>
      </c>
    </row>
    <row r="428" spans="1:39">
      <c r="A428" s="6" t="s">
        <v>361</v>
      </c>
      <c r="B428" s="6" t="s">
        <v>362</v>
      </c>
      <c r="C428" s="4" t="s">
        <v>137</v>
      </c>
      <c r="D428" s="242">
        <v>24</v>
      </c>
      <c r="E428" s="237">
        <v>24</v>
      </c>
      <c r="F428" s="25" t="s">
        <v>320</v>
      </c>
      <c r="G428" s="53" t="s">
        <v>262</v>
      </c>
      <c r="H428" s="180">
        <v>1849898</v>
      </c>
      <c r="I428" s="28">
        <v>171</v>
      </c>
      <c r="J428" s="171" t="s">
        <v>14</v>
      </c>
      <c r="K428" s="171" t="s">
        <v>13</v>
      </c>
      <c r="L428" s="9">
        <v>45</v>
      </c>
      <c r="M428" s="9"/>
      <c r="N428" s="32">
        <v>1.6059094490087946</v>
      </c>
      <c r="O428" s="10" t="s">
        <v>6535</v>
      </c>
      <c r="P428" s="57">
        <v>3.6288350381479498E-2</v>
      </c>
      <c r="Q428" s="7" t="s">
        <v>6535</v>
      </c>
      <c r="R428" s="182">
        <v>118.9628953311219</v>
      </c>
      <c r="S428" s="1" t="s">
        <v>6535</v>
      </c>
      <c r="T428" s="36">
        <v>2.6881759932576257</v>
      </c>
      <c r="U428" s="2" t="s">
        <v>6535</v>
      </c>
      <c r="V428" s="31">
        <v>44.254132032091583</v>
      </c>
      <c r="W428" s="2" t="s">
        <v>6535</v>
      </c>
      <c r="X428" s="31">
        <v>6.6212398853751022</v>
      </c>
      <c r="Y428" s="2" t="s">
        <v>6535</v>
      </c>
      <c r="AA428" s="38">
        <v>399531</v>
      </c>
      <c r="AB428" s="9" t="s">
        <v>6535</v>
      </c>
      <c r="AC428" s="38">
        <v>11009897</v>
      </c>
      <c r="AD428" s="9" t="s">
        <v>6535</v>
      </c>
      <c r="AE428" s="42">
        <v>248788</v>
      </c>
      <c r="AF428" s="9" t="s">
        <v>6535</v>
      </c>
      <c r="AG428" s="41">
        <v>92549</v>
      </c>
      <c r="AH428" s="2" t="s">
        <v>6535</v>
      </c>
      <c r="AI428" s="41">
        <v>1662815</v>
      </c>
      <c r="AJ428" s="2" t="s">
        <v>6535</v>
      </c>
      <c r="AK428" s="41">
        <v>1308293</v>
      </c>
      <c r="AL428" s="2" t="s">
        <v>6535</v>
      </c>
      <c r="AM428" s="2" t="str">
        <f>IF(OR(O428="Q",Q428="Q",S428="Q",U428="Q",W428="Q",Y428="Q",AB428="Q",AD428="Q",AF428="Q",AH428="Q",AJ428="Q",AL428="Q"),"Yes","No")</f>
        <v>No</v>
      </c>
    </row>
    <row r="429" spans="1:39">
      <c r="A429" s="3" t="s">
        <v>361</v>
      </c>
      <c r="B429" s="3" t="s">
        <v>362</v>
      </c>
      <c r="C429" s="4" t="s">
        <v>137</v>
      </c>
      <c r="D429" s="241">
        <v>24</v>
      </c>
      <c r="E429" s="236">
        <v>24</v>
      </c>
      <c r="F429" s="3" t="s">
        <v>320</v>
      </c>
      <c r="G429" s="4" t="s">
        <v>262</v>
      </c>
      <c r="H429" s="60">
        <v>1849898</v>
      </c>
      <c r="I429" s="27">
        <v>171</v>
      </c>
      <c r="J429" s="170" t="s">
        <v>30</v>
      </c>
      <c r="K429" s="170" t="s">
        <v>13</v>
      </c>
      <c r="L429" s="5">
        <v>40</v>
      </c>
      <c r="N429" s="31">
        <v>3.9583025179066254</v>
      </c>
      <c r="O429" s="4" t="s">
        <v>6535</v>
      </c>
      <c r="P429" s="56">
        <v>0.47511319826346593</v>
      </c>
      <c r="Q429" s="8" t="s">
        <v>6535</v>
      </c>
      <c r="R429" s="35">
        <v>184.6836981515215</v>
      </c>
      <c r="S429" s="2" t="s">
        <v>6535</v>
      </c>
      <c r="T429" s="36">
        <v>22.16749783498074</v>
      </c>
      <c r="U429" s="2" t="s">
        <v>6535</v>
      </c>
      <c r="V429" s="31">
        <v>8.3312830129202524</v>
      </c>
      <c r="W429" s="2" t="s">
        <v>6535</v>
      </c>
      <c r="X429" s="31">
        <v>0.73055852350348982</v>
      </c>
      <c r="Y429" s="2" t="s">
        <v>6535</v>
      </c>
      <c r="AA429" s="37">
        <v>2938339</v>
      </c>
      <c r="AB429" s="4" t="s">
        <v>6535</v>
      </c>
      <c r="AC429" s="37">
        <v>6184503</v>
      </c>
      <c r="AD429" s="4" t="s">
        <v>6535</v>
      </c>
      <c r="AE429" s="41">
        <v>742323</v>
      </c>
      <c r="AF429" s="4" t="s">
        <v>6535</v>
      </c>
      <c r="AG429" s="41">
        <v>33487</v>
      </c>
      <c r="AH429" s="2" t="s">
        <v>6535</v>
      </c>
      <c r="AI429" s="41">
        <v>8465445</v>
      </c>
      <c r="AJ429" s="2" t="s">
        <v>6535</v>
      </c>
      <c r="AK429" s="41">
        <v>794457</v>
      </c>
      <c r="AL429" s="2" t="s">
        <v>6535</v>
      </c>
      <c r="AM429" s="2" t="str">
        <f>IF(OR(O429="Q",Q429="Q",S429="Q",U429="Q",W429="Q",Y429="Q",AB429="Q",AD429="Q",AF429="Q",AH429="Q",AJ429="Q",AL429="Q"),"Yes","No")</f>
        <v>No</v>
      </c>
    </row>
    <row r="430" spans="1:39">
      <c r="A430" s="6" t="s">
        <v>361</v>
      </c>
      <c r="B430" s="6" t="s">
        <v>362</v>
      </c>
      <c r="C430" s="4" t="s">
        <v>137</v>
      </c>
      <c r="D430" s="242">
        <v>24</v>
      </c>
      <c r="E430" s="237">
        <v>24</v>
      </c>
      <c r="F430" s="25" t="s">
        <v>320</v>
      </c>
      <c r="G430" s="53" t="s">
        <v>262</v>
      </c>
      <c r="H430" s="180">
        <v>1849898</v>
      </c>
      <c r="I430" s="28">
        <v>171</v>
      </c>
      <c r="J430" s="171" t="s">
        <v>17</v>
      </c>
      <c r="K430" s="171" t="s">
        <v>13</v>
      </c>
      <c r="L430" s="9">
        <v>32</v>
      </c>
      <c r="M430" s="9"/>
      <c r="N430" s="32">
        <v>3.0481562137049942</v>
      </c>
      <c r="O430" s="10" t="s">
        <v>6535</v>
      </c>
      <c r="P430" s="57">
        <v>0.46397798967990012</v>
      </c>
      <c r="Q430" s="7" t="s">
        <v>6535</v>
      </c>
      <c r="R430" s="182">
        <v>41.965593990540668</v>
      </c>
      <c r="S430" s="1" t="s">
        <v>6535</v>
      </c>
      <c r="T430" s="36">
        <v>6.3878326996197723</v>
      </c>
      <c r="U430" s="2" t="s">
        <v>6535</v>
      </c>
      <c r="V430" s="31">
        <v>6.5696138211382111</v>
      </c>
      <c r="W430" s="2" t="s">
        <v>6535</v>
      </c>
      <c r="X430" s="31">
        <v>0.23132100105253955</v>
      </c>
      <c r="Y430" s="2" t="s">
        <v>6535</v>
      </c>
      <c r="AA430" s="38">
        <v>209957</v>
      </c>
      <c r="AB430" s="9" t="s">
        <v>6535</v>
      </c>
      <c r="AC430" s="38">
        <v>452515</v>
      </c>
      <c r="AD430" s="9" t="s">
        <v>6535</v>
      </c>
      <c r="AE430" s="42">
        <v>68880</v>
      </c>
      <c r="AF430" s="9" t="s">
        <v>6535</v>
      </c>
      <c r="AG430" s="41">
        <v>10783</v>
      </c>
      <c r="AH430" s="2" t="s">
        <v>6535</v>
      </c>
      <c r="AI430" s="41">
        <v>1956221</v>
      </c>
      <c r="AJ430" s="2" t="s">
        <v>6535</v>
      </c>
      <c r="AK430" s="41">
        <v>399061</v>
      </c>
      <c r="AL430" s="2" t="s">
        <v>6535</v>
      </c>
      <c r="AM430" s="2" t="str">
        <f>IF(OR(O430="Q",Q430="Q",S430="Q",U430="Q",W430="Q",Y430="Q",AB430="Q",AD430="Q",AF430="Q",AH430="Q",AJ430="Q",AL430="Q"),"Yes","No")</f>
        <v>No</v>
      </c>
    </row>
    <row r="431" spans="1:39">
      <c r="A431" s="6" t="s">
        <v>6428</v>
      </c>
      <c r="B431" s="6" t="s">
        <v>350</v>
      </c>
      <c r="C431" s="4" t="s">
        <v>130</v>
      </c>
      <c r="D431" s="242">
        <v>6084</v>
      </c>
      <c r="E431" s="237">
        <v>60084</v>
      </c>
      <c r="F431" s="25" t="s">
        <v>397</v>
      </c>
      <c r="G431" s="53" t="s">
        <v>262</v>
      </c>
      <c r="H431" s="180">
        <v>5121892</v>
      </c>
      <c r="I431" s="28">
        <v>170</v>
      </c>
      <c r="J431" s="171" t="s">
        <v>17</v>
      </c>
      <c r="K431" s="171" t="s">
        <v>13</v>
      </c>
      <c r="L431" s="9">
        <v>170</v>
      </c>
      <c r="M431" s="9"/>
      <c r="N431" s="32">
        <v>4.3657407407407405</v>
      </c>
      <c r="O431" s="10" t="s">
        <v>6535</v>
      </c>
      <c r="P431" s="57">
        <v>1.629099588368851</v>
      </c>
      <c r="Q431" s="7" t="s">
        <v>6535</v>
      </c>
      <c r="R431" s="182">
        <v>16.504624147972734</v>
      </c>
      <c r="S431" s="1" t="s">
        <v>6535</v>
      </c>
      <c r="T431" s="36">
        <v>6.1587890812505997</v>
      </c>
      <c r="U431" s="2" t="s">
        <v>6535</v>
      </c>
      <c r="V431" s="31">
        <v>2.6798489005279129</v>
      </c>
      <c r="W431" s="2" t="s">
        <v>6535</v>
      </c>
      <c r="X431" s="31">
        <v>5.5659802788995856E-2</v>
      </c>
      <c r="Y431" s="2" t="s">
        <v>6535</v>
      </c>
      <c r="AA431" s="38">
        <v>1680426</v>
      </c>
      <c r="AB431" s="9" t="s">
        <v>6535</v>
      </c>
      <c r="AC431" s="38">
        <v>1031506</v>
      </c>
      <c r="AD431" s="9" t="s">
        <v>6535</v>
      </c>
      <c r="AE431" s="42">
        <v>384912</v>
      </c>
      <c r="AF431" s="9" t="s">
        <v>6535</v>
      </c>
      <c r="AG431" s="41">
        <v>62498</v>
      </c>
      <c r="AH431" s="2" t="s">
        <v>6535</v>
      </c>
      <c r="AI431" s="41">
        <v>18532333</v>
      </c>
      <c r="AJ431" s="2" t="s">
        <v>6535</v>
      </c>
      <c r="AK431" s="41">
        <v>2783365</v>
      </c>
      <c r="AL431" s="2" t="s">
        <v>6535</v>
      </c>
      <c r="AM431" s="2" t="str">
        <f>IF(OR(O431="Q",Q431="Q",S431="Q",U431="Q",W431="Q",Y431="Q",AB431="Q",AD431="Q",AF431="Q",AH431="Q",AJ431="Q",AL431="Q"),"Yes","No")</f>
        <v>No</v>
      </c>
    </row>
    <row r="432" spans="1:39">
      <c r="A432" s="3" t="s">
        <v>794</v>
      </c>
      <c r="B432" s="3" t="s">
        <v>795</v>
      </c>
      <c r="C432" s="4" t="s">
        <v>68</v>
      </c>
      <c r="D432" s="241">
        <v>1061</v>
      </c>
      <c r="E432" s="236">
        <v>10061</v>
      </c>
      <c r="F432" s="3" t="s">
        <v>320</v>
      </c>
      <c r="G432" s="4" t="s">
        <v>262</v>
      </c>
      <c r="H432" s="60">
        <v>116960</v>
      </c>
      <c r="I432" s="27">
        <v>169</v>
      </c>
      <c r="J432" s="170" t="s">
        <v>14</v>
      </c>
      <c r="K432" s="170" t="s">
        <v>16</v>
      </c>
      <c r="L432" s="5">
        <v>143</v>
      </c>
      <c r="N432" s="31">
        <v>8.210727259744548</v>
      </c>
      <c r="O432" s="4" t="s">
        <v>6535</v>
      </c>
      <c r="P432" s="56">
        <v>0.34640513523194827</v>
      </c>
      <c r="Q432" s="8" t="s">
        <v>6535</v>
      </c>
      <c r="R432" s="35">
        <v>62.263295487183697</v>
      </c>
      <c r="S432" s="2" t="s">
        <v>6535</v>
      </c>
      <c r="T432" s="36">
        <v>2.6268471246109391</v>
      </c>
      <c r="U432" s="2" t="s">
        <v>6535</v>
      </c>
      <c r="V432" s="31">
        <v>23.702671885180788</v>
      </c>
      <c r="W432" s="2" t="s">
        <v>6535</v>
      </c>
      <c r="X432" s="31">
        <v>2.0036070304178502</v>
      </c>
      <c r="Y432" s="2" t="s">
        <v>163</v>
      </c>
      <c r="AA432" s="37">
        <v>3679621</v>
      </c>
      <c r="AB432" s="4" t="s">
        <v>6535</v>
      </c>
      <c r="AC432" s="37">
        <v>10622305</v>
      </c>
      <c r="AD432" s="4" t="s">
        <v>6535</v>
      </c>
      <c r="AE432" s="41">
        <v>448148</v>
      </c>
      <c r="AF432" s="4" t="s">
        <v>6535</v>
      </c>
      <c r="AG432" s="41">
        <v>170603</v>
      </c>
      <c r="AH432" s="2" t="s">
        <v>6535</v>
      </c>
      <c r="AI432" s="41">
        <v>5301591</v>
      </c>
      <c r="AJ432" s="2" t="s">
        <v>163</v>
      </c>
      <c r="AK432" s="41">
        <v>2435806</v>
      </c>
      <c r="AL432" s="2" t="s">
        <v>6535</v>
      </c>
      <c r="AM432" s="2" t="str">
        <f>IF(OR(O432="Q",Q432="Q",S432="Q",U432="Q",W432="Q",Y432="Q",AB432="Q",AD432="Q",AF432="Q",AH432="Q",AJ432="Q",AL432="Q"),"Yes","No")</f>
        <v>No</v>
      </c>
    </row>
    <row r="433" spans="1:39">
      <c r="A433" s="6" t="s">
        <v>794</v>
      </c>
      <c r="B433" s="6" t="s">
        <v>795</v>
      </c>
      <c r="C433" s="4" t="s">
        <v>68</v>
      </c>
      <c r="D433" s="242">
        <v>1061</v>
      </c>
      <c r="E433" s="237">
        <v>10061</v>
      </c>
      <c r="F433" s="25" t="s">
        <v>320</v>
      </c>
      <c r="G433" s="53" t="s">
        <v>262</v>
      </c>
      <c r="H433" s="180">
        <v>116960</v>
      </c>
      <c r="I433" s="28">
        <v>169</v>
      </c>
      <c r="J433" s="171" t="s">
        <v>15</v>
      </c>
      <c r="K433" s="171" t="s">
        <v>16</v>
      </c>
      <c r="L433" s="9">
        <v>19</v>
      </c>
      <c r="M433" s="9"/>
      <c r="N433" s="32">
        <v>0.83252197487154656</v>
      </c>
      <c r="O433" s="10" t="s">
        <v>6535</v>
      </c>
      <c r="P433" s="57">
        <v>0.12133607671628095</v>
      </c>
      <c r="Q433" s="7" t="s">
        <v>6535</v>
      </c>
      <c r="R433" s="182">
        <v>116.67375047330556</v>
      </c>
      <c r="S433" s="1" t="s">
        <v>6535</v>
      </c>
      <c r="T433" s="36">
        <v>17.00463839454752</v>
      </c>
      <c r="U433" s="2" t="s">
        <v>6535</v>
      </c>
      <c r="V433" s="31">
        <v>6.8612897120303726</v>
      </c>
      <c r="W433" s="2" t="s">
        <v>6535</v>
      </c>
      <c r="X433" s="31">
        <v>1.4980981175648369</v>
      </c>
      <c r="Y433" s="2" t="s">
        <v>6535</v>
      </c>
      <c r="AA433" s="38">
        <v>598207</v>
      </c>
      <c r="AB433" s="9" t="s">
        <v>6535</v>
      </c>
      <c r="AC433" s="38">
        <v>4930166</v>
      </c>
      <c r="AD433" s="9" t="s">
        <v>6535</v>
      </c>
      <c r="AE433" s="42">
        <v>718548</v>
      </c>
      <c r="AF433" s="9" t="s">
        <v>6535</v>
      </c>
      <c r="AG433" s="41">
        <v>42256</v>
      </c>
      <c r="AH433" s="2" t="s">
        <v>6535</v>
      </c>
      <c r="AI433" s="41">
        <v>3290950</v>
      </c>
      <c r="AJ433" s="2" t="s">
        <v>6535</v>
      </c>
      <c r="AK433" s="41">
        <v>662671</v>
      </c>
      <c r="AL433" s="2" t="s">
        <v>6535</v>
      </c>
      <c r="AM433" s="2" t="str">
        <f>IF(OR(O433="Q",Q433="Q",S433="Q",U433="Q",W433="Q",Y433="Q",AB433="Q",AD433="Q",AF433="Q",AH433="Q",AJ433="Q",AL433="Q"),"Yes","No")</f>
        <v>No</v>
      </c>
    </row>
    <row r="434" spans="1:39">
      <c r="A434" s="6" t="s">
        <v>794</v>
      </c>
      <c r="B434" s="6" t="s">
        <v>795</v>
      </c>
      <c r="C434" s="4" t="s">
        <v>68</v>
      </c>
      <c r="D434" s="242">
        <v>1061</v>
      </c>
      <c r="E434" s="237">
        <v>10061</v>
      </c>
      <c r="F434" s="25" t="s">
        <v>320</v>
      </c>
      <c r="G434" s="53" t="s">
        <v>262</v>
      </c>
      <c r="H434" s="180">
        <v>116960</v>
      </c>
      <c r="I434" s="28">
        <v>169</v>
      </c>
      <c r="J434" s="171" t="s">
        <v>20</v>
      </c>
      <c r="K434" s="171" t="s">
        <v>16</v>
      </c>
      <c r="L434" s="9">
        <v>7</v>
      </c>
      <c r="M434" s="9"/>
      <c r="N434" s="32">
        <v>1.2455673758865249</v>
      </c>
      <c r="O434" s="10" t="s">
        <v>6535</v>
      </c>
      <c r="P434" s="57">
        <v>0.16477072827489153</v>
      </c>
      <c r="Q434" s="7" t="s">
        <v>6535</v>
      </c>
      <c r="R434" s="182">
        <v>24.362857142857141</v>
      </c>
      <c r="S434" s="1" t="s">
        <v>6535</v>
      </c>
      <c r="T434" s="36">
        <v>3.2228571428571429</v>
      </c>
      <c r="U434" s="2" t="s">
        <v>6535</v>
      </c>
      <c r="V434" s="31">
        <v>7.5593971631205674</v>
      </c>
      <c r="W434" s="2" t="s">
        <v>6535</v>
      </c>
      <c r="X434" s="31" t="s">
        <v>6535</v>
      </c>
      <c r="Y434" s="2" t="s">
        <v>163</v>
      </c>
      <c r="AA434" s="38">
        <v>2810</v>
      </c>
      <c r="AB434" s="9" t="s">
        <v>6535</v>
      </c>
      <c r="AC434" s="38">
        <v>17054</v>
      </c>
      <c r="AD434" s="9" t="s">
        <v>6535</v>
      </c>
      <c r="AE434" s="42">
        <v>2256</v>
      </c>
      <c r="AF434" s="9" t="s">
        <v>6535</v>
      </c>
      <c r="AG434" s="41">
        <v>700</v>
      </c>
      <c r="AH434" s="2" t="s">
        <v>6535</v>
      </c>
      <c r="AI434" s="41">
        <v>0</v>
      </c>
      <c r="AJ434" s="2" t="s">
        <v>163</v>
      </c>
      <c r="AK434" s="41">
        <v>15338</v>
      </c>
      <c r="AL434" s="2" t="s">
        <v>6535</v>
      </c>
      <c r="AM434" s="2" t="str">
        <f>IF(OR(O434="Q",Q434="Q",S434="Q",U434="Q",W434="Q",Y434="Q",AB434="Q",AD434="Q",AF434="Q",AH434="Q",AJ434="Q",AL434="Q"),"Yes","No")</f>
        <v>No</v>
      </c>
    </row>
    <row r="435" spans="1:39">
      <c r="A435" s="6" t="s">
        <v>1256</v>
      </c>
      <c r="B435" s="6" t="s">
        <v>1257</v>
      </c>
      <c r="C435" s="4" t="s">
        <v>114</v>
      </c>
      <c r="D435" s="242">
        <v>3010</v>
      </c>
      <c r="E435" s="237">
        <v>30010</v>
      </c>
      <c r="F435" s="25" t="s">
        <v>320</v>
      </c>
      <c r="G435" s="53" t="s">
        <v>262</v>
      </c>
      <c r="H435" s="180">
        <v>664651</v>
      </c>
      <c r="I435" s="28">
        <v>165</v>
      </c>
      <c r="J435" s="171" t="s">
        <v>14</v>
      </c>
      <c r="K435" s="171" t="s">
        <v>16</v>
      </c>
      <c r="L435" s="9">
        <v>95</v>
      </c>
      <c r="M435" s="9"/>
      <c r="N435" s="32">
        <v>1.5653951764820755</v>
      </c>
      <c r="O435" s="10" t="s">
        <v>6535</v>
      </c>
      <c r="P435" s="57">
        <v>5.8334573576788465E-2</v>
      </c>
      <c r="Q435" s="7" t="s">
        <v>6535</v>
      </c>
      <c r="R435" s="182">
        <v>55.812871493105085</v>
      </c>
      <c r="S435" s="1" t="s">
        <v>6535</v>
      </c>
      <c r="T435" s="36">
        <v>2.0798710175939132</v>
      </c>
      <c r="U435" s="2" t="s">
        <v>6535</v>
      </c>
      <c r="V435" s="31">
        <v>26.834775339901547</v>
      </c>
      <c r="W435" s="2" t="s">
        <v>6535</v>
      </c>
      <c r="X435" s="31">
        <v>1.5292162649741525</v>
      </c>
      <c r="Y435" s="2" t="s">
        <v>6535</v>
      </c>
      <c r="AA435" s="38">
        <v>657311</v>
      </c>
      <c r="AB435" s="9" t="s">
        <v>6535</v>
      </c>
      <c r="AC435" s="38">
        <v>11267949</v>
      </c>
      <c r="AD435" s="9" t="s">
        <v>6535</v>
      </c>
      <c r="AE435" s="42">
        <v>419901</v>
      </c>
      <c r="AF435" s="9" t="s">
        <v>6535</v>
      </c>
      <c r="AG435" s="41">
        <v>201888</v>
      </c>
      <c r="AH435" s="2" t="s">
        <v>6535</v>
      </c>
      <c r="AI435" s="41">
        <v>7368447</v>
      </c>
      <c r="AJ435" s="2" t="s">
        <v>6535</v>
      </c>
      <c r="AK435" s="41">
        <v>3958002</v>
      </c>
      <c r="AL435" s="2" t="s">
        <v>6535</v>
      </c>
      <c r="AM435" s="2" t="str">
        <f>IF(OR(O435="Q",Q435="Q",S435="Q",U435="Q",W435="Q",Y435="Q",AB435="Q",AD435="Q",AF435="Q",AH435="Q",AJ435="Q",AL435="Q"),"Yes","No")</f>
        <v>No</v>
      </c>
    </row>
    <row r="436" spans="1:39">
      <c r="A436" s="3" t="s">
        <v>1256</v>
      </c>
      <c r="B436" s="3" t="s">
        <v>1257</v>
      </c>
      <c r="C436" s="4" t="s">
        <v>114</v>
      </c>
      <c r="D436" s="241">
        <v>3010</v>
      </c>
      <c r="E436" s="236">
        <v>30010</v>
      </c>
      <c r="F436" s="3" t="s">
        <v>320</v>
      </c>
      <c r="G436" s="4" t="s">
        <v>262</v>
      </c>
      <c r="H436" s="60">
        <v>664651</v>
      </c>
      <c r="I436" s="27">
        <v>165</v>
      </c>
      <c r="J436" s="170" t="s">
        <v>15</v>
      </c>
      <c r="K436" s="170" t="s">
        <v>13</v>
      </c>
      <c r="L436" s="5">
        <v>70</v>
      </c>
      <c r="N436" s="31">
        <v>0.96545687978034189</v>
      </c>
      <c r="O436" s="4" t="s">
        <v>6535</v>
      </c>
      <c r="P436" s="56">
        <v>0.21541056767539904</v>
      </c>
      <c r="Q436" s="8" t="s">
        <v>6535</v>
      </c>
      <c r="R436" s="35">
        <v>98.654275159281141</v>
      </c>
      <c r="S436" s="2" t="s">
        <v>6535</v>
      </c>
      <c r="T436" s="36">
        <v>22.011519997144539</v>
      </c>
      <c r="U436" s="2" t="s">
        <v>6535</v>
      </c>
      <c r="V436" s="31">
        <v>4.4819383292057582</v>
      </c>
      <c r="W436" s="2" t="s">
        <v>6535</v>
      </c>
      <c r="X436" s="31">
        <v>0.92599182195324914</v>
      </c>
      <c r="Y436" s="2" t="s">
        <v>6535</v>
      </c>
      <c r="AA436" s="37">
        <v>4763068</v>
      </c>
      <c r="AB436" s="4" t="s">
        <v>6535</v>
      </c>
      <c r="AC436" s="37">
        <v>22111580</v>
      </c>
      <c r="AD436" s="4" t="s">
        <v>6535</v>
      </c>
      <c r="AE436" s="41">
        <v>4933486</v>
      </c>
      <c r="AF436" s="4" t="s">
        <v>6535</v>
      </c>
      <c r="AG436" s="41">
        <v>224132</v>
      </c>
      <c r="AH436" s="2" t="s">
        <v>6535</v>
      </c>
      <c r="AI436" s="41">
        <v>23878807</v>
      </c>
      <c r="AJ436" s="2" t="s">
        <v>6535</v>
      </c>
      <c r="AK436" s="41">
        <v>2802398</v>
      </c>
      <c r="AL436" s="2" t="s">
        <v>6535</v>
      </c>
      <c r="AM436" s="2" t="str">
        <f>IF(OR(O436="Q",Q436="Q",S436="Q",U436="Q",W436="Q",Y436="Q",AB436="Q",AD436="Q",AF436="Q",AH436="Q",AJ436="Q",AL436="Q"),"Yes","No")</f>
        <v>No</v>
      </c>
    </row>
    <row r="437" spans="1:39">
      <c r="A437" s="6" t="s">
        <v>170</v>
      </c>
      <c r="B437" s="6" t="s">
        <v>1694</v>
      </c>
      <c r="C437" s="4" t="s">
        <v>83</v>
      </c>
      <c r="D437" s="242">
        <v>4108</v>
      </c>
      <c r="E437" s="237">
        <v>40108</v>
      </c>
      <c r="F437" s="25" t="s">
        <v>320</v>
      </c>
      <c r="G437" s="53" t="s">
        <v>262</v>
      </c>
      <c r="H437" s="180">
        <v>347602</v>
      </c>
      <c r="I437" s="28">
        <v>164</v>
      </c>
      <c r="J437" s="171" t="s">
        <v>17</v>
      </c>
      <c r="K437" s="171" t="s">
        <v>13</v>
      </c>
      <c r="L437" s="9">
        <v>69</v>
      </c>
      <c r="M437" s="9"/>
      <c r="N437" s="32">
        <v>2.301971043254702</v>
      </c>
      <c r="O437" s="10" t="s">
        <v>6535</v>
      </c>
      <c r="P437" s="57">
        <v>0.21250926823407015</v>
      </c>
      <c r="Q437" s="7" t="s">
        <v>6535</v>
      </c>
      <c r="R437" s="182">
        <v>114.68350501398459</v>
      </c>
      <c r="S437" s="1" t="s">
        <v>6535</v>
      </c>
      <c r="T437" s="36">
        <v>10.587147827273347</v>
      </c>
      <c r="U437" s="2" t="s">
        <v>6535</v>
      </c>
      <c r="V437" s="31">
        <v>10.832332454879927</v>
      </c>
      <c r="W437" s="2" t="s">
        <v>6535</v>
      </c>
      <c r="X437" s="31">
        <v>0.36721126526751841</v>
      </c>
      <c r="Y437" s="2" t="s">
        <v>6535</v>
      </c>
      <c r="AA437" s="38">
        <v>714518</v>
      </c>
      <c r="AB437" s="9" t="s">
        <v>6535</v>
      </c>
      <c r="AC437" s="38">
        <v>3362291</v>
      </c>
      <c r="AD437" s="9" t="s">
        <v>6535</v>
      </c>
      <c r="AE437" s="42">
        <v>310394</v>
      </c>
      <c r="AF437" s="9" t="s">
        <v>6535</v>
      </c>
      <c r="AG437" s="41">
        <v>29318</v>
      </c>
      <c r="AH437" s="2" t="s">
        <v>6535</v>
      </c>
      <c r="AI437" s="41">
        <v>9156285</v>
      </c>
      <c r="AJ437" s="2" t="s">
        <v>6535</v>
      </c>
      <c r="AK437" s="41">
        <v>1050463</v>
      </c>
      <c r="AL437" s="2" t="s">
        <v>6535</v>
      </c>
      <c r="AM437" s="2" t="str">
        <f>IF(OR(O437="Q",Q437="Q",S437="Q",U437="Q",W437="Q",Y437="Q",AB437="Q",AD437="Q",AF437="Q",AH437="Q",AJ437="Q",AL437="Q"),"Yes","No")</f>
        <v>No</v>
      </c>
    </row>
    <row r="438" spans="1:39">
      <c r="A438" s="6" t="s">
        <v>170</v>
      </c>
      <c r="B438" s="6" t="s">
        <v>1694</v>
      </c>
      <c r="C438" s="4" t="s">
        <v>83</v>
      </c>
      <c r="D438" s="242">
        <v>4108</v>
      </c>
      <c r="E438" s="237">
        <v>40108</v>
      </c>
      <c r="F438" s="25" t="s">
        <v>320</v>
      </c>
      <c r="G438" s="53" t="s">
        <v>262</v>
      </c>
      <c r="H438" s="180">
        <v>347602</v>
      </c>
      <c r="I438" s="28">
        <v>164</v>
      </c>
      <c r="J438" s="171" t="s">
        <v>15</v>
      </c>
      <c r="K438" s="171" t="s">
        <v>13</v>
      </c>
      <c r="L438" s="9">
        <v>58</v>
      </c>
      <c r="M438" s="9"/>
      <c r="N438" s="32">
        <v>1.2481438813623322</v>
      </c>
      <c r="O438" s="10" t="s">
        <v>6535</v>
      </c>
      <c r="P438" s="57">
        <v>0.12612793578038231</v>
      </c>
      <c r="Q438" s="7" t="s">
        <v>6535</v>
      </c>
      <c r="R438" s="182">
        <v>154.2669022467592</v>
      </c>
      <c r="S438" s="1" t="s">
        <v>6535</v>
      </c>
      <c r="T438" s="36">
        <v>15.589040839090048</v>
      </c>
      <c r="U438" s="2" t="s">
        <v>6535</v>
      </c>
      <c r="V438" s="31">
        <v>9.8958559310416145</v>
      </c>
      <c r="W438" s="2" t="s">
        <v>6535</v>
      </c>
      <c r="X438" s="31">
        <v>0.91203977265328073</v>
      </c>
      <c r="Y438" s="2" t="s">
        <v>6535</v>
      </c>
      <c r="AA438" s="38">
        <v>2075848</v>
      </c>
      <c r="AB438" s="9" t="s">
        <v>6535</v>
      </c>
      <c r="AC438" s="38">
        <v>16458273</v>
      </c>
      <c r="AD438" s="9" t="s">
        <v>6535</v>
      </c>
      <c r="AE438" s="42">
        <v>1663148</v>
      </c>
      <c r="AF438" s="9" t="s">
        <v>6535</v>
      </c>
      <c r="AG438" s="41">
        <v>106687</v>
      </c>
      <c r="AH438" s="2" t="s">
        <v>6535</v>
      </c>
      <c r="AI438" s="41">
        <v>18045565</v>
      </c>
      <c r="AJ438" s="2" t="s">
        <v>6535</v>
      </c>
      <c r="AK438" s="41">
        <v>2155248</v>
      </c>
      <c r="AL438" s="2" t="s">
        <v>6535</v>
      </c>
      <c r="AM438" s="2" t="str">
        <f>IF(OR(O438="Q",Q438="Q",S438="Q",U438="Q",W438="Q",Y438="Q",AB438="Q",AD438="Q",AF438="Q",AH438="Q",AJ438="Q",AL438="Q"),"Yes","No")</f>
        <v>No</v>
      </c>
    </row>
    <row r="439" spans="1:39">
      <c r="A439" s="6" t="s">
        <v>170</v>
      </c>
      <c r="B439" s="6" t="s">
        <v>1694</v>
      </c>
      <c r="C439" s="4" t="s">
        <v>83</v>
      </c>
      <c r="D439" s="242">
        <v>4108</v>
      </c>
      <c r="E439" s="237">
        <v>40108</v>
      </c>
      <c r="F439" s="25" t="s">
        <v>320</v>
      </c>
      <c r="G439" s="53" t="s">
        <v>262</v>
      </c>
      <c r="H439" s="180">
        <v>347602</v>
      </c>
      <c r="I439" s="28">
        <v>164</v>
      </c>
      <c r="J439" s="171" t="s">
        <v>15</v>
      </c>
      <c r="K439" s="171" t="s">
        <v>16</v>
      </c>
      <c r="L439" s="9">
        <v>22</v>
      </c>
      <c r="M439" s="9"/>
      <c r="N439" s="32">
        <v>0.6869929729161014</v>
      </c>
      <c r="O439" s="10" t="s">
        <v>6535</v>
      </c>
      <c r="P439" s="57">
        <v>4.3693064515788207E-2</v>
      </c>
      <c r="Q439" s="7" t="s">
        <v>6535</v>
      </c>
      <c r="R439" s="182">
        <v>130.27749483826565</v>
      </c>
      <c r="S439" s="1" t="s">
        <v>6535</v>
      </c>
      <c r="T439" s="36">
        <v>8.2857077311309926</v>
      </c>
      <c r="U439" s="2" t="s">
        <v>6535</v>
      </c>
      <c r="V439" s="31">
        <v>15.723158366881337</v>
      </c>
      <c r="W439" s="2" t="s">
        <v>6535</v>
      </c>
      <c r="X439" s="31">
        <v>1.26494894136075</v>
      </c>
      <c r="Y439" s="2" t="s">
        <v>6535</v>
      </c>
      <c r="AA439" s="38">
        <v>124062</v>
      </c>
      <c r="AB439" s="9" t="s">
        <v>6535</v>
      </c>
      <c r="AC439" s="38">
        <v>2839398</v>
      </c>
      <c r="AD439" s="9" t="s">
        <v>6535</v>
      </c>
      <c r="AE439" s="42">
        <v>180587</v>
      </c>
      <c r="AF439" s="9" t="s">
        <v>6535</v>
      </c>
      <c r="AG439" s="41">
        <v>21795</v>
      </c>
      <c r="AH439" s="2" t="s">
        <v>6535</v>
      </c>
      <c r="AI439" s="41">
        <v>2244674</v>
      </c>
      <c r="AJ439" s="2" t="s">
        <v>6535</v>
      </c>
      <c r="AK439" s="41">
        <v>476178</v>
      </c>
      <c r="AL439" s="2" t="s">
        <v>6535</v>
      </c>
      <c r="AM439" s="2" t="str">
        <f>IF(OR(O439="Q",Q439="Q",S439="Q",U439="Q",W439="Q",Y439="Q",AB439="Q",AD439="Q",AF439="Q",AH439="Q",AJ439="Q",AL439="Q"),"Yes","No")</f>
        <v>No</v>
      </c>
    </row>
    <row r="440" spans="1:39">
      <c r="A440" s="3" t="s">
        <v>170</v>
      </c>
      <c r="B440" s="3" t="s">
        <v>1694</v>
      </c>
      <c r="C440" s="4" t="s">
        <v>83</v>
      </c>
      <c r="D440" s="241">
        <v>4108</v>
      </c>
      <c r="E440" s="236">
        <v>40108</v>
      </c>
      <c r="F440" s="3" t="s">
        <v>320</v>
      </c>
      <c r="G440" s="4" t="s">
        <v>262</v>
      </c>
      <c r="H440" s="60">
        <v>347602</v>
      </c>
      <c r="I440" s="27">
        <v>164</v>
      </c>
      <c r="J440" s="170" t="s">
        <v>14</v>
      </c>
      <c r="K440" s="170" t="s">
        <v>13</v>
      </c>
      <c r="L440" s="5">
        <v>15</v>
      </c>
      <c r="N440" s="31">
        <v>0.53223173630401788</v>
      </c>
      <c r="O440" s="4" t="s">
        <v>6535</v>
      </c>
      <c r="P440" s="56">
        <v>6.6814496211148903E-3</v>
      </c>
      <c r="Q440" s="8" t="s">
        <v>6535</v>
      </c>
      <c r="R440" s="35">
        <v>127.00707730240629</v>
      </c>
      <c r="S440" s="2" t="s">
        <v>6535</v>
      </c>
      <c r="T440" s="36">
        <v>1.594402082096708</v>
      </c>
      <c r="U440" s="2" t="s">
        <v>6535</v>
      </c>
      <c r="V440" s="31">
        <v>79.658123084853514</v>
      </c>
      <c r="W440" s="2" t="s">
        <v>6535</v>
      </c>
      <c r="X440" s="31">
        <v>3.8673529399496975</v>
      </c>
      <c r="Y440" s="2" t="s">
        <v>6535</v>
      </c>
      <c r="AA440" s="37">
        <v>18585</v>
      </c>
      <c r="AB440" s="4" t="s">
        <v>6535</v>
      </c>
      <c r="AC440" s="37">
        <v>2781582</v>
      </c>
      <c r="AD440" s="4" t="s">
        <v>6535</v>
      </c>
      <c r="AE440" s="41">
        <v>34919</v>
      </c>
      <c r="AF440" s="4" t="s">
        <v>6535</v>
      </c>
      <c r="AG440" s="41">
        <v>21901</v>
      </c>
      <c r="AH440" s="2" t="s">
        <v>6535</v>
      </c>
      <c r="AI440" s="41">
        <v>719247</v>
      </c>
      <c r="AJ440" s="2" t="s">
        <v>6535</v>
      </c>
      <c r="AK440" s="41">
        <v>498277</v>
      </c>
      <c r="AL440" s="2" t="s">
        <v>6535</v>
      </c>
      <c r="AM440" s="2" t="str">
        <f>IF(OR(O440="Q",Q440="Q",S440="Q",U440="Q",W440="Q",Y440="Q",AB440="Q",AD440="Q",AF440="Q",AH440="Q",AJ440="Q",AL440="Q"),"Yes","No")</f>
        <v>No</v>
      </c>
    </row>
    <row r="441" spans="1:39">
      <c r="A441" s="6" t="s">
        <v>5646</v>
      </c>
      <c r="B441" s="6" t="s">
        <v>5647</v>
      </c>
      <c r="C441" s="4" t="s">
        <v>28</v>
      </c>
      <c r="D441" s="242">
        <v>9008</v>
      </c>
      <c r="E441" s="237">
        <v>90008</v>
      </c>
      <c r="F441" s="25" t="s">
        <v>317</v>
      </c>
      <c r="G441" s="53" t="s">
        <v>262</v>
      </c>
      <c r="H441" s="180">
        <v>12150996</v>
      </c>
      <c r="I441" s="28">
        <v>163</v>
      </c>
      <c r="J441" s="171" t="s">
        <v>15</v>
      </c>
      <c r="K441" s="171" t="s">
        <v>13</v>
      </c>
      <c r="L441" s="9">
        <v>157</v>
      </c>
      <c r="M441" s="9"/>
      <c r="N441" s="32">
        <v>0.71266798614188331</v>
      </c>
      <c r="O441" s="10" t="s">
        <v>6535</v>
      </c>
      <c r="P441" s="57">
        <v>0.19376349417855443</v>
      </c>
      <c r="Q441" s="7" t="s">
        <v>6535</v>
      </c>
      <c r="R441" s="182">
        <v>138.07631761261928</v>
      </c>
      <c r="S441" s="1" t="s">
        <v>6535</v>
      </c>
      <c r="T441" s="36">
        <v>37.540832876141813</v>
      </c>
      <c r="U441" s="2" t="s">
        <v>6535</v>
      </c>
      <c r="V441" s="31">
        <v>3.6780302149441768</v>
      </c>
      <c r="W441" s="2" t="s">
        <v>6535</v>
      </c>
      <c r="X441" s="31">
        <v>0.90665376382471774</v>
      </c>
      <c r="Y441" s="2" t="s">
        <v>6535</v>
      </c>
      <c r="AA441" s="38">
        <v>13361718</v>
      </c>
      <c r="AB441" s="9" t="s">
        <v>6535</v>
      </c>
      <c r="AC441" s="38">
        <v>68958903</v>
      </c>
      <c r="AD441" s="9" t="s">
        <v>6535</v>
      </c>
      <c r="AE441" s="42">
        <v>18748868</v>
      </c>
      <c r="AF441" s="9" t="s">
        <v>6535</v>
      </c>
      <c r="AG441" s="41">
        <v>499426</v>
      </c>
      <c r="AH441" s="2" t="s">
        <v>6535</v>
      </c>
      <c r="AI441" s="41">
        <v>76058696</v>
      </c>
      <c r="AJ441" s="2" t="s">
        <v>6535</v>
      </c>
      <c r="AK441" s="41">
        <v>4734209</v>
      </c>
      <c r="AL441" s="2" t="s">
        <v>6535</v>
      </c>
      <c r="AM441" s="2" t="str">
        <f>IF(OR(O441="Q",Q441="Q",S441="Q",U441="Q",W441="Q",Y441="Q",AB441="Q",AD441="Q",AF441="Q",AH441="Q",AJ441="Q",AL441="Q"),"Yes","No")</f>
        <v>No</v>
      </c>
    </row>
    <row r="442" spans="1:39">
      <c r="A442" s="6" t="s">
        <v>5646</v>
      </c>
      <c r="B442" s="6" t="s">
        <v>5647</v>
      </c>
      <c r="C442" s="4" t="s">
        <v>28</v>
      </c>
      <c r="D442" s="242">
        <v>9008</v>
      </c>
      <c r="E442" s="237">
        <v>90008</v>
      </c>
      <c r="F442" s="25" t="s">
        <v>317</v>
      </c>
      <c r="G442" s="53" t="s">
        <v>262</v>
      </c>
      <c r="H442" s="180">
        <v>12150996</v>
      </c>
      <c r="I442" s="28">
        <v>163</v>
      </c>
      <c r="J442" s="171" t="s">
        <v>14</v>
      </c>
      <c r="K442" s="171" t="s">
        <v>16</v>
      </c>
      <c r="L442" s="9">
        <v>6</v>
      </c>
      <c r="M442" s="9"/>
      <c r="N442" s="32">
        <v>0</v>
      </c>
      <c r="O442" s="10" t="s">
        <v>6535</v>
      </c>
      <c r="P442" s="57">
        <v>0</v>
      </c>
      <c r="Q442" s="7" t="s">
        <v>6535</v>
      </c>
      <c r="R442" s="182">
        <v>47.504301394245033</v>
      </c>
      <c r="S442" s="1" t="s">
        <v>6535</v>
      </c>
      <c r="T442" s="36">
        <v>2.4837338079699398</v>
      </c>
      <c r="U442" s="2" t="s">
        <v>6535</v>
      </c>
      <c r="V442" s="31">
        <v>19.126164503543276</v>
      </c>
      <c r="W442" s="2" t="s">
        <v>6535</v>
      </c>
      <c r="X442" s="31">
        <v>7.6758911595059676</v>
      </c>
      <c r="Y442" s="2" t="s">
        <v>6535</v>
      </c>
      <c r="AA442" s="38">
        <v>0</v>
      </c>
      <c r="AB442" s="9" t="s">
        <v>6535</v>
      </c>
      <c r="AC442" s="38">
        <v>480411</v>
      </c>
      <c r="AD442" s="9" t="s">
        <v>6535</v>
      </c>
      <c r="AE442" s="42">
        <v>25118</v>
      </c>
      <c r="AF442" s="9" t="s">
        <v>6535</v>
      </c>
      <c r="AG442" s="41">
        <v>10113</v>
      </c>
      <c r="AH442" s="2" t="s">
        <v>6535</v>
      </c>
      <c r="AI442" s="41">
        <v>62587</v>
      </c>
      <c r="AJ442" s="2" t="s">
        <v>6535</v>
      </c>
      <c r="AK442" s="41">
        <v>68520</v>
      </c>
      <c r="AL442" s="2" t="s">
        <v>6535</v>
      </c>
      <c r="AM442" s="2" t="str">
        <f>IF(OR(O442="Q",Q442="Q",S442="Q",U442="Q",W442="Q",Y442="Q",AB442="Q",AD442="Q",AF442="Q",AH442="Q",AJ442="Q",AL442="Q"),"Yes","No")</f>
        <v>No</v>
      </c>
    </row>
    <row r="443" spans="1:39">
      <c r="A443" s="6" t="s">
        <v>974</v>
      </c>
      <c r="B443" s="6" t="s">
        <v>975</v>
      </c>
      <c r="C443" s="4" t="s">
        <v>97</v>
      </c>
      <c r="D443" s="242">
        <v>2018</v>
      </c>
      <c r="E443" s="237">
        <v>20018</v>
      </c>
      <c r="F443" s="25" t="s">
        <v>765</v>
      </c>
      <c r="G443" s="53" t="s">
        <v>262</v>
      </c>
      <c r="H443" s="180">
        <v>412317</v>
      </c>
      <c r="I443" s="28">
        <v>162</v>
      </c>
      <c r="J443" s="171" t="s">
        <v>15</v>
      </c>
      <c r="K443" s="171" t="s">
        <v>13</v>
      </c>
      <c r="L443" s="9">
        <v>121</v>
      </c>
      <c r="M443" s="9"/>
      <c r="N443" s="32">
        <v>1.3574897299271327</v>
      </c>
      <c r="O443" s="10" t="s">
        <v>6535</v>
      </c>
      <c r="P443" s="57">
        <v>0.32826786406343983</v>
      </c>
      <c r="Q443" s="7" t="s">
        <v>6535</v>
      </c>
      <c r="R443" s="182">
        <v>143.71430390754912</v>
      </c>
      <c r="S443" s="1" t="s">
        <v>6535</v>
      </c>
      <c r="T443" s="36">
        <v>34.752960953618093</v>
      </c>
      <c r="U443" s="2" t="s">
        <v>6535</v>
      </c>
      <c r="V443" s="31">
        <v>4.1353110631163981</v>
      </c>
      <c r="W443" s="2" t="s">
        <v>6535</v>
      </c>
      <c r="X443" s="31">
        <v>1.3784370210387993</v>
      </c>
      <c r="Y443" s="2" t="s">
        <v>6535</v>
      </c>
      <c r="AA443" s="38">
        <v>12965455</v>
      </c>
      <c r="AB443" s="9" t="s">
        <v>6535</v>
      </c>
      <c r="AC443" s="38">
        <v>39496571</v>
      </c>
      <c r="AD443" s="9" t="s">
        <v>6535</v>
      </c>
      <c r="AE443" s="42">
        <v>9551052</v>
      </c>
      <c r="AF443" s="9" t="s">
        <v>6535</v>
      </c>
      <c r="AG443" s="41">
        <v>274827</v>
      </c>
      <c r="AH443" s="2" t="s">
        <v>6535</v>
      </c>
      <c r="AI443" s="41">
        <v>28653156</v>
      </c>
      <c r="AJ443" s="2" t="s">
        <v>6535</v>
      </c>
      <c r="AK443" s="41">
        <v>3033072</v>
      </c>
      <c r="AL443" s="2" t="s">
        <v>6535</v>
      </c>
      <c r="AM443" s="2" t="str">
        <f>IF(OR(O443="Q",Q443="Q",S443="Q",U443="Q",W443="Q",Y443="Q",AB443="Q",AD443="Q",AF443="Q",AH443="Q",AJ443="Q",AL443="Q"),"Yes","No")</f>
        <v>No</v>
      </c>
    </row>
    <row r="444" spans="1:39">
      <c r="A444" s="6" t="s">
        <v>974</v>
      </c>
      <c r="B444" s="6" t="s">
        <v>975</v>
      </c>
      <c r="C444" s="4" t="s">
        <v>97</v>
      </c>
      <c r="D444" s="242">
        <v>2018</v>
      </c>
      <c r="E444" s="237">
        <v>20018</v>
      </c>
      <c r="F444" s="25" t="s">
        <v>765</v>
      </c>
      <c r="G444" s="53" t="s">
        <v>262</v>
      </c>
      <c r="H444" s="180">
        <v>412317</v>
      </c>
      <c r="I444" s="28">
        <v>162</v>
      </c>
      <c r="J444" s="171" t="s">
        <v>14</v>
      </c>
      <c r="K444" s="171" t="s">
        <v>16</v>
      </c>
      <c r="L444" s="9">
        <v>20</v>
      </c>
      <c r="M444" s="9"/>
      <c r="N444" s="32">
        <v>2.379577301230936</v>
      </c>
      <c r="O444" s="10" t="s">
        <v>6535</v>
      </c>
      <c r="P444" s="57">
        <v>5.5204713513034569E-2</v>
      </c>
      <c r="Q444" s="7" t="s">
        <v>6535</v>
      </c>
      <c r="R444" s="182">
        <v>77.692341682364713</v>
      </c>
      <c r="S444" s="1" t="s">
        <v>6535</v>
      </c>
      <c r="T444" s="36">
        <v>1.8024140096281309</v>
      </c>
      <c r="U444" s="2" t="s">
        <v>6535</v>
      </c>
      <c r="V444" s="31">
        <v>43.104603752161232</v>
      </c>
      <c r="W444" s="2" t="s">
        <v>6535</v>
      </c>
      <c r="X444" s="31">
        <v>7.3314028384638847</v>
      </c>
      <c r="Y444" s="2" t="s">
        <v>6535</v>
      </c>
      <c r="AA444" s="38">
        <v>184422</v>
      </c>
      <c r="AB444" s="9" t="s">
        <v>6535</v>
      </c>
      <c r="AC444" s="38">
        <v>3340693</v>
      </c>
      <c r="AD444" s="9" t="s">
        <v>6535</v>
      </c>
      <c r="AE444" s="42">
        <v>77502</v>
      </c>
      <c r="AF444" s="9" t="s">
        <v>6535</v>
      </c>
      <c r="AG444" s="41">
        <v>42999</v>
      </c>
      <c r="AH444" s="2" t="s">
        <v>6535</v>
      </c>
      <c r="AI444" s="41">
        <v>455669</v>
      </c>
      <c r="AJ444" s="2" t="s">
        <v>6535</v>
      </c>
      <c r="AK444" s="41">
        <v>475960</v>
      </c>
      <c r="AL444" s="2" t="s">
        <v>6535</v>
      </c>
      <c r="AM444" s="2" t="str">
        <f>IF(OR(O444="Q",Q444="Q",S444="Q",U444="Q",W444="Q",Y444="Q",AB444="Q",AD444="Q",AF444="Q",AH444="Q",AJ444="Q",AL444="Q"),"Yes","No")</f>
        <v>No</v>
      </c>
    </row>
    <row r="445" spans="1:39">
      <c r="A445" s="3" t="s">
        <v>974</v>
      </c>
      <c r="B445" s="3" t="s">
        <v>975</v>
      </c>
      <c r="C445" s="4" t="s">
        <v>97</v>
      </c>
      <c r="D445" s="241">
        <v>2018</v>
      </c>
      <c r="E445" s="236">
        <v>20018</v>
      </c>
      <c r="F445" s="3" t="s">
        <v>765</v>
      </c>
      <c r="G445" s="4" t="s">
        <v>262</v>
      </c>
      <c r="H445" s="60">
        <v>412317</v>
      </c>
      <c r="I445" s="27">
        <v>162</v>
      </c>
      <c r="J445" s="170" t="s">
        <v>14</v>
      </c>
      <c r="K445" s="170" t="s">
        <v>13</v>
      </c>
      <c r="L445" s="5">
        <v>17</v>
      </c>
      <c r="N445" s="31">
        <v>3.2241248158997848</v>
      </c>
      <c r="O445" s="4" t="s">
        <v>6535</v>
      </c>
      <c r="P445" s="56">
        <v>5.9655344242501192E-2</v>
      </c>
      <c r="Q445" s="8" t="s">
        <v>6535</v>
      </c>
      <c r="R445" s="35">
        <v>117.12023007856341</v>
      </c>
      <c r="S445" s="2" t="s">
        <v>6535</v>
      </c>
      <c r="T445" s="36">
        <v>2.1670524691358026</v>
      </c>
      <c r="U445" s="2" t="s">
        <v>6535</v>
      </c>
      <c r="V445" s="31">
        <v>54.045867253629403</v>
      </c>
      <c r="W445" s="2" t="s">
        <v>6535</v>
      </c>
      <c r="X445" s="31">
        <v>8.944719149278118</v>
      </c>
      <c r="Y445" s="2" t="s">
        <v>6535</v>
      </c>
      <c r="AA445" s="37">
        <v>199209</v>
      </c>
      <c r="AB445" s="4" t="s">
        <v>6535</v>
      </c>
      <c r="AC445" s="37">
        <v>3339332</v>
      </c>
      <c r="AD445" s="4" t="s">
        <v>6535</v>
      </c>
      <c r="AE445" s="41">
        <v>61787</v>
      </c>
      <c r="AF445" s="4" t="s">
        <v>6535</v>
      </c>
      <c r="AG445" s="41">
        <v>28512</v>
      </c>
      <c r="AH445" s="2" t="s">
        <v>6535</v>
      </c>
      <c r="AI445" s="41">
        <v>373330</v>
      </c>
      <c r="AJ445" s="2" t="s">
        <v>6535</v>
      </c>
      <c r="AK445" s="41">
        <v>416082</v>
      </c>
      <c r="AL445" s="2" t="s">
        <v>6535</v>
      </c>
      <c r="AM445" s="2" t="str">
        <f>IF(OR(O445="Q",Q445="Q",S445="Q",U445="Q",W445="Q",Y445="Q",AB445="Q",AD445="Q",AF445="Q",AH445="Q",AJ445="Q",AL445="Q"),"Yes","No")</f>
        <v>No</v>
      </c>
    </row>
    <row r="446" spans="1:39">
      <c r="A446" s="6" t="s">
        <v>974</v>
      </c>
      <c r="B446" s="6" t="s">
        <v>975</v>
      </c>
      <c r="C446" s="4" t="s">
        <v>97</v>
      </c>
      <c r="D446" s="242">
        <v>2018</v>
      </c>
      <c r="E446" s="237">
        <v>20018</v>
      </c>
      <c r="F446" s="25" t="s">
        <v>765</v>
      </c>
      <c r="G446" s="53" t="s">
        <v>262</v>
      </c>
      <c r="H446" s="180">
        <v>412317</v>
      </c>
      <c r="I446" s="28">
        <v>162</v>
      </c>
      <c r="J446" s="171" t="s">
        <v>20</v>
      </c>
      <c r="K446" s="171" t="s">
        <v>16</v>
      </c>
      <c r="L446" s="9">
        <v>4</v>
      </c>
      <c r="M446" s="9"/>
      <c r="N446" s="32">
        <v>2.4274124679760889</v>
      </c>
      <c r="O446" s="10" t="s">
        <v>6535</v>
      </c>
      <c r="P446" s="57">
        <v>6.3696586882536654E-2</v>
      </c>
      <c r="Q446" s="7" t="s">
        <v>6535</v>
      </c>
      <c r="R446" s="182">
        <v>52.439042303172741</v>
      </c>
      <c r="S446" s="1" t="s">
        <v>6535</v>
      </c>
      <c r="T446" s="36">
        <v>1.3760282021151586</v>
      </c>
      <c r="U446" s="2" t="s">
        <v>6535</v>
      </c>
      <c r="V446" s="31">
        <v>38.108988044406487</v>
      </c>
      <c r="W446" s="2" t="s">
        <v>6535</v>
      </c>
      <c r="X446" s="31">
        <v>6.7391222274657858</v>
      </c>
      <c r="Y446" s="2" t="s">
        <v>6535</v>
      </c>
      <c r="AA446" s="38">
        <v>22740</v>
      </c>
      <c r="AB446" s="9" t="s">
        <v>6535</v>
      </c>
      <c r="AC446" s="38">
        <v>357005</v>
      </c>
      <c r="AD446" s="9" t="s">
        <v>6535</v>
      </c>
      <c r="AE446" s="42">
        <v>9368</v>
      </c>
      <c r="AF446" s="9" t="s">
        <v>6535</v>
      </c>
      <c r="AG446" s="41">
        <v>6808</v>
      </c>
      <c r="AH446" s="2" t="s">
        <v>6535</v>
      </c>
      <c r="AI446" s="41">
        <v>52975</v>
      </c>
      <c r="AJ446" s="2" t="s">
        <v>6535</v>
      </c>
      <c r="AK446" s="41">
        <v>68834</v>
      </c>
      <c r="AL446" s="2" t="s">
        <v>6535</v>
      </c>
      <c r="AM446" s="2" t="str">
        <f>IF(OR(O446="Q",Q446="Q",S446="Q",U446="Q",W446="Q",Y446="Q",AB446="Q",AD446="Q",AF446="Q",AH446="Q",AJ446="Q",AL446="Q"),"Yes","No")</f>
        <v>No</v>
      </c>
    </row>
    <row r="447" spans="1:39">
      <c r="A447" s="6" t="s">
        <v>1007</v>
      </c>
      <c r="B447" s="6" t="s">
        <v>1008</v>
      </c>
      <c r="C447" s="4" t="s">
        <v>89</v>
      </c>
      <c r="D447" s="242">
        <v>2126</v>
      </c>
      <c r="E447" s="237">
        <v>20126</v>
      </c>
      <c r="F447" s="25" t="s">
        <v>826</v>
      </c>
      <c r="G447" s="53" t="s">
        <v>262</v>
      </c>
      <c r="H447" s="180">
        <v>18351295</v>
      </c>
      <c r="I447" s="28">
        <v>161</v>
      </c>
      <c r="J447" s="171" t="s">
        <v>30</v>
      </c>
      <c r="K447" s="171" t="s">
        <v>13</v>
      </c>
      <c r="L447" s="9">
        <v>161</v>
      </c>
      <c r="M447" s="9"/>
      <c r="N447" s="32">
        <v>11.09448248519193</v>
      </c>
      <c r="O447" s="10" t="s">
        <v>6535</v>
      </c>
      <c r="P447" s="57">
        <v>0.90697831404892371</v>
      </c>
      <c r="Q447" s="7" t="s">
        <v>6535</v>
      </c>
      <c r="R447" s="182">
        <v>252.83862757365486</v>
      </c>
      <c r="S447" s="1" t="s">
        <v>6535</v>
      </c>
      <c r="T447" s="36">
        <v>20.669657414780268</v>
      </c>
      <c r="U447" s="2" t="s">
        <v>6535</v>
      </c>
      <c r="V447" s="31">
        <v>12.232356952024631</v>
      </c>
      <c r="W447" s="2" t="s">
        <v>6535</v>
      </c>
      <c r="X447" s="31" t="s">
        <v>6535</v>
      </c>
      <c r="Y447" s="2" t="s">
        <v>163</v>
      </c>
      <c r="AA447" s="38">
        <v>48382672</v>
      </c>
      <c r="AB447" s="9" t="s">
        <v>6535</v>
      </c>
      <c r="AC447" s="38">
        <v>53344905</v>
      </c>
      <c r="AD447" s="9" t="s">
        <v>6535</v>
      </c>
      <c r="AE447" s="42">
        <v>4360967</v>
      </c>
      <c r="AF447" s="9" t="s">
        <v>6535</v>
      </c>
      <c r="AG447" s="41">
        <v>210984</v>
      </c>
      <c r="AH447" s="2" t="s">
        <v>6535</v>
      </c>
      <c r="AI447" s="41">
        <v>0</v>
      </c>
      <c r="AJ447" s="2" t="s">
        <v>163</v>
      </c>
      <c r="AK447" s="41">
        <v>9447524</v>
      </c>
      <c r="AL447" s="2" t="s">
        <v>6535</v>
      </c>
      <c r="AM447" s="2" t="str">
        <f>IF(OR(O447="Q",Q447="Q",S447="Q",U447="Q",W447="Q",Y447="Q",AB447="Q",AD447="Q",AF447="Q",AH447="Q",AJ447="Q",AL447="Q"),"Yes","No")</f>
        <v>No</v>
      </c>
    </row>
    <row r="448" spans="1:39">
      <c r="A448" s="3" t="s">
        <v>5135</v>
      </c>
      <c r="B448" s="3" t="s">
        <v>5136</v>
      </c>
      <c r="C448" s="4" t="s">
        <v>41</v>
      </c>
      <c r="D448" s="241">
        <v>8005</v>
      </c>
      <c r="E448" s="236">
        <v>80005</v>
      </c>
      <c r="F448" s="3" t="s">
        <v>317</v>
      </c>
      <c r="G448" s="4" t="s">
        <v>262</v>
      </c>
      <c r="H448" s="60">
        <v>559409</v>
      </c>
      <c r="I448" s="27">
        <v>161</v>
      </c>
      <c r="J448" s="170" t="s">
        <v>14</v>
      </c>
      <c r="K448" s="170" t="s">
        <v>16</v>
      </c>
      <c r="L448" s="5">
        <v>86</v>
      </c>
      <c r="N448" s="31">
        <v>2.4261109497531224</v>
      </c>
      <c r="O448" s="4" t="s">
        <v>6535</v>
      </c>
      <c r="P448" s="56">
        <v>8.4496869633974361E-2</v>
      </c>
      <c r="Q448" s="8" t="s">
        <v>6535</v>
      </c>
      <c r="R448" s="35">
        <v>61.422158478999258</v>
      </c>
      <c r="S448" s="2" t="s">
        <v>6535</v>
      </c>
      <c r="T448" s="36">
        <v>2.1392179604009609</v>
      </c>
      <c r="U448" s="2" t="s">
        <v>6535</v>
      </c>
      <c r="V448" s="31">
        <v>28.712435860199438</v>
      </c>
      <c r="W448" s="2" t="s">
        <v>6535</v>
      </c>
      <c r="X448" s="31">
        <v>2.9098371713907127</v>
      </c>
      <c r="Y448" s="2" t="s">
        <v>6535</v>
      </c>
      <c r="AA448" s="37">
        <v>501186</v>
      </c>
      <c r="AB448" s="4" t="s">
        <v>6535</v>
      </c>
      <c r="AC448" s="37">
        <v>5931415</v>
      </c>
      <c r="AD448" s="4" t="s">
        <v>6535</v>
      </c>
      <c r="AE448" s="41">
        <v>206580</v>
      </c>
      <c r="AF448" s="4" t="s">
        <v>6535</v>
      </c>
      <c r="AG448" s="41">
        <v>96568</v>
      </c>
      <c r="AH448" s="2" t="s">
        <v>6535</v>
      </c>
      <c r="AI448" s="41">
        <v>2038401</v>
      </c>
      <c r="AJ448" s="2" t="s">
        <v>6535</v>
      </c>
      <c r="AK448" s="41">
        <v>1346984</v>
      </c>
      <c r="AL448" s="2" t="s">
        <v>6535</v>
      </c>
      <c r="AM448" s="2" t="str">
        <f>IF(OR(O448="Q",Q448="Q",S448="Q",U448="Q",W448="Q",Y448="Q",AB448="Q",AD448="Q",AF448="Q",AH448="Q",AJ448="Q",AL448="Q"),"Yes","No")</f>
        <v>No</v>
      </c>
    </row>
    <row r="449" spans="1:39">
      <c r="A449" s="6" t="s">
        <v>5135</v>
      </c>
      <c r="B449" s="6" t="s">
        <v>5136</v>
      </c>
      <c r="C449" s="4" t="s">
        <v>41</v>
      </c>
      <c r="D449" s="242">
        <v>8005</v>
      </c>
      <c r="E449" s="237">
        <v>80005</v>
      </c>
      <c r="F449" s="25" t="s">
        <v>317</v>
      </c>
      <c r="G449" s="53" t="s">
        <v>262</v>
      </c>
      <c r="H449" s="180">
        <v>559409</v>
      </c>
      <c r="I449" s="28">
        <v>161</v>
      </c>
      <c r="J449" s="171" t="s">
        <v>15</v>
      </c>
      <c r="K449" s="171" t="s">
        <v>16</v>
      </c>
      <c r="L449" s="9">
        <v>35</v>
      </c>
      <c r="M449" s="9"/>
      <c r="N449" s="32">
        <v>0.89454195049011465</v>
      </c>
      <c r="O449" s="10" t="s">
        <v>6535</v>
      </c>
      <c r="P449" s="57">
        <v>0.23392081363156805</v>
      </c>
      <c r="Q449" s="7" t="s">
        <v>6535</v>
      </c>
      <c r="R449" s="182">
        <v>88.057002509640697</v>
      </c>
      <c r="S449" s="1" t="s">
        <v>6535</v>
      </c>
      <c r="T449" s="36">
        <v>23.026718491767156</v>
      </c>
      <c r="U449" s="2" t="s">
        <v>6535</v>
      </c>
      <c r="V449" s="31">
        <v>3.8241229440106328</v>
      </c>
      <c r="W449" s="2" t="s">
        <v>6535</v>
      </c>
      <c r="X449" s="31">
        <v>0.88726941973339279</v>
      </c>
      <c r="Y449" s="2" t="s">
        <v>6535</v>
      </c>
      <c r="AA449" s="38">
        <v>2692124</v>
      </c>
      <c r="AB449" s="9" t="s">
        <v>6535</v>
      </c>
      <c r="AC449" s="38">
        <v>11508698</v>
      </c>
      <c r="AD449" s="9" t="s">
        <v>6535</v>
      </c>
      <c r="AE449" s="42">
        <v>3009500</v>
      </c>
      <c r="AF449" s="9" t="s">
        <v>6535</v>
      </c>
      <c r="AG449" s="41">
        <v>130696</v>
      </c>
      <c r="AH449" s="2" t="s">
        <v>6535</v>
      </c>
      <c r="AI449" s="41">
        <v>12970917</v>
      </c>
      <c r="AJ449" s="2" t="s">
        <v>6535</v>
      </c>
      <c r="AK449" s="41">
        <v>1787192</v>
      </c>
      <c r="AL449" s="2" t="s">
        <v>6535</v>
      </c>
      <c r="AM449" s="2" t="str">
        <f>IF(OR(O449="Q",Q449="Q",S449="Q",U449="Q",W449="Q",Y449="Q",AB449="Q",AD449="Q",AF449="Q",AH449="Q",AJ449="Q",AL449="Q"),"Yes","No")</f>
        <v>No</v>
      </c>
    </row>
    <row r="450" spans="1:39">
      <c r="A450" s="6" t="s">
        <v>5135</v>
      </c>
      <c r="B450" s="6" t="s">
        <v>5136</v>
      </c>
      <c r="C450" s="4" t="s">
        <v>41</v>
      </c>
      <c r="D450" s="242">
        <v>8005</v>
      </c>
      <c r="E450" s="237">
        <v>80005</v>
      </c>
      <c r="F450" s="25" t="s">
        <v>317</v>
      </c>
      <c r="G450" s="53" t="s">
        <v>262</v>
      </c>
      <c r="H450" s="180">
        <v>559409</v>
      </c>
      <c r="I450" s="28">
        <v>161</v>
      </c>
      <c r="J450" s="171" t="s">
        <v>17</v>
      </c>
      <c r="K450" s="171" t="s">
        <v>13</v>
      </c>
      <c r="L450" s="9">
        <v>35</v>
      </c>
      <c r="M450" s="9"/>
      <c r="N450" s="32">
        <v>4.9717343959964788</v>
      </c>
      <c r="O450" s="10" t="s">
        <v>6535</v>
      </c>
      <c r="P450" s="57">
        <v>0.4704600463027922</v>
      </c>
      <c r="Q450" s="7" t="s">
        <v>6535</v>
      </c>
      <c r="R450" s="182">
        <v>40.441659770658468</v>
      </c>
      <c r="S450" s="1" t="s">
        <v>6535</v>
      </c>
      <c r="T450" s="36">
        <v>3.8268707885092801</v>
      </c>
      <c r="U450" s="2" t="s">
        <v>6535</v>
      </c>
      <c r="V450" s="31">
        <v>10.56781428108058</v>
      </c>
      <c r="W450" s="2" t="s">
        <v>6535</v>
      </c>
      <c r="X450" s="31">
        <v>0.16254247725043902</v>
      </c>
      <c r="Y450" s="2" t="s">
        <v>6535</v>
      </c>
      <c r="AA450" s="38">
        <v>321885</v>
      </c>
      <c r="AB450" s="9" t="s">
        <v>6535</v>
      </c>
      <c r="AC450" s="38">
        <v>684192</v>
      </c>
      <c r="AD450" s="9" t="s">
        <v>6535</v>
      </c>
      <c r="AE450" s="42">
        <v>64743</v>
      </c>
      <c r="AF450" s="9" t="s">
        <v>6535</v>
      </c>
      <c r="AG450" s="41">
        <v>16918</v>
      </c>
      <c r="AH450" s="2" t="s">
        <v>6535</v>
      </c>
      <c r="AI450" s="41">
        <v>4209312</v>
      </c>
      <c r="AJ450" s="2" t="s">
        <v>6535</v>
      </c>
      <c r="AK450" s="41">
        <v>839371</v>
      </c>
      <c r="AL450" s="2" t="s">
        <v>6535</v>
      </c>
      <c r="AM450" s="2" t="str">
        <f>IF(OR(O450="Q",Q450="Q",S450="Q",U450="Q",W450="Q",Y450="Q",AB450="Q",AD450="Q",AF450="Q",AH450="Q",AJ450="Q",AL450="Q"),"Yes","No")</f>
        <v>No</v>
      </c>
    </row>
    <row r="451" spans="1:39">
      <c r="A451" s="6" t="s">
        <v>5135</v>
      </c>
      <c r="B451" s="6" t="s">
        <v>5136</v>
      </c>
      <c r="C451" s="4" t="s">
        <v>41</v>
      </c>
      <c r="D451" s="242">
        <v>8005</v>
      </c>
      <c r="E451" s="237">
        <v>80005</v>
      </c>
      <c r="F451" s="25" t="s">
        <v>317</v>
      </c>
      <c r="G451" s="53" t="s">
        <v>262</v>
      </c>
      <c r="H451" s="180">
        <v>559409</v>
      </c>
      <c r="I451" s="28">
        <v>161</v>
      </c>
      <c r="J451" s="171" t="s">
        <v>20</v>
      </c>
      <c r="K451" s="171" t="s">
        <v>16</v>
      </c>
      <c r="L451" s="9">
        <v>5</v>
      </c>
      <c r="M451" s="9"/>
      <c r="N451" s="32">
        <v>2.1383719458159263</v>
      </c>
      <c r="O451" s="10" t="s">
        <v>6535</v>
      </c>
      <c r="P451" s="57">
        <v>0.10006516587677725</v>
      </c>
      <c r="Q451" s="7" t="s">
        <v>6535</v>
      </c>
      <c r="R451" s="182">
        <v>53.182104599873973</v>
      </c>
      <c r="S451" s="1" t="s">
        <v>6535</v>
      </c>
      <c r="T451" s="36">
        <v>2.4886578449905481</v>
      </c>
      <c r="U451" s="2" t="s">
        <v>6535</v>
      </c>
      <c r="V451" s="31">
        <v>21.36979364476516</v>
      </c>
      <c r="W451" s="2" t="s">
        <v>6535</v>
      </c>
      <c r="X451" s="31">
        <v>3.8008601472608139</v>
      </c>
      <c r="Y451" s="2" t="s">
        <v>6535</v>
      </c>
      <c r="AA451" s="38">
        <v>16891</v>
      </c>
      <c r="AB451" s="9" t="s">
        <v>6535</v>
      </c>
      <c r="AC451" s="38">
        <v>168800</v>
      </c>
      <c r="AD451" s="9" t="s">
        <v>6535</v>
      </c>
      <c r="AE451" s="42">
        <v>7899</v>
      </c>
      <c r="AF451" s="9" t="s">
        <v>6535</v>
      </c>
      <c r="AG451" s="41">
        <v>3174</v>
      </c>
      <c r="AH451" s="2" t="s">
        <v>6535</v>
      </c>
      <c r="AI451" s="41">
        <v>44411</v>
      </c>
      <c r="AJ451" s="2" t="s">
        <v>6535</v>
      </c>
      <c r="AK451" s="41">
        <v>25007</v>
      </c>
      <c r="AL451" s="2" t="s">
        <v>6535</v>
      </c>
      <c r="AM451" s="2" t="str">
        <f>IF(OR(O451="Q",Q451="Q",S451="Q",U451="Q",W451="Q",Y451="Q",AB451="Q",AD451="Q",AF451="Q",AH451="Q",AJ451="Q",AL451="Q"),"Yes","No")</f>
        <v>No</v>
      </c>
    </row>
    <row r="452" spans="1:39">
      <c r="A452" s="6" t="s">
        <v>4856</v>
      </c>
      <c r="B452" s="6" t="s">
        <v>4857</v>
      </c>
      <c r="C452" s="4" t="s">
        <v>80</v>
      </c>
      <c r="D452" s="242" t="s">
        <v>4858</v>
      </c>
      <c r="E452" s="237" t="s">
        <v>4859</v>
      </c>
      <c r="F452" s="25" t="s">
        <v>481</v>
      </c>
      <c r="G452" s="53" t="s">
        <v>476</v>
      </c>
      <c r="H452" s="180">
        <v>0</v>
      </c>
      <c r="I452" s="28">
        <v>158</v>
      </c>
      <c r="J452" s="171" t="s">
        <v>14</v>
      </c>
      <c r="K452" s="171" t="s">
        <v>13</v>
      </c>
      <c r="L452" s="9">
        <v>158</v>
      </c>
      <c r="M452" s="9"/>
      <c r="N452" s="32">
        <v>0.37242716533354919</v>
      </c>
      <c r="O452" s="10" t="s">
        <v>6535</v>
      </c>
      <c r="P452" s="57">
        <v>2.0123112002488557E-2</v>
      </c>
      <c r="Q452" s="7" t="s">
        <v>6535</v>
      </c>
      <c r="R452" s="182">
        <v>30.661326430670211</v>
      </c>
      <c r="S452" s="1" t="s">
        <v>6535</v>
      </c>
      <c r="T452" s="36">
        <v>1.6567032787649829</v>
      </c>
      <c r="U452" s="2" t="s">
        <v>6535</v>
      </c>
      <c r="V452" s="31">
        <v>18.507433904233718</v>
      </c>
      <c r="W452" s="2" t="s">
        <v>6535</v>
      </c>
      <c r="X452" s="31" t="s">
        <v>6535</v>
      </c>
      <c r="Y452" s="2" t="s">
        <v>6535</v>
      </c>
      <c r="AA452" s="38">
        <v>105833</v>
      </c>
      <c r="AB452" s="9" t="s">
        <v>6535</v>
      </c>
      <c r="AC452" s="38">
        <v>5259276</v>
      </c>
      <c r="AD452" s="9" t="s">
        <v>6535</v>
      </c>
      <c r="AE452" s="42">
        <v>284171</v>
      </c>
      <c r="AF452" s="9" t="s">
        <v>6535</v>
      </c>
      <c r="AG452" s="41">
        <v>171528</v>
      </c>
      <c r="AH452" s="2" t="s">
        <v>6535</v>
      </c>
      <c r="AI452" s="41">
        <v>0</v>
      </c>
      <c r="AJ452" s="2" t="s">
        <v>6535</v>
      </c>
      <c r="AK452" s="41">
        <v>3692519</v>
      </c>
      <c r="AL452" s="2" t="s">
        <v>6535</v>
      </c>
      <c r="AM452" s="2" t="str">
        <f>IF(OR(O452="Q",Q452="Q",S452="Q",U452="Q",W452="Q",Y452="Q",AB452="Q",AD452="Q",AF452="Q",AH452="Q",AJ452="Q",AL452="Q"),"Yes","No")</f>
        <v>No</v>
      </c>
    </row>
    <row r="453" spans="1:39">
      <c r="A453" s="6" t="s">
        <v>2879</v>
      </c>
      <c r="B453" s="6" t="s">
        <v>2880</v>
      </c>
      <c r="C453" s="4" t="s">
        <v>59</v>
      </c>
      <c r="D453" s="242">
        <v>5146</v>
      </c>
      <c r="E453" s="237">
        <v>50146</v>
      </c>
      <c r="F453" s="25" t="s">
        <v>320</v>
      </c>
      <c r="G453" s="53" t="s">
        <v>262</v>
      </c>
      <c r="H453" s="180">
        <v>2150706</v>
      </c>
      <c r="I453" s="28">
        <v>157</v>
      </c>
      <c r="J453" s="171" t="s">
        <v>15</v>
      </c>
      <c r="K453" s="171" t="s">
        <v>16</v>
      </c>
      <c r="L453" s="9">
        <v>74</v>
      </c>
      <c r="M453" s="9"/>
      <c r="N453" s="32">
        <v>0.88686798446248438</v>
      </c>
      <c r="O453" s="10" t="s">
        <v>6535</v>
      </c>
      <c r="P453" s="57">
        <v>0.12625532873606951</v>
      </c>
      <c r="Q453" s="7" t="s">
        <v>6535</v>
      </c>
      <c r="R453" s="182">
        <v>93.86052777918205</v>
      </c>
      <c r="S453" s="1" t="s">
        <v>6535</v>
      </c>
      <c r="T453" s="36">
        <v>13.362069662807745</v>
      </c>
      <c r="U453" s="2" t="s">
        <v>6535</v>
      </c>
      <c r="V453" s="31">
        <v>7.0244004220719889</v>
      </c>
      <c r="W453" s="2" t="s">
        <v>6535</v>
      </c>
      <c r="X453" s="31">
        <v>1.1771369956343374</v>
      </c>
      <c r="Y453" s="2" t="s">
        <v>6535</v>
      </c>
      <c r="AA453" s="38">
        <v>2344126</v>
      </c>
      <c r="AB453" s="9" t="s">
        <v>6535</v>
      </c>
      <c r="AC453" s="38">
        <v>18566551</v>
      </c>
      <c r="AD453" s="9" t="s">
        <v>6535</v>
      </c>
      <c r="AE453" s="42">
        <v>2643151</v>
      </c>
      <c r="AF453" s="9" t="s">
        <v>6535</v>
      </c>
      <c r="AG453" s="41">
        <v>197810</v>
      </c>
      <c r="AH453" s="2" t="s">
        <v>6535</v>
      </c>
      <c r="AI453" s="41">
        <v>15772634</v>
      </c>
      <c r="AJ453" s="2" t="s">
        <v>6535</v>
      </c>
      <c r="AK453" s="41">
        <v>3409387</v>
      </c>
      <c r="AL453" s="2" t="s">
        <v>6535</v>
      </c>
      <c r="AM453" s="2" t="str">
        <f>IF(OR(O453="Q",Q453="Q",S453="Q",U453="Q",W453="Q",Y453="Q",AB453="Q",AD453="Q",AF453="Q",AH453="Q",AJ453="Q",AL453="Q"),"Yes","No")</f>
        <v>No</v>
      </c>
    </row>
    <row r="454" spans="1:39">
      <c r="A454" s="6" t="s">
        <v>2879</v>
      </c>
      <c r="B454" s="6" t="s">
        <v>2880</v>
      </c>
      <c r="C454" s="4" t="s">
        <v>59</v>
      </c>
      <c r="D454" s="242">
        <v>5146</v>
      </c>
      <c r="E454" s="237">
        <v>50146</v>
      </c>
      <c r="F454" s="25" t="s">
        <v>320</v>
      </c>
      <c r="G454" s="53" t="s">
        <v>262</v>
      </c>
      <c r="H454" s="180">
        <v>2150706</v>
      </c>
      <c r="I454" s="28">
        <v>157</v>
      </c>
      <c r="J454" s="171" t="s">
        <v>17</v>
      </c>
      <c r="K454" s="171" t="s">
        <v>13</v>
      </c>
      <c r="L454" s="9">
        <v>64</v>
      </c>
      <c r="M454" s="9"/>
      <c r="N454" s="32">
        <v>1.4137595603166304</v>
      </c>
      <c r="O454" s="10" t="s">
        <v>6535</v>
      </c>
      <c r="P454" s="57">
        <v>0.17794977203193849</v>
      </c>
      <c r="Q454" s="7" t="s">
        <v>6535</v>
      </c>
      <c r="R454" s="182">
        <v>47.418608026707311</v>
      </c>
      <c r="S454" s="1" t="s">
        <v>6535</v>
      </c>
      <c r="T454" s="36">
        <v>5.9685753683141014</v>
      </c>
      <c r="U454" s="2" t="s">
        <v>6535</v>
      </c>
      <c r="V454" s="31">
        <v>7.9447112753979159</v>
      </c>
      <c r="W454" s="2" t="s">
        <v>6535</v>
      </c>
      <c r="X454" s="31">
        <v>0.19510398383223557</v>
      </c>
      <c r="Y454" s="2" t="s">
        <v>6535</v>
      </c>
      <c r="AA454" s="38">
        <v>232538</v>
      </c>
      <c r="AB454" s="9" t="s">
        <v>6535</v>
      </c>
      <c r="AC454" s="38">
        <v>1306762</v>
      </c>
      <c r="AD454" s="9" t="s">
        <v>6535</v>
      </c>
      <c r="AE454" s="42">
        <v>164482</v>
      </c>
      <c r="AF454" s="9" t="s">
        <v>6535</v>
      </c>
      <c r="AG454" s="41">
        <v>27558</v>
      </c>
      <c r="AH454" s="2" t="s">
        <v>6535</v>
      </c>
      <c r="AI454" s="41">
        <v>6697772</v>
      </c>
      <c r="AJ454" s="2" t="s">
        <v>6535</v>
      </c>
      <c r="AK454" s="41">
        <v>1127108</v>
      </c>
      <c r="AL454" s="2" t="s">
        <v>6535</v>
      </c>
      <c r="AM454" s="2" t="str">
        <f>IF(OR(O454="Q",Q454="Q",S454="Q",U454="Q",W454="Q",Y454="Q",AB454="Q",AD454="Q",AF454="Q",AH454="Q",AJ454="Q",AL454="Q"),"Yes","No")</f>
        <v>No</v>
      </c>
    </row>
    <row r="455" spans="1:39">
      <c r="A455" s="3" t="s">
        <v>2879</v>
      </c>
      <c r="B455" s="3" t="s">
        <v>2880</v>
      </c>
      <c r="C455" s="4" t="s">
        <v>59</v>
      </c>
      <c r="D455" s="241">
        <v>5146</v>
      </c>
      <c r="E455" s="236">
        <v>50146</v>
      </c>
      <c r="F455" s="3" t="s">
        <v>320</v>
      </c>
      <c r="G455" s="4" t="s">
        <v>262</v>
      </c>
      <c r="H455" s="60">
        <v>2150706</v>
      </c>
      <c r="I455" s="27">
        <v>157</v>
      </c>
      <c r="J455" s="170" t="s">
        <v>14</v>
      </c>
      <c r="K455" s="170" t="s">
        <v>16</v>
      </c>
      <c r="L455" s="5">
        <v>19</v>
      </c>
      <c r="N455" s="31">
        <v>2.4213777864626391</v>
      </c>
      <c r="O455" s="4" t="s">
        <v>6535</v>
      </c>
      <c r="P455" s="56">
        <v>4.9517982995302023E-2</v>
      </c>
      <c r="Q455" s="8" t="s">
        <v>6535</v>
      </c>
      <c r="R455" s="35">
        <v>98.382054073670844</v>
      </c>
      <c r="S455" s="2" t="s">
        <v>6535</v>
      </c>
      <c r="T455" s="36">
        <v>2.0119458053589789</v>
      </c>
      <c r="U455" s="2" t="s">
        <v>6535</v>
      </c>
      <c r="V455" s="31">
        <v>48.898958317675529</v>
      </c>
      <c r="W455" s="2" t="s">
        <v>6535</v>
      </c>
      <c r="X455" s="31">
        <v>4.7817358940965846</v>
      </c>
      <c r="Y455" s="2" t="s">
        <v>6535</v>
      </c>
      <c r="AA455" s="37">
        <v>161087</v>
      </c>
      <c r="AB455" s="4" t="s">
        <v>6535</v>
      </c>
      <c r="AC455" s="37">
        <v>3253101</v>
      </c>
      <c r="AD455" s="4" t="s">
        <v>6535</v>
      </c>
      <c r="AE455" s="41">
        <v>66527</v>
      </c>
      <c r="AF455" s="4" t="s">
        <v>6535</v>
      </c>
      <c r="AG455" s="41">
        <v>33066</v>
      </c>
      <c r="AH455" s="2" t="s">
        <v>6535</v>
      </c>
      <c r="AI455" s="41">
        <v>680318</v>
      </c>
      <c r="AJ455" s="2" t="s">
        <v>6535</v>
      </c>
      <c r="AK455" s="41">
        <v>666828</v>
      </c>
      <c r="AL455" s="2" t="s">
        <v>6535</v>
      </c>
      <c r="AM455" s="2" t="str">
        <f>IF(OR(O455="Q",Q455="Q",S455="Q",U455="Q",W455="Q",Y455="Q",AB455="Q",AD455="Q",AF455="Q",AH455="Q",AJ455="Q",AL455="Q"),"Yes","No")</f>
        <v>No</v>
      </c>
    </row>
    <row r="456" spans="1:39">
      <c r="A456" s="6" t="s">
        <v>4450</v>
      </c>
      <c r="B456" s="6" t="s">
        <v>4451</v>
      </c>
      <c r="C456" s="4" t="s">
        <v>63</v>
      </c>
      <c r="D456" s="242">
        <v>7015</v>
      </c>
      <c r="E456" s="237">
        <v>70015</v>
      </c>
      <c r="F456" s="25" t="s">
        <v>317</v>
      </c>
      <c r="G456" s="53" t="s">
        <v>262</v>
      </c>
      <c r="H456" s="180">
        <v>472870</v>
      </c>
      <c r="I456" s="28">
        <v>156</v>
      </c>
      <c r="J456" s="171" t="s">
        <v>14</v>
      </c>
      <c r="K456" s="171" t="s">
        <v>16</v>
      </c>
      <c r="L456" s="9">
        <v>98</v>
      </c>
      <c r="M456" s="9"/>
      <c r="N456" s="32">
        <v>2.8711383957119772</v>
      </c>
      <c r="O456" s="10" t="s">
        <v>6535</v>
      </c>
      <c r="P456" s="57">
        <v>0.29423915018603086</v>
      </c>
      <c r="Q456" s="7" t="s">
        <v>6535</v>
      </c>
      <c r="R456" s="182">
        <v>89.304868316041507</v>
      </c>
      <c r="S456" s="1" t="s">
        <v>6535</v>
      </c>
      <c r="T456" s="36">
        <v>9.1521149241819639</v>
      </c>
      <c r="U456" s="2" t="s">
        <v>6535</v>
      </c>
      <c r="V456" s="31">
        <v>9.7578394781820084</v>
      </c>
      <c r="W456" s="2" t="s">
        <v>6535</v>
      </c>
      <c r="X456" s="31">
        <v>1.7154144421097384</v>
      </c>
      <c r="Y456" s="2" t="s">
        <v>6535</v>
      </c>
      <c r="AA456" s="38">
        <v>493876</v>
      </c>
      <c r="AB456" s="9" t="s">
        <v>6535</v>
      </c>
      <c r="AC456" s="38">
        <v>1678485</v>
      </c>
      <c r="AD456" s="9" t="s">
        <v>6535</v>
      </c>
      <c r="AE456" s="42">
        <v>172014</v>
      </c>
      <c r="AF456" s="9" t="s">
        <v>6535</v>
      </c>
      <c r="AG456" s="41">
        <v>18795</v>
      </c>
      <c r="AH456" s="2" t="s">
        <v>6535</v>
      </c>
      <c r="AI456" s="41">
        <v>978472</v>
      </c>
      <c r="AJ456" s="2" t="s">
        <v>6535</v>
      </c>
      <c r="AK456" s="41">
        <v>507691</v>
      </c>
      <c r="AL456" s="2" t="s">
        <v>6535</v>
      </c>
      <c r="AM456" s="2" t="str">
        <f>IF(OR(O456="Q",Q456="Q",S456="Q",U456="Q",W456="Q",Y456="Q",AB456="Q",AD456="Q",AF456="Q",AH456="Q",AJ456="Q",AL456="Q"),"Yes","No")</f>
        <v>No</v>
      </c>
    </row>
    <row r="457" spans="1:39">
      <c r="A457" s="6" t="s">
        <v>4450</v>
      </c>
      <c r="B457" s="6" t="s">
        <v>4451</v>
      </c>
      <c r="C457" s="4" t="s">
        <v>63</v>
      </c>
      <c r="D457" s="242">
        <v>7015</v>
      </c>
      <c r="E457" s="237">
        <v>70015</v>
      </c>
      <c r="F457" s="25" t="s">
        <v>317</v>
      </c>
      <c r="G457" s="53" t="s">
        <v>262</v>
      </c>
      <c r="H457" s="180">
        <v>472870</v>
      </c>
      <c r="I457" s="28">
        <v>156</v>
      </c>
      <c r="J457" s="171" t="s">
        <v>15</v>
      </c>
      <c r="K457" s="171" t="s">
        <v>13</v>
      </c>
      <c r="L457" s="9">
        <v>38</v>
      </c>
      <c r="M457" s="9"/>
      <c r="N457" s="32">
        <v>0.9318864902056615</v>
      </c>
      <c r="O457" s="10" t="s">
        <v>6535</v>
      </c>
      <c r="P457" s="57">
        <v>0.18700475840406194</v>
      </c>
      <c r="Q457" s="7" t="s">
        <v>6535</v>
      </c>
      <c r="R457" s="182">
        <v>84.64955517936896</v>
      </c>
      <c r="S457" s="1" t="s">
        <v>6535</v>
      </c>
      <c r="T457" s="36">
        <v>16.986907506123035</v>
      </c>
      <c r="U457" s="2" t="s">
        <v>6535</v>
      </c>
      <c r="V457" s="31">
        <v>4.9832234118456524</v>
      </c>
      <c r="W457" s="2" t="s">
        <v>6535</v>
      </c>
      <c r="X457" s="31">
        <v>1.0208510812506304</v>
      </c>
      <c r="Y457" s="2" t="s">
        <v>6535</v>
      </c>
      <c r="AA457" s="38">
        <v>1758002</v>
      </c>
      <c r="AB457" s="9" t="s">
        <v>6535</v>
      </c>
      <c r="AC457" s="38">
        <v>9400841</v>
      </c>
      <c r="AD457" s="9" t="s">
        <v>6535</v>
      </c>
      <c r="AE457" s="42">
        <v>1886498</v>
      </c>
      <c r="AF457" s="9" t="s">
        <v>6535</v>
      </c>
      <c r="AG457" s="41">
        <v>111056</v>
      </c>
      <c r="AH457" s="2" t="s">
        <v>6535</v>
      </c>
      <c r="AI457" s="41">
        <v>9208827</v>
      </c>
      <c r="AJ457" s="2" t="s">
        <v>6535</v>
      </c>
      <c r="AK457" s="41">
        <v>1719897</v>
      </c>
      <c r="AL457" s="2" t="s">
        <v>6535</v>
      </c>
      <c r="AM457" s="2" t="str">
        <f>IF(OR(O457="Q",Q457="Q",S457="Q",U457="Q",W457="Q",Y457="Q",AB457="Q",AD457="Q",AF457="Q",AH457="Q",AJ457="Q",AL457="Q"),"Yes","No")</f>
        <v>No</v>
      </c>
    </row>
    <row r="458" spans="1:39">
      <c r="A458" s="6" t="s">
        <v>4450</v>
      </c>
      <c r="B458" s="6" t="s">
        <v>4451</v>
      </c>
      <c r="C458" s="4" t="s">
        <v>63</v>
      </c>
      <c r="D458" s="242">
        <v>7015</v>
      </c>
      <c r="E458" s="237">
        <v>70015</v>
      </c>
      <c r="F458" s="25" t="s">
        <v>317</v>
      </c>
      <c r="G458" s="53" t="s">
        <v>262</v>
      </c>
      <c r="H458" s="180">
        <v>472870</v>
      </c>
      <c r="I458" s="28">
        <v>156</v>
      </c>
      <c r="J458" s="171" t="s">
        <v>14</v>
      </c>
      <c r="K458" s="171" t="s">
        <v>13</v>
      </c>
      <c r="L458" s="9">
        <v>20</v>
      </c>
      <c r="M458" s="9"/>
      <c r="N458" s="32">
        <v>3.4002170357803352</v>
      </c>
      <c r="O458" s="10" t="s">
        <v>6535</v>
      </c>
      <c r="P458" s="57">
        <v>0.11753753718848453</v>
      </c>
      <c r="Q458" s="7" t="s">
        <v>6535</v>
      </c>
      <c r="R458" s="182">
        <v>67.575529294155444</v>
      </c>
      <c r="S458" s="1" t="s">
        <v>6535</v>
      </c>
      <c r="T458" s="36">
        <v>2.3359277375129421</v>
      </c>
      <c r="U458" s="2" t="s">
        <v>6535</v>
      </c>
      <c r="V458" s="31">
        <v>28.92877558194629</v>
      </c>
      <c r="W458" s="2" t="s">
        <v>6535</v>
      </c>
      <c r="X458" s="31">
        <v>3.0869797808298718</v>
      </c>
      <c r="Y458" s="2" t="s">
        <v>6535</v>
      </c>
      <c r="AA458" s="38">
        <v>222466</v>
      </c>
      <c r="AB458" s="9" t="s">
        <v>6535</v>
      </c>
      <c r="AC458" s="38">
        <v>1892723</v>
      </c>
      <c r="AD458" s="9" t="s">
        <v>6535</v>
      </c>
      <c r="AE458" s="42">
        <v>65427</v>
      </c>
      <c r="AF458" s="9" t="s">
        <v>6535</v>
      </c>
      <c r="AG458" s="41">
        <v>28009</v>
      </c>
      <c r="AH458" s="2" t="s">
        <v>6535</v>
      </c>
      <c r="AI458" s="41">
        <v>613131</v>
      </c>
      <c r="AJ458" s="2" t="s">
        <v>6535</v>
      </c>
      <c r="AK458" s="41">
        <v>536571</v>
      </c>
      <c r="AL458" s="2" t="s">
        <v>6535</v>
      </c>
      <c r="AM458" s="2" t="str">
        <f>IF(OR(O458="Q",Q458="Q",S458="Q",U458="Q",W458="Q",Y458="Q",AB458="Q",AD458="Q",AF458="Q",AH458="Q",AJ458="Q",AL458="Q"),"Yes","No")</f>
        <v>No</v>
      </c>
    </row>
    <row r="459" spans="1:39">
      <c r="A459" s="6" t="s">
        <v>2800</v>
      </c>
      <c r="B459" s="6" t="s">
        <v>2801</v>
      </c>
      <c r="C459" s="4" t="s">
        <v>74</v>
      </c>
      <c r="D459" s="242">
        <v>5040</v>
      </c>
      <c r="E459" s="237">
        <v>50040</v>
      </c>
      <c r="F459" s="25" t="s">
        <v>320</v>
      </c>
      <c r="G459" s="53" t="s">
        <v>262</v>
      </c>
      <c r="H459" s="180">
        <v>306022</v>
      </c>
      <c r="I459" s="28">
        <v>154</v>
      </c>
      <c r="J459" s="171" t="s">
        <v>15</v>
      </c>
      <c r="K459" s="171" t="s">
        <v>13</v>
      </c>
      <c r="L459" s="9">
        <v>69</v>
      </c>
      <c r="M459" s="9"/>
      <c r="N459" s="32">
        <v>0.6538325203244324</v>
      </c>
      <c r="O459" s="10" t="s">
        <v>6535</v>
      </c>
      <c r="P459" s="57">
        <v>0.15333973386261243</v>
      </c>
      <c r="Q459" s="7" t="s">
        <v>6535</v>
      </c>
      <c r="R459" s="182">
        <v>123.13222254167751</v>
      </c>
      <c r="S459" s="1" t="s">
        <v>6535</v>
      </c>
      <c r="T459" s="36">
        <v>28.877520844457223</v>
      </c>
      <c r="U459" s="2" t="s">
        <v>6535</v>
      </c>
      <c r="V459" s="31">
        <v>4.2639471443862407</v>
      </c>
      <c r="W459" s="2" t="s">
        <v>6535</v>
      </c>
      <c r="X459" s="31">
        <v>1.1943829287596504</v>
      </c>
      <c r="Y459" s="2" t="s">
        <v>6535</v>
      </c>
      <c r="AA459" s="38">
        <v>4137275</v>
      </c>
      <c r="AB459" s="9" t="s">
        <v>6535</v>
      </c>
      <c r="AC459" s="38">
        <v>26981102</v>
      </c>
      <c r="AD459" s="9" t="s">
        <v>6535</v>
      </c>
      <c r="AE459" s="42">
        <v>6327729</v>
      </c>
      <c r="AF459" s="9" t="s">
        <v>6535</v>
      </c>
      <c r="AG459" s="41">
        <v>219123</v>
      </c>
      <c r="AH459" s="2" t="s">
        <v>6535</v>
      </c>
      <c r="AI459" s="41">
        <v>22589993</v>
      </c>
      <c r="AJ459" s="2" t="s">
        <v>6535</v>
      </c>
      <c r="AK459" s="41">
        <v>2694741</v>
      </c>
      <c r="AL459" s="2" t="s">
        <v>6535</v>
      </c>
      <c r="AM459" s="2" t="str">
        <f>IF(OR(O459="Q",Q459="Q",S459="Q",U459="Q",W459="Q",Y459="Q",AB459="Q",AD459="Q",AF459="Q",AH459="Q",AJ459="Q",AL459="Q"),"Yes","No")</f>
        <v>No</v>
      </c>
    </row>
    <row r="460" spans="1:39">
      <c r="A460" s="3" t="s">
        <v>1650</v>
      </c>
      <c r="B460" s="3" t="s">
        <v>1651</v>
      </c>
      <c r="C460" s="4" t="s">
        <v>48</v>
      </c>
      <c r="D460" s="241">
        <v>4063</v>
      </c>
      <c r="E460" s="236">
        <v>40063</v>
      </c>
      <c r="F460" s="3" t="s">
        <v>317</v>
      </c>
      <c r="G460" s="4" t="s">
        <v>262</v>
      </c>
      <c r="H460" s="60">
        <v>452791</v>
      </c>
      <c r="I460" s="27">
        <v>154</v>
      </c>
      <c r="J460" s="170" t="s">
        <v>14</v>
      </c>
      <c r="K460" s="170" t="s">
        <v>16</v>
      </c>
      <c r="L460" s="5">
        <v>51</v>
      </c>
      <c r="N460" s="31">
        <v>1.3553313448125217</v>
      </c>
      <c r="O460" s="4" t="s">
        <v>6535</v>
      </c>
      <c r="P460" s="56">
        <v>0.61860952822972259</v>
      </c>
      <c r="Q460" s="8" t="s">
        <v>6535</v>
      </c>
      <c r="R460" s="35">
        <v>21.219178581850013</v>
      </c>
      <c r="S460" s="2" t="s">
        <v>6535</v>
      </c>
      <c r="T460" s="36">
        <v>9.6850014590020432</v>
      </c>
      <c r="U460" s="2" t="s">
        <v>6535</v>
      </c>
      <c r="V460" s="31">
        <v>2.1909318931622002</v>
      </c>
      <c r="W460" s="2" t="s">
        <v>6535</v>
      </c>
      <c r="X460" s="31">
        <v>0.24321866664436881</v>
      </c>
      <c r="Y460" s="2" t="s">
        <v>6535</v>
      </c>
      <c r="AA460" s="37">
        <v>359873</v>
      </c>
      <c r="AB460" s="4" t="s">
        <v>6535</v>
      </c>
      <c r="AC460" s="37">
        <v>581745</v>
      </c>
      <c r="AD460" s="4" t="s">
        <v>6535</v>
      </c>
      <c r="AE460" s="41">
        <v>265524</v>
      </c>
      <c r="AF460" s="4" t="s">
        <v>6535</v>
      </c>
      <c r="AG460" s="41">
        <v>27416</v>
      </c>
      <c r="AH460" s="2" t="s">
        <v>6535</v>
      </c>
      <c r="AI460" s="41">
        <v>2391860</v>
      </c>
      <c r="AJ460" s="2" t="s">
        <v>6535</v>
      </c>
      <c r="AK460" s="41">
        <v>689278</v>
      </c>
      <c r="AL460" s="2" t="s">
        <v>6535</v>
      </c>
      <c r="AM460" s="2" t="str">
        <f>IF(OR(O460="Q",Q460="Q",S460="Q",U460="Q",W460="Q",Y460="Q",AB460="Q",AD460="Q",AF460="Q",AH460="Q",AJ460="Q",AL460="Q"),"Yes","No")</f>
        <v>No</v>
      </c>
    </row>
    <row r="461" spans="1:39">
      <c r="A461" s="3" t="s">
        <v>1650</v>
      </c>
      <c r="B461" s="3" t="s">
        <v>1651</v>
      </c>
      <c r="C461" s="4" t="s">
        <v>48</v>
      </c>
      <c r="D461" s="241">
        <v>4063</v>
      </c>
      <c r="E461" s="236">
        <v>40063</v>
      </c>
      <c r="F461" s="3" t="s">
        <v>317</v>
      </c>
      <c r="G461" s="4" t="s">
        <v>262</v>
      </c>
      <c r="H461" s="60">
        <v>452791</v>
      </c>
      <c r="I461" s="27">
        <v>154</v>
      </c>
      <c r="J461" s="170" t="s">
        <v>17</v>
      </c>
      <c r="K461" s="170" t="s">
        <v>16</v>
      </c>
      <c r="L461" s="5">
        <v>47</v>
      </c>
      <c r="N461" s="31">
        <v>1.9731409311143879</v>
      </c>
      <c r="O461" s="4" t="s">
        <v>6535</v>
      </c>
      <c r="P461" s="56">
        <v>0.52257139456516077</v>
      </c>
      <c r="Q461" s="8" t="s">
        <v>6535</v>
      </c>
      <c r="R461" s="35">
        <v>24.880436794373495</v>
      </c>
      <c r="S461" s="2" t="s">
        <v>6535</v>
      </c>
      <c r="T461" s="36">
        <v>6.5893947806774014</v>
      </c>
      <c r="U461" s="2" t="s">
        <v>6535</v>
      </c>
      <c r="V461" s="31">
        <v>3.7758303489923462</v>
      </c>
      <c r="W461" s="2" t="s">
        <v>6535</v>
      </c>
      <c r="X461" s="31">
        <v>8.3387054378310399E-2</v>
      </c>
      <c r="Y461" s="2" t="s">
        <v>6535</v>
      </c>
      <c r="AA461" s="37">
        <v>280995</v>
      </c>
      <c r="AB461" s="4" t="s">
        <v>6535</v>
      </c>
      <c r="AC461" s="37">
        <v>537716</v>
      </c>
      <c r="AD461" s="4" t="s">
        <v>6535</v>
      </c>
      <c r="AE461" s="41">
        <v>142410</v>
      </c>
      <c r="AF461" s="4" t="s">
        <v>6535</v>
      </c>
      <c r="AG461" s="41">
        <v>21612</v>
      </c>
      <c r="AH461" s="2" t="s">
        <v>6535</v>
      </c>
      <c r="AI461" s="41">
        <v>6448435</v>
      </c>
      <c r="AJ461" s="2" t="s">
        <v>6535</v>
      </c>
      <c r="AK461" s="41">
        <v>1005449</v>
      </c>
      <c r="AL461" s="2" t="s">
        <v>6535</v>
      </c>
      <c r="AM461" s="2" t="str">
        <f>IF(OR(O461="Q",Q461="Q",S461="Q",U461="Q",W461="Q",Y461="Q",AB461="Q",AD461="Q",AF461="Q",AH461="Q",AJ461="Q",AL461="Q"),"Yes","No")</f>
        <v>No</v>
      </c>
    </row>
    <row r="462" spans="1:39">
      <c r="A462" s="3" t="s">
        <v>2800</v>
      </c>
      <c r="B462" s="3" t="s">
        <v>2801</v>
      </c>
      <c r="C462" s="4" t="s">
        <v>74</v>
      </c>
      <c r="D462" s="241">
        <v>5040</v>
      </c>
      <c r="E462" s="236">
        <v>50040</v>
      </c>
      <c r="F462" s="3" t="s">
        <v>320</v>
      </c>
      <c r="G462" s="4" t="s">
        <v>262</v>
      </c>
      <c r="H462" s="60">
        <v>306022</v>
      </c>
      <c r="I462" s="27">
        <v>154</v>
      </c>
      <c r="J462" s="170" t="s">
        <v>14</v>
      </c>
      <c r="K462" s="170" t="s">
        <v>16</v>
      </c>
      <c r="L462" s="5">
        <v>45</v>
      </c>
      <c r="N462" s="31">
        <v>2.2432809923900443</v>
      </c>
      <c r="O462" s="4" t="s">
        <v>6535</v>
      </c>
      <c r="P462" s="56">
        <v>8.7132611816712932E-2</v>
      </c>
      <c r="Q462" s="8" t="s">
        <v>6535</v>
      </c>
      <c r="R462" s="35">
        <v>49.718262078554048</v>
      </c>
      <c r="S462" s="2" t="s">
        <v>6535</v>
      </c>
      <c r="T462" s="36">
        <v>1.9311366006256516</v>
      </c>
      <c r="U462" s="2" t="s">
        <v>6535</v>
      </c>
      <c r="V462" s="31">
        <v>25.74559565721362</v>
      </c>
      <c r="W462" s="2" t="s">
        <v>6535</v>
      </c>
      <c r="X462" s="31">
        <v>4.1659659288823958</v>
      </c>
      <c r="Y462" s="2" t="s">
        <v>6535</v>
      </c>
      <c r="AA462" s="37">
        <v>311585</v>
      </c>
      <c r="AB462" s="4" t="s">
        <v>6535</v>
      </c>
      <c r="AC462" s="37">
        <v>3575986</v>
      </c>
      <c r="AD462" s="4" t="s">
        <v>6535</v>
      </c>
      <c r="AE462" s="41">
        <v>138897</v>
      </c>
      <c r="AF462" s="4" t="s">
        <v>6535</v>
      </c>
      <c r="AG462" s="41">
        <v>71925</v>
      </c>
      <c r="AH462" s="2" t="s">
        <v>6535</v>
      </c>
      <c r="AI462" s="41">
        <v>858381</v>
      </c>
      <c r="AJ462" s="2" t="s">
        <v>6535</v>
      </c>
      <c r="AK462" s="41">
        <v>993662</v>
      </c>
      <c r="AL462" s="2" t="s">
        <v>6535</v>
      </c>
      <c r="AM462" s="2" t="str">
        <f>IF(OR(O462="Q",Q462="Q",S462="Q",U462="Q",W462="Q",Y462="Q",AB462="Q",AD462="Q",AF462="Q",AH462="Q",AJ462="Q",AL462="Q"),"Yes","No")</f>
        <v>No</v>
      </c>
    </row>
    <row r="463" spans="1:39">
      <c r="A463" s="6" t="s">
        <v>1650</v>
      </c>
      <c r="B463" s="6" t="s">
        <v>1651</v>
      </c>
      <c r="C463" s="4" t="s">
        <v>48</v>
      </c>
      <c r="D463" s="242">
        <v>4063</v>
      </c>
      <c r="E463" s="237">
        <v>40063</v>
      </c>
      <c r="F463" s="25" t="s">
        <v>317</v>
      </c>
      <c r="G463" s="53" t="s">
        <v>262</v>
      </c>
      <c r="H463" s="180">
        <v>452791</v>
      </c>
      <c r="I463" s="28">
        <v>154</v>
      </c>
      <c r="J463" s="171" t="s">
        <v>15</v>
      </c>
      <c r="K463" s="171" t="s">
        <v>13</v>
      </c>
      <c r="L463" s="9">
        <v>29</v>
      </c>
      <c r="M463" s="9"/>
      <c r="N463" s="32">
        <v>0.52036234718188212</v>
      </c>
      <c r="O463" s="10" t="s">
        <v>6535</v>
      </c>
      <c r="P463" s="57">
        <v>0.18463482692893721</v>
      </c>
      <c r="Q463" s="7" t="s">
        <v>6535</v>
      </c>
      <c r="R463" s="182">
        <v>71.730921715277631</v>
      </c>
      <c r="S463" s="1" t="s">
        <v>6535</v>
      </c>
      <c r="T463" s="36">
        <v>25.451546192915156</v>
      </c>
      <c r="U463" s="2" t="s">
        <v>6535</v>
      </c>
      <c r="V463" s="31">
        <v>2.8183325748297787</v>
      </c>
      <c r="W463" s="2" t="s">
        <v>6535</v>
      </c>
      <c r="X463" s="31">
        <v>0.47110794209807838</v>
      </c>
      <c r="Y463" s="2" t="s">
        <v>6535</v>
      </c>
      <c r="AA463" s="38">
        <v>1236012</v>
      </c>
      <c r="AB463" s="9" t="s">
        <v>6535</v>
      </c>
      <c r="AC463" s="38">
        <v>6694360</v>
      </c>
      <c r="AD463" s="9" t="s">
        <v>6535</v>
      </c>
      <c r="AE463" s="42">
        <v>2375291</v>
      </c>
      <c r="AF463" s="9" t="s">
        <v>6535</v>
      </c>
      <c r="AG463" s="41">
        <v>93326</v>
      </c>
      <c r="AH463" s="2" t="s">
        <v>6535</v>
      </c>
      <c r="AI463" s="41">
        <v>14209822</v>
      </c>
      <c r="AJ463" s="2" t="s">
        <v>6535</v>
      </c>
      <c r="AK463" s="41">
        <v>1754475</v>
      </c>
      <c r="AL463" s="2" t="s">
        <v>6535</v>
      </c>
      <c r="AM463" s="2" t="str">
        <f>IF(OR(O463="Q",Q463="Q",S463="Q",U463="Q",W463="Q",Y463="Q",AB463="Q",AD463="Q",AF463="Q",AH463="Q",AJ463="Q",AL463="Q"),"Yes","No")</f>
        <v>No</v>
      </c>
    </row>
    <row r="464" spans="1:39">
      <c r="A464" s="6" t="s">
        <v>2800</v>
      </c>
      <c r="B464" s="6" t="s">
        <v>2801</v>
      </c>
      <c r="C464" s="4" t="s">
        <v>74</v>
      </c>
      <c r="D464" s="242">
        <v>5040</v>
      </c>
      <c r="E464" s="237">
        <v>50040</v>
      </c>
      <c r="F464" s="25" t="s">
        <v>320</v>
      </c>
      <c r="G464" s="53" t="s">
        <v>262</v>
      </c>
      <c r="H464" s="180">
        <v>306022</v>
      </c>
      <c r="I464" s="28">
        <v>154</v>
      </c>
      <c r="J464" s="171" t="s">
        <v>20</v>
      </c>
      <c r="K464" s="171" t="s">
        <v>16</v>
      </c>
      <c r="L464" s="9">
        <v>27</v>
      </c>
      <c r="M464" s="9"/>
      <c r="N464" s="32">
        <v>3.3498914168577865</v>
      </c>
      <c r="O464" s="10" t="s">
        <v>6535</v>
      </c>
      <c r="P464" s="57">
        <v>0.1513419069524988</v>
      </c>
      <c r="Q464" s="7" t="s">
        <v>6535</v>
      </c>
      <c r="R464" s="182">
        <v>50.738258624299242</v>
      </c>
      <c r="S464" s="1" t="s">
        <v>6535</v>
      </c>
      <c r="T464" s="36">
        <v>2.2922608109051152</v>
      </c>
      <c r="U464" s="2" t="s">
        <v>6535</v>
      </c>
      <c r="V464" s="31">
        <v>22.134592356558624</v>
      </c>
      <c r="W464" s="2" t="s">
        <v>6535</v>
      </c>
      <c r="X464" s="31">
        <v>3.2218086371337371</v>
      </c>
      <c r="Y464" s="2" t="s">
        <v>6535</v>
      </c>
      <c r="AA464" s="38">
        <v>330105</v>
      </c>
      <c r="AB464" s="9" t="s">
        <v>6535</v>
      </c>
      <c r="AC464" s="38">
        <v>2181187</v>
      </c>
      <c r="AD464" s="9" t="s">
        <v>6535</v>
      </c>
      <c r="AE464" s="42">
        <v>98542</v>
      </c>
      <c r="AF464" s="9" t="s">
        <v>6535</v>
      </c>
      <c r="AG464" s="41">
        <v>42989</v>
      </c>
      <c r="AH464" s="2" t="s">
        <v>6535</v>
      </c>
      <c r="AI464" s="41">
        <v>677007</v>
      </c>
      <c r="AJ464" s="2" t="s">
        <v>6535</v>
      </c>
      <c r="AK464" s="41">
        <v>705025</v>
      </c>
      <c r="AL464" s="2" t="s">
        <v>6535</v>
      </c>
      <c r="AM464" s="2" t="str">
        <f>IF(OR(O464="Q",Q464="Q",S464="Q",U464="Q",W464="Q",Y464="Q",AB464="Q",AD464="Q",AF464="Q",AH464="Q",AJ464="Q",AL464="Q"),"Yes","No")</f>
        <v>No</v>
      </c>
    </row>
    <row r="465" spans="1:39">
      <c r="A465" s="6" t="s">
        <v>1650</v>
      </c>
      <c r="B465" s="6" t="s">
        <v>1651</v>
      </c>
      <c r="C465" s="4" t="s">
        <v>48</v>
      </c>
      <c r="D465" s="242">
        <v>4063</v>
      </c>
      <c r="E465" s="237">
        <v>40063</v>
      </c>
      <c r="F465" s="25" t="s">
        <v>317</v>
      </c>
      <c r="G465" s="53" t="s">
        <v>262</v>
      </c>
      <c r="H465" s="180">
        <v>452791</v>
      </c>
      <c r="I465" s="28">
        <v>154</v>
      </c>
      <c r="J465" s="171" t="s">
        <v>14</v>
      </c>
      <c r="K465" s="171" t="s">
        <v>13</v>
      </c>
      <c r="L465" s="9">
        <v>27</v>
      </c>
      <c r="M465" s="9"/>
      <c r="N465" s="32">
        <v>3.8946836355657259</v>
      </c>
      <c r="O465" s="10" t="s">
        <v>6535</v>
      </c>
      <c r="P465" s="57">
        <v>0.13076257404292457</v>
      </c>
      <c r="Q465" s="7" t="s">
        <v>6535</v>
      </c>
      <c r="R465" s="182">
        <v>82.74371366991052</v>
      </c>
      <c r="S465" s="1" t="s">
        <v>6535</v>
      </c>
      <c r="T465" s="36">
        <v>2.7780898264864042</v>
      </c>
      <c r="U465" s="2" t="s">
        <v>6535</v>
      </c>
      <c r="V465" s="31">
        <v>29.784391016096421</v>
      </c>
      <c r="W465" s="2" t="s">
        <v>6535</v>
      </c>
      <c r="X465" s="31">
        <v>2.1274565011497444</v>
      </c>
      <c r="Y465" s="2" t="s">
        <v>6535</v>
      </c>
      <c r="AA465" s="38">
        <v>496985</v>
      </c>
      <c r="AB465" s="9" t="s">
        <v>6535</v>
      </c>
      <c r="AC465" s="38">
        <v>3800667</v>
      </c>
      <c r="AD465" s="9" t="s">
        <v>6535</v>
      </c>
      <c r="AE465" s="42">
        <v>127606</v>
      </c>
      <c r="AF465" s="9" t="s">
        <v>6535</v>
      </c>
      <c r="AG465" s="41">
        <v>45933</v>
      </c>
      <c r="AH465" s="2" t="s">
        <v>6535</v>
      </c>
      <c r="AI465" s="41">
        <v>1786484</v>
      </c>
      <c r="AJ465" s="2" t="s">
        <v>6535</v>
      </c>
      <c r="AK465" s="41">
        <v>704402</v>
      </c>
      <c r="AL465" s="2" t="s">
        <v>6535</v>
      </c>
      <c r="AM465" s="2" t="str">
        <f>IF(OR(O465="Q",Q465="Q",S465="Q",U465="Q",W465="Q",Y465="Q",AB465="Q",AD465="Q",AF465="Q",AH465="Q",AJ465="Q",AL465="Q"),"Yes","No")</f>
        <v>No</v>
      </c>
    </row>
    <row r="466" spans="1:39">
      <c r="A466" s="6" t="s">
        <v>2800</v>
      </c>
      <c r="B466" s="6" t="s">
        <v>2801</v>
      </c>
      <c r="C466" s="4" t="s">
        <v>74</v>
      </c>
      <c r="D466" s="242">
        <v>5040</v>
      </c>
      <c r="E466" s="237">
        <v>50040</v>
      </c>
      <c r="F466" s="25" t="s">
        <v>320</v>
      </c>
      <c r="G466" s="53" t="s">
        <v>262</v>
      </c>
      <c r="H466" s="180">
        <v>306022</v>
      </c>
      <c r="I466" s="28">
        <v>154</v>
      </c>
      <c r="J466" s="171" t="s">
        <v>14</v>
      </c>
      <c r="K466" s="171" t="s">
        <v>13</v>
      </c>
      <c r="L466" s="9">
        <v>9</v>
      </c>
      <c r="M466" s="9"/>
      <c r="N466" s="32">
        <v>2.2850337435490276</v>
      </c>
      <c r="O466" s="10" t="s">
        <v>6535</v>
      </c>
      <c r="P466" s="57">
        <v>4.9800141890605804E-2</v>
      </c>
      <c r="Q466" s="7" t="s">
        <v>6535</v>
      </c>
      <c r="R466" s="182">
        <v>55.77608879237544</v>
      </c>
      <c r="S466" s="1" t="s">
        <v>6535</v>
      </c>
      <c r="T466" s="36">
        <v>1.2155869224273133</v>
      </c>
      <c r="U466" s="2" t="s">
        <v>6535</v>
      </c>
      <c r="V466" s="31">
        <v>45.884080984517666</v>
      </c>
      <c r="W466" s="2" t="s">
        <v>6535</v>
      </c>
      <c r="X466" s="31">
        <v>8.9435524432235844</v>
      </c>
      <c r="Y466" s="2" t="s">
        <v>6535</v>
      </c>
      <c r="AA466" s="38">
        <v>23024</v>
      </c>
      <c r="AB466" s="9" t="s">
        <v>6535</v>
      </c>
      <c r="AC466" s="38">
        <v>462328</v>
      </c>
      <c r="AD466" s="9" t="s">
        <v>6535</v>
      </c>
      <c r="AE466" s="42">
        <v>10076</v>
      </c>
      <c r="AF466" s="9" t="s">
        <v>6535</v>
      </c>
      <c r="AG466" s="41">
        <v>8289</v>
      </c>
      <c r="AH466" s="2" t="s">
        <v>6535</v>
      </c>
      <c r="AI466" s="41">
        <v>51694</v>
      </c>
      <c r="AJ466" s="2" t="s">
        <v>6535</v>
      </c>
      <c r="AK466" s="41">
        <v>91047</v>
      </c>
      <c r="AL466" s="2" t="s">
        <v>6535</v>
      </c>
      <c r="AM466" s="2" t="str">
        <f>IF(OR(O466="Q",Q466="Q",S466="Q",U466="Q",W466="Q",Y466="Q",AB466="Q",AD466="Q",AF466="Q",AH466="Q",AJ466="Q",AL466="Q"),"Yes","No")</f>
        <v>No</v>
      </c>
    </row>
    <row r="467" spans="1:39">
      <c r="A467" s="6" t="s">
        <v>2800</v>
      </c>
      <c r="B467" s="6" t="s">
        <v>2801</v>
      </c>
      <c r="C467" s="4" t="s">
        <v>74</v>
      </c>
      <c r="D467" s="242">
        <v>5040</v>
      </c>
      <c r="E467" s="237">
        <v>50040</v>
      </c>
      <c r="F467" s="25" t="s">
        <v>320</v>
      </c>
      <c r="G467" s="53" t="s">
        <v>262</v>
      </c>
      <c r="H467" s="180">
        <v>306022</v>
      </c>
      <c r="I467" s="28">
        <v>154</v>
      </c>
      <c r="J467" s="171" t="s">
        <v>30</v>
      </c>
      <c r="K467" s="171" t="s">
        <v>13</v>
      </c>
      <c r="L467" s="9">
        <v>2</v>
      </c>
      <c r="M467" s="9"/>
      <c r="N467" s="32">
        <v>4.3814125959882038</v>
      </c>
      <c r="O467" s="10" t="s">
        <v>6535</v>
      </c>
      <c r="P467" s="57">
        <v>0.47599849009202189</v>
      </c>
      <c r="Q467" s="7" t="s">
        <v>6535</v>
      </c>
      <c r="R467" s="182">
        <v>151.49014896684287</v>
      </c>
      <c r="S467" s="1" t="s">
        <v>6535</v>
      </c>
      <c r="T467" s="36">
        <v>16.457952907256129</v>
      </c>
      <c r="U467" s="2" t="s">
        <v>6535</v>
      </c>
      <c r="V467" s="31">
        <v>9.2046775088323738</v>
      </c>
      <c r="W467" s="2" t="s">
        <v>6535</v>
      </c>
      <c r="X467" s="31">
        <v>0.54176985036716496</v>
      </c>
      <c r="Y467" s="2" t="s">
        <v>6535</v>
      </c>
      <c r="AA467" s="38">
        <v>150059</v>
      </c>
      <c r="AB467" s="9" t="s">
        <v>6535</v>
      </c>
      <c r="AC467" s="38">
        <v>315251</v>
      </c>
      <c r="AD467" s="9" t="s">
        <v>6535</v>
      </c>
      <c r="AE467" s="42">
        <v>34249</v>
      </c>
      <c r="AF467" s="9" t="s">
        <v>6535</v>
      </c>
      <c r="AG467" s="41">
        <v>2081</v>
      </c>
      <c r="AH467" s="2" t="s">
        <v>6535</v>
      </c>
      <c r="AI467" s="41">
        <v>581891</v>
      </c>
      <c r="AJ467" s="2" t="s">
        <v>6535</v>
      </c>
      <c r="AK467" s="41">
        <v>55078</v>
      </c>
      <c r="AL467" s="2" t="s">
        <v>6535</v>
      </c>
      <c r="AM467" s="2" t="str">
        <f>IF(OR(O467="Q",Q467="Q",S467="Q",U467="Q",W467="Q",Y467="Q",AB467="Q",AD467="Q",AF467="Q",AH467="Q",AJ467="Q",AL467="Q"),"Yes","No")</f>
        <v>No</v>
      </c>
    </row>
    <row r="468" spans="1:39">
      <c r="A468" s="6" t="s">
        <v>2800</v>
      </c>
      <c r="B468" s="6" t="s">
        <v>2801</v>
      </c>
      <c r="C468" s="4" t="s">
        <v>74</v>
      </c>
      <c r="D468" s="242">
        <v>5040</v>
      </c>
      <c r="E468" s="237">
        <v>50040</v>
      </c>
      <c r="F468" s="25" t="s">
        <v>320</v>
      </c>
      <c r="G468" s="53" t="s">
        <v>262</v>
      </c>
      <c r="H468" s="180">
        <v>306022</v>
      </c>
      <c r="I468" s="28">
        <v>154</v>
      </c>
      <c r="J468" s="171" t="s">
        <v>30</v>
      </c>
      <c r="K468" s="171" t="s">
        <v>16</v>
      </c>
      <c r="L468" s="9">
        <v>2</v>
      </c>
      <c r="M468" s="9"/>
      <c r="N468" s="32">
        <v>12.423534536403237</v>
      </c>
      <c r="O468" s="10" t="s">
        <v>6535</v>
      </c>
      <c r="P468" s="57">
        <v>0.76500652174246242</v>
      </c>
      <c r="Q468" s="7" t="s">
        <v>6535</v>
      </c>
      <c r="R468" s="182">
        <v>145.6161142729606</v>
      </c>
      <c r="S468" s="1" t="s">
        <v>6535</v>
      </c>
      <c r="T468" s="36">
        <v>8.9666331882602393</v>
      </c>
      <c r="U468" s="2" t="s">
        <v>6535</v>
      </c>
      <c r="V468" s="31">
        <v>16.239775980087117</v>
      </c>
      <c r="W468" s="2" t="s">
        <v>6535</v>
      </c>
      <c r="X468" s="31">
        <v>0.57628729524794597</v>
      </c>
      <c r="Y468" s="2" t="s">
        <v>6535</v>
      </c>
      <c r="AA468" s="38">
        <v>998231</v>
      </c>
      <c r="AB468" s="9" t="s">
        <v>6535</v>
      </c>
      <c r="AC468" s="38">
        <v>1304866</v>
      </c>
      <c r="AD468" s="9" t="s">
        <v>6535</v>
      </c>
      <c r="AE468" s="42">
        <v>80350</v>
      </c>
      <c r="AF468" s="9" t="s">
        <v>6535</v>
      </c>
      <c r="AG468" s="41">
        <v>8961</v>
      </c>
      <c r="AH468" s="2" t="s">
        <v>6535</v>
      </c>
      <c r="AI468" s="41">
        <v>2264263</v>
      </c>
      <c r="AJ468" s="2" t="s">
        <v>6535</v>
      </c>
      <c r="AK468" s="41">
        <v>290810</v>
      </c>
      <c r="AL468" s="2" t="s">
        <v>6535</v>
      </c>
      <c r="AM468" s="2" t="str">
        <f>IF(OR(O468="Q",Q468="Q",S468="Q",U468="Q",W468="Q",Y468="Q",AB468="Q",AD468="Q",AF468="Q",AH468="Q",AJ468="Q",AL468="Q"),"Yes","No")</f>
        <v>No</v>
      </c>
    </row>
    <row r="469" spans="1:39">
      <c r="A469" s="3" t="s">
        <v>1555</v>
      </c>
      <c r="B469" s="3" t="s">
        <v>1556</v>
      </c>
      <c r="C469" s="4" t="s">
        <v>129</v>
      </c>
      <c r="D469" s="241">
        <v>4003</v>
      </c>
      <c r="E469" s="236">
        <v>40003</v>
      </c>
      <c r="F469" s="3" t="s">
        <v>317</v>
      </c>
      <c r="G469" s="4" t="s">
        <v>262</v>
      </c>
      <c r="H469" s="60">
        <v>1060061</v>
      </c>
      <c r="I469" s="27">
        <v>150</v>
      </c>
      <c r="J469" s="170" t="s">
        <v>15</v>
      </c>
      <c r="K469" s="170" t="s">
        <v>13</v>
      </c>
      <c r="L469" s="5">
        <v>108</v>
      </c>
      <c r="N469" s="31">
        <v>0.9907811465476124</v>
      </c>
      <c r="O469" s="4" t="s">
        <v>6535</v>
      </c>
      <c r="P469" s="56">
        <v>0.17934011280075457</v>
      </c>
      <c r="Q469" s="8" t="s">
        <v>6535</v>
      </c>
      <c r="R469" s="35">
        <v>131.56299755028871</v>
      </c>
      <c r="S469" s="2" t="s">
        <v>6535</v>
      </c>
      <c r="T469" s="36">
        <v>23.814061161023851</v>
      </c>
      <c r="U469" s="2" t="s">
        <v>6535</v>
      </c>
      <c r="V469" s="31">
        <v>5.5245930822423555</v>
      </c>
      <c r="W469" s="2" t="s">
        <v>6535</v>
      </c>
      <c r="X469" s="31">
        <v>1.0871406298819855</v>
      </c>
      <c r="Y469" s="2" t="s">
        <v>6535</v>
      </c>
      <c r="AA469" s="37">
        <v>7791926</v>
      </c>
      <c r="AB469" s="4" t="s">
        <v>6535</v>
      </c>
      <c r="AC469" s="37">
        <v>43447759</v>
      </c>
      <c r="AD469" s="4" t="s">
        <v>6535</v>
      </c>
      <c r="AE469" s="41">
        <v>7864427</v>
      </c>
      <c r="AF469" s="4" t="s">
        <v>6535</v>
      </c>
      <c r="AG469" s="41">
        <v>330243</v>
      </c>
      <c r="AH469" s="2" t="s">
        <v>6535</v>
      </c>
      <c r="AI469" s="41">
        <v>39965169</v>
      </c>
      <c r="AJ469" s="2" t="s">
        <v>6535</v>
      </c>
      <c r="AK469" s="41">
        <v>5210167</v>
      </c>
      <c r="AL469" s="2" t="s">
        <v>6535</v>
      </c>
      <c r="AM469" s="2" t="str">
        <f>IF(OR(O469="Q",Q469="Q",S469="Q",U469="Q",W469="Q",Y469="Q",AB469="Q",AD469="Q",AF469="Q",AH469="Q",AJ469="Q",AL469="Q"),"Yes","No")</f>
        <v>No</v>
      </c>
    </row>
    <row r="470" spans="1:39">
      <c r="A470" s="6" t="s">
        <v>1555</v>
      </c>
      <c r="B470" s="6" t="s">
        <v>1556</v>
      </c>
      <c r="C470" s="4" t="s">
        <v>129</v>
      </c>
      <c r="D470" s="242">
        <v>4003</v>
      </c>
      <c r="E470" s="237">
        <v>40003</v>
      </c>
      <c r="F470" s="25" t="s">
        <v>317</v>
      </c>
      <c r="G470" s="53" t="s">
        <v>262</v>
      </c>
      <c r="H470" s="180">
        <v>1060061</v>
      </c>
      <c r="I470" s="28">
        <v>150</v>
      </c>
      <c r="J470" s="171" t="s">
        <v>14</v>
      </c>
      <c r="K470" s="171" t="s">
        <v>13</v>
      </c>
      <c r="L470" s="9">
        <v>42</v>
      </c>
      <c r="M470" s="9"/>
      <c r="N470" s="32">
        <v>2.1861376197178264</v>
      </c>
      <c r="O470" s="10" t="s">
        <v>6535</v>
      </c>
      <c r="P470" s="57">
        <v>7.9612173587744348E-2</v>
      </c>
      <c r="Q470" s="7" t="s">
        <v>6535</v>
      </c>
      <c r="R470" s="182">
        <v>61.677984887620958</v>
      </c>
      <c r="S470" s="1" t="s">
        <v>6535</v>
      </c>
      <c r="T470" s="36">
        <v>2.246115887273989</v>
      </c>
      <c r="U470" s="2" t="s">
        <v>6535</v>
      </c>
      <c r="V470" s="31">
        <v>27.459840891146889</v>
      </c>
      <c r="W470" s="2" t="s">
        <v>6535</v>
      </c>
      <c r="X470" s="31">
        <v>2.1182279266197286</v>
      </c>
      <c r="Y470" s="2" t="s">
        <v>6535</v>
      </c>
      <c r="AA470" s="38">
        <v>509475</v>
      </c>
      <c r="AB470" s="9" t="s">
        <v>6535</v>
      </c>
      <c r="AC470" s="38">
        <v>6399461</v>
      </c>
      <c r="AD470" s="9" t="s">
        <v>6535</v>
      </c>
      <c r="AE470" s="42">
        <v>233048</v>
      </c>
      <c r="AF470" s="9" t="s">
        <v>6535</v>
      </c>
      <c r="AG470" s="41">
        <v>103756</v>
      </c>
      <c r="AH470" s="2" t="s">
        <v>6535</v>
      </c>
      <c r="AI470" s="41">
        <v>3021139</v>
      </c>
      <c r="AJ470" s="2" t="s">
        <v>6535</v>
      </c>
      <c r="AK470" s="41">
        <v>1721490</v>
      </c>
      <c r="AL470" s="2" t="s">
        <v>6535</v>
      </c>
      <c r="AM470" s="2" t="str">
        <f>IF(OR(O470="Q",Q470="Q",S470="Q",U470="Q",W470="Q",Y470="Q",AB470="Q",AD470="Q",AF470="Q",AH470="Q",AJ470="Q",AL470="Q"),"Yes","No")</f>
        <v>No</v>
      </c>
    </row>
    <row r="471" spans="1:39">
      <c r="A471" s="3" t="s">
        <v>1555</v>
      </c>
      <c r="B471" s="3" t="s">
        <v>1556</v>
      </c>
      <c r="C471" s="4" t="s">
        <v>129</v>
      </c>
      <c r="D471" s="241">
        <v>4003</v>
      </c>
      <c r="E471" s="236">
        <v>40003</v>
      </c>
      <c r="F471" s="3" t="s">
        <v>317</v>
      </c>
      <c r="G471" s="4" t="s">
        <v>262</v>
      </c>
      <c r="H471" s="60">
        <v>1060061</v>
      </c>
      <c r="I471" s="27">
        <v>150</v>
      </c>
      <c r="J471" s="170" t="s">
        <v>21</v>
      </c>
      <c r="K471" s="170" t="s">
        <v>13</v>
      </c>
      <c r="L471" s="5">
        <v>0</v>
      </c>
      <c r="N471" s="31" t="s">
        <v>6535</v>
      </c>
      <c r="O471" s="4" t="s">
        <v>6535</v>
      </c>
      <c r="P471" s="56">
        <v>0</v>
      </c>
      <c r="Q471" s="8" t="s">
        <v>6535</v>
      </c>
      <c r="R471" s="35" t="s">
        <v>6535</v>
      </c>
      <c r="S471" s="2" t="s">
        <v>6535</v>
      </c>
      <c r="T471" s="36" t="s">
        <v>6535</v>
      </c>
      <c r="U471" s="2" t="s">
        <v>6535</v>
      </c>
      <c r="V471" s="31" t="s">
        <v>6535</v>
      </c>
      <c r="W471" s="2" t="s">
        <v>6535</v>
      </c>
      <c r="X471" s="31" t="s">
        <v>6535</v>
      </c>
      <c r="Y471" s="2" t="s">
        <v>6535</v>
      </c>
      <c r="AA471" s="37">
        <v>0</v>
      </c>
      <c r="AB471" s="4" t="s">
        <v>6535</v>
      </c>
      <c r="AC471" s="37">
        <v>1887560</v>
      </c>
      <c r="AD471" s="4" t="s">
        <v>6535</v>
      </c>
      <c r="AE471" s="41">
        <v>0</v>
      </c>
      <c r="AF471" s="4" t="s">
        <v>6535</v>
      </c>
      <c r="AG471" s="41">
        <v>0</v>
      </c>
      <c r="AH471" s="2" t="s">
        <v>6535</v>
      </c>
      <c r="AI471" s="41">
        <v>0</v>
      </c>
      <c r="AJ471" s="2" t="s">
        <v>6535</v>
      </c>
      <c r="AK471" s="41">
        <v>0</v>
      </c>
      <c r="AL471" s="2" t="s">
        <v>6535</v>
      </c>
      <c r="AM471" s="2" t="str">
        <f>IF(OR(O471="Q",Q471="Q",S471="Q",U471="Q",W471="Q",Y471="Q",AB471="Q",AD471="Q",AF471="Q",AH471="Q",AJ471="Q",AL471="Q"),"Yes","No")</f>
        <v>No</v>
      </c>
    </row>
    <row r="472" spans="1:39">
      <c r="A472" s="6" t="s">
        <v>5707</v>
      </c>
      <c r="B472" s="6" t="s">
        <v>842</v>
      </c>
      <c r="C472" s="4" t="s">
        <v>28</v>
      </c>
      <c r="D472" s="242">
        <v>9078</v>
      </c>
      <c r="E472" s="237">
        <v>90078</v>
      </c>
      <c r="F472" s="25" t="s">
        <v>320</v>
      </c>
      <c r="G472" s="53" t="s">
        <v>262</v>
      </c>
      <c r="H472" s="180">
        <v>615968</v>
      </c>
      <c r="I472" s="28">
        <v>143</v>
      </c>
      <c r="J472" s="171" t="s">
        <v>15</v>
      </c>
      <c r="K472" s="171" t="s">
        <v>13</v>
      </c>
      <c r="L472" s="9">
        <v>93</v>
      </c>
      <c r="M472" s="9"/>
      <c r="N472" s="32">
        <v>1.2767217283921788</v>
      </c>
      <c r="O472" s="10" t="s">
        <v>6535</v>
      </c>
      <c r="P472" s="57">
        <v>0.16753416567369922</v>
      </c>
      <c r="Q472" s="7" t="s">
        <v>6535</v>
      </c>
      <c r="R472" s="182">
        <v>123.85660130128321</v>
      </c>
      <c r="S472" s="1" t="s">
        <v>6535</v>
      </c>
      <c r="T472" s="36">
        <v>16.252729080065063</v>
      </c>
      <c r="U472" s="2" t="s">
        <v>6535</v>
      </c>
      <c r="V472" s="31">
        <v>7.6206648551842706</v>
      </c>
      <c r="W472" s="2" t="s">
        <v>6535</v>
      </c>
      <c r="X472" s="31">
        <v>1.782311915376809</v>
      </c>
      <c r="Y472" s="2" t="s">
        <v>6535</v>
      </c>
      <c r="AA472" s="38">
        <v>4592437</v>
      </c>
      <c r="AB472" s="9" t="s">
        <v>6535</v>
      </c>
      <c r="AC472" s="38">
        <v>27411943</v>
      </c>
      <c r="AD472" s="9" t="s">
        <v>6535</v>
      </c>
      <c r="AE472" s="42">
        <v>3597054</v>
      </c>
      <c r="AF472" s="9" t="s">
        <v>6535</v>
      </c>
      <c r="AG472" s="41">
        <v>221320</v>
      </c>
      <c r="AH472" s="2" t="s">
        <v>6535</v>
      </c>
      <c r="AI472" s="41">
        <v>15379992</v>
      </c>
      <c r="AJ472" s="2" t="s">
        <v>6535</v>
      </c>
      <c r="AK472" s="41">
        <v>2433010</v>
      </c>
      <c r="AL472" s="2" t="s">
        <v>6535</v>
      </c>
      <c r="AM472" s="2" t="str">
        <f>IF(OR(O472="Q",Q472="Q",S472="Q",U472="Q",W472="Q",Y472="Q",AB472="Q",AD472="Q",AF472="Q",AH472="Q",AJ472="Q",AL472="Q"),"Yes","No")</f>
        <v>No</v>
      </c>
    </row>
    <row r="473" spans="1:39">
      <c r="A473" s="6" t="s">
        <v>5707</v>
      </c>
      <c r="B473" s="6" t="s">
        <v>842</v>
      </c>
      <c r="C473" s="4" t="s">
        <v>28</v>
      </c>
      <c r="D473" s="242">
        <v>9078</v>
      </c>
      <c r="E473" s="237">
        <v>90078</v>
      </c>
      <c r="F473" s="25" t="s">
        <v>320</v>
      </c>
      <c r="G473" s="53" t="s">
        <v>262</v>
      </c>
      <c r="H473" s="180">
        <v>615968</v>
      </c>
      <c r="I473" s="28">
        <v>143</v>
      </c>
      <c r="J473" s="171" t="s">
        <v>14</v>
      </c>
      <c r="K473" s="171" t="s">
        <v>16</v>
      </c>
      <c r="L473" s="9">
        <v>50</v>
      </c>
      <c r="M473" s="9"/>
      <c r="N473" s="32">
        <v>3.5293881350744747</v>
      </c>
      <c r="O473" s="10" t="s">
        <v>6535</v>
      </c>
      <c r="P473" s="57">
        <v>0.10817217073083506</v>
      </c>
      <c r="Q473" s="7" t="s">
        <v>6535</v>
      </c>
      <c r="R473" s="182">
        <v>69.414612640232235</v>
      </c>
      <c r="S473" s="1" t="s">
        <v>6535</v>
      </c>
      <c r="T473" s="36">
        <v>2.1274875537528657</v>
      </c>
      <c r="U473" s="2" t="s">
        <v>6535</v>
      </c>
      <c r="V473" s="31">
        <v>32.627505866149768</v>
      </c>
      <c r="W473" s="2" t="s">
        <v>6535</v>
      </c>
      <c r="X473" s="31">
        <v>3.4838286025911001</v>
      </c>
      <c r="Y473" s="2" t="s">
        <v>6535</v>
      </c>
      <c r="AA473" s="38">
        <v>553521</v>
      </c>
      <c r="AB473" s="9" t="s">
        <v>6535</v>
      </c>
      <c r="AC473" s="38">
        <v>5117037</v>
      </c>
      <c r="AD473" s="9" t="s">
        <v>6535</v>
      </c>
      <c r="AE473" s="42">
        <v>156832</v>
      </c>
      <c r="AF473" s="9" t="s">
        <v>6535</v>
      </c>
      <c r="AG473" s="41">
        <v>73717</v>
      </c>
      <c r="AH473" s="2" t="s">
        <v>6535</v>
      </c>
      <c r="AI473" s="41">
        <v>1468797</v>
      </c>
      <c r="AJ473" s="2" t="s">
        <v>6535</v>
      </c>
      <c r="AK473" s="41">
        <v>1204823</v>
      </c>
      <c r="AL473" s="2" t="s">
        <v>6535</v>
      </c>
      <c r="AM473" s="2" t="str">
        <f>IF(OR(O473="Q",Q473="Q",S473="Q",U473="Q",W473="Q",Y473="Q",AB473="Q",AD473="Q",AF473="Q",AH473="Q",AJ473="Q",AL473="Q"),"Yes","No")</f>
        <v>No</v>
      </c>
    </row>
    <row r="474" spans="1:39">
      <c r="A474" s="6" t="s">
        <v>4080</v>
      </c>
      <c r="B474" s="6" t="s">
        <v>4081</v>
      </c>
      <c r="C474" s="4" t="s">
        <v>12</v>
      </c>
      <c r="D474" s="242" t="s">
        <v>4082</v>
      </c>
      <c r="E474" s="237" t="s">
        <v>4083</v>
      </c>
      <c r="F474" s="25" t="s">
        <v>481</v>
      </c>
      <c r="G474" s="53" t="s">
        <v>476</v>
      </c>
      <c r="H474" s="180">
        <v>0</v>
      </c>
      <c r="I474" s="28">
        <v>142</v>
      </c>
      <c r="J474" s="171" t="s">
        <v>14</v>
      </c>
      <c r="K474" s="171" t="s">
        <v>13</v>
      </c>
      <c r="L474" s="9">
        <v>142</v>
      </c>
      <c r="M474" s="9"/>
      <c r="N474" s="32">
        <v>1.036639117800604</v>
      </c>
      <c r="O474" s="10" t="s">
        <v>6535</v>
      </c>
      <c r="P474" s="57">
        <v>5.456579322148316E-2</v>
      </c>
      <c r="Q474" s="7" t="s">
        <v>6535</v>
      </c>
      <c r="R474" s="182">
        <v>31.60892551887709</v>
      </c>
      <c r="S474" s="1" t="s">
        <v>6535</v>
      </c>
      <c r="T474" s="36">
        <v>1.6638057200423588</v>
      </c>
      <c r="U474" s="2" t="s">
        <v>6535</v>
      </c>
      <c r="V474" s="31">
        <v>18.99796661239532</v>
      </c>
      <c r="W474" s="2" t="s">
        <v>6535</v>
      </c>
      <c r="X474" s="31" t="s">
        <v>6535</v>
      </c>
      <c r="Y474" s="2" t="s">
        <v>6535</v>
      </c>
      <c r="AA474" s="38">
        <v>434867</v>
      </c>
      <c r="AB474" s="9" t="s">
        <v>6535</v>
      </c>
      <c r="AC474" s="38">
        <v>7969590</v>
      </c>
      <c r="AD474" s="9" t="s">
        <v>6535</v>
      </c>
      <c r="AE474" s="42">
        <v>419497</v>
      </c>
      <c r="AF474" s="9" t="s">
        <v>6535</v>
      </c>
      <c r="AG474" s="41">
        <v>252131</v>
      </c>
      <c r="AH474" s="2" t="s">
        <v>6535</v>
      </c>
      <c r="AI474" s="41">
        <v>0</v>
      </c>
      <c r="AJ474" s="2" t="s">
        <v>6535</v>
      </c>
      <c r="AK474" s="41">
        <v>3942260</v>
      </c>
      <c r="AL474" s="2" t="s">
        <v>6535</v>
      </c>
      <c r="AM474" s="2" t="str">
        <f>IF(OR(O474="Q",Q474="Q",S474="Q",U474="Q",W474="Q",Y474="Q",AB474="Q",AD474="Q",AF474="Q",AH474="Q",AJ474="Q",AL474="Q"),"Yes","No")</f>
        <v>No</v>
      </c>
    </row>
    <row r="475" spans="1:39">
      <c r="A475" s="3" t="s">
        <v>1605</v>
      </c>
      <c r="B475" s="3" t="s">
        <v>1606</v>
      </c>
      <c r="C475" s="4" t="s">
        <v>48</v>
      </c>
      <c r="D475" s="241">
        <v>4030</v>
      </c>
      <c r="E475" s="236">
        <v>40030</v>
      </c>
      <c r="F475" s="3" t="s">
        <v>317</v>
      </c>
      <c r="G475" s="4" t="s">
        <v>262</v>
      </c>
      <c r="H475" s="60">
        <v>187781</v>
      </c>
      <c r="I475" s="27">
        <v>142</v>
      </c>
      <c r="J475" s="170" t="s">
        <v>15</v>
      </c>
      <c r="K475" s="170" t="s">
        <v>13</v>
      </c>
      <c r="L475" s="5">
        <v>107</v>
      </c>
      <c r="N475" s="31">
        <v>1.3484897643682019</v>
      </c>
      <c r="O475" s="4" t="s">
        <v>6535</v>
      </c>
      <c r="P475" s="56">
        <v>0.64247790423889761</v>
      </c>
      <c r="Q475" s="8" t="s">
        <v>6535</v>
      </c>
      <c r="R475" s="35">
        <v>71.024024321406998</v>
      </c>
      <c r="S475" s="2" t="s">
        <v>6535</v>
      </c>
      <c r="T475" s="36">
        <v>33.838867377691514</v>
      </c>
      <c r="U475" s="2" t="s">
        <v>6535</v>
      </c>
      <c r="V475" s="31">
        <v>2.0988889352789046</v>
      </c>
      <c r="W475" s="2" t="s">
        <v>6535</v>
      </c>
      <c r="X475" s="31">
        <v>0.79927225994479822</v>
      </c>
      <c r="Y475" s="2" t="s">
        <v>6535</v>
      </c>
      <c r="AA475" s="37">
        <v>13823703</v>
      </c>
      <c r="AB475" s="4" t="s">
        <v>6535</v>
      </c>
      <c r="AC475" s="37">
        <v>21516231</v>
      </c>
      <c r="AD475" s="4" t="s">
        <v>6535</v>
      </c>
      <c r="AE475" s="41">
        <v>10251248</v>
      </c>
      <c r="AF475" s="4" t="s">
        <v>6535</v>
      </c>
      <c r="AG475" s="41">
        <v>302943</v>
      </c>
      <c r="AH475" s="2" t="s">
        <v>6535</v>
      </c>
      <c r="AI475" s="41">
        <v>26919777</v>
      </c>
      <c r="AJ475" s="2" t="s">
        <v>6535</v>
      </c>
      <c r="AK475" s="41">
        <v>3552939</v>
      </c>
      <c r="AL475" s="2" t="s">
        <v>6535</v>
      </c>
      <c r="AM475" s="2" t="str">
        <f>IF(OR(O475="Q",Q475="Q",S475="Q",U475="Q",W475="Q",Y475="Q",AB475="Q",AD475="Q",AF475="Q",AH475="Q",AJ475="Q",AL475="Q"),"Yes","No")</f>
        <v>No</v>
      </c>
    </row>
    <row r="476" spans="1:39">
      <c r="A476" s="3" t="s">
        <v>37</v>
      </c>
      <c r="B476" s="3" t="s">
        <v>5664</v>
      </c>
      <c r="C476" s="4" t="s">
        <v>28</v>
      </c>
      <c r="D476" s="241">
        <v>9223</v>
      </c>
      <c r="E476" s="236">
        <v>90223</v>
      </c>
      <c r="F476" s="3" t="s">
        <v>481</v>
      </c>
      <c r="G476" s="4" t="s">
        <v>262</v>
      </c>
      <c r="H476" s="60">
        <v>1723634</v>
      </c>
      <c r="I476" s="27">
        <v>142</v>
      </c>
      <c r="J476" s="170" t="s">
        <v>14</v>
      </c>
      <c r="K476" s="170" t="s">
        <v>13</v>
      </c>
      <c r="L476" s="5">
        <v>101</v>
      </c>
      <c r="N476" s="31">
        <v>3.2045508290567577</v>
      </c>
      <c r="O476" s="4" t="s">
        <v>6535</v>
      </c>
      <c r="P476" s="56">
        <v>7.423893559627176E-2</v>
      </c>
      <c r="Q476" s="8" t="s">
        <v>6535</v>
      </c>
      <c r="R476" s="35">
        <v>72.713303499831866</v>
      </c>
      <c r="S476" s="2" t="s">
        <v>6535</v>
      </c>
      <c r="T476" s="36">
        <v>1.6845288289919553</v>
      </c>
      <c r="U476" s="2" t="s">
        <v>6535</v>
      </c>
      <c r="V476" s="31">
        <v>43.165366034931253</v>
      </c>
      <c r="W476" s="2" t="s">
        <v>6535</v>
      </c>
      <c r="X476" s="31">
        <v>4.6707918612259736</v>
      </c>
      <c r="Y476" s="2" t="s">
        <v>6535</v>
      </c>
      <c r="AA476" s="37">
        <v>1043437</v>
      </c>
      <c r="AB476" s="4" t="s">
        <v>6535</v>
      </c>
      <c r="AC476" s="37">
        <v>14055118</v>
      </c>
      <c r="AD476" s="4" t="s">
        <v>6535</v>
      </c>
      <c r="AE476" s="41">
        <v>325611</v>
      </c>
      <c r="AF476" s="4" t="s">
        <v>6535</v>
      </c>
      <c r="AG476" s="41">
        <v>193295</v>
      </c>
      <c r="AH476" s="2" t="s">
        <v>6535</v>
      </c>
      <c r="AI476" s="41">
        <v>3009151</v>
      </c>
      <c r="AJ476" s="2" t="s">
        <v>6535</v>
      </c>
      <c r="AK476" s="41">
        <v>2819679</v>
      </c>
      <c r="AL476" s="2" t="s">
        <v>6535</v>
      </c>
      <c r="AM476" s="2" t="str">
        <f>IF(OR(O476="Q",Q476="Q",S476="Q",U476="Q",W476="Q",Y476="Q",AB476="Q",AD476="Q",AF476="Q",AH476="Q",AJ476="Q",AL476="Q"),"Yes","No")</f>
        <v>No</v>
      </c>
    </row>
    <row r="477" spans="1:39">
      <c r="A477" s="6" t="s">
        <v>1605</v>
      </c>
      <c r="B477" s="6" t="s">
        <v>1606</v>
      </c>
      <c r="C477" s="4" t="s">
        <v>48</v>
      </c>
      <c r="D477" s="242">
        <v>4030</v>
      </c>
      <c r="E477" s="237">
        <v>40030</v>
      </c>
      <c r="F477" s="25" t="s">
        <v>317</v>
      </c>
      <c r="G477" s="53" t="s">
        <v>262</v>
      </c>
      <c r="H477" s="180">
        <v>187781</v>
      </c>
      <c r="I477" s="28">
        <v>142</v>
      </c>
      <c r="J477" s="171" t="s">
        <v>14</v>
      </c>
      <c r="K477" s="171" t="s">
        <v>16</v>
      </c>
      <c r="L477" s="9">
        <v>35</v>
      </c>
      <c r="M477" s="9"/>
      <c r="N477" s="32">
        <v>3.1075905907280612</v>
      </c>
      <c r="O477" s="10" t="s">
        <v>6535</v>
      </c>
      <c r="P477" s="57">
        <v>8.7928283800572216E-2</v>
      </c>
      <c r="Q477" s="7" t="s">
        <v>6535</v>
      </c>
      <c r="R477" s="182">
        <v>56.574147352553233</v>
      </c>
      <c r="S477" s="1" t="s">
        <v>6535</v>
      </c>
      <c r="T477" s="36">
        <v>1.6007474404874065</v>
      </c>
      <c r="U477" s="2" t="s">
        <v>6535</v>
      </c>
      <c r="V477" s="31">
        <v>35.342331914225738</v>
      </c>
      <c r="W477" s="2" t="s">
        <v>6535</v>
      </c>
      <c r="X477" s="31">
        <v>3.9070557309921226</v>
      </c>
      <c r="Y477" s="2" t="s">
        <v>6535</v>
      </c>
      <c r="AA477" s="38">
        <v>158397</v>
      </c>
      <c r="AB477" s="9" t="s">
        <v>6535</v>
      </c>
      <c r="AC477" s="38">
        <v>1801434</v>
      </c>
      <c r="AD477" s="9" t="s">
        <v>6535</v>
      </c>
      <c r="AE477" s="42">
        <v>50971</v>
      </c>
      <c r="AF477" s="9" t="s">
        <v>6535</v>
      </c>
      <c r="AG477" s="41">
        <v>31842</v>
      </c>
      <c r="AH477" s="2" t="s">
        <v>6535</v>
      </c>
      <c r="AI477" s="41">
        <v>461072</v>
      </c>
      <c r="AJ477" s="2" t="s">
        <v>6535</v>
      </c>
      <c r="AK477" s="41">
        <v>567775</v>
      </c>
      <c r="AL477" s="2" t="s">
        <v>6535</v>
      </c>
      <c r="AM477" s="2" t="str">
        <f>IF(OR(O477="Q",Q477="Q",S477="Q",U477="Q",W477="Q",Y477="Q",AB477="Q",AD477="Q",AF477="Q",AH477="Q",AJ477="Q",AL477="Q"),"Yes","No")</f>
        <v>No</v>
      </c>
    </row>
    <row r="478" spans="1:39">
      <c r="A478" s="6" t="s">
        <v>37</v>
      </c>
      <c r="B478" s="6" t="s">
        <v>5664</v>
      </c>
      <c r="C478" s="4" t="s">
        <v>28</v>
      </c>
      <c r="D478" s="242">
        <v>9223</v>
      </c>
      <c r="E478" s="237">
        <v>90223</v>
      </c>
      <c r="F478" s="25" t="s">
        <v>481</v>
      </c>
      <c r="G478" s="53" t="s">
        <v>262</v>
      </c>
      <c r="H478" s="180">
        <v>1723634</v>
      </c>
      <c r="I478" s="28">
        <v>142</v>
      </c>
      <c r="J478" s="171" t="s">
        <v>14</v>
      </c>
      <c r="K478" s="171" t="s">
        <v>16</v>
      </c>
      <c r="L478" s="9">
        <v>24</v>
      </c>
      <c r="M478" s="9"/>
      <c r="N478" s="32">
        <v>7.075385392223839</v>
      </c>
      <c r="O478" s="10" t="s">
        <v>6535</v>
      </c>
      <c r="P478" s="57">
        <v>9.6045981367949729E-2</v>
      </c>
      <c r="Q478" s="7" t="s">
        <v>6535</v>
      </c>
      <c r="R478" s="182">
        <v>100.25608375778155</v>
      </c>
      <c r="S478" s="1" t="s">
        <v>6535</v>
      </c>
      <c r="T478" s="36">
        <v>1.3609426792788422</v>
      </c>
      <c r="U478" s="2" t="s">
        <v>6535</v>
      </c>
      <c r="V478" s="31">
        <v>73.666646864882523</v>
      </c>
      <c r="W478" s="2" t="s">
        <v>6535</v>
      </c>
      <c r="X478" s="31">
        <v>7.2290282149935878</v>
      </c>
      <c r="Y478" s="2" t="s">
        <v>6535</v>
      </c>
      <c r="AA478" s="38">
        <v>238207</v>
      </c>
      <c r="AB478" s="9" t="s">
        <v>6535</v>
      </c>
      <c r="AC478" s="38">
        <v>2480135</v>
      </c>
      <c r="AD478" s="9" t="s">
        <v>6535</v>
      </c>
      <c r="AE478" s="42">
        <v>33667</v>
      </c>
      <c r="AF478" s="9" t="s">
        <v>6535</v>
      </c>
      <c r="AG478" s="41">
        <v>24738</v>
      </c>
      <c r="AH478" s="2" t="s">
        <v>6535</v>
      </c>
      <c r="AI478" s="41">
        <v>343080</v>
      </c>
      <c r="AJ478" s="2" t="s">
        <v>6535</v>
      </c>
      <c r="AK478" s="41">
        <v>391190</v>
      </c>
      <c r="AL478" s="2" t="s">
        <v>6535</v>
      </c>
      <c r="AM478" s="2" t="str">
        <f>IF(OR(O478="Q",Q478="Q",S478="Q",U478="Q",W478="Q",Y478="Q",AB478="Q",AD478="Q",AF478="Q",AH478="Q",AJ478="Q",AL478="Q"),"Yes","No")</f>
        <v>No</v>
      </c>
    </row>
    <row r="479" spans="1:39">
      <c r="A479" s="3" t="s">
        <v>37</v>
      </c>
      <c r="B479" s="3" t="s">
        <v>5664</v>
      </c>
      <c r="C479" s="4" t="s">
        <v>28</v>
      </c>
      <c r="D479" s="241">
        <v>9223</v>
      </c>
      <c r="E479" s="236">
        <v>90223</v>
      </c>
      <c r="F479" s="3" t="s">
        <v>481</v>
      </c>
      <c r="G479" s="4" t="s">
        <v>262</v>
      </c>
      <c r="H479" s="60">
        <v>1723634</v>
      </c>
      <c r="I479" s="27">
        <v>142</v>
      </c>
      <c r="J479" s="170" t="s">
        <v>20</v>
      </c>
      <c r="K479" s="170" t="s">
        <v>16</v>
      </c>
      <c r="L479" s="5">
        <v>17</v>
      </c>
      <c r="N479" s="31">
        <v>4.559200915251254</v>
      </c>
      <c r="O479" s="4" t="s">
        <v>6535</v>
      </c>
      <c r="P479" s="56">
        <v>0.10729346718973221</v>
      </c>
      <c r="Q479" s="8" t="s">
        <v>6535</v>
      </c>
      <c r="R479" s="35">
        <v>121.19015109683249</v>
      </c>
      <c r="S479" s="2" t="s">
        <v>6535</v>
      </c>
      <c r="T479" s="36">
        <v>2.8520154610712312</v>
      </c>
      <c r="U479" s="2" t="s">
        <v>6535</v>
      </c>
      <c r="V479" s="31">
        <v>42.492809997359849</v>
      </c>
      <c r="W479" s="2" t="s">
        <v>6535</v>
      </c>
      <c r="X479" s="31">
        <v>5.3001617998643251</v>
      </c>
      <c r="Y479" s="2" t="s">
        <v>6535</v>
      </c>
      <c r="AA479" s="37">
        <v>259031</v>
      </c>
      <c r="AB479" s="4" t="s">
        <v>6535</v>
      </c>
      <c r="AC479" s="37">
        <v>2414229</v>
      </c>
      <c r="AD479" s="4" t="s">
        <v>6535</v>
      </c>
      <c r="AE479" s="41">
        <v>56815</v>
      </c>
      <c r="AF479" s="4" t="s">
        <v>6535</v>
      </c>
      <c r="AG479" s="41">
        <v>19921</v>
      </c>
      <c r="AH479" s="2" t="s">
        <v>6535</v>
      </c>
      <c r="AI479" s="41">
        <v>455501</v>
      </c>
      <c r="AJ479" s="2" t="s">
        <v>6535</v>
      </c>
      <c r="AK479" s="41">
        <v>395038</v>
      </c>
      <c r="AL479" s="2" t="s">
        <v>6535</v>
      </c>
      <c r="AM479" s="2" t="str">
        <f>IF(OR(O479="Q",Q479="Q",S479="Q",U479="Q",W479="Q",Y479="Q",AB479="Q",AD479="Q",AF479="Q",AH479="Q",AJ479="Q",AL479="Q"),"Yes","No")</f>
        <v>No</v>
      </c>
    </row>
    <row r="480" spans="1:39">
      <c r="A480" s="3" t="s">
        <v>5660</v>
      </c>
      <c r="B480" s="3" t="s">
        <v>5659</v>
      </c>
      <c r="C480" s="4" t="s">
        <v>28</v>
      </c>
      <c r="D480" s="241">
        <v>9016</v>
      </c>
      <c r="E480" s="236">
        <v>90016</v>
      </c>
      <c r="F480" s="3" t="s">
        <v>320</v>
      </c>
      <c r="G480" s="4" t="s">
        <v>262</v>
      </c>
      <c r="H480" s="60">
        <v>3281212</v>
      </c>
      <c r="I480" s="27">
        <v>141</v>
      </c>
      <c r="J480" s="170" t="s">
        <v>15</v>
      </c>
      <c r="K480" s="170" t="s">
        <v>13</v>
      </c>
      <c r="L480" s="5">
        <v>127</v>
      </c>
      <c r="N480" s="31">
        <v>0.68001914390536777</v>
      </c>
      <c r="O480" s="4" t="s">
        <v>6535</v>
      </c>
      <c r="P480" s="56">
        <v>4.0050739199717869E-2</v>
      </c>
      <c r="Q480" s="8" t="s">
        <v>6535</v>
      </c>
      <c r="R480" s="35">
        <v>253.32989716268119</v>
      </c>
      <c r="S480" s="2" t="s">
        <v>6535</v>
      </c>
      <c r="T480" s="36">
        <v>14.920241192747698</v>
      </c>
      <c r="U480" s="2" t="s">
        <v>6535</v>
      </c>
      <c r="V480" s="31">
        <v>16.978941150483386</v>
      </c>
      <c r="W480" s="2" t="s">
        <v>6535</v>
      </c>
      <c r="X480" s="31">
        <v>0.90461045141602325</v>
      </c>
      <c r="Y480" s="2" t="s">
        <v>6535</v>
      </c>
      <c r="AA480" s="37">
        <v>2456663</v>
      </c>
      <c r="AB480" s="4" t="s">
        <v>6535</v>
      </c>
      <c r="AC480" s="37">
        <v>61338768</v>
      </c>
      <c r="AD480" s="4" t="s">
        <v>6535</v>
      </c>
      <c r="AE480" s="41">
        <v>3612638</v>
      </c>
      <c r="AF480" s="4" t="s">
        <v>6535</v>
      </c>
      <c r="AG480" s="41">
        <v>242130</v>
      </c>
      <c r="AH480" s="2" t="s">
        <v>6535</v>
      </c>
      <c r="AI480" s="41">
        <v>67806831</v>
      </c>
      <c r="AJ480" s="2" t="s">
        <v>6535</v>
      </c>
      <c r="AK480" s="41">
        <v>4161563</v>
      </c>
      <c r="AL480" s="2" t="s">
        <v>6535</v>
      </c>
      <c r="AM480" s="2" t="str">
        <f>IF(OR(O480="Q",Q480="Q",S480="Q",U480="Q",W480="Q",Y480="Q",AB480="Q",AD480="Q",AF480="Q",AH480="Q",AJ480="Q",AL480="Q"),"Yes","No")</f>
        <v>No</v>
      </c>
    </row>
    <row r="481" spans="1:39">
      <c r="A481" s="3" t="s">
        <v>5660</v>
      </c>
      <c r="B481" s="3" t="s">
        <v>5659</v>
      </c>
      <c r="C481" s="4" t="s">
        <v>28</v>
      </c>
      <c r="D481" s="241">
        <v>9016</v>
      </c>
      <c r="E481" s="236">
        <v>90016</v>
      </c>
      <c r="F481" s="3" t="s">
        <v>320</v>
      </c>
      <c r="G481" s="4" t="s">
        <v>262</v>
      </c>
      <c r="H481" s="60">
        <v>3281212</v>
      </c>
      <c r="I481" s="27">
        <v>141</v>
      </c>
      <c r="J481" s="170" t="s">
        <v>14</v>
      </c>
      <c r="K481" s="170" t="s">
        <v>16</v>
      </c>
      <c r="L481" s="5">
        <v>8</v>
      </c>
      <c r="N481" s="31">
        <v>8.6511164692315763</v>
      </c>
      <c r="O481" s="4" t="s">
        <v>6535</v>
      </c>
      <c r="P481" s="56">
        <v>6.3821362364862091E-2</v>
      </c>
      <c r="Q481" s="8" t="s">
        <v>6535</v>
      </c>
      <c r="R481" s="35">
        <v>127.291888166962</v>
      </c>
      <c r="S481" s="2" t="s">
        <v>6535</v>
      </c>
      <c r="T481" s="36">
        <v>0.93906280763929906</v>
      </c>
      <c r="U481" s="2" t="s">
        <v>6535</v>
      </c>
      <c r="V481" s="31">
        <v>135.55204948107769</v>
      </c>
      <c r="W481" s="2" t="s">
        <v>6535</v>
      </c>
      <c r="X481" s="31">
        <v>6.1690998959913736</v>
      </c>
      <c r="Y481" s="2" t="s">
        <v>6535</v>
      </c>
      <c r="AA481" s="37">
        <v>82523</v>
      </c>
      <c r="AB481" s="4" t="s">
        <v>6535</v>
      </c>
      <c r="AC481" s="37">
        <v>1293031</v>
      </c>
      <c r="AD481" s="4" t="s">
        <v>6535</v>
      </c>
      <c r="AE481" s="41">
        <v>9539</v>
      </c>
      <c r="AF481" s="4" t="s">
        <v>6535</v>
      </c>
      <c r="AG481" s="41">
        <v>10158</v>
      </c>
      <c r="AH481" s="2" t="s">
        <v>6535</v>
      </c>
      <c r="AI481" s="41">
        <v>209598</v>
      </c>
      <c r="AJ481" s="2" t="s">
        <v>6535</v>
      </c>
      <c r="AK481" s="41">
        <v>228132</v>
      </c>
      <c r="AL481" s="2" t="s">
        <v>6535</v>
      </c>
      <c r="AM481" s="2" t="str">
        <f>IF(OR(O481="Q",Q481="Q",S481="Q",U481="Q",W481="Q",Y481="Q",AB481="Q",AD481="Q",AF481="Q",AH481="Q",AJ481="Q",AL481="Q"),"Yes","No")</f>
        <v>No</v>
      </c>
    </row>
    <row r="482" spans="1:39">
      <c r="A482" s="6" t="s">
        <v>5660</v>
      </c>
      <c r="B482" s="6" t="s">
        <v>5659</v>
      </c>
      <c r="C482" s="4" t="s">
        <v>28</v>
      </c>
      <c r="D482" s="242">
        <v>9016</v>
      </c>
      <c r="E482" s="237">
        <v>90016</v>
      </c>
      <c r="F482" s="25" t="s">
        <v>320</v>
      </c>
      <c r="G482" s="53" t="s">
        <v>262</v>
      </c>
      <c r="H482" s="180">
        <v>3281212</v>
      </c>
      <c r="I482" s="28">
        <v>141</v>
      </c>
      <c r="J482" s="171" t="s">
        <v>32</v>
      </c>
      <c r="K482" s="171" t="s">
        <v>13</v>
      </c>
      <c r="L482" s="9">
        <v>6</v>
      </c>
      <c r="M482" s="9"/>
      <c r="N482" s="32">
        <v>7.2389416894852623</v>
      </c>
      <c r="O482" s="10" t="s">
        <v>6535</v>
      </c>
      <c r="P482" s="57">
        <v>0.60851923635507843</v>
      </c>
      <c r="Q482" s="7" t="s">
        <v>6535</v>
      </c>
      <c r="R482" s="182">
        <v>2152.2500178024638</v>
      </c>
      <c r="S482" s="1" t="s">
        <v>6535</v>
      </c>
      <c r="T482" s="36">
        <v>180.92223883785516</v>
      </c>
      <c r="U482" s="2" t="s">
        <v>6535</v>
      </c>
      <c r="V482" s="31">
        <v>11.895994829753008</v>
      </c>
      <c r="W482" s="2" t="s">
        <v>6535</v>
      </c>
      <c r="X482" s="31">
        <v>1.0916288121078725</v>
      </c>
      <c r="Y482" s="2" t="s">
        <v>6535</v>
      </c>
      <c r="AA482" s="38">
        <v>18391914</v>
      </c>
      <c r="AB482" s="9" t="s">
        <v>6535</v>
      </c>
      <c r="AC482" s="38">
        <v>30224047</v>
      </c>
      <c r="AD482" s="9" t="s">
        <v>6535</v>
      </c>
      <c r="AE482" s="42">
        <v>2540691</v>
      </c>
      <c r="AF482" s="9" t="s">
        <v>6535</v>
      </c>
      <c r="AG482" s="41">
        <v>14043</v>
      </c>
      <c r="AH482" s="2" t="s">
        <v>6535</v>
      </c>
      <c r="AI482" s="41">
        <v>27687110</v>
      </c>
      <c r="AJ482" s="2" t="s">
        <v>6535</v>
      </c>
      <c r="AK482" s="41">
        <v>187179</v>
      </c>
      <c r="AL482" s="2" t="s">
        <v>6535</v>
      </c>
      <c r="AM482" s="2" t="str">
        <f>IF(OR(O482="Q",Q482="Q",S482="Q",U482="Q",W482="Q",Y482="Q",AB482="Q",AD482="Q",AF482="Q",AH482="Q",AJ482="Q",AL482="Q"),"Yes","No")</f>
        <v>No</v>
      </c>
    </row>
    <row r="483" spans="1:39">
      <c r="A483" s="3" t="s">
        <v>3032</v>
      </c>
      <c r="B483" s="3" t="s">
        <v>689</v>
      </c>
      <c r="C483" s="4" t="s">
        <v>59</v>
      </c>
      <c r="D483" s="241" t="s">
        <v>3033</v>
      </c>
      <c r="E483" s="236" t="s">
        <v>3034</v>
      </c>
      <c r="F483" s="3" t="s">
        <v>320</v>
      </c>
      <c r="G483" s="4" t="s">
        <v>476</v>
      </c>
      <c r="H483" s="60">
        <v>0</v>
      </c>
      <c r="I483" s="27">
        <v>139</v>
      </c>
      <c r="J483" s="170" t="s">
        <v>14</v>
      </c>
      <c r="K483" s="170" t="s">
        <v>13</v>
      </c>
      <c r="L483" s="5">
        <v>139</v>
      </c>
      <c r="N483" s="31">
        <v>0.42248491632313195</v>
      </c>
      <c r="O483" s="4" t="s">
        <v>163</v>
      </c>
      <c r="P483" s="56">
        <v>2.812914774600735E-2</v>
      </c>
      <c r="Q483" s="8" t="s">
        <v>163</v>
      </c>
      <c r="R483" s="35">
        <v>60.51037198354561</v>
      </c>
      <c r="S483" s="2" t="s">
        <v>163</v>
      </c>
      <c r="T483" s="36">
        <v>4.0287951780725493</v>
      </c>
      <c r="U483" s="2" t="s">
        <v>163</v>
      </c>
      <c r="V483" s="31">
        <v>15.019470911026781</v>
      </c>
      <c r="W483" s="2" t="s">
        <v>163</v>
      </c>
      <c r="X483" s="31" t="s">
        <v>6535</v>
      </c>
      <c r="Y483" s="2" t="s">
        <v>163</v>
      </c>
      <c r="AA483" s="37">
        <v>232128</v>
      </c>
      <c r="AB483" s="4" t="s">
        <v>163</v>
      </c>
      <c r="AC483" s="37">
        <v>8252223</v>
      </c>
      <c r="AD483" s="4" t="s">
        <v>163</v>
      </c>
      <c r="AE483" s="41">
        <v>549435</v>
      </c>
      <c r="AF483" s="4" t="s">
        <v>163</v>
      </c>
      <c r="AG483" s="41">
        <v>136377</v>
      </c>
      <c r="AH483" s="2" t="s">
        <v>163</v>
      </c>
      <c r="AI483" s="41">
        <v>0</v>
      </c>
      <c r="AJ483" s="2" t="s">
        <v>6535</v>
      </c>
      <c r="AK483" s="41">
        <v>2643116</v>
      </c>
      <c r="AL483" s="2" t="s">
        <v>163</v>
      </c>
      <c r="AM483" s="2" t="str">
        <f>IF(OR(O483="Q",Q483="Q",S483="Q",U483="Q",W483="Q",Y483="Q",AB483="Q",AD483="Q",AF483="Q",AH483="Q",AJ483="Q",AL483="Q"),"Yes","No")</f>
        <v>No</v>
      </c>
    </row>
    <row r="484" spans="1:39">
      <c r="A484" s="3" t="s">
        <v>873</v>
      </c>
      <c r="B484" s="3" t="s">
        <v>807</v>
      </c>
      <c r="C484" s="4" t="s">
        <v>73</v>
      </c>
      <c r="D484" s="241" t="s">
        <v>874</v>
      </c>
      <c r="E484" s="236" t="s">
        <v>875</v>
      </c>
      <c r="F484" s="3" t="s">
        <v>481</v>
      </c>
      <c r="G484" s="4" t="s">
        <v>476</v>
      </c>
      <c r="H484" s="60">
        <v>61210</v>
      </c>
      <c r="I484" s="27">
        <v>138</v>
      </c>
      <c r="J484" s="170" t="s">
        <v>14</v>
      </c>
      <c r="K484" s="170" t="s">
        <v>13</v>
      </c>
      <c r="L484" s="5">
        <v>110</v>
      </c>
      <c r="N484" s="31">
        <v>3.3641512173870951E-2</v>
      </c>
      <c r="O484" s="4" t="s">
        <v>6535</v>
      </c>
      <c r="P484" s="56">
        <v>6.6282303483301949E-4</v>
      </c>
      <c r="Q484" s="8" t="s">
        <v>6535</v>
      </c>
      <c r="R484" s="35">
        <v>64.254350845657328</v>
      </c>
      <c r="S484" s="2" t="s">
        <v>6535</v>
      </c>
      <c r="T484" s="36">
        <v>1.2659735272489583</v>
      </c>
      <c r="U484" s="2" t="s">
        <v>6535</v>
      </c>
      <c r="V484" s="31">
        <v>50.754892944156701</v>
      </c>
      <c r="W484" s="2" t="s">
        <v>6535</v>
      </c>
      <c r="X484" s="31" t="s">
        <v>6535</v>
      </c>
      <c r="Y484" s="2" t="s">
        <v>6535</v>
      </c>
      <c r="AA484" s="37">
        <v>6255</v>
      </c>
      <c r="AB484" s="4" t="s">
        <v>6535</v>
      </c>
      <c r="AC484" s="37">
        <v>9436908</v>
      </c>
      <c r="AD484" s="4" t="s">
        <v>6535</v>
      </c>
      <c r="AE484" s="41">
        <v>185931</v>
      </c>
      <c r="AF484" s="4" t="s">
        <v>6535</v>
      </c>
      <c r="AG484" s="41">
        <v>146868</v>
      </c>
      <c r="AH484" s="2" t="s">
        <v>6535</v>
      </c>
      <c r="AI484" s="41">
        <v>0</v>
      </c>
      <c r="AJ484" s="2" t="s">
        <v>6535</v>
      </c>
      <c r="AK484" s="41">
        <v>5107166</v>
      </c>
      <c r="AL484" s="2" t="s">
        <v>6535</v>
      </c>
      <c r="AM484" s="2" t="str">
        <f>IF(OR(O484="Q",Q484="Q",S484="Q",U484="Q",W484="Q",Y484="Q",AB484="Q",AD484="Q",AF484="Q",AH484="Q",AJ484="Q",AL484="Q"),"Yes","No")</f>
        <v>No</v>
      </c>
    </row>
    <row r="485" spans="1:39">
      <c r="A485" s="3" t="s">
        <v>873</v>
      </c>
      <c r="B485" s="3" t="s">
        <v>807</v>
      </c>
      <c r="C485" s="4" t="s">
        <v>73</v>
      </c>
      <c r="D485" s="241" t="s">
        <v>874</v>
      </c>
      <c r="E485" s="236" t="s">
        <v>875</v>
      </c>
      <c r="F485" s="3" t="s">
        <v>481</v>
      </c>
      <c r="G485" s="4" t="s">
        <v>476</v>
      </c>
      <c r="H485" s="60">
        <v>61210</v>
      </c>
      <c r="I485" s="27">
        <v>138</v>
      </c>
      <c r="J485" s="170" t="s">
        <v>20</v>
      </c>
      <c r="K485" s="170" t="s">
        <v>16</v>
      </c>
      <c r="L485" s="5">
        <v>28</v>
      </c>
      <c r="N485" s="31">
        <v>0</v>
      </c>
      <c r="O485" s="4" t="s">
        <v>6535</v>
      </c>
      <c r="P485" s="56">
        <v>0</v>
      </c>
      <c r="Q485" s="8" t="s">
        <v>6535</v>
      </c>
      <c r="R485" s="35">
        <v>45.66298283491161</v>
      </c>
      <c r="S485" s="2" t="s">
        <v>6535</v>
      </c>
      <c r="T485" s="36">
        <v>2.4999893119001304</v>
      </c>
      <c r="U485" s="2" t="s">
        <v>6535</v>
      </c>
      <c r="V485" s="31">
        <v>18.265271222381831</v>
      </c>
      <c r="W485" s="2" t="s">
        <v>6535</v>
      </c>
      <c r="X485" s="31" t="s">
        <v>6535</v>
      </c>
      <c r="Y485" s="2" t="s">
        <v>6535</v>
      </c>
      <c r="AA485" s="37">
        <v>0</v>
      </c>
      <c r="AB485" s="4" t="s">
        <v>6535</v>
      </c>
      <c r="AC485" s="37">
        <v>2136160</v>
      </c>
      <c r="AD485" s="4" t="s">
        <v>6535</v>
      </c>
      <c r="AE485" s="41">
        <v>116952</v>
      </c>
      <c r="AF485" s="4" t="s">
        <v>6535</v>
      </c>
      <c r="AG485" s="41">
        <v>46781</v>
      </c>
      <c r="AH485" s="2" t="s">
        <v>6535</v>
      </c>
      <c r="AI485" s="41">
        <v>0</v>
      </c>
      <c r="AJ485" s="2" t="s">
        <v>6535</v>
      </c>
      <c r="AK485" s="41">
        <v>1169520</v>
      </c>
      <c r="AL485" s="2" t="s">
        <v>6535</v>
      </c>
      <c r="AM485" s="2" t="str">
        <f>IF(OR(O485="Q",Q485="Q",S485="Q",U485="Q",W485="Q",Y485="Q",AB485="Q",AD485="Q",AF485="Q",AH485="Q",AJ485="Q",AL485="Q"),"Yes","No")</f>
        <v>No</v>
      </c>
    </row>
    <row r="486" spans="1:39">
      <c r="A486" s="6" t="s">
        <v>1279</v>
      </c>
      <c r="B486" s="6" t="s">
        <v>1280</v>
      </c>
      <c r="C486" s="4" t="s">
        <v>114</v>
      </c>
      <c r="D486" s="242">
        <v>3027</v>
      </c>
      <c r="E486" s="237">
        <v>30027</v>
      </c>
      <c r="F486" s="25" t="s">
        <v>320</v>
      </c>
      <c r="G486" s="53" t="s">
        <v>262</v>
      </c>
      <c r="H486" s="180">
        <v>232045</v>
      </c>
      <c r="I486" s="28">
        <v>135</v>
      </c>
      <c r="J486" s="171" t="s">
        <v>14</v>
      </c>
      <c r="K486" s="171" t="s">
        <v>13</v>
      </c>
      <c r="L486" s="9">
        <v>60</v>
      </c>
      <c r="M486" s="9"/>
      <c r="N486" s="32">
        <v>20.13586278701009</v>
      </c>
      <c r="O486" s="10" t="s">
        <v>6535</v>
      </c>
      <c r="P486" s="57">
        <v>1.0612591430037335</v>
      </c>
      <c r="Q486" s="7" t="s">
        <v>6535</v>
      </c>
      <c r="R486" s="182">
        <v>48.334304913822997</v>
      </c>
      <c r="S486" s="1" t="s">
        <v>6535</v>
      </c>
      <c r="T486" s="36">
        <v>2.5474559274220003</v>
      </c>
      <c r="U486" s="2" t="s">
        <v>6535</v>
      </c>
      <c r="V486" s="31">
        <v>18.973558833159807</v>
      </c>
      <c r="W486" s="2" t="s">
        <v>6535</v>
      </c>
      <c r="X486" s="31">
        <v>1.4723986388393304</v>
      </c>
      <c r="Y486" s="2" t="s">
        <v>6535</v>
      </c>
      <c r="AA486" s="38">
        <v>5473149</v>
      </c>
      <c r="AB486" s="9" t="s">
        <v>6535</v>
      </c>
      <c r="AC486" s="38">
        <v>5157222</v>
      </c>
      <c r="AD486" s="9" t="s">
        <v>6535</v>
      </c>
      <c r="AE486" s="42">
        <v>271811</v>
      </c>
      <c r="AF486" s="9" t="s">
        <v>6535</v>
      </c>
      <c r="AG486" s="41">
        <v>106699</v>
      </c>
      <c r="AH486" s="2" t="s">
        <v>6535</v>
      </c>
      <c r="AI486" s="41">
        <v>3502599</v>
      </c>
      <c r="AJ486" s="2" t="s">
        <v>6535</v>
      </c>
      <c r="AK486" s="41">
        <v>1908762</v>
      </c>
      <c r="AL486" s="2" t="s">
        <v>6535</v>
      </c>
      <c r="AM486" s="2" t="str">
        <f>IF(OR(O486="Q",Q486="Q",S486="Q",U486="Q",W486="Q",Y486="Q",AB486="Q",AD486="Q",AF486="Q",AH486="Q",AJ486="Q",AL486="Q"),"Yes","No")</f>
        <v>No</v>
      </c>
    </row>
    <row r="487" spans="1:39">
      <c r="A487" s="6" t="s">
        <v>1279</v>
      </c>
      <c r="B487" s="6" t="s">
        <v>1280</v>
      </c>
      <c r="C487" s="4" t="s">
        <v>114</v>
      </c>
      <c r="D487" s="242">
        <v>3027</v>
      </c>
      <c r="E487" s="237">
        <v>30027</v>
      </c>
      <c r="F487" s="25" t="s">
        <v>320</v>
      </c>
      <c r="G487" s="53" t="s">
        <v>262</v>
      </c>
      <c r="H487" s="180">
        <v>232045</v>
      </c>
      <c r="I487" s="28">
        <v>135</v>
      </c>
      <c r="J487" s="171" t="s">
        <v>15</v>
      </c>
      <c r="K487" s="171" t="s">
        <v>13</v>
      </c>
      <c r="L487" s="9">
        <v>44</v>
      </c>
      <c r="M487" s="9"/>
      <c r="N487" s="32">
        <v>0.87691152091836178</v>
      </c>
      <c r="O487" s="10" t="s">
        <v>6535</v>
      </c>
      <c r="P487" s="57">
        <v>0.15089540872582433</v>
      </c>
      <c r="Q487" s="7" t="s">
        <v>6535</v>
      </c>
      <c r="R487" s="182">
        <v>84.876249836469995</v>
      </c>
      <c r="S487" s="1" t="s">
        <v>6535</v>
      </c>
      <c r="T487" s="36">
        <v>14.605163810342573</v>
      </c>
      <c r="U487" s="2" t="s">
        <v>6535</v>
      </c>
      <c r="V487" s="31">
        <v>5.8113863657157552</v>
      </c>
      <c r="W487" s="2" t="s">
        <v>6535</v>
      </c>
      <c r="X487" s="31">
        <v>1.6370103471264381</v>
      </c>
      <c r="Y487" s="2" t="s">
        <v>6535</v>
      </c>
      <c r="AA487" s="38">
        <v>1370575</v>
      </c>
      <c r="AB487" s="9" t="s">
        <v>6535</v>
      </c>
      <c r="AC487" s="38">
        <v>9082947</v>
      </c>
      <c r="AD487" s="9" t="s">
        <v>6535</v>
      </c>
      <c r="AE487" s="42">
        <v>1562957</v>
      </c>
      <c r="AF487" s="9" t="s">
        <v>6535</v>
      </c>
      <c r="AG487" s="41">
        <v>107014</v>
      </c>
      <c r="AH487" s="2" t="s">
        <v>6535</v>
      </c>
      <c r="AI487" s="41">
        <v>5548497</v>
      </c>
      <c r="AJ487" s="2" t="s">
        <v>6535</v>
      </c>
      <c r="AK487" s="41">
        <v>1262378</v>
      </c>
      <c r="AL487" s="2" t="s">
        <v>6535</v>
      </c>
      <c r="AM487" s="2" t="str">
        <f>IF(OR(O487="Q",Q487="Q",S487="Q",U487="Q",W487="Q",Y487="Q",AB487="Q",AD487="Q",AF487="Q",AH487="Q",AJ487="Q",AL487="Q"),"Yes","No")</f>
        <v>No</v>
      </c>
    </row>
    <row r="488" spans="1:39">
      <c r="A488" s="6" t="s">
        <v>1279</v>
      </c>
      <c r="B488" s="6" t="s">
        <v>1280</v>
      </c>
      <c r="C488" s="4" t="s">
        <v>114</v>
      </c>
      <c r="D488" s="242">
        <v>3027</v>
      </c>
      <c r="E488" s="237">
        <v>30027</v>
      </c>
      <c r="F488" s="25" t="s">
        <v>320</v>
      </c>
      <c r="G488" s="53" t="s">
        <v>262</v>
      </c>
      <c r="H488" s="180">
        <v>232045</v>
      </c>
      <c r="I488" s="28">
        <v>135</v>
      </c>
      <c r="J488" s="171" t="s">
        <v>14</v>
      </c>
      <c r="K488" s="171" t="s">
        <v>16</v>
      </c>
      <c r="L488" s="9">
        <v>16</v>
      </c>
      <c r="M488" s="9"/>
      <c r="N488" s="32">
        <v>0.75985691573926872</v>
      </c>
      <c r="O488" s="10" t="s">
        <v>6535</v>
      </c>
      <c r="P488" s="57">
        <v>2.1888316690213572E-2</v>
      </c>
      <c r="Q488" s="7" t="s">
        <v>6535</v>
      </c>
      <c r="R488" s="182">
        <v>40.841391564574955</v>
      </c>
      <c r="S488" s="1" t="s">
        <v>6535</v>
      </c>
      <c r="T488" s="36">
        <v>1.1764705882352942</v>
      </c>
      <c r="U488" s="2" t="s">
        <v>6535</v>
      </c>
      <c r="V488" s="31">
        <v>34.715182829888711</v>
      </c>
      <c r="W488" s="2" t="s">
        <v>6535</v>
      </c>
      <c r="X488" s="31">
        <v>1.7899704893843758</v>
      </c>
      <c r="Y488" s="2" t="s">
        <v>6535</v>
      </c>
      <c r="AA488" s="38">
        <v>9559</v>
      </c>
      <c r="AB488" s="9" t="s">
        <v>6535</v>
      </c>
      <c r="AC488" s="38">
        <v>436717</v>
      </c>
      <c r="AD488" s="9" t="s">
        <v>6535</v>
      </c>
      <c r="AE488" s="42">
        <v>12580</v>
      </c>
      <c r="AF488" s="9" t="s">
        <v>6535</v>
      </c>
      <c r="AG488" s="41">
        <v>10693</v>
      </c>
      <c r="AH488" s="2" t="s">
        <v>6535</v>
      </c>
      <c r="AI488" s="41">
        <v>243980</v>
      </c>
      <c r="AJ488" s="2" t="s">
        <v>6535</v>
      </c>
      <c r="AK488" s="41">
        <v>200462</v>
      </c>
      <c r="AL488" s="2" t="s">
        <v>6535</v>
      </c>
      <c r="AM488" s="2" t="str">
        <f>IF(OR(O488="Q",Q488="Q",S488="Q",U488="Q",W488="Q",Y488="Q",AB488="Q",AD488="Q",AF488="Q",AH488="Q",AJ488="Q",AL488="Q"),"Yes","No")</f>
        <v>No</v>
      </c>
    </row>
    <row r="489" spans="1:39">
      <c r="A489" s="6" t="s">
        <v>1279</v>
      </c>
      <c r="B489" s="6" t="s">
        <v>1280</v>
      </c>
      <c r="C489" s="4" t="s">
        <v>114</v>
      </c>
      <c r="D489" s="242">
        <v>3027</v>
      </c>
      <c r="E489" s="237">
        <v>30027</v>
      </c>
      <c r="F489" s="25" t="s">
        <v>320</v>
      </c>
      <c r="G489" s="53" t="s">
        <v>262</v>
      </c>
      <c r="H489" s="180">
        <v>232045</v>
      </c>
      <c r="I489" s="28">
        <v>135</v>
      </c>
      <c r="J489" s="171" t="s">
        <v>30</v>
      </c>
      <c r="K489" s="171" t="s">
        <v>13</v>
      </c>
      <c r="L489" s="9">
        <v>9</v>
      </c>
      <c r="M489" s="9"/>
      <c r="N489" s="32">
        <v>3.2627204279770159</v>
      </c>
      <c r="O489" s="10" t="s">
        <v>6535</v>
      </c>
      <c r="P489" s="57">
        <v>0.2656724556989391</v>
      </c>
      <c r="Q489" s="7" t="s">
        <v>6535</v>
      </c>
      <c r="R489" s="182">
        <v>79.52546830895561</v>
      </c>
      <c r="S489" s="1" t="s">
        <v>6535</v>
      </c>
      <c r="T489" s="36">
        <v>6.475493969720298</v>
      </c>
      <c r="U489" s="2" t="s">
        <v>6535</v>
      </c>
      <c r="V489" s="31">
        <v>12.280988706162077</v>
      </c>
      <c r="W489" s="2" t="s">
        <v>6535</v>
      </c>
      <c r="X489" s="31">
        <v>0.38104217999222945</v>
      </c>
      <c r="Y489" s="2" t="s">
        <v>6535</v>
      </c>
      <c r="AA489" s="38">
        <v>329339</v>
      </c>
      <c r="AB489" s="9" t="s">
        <v>6535</v>
      </c>
      <c r="AC489" s="38">
        <v>1239643</v>
      </c>
      <c r="AD489" s="9" t="s">
        <v>6535</v>
      </c>
      <c r="AE489" s="42">
        <v>100940</v>
      </c>
      <c r="AF489" s="9" t="s">
        <v>6535</v>
      </c>
      <c r="AG489" s="41">
        <v>15588</v>
      </c>
      <c r="AH489" s="2" t="s">
        <v>6535</v>
      </c>
      <c r="AI489" s="41">
        <v>3253296</v>
      </c>
      <c r="AJ489" s="2" t="s">
        <v>6535</v>
      </c>
      <c r="AK489" s="41">
        <v>425766</v>
      </c>
      <c r="AL489" s="2" t="s">
        <v>6535</v>
      </c>
      <c r="AM489" s="2" t="str">
        <f>IF(OR(O489="Q",Q489="Q",S489="Q",U489="Q",W489="Q",Y489="Q",AB489="Q",AD489="Q",AF489="Q",AH489="Q",AJ489="Q",AL489="Q"),"Yes","No")</f>
        <v>No</v>
      </c>
    </row>
    <row r="490" spans="1:39">
      <c r="A490" s="3" t="s">
        <v>1279</v>
      </c>
      <c r="B490" s="3" t="s">
        <v>1280</v>
      </c>
      <c r="C490" s="4" t="s">
        <v>114</v>
      </c>
      <c r="D490" s="241">
        <v>3027</v>
      </c>
      <c r="E490" s="236">
        <v>30027</v>
      </c>
      <c r="F490" s="3" t="s">
        <v>320</v>
      </c>
      <c r="G490" s="4" t="s">
        <v>262</v>
      </c>
      <c r="H490" s="60">
        <v>232045</v>
      </c>
      <c r="I490" s="27">
        <v>135</v>
      </c>
      <c r="J490" s="170" t="s">
        <v>20</v>
      </c>
      <c r="K490" s="170" t="s">
        <v>16</v>
      </c>
      <c r="L490" s="5">
        <v>6</v>
      </c>
      <c r="N490" s="31">
        <v>0.64741006120316469</v>
      </c>
      <c r="O490" s="4" t="s">
        <v>6535</v>
      </c>
      <c r="P490" s="56">
        <v>4.4677716769853618E-2</v>
      </c>
      <c r="Q490" s="8" t="s">
        <v>6535</v>
      </c>
      <c r="R490" s="35">
        <v>19.173019948647049</v>
      </c>
      <c r="S490" s="2" t="s">
        <v>6535</v>
      </c>
      <c r="T490" s="36">
        <v>1.3231285798933439</v>
      </c>
      <c r="U490" s="2" t="s">
        <v>6535</v>
      </c>
      <c r="V490" s="31">
        <v>14.49067024929094</v>
      </c>
      <c r="W490" s="2" t="s">
        <v>6535</v>
      </c>
      <c r="X490" s="31">
        <v>1.8372163446069989</v>
      </c>
      <c r="Y490" s="2" t="s">
        <v>6535</v>
      </c>
      <c r="AA490" s="37">
        <v>4337</v>
      </c>
      <c r="AB490" s="4" t="s">
        <v>6535</v>
      </c>
      <c r="AC490" s="37">
        <v>97073</v>
      </c>
      <c r="AD490" s="4" t="s">
        <v>6535</v>
      </c>
      <c r="AE490" s="41">
        <v>6699</v>
      </c>
      <c r="AF490" s="4" t="s">
        <v>6535</v>
      </c>
      <c r="AG490" s="41">
        <v>5063</v>
      </c>
      <c r="AH490" s="2" t="s">
        <v>6535</v>
      </c>
      <c r="AI490" s="41">
        <v>52837</v>
      </c>
      <c r="AJ490" s="2" t="s">
        <v>6535</v>
      </c>
      <c r="AK490" s="41">
        <v>53985</v>
      </c>
      <c r="AL490" s="2" t="s">
        <v>6535</v>
      </c>
      <c r="AM490" s="2" t="str">
        <f>IF(OR(O490="Q",Q490="Q",S490="Q",U490="Q",W490="Q",Y490="Q",AB490="Q",AD490="Q",AF490="Q",AH490="Q",AJ490="Q",AL490="Q"),"Yes","No")</f>
        <v>No</v>
      </c>
    </row>
    <row r="491" spans="1:39">
      <c r="A491" s="6" t="s">
        <v>5729</v>
      </c>
      <c r="B491" s="6" t="s">
        <v>5649</v>
      </c>
      <c r="C491" s="4" t="s">
        <v>28</v>
      </c>
      <c r="D491" s="242">
        <v>9134</v>
      </c>
      <c r="E491" s="237">
        <v>90134</v>
      </c>
      <c r="F491" s="25" t="s">
        <v>320</v>
      </c>
      <c r="G491" s="53" t="s">
        <v>262</v>
      </c>
      <c r="H491" s="180">
        <v>3281212</v>
      </c>
      <c r="I491" s="28">
        <v>134</v>
      </c>
      <c r="J491" s="171" t="s">
        <v>29</v>
      </c>
      <c r="K491" s="171" t="s">
        <v>16</v>
      </c>
      <c r="L491" s="9">
        <v>105</v>
      </c>
      <c r="M491" s="9"/>
      <c r="N491" s="32">
        <v>4.3880375638827172</v>
      </c>
      <c r="O491" s="10" t="s">
        <v>6535</v>
      </c>
      <c r="P491" s="57">
        <v>0.72226070744834359</v>
      </c>
      <c r="Q491" s="7" t="s">
        <v>6535</v>
      </c>
      <c r="R491" s="182">
        <v>593.75593994710903</v>
      </c>
      <c r="S491" s="1" t="s">
        <v>6535</v>
      </c>
      <c r="T491" s="36">
        <v>97.730837303588146</v>
      </c>
      <c r="U491" s="2" t="s">
        <v>6535</v>
      </c>
      <c r="V491" s="31">
        <v>6.0754205768511254</v>
      </c>
      <c r="W491" s="2" t="s">
        <v>6535</v>
      </c>
      <c r="X491" s="31">
        <v>0.24287815904119384</v>
      </c>
      <c r="Y491" s="2" t="s">
        <v>6535</v>
      </c>
      <c r="AA491" s="38">
        <v>83351480</v>
      </c>
      <c r="AB491" s="9" t="s">
        <v>6535</v>
      </c>
      <c r="AC491" s="38">
        <v>115403592</v>
      </c>
      <c r="AD491" s="9" t="s">
        <v>6535</v>
      </c>
      <c r="AE491" s="42">
        <v>18995161</v>
      </c>
      <c r="AF491" s="9" t="s">
        <v>6535</v>
      </c>
      <c r="AG491" s="41">
        <v>194362</v>
      </c>
      <c r="AH491" s="2" t="s">
        <v>6535</v>
      </c>
      <c r="AI491" s="41">
        <v>475150143</v>
      </c>
      <c r="AJ491" s="2" t="s">
        <v>6535</v>
      </c>
      <c r="AK491" s="41">
        <v>6841557</v>
      </c>
      <c r="AL491" s="2" t="s">
        <v>6535</v>
      </c>
      <c r="AM491" s="2" t="str">
        <f>IF(OR(O491="Q",Q491="Q",S491="Q",U491="Q",W491="Q",Y491="Q",AB491="Q",AD491="Q",AF491="Q",AH491="Q",AJ491="Q",AL491="Q"),"Yes","No")</f>
        <v>No</v>
      </c>
    </row>
    <row r="492" spans="1:39">
      <c r="A492" s="3" t="s">
        <v>5729</v>
      </c>
      <c r="B492" s="3" t="s">
        <v>5649</v>
      </c>
      <c r="C492" s="4" t="s">
        <v>28</v>
      </c>
      <c r="D492" s="241">
        <v>9134</v>
      </c>
      <c r="E492" s="236">
        <v>90134</v>
      </c>
      <c r="F492" s="3" t="s">
        <v>320</v>
      </c>
      <c r="G492" s="4" t="s">
        <v>262</v>
      </c>
      <c r="H492" s="60">
        <v>3281212</v>
      </c>
      <c r="I492" s="27">
        <v>134</v>
      </c>
      <c r="J492" s="170" t="s">
        <v>15</v>
      </c>
      <c r="K492" s="170" t="s">
        <v>16</v>
      </c>
      <c r="L492" s="5">
        <v>29</v>
      </c>
      <c r="N492" s="31">
        <v>0</v>
      </c>
      <c r="O492" s="4" t="s">
        <v>6535</v>
      </c>
      <c r="P492" s="56">
        <v>0</v>
      </c>
      <c r="Q492" s="8" t="s">
        <v>6535</v>
      </c>
      <c r="R492" s="35">
        <v>78.375243796466165</v>
      </c>
      <c r="S492" s="2" t="s">
        <v>6535</v>
      </c>
      <c r="T492" s="36">
        <v>15.293270252003476</v>
      </c>
      <c r="U492" s="2" t="s">
        <v>6535</v>
      </c>
      <c r="V492" s="31">
        <v>5.1248191201092981</v>
      </c>
      <c r="W492" s="2" t="s">
        <v>6535</v>
      </c>
      <c r="X492" s="31">
        <v>1.4611224111427512</v>
      </c>
      <c r="Y492" s="2" t="s">
        <v>6535</v>
      </c>
      <c r="AA492" s="37">
        <v>0</v>
      </c>
      <c r="AB492" s="4" t="s">
        <v>6535</v>
      </c>
      <c r="AC492" s="37">
        <v>4058662</v>
      </c>
      <c r="AD492" s="4" t="s">
        <v>6535</v>
      </c>
      <c r="AE492" s="41">
        <v>791962</v>
      </c>
      <c r="AF492" s="4" t="s">
        <v>6535</v>
      </c>
      <c r="AG492" s="41">
        <v>51785</v>
      </c>
      <c r="AH492" s="2" t="s">
        <v>6535</v>
      </c>
      <c r="AI492" s="41">
        <v>2777770</v>
      </c>
      <c r="AJ492" s="2" t="s">
        <v>6535</v>
      </c>
      <c r="AK492" s="41">
        <v>604010</v>
      </c>
      <c r="AL492" s="2" t="s">
        <v>6535</v>
      </c>
      <c r="AM492" s="2" t="str">
        <f>IF(OR(O492="Q",Q492="Q",S492="Q",U492="Q",W492="Q",Y492="Q",AB492="Q",AD492="Q",AF492="Q",AH492="Q",AJ492="Q",AL492="Q"),"Yes","No")</f>
        <v>No</v>
      </c>
    </row>
    <row r="493" spans="1:39">
      <c r="A493" s="3" t="s">
        <v>643</v>
      </c>
      <c r="B493" s="3" t="s">
        <v>644</v>
      </c>
      <c r="C493" s="4" t="s">
        <v>137</v>
      </c>
      <c r="D493" s="241" t="s">
        <v>645</v>
      </c>
      <c r="E493" s="236" t="s">
        <v>646</v>
      </c>
      <c r="F493" s="3" t="s">
        <v>320</v>
      </c>
      <c r="G493" s="4" t="s">
        <v>476</v>
      </c>
      <c r="H493" s="60">
        <v>0</v>
      </c>
      <c r="I493" s="27">
        <v>133</v>
      </c>
      <c r="J493" s="170" t="s">
        <v>17</v>
      </c>
      <c r="K493" s="170" t="s">
        <v>13</v>
      </c>
      <c r="L493" s="5">
        <v>75</v>
      </c>
      <c r="N493" s="31">
        <v>2.0609110846900447</v>
      </c>
      <c r="O493" s="4" t="s">
        <v>6535</v>
      </c>
      <c r="P493" s="56">
        <v>0.62317165397638408</v>
      </c>
      <c r="Q493" s="8" t="s">
        <v>6535</v>
      </c>
      <c r="R493" s="35">
        <v>17.195507610462538</v>
      </c>
      <c r="S493" s="2" t="s">
        <v>6535</v>
      </c>
      <c r="T493" s="36">
        <v>5.1995221910250731</v>
      </c>
      <c r="U493" s="2" t="s">
        <v>6535</v>
      </c>
      <c r="V493" s="31">
        <v>3.3071322669117196</v>
      </c>
      <c r="W493" s="2" t="s">
        <v>6535</v>
      </c>
      <c r="X493" s="31" t="s">
        <v>6535</v>
      </c>
      <c r="Y493" s="2" t="s">
        <v>6535</v>
      </c>
      <c r="AA493" s="37">
        <v>435081</v>
      </c>
      <c r="AB493" s="4" t="s">
        <v>6535</v>
      </c>
      <c r="AC493" s="37">
        <v>698172</v>
      </c>
      <c r="AD493" s="4" t="s">
        <v>6535</v>
      </c>
      <c r="AE493" s="41">
        <v>211111</v>
      </c>
      <c r="AF493" s="4" t="s">
        <v>6535</v>
      </c>
      <c r="AG493" s="41">
        <v>40602</v>
      </c>
      <c r="AH493" s="2" t="s">
        <v>6535</v>
      </c>
      <c r="AI493" s="41">
        <v>0</v>
      </c>
      <c r="AJ493" s="2" t="s">
        <v>6535</v>
      </c>
      <c r="AK493" s="41">
        <v>1120067</v>
      </c>
      <c r="AL493" s="2" t="s">
        <v>6535</v>
      </c>
      <c r="AM493" s="2" t="str">
        <f>IF(OR(O493="Q",Q493="Q",S493="Q",U493="Q",W493="Q",Y493="Q",AB493="Q",AD493="Q",AF493="Q",AH493="Q",AJ493="Q",AL493="Q"),"Yes","No")</f>
        <v>No</v>
      </c>
    </row>
    <row r="494" spans="1:39">
      <c r="A494" s="6" t="s">
        <v>643</v>
      </c>
      <c r="B494" s="6" t="s">
        <v>644</v>
      </c>
      <c r="C494" s="4" t="s">
        <v>137</v>
      </c>
      <c r="D494" s="242" t="s">
        <v>645</v>
      </c>
      <c r="E494" s="237" t="s">
        <v>646</v>
      </c>
      <c r="F494" s="25" t="s">
        <v>320</v>
      </c>
      <c r="G494" s="53" t="s">
        <v>476</v>
      </c>
      <c r="H494" s="180">
        <v>0</v>
      </c>
      <c r="I494" s="28">
        <v>133</v>
      </c>
      <c r="J494" s="171" t="s">
        <v>15</v>
      </c>
      <c r="K494" s="171" t="s">
        <v>13</v>
      </c>
      <c r="L494" s="9">
        <v>43</v>
      </c>
      <c r="M494" s="9"/>
      <c r="N494" s="32">
        <v>0</v>
      </c>
      <c r="O494" s="10" t="s">
        <v>6535</v>
      </c>
      <c r="P494" s="57">
        <v>0</v>
      </c>
      <c r="Q494" s="7" t="s">
        <v>6535</v>
      </c>
      <c r="R494" s="182">
        <v>148.13459931636916</v>
      </c>
      <c r="S494" s="1" t="s">
        <v>6535</v>
      </c>
      <c r="T494" s="36">
        <v>17.890821622990252</v>
      </c>
      <c r="U494" s="2" t="s">
        <v>6535</v>
      </c>
      <c r="V494" s="31">
        <v>8.279921539545823</v>
      </c>
      <c r="W494" s="2" t="s">
        <v>6535</v>
      </c>
      <c r="X494" s="31" t="s">
        <v>6535</v>
      </c>
      <c r="Y494" s="2" t="s">
        <v>6535</v>
      </c>
      <c r="AA494" s="38">
        <v>0</v>
      </c>
      <c r="AB494" s="9" t="s">
        <v>6535</v>
      </c>
      <c r="AC494" s="38">
        <v>5850576</v>
      </c>
      <c r="AD494" s="9" t="s">
        <v>6535</v>
      </c>
      <c r="AE494" s="42">
        <v>706598</v>
      </c>
      <c r="AF494" s="9" t="s">
        <v>6535</v>
      </c>
      <c r="AG494" s="41">
        <v>39495</v>
      </c>
      <c r="AH494" s="2" t="s">
        <v>6535</v>
      </c>
      <c r="AI494" s="41">
        <v>0</v>
      </c>
      <c r="AJ494" s="2" t="s">
        <v>6535</v>
      </c>
      <c r="AK494" s="41">
        <v>1144752</v>
      </c>
      <c r="AL494" s="2" t="s">
        <v>6535</v>
      </c>
      <c r="AM494" s="2" t="str">
        <f>IF(OR(O494="Q",Q494="Q",S494="Q",U494="Q",W494="Q",Y494="Q",AB494="Q",AD494="Q",AF494="Q",AH494="Q",AJ494="Q",AL494="Q"),"Yes","No")</f>
        <v>No</v>
      </c>
    </row>
    <row r="495" spans="1:39">
      <c r="A495" s="3" t="s">
        <v>643</v>
      </c>
      <c r="B495" s="3" t="s">
        <v>644</v>
      </c>
      <c r="C495" s="4" t="s">
        <v>137</v>
      </c>
      <c r="D495" s="241" t="s">
        <v>645</v>
      </c>
      <c r="E495" s="236" t="s">
        <v>646</v>
      </c>
      <c r="F495" s="3" t="s">
        <v>320</v>
      </c>
      <c r="G495" s="4" t="s">
        <v>476</v>
      </c>
      <c r="H495" s="60">
        <v>0</v>
      </c>
      <c r="I495" s="27">
        <v>133</v>
      </c>
      <c r="J495" s="170" t="s">
        <v>14</v>
      </c>
      <c r="K495" s="170" t="s">
        <v>13</v>
      </c>
      <c r="L495" s="5">
        <v>15</v>
      </c>
      <c r="N495" s="31">
        <v>0</v>
      </c>
      <c r="O495" s="4" t="s">
        <v>6535</v>
      </c>
      <c r="P495" s="56">
        <v>0</v>
      </c>
      <c r="Q495" s="8" t="s">
        <v>6535</v>
      </c>
      <c r="R495" s="35">
        <v>109.17849955869373</v>
      </c>
      <c r="S495" s="2" t="s">
        <v>6535</v>
      </c>
      <c r="T495" s="36">
        <v>2.0190644307149164</v>
      </c>
      <c r="U495" s="2" t="s">
        <v>6535</v>
      </c>
      <c r="V495" s="31">
        <v>54.073806609547127</v>
      </c>
      <c r="W495" s="2" t="s">
        <v>6535</v>
      </c>
      <c r="X495" s="31" t="s">
        <v>6535</v>
      </c>
      <c r="Y495" s="2" t="s">
        <v>6535</v>
      </c>
      <c r="AA495" s="37">
        <v>0</v>
      </c>
      <c r="AB495" s="4" t="s">
        <v>6535</v>
      </c>
      <c r="AC495" s="37">
        <v>3092481</v>
      </c>
      <c r="AD495" s="4" t="s">
        <v>6535</v>
      </c>
      <c r="AE495" s="41">
        <v>57190</v>
      </c>
      <c r="AF495" s="4" t="s">
        <v>6535</v>
      </c>
      <c r="AG495" s="41">
        <v>28325</v>
      </c>
      <c r="AH495" s="2" t="s">
        <v>6535</v>
      </c>
      <c r="AI495" s="41">
        <v>0</v>
      </c>
      <c r="AJ495" s="2" t="s">
        <v>6535</v>
      </c>
      <c r="AK495" s="41">
        <v>333284</v>
      </c>
      <c r="AL495" s="2" t="s">
        <v>6535</v>
      </c>
      <c r="AM495" s="2" t="str">
        <f>IF(OR(O495="Q",Q495="Q",S495="Q",U495="Q",W495="Q",Y495="Q",AB495="Q",AD495="Q",AF495="Q",AH495="Q",AJ495="Q",AL495="Q"),"Yes","No")</f>
        <v>No</v>
      </c>
    </row>
    <row r="496" spans="1:39">
      <c r="A496" s="6" t="s">
        <v>5673</v>
      </c>
      <c r="B496" s="6" t="s">
        <v>5674</v>
      </c>
      <c r="C496" s="4" t="s">
        <v>28</v>
      </c>
      <c r="D496" s="242">
        <v>9027</v>
      </c>
      <c r="E496" s="237">
        <v>90027</v>
      </c>
      <c r="F496" s="25" t="s">
        <v>317</v>
      </c>
      <c r="G496" s="53" t="s">
        <v>262</v>
      </c>
      <c r="H496" s="180">
        <v>654628</v>
      </c>
      <c r="I496" s="28">
        <v>130</v>
      </c>
      <c r="J496" s="171" t="s">
        <v>15</v>
      </c>
      <c r="K496" s="171" t="s">
        <v>13</v>
      </c>
      <c r="L496" s="9">
        <v>80</v>
      </c>
      <c r="M496" s="9"/>
      <c r="N496" s="32">
        <v>0.75337247445476441</v>
      </c>
      <c r="O496" s="10" t="s">
        <v>6535</v>
      </c>
      <c r="P496" s="57">
        <v>0.24949173700468918</v>
      </c>
      <c r="Q496" s="7" t="s">
        <v>6535</v>
      </c>
      <c r="R496" s="182">
        <v>103.54124099790332</v>
      </c>
      <c r="S496" s="1" t="s">
        <v>6535</v>
      </c>
      <c r="T496" s="36">
        <v>34.289391959646295</v>
      </c>
      <c r="U496" s="2" t="s">
        <v>6535</v>
      </c>
      <c r="V496" s="31">
        <v>3.0196289604597397</v>
      </c>
      <c r="W496" s="2" t="s">
        <v>6535</v>
      </c>
      <c r="X496" s="31">
        <v>1.1704424692187845</v>
      </c>
      <c r="Y496" s="2" t="s">
        <v>6535</v>
      </c>
      <c r="AA496" s="38">
        <v>8501278</v>
      </c>
      <c r="AB496" s="9" t="s">
        <v>6535</v>
      </c>
      <c r="AC496" s="38">
        <v>34074387</v>
      </c>
      <c r="AD496" s="9" t="s">
        <v>6535</v>
      </c>
      <c r="AE496" s="42">
        <v>11284296</v>
      </c>
      <c r="AF496" s="9" t="s">
        <v>6535</v>
      </c>
      <c r="AG496" s="41">
        <v>329090</v>
      </c>
      <c r="AH496" s="2" t="s">
        <v>6535</v>
      </c>
      <c r="AI496" s="41">
        <v>29112398</v>
      </c>
      <c r="AJ496" s="2" t="s">
        <v>6535</v>
      </c>
      <c r="AK496" s="41">
        <v>3869787</v>
      </c>
      <c r="AL496" s="2" t="s">
        <v>6535</v>
      </c>
      <c r="AM496" s="2" t="str">
        <f>IF(OR(O496="Q",Q496="Q",S496="Q",U496="Q",W496="Q",Y496="Q",AB496="Q",AD496="Q",AF496="Q",AH496="Q",AJ496="Q",AL496="Q"),"Yes","No")</f>
        <v>No</v>
      </c>
    </row>
    <row r="497" spans="1:39">
      <c r="A497" s="20" t="s">
        <v>5673</v>
      </c>
      <c r="B497" s="20" t="s">
        <v>5674</v>
      </c>
      <c r="C497" s="4" t="s">
        <v>28</v>
      </c>
      <c r="D497" s="245">
        <v>9027</v>
      </c>
      <c r="E497" s="239">
        <v>90027</v>
      </c>
      <c r="F497" s="26" t="s">
        <v>317</v>
      </c>
      <c r="G497" s="54" t="s">
        <v>262</v>
      </c>
      <c r="H497" s="181">
        <v>654628</v>
      </c>
      <c r="I497" s="30">
        <v>130</v>
      </c>
      <c r="J497" s="172" t="s">
        <v>14</v>
      </c>
      <c r="K497" s="172" t="s">
        <v>16</v>
      </c>
      <c r="L497" s="21">
        <v>50</v>
      </c>
      <c r="M497" s="21"/>
      <c r="N497" s="34">
        <v>1.4268279290076444</v>
      </c>
      <c r="O497" s="22" t="s">
        <v>6535</v>
      </c>
      <c r="P497" s="59">
        <v>4.254396455500125E-2</v>
      </c>
      <c r="Q497" s="7" t="s">
        <v>6535</v>
      </c>
      <c r="R497" s="182">
        <v>70.276349228583442</v>
      </c>
      <c r="S497" s="1" t="s">
        <v>6535</v>
      </c>
      <c r="T497" s="36">
        <v>2.0954415384307525</v>
      </c>
      <c r="U497" s="2" t="s">
        <v>6535</v>
      </c>
      <c r="V497" s="31">
        <v>33.537728416519045</v>
      </c>
      <c r="W497" s="2" t="s">
        <v>6535</v>
      </c>
      <c r="X497" s="31">
        <v>4.7783792462316006</v>
      </c>
      <c r="Y497" s="2" t="s">
        <v>6535</v>
      </c>
      <c r="AA497" s="40">
        <v>298822</v>
      </c>
      <c r="AB497" s="21" t="s">
        <v>6535</v>
      </c>
      <c r="AC497" s="40">
        <v>7023840</v>
      </c>
      <c r="AD497" s="21" t="s">
        <v>6535</v>
      </c>
      <c r="AE497" s="44">
        <v>209431</v>
      </c>
      <c r="AF497" s="21" t="s">
        <v>6535</v>
      </c>
      <c r="AG497" s="41">
        <v>99946</v>
      </c>
      <c r="AH497" s="2" t="s">
        <v>6535</v>
      </c>
      <c r="AI497" s="41">
        <v>1469921</v>
      </c>
      <c r="AJ497" s="2" t="s">
        <v>6535</v>
      </c>
      <c r="AK497" s="41">
        <v>1147886</v>
      </c>
      <c r="AL497" s="2" t="s">
        <v>6535</v>
      </c>
      <c r="AM497" s="2" t="str">
        <f>IF(OR(O497="Q",Q497="Q",S497="Q",U497="Q",W497="Q",Y497="Q",AB497="Q",AD497="Q",AF497="Q",AH497="Q",AJ497="Q",AL497="Q"),"Yes","No")</f>
        <v>No</v>
      </c>
    </row>
    <row r="498" spans="1:39">
      <c r="A498" s="6" t="s">
        <v>1807</v>
      </c>
      <c r="B498" s="6" t="s">
        <v>1558</v>
      </c>
      <c r="C498" s="4" t="s">
        <v>129</v>
      </c>
      <c r="D498" s="242">
        <v>4204</v>
      </c>
      <c r="E498" s="237">
        <v>40204</v>
      </c>
      <c r="F498" s="25" t="s">
        <v>481</v>
      </c>
      <c r="G498" s="53" t="s">
        <v>264</v>
      </c>
      <c r="H498" s="180">
        <v>133228</v>
      </c>
      <c r="I498" s="28">
        <v>129</v>
      </c>
      <c r="J498" s="171" t="s">
        <v>14</v>
      </c>
      <c r="K498" s="171" t="s">
        <v>13</v>
      </c>
      <c r="L498" s="9">
        <v>126</v>
      </c>
      <c r="M498" s="9"/>
      <c r="N498" s="32">
        <v>1.1872105412700669</v>
      </c>
      <c r="O498" s="10" t="s">
        <v>6535</v>
      </c>
      <c r="P498" s="57">
        <v>4.0273265099387091E-2</v>
      </c>
      <c r="Q498" s="7" t="s">
        <v>6535</v>
      </c>
      <c r="R498" s="182">
        <v>39.594101961083631</v>
      </c>
      <c r="S498" s="1" t="s">
        <v>6535</v>
      </c>
      <c r="T498" s="36">
        <v>1.3431347761998578</v>
      </c>
      <c r="U498" s="2" t="s">
        <v>6535</v>
      </c>
      <c r="V498" s="31">
        <v>29.478874840176161</v>
      </c>
      <c r="W498" s="2" t="s">
        <v>6535</v>
      </c>
      <c r="X498" s="31" t="s">
        <v>6535</v>
      </c>
      <c r="Y498" s="2" t="s">
        <v>6535</v>
      </c>
      <c r="AA498" s="38">
        <v>334271</v>
      </c>
      <c r="AB498" s="9" t="s">
        <v>6535</v>
      </c>
      <c r="AC498" s="38">
        <v>8300072</v>
      </c>
      <c r="AD498" s="9" t="s">
        <v>6535</v>
      </c>
      <c r="AE498" s="42">
        <v>281560</v>
      </c>
      <c r="AF498" s="9" t="s">
        <v>6535</v>
      </c>
      <c r="AG498" s="41">
        <v>209629</v>
      </c>
      <c r="AH498" s="2" t="s">
        <v>6535</v>
      </c>
      <c r="AI498" s="41">
        <v>0</v>
      </c>
      <c r="AJ498" s="2" t="s">
        <v>6535</v>
      </c>
      <c r="AK498" s="41">
        <v>4542213</v>
      </c>
      <c r="AL498" s="2" t="s">
        <v>6535</v>
      </c>
      <c r="AM498" s="2" t="str">
        <f>IF(OR(O498="Q",Q498="Q",S498="Q",U498="Q",W498="Q",Y498="Q",AB498="Q",AD498="Q",AF498="Q",AH498="Q",AJ498="Q",AL498="Q"),"Yes","No")</f>
        <v>No</v>
      </c>
    </row>
    <row r="499" spans="1:39">
      <c r="A499" s="6" t="s">
        <v>1807</v>
      </c>
      <c r="B499" s="6" t="s">
        <v>1558</v>
      </c>
      <c r="C499" s="4" t="s">
        <v>129</v>
      </c>
      <c r="D499" s="242">
        <v>4204</v>
      </c>
      <c r="E499" s="237">
        <v>40204</v>
      </c>
      <c r="F499" s="25" t="s">
        <v>481</v>
      </c>
      <c r="G499" s="53" t="s">
        <v>264</v>
      </c>
      <c r="H499" s="180">
        <v>133228</v>
      </c>
      <c r="I499" s="28">
        <v>129</v>
      </c>
      <c r="J499" s="171" t="s">
        <v>14</v>
      </c>
      <c r="K499" s="171" t="s">
        <v>16</v>
      </c>
      <c r="L499" s="9">
        <v>3</v>
      </c>
      <c r="M499" s="9"/>
      <c r="N499" s="32">
        <v>0</v>
      </c>
      <c r="O499" s="10" t="s">
        <v>6535</v>
      </c>
      <c r="P499" s="57">
        <v>0</v>
      </c>
      <c r="Q499" s="7" t="s">
        <v>6535</v>
      </c>
      <c r="R499" s="182">
        <v>26.915113871635612</v>
      </c>
      <c r="S499" s="1" t="s">
        <v>6535</v>
      </c>
      <c r="T499" s="36">
        <v>2.7722567287784678</v>
      </c>
      <c r="U499" s="2" t="s">
        <v>6535</v>
      </c>
      <c r="V499" s="31">
        <v>9.7087378640776691</v>
      </c>
      <c r="W499" s="2" t="s">
        <v>6535</v>
      </c>
      <c r="X499" s="31" t="s">
        <v>6535</v>
      </c>
      <c r="Y499" s="2" t="s">
        <v>6535</v>
      </c>
      <c r="AA499" s="38">
        <v>0</v>
      </c>
      <c r="AB499" s="9" t="s">
        <v>6535</v>
      </c>
      <c r="AC499" s="38">
        <v>26000</v>
      </c>
      <c r="AD499" s="9" t="s">
        <v>6535</v>
      </c>
      <c r="AE499" s="42">
        <v>2678</v>
      </c>
      <c r="AF499" s="9" t="s">
        <v>6535</v>
      </c>
      <c r="AG499" s="41">
        <v>966</v>
      </c>
      <c r="AH499" s="2" t="s">
        <v>6535</v>
      </c>
      <c r="AI499" s="41">
        <v>0</v>
      </c>
      <c r="AJ499" s="2" t="s">
        <v>6535</v>
      </c>
      <c r="AK499" s="41">
        <v>30397</v>
      </c>
      <c r="AL499" s="2" t="s">
        <v>6535</v>
      </c>
      <c r="AM499" s="2" t="str">
        <f>IF(OR(O499="Q",Q499="Q",S499="Q",U499="Q",W499="Q",Y499="Q",AB499="Q",AD499="Q",AF499="Q",AH499="Q",AJ499="Q",AL499="Q"),"Yes","No")</f>
        <v>No</v>
      </c>
    </row>
    <row r="500" spans="1:39">
      <c r="A500" s="3" t="s">
        <v>6402</v>
      </c>
      <c r="B500" s="3" t="s">
        <v>2620</v>
      </c>
      <c r="C500" s="4" t="s">
        <v>77</v>
      </c>
      <c r="D500" s="241">
        <v>5222</v>
      </c>
      <c r="E500" s="236">
        <v>50519</v>
      </c>
      <c r="F500" s="3" t="s">
        <v>320</v>
      </c>
      <c r="G500" s="4" t="s">
        <v>262</v>
      </c>
      <c r="H500" s="60">
        <v>2650890</v>
      </c>
      <c r="I500" s="27">
        <v>127</v>
      </c>
      <c r="J500" s="170" t="s">
        <v>15</v>
      </c>
      <c r="K500" s="170" t="s">
        <v>16</v>
      </c>
      <c r="L500" s="5">
        <v>127</v>
      </c>
      <c r="N500" s="31">
        <v>1.9059236727080977</v>
      </c>
      <c r="O500" s="4" t="s">
        <v>6535</v>
      </c>
      <c r="P500" s="56">
        <v>0.22796464175432854</v>
      </c>
      <c r="Q500" s="8" t="s">
        <v>6535</v>
      </c>
      <c r="R500" s="35">
        <v>149.43066076109554</v>
      </c>
      <c r="S500" s="2" t="s">
        <v>6535</v>
      </c>
      <c r="T500" s="36">
        <v>17.873174847087892</v>
      </c>
      <c r="U500" s="2" t="s">
        <v>6535</v>
      </c>
      <c r="V500" s="31">
        <v>8.3606109177319752</v>
      </c>
      <c r="W500" s="2" t="s">
        <v>6535</v>
      </c>
      <c r="X500" s="31">
        <v>1.2922119610922185</v>
      </c>
      <c r="Y500" s="2" t="s">
        <v>6535</v>
      </c>
      <c r="AA500" s="37">
        <v>5652901</v>
      </c>
      <c r="AB500" s="4" t="s">
        <v>6535</v>
      </c>
      <c r="AC500" s="37">
        <v>24797271</v>
      </c>
      <c r="AD500" s="4" t="s">
        <v>6535</v>
      </c>
      <c r="AE500" s="41">
        <v>2965964</v>
      </c>
      <c r="AF500" s="4" t="s">
        <v>6535</v>
      </c>
      <c r="AG500" s="41">
        <v>165945</v>
      </c>
      <c r="AH500" s="2" t="s">
        <v>6535</v>
      </c>
      <c r="AI500" s="41">
        <v>19189786</v>
      </c>
      <c r="AJ500" s="2" t="s">
        <v>6535</v>
      </c>
      <c r="AK500" s="41">
        <v>3446765</v>
      </c>
      <c r="AL500" s="2" t="s">
        <v>6535</v>
      </c>
      <c r="AM500" s="2" t="str">
        <f>IF(OR(O500="Q",Q500="Q",S500="Q",U500="Q",W500="Q",Y500="Q",AB500="Q",AD500="Q",AF500="Q",AH500="Q",AJ500="Q",AL500="Q"),"Yes","No")</f>
        <v>No</v>
      </c>
    </row>
    <row r="501" spans="1:39">
      <c r="A501" s="3" t="s">
        <v>4424</v>
      </c>
      <c r="B501" s="3" t="s">
        <v>4425</v>
      </c>
      <c r="C501" s="4" t="s">
        <v>85</v>
      </c>
      <c r="D501" s="241">
        <v>7002</v>
      </c>
      <c r="E501" s="236">
        <v>70002</v>
      </c>
      <c r="F501" s="3" t="s">
        <v>320</v>
      </c>
      <c r="G501" s="4" t="s">
        <v>262</v>
      </c>
      <c r="H501" s="60">
        <v>725008</v>
      </c>
      <c r="I501" s="27">
        <v>125</v>
      </c>
      <c r="J501" s="170" t="s">
        <v>15</v>
      </c>
      <c r="K501" s="170" t="s">
        <v>13</v>
      </c>
      <c r="L501" s="5">
        <v>98</v>
      </c>
      <c r="N501" s="31">
        <v>1.14422182650402</v>
      </c>
      <c r="O501" s="4" t="s">
        <v>6535</v>
      </c>
      <c r="P501" s="56">
        <v>0.17793012642940834</v>
      </c>
      <c r="Q501" s="8" t="s">
        <v>6535</v>
      </c>
      <c r="R501" s="35">
        <v>85.142013119140429</v>
      </c>
      <c r="S501" s="2" t="s">
        <v>6535</v>
      </c>
      <c r="T501" s="36">
        <v>13.239853328990639</v>
      </c>
      <c r="U501" s="2" t="s">
        <v>6535</v>
      </c>
      <c r="V501" s="31">
        <v>6.4307368823119253</v>
      </c>
      <c r="W501" s="2" t="s">
        <v>6535</v>
      </c>
      <c r="X501" s="31">
        <v>1.6905914275720448</v>
      </c>
      <c r="Y501" s="2" t="s">
        <v>6535</v>
      </c>
      <c r="AA501" s="37">
        <v>4325694</v>
      </c>
      <c r="AB501" s="4" t="s">
        <v>6535</v>
      </c>
      <c r="AC501" s="37">
        <v>24311195</v>
      </c>
      <c r="AD501" s="4" t="s">
        <v>6535</v>
      </c>
      <c r="AE501" s="41">
        <v>3780468</v>
      </c>
      <c r="AF501" s="4" t="s">
        <v>6535</v>
      </c>
      <c r="AG501" s="41">
        <v>285537</v>
      </c>
      <c r="AH501" s="2" t="s">
        <v>6535</v>
      </c>
      <c r="AI501" s="41">
        <v>14380290</v>
      </c>
      <c r="AJ501" s="2" t="s">
        <v>6535</v>
      </c>
      <c r="AK501" s="41">
        <v>3979913</v>
      </c>
      <c r="AL501" s="2" t="s">
        <v>6535</v>
      </c>
      <c r="AM501" s="2" t="str">
        <f>IF(OR(O501="Q",Q501="Q",S501="Q",U501="Q",W501="Q",Y501="Q",AB501="Q",AD501="Q",AF501="Q",AH501="Q",AJ501="Q",AL501="Q"),"Yes","No")</f>
        <v>No</v>
      </c>
    </row>
    <row r="502" spans="1:39">
      <c r="A502" s="6" t="s">
        <v>1670</v>
      </c>
      <c r="B502" s="6" t="s">
        <v>1671</v>
      </c>
      <c r="C502" s="4" t="s">
        <v>116</v>
      </c>
      <c r="D502" s="242">
        <v>4086</v>
      </c>
      <c r="E502" s="237">
        <v>40086</v>
      </c>
      <c r="F502" s="25" t="s">
        <v>320</v>
      </c>
      <c r="G502" s="53" t="s">
        <v>262</v>
      </c>
      <c r="H502" s="180">
        <v>2148346</v>
      </c>
      <c r="I502" s="28">
        <v>125</v>
      </c>
      <c r="J502" s="171" t="s">
        <v>15</v>
      </c>
      <c r="K502" s="171" t="s">
        <v>13</v>
      </c>
      <c r="L502" s="9">
        <v>97</v>
      </c>
      <c r="M502" s="9"/>
      <c r="N502" s="32">
        <v>0.47298423078327961</v>
      </c>
      <c r="O502" s="10" t="s">
        <v>6535</v>
      </c>
      <c r="P502" s="57">
        <v>6.3802509499690241E-2</v>
      </c>
      <c r="Q502" s="7" t="s">
        <v>6535</v>
      </c>
      <c r="R502" s="182">
        <v>138.74337517433753</v>
      </c>
      <c r="S502" s="1" t="s">
        <v>6535</v>
      </c>
      <c r="T502" s="36">
        <v>18.715582754038589</v>
      </c>
      <c r="U502" s="2" t="s">
        <v>6535</v>
      </c>
      <c r="V502" s="31">
        <v>7.413254345200575</v>
      </c>
      <c r="W502" s="2" t="s">
        <v>6535</v>
      </c>
      <c r="X502" s="31">
        <v>0.99270481181791648</v>
      </c>
      <c r="Y502" s="2" t="s">
        <v>6535</v>
      </c>
      <c r="AA502" s="38">
        <v>3224281</v>
      </c>
      <c r="AB502" s="9" t="s">
        <v>6535</v>
      </c>
      <c r="AC502" s="38">
        <v>50535332</v>
      </c>
      <c r="AD502" s="9" t="s">
        <v>6535</v>
      </c>
      <c r="AE502" s="42">
        <v>6816889</v>
      </c>
      <c r="AF502" s="9" t="s">
        <v>6535</v>
      </c>
      <c r="AG502" s="41">
        <v>364236</v>
      </c>
      <c r="AH502" s="2" t="s">
        <v>6535</v>
      </c>
      <c r="AI502" s="41">
        <v>50906706</v>
      </c>
      <c r="AJ502" s="2" t="s">
        <v>6535</v>
      </c>
      <c r="AK502" s="41">
        <v>3195535</v>
      </c>
      <c r="AL502" s="2" t="s">
        <v>6535</v>
      </c>
      <c r="AM502" s="2" t="str">
        <f>IF(OR(O502="Q",Q502="Q",S502="Q",U502="Q",W502="Q",Y502="Q",AB502="Q",AD502="Q",AF502="Q",AH502="Q",AJ502="Q",AL502="Q"),"Yes","No")</f>
        <v>No</v>
      </c>
    </row>
    <row r="503" spans="1:39">
      <c r="A503" s="6" t="s">
        <v>1609</v>
      </c>
      <c r="B503" s="6" t="s">
        <v>1610</v>
      </c>
      <c r="C503" s="4" t="s">
        <v>48</v>
      </c>
      <c r="D503" s="242">
        <v>4032</v>
      </c>
      <c r="E503" s="237">
        <v>40032</v>
      </c>
      <c r="F503" s="25" t="s">
        <v>317</v>
      </c>
      <c r="G503" s="53" t="s">
        <v>262</v>
      </c>
      <c r="H503" s="180">
        <v>349064</v>
      </c>
      <c r="I503" s="28">
        <v>125</v>
      </c>
      <c r="J503" s="171" t="s">
        <v>15</v>
      </c>
      <c r="K503" s="171" t="s">
        <v>13</v>
      </c>
      <c r="L503" s="9">
        <v>51</v>
      </c>
      <c r="M503" s="9"/>
      <c r="N503" s="32">
        <v>0.83501611866296033</v>
      </c>
      <c r="O503" s="10" t="s">
        <v>6535</v>
      </c>
      <c r="P503" s="57">
        <v>0.20920772155851861</v>
      </c>
      <c r="Q503" s="7" t="s">
        <v>6535</v>
      </c>
      <c r="R503" s="182">
        <v>81.293932703347167</v>
      </c>
      <c r="S503" s="1" t="s">
        <v>6535</v>
      </c>
      <c r="T503" s="36">
        <v>20.367652859960554</v>
      </c>
      <c r="U503" s="2" t="s">
        <v>6535</v>
      </c>
      <c r="V503" s="31">
        <v>3.9913255229893299</v>
      </c>
      <c r="W503" s="2" t="s">
        <v>6535</v>
      </c>
      <c r="X503" s="31">
        <v>0.99783138074733246</v>
      </c>
      <c r="Y503" s="2" t="s">
        <v>6535</v>
      </c>
      <c r="AA503" s="38">
        <v>2888608</v>
      </c>
      <c r="AB503" s="9" t="s">
        <v>6535</v>
      </c>
      <c r="AC503" s="38">
        <v>13807368</v>
      </c>
      <c r="AD503" s="9" t="s">
        <v>6535</v>
      </c>
      <c r="AE503" s="42">
        <v>3459344</v>
      </c>
      <c r="AF503" s="9" t="s">
        <v>6535</v>
      </c>
      <c r="AG503" s="41">
        <v>169845</v>
      </c>
      <c r="AH503" s="2" t="s">
        <v>6535</v>
      </c>
      <c r="AI503" s="41">
        <v>13837376</v>
      </c>
      <c r="AJ503" s="2" t="s">
        <v>6535</v>
      </c>
      <c r="AK503" s="41">
        <v>2648019</v>
      </c>
      <c r="AL503" s="2" t="s">
        <v>6535</v>
      </c>
      <c r="AM503" s="2" t="str">
        <f>IF(OR(O503="Q",Q503="Q",S503="Q",U503="Q",W503="Q",Y503="Q",AB503="Q",AD503="Q",AF503="Q",AH503="Q",AJ503="Q",AL503="Q"),"Yes","No")</f>
        <v>No</v>
      </c>
    </row>
    <row r="504" spans="1:39">
      <c r="A504" s="6" t="s">
        <v>1609</v>
      </c>
      <c r="B504" s="6" t="s">
        <v>1610</v>
      </c>
      <c r="C504" s="4" t="s">
        <v>48</v>
      </c>
      <c r="D504" s="242">
        <v>4032</v>
      </c>
      <c r="E504" s="237">
        <v>40032</v>
      </c>
      <c r="F504" s="25" t="s">
        <v>317</v>
      </c>
      <c r="G504" s="53" t="s">
        <v>262</v>
      </c>
      <c r="H504" s="180">
        <v>349064</v>
      </c>
      <c r="I504" s="28">
        <v>125</v>
      </c>
      <c r="J504" s="171" t="s">
        <v>14</v>
      </c>
      <c r="K504" s="171" t="s">
        <v>13</v>
      </c>
      <c r="L504" s="9">
        <v>42</v>
      </c>
      <c r="M504" s="9"/>
      <c r="N504" s="32">
        <v>2.4174057887182125</v>
      </c>
      <c r="O504" s="10" t="s">
        <v>6535</v>
      </c>
      <c r="P504" s="57">
        <v>9.8653535273170459E-2</v>
      </c>
      <c r="Q504" s="7" t="s">
        <v>6535</v>
      </c>
      <c r="R504" s="182">
        <v>48.430071558623027</v>
      </c>
      <c r="S504" s="1" t="s">
        <v>6535</v>
      </c>
      <c r="T504" s="36">
        <v>1.9764152940678326</v>
      </c>
      <c r="U504" s="2" t="s">
        <v>6535</v>
      </c>
      <c r="V504" s="31">
        <v>24.503995543843864</v>
      </c>
      <c r="W504" s="2" t="s">
        <v>6535</v>
      </c>
      <c r="X504" s="31">
        <v>3.000648651768445</v>
      </c>
      <c r="Y504" s="2" t="s">
        <v>6535</v>
      </c>
      <c r="AA504" s="38">
        <v>451349</v>
      </c>
      <c r="AB504" s="9" t="s">
        <v>6535</v>
      </c>
      <c r="AC504" s="38">
        <v>4575092</v>
      </c>
      <c r="AD504" s="9" t="s">
        <v>6535</v>
      </c>
      <c r="AE504" s="42">
        <v>186708</v>
      </c>
      <c r="AF504" s="9" t="s">
        <v>6535</v>
      </c>
      <c r="AG504" s="41">
        <v>94468</v>
      </c>
      <c r="AH504" s="2" t="s">
        <v>6535</v>
      </c>
      <c r="AI504" s="41">
        <v>1524701</v>
      </c>
      <c r="AJ504" s="2" t="s">
        <v>6535</v>
      </c>
      <c r="AK504" s="41">
        <v>1459211</v>
      </c>
      <c r="AL504" s="2" t="s">
        <v>6535</v>
      </c>
      <c r="AM504" s="2" t="str">
        <f>IF(OR(O504="Q",Q504="Q",S504="Q",U504="Q",W504="Q",Y504="Q",AB504="Q",AD504="Q",AF504="Q",AH504="Q",AJ504="Q",AL504="Q"),"Yes","No")</f>
        <v>No</v>
      </c>
    </row>
    <row r="505" spans="1:39">
      <c r="A505" s="6" t="s">
        <v>1670</v>
      </c>
      <c r="B505" s="6" t="s">
        <v>1671</v>
      </c>
      <c r="C505" s="4" t="s">
        <v>116</v>
      </c>
      <c r="D505" s="242">
        <v>4086</v>
      </c>
      <c r="E505" s="237">
        <v>40086</v>
      </c>
      <c r="F505" s="25" t="s">
        <v>320</v>
      </c>
      <c r="G505" s="53" t="s">
        <v>262</v>
      </c>
      <c r="H505" s="180">
        <v>2148346</v>
      </c>
      <c r="I505" s="28">
        <v>125</v>
      </c>
      <c r="J505" s="171" t="s">
        <v>14</v>
      </c>
      <c r="K505" s="171" t="s">
        <v>13</v>
      </c>
      <c r="L505" s="9">
        <v>28</v>
      </c>
      <c r="M505" s="9"/>
      <c r="N505" s="32">
        <v>1</v>
      </c>
      <c r="O505" s="10" t="s">
        <v>6535</v>
      </c>
      <c r="P505" s="57">
        <v>1.6290248329458114E-2</v>
      </c>
      <c r="Q505" s="7" t="s">
        <v>6535</v>
      </c>
      <c r="R505" s="182">
        <v>46.705459141108349</v>
      </c>
      <c r="S505" s="1" t="s">
        <v>65</v>
      </c>
      <c r="T505" s="36">
        <v>0.7608435277500144</v>
      </c>
      <c r="U505" s="2" t="s">
        <v>65</v>
      </c>
      <c r="V505" s="31">
        <v>61.386418412767341</v>
      </c>
      <c r="W505" s="2" t="s">
        <v>6535</v>
      </c>
      <c r="X505" s="31">
        <v>11.086151288249976</v>
      </c>
      <c r="Y505" s="2" t="s">
        <v>6535</v>
      </c>
      <c r="AA505" s="38">
        <v>92110</v>
      </c>
      <c r="AB505" s="9" t="s">
        <v>6535</v>
      </c>
      <c r="AC505" s="38">
        <v>5654303</v>
      </c>
      <c r="AD505" s="9" t="s">
        <v>6535</v>
      </c>
      <c r="AE505" s="42">
        <v>92110</v>
      </c>
      <c r="AF505" s="9" t="s">
        <v>6535</v>
      </c>
      <c r="AG505" s="41">
        <v>121063</v>
      </c>
      <c r="AH505" s="2" t="s">
        <v>65</v>
      </c>
      <c r="AI505" s="41">
        <v>510033</v>
      </c>
      <c r="AJ505" s="2" t="s">
        <v>6535</v>
      </c>
      <c r="AK505" s="41">
        <v>531405</v>
      </c>
      <c r="AL505" s="2" t="s">
        <v>65</v>
      </c>
      <c r="AM505" s="2" t="str">
        <f>IF(OR(O505="Q",Q505="Q",S505="Q",U505="Q",W505="Q",Y505="Q",AB505="Q",AD505="Q",AF505="Q",AH505="Q",AJ505="Q",AL505="Q"),"Yes","No")</f>
        <v>Yes</v>
      </c>
    </row>
    <row r="506" spans="1:39">
      <c r="A506" s="3" t="s">
        <v>4424</v>
      </c>
      <c r="B506" s="3" t="s">
        <v>4425</v>
      </c>
      <c r="C506" s="4" t="s">
        <v>85</v>
      </c>
      <c r="D506" s="241">
        <v>7002</v>
      </c>
      <c r="E506" s="236">
        <v>70002</v>
      </c>
      <c r="F506" s="3" t="s">
        <v>320</v>
      </c>
      <c r="G506" s="4" t="s">
        <v>262</v>
      </c>
      <c r="H506" s="60">
        <v>725008</v>
      </c>
      <c r="I506" s="27">
        <v>125</v>
      </c>
      <c r="J506" s="170" t="s">
        <v>14</v>
      </c>
      <c r="K506" s="170" t="s">
        <v>13</v>
      </c>
      <c r="L506" s="5">
        <v>27</v>
      </c>
      <c r="N506" s="31">
        <v>2.4584918544532242</v>
      </c>
      <c r="O506" s="4" t="s">
        <v>6535</v>
      </c>
      <c r="P506" s="56">
        <v>9.7450630865424395E-2</v>
      </c>
      <c r="Q506" s="8" t="s">
        <v>6535</v>
      </c>
      <c r="R506" s="35">
        <v>50.823486323763241</v>
      </c>
      <c r="S506" s="2" t="s">
        <v>6535</v>
      </c>
      <c r="T506" s="36">
        <v>2.0145605917138623</v>
      </c>
      <c r="U506" s="2" t="s">
        <v>6535</v>
      </c>
      <c r="V506" s="31">
        <v>25.228075309725881</v>
      </c>
      <c r="W506" s="2" t="s">
        <v>6535</v>
      </c>
      <c r="X506" s="31">
        <v>3.8618709977831265</v>
      </c>
      <c r="Y506" s="2" t="s">
        <v>6535</v>
      </c>
      <c r="AA506" s="37">
        <v>277222</v>
      </c>
      <c r="AB506" s="4" t="s">
        <v>6535</v>
      </c>
      <c r="AC506" s="37">
        <v>2844743</v>
      </c>
      <c r="AD506" s="4" t="s">
        <v>6535</v>
      </c>
      <c r="AE506" s="41">
        <v>112761</v>
      </c>
      <c r="AF506" s="4" t="s">
        <v>6535</v>
      </c>
      <c r="AG506" s="41">
        <v>55973</v>
      </c>
      <c r="AH506" s="2" t="s">
        <v>6535</v>
      </c>
      <c r="AI506" s="41">
        <v>736623</v>
      </c>
      <c r="AJ506" s="2" t="s">
        <v>6535</v>
      </c>
      <c r="AK506" s="41">
        <v>800977</v>
      </c>
      <c r="AL506" s="2" t="s">
        <v>6535</v>
      </c>
      <c r="AM506" s="2" t="str">
        <f>IF(OR(O506="Q",Q506="Q",S506="Q",U506="Q",W506="Q",Y506="Q",AB506="Q",AD506="Q",AF506="Q",AH506="Q",AJ506="Q",AL506="Q"),"Yes","No")</f>
        <v>No</v>
      </c>
    </row>
    <row r="507" spans="1:39">
      <c r="A507" s="3" t="s">
        <v>1609</v>
      </c>
      <c r="B507" s="3" t="s">
        <v>1610</v>
      </c>
      <c r="C507" s="4" t="s">
        <v>48</v>
      </c>
      <c r="D507" s="241">
        <v>4032</v>
      </c>
      <c r="E507" s="236">
        <v>40032</v>
      </c>
      <c r="F507" s="3" t="s">
        <v>317</v>
      </c>
      <c r="G507" s="4" t="s">
        <v>262</v>
      </c>
      <c r="H507" s="60">
        <v>349064</v>
      </c>
      <c r="I507" s="27">
        <v>125</v>
      </c>
      <c r="J507" s="170" t="s">
        <v>14</v>
      </c>
      <c r="K507" s="170" t="s">
        <v>16</v>
      </c>
      <c r="L507" s="5">
        <v>23</v>
      </c>
      <c r="N507" s="31">
        <v>3</v>
      </c>
      <c r="O507" s="4" t="s">
        <v>6535</v>
      </c>
      <c r="P507" s="56">
        <v>0.14575902228713963</v>
      </c>
      <c r="Q507" s="8" t="s">
        <v>6535</v>
      </c>
      <c r="R507" s="35">
        <v>32.761602034329307</v>
      </c>
      <c r="S507" s="2" t="s">
        <v>6535</v>
      </c>
      <c r="T507" s="36">
        <v>1.5917663603614016</v>
      </c>
      <c r="U507" s="2" t="s">
        <v>6535</v>
      </c>
      <c r="V507" s="31">
        <v>20.581916322751642</v>
      </c>
      <c r="W507" s="2" t="s">
        <v>6535</v>
      </c>
      <c r="X507" s="31">
        <v>2.4819134683584205</v>
      </c>
      <c r="Y507" s="2" t="s">
        <v>6535</v>
      </c>
      <c r="AA507" s="37">
        <v>247881</v>
      </c>
      <c r="AB507" s="4" t="s">
        <v>6535</v>
      </c>
      <c r="AC507" s="37">
        <v>1700622</v>
      </c>
      <c r="AD507" s="4" t="s">
        <v>6535</v>
      </c>
      <c r="AE507" s="41">
        <v>82627</v>
      </c>
      <c r="AF507" s="4" t="s">
        <v>6535</v>
      </c>
      <c r="AG507" s="41">
        <v>51909</v>
      </c>
      <c r="AH507" s="2" t="s">
        <v>6535</v>
      </c>
      <c r="AI507" s="41">
        <v>685206</v>
      </c>
      <c r="AJ507" s="2" t="s">
        <v>6535</v>
      </c>
      <c r="AK507" s="41">
        <v>777798</v>
      </c>
      <c r="AL507" s="2" t="s">
        <v>6535</v>
      </c>
      <c r="AM507" s="2" t="str">
        <f>IF(OR(O507="Q",Q507="Q",S507="Q",U507="Q",W507="Q",Y507="Q",AB507="Q",AD507="Q",AF507="Q",AH507="Q",AJ507="Q",AL507="Q"),"Yes","No")</f>
        <v>No</v>
      </c>
    </row>
    <row r="508" spans="1:39">
      <c r="A508" s="6" t="s">
        <v>1609</v>
      </c>
      <c r="B508" s="6" t="s">
        <v>1610</v>
      </c>
      <c r="C508" s="4" t="s">
        <v>48</v>
      </c>
      <c r="D508" s="242">
        <v>4032</v>
      </c>
      <c r="E508" s="237">
        <v>40032</v>
      </c>
      <c r="F508" s="25" t="s">
        <v>317</v>
      </c>
      <c r="G508" s="53" t="s">
        <v>262</v>
      </c>
      <c r="H508" s="180">
        <v>349064</v>
      </c>
      <c r="I508" s="28">
        <v>125</v>
      </c>
      <c r="J508" s="171" t="s">
        <v>17</v>
      </c>
      <c r="K508" s="171" t="s">
        <v>13</v>
      </c>
      <c r="L508" s="9">
        <v>5</v>
      </c>
      <c r="M508" s="9"/>
      <c r="N508" s="32">
        <v>0.19355292792792791</v>
      </c>
      <c r="O508" s="10" t="s">
        <v>65</v>
      </c>
      <c r="P508" s="57">
        <v>3.6912999416103466E-2</v>
      </c>
      <c r="Q508" s="7" t="s">
        <v>65</v>
      </c>
      <c r="R508" s="182">
        <v>69.788758782201398</v>
      </c>
      <c r="S508" s="1" t="s">
        <v>6535</v>
      </c>
      <c r="T508" s="36">
        <v>13.3096018735363</v>
      </c>
      <c r="U508" s="2" t="s">
        <v>6535</v>
      </c>
      <c r="V508" s="31">
        <v>5.243489583333333</v>
      </c>
      <c r="W508" s="2" t="s">
        <v>6535</v>
      </c>
      <c r="X508" s="31">
        <v>0.30039575894792231</v>
      </c>
      <c r="Y508" s="2" t="s">
        <v>6535</v>
      </c>
      <c r="AA508" s="38">
        <v>5500</v>
      </c>
      <c r="AB508" s="9" t="s">
        <v>65</v>
      </c>
      <c r="AC508" s="38">
        <v>148999</v>
      </c>
      <c r="AD508" s="9" t="s">
        <v>6535</v>
      </c>
      <c r="AE508" s="42">
        <v>28416</v>
      </c>
      <c r="AF508" s="9" t="s">
        <v>6535</v>
      </c>
      <c r="AG508" s="41">
        <v>2135</v>
      </c>
      <c r="AH508" s="2" t="s">
        <v>6535</v>
      </c>
      <c r="AI508" s="41">
        <v>496009</v>
      </c>
      <c r="AJ508" s="2" t="s">
        <v>6535</v>
      </c>
      <c r="AK508" s="41">
        <v>53321</v>
      </c>
      <c r="AL508" s="2" t="s">
        <v>6535</v>
      </c>
      <c r="AM508" s="2" t="str">
        <f>IF(OR(O508="Q",Q508="Q",S508="Q",U508="Q",W508="Q",Y508="Q",AB508="Q",AD508="Q",AF508="Q",AH508="Q",AJ508="Q",AL508="Q"),"Yes","No")</f>
        <v>Yes</v>
      </c>
    </row>
    <row r="509" spans="1:39">
      <c r="A509" s="6" t="s">
        <v>1609</v>
      </c>
      <c r="B509" s="6" t="s">
        <v>1610</v>
      </c>
      <c r="C509" s="4" t="s">
        <v>48</v>
      </c>
      <c r="D509" s="242">
        <v>4032</v>
      </c>
      <c r="E509" s="237">
        <v>40032</v>
      </c>
      <c r="F509" s="25" t="s">
        <v>317</v>
      </c>
      <c r="G509" s="53" t="s">
        <v>262</v>
      </c>
      <c r="H509" s="180">
        <v>349064</v>
      </c>
      <c r="I509" s="28">
        <v>125</v>
      </c>
      <c r="J509" s="171" t="s">
        <v>20</v>
      </c>
      <c r="K509" s="171" t="s">
        <v>16</v>
      </c>
      <c r="L509" s="9">
        <v>4</v>
      </c>
      <c r="M509" s="9"/>
      <c r="N509" s="32">
        <v>3</v>
      </c>
      <c r="O509" s="10" t="s">
        <v>6535</v>
      </c>
      <c r="P509" s="57">
        <v>0.1302446270079953</v>
      </c>
      <c r="Q509" s="7" t="s">
        <v>6535</v>
      </c>
      <c r="R509" s="182">
        <v>77.460227272727266</v>
      </c>
      <c r="S509" s="1" t="s">
        <v>6535</v>
      </c>
      <c r="T509" s="36">
        <v>3.3629261363636362</v>
      </c>
      <c r="U509" s="2" t="s">
        <v>6535</v>
      </c>
      <c r="V509" s="31">
        <v>23.033579725448785</v>
      </c>
      <c r="W509" s="2" t="s">
        <v>6535</v>
      </c>
      <c r="X509" s="31">
        <v>2.6760888234572446</v>
      </c>
      <c r="Y509" s="2" t="s">
        <v>6535</v>
      </c>
      <c r="AA509" s="38">
        <v>14205</v>
      </c>
      <c r="AB509" s="9" t="s">
        <v>6535</v>
      </c>
      <c r="AC509" s="38">
        <v>109064</v>
      </c>
      <c r="AD509" s="9" t="s">
        <v>6535</v>
      </c>
      <c r="AE509" s="42">
        <v>4735</v>
      </c>
      <c r="AF509" s="9" t="s">
        <v>6535</v>
      </c>
      <c r="AG509" s="41">
        <v>1408</v>
      </c>
      <c r="AH509" s="2" t="s">
        <v>6535</v>
      </c>
      <c r="AI509" s="41">
        <v>40755</v>
      </c>
      <c r="AJ509" s="2" t="s">
        <v>6535</v>
      </c>
      <c r="AK509" s="41">
        <v>26432</v>
      </c>
      <c r="AL509" s="2" t="s">
        <v>6535</v>
      </c>
      <c r="AM509" s="2" t="str">
        <f>IF(OR(O509="Q",Q509="Q",S509="Q",U509="Q",W509="Q",Y509="Q",AB509="Q",AD509="Q",AF509="Q",AH509="Q",AJ509="Q",AL509="Q"),"Yes","No")</f>
        <v>No</v>
      </c>
    </row>
    <row r="510" spans="1:39">
      <c r="A510" s="3" t="s">
        <v>4422</v>
      </c>
      <c r="B510" s="3" t="s">
        <v>3454</v>
      </c>
      <c r="C510" s="4" t="s">
        <v>130</v>
      </c>
      <c r="E510" s="236" t="s">
        <v>4423</v>
      </c>
      <c r="F510" s="3" t="s">
        <v>320</v>
      </c>
      <c r="G510" s="4" t="s">
        <v>476</v>
      </c>
      <c r="H510" s="60">
        <v>0</v>
      </c>
      <c r="I510" s="27">
        <v>121</v>
      </c>
      <c r="J510" s="170" t="s">
        <v>14</v>
      </c>
      <c r="K510" s="170" t="s">
        <v>13</v>
      </c>
      <c r="L510" s="5">
        <v>82</v>
      </c>
      <c r="N510" s="31">
        <v>1.1267036582891521</v>
      </c>
      <c r="O510" s="4" t="s">
        <v>6535</v>
      </c>
      <c r="P510" s="56">
        <v>2.598670938577146E-2</v>
      </c>
      <c r="Q510" s="8" t="s">
        <v>6535</v>
      </c>
      <c r="R510" s="35">
        <v>82.223287327478047</v>
      </c>
      <c r="S510" s="2" t="s">
        <v>6535</v>
      </c>
      <c r="T510" s="36">
        <v>1.8964282726892514</v>
      </c>
      <c r="U510" s="2" t="s">
        <v>6535</v>
      </c>
      <c r="V510" s="31">
        <v>43.356919168306</v>
      </c>
      <c r="W510" s="2" t="s">
        <v>6535</v>
      </c>
      <c r="X510" s="31" t="s">
        <v>6535</v>
      </c>
      <c r="Y510" s="2" t="s">
        <v>6535</v>
      </c>
      <c r="AA510" s="37">
        <v>127722</v>
      </c>
      <c r="AB510" s="4" t="s">
        <v>6535</v>
      </c>
      <c r="AC510" s="37">
        <v>4914897</v>
      </c>
      <c r="AD510" s="4" t="s">
        <v>6535</v>
      </c>
      <c r="AE510" s="41">
        <v>113359</v>
      </c>
      <c r="AF510" s="4" t="s">
        <v>6535</v>
      </c>
      <c r="AG510" s="41">
        <v>59775</v>
      </c>
      <c r="AH510" s="2" t="s">
        <v>6535</v>
      </c>
      <c r="AI510" s="41">
        <v>0</v>
      </c>
      <c r="AJ510" s="2" t="s">
        <v>6535</v>
      </c>
      <c r="AK510" s="41">
        <v>1201688</v>
      </c>
      <c r="AL510" s="2" t="s">
        <v>6535</v>
      </c>
      <c r="AM510" s="2" t="str">
        <f>IF(OR(O510="Q",Q510="Q",S510="Q",U510="Q",W510="Q",Y510="Q",AB510="Q",AD510="Q",AF510="Q",AH510="Q",AJ510="Q",AL510="Q"),"Yes","No")</f>
        <v>No</v>
      </c>
    </row>
    <row r="511" spans="1:39">
      <c r="A511" s="3" t="s">
        <v>4422</v>
      </c>
      <c r="B511" s="3" t="s">
        <v>3454</v>
      </c>
      <c r="C511" s="4" t="s">
        <v>130</v>
      </c>
      <c r="E511" s="236" t="s">
        <v>4423</v>
      </c>
      <c r="F511" s="3" t="s">
        <v>320</v>
      </c>
      <c r="G511" s="4" t="s">
        <v>476</v>
      </c>
      <c r="H511" s="60">
        <v>0</v>
      </c>
      <c r="I511" s="27">
        <v>121</v>
      </c>
      <c r="J511" s="170" t="s">
        <v>15</v>
      </c>
      <c r="K511" s="170" t="s">
        <v>13</v>
      </c>
      <c r="L511" s="5">
        <v>34</v>
      </c>
      <c r="N511" s="31">
        <v>0.50008159268929508</v>
      </c>
      <c r="O511" s="4" t="s">
        <v>6535</v>
      </c>
      <c r="P511" s="56">
        <v>3.3704886041850055E-2</v>
      </c>
      <c r="Q511" s="8" t="s">
        <v>6535</v>
      </c>
      <c r="R511" s="35">
        <v>70.695148704562499</v>
      </c>
      <c r="S511" s="2" t="s">
        <v>6535</v>
      </c>
      <c r="T511" s="36">
        <v>4.7647663214017939</v>
      </c>
      <c r="U511" s="2" t="s">
        <v>6535</v>
      </c>
      <c r="V511" s="31">
        <v>14.837065227527042</v>
      </c>
      <c r="W511" s="2" t="s">
        <v>6535</v>
      </c>
      <c r="X511" s="31" t="s">
        <v>6535</v>
      </c>
      <c r="Y511" s="2" t="s">
        <v>6535</v>
      </c>
      <c r="AA511" s="37">
        <v>85806</v>
      </c>
      <c r="AB511" s="4" t="s">
        <v>6535</v>
      </c>
      <c r="AC511" s="37">
        <v>2545803</v>
      </c>
      <c r="AD511" s="4" t="s">
        <v>6535</v>
      </c>
      <c r="AE511" s="41">
        <v>171584</v>
      </c>
      <c r="AF511" s="4" t="s">
        <v>6535</v>
      </c>
      <c r="AG511" s="41">
        <v>36011</v>
      </c>
      <c r="AH511" s="2" t="s">
        <v>6535</v>
      </c>
      <c r="AI511" s="41">
        <v>0</v>
      </c>
      <c r="AJ511" s="2" t="s">
        <v>6535</v>
      </c>
      <c r="AK511" s="41">
        <v>809819</v>
      </c>
      <c r="AL511" s="2" t="s">
        <v>6535</v>
      </c>
      <c r="AM511" s="2" t="str">
        <f>IF(OR(O511="Q",Q511="Q",S511="Q",U511="Q",W511="Q",Y511="Q",AB511="Q",AD511="Q",AF511="Q",AH511="Q",AJ511="Q",AL511="Q"),"Yes","No")</f>
        <v>No</v>
      </c>
    </row>
    <row r="512" spans="1:39">
      <c r="A512" s="6" t="s">
        <v>4422</v>
      </c>
      <c r="B512" s="6" t="s">
        <v>3454</v>
      </c>
      <c r="C512" s="4" t="s">
        <v>130</v>
      </c>
      <c r="D512" s="242"/>
      <c r="E512" s="237" t="s">
        <v>4423</v>
      </c>
      <c r="F512" s="25" t="s">
        <v>320</v>
      </c>
      <c r="G512" s="53" t="s">
        <v>476</v>
      </c>
      <c r="H512" s="180">
        <v>0</v>
      </c>
      <c r="I512" s="28">
        <v>121</v>
      </c>
      <c r="J512" s="171" t="s">
        <v>30</v>
      </c>
      <c r="K512" s="171" t="s">
        <v>13</v>
      </c>
      <c r="L512" s="9">
        <v>5</v>
      </c>
      <c r="M512" s="9"/>
      <c r="N512" s="32">
        <v>0.44525437739535584</v>
      </c>
      <c r="O512" s="10" t="s">
        <v>6535</v>
      </c>
      <c r="P512" s="57">
        <v>2.3359788046885165E-2</v>
      </c>
      <c r="Q512" s="7" t="s">
        <v>6535</v>
      </c>
      <c r="R512" s="182">
        <v>70.80988274706867</v>
      </c>
      <c r="S512" s="1" t="s">
        <v>6535</v>
      </c>
      <c r="T512" s="36">
        <v>3.7149637074260191</v>
      </c>
      <c r="U512" s="2" t="s">
        <v>6535</v>
      </c>
      <c r="V512" s="31">
        <v>19.060719921845646</v>
      </c>
      <c r="W512" s="2" t="s">
        <v>6535</v>
      </c>
      <c r="X512" s="31" t="s">
        <v>6535</v>
      </c>
      <c r="Y512" s="2" t="s">
        <v>6535</v>
      </c>
      <c r="AA512" s="38">
        <v>5925</v>
      </c>
      <c r="AB512" s="9" t="s">
        <v>6535</v>
      </c>
      <c r="AC512" s="38">
        <v>253641</v>
      </c>
      <c r="AD512" s="9" t="s">
        <v>6535</v>
      </c>
      <c r="AE512" s="42">
        <v>13307</v>
      </c>
      <c r="AF512" s="9" t="s">
        <v>6535</v>
      </c>
      <c r="AG512" s="41">
        <v>3582</v>
      </c>
      <c r="AH512" s="2" t="s">
        <v>6535</v>
      </c>
      <c r="AI512" s="41">
        <v>0</v>
      </c>
      <c r="AJ512" s="2" t="s">
        <v>6535</v>
      </c>
      <c r="AK512" s="41">
        <v>54915</v>
      </c>
      <c r="AL512" s="2" t="s">
        <v>6535</v>
      </c>
      <c r="AM512" s="2" t="str">
        <f>IF(OR(O512="Q",Q512="Q",S512="Q",U512="Q",W512="Q",Y512="Q",AB512="Q",AD512="Q",AF512="Q",AH512="Q",AJ512="Q",AL512="Q"),"Yes","No")</f>
        <v>No</v>
      </c>
    </row>
    <row r="513" spans="1:39">
      <c r="A513" s="3" t="s">
        <v>42</v>
      </c>
      <c r="B513" s="3" t="s">
        <v>5138</v>
      </c>
      <c r="C513" s="4" t="s">
        <v>41</v>
      </c>
      <c r="D513" s="241">
        <v>8109</v>
      </c>
      <c r="E513" s="236">
        <v>80109</v>
      </c>
      <c r="F513" s="3" t="s">
        <v>397</v>
      </c>
      <c r="G513" s="4" t="s">
        <v>262</v>
      </c>
      <c r="H513" s="60">
        <v>2374203</v>
      </c>
      <c r="I513" s="27">
        <v>120</v>
      </c>
      <c r="J513" s="170" t="s">
        <v>17</v>
      </c>
      <c r="K513" s="170" t="s">
        <v>13</v>
      </c>
      <c r="L513" s="5">
        <v>120</v>
      </c>
      <c r="N513" s="31">
        <v>4.3211685224023713</v>
      </c>
      <c r="O513" s="4" t="s">
        <v>6535</v>
      </c>
      <c r="P513" s="56">
        <v>1.1962632681979009</v>
      </c>
      <c r="Q513" s="8" t="s">
        <v>6535</v>
      </c>
      <c r="R513" s="35">
        <v>16.659242356932271</v>
      </c>
      <c r="S513" s="2" t="s">
        <v>6535</v>
      </c>
      <c r="T513" s="36">
        <v>4.6119098582448208</v>
      </c>
      <c r="U513" s="2" t="s">
        <v>6535</v>
      </c>
      <c r="V513" s="31">
        <v>3.6122220227592154</v>
      </c>
      <c r="W513" s="2" t="s">
        <v>6535</v>
      </c>
      <c r="X513" s="31">
        <v>0.11538211947000802</v>
      </c>
      <c r="Y513" s="2" t="s">
        <v>6535</v>
      </c>
      <c r="AA513" s="37">
        <v>986916</v>
      </c>
      <c r="AB513" s="4" t="s">
        <v>6535</v>
      </c>
      <c r="AC513" s="37">
        <v>824999</v>
      </c>
      <c r="AD513" s="4" t="s">
        <v>6535</v>
      </c>
      <c r="AE513" s="41">
        <v>228391</v>
      </c>
      <c r="AF513" s="4" t="s">
        <v>6535</v>
      </c>
      <c r="AG513" s="41">
        <v>49522</v>
      </c>
      <c r="AH513" s="2" t="s">
        <v>6535</v>
      </c>
      <c r="AI513" s="41">
        <v>7150146</v>
      </c>
      <c r="AJ513" s="2" t="s">
        <v>6535</v>
      </c>
      <c r="AK513" s="41">
        <v>2196646</v>
      </c>
      <c r="AL513" s="2" t="s">
        <v>6535</v>
      </c>
      <c r="AM513" s="2" t="str">
        <f>IF(OR(O513="Q",Q513="Q",S513="Q",U513="Q",W513="Q",Y513="Q",AB513="Q",AD513="Q",AF513="Q",AH513="Q",AJ513="Q",AL513="Q"),"Yes","No")</f>
        <v>No</v>
      </c>
    </row>
    <row r="514" spans="1:39">
      <c r="A514" s="3" t="s">
        <v>1580</v>
      </c>
      <c r="B514" s="3" t="s">
        <v>1581</v>
      </c>
      <c r="C514" s="4" t="s">
        <v>66</v>
      </c>
      <c r="D514" s="241">
        <v>4017</v>
      </c>
      <c r="E514" s="236">
        <v>40017</v>
      </c>
      <c r="F514" s="3" t="s">
        <v>320</v>
      </c>
      <c r="G514" s="4" t="s">
        <v>262</v>
      </c>
      <c r="H514" s="60">
        <v>290263</v>
      </c>
      <c r="I514" s="27">
        <v>120</v>
      </c>
      <c r="J514" s="170" t="s">
        <v>15</v>
      </c>
      <c r="K514" s="170" t="s">
        <v>13</v>
      </c>
      <c r="L514" s="5">
        <v>54</v>
      </c>
      <c r="N514" s="31">
        <v>0.67112081294534653</v>
      </c>
      <c r="O514" s="4" t="s">
        <v>6535</v>
      </c>
      <c r="P514" s="56">
        <v>0.13678970865043846</v>
      </c>
      <c r="Q514" s="8" t="s">
        <v>6535</v>
      </c>
      <c r="R514" s="35">
        <v>111.43404680433586</v>
      </c>
      <c r="S514" s="2" t="s">
        <v>6535</v>
      </c>
      <c r="T514" s="36">
        <v>22.712797013711086</v>
      </c>
      <c r="U514" s="2" t="s">
        <v>6535</v>
      </c>
      <c r="V514" s="31">
        <v>4.9062229868503744</v>
      </c>
      <c r="W514" s="2" t="s">
        <v>6535</v>
      </c>
      <c r="X514" s="31">
        <v>1.0310071576990734</v>
      </c>
      <c r="Y514" s="2" t="s">
        <v>6535</v>
      </c>
      <c r="AA514" s="37">
        <v>2548086</v>
      </c>
      <c r="AB514" s="4" t="s">
        <v>6535</v>
      </c>
      <c r="AC514" s="37">
        <v>18627761</v>
      </c>
      <c r="AD514" s="4" t="s">
        <v>6535</v>
      </c>
      <c r="AE514" s="41">
        <v>3796762</v>
      </c>
      <c r="AF514" s="4" t="s">
        <v>6535</v>
      </c>
      <c r="AG514" s="41">
        <v>167164</v>
      </c>
      <c r="AH514" s="2" t="s">
        <v>6535</v>
      </c>
      <c r="AI514" s="41">
        <v>18067538</v>
      </c>
      <c r="AJ514" s="2" t="s">
        <v>6535</v>
      </c>
      <c r="AK514" s="41">
        <v>1868176</v>
      </c>
      <c r="AL514" s="2" t="s">
        <v>6535</v>
      </c>
      <c r="AM514" s="2" t="str">
        <f>IF(OR(O514="Q",Q514="Q",S514="Q",U514="Q",W514="Q",Y514="Q",AB514="Q",AD514="Q",AF514="Q",AH514="Q",AJ514="Q",AL514="Q"),"Yes","No")</f>
        <v>No</v>
      </c>
    </row>
    <row r="515" spans="1:39">
      <c r="A515" s="6" t="s">
        <v>1580</v>
      </c>
      <c r="B515" s="6" t="s">
        <v>1581</v>
      </c>
      <c r="C515" s="4" t="s">
        <v>66</v>
      </c>
      <c r="D515" s="242">
        <v>4017</v>
      </c>
      <c r="E515" s="237">
        <v>40017</v>
      </c>
      <c r="F515" s="25" t="s">
        <v>320</v>
      </c>
      <c r="G515" s="53" t="s">
        <v>262</v>
      </c>
      <c r="H515" s="180">
        <v>290263</v>
      </c>
      <c r="I515" s="28">
        <v>120</v>
      </c>
      <c r="J515" s="171" t="s">
        <v>14</v>
      </c>
      <c r="K515" s="171" t="s">
        <v>16</v>
      </c>
      <c r="L515" s="9">
        <v>41</v>
      </c>
      <c r="M515" s="9"/>
      <c r="N515" s="32">
        <v>1.6157065472022911</v>
      </c>
      <c r="O515" s="10" t="s">
        <v>6535</v>
      </c>
      <c r="P515" s="57">
        <v>6.3393228744427085E-2</v>
      </c>
      <c r="Q515" s="7" t="s">
        <v>6535</v>
      </c>
      <c r="R515" s="182">
        <v>44.447968785861832</v>
      </c>
      <c r="S515" s="1" t="s">
        <v>6535</v>
      </c>
      <c r="T515" s="36">
        <v>1.743943080100987</v>
      </c>
      <c r="U515" s="2" t="s">
        <v>6535</v>
      </c>
      <c r="V515" s="31">
        <v>25.487052469217041</v>
      </c>
      <c r="W515" s="2" t="s">
        <v>6535</v>
      </c>
      <c r="X515" s="31">
        <v>1.113944836722875</v>
      </c>
      <c r="Y515" s="2" t="s">
        <v>65</v>
      </c>
      <c r="AA515" s="38">
        <v>306918</v>
      </c>
      <c r="AB515" s="9" t="s">
        <v>6535</v>
      </c>
      <c r="AC515" s="38">
        <v>4841495</v>
      </c>
      <c r="AD515" s="9" t="s">
        <v>6535</v>
      </c>
      <c r="AE515" s="42">
        <v>189959</v>
      </c>
      <c r="AF515" s="9" t="s">
        <v>6535</v>
      </c>
      <c r="AG515" s="41">
        <v>108925</v>
      </c>
      <c r="AH515" s="2" t="s">
        <v>6535</v>
      </c>
      <c r="AI515" s="41">
        <v>4346261</v>
      </c>
      <c r="AJ515" s="2" t="s">
        <v>65</v>
      </c>
      <c r="AK515" s="41">
        <v>1455827</v>
      </c>
      <c r="AL515" s="2" t="s">
        <v>6535</v>
      </c>
      <c r="AM515" s="2" t="str">
        <f>IF(OR(O515="Q",Q515="Q",S515="Q",U515="Q",W515="Q",Y515="Q",AB515="Q",AD515="Q",AF515="Q",AH515="Q",AJ515="Q",AL515="Q"),"Yes","No")</f>
        <v>Yes</v>
      </c>
    </row>
    <row r="516" spans="1:39">
      <c r="A516" s="3" t="s">
        <v>1580</v>
      </c>
      <c r="B516" s="3" t="s">
        <v>1581</v>
      </c>
      <c r="C516" s="4" t="s">
        <v>66</v>
      </c>
      <c r="D516" s="241">
        <v>4017</v>
      </c>
      <c r="E516" s="236">
        <v>40017</v>
      </c>
      <c r="F516" s="3" t="s">
        <v>320</v>
      </c>
      <c r="G516" s="4" t="s">
        <v>262</v>
      </c>
      <c r="H516" s="60">
        <v>290263</v>
      </c>
      <c r="I516" s="27">
        <v>120</v>
      </c>
      <c r="J516" s="170" t="s">
        <v>17</v>
      </c>
      <c r="K516" s="170" t="s">
        <v>16</v>
      </c>
      <c r="L516" s="5">
        <v>16</v>
      </c>
      <c r="N516" s="31">
        <v>3.3517947767246774</v>
      </c>
      <c r="O516" s="4" t="s">
        <v>6535</v>
      </c>
      <c r="P516" s="56">
        <v>1.4613643711606854</v>
      </c>
      <c r="Q516" s="8" t="s">
        <v>6535</v>
      </c>
      <c r="R516" s="35">
        <v>13.451481380810003</v>
      </c>
      <c r="S516" s="2" t="s">
        <v>6535</v>
      </c>
      <c r="T516" s="36">
        <v>5.8647730361511279</v>
      </c>
      <c r="U516" s="2" t="s">
        <v>6535</v>
      </c>
      <c r="V516" s="31">
        <v>2.2936064700020857</v>
      </c>
      <c r="W516" s="2" t="s">
        <v>6535</v>
      </c>
      <c r="X516" s="31">
        <v>6.2910087313679017E-2</v>
      </c>
      <c r="Y516" s="2" t="s">
        <v>6535</v>
      </c>
      <c r="AA516" s="37">
        <v>144640</v>
      </c>
      <c r="AB516" s="4" t="s">
        <v>6535</v>
      </c>
      <c r="AC516" s="37">
        <v>98976</v>
      </c>
      <c r="AD516" s="4" t="s">
        <v>6535</v>
      </c>
      <c r="AE516" s="41">
        <v>43153</v>
      </c>
      <c r="AF516" s="4" t="s">
        <v>6535</v>
      </c>
      <c r="AG516" s="41">
        <v>7358</v>
      </c>
      <c r="AH516" s="2" t="s">
        <v>6535</v>
      </c>
      <c r="AI516" s="41">
        <v>1573293</v>
      </c>
      <c r="AJ516" s="2" t="s">
        <v>6535</v>
      </c>
      <c r="AK516" s="41">
        <v>273743</v>
      </c>
      <c r="AL516" s="2" t="s">
        <v>6535</v>
      </c>
      <c r="AM516" s="2" t="str">
        <f>IF(OR(O516="Q",Q516="Q",S516="Q",U516="Q",W516="Q",Y516="Q",AB516="Q",AD516="Q",AF516="Q",AH516="Q",AJ516="Q",AL516="Q"),"Yes","No")</f>
        <v>No</v>
      </c>
    </row>
    <row r="517" spans="1:39">
      <c r="A517" s="3" t="s">
        <v>1580</v>
      </c>
      <c r="B517" s="3" t="s">
        <v>1581</v>
      </c>
      <c r="C517" s="4" t="s">
        <v>66</v>
      </c>
      <c r="D517" s="241">
        <v>4017</v>
      </c>
      <c r="E517" s="236">
        <v>40017</v>
      </c>
      <c r="F517" s="3" t="s">
        <v>320</v>
      </c>
      <c r="G517" s="4" t="s">
        <v>262</v>
      </c>
      <c r="H517" s="60">
        <v>290263</v>
      </c>
      <c r="I517" s="27">
        <v>120</v>
      </c>
      <c r="J517" s="170" t="s">
        <v>20</v>
      </c>
      <c r="K517" s="170" t="s">
        <v>16</v>
      </c>
      <c r="L517" s="5">
        <v>9</v>
      </c>
      <c r="N517" s="31">
        <v>1</v>
      </c>
      <c r="O517" s="4" t="s">
        <v>6535</v>
      </c>
      <c r="P517" s="56">
        <v>5.7074039166404862E-2</v>
      </c>
      <c r="Q517" s="8" t="s">
        <v>6535</v>
      </c>
      <c r="R517" s="35">
        <v>64.042004941757853</v>
      </c>
      <c r="S517" s="2" t="s">
        <v>6535</v>
      </c>
      <c r="T517" s="36">
        <v>3.6551358983409812</v>
      </c>
      <c r="U517" s="2" t="s">
        <v>6535</v>
      </c>
      <c r="V517" s="31">
        <v>17.521100917431191</v>
      </c>
      <c r="W517" s="2" t="s">
        <v>6535</v>
      </c>
      <c r="X517" s="31">
        <v>2.2531854648419065</v>
      </c>
      <c r="Y517" s="2" t="s">
        <v>6535</v>
      </c>
      <c r="AA517" s="37">
        <v>10355</v>
      </c>
      <c r="AB517" s="4" t="s">
        <v>6535</v>
      </c>
      <c r="AC517" s="37">
        <v>181431</v>
      </c>
      <c r="AD517" s="4" t="s">
        <v>6535</v>
      </c>
      <c r="AE517" s="41">
        <v>10355</v>
      </c>
      <c r="AF517" s="4" t="s">
        <v>6535</v>
      </c>
      <c r="AG517" s="41">
        <v>2833</v>
      </c>
      <c r="AH517" s="2" t="s">
        <v>6535</v>
      </c>
      <c r="AI517" s="41">
        <v>80522</v>
      </c>
      <c r="AJ517" s="2" t="s">
        <v>6535</v>
      </c>
      <c r="AK517" s="41">
        <v>63241</v>
      </c>
      <c r="AL517" s="2" t="s">
        <v>6535</v>
      </c>
      <c r="AM517" s="2" t="str">
        <f>IF(OR(O517="Q",Q517="Q",S517="Q",U517="Q",W517="Q",Y517="Q",AB517="Q",AD517="Q",AF517="Q",AH517="Q",AJ517="Q",AL517="Q"),"Yes","No")</f>
        <v>No</v>
      </c>
    </row>
    <row r="518" spans="1:39">
      <c r="A518" s="6" t="s">
        <v>2830</v>
      </c>
      <c r="B518" s="6" t="s">
        <v>2831</v>
      </c>
      <c r="C518" s="4" t="s">
        <v>59</v>
      </c>
      <c r="D518" s="242">
        <v>5060</v>
      </c>
      <c r="E518" s="237">
        <v>50060</v>
      </c>
      <c r="F518" s="25" t="s">
        <v>320</v>
      </c>
      <c r="G518" s="53" t="s">
        <v>262</v>
      </c>
      <c r="H518" s="180">
        <v>145361</v>
      </c>
      <c r="I518" s="28">
        <v>119</v>
      </c>
      <c r="J518" s="171" t="s">
        <v>15</v>
      </c>
      <c r="K518" s="171" t="s">
        <v>13</v>
      </c>
      <c r="L518" s="9">
        <v>95</v>
      </c>
      <c r="M518" s="9"/>
      <c r="N518" s="32">
        <v>0.53944045324350665</v>
      </c>
      <c r="O518" s="10" t="s">
        <v>6535</v>
      </c>
      <c r="P518" s="57">
        <v>0.23060606496893574</v>
      </c>
      <c r="Q518" s="7" t="s">
        <v>6535</v>
      </c>
      <c r="R518" s="182">
        <v>120.24547806593272</v>
      </c>
      <c r="S518" s="1" t="s">
        <v>6535</v>
      </c>
      <c r="T518" s="36">
        <v>51.403887788474826</v>
      </c>
      <c r="U518" s="2" t="s">
        <v>6535</v>
      </c>
      <c r="V518" s="31">
        <v>2.3392292536459225</v>
      </c>
      <c r="W518" s="2" t="s">
        <v>6535</v>
      </c>
      <c r="X518" s="31">
        <v>1.224086473236605</v>
      </c>
      <c r="Y518" s="2" t="s">
        <v>6535</v>
      </c>
      <c r="AA518" s="38">
        <v>7223714</v>
      </c>
      <c r="AB518" s="9" t="s">
        <v>6535</v>
      </c>
      <c r="AC518" s="38">
        <v>31324909</v>
      </c>
      <c r="AD518" s="9" t="s">
        <v>6535</v>
      </c>
      <c r="AE518" s="42">
        <v>13391124</v>
      </c>
      <c r="AF518" s="9" t="s">
        <v>6535</v>
      </c>
      <c r="AG518" s="41">
        <v>260508</v>
      </c>
      <c r="AH518" s="2" t="s">
        <v>6535</v>
      </c>
      <c r="AI518" s="41">
        <v>25590438</v>
      </c>
      <c r="AJ518" s="2" t="s">
        <v>6535</v>
      </c>
      <c r="AK518" s="41">
        <v>3104664</v>
      </c>
      <c r="AL518" s="2" t="s">
        <v>6535</v>
      </c>
      <c r="AM518" s="2" t="str">
        <f>IF(OR(O518="Q",Q518="Q",S518="Q",U518="Q",W518="Q",Y518="Q",AB518="Q",AD518="Q",AF518="Q",AH518="Q",AJ518="Q",AL518="Q"),"Yes","No")</f>
        <v>No</v>
      </c>
    </row>
    <row r="519" spans="1:39">
      <c r="A519" s="3" t="s">
        <v>2830</v>
      </c>
      <c r="B519" s="3" t="s">
        <v>2831</v>
      </c>
      <c r="C519" s="4" t="s">
        <v>59</v>
      </c>
      <c r="D519" s="241">
        <v>5060</v>
      </c>
      <c r="E519" s="236">
        <v>50060</v>
      </c>
      <c r="F519" s="3" t="s">
        <v>320</v>
      </c>
      <c r="G519" s="4" t="s">
        <v>262</v>
      </c>
      <c r="H519" s="60">
        <v>145361</v>
      </c>
      <c r="I519" s="27">
        <v>119</v>
      </c>
      <c r="J519" s="170" t="s">
        <v>14</v>
      </c>
      <c r="K519" s="170" t="s">
        <v>16</v>
      </c>
      <c r="L519" s="5">
        <v>16</v>
      </c>
      <c r="N519" s="31">
        <v>2.8385215541019782</v>
      </c>
      <c r="O519" s="4" t="s">
        <v>6535</v>
      </c>
      <c r="P519" s="56">
        <v>0.5166179391986383</v>
      </c>
      <c r="Q519" s="8" t="s">
        <v>6535</v>
      </c>
      <c r="R519" s="35">
        <v>22.560295545248625</v>
      </c>
      <c r="S519" s="2" t="s">
        <v>6535</v>
      </c>
      <c r="T519" s="36">
        <v>4.1060295545248628</v>
      </c>
      <c r="U519" s="2" t="s">
        <v>6535</v>
      </c>
      <c r="V519" s="31">
        <v>5.4944308718837842</v>
      </c>
      <c r="W519" s="2" t="s">
        <v>6535</v>
      </c>
      <c r="X519" s="31">
        <v>0.93125864053375962</v>
      </c>
      <c r="Y519" s="2" t="s">
        <v>6535</v>
      </c>
      <c r="AA519" s="37">
        <v>216108</v>
      </c>
      <c r="AB519" s="4" t="s">
        <v>6535</v>
      </c>
      <c r="AC519" s="37">
        <v>418313</v>
      </c>
      <c r="AD519" s="4" t="s">
        <v>6535</v>
      </c>
      <c r="AE519" s="41">
        <v>76134</v>
      </c>
      <c r="AF519" s="4" t="s">
        <v>6535</v>
      </c>
      <c r="AG519" s="41">
        <v>18542</v>
      </c>
      <c r="AH519" s="2" t="s">
        <v>6535</v>
      </c>
      <c r="AI519" s="41">
        <v>449191</v>
      </c>
      <c r="AJ519" s="2" t="s">
        <v>6535</v>
      </c>
      <c r="AK519" s="41">
        <v>145796</v>
      </c>
      <c r="AL519" s="2" t="s">
        <v>6535</v>
      </c>
      <c r="AM519" s="2" t="str">
        <f>IF(OR(O519="Q",Q519="Q",S519="Q",U519="Q",W519="Q",Y519="Q",AB519="Q",AD519="Q",AF519="Q",AH519="Q",AJ519="Q",AL519="Q"),"Yes","No")</f>
        <v>No</v>
      </c>
    </row>
    <row r="520" spans="1:39">
      <c r="A520" s="6" t="s">
        <v>2830</v>
      </c>
      <c r="B520" s="6" t="s">
        <v>2831</v>
      </c>
      <c r="C520" s="4" t="s">
        <v>59</v>
      </c>
      <c r="D520" s="242">
        <v>5060</v>
      </c>
      <c r="E520" s="237">
        <v>50060</v>
      </c>
      <c r="F520" s="25" t="s">
        <v>320</v>
      </c>
      <c r="G520" s="53" t="s">
        <v>262</v>
      </c>
      <c r="H520" s="180">
        <v>145361</v>
      </c>
      <c r="I520" s="28">
        <v>119</v>
      </c>
      <c r="J520" s="171" t="s">
        <v>14</v>
      </c>
      <c r="K520" s="171" t="s">
        <v>13</v>
      </c>
      <c r="L520" s="9">
        <v>8</v>
      </c>
      <c r="M520" s="9"/>
      <c r="N520" s="32">
        <v>0.59181726181870753</v>
      </c>
      <c r="O520" s="10" t="s">
        <v>6535</v>
      </c>
      <c r="P520" s="57">
        <v>4.5195195195195194E-2</v>
      </c>
      <c r="Q520" s="7" t="s">
        <v>6535</v>
      </c>
      <c r="R520" s="182">
        <v>44.548494983277592</v>
      </c>
      <c r="S520" s="1" t="s">
        <v>6535</v>
      </c>
      <c r="T520" s="36">
        <v>3.4020263623844187</v>
      </c>
      <c r="U520" s="2" t="s">
        <v>6535</v>
      </c>
      <c r="V520" s="31">
        <v>13.094694231603297</v>
      </c>
      <c r="W520" s="2" t="s">
        <v>6535</v>
      </c>
      <c r="X520" s="31">
        <v>3.0102695337166407</v>
      </c>
      <c r="Y520" s="2" t="s">
        <v>6535</v>
      </c>
      <c r="AA520" s="38">
        <v>40936</v>
      </c>
      <c r="AB520" s="9" t="s">
        <v>6535</v>
      </c>
      <c r="AC520" s="38">
        <v>905760</v>
      </c>
      <c r="AD520" s="9" t="s">
        <v>6535</v>
      </c>
      <c r="AE520" s="42">
        <v>69170</v>
      </c>
      <c r="AF520" s="9" t="s">
        <v>6535</v>
      </c>
      <c r="AG520" s="41">
        <v>20332</v>
      </c>
      <c r="AH520" s="2" t="s">
        <v>6535</v>
      </c>
      <c r="AI520" s="41">
        <v>300890</v>
      </c>
      <c r="AJ520" s="2" t="s">
        <v>6535</v>
      </c>
      <c r="AK520" s="41">
        <v>192799</v>
      </c>
      <c r="AL520" s="2" t="s">
        <v>6535</v>
      </c>
      <c r="AM520" s="2" t="str">
        <f>IF(OR(O520="Q",Q520="Q",S520="Q",U520="Q",W520="Q",Y520="Q",AB520="Q",AD520="Q",AF520="Q",AH520="Q",AJ520="Q",AL520="Q"),"Yes","No")</f>
        <v>No</v>
      </c>
    </row>
    <row r="521" spans="1:39">
      <c r="A521" s="6" t="s">
        <v>5642</v>
      </c>
      <c r="B521" s="6" t="s">
        <v>5643</v>
      </c>
      <c r="C521" s="4" t="s">
        <v>28</v>
      </c>
      <c r="D521" s="242">
        <v>9006</v>
      </c>
      <c r="E521" s="237">
        <v>90006</v>
      </c>
      <c r="F521" s="25" t="s">
        <v>320</v>
      </c>
      <c r="G521" s="53" t="s">
        <v>262</v>
      </c>
      <c r="H521" s="180">
        <v>163703</v>
      </c>
      <c r="I521" s="28">
        <v>118</v>
      </c>
      <c r="J521" s="171" t="s">
        <v>15</v>
      </c>
      <c r="K521" s="171" t="s">
        <v>13</v>
      </c>
      <c r="L521" s="9">
        <v>68</v>
      </c>
      <c r="M521" s="9"/>
      <c r="N521" s="32">
        <v>1.3910432222300886</v>
      </c>
      <c r="O521" s="10" t="s">
        <v>6535</v>
      </c>
      <c r="P521" s="57">
        <v>0.22469808746538467</v>
      </c>
      <c r="Q521" s="7" t="s">
        <v>6535</v>
      </c>
      <c r="R521" s="182">
        <v>163.64077833759401</v>
      </c>
      <c r="S521" s="1" t="s">
        <v>6535</v>
      </c>
      <c r="T521" s="36">
        <v>26.433233228264378</v>
      </c>
      <c r="U521" s="2" t="s">
        <v>6535</v>
      </c>
      <c r="V521" s="31">
        <v>6.1907212380896759</v>
      </c>
      <c r="W521" s="2" t="s">
        <v>6535</v>
      </c>
      <c r="X521" s="31">
        <v>1.1535377955161226</v>
      </c>
      <c r="Y521" s="2" t="s">
        <v>6535</v>
      </c>
      <c r="AA521" s="38">
        <v>7407454</v>
      </c>
      <c r="AB521" s="9" t="s">
        <v>6535</v>
      </c>
      <c r="AC521" s="38">
        <v>32966253</v>
      </c>
      <c r="AD521" s="9" t="s">
        <v>6535</v>
      </c>
      <c r="AE521" s="42">
        <v>5325107</v>
      </c>
      <c r="AF521" s="9" t="s">
        <v>6535</v>
      </c>
      <c r="AG521" s="41">
        <v>201455</v>
      </c>
      <c r="AH521" s="2" t="s">
        <v>6535</v>
      </c>
      <c r="AI521" s="41">
        <v>28578390</v>
      </c>
      <c r="AJ521" s="2" t="s">
        <v>6535</v>
      </c>
      <c r="AK521" s="41">
        <v>2642561</v>
      </c>
      <c r="AL521" s="2" t="s">
        <v>6535</v>
      </c>
      <c r="AM521" s="2" t="str">
        <f>IF(OR(O521="Q",Q521="Q",S521="Q",U521="Q",W521="Q",Y521="Q",AB521="Q",AD521="Q",AF521="Q",AH521="Q",AJ521="Q",AL521="Q"),"Yes","No")</f>
        <v>No</v>
      </c>
    </row>
    <row r="522" spans="1:39">
      <c r="A522" s="6" t="s">
        <v>1663</v>
      </c>
      <c r="B522" s="6" t="s">
        <v>1354</v>
      </c>
      <c r="C522" s="4" t="s">
        <v>54</v>
      </c>
      <c r="D522" s="242">
        <v>4078</v>
      </c>
      <c r="E522" s="237">
        <v>40078</v>
      </c>
      <c r="F522" s="25" t="s">
        <v>317</v>
      </c>
      <c r="G522" s="53" t="s">
        <v>262</v>
      </c>
      <c r="H522" s="180">
        <v>4515419</v>
      </c>
      <c r="I522" s="28">
        <v>118</v>
      </c>
      <c r="J522" s="171" t="s">
        <v>15</v>
      </c>
      <c r="K522" s="171" t="s">
        <v>16</v>
      </c>
      <c r="L522" s="9">
        <v>56</v>
      </c>
      <c r="M522" s="9"/>
      <c r="N522" s="32">
        <v>1.5518469662142187</v>
      </c>
      <c r="O522" s="10" t="s">
        <v>6535</v>
      </c>
      <c r="P522" s="57">
        <v>0.37497217358196744</v>
      </c>
      <c r="Q522" s="7" t="s">
        <v>6535</v>
      </c>
      <c r="R522" s="182">
        <v>82.464695607900268</v>
      </c>
      <c r="S522" s="1" t="s">
        <v>6535</v>
      </c>
      <c r="T522" s="36">
        <v>19.925912044861505</v>
      </c>
      <c r="U522" s="2" t="s">
        <v>6535</v>
      </c>
      <c r="V522" s="31">
        <v>4.1385656737939014</v>
      </c>
      <c r="W522" s="2" t="s">
        <v>6535</v>
      </c>
      <c r="X522" s="31">
        <v>0.80235610289407655</v>
      </c>
      <c r="Y522" s="2" t="s">
        <v>6535</v>
      </c>
      <c r="AA522" s="38">
        <v>4372768</v>
      </c>
      <c r="AB522" s="9" t="s">
        <v>6535</v>
      </c>
      <c r="AC522" s="38">
        <v>11661580</v>
      </c>
      <c r="AD522" s="9" t="s">
        <v>6535</v>
      </c>
      <c r="AE522" s="42">
        <v>2817783</v>
      </c>
      <c r="AF522" s="9" t="s">
        <v>6535</v>
      </c>
      <c r="AG522" s="41">
        <v>141413</v>
      </c>
      <c r="AH522" s="2" t="s">
        <v>6535</v>
      </c>
      <c r="AI522" s="41">
        <v>14534170</v>
      </c>
      <c r="AJ522" s="2" t="s">
        <v>6535</v>
      </c>
      <c r="AK522" s="41">
        <v>2257569</v>
      </c>
      <c r="AL522" s="2" t="s">
        <v>6535</v>
      </c>
      <c r="AM522" s="2" t="str">
        <f>IF(OR(O522="Q",Q522="Q",S522="Q",U522="Q",W522="Q",Y522="Q",AB522="Q",AD522="Q",AF522="Q",AH522="Q",AJ522="Q",AL522="Q"),"Yes","No")</f>
        <v>No</v>
      </c>
    </row>
    <row r="523" spans="1:39">
      <c r="A523" s="3" t="s">
        <v>3961</v>
      </c>
      <c r="B523" s="3" t="s">
        <v>3962</v>
      </c>
      <c r="C523" s="4" t="s">
        <v>130</v>
      </c>
      <c r="D523" s="241">
        <v>6059</v>
      </c>
      <c r="E523" s="236">
        <v>60059</v>
      </c>
      <c r="F523" s="3" t="s">
        <v>320</v>
      </c>
      <c r="G523" s="4" t="s">
        <v>262</v>
      </c>
      <c r="H523" s="60">
        <v>171345</v>
      </c>
      <c r="I523" s="27">
        <v>118</v>
      </c>
      <c r="J523" s="170" t="s">
        <v>14</v>
      </c>
      <c r="K523" s="170" t="s">
        <v>13</v>
      </c>
      <c r="L523" s="5">
        <v>48</v>
      </c>
      <c r="N523" s="31">
        <v>2.6998213669183544</v>
      </c>
      <c r="O523" s="4" t="s">
        <v>6535</v>
      </c>
      <c r="P523" s="56">
        <v>5.5045343683729375E-2</v>
      </c>
      <c r="Q523" s="8" t="s">
        <v>6535</v>
      </c>
      <c r="R523" s="35">
        <v>71.513471513931137</v>
      </c>
      <c r="S523" s="2" t="s">
        <v>6535</v>
      </c>
      <c r="T523" s="36">
        <v>1.4580533607651733</v>
      </c>
      <c r="U523" s="2" t="s">
        <v>6535</v>
      </c>
      <c r="V523" s="31">
        <v>49.04722518276116</v>
      </c>
      <c r="W523" s="2" t="s">
        <v>6535</v>
      </c>
      <c r="X523" s="31">
        <v>2.3212130856617956</v>
      </c>
      <c r="Y523" s="2" t="s">
        <v>6535</v>
      </c>
      <c r="AA523" s="37">
        <v>179854</v>
      </c>
      <c r="AB523" s="4" t="s">
        <v>6535</v>
      </c>
      <c r="AC523" s="37">
        <v>3267379</v>
      </c>
      <c r="AD523" s="4" t="s">
        <v>6535</v>
      </c>
      <c r="AE523" s="41">
        <v>66617</v>
      </c>
      <c r="AF523" s="4" t="s">
        <v>6535</v>
      </c>
      <c r="AG523" s="41">
        <v>45689</v>
      </c>
      <c r="AH523" s="2" t="s">
        <v>6535</v>
      </c>
      <c r="AI523" s="41">
        <v>1407617</v>
      </c>
      <c r="AJ523" s="2" t="s">
        <v>6535</v>
      </c>
      <c r="AK523" s="41">
        <v>1038657</v>
      </c>
      <c r="AL523" s="2" t="s">
        <v>6535</v>
      </c>
      <c r="AM523" s="2" t="str">
        <f>IF(OR(O523="Q",Q523="Q",S523="Q",U523="Q",W523="Q",Y523="Q",AB523="Q",AD523="Q",AF523="Q",AH523="Q",AJ523="Q",AL523="Q"),"Yes","No")</f>
        <v>No</v>
      </c>
    </row>
    <row r="524" spans="1:39">
      <c r="A524" s="6" t="s">
        <v>5307</v>
      </c>
      <c r="B524" s="6" t="s">
        <v>5286</v>
      </c>
      <c r="C524" s="4" t="s">
        <v>41</v>
      </c>
      <c r="D524" s="242" t="s">
        <v>5308</v>
      </c>
      <c r="E524" s="237" t="s">
        <v>5309</v>
      </c>
      <c r="F524" s="25" t="s">
        <v>320</v>
      </c>
      <c r="G524" s="53" t="s">
        <v>476</v>
      </c>
      <c r="H524" s="180">
        <v>0</v>
      </c>
      <c r="I524" s="28">
        <v>118</v>
      </c>
      <c r="J524" s="171" t="s">
        <v>30</v>
      </c>
      <c r="K524" s="171" t="s">
        <v>13</v>
      </c>
      <c r="L524" s="9">
        <v>43</v>
      </c>
      <c r="M524" s="9"/>
      <c r="N524" s="32">
        <v>1.357399620518895</v>
      </c>
      <c r="O524" s="10" t="s">
        <v>6535</v>
      </c>
      <c r="P524" s="57">
        <v>0.21227762844679479</v>
      </c>
      <c r="Q524" s="7" t="s">
        <v>6535</v>
      </c>
      <c r="R524" s="182">
        <v>120.62691221850174</v>
      </c>
      <c r="S524" s="1" t="s">
        <v>6535</v>
      </c>
      <c r="T524" s="36">
        <v>18.864300877596129</v>
      </c>
      <c r="U524" s="2" t="s">
        <v>6535</v>
      </c>
      <c r="V524" s="31">
        <v>6.3944544248529382</v>
      </c>
      <c r="W524" s="2" t="s">
        <v>6535</v>
      </c>
      <c r="X524" s="31" t="s">
        <v>6535</v>
      </c>
      <c r="Y524" s="2" t="s">
        <v>6535</v>
      </c>
      <c r="AA524" s="38">
        <v>2340066</v>
      </c>
      <c r="AB524" s="9" t="s">
        <v>6535</v>
      </c>
      <c r="AC524" s="38">
        <v>11023611</v>
      </c>
      <c r="AD524" s="9" t="s">
        <v>6535</v>
      </c>
      <c r="AE524" s="42">
        <v>1723933</v>
      </c>
      <c r="AF524" s="9" t="s">
        <v>6535</v>
      </c>
      <c r="AG524" s="41">
        <v>91386</v>
      </c>
      <c r="AH524" s="2" t="s">
        <v>6535</v>
      </c>
      <c r="AI524" s="41">
        <v>0</v>
      </c>
      <c r="AJ524" s="2" t="s">
        <v>6535</v>
      </c>
      <c r="AK524" s="41">
        <v>1902138</v>
      </c>
      <c r="AL524" s="2" t="s">
        <v>6535</v>
      </c>
      <c r="AM524" s="2" t="str">
        <f>IF(OR(O524="Q",Q524="Q",S524="Q",U524="Q",W524="Q",Y524="Q",AB524="Q",AD524="Q",AF524="Q",AH524="Q",AJ524="Q",AL524="Q"),"Yes","No")</f>
        <v>No</v>
      </c>
    </row>
    <row r="525" spans="1:39">
      <c r="A525" s="6" t="s">
        <v>5307</v>
      </c>
      <c r="B525" s="6" t="s">
        <v>5286</v>
      </c>
      <c r="C525" s="4" t="s">
        <v>41</v>
      </c>
      <c r="D525" s="242" t="s">
        <v>5308</v>
      </c>
      <c r="E525" s="237" t="s">
        <v>5309</v>
      </c>
      <c r="F525" s="25" t="s">
        <v>320</v>
      </c>
      <c r="G525" s="53" t="s">
        <v>476</v>
      </c>
      <c r="H525" s="180">
        <v>0</v>
      </c>
      <c r="I525" s="28">
        <v>118</v>
      </c>
      <c r="J525" s="171" t="s">
        <v>15</v>
      </c>
      <c r="K525" s="171" t="s">
        <v>13</v>
      </c>
      <c r="L525" s="9">
        <v>39</v>
      </c>
      <c r="M525" s="9"/>
      <c r="N525" s="32">
        <v>0.28257448586414302</v>
      </c>
      <c r="O525" s="10" t="s">
        <v>6535</v>
      </c>
      <c r="P525" s="57">
        <v>6.2937758054328968E-2</v>
      </c>
      <c r="Q525" s="7" t="s">
        <v>6535</v>
      </c>
      <c r="R525" s="182">
        <v>108.13400696697843</v>
      </c>
      <c r="S525" s="1" t="s">
        <v>6535</v>
      </c>
      <c r="T525" s="36">
        <v>24.084665489597253</v>
      </c>
      <c r="U525" s="2" t="s">
        <v>6535</v>
      </c>
      <c r="V525" s="31">
        <v>4.4897450211083116</v>
      </c>
      <c r="W525" s="2" t="s">
        <v>6535</v>
      </c>
      <c r="X525" s="31" t="s">
        <v>6535</v>
      </c>
      <c r="Y525" s="2" t="s">
        <v>6535</v>
      </c>
      <c r="AA525" s="38">
        <v>570482</v>
      </c>
      <c r="AB525" s="9" t="s">
        <v>6535</v>
      </c>
      <c r="AC525" s="38">
        <v>9064225</v>
      </c>
      <c r="AD525" s="9" t="s">
        <v>6535</v>
      </c>
      <c r="AE525" s="42">
        <v>2018873</v>
      </c>
      <c r="AF525" s="9" t="s">
        <v>6535</v>
      </c>
      <c r="AG525" s="41">
        <v>83824</v>
      </c>
      <c r="AH525" s="2" t="s">
        <v>6535</v>
      </c>
      <c r="AI525" s="41">
        <v>0</v>
      </c>
      <c r="AJ525" s="2" t="s">
        <v>6535</v>
      </c>
      <c r="AK525" s="41">
        <v>838054</v>
      </c>
      <c r="AL525" s="2" t="s">
        <v>6535</v>
      </c>
      <c r="AM525" s="2" t="str">
        <f>IF(OR(O525="Q",Q525="Q",S525="Q",U525="Q",W525="Q",Y525="Q",AB525="Q",AD525="Q",AF525="Q",AH525="Q",AJ525="Q",AL525="Q"),"Yes","No")</f>
        <v>No</v>
      </c>
    </row>
    <row r="526" spans="1:39">
      <c r="A526" s="3" t="s">
        <v>1663</v>
      </c>
      <c r="B526" s="3" t="s">
        <v>1354</v>
      </c>
      <c r="C526" s="4" t="s">
        <v>54</v>
      </c>
      <c r="D526" s="241">
        <v>4078</v>
      </c>
      <c r="E526" s="236">
        <v>40078</v>
      </c>
      <c r="F526" s="3" t="s">
        <v>317</v>
      </c>
      <c r="G526" s="4" t="s">
        <v>262</v>
      </c>
      <c r="H526" s="60">
        <v>4515419</v>
      </c>
      <c r="I526" s="27">
        <v>118</v>
      </c>
      <c r="J526" s="170" t="s">
        <v>30</v>
      </c>
      <c r="K526" s="170" t="s">
        <v>16</v>
      </c>
      <c r="L526" s="5">
        <v>38</v>
      </c>
      <c r="N526" s="31">
        <v>1.9628236748872989</v>
      </c>
      <c r="O526" s="4" t="s">
        <v>6535</v>
      </c>
      <c r="P526" s="56">
        <v>0.28491864849220705</v>
      </c>
      <c r="Q526" s="8" t="s">
        <v>6535</v>
      </c>
      <c r="R526" s="35">
        <v>130.9715022620608</v>
      </c>
      <c r="S526" s="2" t="s">
        <v>6535</v>
      </c>
      <c r="T526" s="36">
        <v>19.01150057080039</v>
      </c>
      <c r="U526" s="2" t="s">
        <v>6535</v>
      </c>
      <c r="V526" s="31">
        <v>6.889067055717784</v>
      </c>
      <c r="W526" s="2" t="s">
        <v>6535</v>
      </c>
      <c r="X526" s="31">
        <v>0.32665086915656544</v>
      </c>
      <c r="Y526" s="2" t="s">
        <v>6535</v>
      </c>
      <c r="AA526" s="37">
        <v>882566</v>
      </c>
      <c r="AB526" s="4" t="s">
        <v>6535</v>
      </c>
      <c r="AC526" s="37">
        <v>3097607</v>
      </c>
      <c r="AD526" s="4" t="s">
        <v>6535</v>
      </c>
      <c r="AE526" s="41">
        <v>449641</v>
      </c>
      <c r="AF526" s="4" t="s">
        <v>6535</v>
      </c>
      <c r="AG526" s="41">
        <v>23651</v>
      </c>
      <c r="AH526" s="2" t="s">
        <v>6535</v>
      </c>
      <c r="AI526" s="41">
        <v>9482929</v>
      </c>
      <c r="AJ526" s="2" t="s">
        <v>6535</v>
      </c>
      <c r="AK526" s="41">
        <v>627939</v>
      </c>
      <c r="AL526" s="2" t="s">
        <v>6535</v>
      </c>
      <c r="AM526" s="2" t="str">
        <f>IF(OR(O526="Q",Q526="Q",S526="Q",U526="Q",W526="Q",Y526="Q",AB526="Q",AD526="Q",AF526="Q",AH526="Q",AJ526="Q",AL526="Q"),"Yes","No")</f>
        <v>No</v>
      </c>
    </row>
    <row r="527" spans="1:39">
      <c r="A527" s="6" t="s">
        <v>3961</v>
      </c>
      <c r="B527" s="6" t="s">
        <v>3962</v>
      </c>
      <c r="C527" s="4" t="s">
        <v>130</v>
      </c>
      <c r="D527" s="242">
        <v>6059</v>
      </c>
      <c r="E527" s="237">
        <v>60059</v>
      </c>
      <c r="F527" s="25" t="s">
        <v>320</v>
      </c>
      <c r="G527" s="53" t="s">
        <v>262</v>
      </c>
      <c r="H527" s="180">
        <v>171345</v>
      </c>
      <c r="I527" s="28">
        <v>118</v>
      </c>
      <c r="J527" s="171" t="s">
        <v>15</v>
      </c>
      <c r="K527" s="171" t="s">
        <v>13</v>
      </c>
      <c r="L527" s="9">
        <v>38</v>
      </c>
      <c r="M527" s="9"/>
      <c r="N527" s="32">
        <v>0.4513144170356474</v>
      </c>
      <c r="O527" s="10" t="s">
        <v>6535</v>
      </c>
      <c r="P527" s="57">
        <v>5.4440592710792601E-2</v>
      </c>
      <c r="Q527" s="7" t="s">
        <v>6535</v>
      </c>
      <c r="R527" s="182">
        <v>86.581039936733887</v>
      </c>
      <c r="S527" s="1" t="s">
        <v>6535</v>
      </c>
      <c r="T527" s="36">
        <v>10.443989719256622</v>
      </c>
      <c r="U527" s="2" t="s">
        <v>6535</v>
      </c>
      <c r="V527" s="31">
        <v>8.2900349640421229</v>
      </c>
      <c r="W527" s="2" t="s">
        <v>6535</v>
      </c>
      <c r="X527" s="31" t="s">
        <v>6535</v>
      </c>
      <c r="Y527" s="2" t="s">
        <v>6535</v>
      </c>
      <c r="AA527" s="38">
        <v>238410</v>
      </c>
      <c r="AB527" s="9" t="s">
        <v>6535</v>
      </c>
      <c r="AC527" s="38">
        <v>4379269</v>
      </c>
      <c r="AD527" s="9" t="s">
        <v>6535</v>
      </c>
      <c r="AE527" s="42">
        <v>528257</v>
      </c>
      <c r="AF527" s="9" t="s">
        <v>6535</v>
      </c>
      <c r="AG527" s="41">
        <v>50580</v>
      </c>
      <c r="AH527" s="2" t="s">
        <v>6535</v>
      </c>
      <c r="AI527" s="41">
        <v>0</v>
      </c>
      <c r="AJ527" s="2" t="s">
        <v>6535</v>
      </c>
      <c r="AK527" s="41">
        <v>820249</v>
      </c>
      <c r="AL527" s="2" t="s">
        <v>6535</v>
      </c>
      <c r="AM527" s="2" t="str">
        <f>IF(OR(O527="Q",Q527="Q",S527="Q",U527="Q",W527="Q",Y527="Q",AB527="Q",AD527="Q",AF527="Q",AH527="Q",AJ527="Q",AL527="Q"),"Yes","No")</f>
        <v>No</v>
      </c>
    </row>
    <row r="528" spans="1:39">
      <c r="A528" s="6" t="s">
        <v>3961</v>
      </c>
      <c r="B528" s="6" t="s">
        <v>3962</v>
      </c>
      <c r="C528" s="4" t="s">
        <v>130</v>
      </c>
      <c r="D528" s="242">
        <v>6059</v>
      </c>
      <c r="E528" s="237">
        <v>60059</v>
      </c>
      <c r="F528" s="25" t="s">
        <v>320</v>
      </c>
      <c r="G528" s="53" t="s">
        <v>262</v>
      </c>
      <c r="H528" s="180">
        <v>171345</v>
      </c>
      <c r="I528" s="28">
        <v>118</v>
      </c>
      <c r="J528" s="171" t="s">
        <v>30</v>
      </c>
      <c r="K528" s="171" t="s">
        <v>16</v>
      </c>
      <c r="L528" s="9">
        <v>32</v>
      </c>
      <c r="M528" s="9"/>
      <c r="N528" s="32">
        <v>6.2252082634823198</v>
      </c>
      <c r="O528" s="10" t="s">
        <v>6535</v>
      </c>
      <c r="P528" s="57">
        <v>0.35512025603027286</v>
      </c>
      <c r="Q528" s="7" t="s">
        <v>6535</v>
      </c>
      <c r="R528" s="182">
        <v>456.77772177419354</v>
      </c>
      <c r="S528" s="1" t="s">
        <v>6535</v>
      </c>
      <c r="T528" s="36">
        <v>26.05712365591398</v>
      </c>
      <c r="U528" s="2" t="s">
        <v>6535</v>
      </c>
      <c r="V528" s="31">
        <v>17.529859696180331</v>
      </c>
      <c r="W528" s="2" t="s">
        <v>6535</v>
      </c>
      <c r="X528" s="31">
        <v>0.53888284236938377</v>
      </c>
      <c r="Y528" s="2" t="s">
        <v>6535</v>
      </c>
      <c r="AA528" s="38">
        <v>965480</v>
      </c>
      <c r="AB528" s="9" t="s">
        <v>6535</v>
      </c>
      <c r="AC528" s="38">
        <v>2718741</v>
      </c>
      <c r="AD528" s="9" t="s">
        <v>6535</v>
      </c>
      <c r="AE528" s="42">
        <v>155092</v>
      </c>
      <c r="AF528" s="9" t="s">
        <v>6535</v>
      </c>
      <c r="AG528" s="41">
        <v>5952</v>
      </c>
      <c r="AH528" s="2" t="s">
        <v>6535</v>
      </c>
      <c r="AI528" s="41">
        <v>5045143</v>
      </c>
      <c r="AJ528" s="2" t="s">
        <v>6535</v>
      </c>
      <c r="AK528" s="41">
        <v>190723</v>
      </c>
      <c r="AL528" s="2" t="s">
        <v>6535</v>
      </c>
      <c r="AM528" s="2" t="str">
        <f>IF(OR(O528="Q",Q528="Q",S528="Q",U528="Q",W528="Q",Y528="Q",AB528="Q",AD528="Q",AF528="Q",AH528="Q",AJ528="Q",AL528="Q"),"Yes","No")</f>
        <v>No</v>
      </c>
    </row>
    <row r="529" spans="1:39">
      <c r="A529" s="6" t="s">
        <v>5642</v>
      </c>
      <c r="B529" s="6" t="s">
        <v>5643</v>
      </c>
      <c r="C529" s="4" t="s">
        <v>28</v>
      </c>
      <c r="D529" s="242">
        <v>9006</v>
      </c>
      <c r="E529" s="237">
        <v>90006</v>
      </c>
      <c r="F529" s="25" t="s">
        <v>320</v>
      </c>
      <c r="G529" s="53" t="s">
        <v>262</v>
      </c>
      <c r="H529" s="180">
        <v>163703</v>
      </c>
      <c r="I529" s="28">
        <v>118</v>
      </c>
      <c r="J529" s="171" t="s">
        <v>14</v>
      </c>
      <c r="K529" s="171" t="s">
        <v>13</v>
      </c>
      <c r="L529" s="9">
        <v>29</v>
      </c>
      <c r="M529" s="9"/>
      <c r="N529" s="32">
        <v>3.476756685606476</v>
      </c>
      <c r="O529" s="10" t="s">
        <v>6535</v>
      </c>
      <c r="P529" s="57">
        <v>6.2630722728608298E-2</v>
      </c>
      <c r="Q529" s="7" t="s">
        <v>6535</v>
      </c>
      <c r="R529" s="182">
        <v>110.62115018907517</v>
      </c>
      <c r="S529" s="1" t="s">
        <v>6535</v>
      </c>
      <c r="T529" s="36">
        <v>1.9927430107761919</v>
      </c>
      <c r="U529" s="2" t="s">
        <v>6535</v>
      </c>
      <c r="V529" s="31">
        <v>55.512000087752014</v>
      </c>
      <c r="W529" s="2" t="s">
        <v>6535</v>
      </c>
      <c r="X529" s="31">
        <v>8.573352306897398</v>
      </c>
      <c r="Y529" s="2" t="s">
        <v>6535</v>
      </c>
      <c r="AA529" s="38">
        <v>316962</v>
      </c>
      <c r="AB529" s="9" t="s">
        <v>6535</v>
      </c>
      <c r="AC529" s="38">
        <v>5060807</v>
      </c>
      <c r="AD529" s="9" t="s">
        <v>6535</v>
      </c>
      <c r="AE529" s="42">
        <v>91166</v>
      </c>
      <c r="AF529" s="9" t="s">
        <v>6535</v>
      </c>
      <c r="AG529" s="41">
        <v>45749</v>
      </c>
      <c r="AH529" s="2" t="s">
        <v>6535</v>
      </c>
      <c r="AI529" s="41">
        <v>590295</v>
      </c>
      <c r="AJ529" s="2" t="s">
        <v>6535</v>
      </c>
      <c r="AK529" s="41">
        <v>493717</v>
      </c>
      <c r="AL529" s="2" t="s">
        <v>6535</v>
      </c>
      <c r="AM529" s="2" t="str">
        <f>IF(OR(O529="Q",Q529="Q",S529="Q",U529="Q",W529="Q",Y529="Q",AB529="Q",AD529="Q",AF529="Q",AH529="Q",AJ529="Q",AL529="Q"),"Yes","No")</f>
        <v>No</v>
      </c>
    </row>
    <row r="530" spans="1:39">
      <c r="A530" s="6" t="s">
        <v>5307</v>
      </c>
      <c r="B530" s="6" t="s">
        <v>5286</v>
      </c>
      <c r="C530" s="4" t="s">
        <v>41</v>
      </c>
      <c r="D530" s="242" t="s">
        <v>5308</v>
      </c>
      <c r="E530" s="237" t="s">
        <v>5309</v>
      </c>
      <c r="F530" s="25" t="s">
        <v>320</v>
      </c>
      <c r="G530" s="53" t="s">
        <v>476</v>
      </c>
      <c r="H530" s="180">
        <v>0</v>
      </c>
      <c r="I530" s="28">
        <v>118</v>
      </c>
      <c r="J530" s="171" t="s">
        <v>35</v>
      </c>
      <c r="K530" s="171" t="s">
        <v>13</v>
      </c>
      <c r="L530" s="9">
        <v>26</v>
      </c>
      <c r="M530" s="9"/>
      <c r="N530" s="32">
        <v>1.9667253071464206</v>
      </c>
      <c r="O530" s="10" t="s">
        <v>6535</v>
      </c>
      <c r="P530" s="57">
        <v>0.19812571049326794</v>
      </c>
      <c r="Q530" s="7" t="s">
        <v>6535</v>
      </c>
      <c r="R530" s="182">
        <v>124.2776989166978</v>
      </c>
      <c r="S530" s="1" t="s">
        <v>6535</v>
      </c>
      <c r="T530" s="36">
        <v>12.519596563317146</v>
      </c>
      <c r="U530" s="2" t="s">
        <v>6535</v>
      </c>
      <c r="V530" s="31">
        <v>9.9266536495940922</v>
      </c>
      <c r="W530" s="2" t="s">
        <v>6535</v>
      </c>
      <c r="X530" s="31" t="s">
        <v>6535</v>
      </c>
      <c r="Y530" s="2" t="s">
        <v>6535</v>
      </c>
      <c r="AA530" s="38">
        <v>1647868</v>
      </c>
      <c r="AB530" s="9" t="s">
        <v>6535</v>
      </c>
      <c r="AC530" s="38">
        <v>8317285</v>
      </c>
      <c r="AD530" s="9" t="s">
        <v>6535</v>
      </c>
      <c r="AE530" s="42">
        <v>837874</v>
      </c>
      <c r="AF530" s="9" t="s">
        <v>6535</v>
      </c>
      <c r="AG530" s="41">
        <v>66925</v>
      </c>
      <c r="AH530" s="2" t="s">
        <v>6535</v>
      </c>
      <c r="AI530" s="41">
        <v>0</v>
      </c>
      <c r="AJ530" s="2" t="s">
        <v>6535</v>
      </c>
      <c r="AK530" s="41">
        <v>1807472</v>
      </c>
      <c r="AL530" s="2" t="s">
        <v>6535</v>
      </c>
      <c r="AM530" s="2" t="str">
        <f>IF(OR(O530="Q",Q530="Q",S530="Q",U530="Q",W530="Q",Y530="Q",AB530="Q",AD530="Q",AF530="Q",AH530="Q",AJ530="Q",AL530="Q"),"Yes","No")</f>
        <v>No</v>
      </c>
    </row>
    <row r="531" spans="1:39">
      <c r="A531" s="3" t="s">
        <v>1663</v>
      </c>
      <c r="B531" s="3" t="s">
        <v>1354</v>
      </c>
      <c r="C531" s="4" t="s">
        <v>54</v>
      </c>
      <c r="D531" s="241">
        <v>4078</v>
      </c>
      <c r="E531" s="236">
        <v>40078</v>
      </c>
      <c r="F531" s="3" t="s">
        <v>317</v>
      </c>
      <c r="G531" s="4" t="s">
        <v>262</v>
      </c>
      <c r="H531" s="60">
        <v>4515419</v>
      </c>
      <c r="I531" s="27">
        <v>118</v>
      </c>
      <c r="J531" s="170" t="s">
        <v>14</v>
      </c>
      <c r="K531" s="170" t="s">
        <v>16</v>
      </c>
      <c r="L531" s="5">
        <v>24</v>
      </c>
      <c r="N531" s="31">
        <v>3.3548360246379225</v>
      </c>
      <c r="O531" s="4" t="s">
        <v>6535</v>
      </c>
      <c r="P531" s="56">
        <v>5.4578175229728007E-2</v>
      </c>
      <c r="Q531" s="8" t="s">
        <v>6535</v>
      </c>
      <c r="R531" s="35">
        <v>109.67771639042357</v>
      </c>
      <c r="S531" s="2" t="s">
        <v>6535</v>
      </c>
      <c r="T531" s="36">
        <v>1.784292758272441</v>
      </c>
      <c r="U531" s="2" t="s">
        <v>6535</v>
      </c>
      <c r="V531" s="31">
        <v>61.468453470950557</v>
      </c>
      <c r="W531" s="2" t="s">
        <v>6535</v>
      </c>
      <c r="X531" s="31">
        <v>6.5045925216061669</v>
      </c>
      <c r="Y531" s="2" t="s">
        <v>6535</v>
      </c>
      <c r="AA531" s="37">
        <v>201525</v>
      </c>
      <c r="AB531" s="4" t="s">
        <v>6535</v>
      </c>
      <c r="AC531" s="37">
        <v>3692410</v>
      </c>
      <c r="AD531" s="4" t="s">
        <v>6535</v>
      </c>
      <c r="AE531" s="41">
        <v>60070</v>
      </c>
      <c r="AF531" s="4" t="s">
        <v>6535</v>
      </c>
      <c r="AG531" s="41">
        <v>33666</v>
      </c>
      <c r="AH531" s="2" t="s">
        <v>6535</v>
      </c>
      <c r="AI531" s="41">
        <v>567662</v>
      </c>
      <c r="AJ531" s="2" t="s">
        <v>6535</v>
      </c>
      <c r="AK531" s="41">
        <v>467492</v>
      </c>
      <c r="AL531" s="2" t="s">
        <v>6535</v>
      </c>
      <c r="AM531" s="2" t="str">
        <f>IF(OR(O531="Q",Q531="Q",S531="Q",U531="Q",W531="Q",Y531="Q",AB531="Q",AD531="Q",AF531="Q",AH531="Q",AJ531="Q",AL531="Q"),"Yes","No")</f>
        <v>No</v>
      </c>
    </row>
    <row r="532" spans="1:39">
      <c r="A532" s="3" t="s">
        <v>5642</v>
      </c>
      <c r="B532" s="3" t="s">
        <v>5643</v>
      </c>
      <c r="C532" s="4" t="s">
        <v>28</v>
      </c>
      <c r="D532" s="241">
        <v>9006</v>
      </c>
      <c r="E532" s="236">
        <v>90006</v>
      </c>
      <c r="F532" s="3" t="s">
        <v>320</v>
      </c>
      <c r="G532" s="4" t="s">
        <v>262</v>
      </c>
      <c r="H532" s="60">
        <v>163703</v>
      </c>
      <c r="I532" s="27">
        <v>118</v>
      </c>
      <c r="J532" s="170" t="s">
        <v>30</v>
      </c>
      <c r="K532" s="170" t="s">
        <v>13</v>
      </c>
      <c r="L532" s="5">
        <v>15</v>
      </c>
      <c r="N532" s="31">
        <v>4.0816735011405436</v>
      </c>
      <c r="O532" s="4" t="s">
        <v>6535</v>
      </c>
      <c r="P532" s="56">
        <v>0.39556351900750242</v>
      </c>
      <c r="Q532" s="8" t="s">
        <v>6535</v>
      </c>
      <c r="R532" s="35">
        <v>163.76662620851295</v>
      </c>
      <c r="S532" s="2" t="s">
        <v>6535</v>
      </c>
      <c r="T532" s="36">
        <v>15.870966391830244</v>
      </c>
      <c r="U532" s="2" t="s">
        <v>6535</v>
      </c>
      <c r="V532" s="31">
        <v>10.318629764902889</v>
      </c>
      <c r="W532" s="2" t="s">
        <v>6535</v>
      </c>
      <c r="X532" s="31">
        <v>0.24031819555052697</v>
      </c>
      <c r="Y532" s="2" t="s">
        <v>6535</v>
      </c>
      <c r="AA532" s="37">
        <v>1547791</v>
      </c>
      <c r="AB532" s="4" t="s">
        <v>6535</v>
      </c>
      <c r="AC532" s="37">
        <v>3912876</v>
      </c>
      <c r="AD532" s="4" t="s">
        <v>6535</v>
      </c>
      <c r="AE532" s="41">
        <v>379205</v>
      </c>
      <c r="AF532" s="4" t="s">
        <v>6535</v>
      </c>
      <c r="AG532" s="41">
        <v>23893</v>
      </c>
      <c r="AH532" s="2" t="s">
        <v>6535</v>
      </c>
      <c r="AI532" s="41">
        <v>16282063</v>
      </c>
      <c r="AJ532" s="2" t="s">
        <v>6535</v>
      </c>
      <c r="AK532" s="41">
        <v>683260</v>
      </c>
      <c r="AL532" s="2" t="s">
        <v>6535</v>
      </c>
      <c r="AM532" s="2" t="str">
        <f>IF(OR(O532="Q",Q532="Q",S532="Q",U532="Q",W532="Q",Y532="Q",AB532="Q",AD532="Q",AF532="Q",AH532="Q",AJ532="Q",AL532="Q"),"Yes","No")</f>
        <v>No</v>
      </c>
    </row>
    <row r="533" spans="1:39">
      <c r="A533" s="3" t="s">
        <v>5307</v>
      </c>
      <c r="B533" s="3" t="s">
        <v>5286</v>
      </c>
      <c r="C533" s="4" t="s">
        <v>41</v>
      </c>
      <c r="D533" s="241" t="s">
        <v>5308</v>
      </c>
      <c r="E533" s="236" t="s">
        <v>5309</v>
      </c>
      <c r="F533" s="3" t="s">
        <v>320</v>
      </c>
      <c r="G533" s="4" t="s">
        <v>476</v>
      </c>
      <c r="H533" s="60">
        <v>0</v>
      </c>
      <c r="I533" s="27">
        <v>118</v>
      </c>
      <c r="J533" s="170" t="s">
        <v>14</v>
      </c>
      <c r="K533" s="170" t="s">
        <v>13</v>
      </c>
      <c r="L533" s="5">
        <v>10</v>
      </c>
      <c r="N533" s="31">
        <v>0</v>
      </c>
      <c r="O533" s="4" t="s">
        <v>6535</v>
      </c>
      <c r="P533" s="56">
        <v>0</v>
      </c>
      <c r="Q533" s="8" t="s">
        <v>6535</v>
      </c>
      <c r="R533" s="35">
        <v>126.81794994420532</v>
      </c>
      <c r="S533" s="2" t="s">
        <v>6535</v>
      </c>
      <c r="T533" s="36">
        <v>3.113183484776024</v>
      </c>
      <c r="U533" s="2" t="s">
        <v>6535</v>
      </c>
      <c r="V533" s="31">
        <v>40.735777561575091</v>
      </c>
      <c r="W533" s="2" t="s">
        <v>6535</v>
      </c>
      <c r="X533" s="31" t="s">
        <v>6535</v>
      </c>
      <c r="Y533" s="2" t="s">
        <v>6535</v>
      </c>
      <c r="AA533" s="37">
        <v>0</v>
      </c>
      <c r="AB533" s="4" t="s">
        <v>6535</v>
      </c>
      <c r="AC533" s="37">
        <v>795529</v>
      </c>
      <c r="AD533" s="4" t="s">
        <v>6535</v>
      </c>
      <c r="AE533" s="41">
        <v>19529</v>
      </c>
      <c r="AF533" s="4" t="s">
        <v>6535</v>
      </c>
      <c r="AG533" s="41">
        <v>6273</v>
      </c>
      <c r="AH533" s="2" t="s">
        <v>6535</v>
      </c>
      <c r="AI533" s="41">
        <v>0</v>
      </c>
      <c r="AJ533" s="2" t="s">
        <v>6535</v>
      </c>
      <c r="AK533" s="41">
        <v>74936</v>
      </c>
      <c r="AL533" s="2" t="s">
        <v>6535</v>
      </c>
      <c r="AM533" s="2" t="str">
        <f>IF(OR(O533="Q",Q533="Q",S533="Q",U533="Q",W533="Q",Y533="Q",AB533="Q",AD533="Q",AF533="Q",AH533="Q",AJ533="Q",AL533="Q"),"Yes","No")</f>
        <v>No</v>
      </c>
    </row>
    <row r="534" spans="1:39">
      <c r="A534" s="6" t="s">
        <v>5642</v>
      </c>
      <c r="B534" s="6" t="s">
        <v>5643</v>
      </c>
      <c r="C534" s="4" t="s">
        <v>28</v>
      </c>
      <c r="D534" s="242">
        <v>9006</v>
      </c>
      <c r="E534" s="237">
        <v>90006</v>
      </c>
      <c r="F534" s="25" t="s">
        <v>320</v>
      </c>
      <c r="G534" s="53" t="s">
        <v>262</v>
      </c>
      <c r="H534" s="180">
        <v>163703</v>
      </c>
      <c r="I534" s="28">
        <v>118</v>
      </c>
      <c r="J534" s="171" t="s">
        <v>20</v>
      </c>
      <c r="K534" s="171" t="s">
        <v>16</v>
      </c>
      <c r="L534" s="9">
        <v>6</v>
      </c>
      <c r="M534" s="9"/>
      <c r="N534" s="32">
        <v>1.7185100938299687</v>
      </c>
      <c r="O534" s="10" t="s">
        <v>6535</v>
      </c>
      <c r="P534" s="57">
        <v>4.8552034381652405E-2</v>
      </c>
      <c r="Q534" s="7" t="s">
        <v>6535</v>
      </c>
      <c r="R534" s="182">
        <v>76.700554528650642</v>
      </c>
      <c r="S534" s="1" t="s">
        <v>6535</v>
      </c>
      <c r="T534" s="36">
        <v>2.1669747381392481</v>
      </c>
      <c r="U534" s="2" t="s">
        <v>6535</v>
      </c>
      <c r="V534" s="31">
        <v>35.395223201592266</v>
      </c>
      <c r="W534" s="2" t="s">
        <v>6535</v>
      </c>
      <c r="X534" s="31">
        <v>5.4619046574380796</v>
      </c>
      <c r="Y534" s="2" t="s">
        <v>6535</v>
      </c>
      <c r="AA534" s="38">
        <v>12088</v>
      </c>
      <c r="AB534" s="9" t="s">
        <v>6535</v>
      </c>
      <c r="AC534" s="38">
        <v>248970</v>
      </c>
      <c r="AD534" s="9" t="s">
        <v>6535</v>
      </c>
      <c r="AE534" s="42">
        <v>7034</v>
      </c>
      <c r="AF534" s="9" t="s">
        <v>6535</v>
      </c>
      <c r="AG534" s="41">
        <v>3246</v>
      </c>
      <c r="AH534" s="2" t="s">
        <v>6535</v>
      </c>
      <c r="AI534" s="41">
        <v>45583</v>
      </c>
      <c r="AJ534" s="2" t="s">
        <v>6535</v>
      </c>
      <c r="AK534" s="41">
        <v>37533</v>
      </c>
      <c r="AL534" s="2" t="s">
        <v>6535</v>
      </c>
      <c r="AM534" s="2" t="str">
        <f>IF(OR(O534="Q",Q534="Q",S534="Q",U534="Q",W534="Q",Y534="Q",AB534="Q",AD534="Q",AF534="Q",AH534="Q",AJ534="Q",AL534="Q"),"Yes","No")</f>
        <v>No</v>
      </c>
    </row>
    <row r="535" spans="1:39">
      <c r="A535" s="3" t="s">
        <v>2936</v>
      </c>
      <c r="B535" s="3" t="s">
        <v>1264</v>
      </c>
      <c r="C535" s="4" t="s">
        <v>59</v>
      </c>
      <c r="D535" s="241">
        <v>5211</v>
      </c>
      <c r="E535" s="236">
        <v>50211</v>
      </c>
      <c r="F535" s="3" t="s">
        <v>320</v>
      </c>
      <c r="G535" s="4" t="s">
        <v>262</v>
      </c>
      <c r="H535" s="60">
        <v>67821</v>
      </c>
      <c r="I535" s="27">
        <v>117</v>
      </c>
      <c r="J535" s="170" t="s">
        <v>15</v>
      </c>
      <c r="K535" s="170" t="s">
        <v>13</v>
      </c>
      <c r="L535" s="5">
        <v>117</v>
      </c>
      <c r="N535" s="31">
        <v>0.48977174509406024</v>
      </c>
      <c r="O535" s="4" t="s">
        <v>6535</v>
      </c>
      <c r="P535" s="56">
        <v>3.1292395487290597E-2</v>
      </c>
      <c r="Q535" s="8" t="s">
        <v>6535</v>
      </c>
      <c r="R535" s="35">
        <v>55.387303715051708</v>
      </c>
      <c r="S535" s="2" t="s">
        <v>6535</v>
      </c>
      <c r="T535" s="36">
        <v>3.5387942040086813</v>
      </c>
      <c r="U535" s="2" t="s">
        <v>6535</v>
      </c>
      <c r="V535" s="31">
        <v>15.651462199273974</v>
      </c>
      <c r="W535" s="2" t="s">
        <v>6535</v>
      </c>
      <c r="X535" s="31">
        <v>1.0194356549146908</v>
      </c>
      <c r="Y535" s="2" t="s">
        <v>6535</v>
      </c>
      <c r="AA535" s="37">
        <v>325828</v>
      </c>
      <c r="AB535" s="4" t="s">
        <v>6535</v>
      </c>
      <c r="AC535" s="37">
        <v>10412370</v>
      </c>
      <c r="AD535" s="4" t="s">
        <v>6535</v>
      </c>
      <c r="AE535" s="41">
        <v>665265</v>
      </c>
      <c r="AF535" s="4" t="s">
        <v>6535</v>
      </c>
      <c r="AG535" s="41">
        <v>187992</v>
      </c>
      <c r="AH535" s="2" t="s">
        <v>6535</v>
      </c>
      <c r="AI535" s="41">
        <v>10213857</v>
      </c>
      <c r="AJ535" s="2" t="s">
        <v>6535</v>
      </c>
      <c r="AK535" s="41">
        <v>3526530</v>
      </c>
      <c r="AL535" s="2" t="s">
        <v>6535</v>
      </c>
      <c r="AM535" s="2" t="str">
        <f>IF(OR(O535="Q",Q535="Q",S535="Q",U535="Q",W535="Q",Y535="Q",AB535="Q",AD535="Q",AF535="Q",AH535="Q",AJ535="Q",AL535="Q"),"Yes","No")</f>
        <v>No</v>
      </c>
    </row>
    <row r="536" spans="1:39">
      <c r="A536" s="3" t="s">
        <v>1334</v>
      </c>
      <c r="B536" s="3" t="s">
        <v>1335</v>
      </c>
      <c r="C536" s="4" t="s">
        <v>69</v>
      </c>
      <c r="D536" s="241">
        <v>3085</v>
      </c>
      <c r="E536" s="236">
        <v>30085</v>
      </c>
      <c r="F536" s="3" t="s">
        <v>317</v>
      </c>
      <c r="G536" s="4" t="s">
        <v>262</v>
      </c>
      <c r="H536" s="60">
        <v>4586770</v>
      </c>
      <c r="I536" s="27">
        <v>116</v>
      </c>
      <c r="J536" s="170" t="s">
        <v>15</v>
      </c>
      <c r="K536" s="170" t="s">
        <v>16</v>
      </c>
      <c r="L536" s="5">
        <v>76</v>
      </c>
      <c r="N536" s="31">
        <v>0.49341749396622703</v>
      </c>
      <c r="O536" s="4" t="s">
        <v>6535</v>
      </c>
      <c r="P536" s="56">
        <v>6.9544760318575927E-2</v>
      </c>
      <c r="Q536" s="8" t="s">
        <v>6535</v>
      </c>
      <c r="R536" s="35">
        <v>116.44219447356431</v>
      </c>
      <c r="S536" s="2" t="s">
        <v>6535</v>
      </c>
      <c r="T536" s="36">
        <v>16.411952564834106</v>
      </c>
      <c r="U536" s="2" t="s">
        <v>6535</v>
      </c>
      <c r="V536" s="31">
        <v>7.0949628944861223</v>
      </c>
      <c r="W536" s="2" t="s">
        <v>6535</v>
      </c>
      <c r="X536" s="31">
        <v>0.92381629740138371</v>
      </c>
      <c r="Y536" s="2" t="s">
        <v>65</v>
      </c>
      <c r="AA536" s="37">
        <v>1830759</v>
      </c>
      <c r="AB536" s="4" t="s">
        <v>6535</v>
      </c>
      <c r="AC536" s="37">
        <v>26324902</v>
      </c>
      <c r="AD536" s="4" t="s">
        <v>6535</v>
      </c>
      <c r="AE536" s="41">
        <v>3710365</v>
      </c>
      <c r="AF536" s="4" t="s">
        <v>6535</v>
      </c>
      <c r="AG536" s="41">
        <v>226077</v>
      </c>
      <c r="AH536" s="2" t="s">
        <v>6535</v>
      </c>
      <c r="AI536" s="41">
        <v>28495819</v>
      </c>
      <c r="AJ536" s="2" t="s">
        <v>65</v>
      </c>
      <c r="AK536" s="41">
        <v>2885517</v>
      </c>
      <c r="AL536" s="2" t="s">
        <v>6535</v>
      </c>
      <c r="AM536" s="2" t="str">
        <f>IF(OR(O536="Q",Q536="Q",S536="Q",U536="Q",W536="Q",Y536="Q",AB536="Q",AD536="Q",AF536="Q",AH536="Q",AJ536="Q",AL536="Q"),"Yes","No")</f>
        <v>Yes</v>
      </c>
    </row>
    <row r="537" spans="1:39">
      <c r="A537" s="6" t="s">
        <v>1261</v>
      </c>
      <c r="B537" s="6" t="s">
        <v>1262</v>
      </c>
      <c r="C537" s="4" t="s">
        <v>114</v>
      </c>
      <c r="D537" s="242">
        <v>3013</v>
      </c>
      <c r="E537" s="237">
        <v>30013</v>
      </c>
      <c r="F537" s="25" t="s">
        <v>320</v>
      </c>
      <c r="G537" s="53" t="s">
        <v>262</v>
      </c>
      <c r="H537" s="180">
        <v>196611</v>
      </c>
      <c r="I537" s="28">
        <v>116</v>
      </c>
      <c r="J537" s="171" t="s">
        <v>15</v>
      </c>
      <c r="K537" s="171" t="s">
        <v>13</v>
      </c>
      <c r="L537" s="9">
        <v>60</v>
      </c>
      <c r="M537" s="9"/>
      <c r="N537" s="32">
        <v>0.87759834836958062</v>
      </c>
      <c r="O537" s="10" t="s">
        <v>6535</v>
      </c>
      <c r="P537" s="57">
        <v>0.20495719658322645</v>
      </c>
      <c r="Q537" s="7" t="s">
        <v>6535</v>
      </c>
      <c r="R537" s="182">
        <v>82.209897590994544</v>
      </c>
      <c r="S537" s="1" t="s">
        <v>6535</v>
      </c>
      <c r="T537" s="36">
        <v>19.199569111482187</v>
      </c>
      <c r="U537" s="2" t="s">
        <v>6535</v>
      </c>
      <c r="V537" s="31">
        <v>4.2818615935411497</v>
      </c>
      <c r="W537" s="2" t="s">
        <v>6535</v>
      </c>
      <c r="X537" s="31">
        <v>1.1247191880024143</v>
      </c>
      <c r="Y537" s="2" t="s">
        <v>6535</v>
      </c>
      <c r="AA537" s="38">
        <v>2885883</v>
      </c>
      <c r="AB537" s="9" t="s">
        <v>6535</v>
      </c>
      <c r="AC537" s="38">
        <v>14080418</v>
      </c>
      <c r="AD537" s="9" t="s">
        <v>6535</v>
      </c>
      <c r="AE537" s="42">
        <v>3288387</v>
      </c>
      <c r="AF537" s="9" t="s">
        <v>6535</v>
      </c>
      <c r="AG537" s="41">
        <v>171274</v>
      </c>
      <c r="AH537" s="2" t="s">
        <v>6535</v>
      </c>
      <c r="AI537" s="41">
        <v>12519052</v>
      </c>
      <c r="AJ537" s="2" t="s">
        <v>6535</v>
      </c>
      <c r="AK537" s="41">
        <v>2031842</v>
      </c>
      <c r="AL537" s="2" t="s">
        <v>6535</v>
      </c>
      <c r="AM537" s="2" t="str">
        <f>IF(OR(O537="Q",Q537="Q",S537="Q",U537="Q",W537="Q",Y537="Q",AB537="Q",AD537="Q",AF537="Q",AH537="Q",AJ537="Q",AL537="Q"),"Yes","No")</f>
        <v>No</v>
      </c>
    </row>
    <row r="538" spans="1:39">
      <c r="A538" s="6" t="s">
        <v>1261</v>
      </c>
      <c r="B538" s="6" t="s">
        <v>1262</v>
      </c>
      <c r="C538" s="4" t="s">
        <v>114</v>
      </c>
      <c r="D538" s="242">
        <v>3013</v>
      </c>
      <c r="E538" s="237">
        <v>30013</v>
      </c>
      <c r="F538" s="25" t="s">
        <v>320</v>
      </c>
      <c r="G538" s="53" t="s">
        <v>262</v>
      </c>
      <c r="H538" s="180">
        <v>196611</v>
      </c>
      <c r="I538" s="28">
        <v>116</v>
      </c>
      <c r="J538" s="171" t="s">
        <v>14</v>
      </c>
      <c r="K538" s="171" t="s">
        <v>13</v>
      </c>
      <c r="L538" s="9">
        <v>56</v>
      </c>
      <c r="M538" s="9"/>
      <c r="N538" s="32">
        <v>16.692819229800282</v>
      </c>
      <c r="O538" s="10" t="s">
        <v>6535</v>
      </c>
      <c r="P538" s="57">
        <v>0.90401744654044847</v>
      </c>
      <c r="Q538" s="7" t="s">
        <v>6535</v>
      </c>
      <c r="R538" s="182">
        <v>55.97606193874595</v>
      </c>
      <c r="S538" s="1" t="s">
        <v>6535</v>
      </c>
      <c r="T538" s="36">
        <v>3.0314433939904668</v>
      </c>
      <c r="U538" s="2" t="s">
        <v>6535</v>
      </c>
      <c r="V538" s="31">
        <v>18.465151633612191</v>
      </c>
      <c r="W538" s="2" t="s">
        <v>6535</v>
      </c>
      <c r="X538" s="31">
        <v>2.1633423032454524</v>
      </c>
      <c r="Y538" s="2" t="s">
        <v>6535</v>
      </c>
      <c r="AA538" s="38">
        <v>3843121</v>
      </c>
      <c r="AB538" s="9" t="s">
        <v>6535</v>
      </c>
      <c r="AC538" s="38">
        <v>4251158</v>
      </c>
      <c r="AD538" s="9" t="s">
        <v>6535</v>
      </c>
      <c r="AE538" s="42">
        <v>230226</v>
      </c>
      <c r="AF538" s="9" t="s">
        <v>6535</v>
      </c>
      <c r="AG538" s="41">
        <v>75946</v>
      </c>
      <c r="AH538" s="2" t="s">
        <v>6535</v>
      </c>
      <c r="AI538" s="41">
        <v>1965088</v>
      </c>
      <c r="AJ538" s="2" t="s">
        <v>6535</v>
      </c>
      <c r="AK538" s="41">
        <v>891509</v>
      </c>
      <c r="AL538" s="2" t="s">
        <v>6535</v>
      </c>
      <c r="AM538" s="2" t="str">
        <f>IF(OR(O538="Q",Q538="Q",S538="Q",U538="Q",W538="Q",Y538="Q",AB538="Q",AD538="Q",AF538="Q",AH538="Q",AJ538="Q",AL538="Q"),"Yes","No")</f>
        <v>No</v>
      </c>
    </row>
    <row r="539" spans="1:39">
      <c r="A539" s="6" t="s">
        <v>1334</v>
      </c>
      <c r="B539" s="6" t="s">
        <v>1335</v>
      </c>
      <c r="C539" s="4" t="s">
        <v>69</v>
      </c>
      <c r="D539" s="242">
        <v>3085</v>
      </c>
      <c r="E539" s="237">
        <v>30085</v>
      </c>
      <c r="F539" s="25" t="s">
        <v>317</v>
      </c>
      <c r="G539" s="53" t="s">
        <v>262</v>
      </c>
      <c r="H539" s="180">
        <v>4586770</v>
      </c>
      <c r="I539" s="28">
        <v>116</v>
      </c>
      <c r="J539" s="171" t="s">
        <v>14</v>
      </c>
      <c r="K539" s="171" t="s">
        <v>13</v>
      </c>
      <c r="L539" s="9">
        <v>40</v>
      </c>
      <c r="M539" s="9"/>
      <c r="N539" s="32">
        <v>0.37490370204361773</v>
      </c>
      <c r="O539" s="10" t="s">
        <v>6535</v>
      </c>
      <c r="P539" s="57">
        <v>1.8980456841452855E-2</v>
      </c>
      <c r="Q539" s="7" t="s">
        <v>6535</v>
      </c>
      <c r="R539" s="182">
        <v>101.6845255263917</v>
      </c>
      <c r="S539" s="1" t="s">
        <v>6535</v>
      </c>
      <c r="T539" s="36">
        <v>5.148038650129795</v>
      </c>
      <c r="U539" s="2" t="s">
        <v>6535</v>
      </c>
      <c r="V539" s="31">
        <v>19.752090541089462</v>
      </c>
      <c r="W539" s="2" t="s">
        <v>6535</v>
      </c>
      <c r="X539" s="31">
        <v>2.3486438546671886</v>
      </c>
      <c r="Y539" s="2" t="s">
        <v>6535</v>
      </c>
      <c r="AA539" s="38">
        <v>53531</v>
      </c>
      <c r="AB539" s="9" t="s">
        <v>6535</v>
      </c>
      <c r="AC539" s="38">
        <v>2820322</v>
      </c>
      <c r="AD539" s="9" t="s">
        <v>6535</v>
      </c>
      <c r="AE539" s="42">
        <v>142786</v>
      </c>
      <c r="AF539" s="9" t="s">
        <v>6535</v>
      </c>
      <c r="AG539" s="41">
        <v>27736</v>
      </c>
      <c r="AH539" s="2" t="s">
        <v>6535</v>
      </c>
      <c r="AI539" s="41">
        <v>1200830</v>
      </c>
      <c r="AJ539" s="2" t="s">
        <v>6535</v>
      </c>
      <c r="AK539" s="41">
        <v>368997</v>
      </c>
      <c r="AL539" s="2" t="s">
        <v>6535</v>
      </c>
      <c r="AM539" s="2" t="str">
        <f>IF(OR(O539="Q",Q539="Q",S539="Q",U539="Q",W539="Q",Y539="Q",AB539="Q",AD539="Q",AF539="Q",AH539="Q",AJ539="Q",AL539="Q"),"Yes","No")</f>
        <v>No</v>
      </c>
    </row>
    <row r="540" spans="1:39">
      <c r="A540" s="3" t="s">
        <v>3983</v>
      </c>
      <c r="B540" s="3" t="s">
        <v>3984</v>
      </c>
      <c r="C540" s="4" t="s">
        <v>130</v>
      </c>
      <c r="D540" s="241">
        <v>6091</v>
      </c>
      <c r="E540" s="236">
        <v>60091</v>
      </c>
      <c r="F540" s="3" t="s">
        <v>320</v>
      </c>
      <c r="G540" s="4" t="s">
        <v>262</v>
      </c>
      <c r="H540" s="60">
        <v>217630</v>
      </c>
      <c r="I540" s="27">
        <v>115</v>
      </c>
      <c r="J540" s="170" t="s">
        <v>14</v>
      </c>
      <c r="K540" s="170" t="s">
        <v>13</v>
      </c>
      <c r="L540" s="5">
        <v>101</v>
      </c>
      <c r="N540" s="31">
        <v>0.62376334535699396</v>
      </c>
      <c r="O540" s="4" t="s">
        <v>6535</v>
      </c>
      <c r="P540" s="56">
        <v>2.2160321610711839E-2</v>
      </c>
      <c r="Q540" s="8" t="s">
        <v>6535</v>
      </c>
      <c r="R540" s="35">
        <v>56.97275522258829</v>
      </c>
      <c r="S540" s="2" t="s">
        <v>6535</v>
      </c>
      <c r="T540" s="36">
        <v>2.024060227614596</v>
      </c>
      <c r="U540" s="2" t="s">
        <v>6535</v>
      </c>
      <c r="V540" s="31">
        <v>28.147756892457721</v>
      </c>
      <c r="W540" s="2" t="s">
        <v>6535</v>
      </c>
      <c r="X540" s="31">
        <v>3.0261421376181366</v>
      </c>
      <c r="Y540" s="2" t="s">
        <v>6535</v>
      </c>
      <c r="AA540" s="37">
        <v>172062</v>
      </c>
      <c r="AB540" s="4" t="s">
        <v>6535</v>
      </c>
      <c r="AC540" s="37">
        <v>7764418</v>
      </c>
      <c r="AD540" s="4" t="s">
        <v>6535</v>
      </c>
      <c r="AE540" s="41">
        <v>275845</v>
      </c>
      <c r="AF540" s="4" t="s">
        <v>6535</v>
      </c>
      <c r="AG540" s="41">
        <v>136283</v>
      </c>
      <c r="AH540" s="2" t="s">
        <v>6535</v>
      </c>
      <c r="AI540" s="41">
        <v>2565781</v>
      </c>
      <c r="AJ540" s="2" t="s">
        <v>6535</v>
      </c>
      <c r="AK540" s="41">
        <v>2124905</v>
      </c>
      <c r="AL540" s="2" t="s">
        <v>6535</v>
      </c>
      <c r="AM540" s="2" t="str">
        <f>IF(OR(O540="Q",Q540="Q",S540="Q",U540="Q",W540="Q",Y540="Q",AB540="Q",AD540="Q",AF540="Q",AH540="Q",AJ540="Q",AL540="Q"),"Yes","No")</f>
        <v>No</v>
      </c>
    </row>
    <row r="541" spans="1:39">
      <c r="A541" s="3" t="s">
        <v>3983</v>
      </c>
      <c r="B541" s="3" t="s">
        <v>3984</v>
      </c>
      <c r="C541" s="4" t="s">
        <v>130</v>
      </c>
      <c r="D541" s="241">
        <v>6091</v>
      </c>
      <c r="E541" s="236">
        <v>60091</v>
      </c>
      <c r="F541" s="3" t="s">
        <v>320</v>
      </c>
      <c r="G541" s="4" t="s">
        <v>262</v>
      </c>
      <c r="H541" s="60">
        <v>217630</v>
      </c>
      <c r="I541" s="27">
        <v>115</v>
      </c>
      <c r="J541" s="170" t="s">
        <v>15</v>
      </c>
      <c r="K541" s="170" t="s">
        <v>13</v>
      </c>
      <c r="L541" s="5">
        <v>14</v>
      </c>
      <c r="N541" s="31">
        <v>0.43520232971888628</v>
      </c>
      <c r="O541" s="4" t="s">
        <v>6535</v>
      </c>
      <c r="P541" s="56">
        <v>8.7744960984164913E-2</v>
      </c>
      <c r="Q541" s="8" t="s">
        <v>6535</v>
      </c>
      <c r="R541" s="35">
        <v>67.609821064163427</v>
      </c>
      <c r="S541" s="2" t="s">
        <v>6535</v>
      </c>
      <c r="T541" s="36">
        <v>13.631409361373059</v>
      </c>
      <c r="U541" s="2" t="s">
        <v>6535</v>
      </c>
      <c r="V541" s="31">
        <v>4.9598555271729623</v>
      </c>
      <c r="W541" s="2" t="s">
        <v>6535</v>
      </c>
      <c r="X541" s="31">
        <v>0.88218147246252021</v>
      </c>
      <c r="Y541" s="2" t="s">
        <v>6535</v>
      </c>
      <c r="AA541" s="37">
        <v>276172</v>
      </c>
      <c r="AB541" s="4" t="s">
        <v>6535</v>
      </c>
      <c r="AC541" s="37">
        <v>3147440</v>
      </c>
      <c r="AD541" s="4" t="s">
        <v>6535</v>
      </c>
      <c r="AE541" s="41">
        <v>634583</v>
      </c>
      <c r="AF541" s="4" t="s">
        <v>6535</v>
      </c>
      <c r="AG541" s="41">
        <v>46553</v>
      </c>
      <c r="AH541" s="2" t="s">
        <v>6535</v>
      </c>
      <c r="AI541" s="41">
        <v>3567792</v>
      </c>
      <c r="AJ541" s="2" t="s">
        <v>6535</v>
      </c>
      <c r="AK541" s="41">
        <v>706563</v>
      </c>
      <c r="AL541" s="2" t="s">
        <v>6535</v>
      </c>
      <c r="AM541" s="2" t="str">
        <f>IF(OR(O541="Q",Q541="Q",S541="Q",U541="Q",W541="Q",Y541="Q",AB541="Q",AD541="Q",AF541="Q",AH541="Q",AJ541="Q",AL541="Q"),"Yes","No")</f>
        <v>No</v>
      </c>
    </row>
    <row r="542" spans="1:39">
      <c r="A542" s="6" t="s">
        <v>775</v>
      </c>
      <c r="B542" s="6" t="s">
        <v>776</v>
      </c>
      <c r="C542" s="4" t="s">
        <v>43</v>
      </c>
      <c r="D542" s="242">
        <v>1017</v>
      </c>
      <c r="E542" s="237">
        <v>10017</v>
      </c>
      <c r="F542" s="25" t="s">
        <v>320</v>
      </c>
      <c r="G542" s="53" t="s">
        <v>262</v>
      </c>
      <c r="H542" s="180">
        <v>924859</v>
      </c>
      <c r="I542" s="27">
        <v>114</v>
      </c>
      <c r="J542" s="171" t="s">
        <v>14</v>
      </c>
      <c r="K542" s="171" t="s">
        <v>16</v>
      </c>
      <c r="L542" s="9">
        <v>114</v>
      </c>
      <c r="M542" s="9"/>
      <c r="N542" s="32">
        <v>1.0442113108935431</v>
      </c>
      <c r="O542" s="10" t="s">
        <v>6535</v>
      </c>
      <c r="P542" s="57">
        <v>3.1321294071895503E-2</v>
      </c>
      <c r="Q542" s="7" t="s">
        <v>6535</v>
      </c>
      <c r="R542" s="182">
        <v>67.128466038025834</v>
      </c>
      <c r="S542" s="1" t="s">
        <v>6535</v>
      </c>
      <c r="T542" s="36">
        <v>2.0135296404451717</v>
      </c>
      <c r="U542" s="2" t="s">
        <v>6535</v>
      </c>
      <c r="V542" s="31">
        <v>33.338702688868487</v>
      </c>
      <c r="W542" s="2" t="s">
        <v>6535</v>
      </c>
      <c r="X542" s="31">
        <v>4.048114140815799</v>
      </c>
      <c r="Y542" s="2" t="s">
        <v>6535</v>
      </c>
      <c r="AA542" s="38">
        <v>465122</v>
      </c>
      <c r="AB542" s="9" t="s">
        <v>6535</v>
      </c>
      <c r="AC542" s="38">
        <v>14850025</v>
      </c>
      <c r="AD542" s="9" t="s">
        <v>6535</v>
      </c>
      <c r="AE542" s="42">
        <v>445429</v>
      </c>
      <c r="AF542" s="9" t="s">
        <v>6535</v>
      </c>
      <c r="AG542" s="41">
        <v>221218</v>
      </c>
      <c r="AH542" s="2" t="s">
        <v>6535</v>
      </c>
      <c r="AI542" s="41">
        <v>3668381</v>
      </c>
      <c r="AJ542" s="2" t="s">
        <v>6535</v>
      </c>
      <c r="AK542" s="41">
        <v>3163218</v>
      </c>
      <c r="AL542" s="2" t="s">
        <v>6535</v>
      </c>
      <c r="AM542" s="2" t="str">
        <f>IF(OR(O542="Q",Q542="Q",S542="Q",U542="Q",W542="Q",Y542="Q",AB542="Q",AD542="Q",AF542="Q",AH542="Q",AJ542="Q",AL542="Q"),"Yes","No")</f>
        <v>No</v>
      </c>
    </row>
    <row r="543" spans="1:39">
      <c r="A543" s="3" t="s">
        <v>2337</v>
      </c>
      <c r="B543" s="3" t="s">
        <v>754</v>
      </c>
      <c r="C543" s="4" t="s">
        <v>66</v>
      </c>
      <c r="D543" s="241" t="s">
        <v>2338</v>
      </c>
      <c r="E543" s="236" t="s">
        <v>2339</v>
      </c>
      <c r="F543" s="3" t="s">
        <v>481</v>
      </c>
      <c r="G543" s="4" t="s">
        <v>476</v>
      </c>
      <c r="H543" s="60">
        <v>0</v>
      </c>
      <c r="I543" s="27">
        <v>114</v>
      </c>
      <c r="J543" s="170" t="s">
        <v>14</v>
      </c>
      <c r="K543" s="170" t="s">
        <v>13</v>
      </c>
      <c r="L543" s="5">
        <v>114</v>
      </c>
      <c r="N543" s="31">
        <v>0.84404595240056002</v>
      </c>
      <c r="O543" s="4" t="s">
        <v>6535</v>
      </c>
      <c r="P543" s="56">
        <v>3.3939618380393277E-2</v>
      </c>
      <c r="Q543" s="8" t="s">
        <v>6535</v>
      </c>
      <c r="R543" s="35">
        <v>25.298748263416201</v>
      </c>
      <c r="S543" s="2" t="s">
        <v>6535</v>
      </c>
      <c r="T543" s="36">
        <v>1.0172785724757576</v>
      </c>
      <c r="U543" s="2" t="s">
        <v>6535</v>
      </c>
      <c r="V543" s="31">
        <v>24.869046638666997</v>
      </c>
      <c r="W543" s="2" t="s">
        <v>6535</v>
      </c>
      <c r="X543" s="31" t="s">
        <v>6535</v>
      </c>
      <c r="Y543" s="2" t="s">
        <v>6535</v>
      </c>
      <c r="AA543" s="37">
        <v>122991</v>
      </c>
      <c r="AB543" s="4" t="s">
        <v>6535</v>
      </c>
      <c r="AC543" s="37">
        <v>3623818</v>
      </c>
      <c r="AD543" s="4" t="s">
        <v>6535</v>
      </c>
      <c r="AE543" s="41">
        <v>145716</v>
      </c>
      <c r="AF543" s="4" t="s">
        <v>6535</v>
      </c>
      <c r="AG543" s="41">
        <v>143241</v>
      </c>
      <c r="AH543" s="2" t="s">
        <v>6535</v>
      </c>
      <c r="AI543" s="41">
        <v>0</v>
      </c>
      <c r="AJ543" s="2" t="s">
        <v>6535</v>
      </c>
      <c r="AK543" s="41">
        <v>2411970</v>
      </c>
      <c r="AL543" s="2" t="s">
        <v>6535</v>
      </c>
      <c r="AM543" s="2" t="str">
        <f>IF(OR(O543="Q",Q543="Q",S543="Q",U543="Q",W543="Q",Y543="Q",AB543="Q",AD543="Q",AF543="Q",AH543="Q",AJ543="Q",AL543="Q"),"Yes","No")</f>
        <v>No</v>
      </c>
    </row>
    <row r="544" spans="1:39">
      <c r="A544" s="6" t="s">
        <v>798</v>
      </c>
      <c r="B544" s="6" t="s">
        <v>799</v>
      </c>
      <c r="C544" s="4" t="s">
        <v>68</v>
      </c>
      <c r="D544" s="242">
        <v>1064</v>
      </c>
      <c r="E544" s="237">
        <v>10064</v>
      </c>
      <c r="F544" s="25" t="s">
        <v>320</v>
      </c>
      <c r="G544" s="53" t="s">
        <v>262</v>
      </c>
      <c r="H544" s="180">
        <v>1190956</v>
      </c>
      <c r="I544" s="28">
        <v>113</v>
      </c>
      <c r="J544" s="171" t="s">
        <v>14</v>
      </c>
      <c r="K544" s="171" t="s">
        <v>16</v>
      </c>
      <c r="L544" s="9">
        <v>70</v>
      </c>
      <c r="M544" s="9"/>
      <c r="N544" s="32">
        <v>1.0234817104074811</v>
      </c>
      <c r="O544" s="10" t="s">
        <v>6535</v>
      </c>
      <c r="P544" s="57">
        <v>4.1369119957956078E-2</v>
      </c>
      <c r="Q544" s="7" t="s">
        <v>6535</v>
      </c>
      <c r="R544" s="182">
        <v>57.606548358473823</v>
      </c>
      <c r="S544" s="1" t="s">
        <v>6535</v>
      </c>
      <c r="T544" s="36">
        <v>2.3284560780834074</v>
      </c>
      <c r="U544" s="2" t="s">
        <v>6535</v>
      </c>
      <c r="V544" s="31">
        <v>24.740234054958329</v>
      </c>
      <c r="W544" s="2" t="s">
        <v>6535</v>
      </c>
      <c r="X544" s="31">
        <v>3.5700189711583405</v>
      </c>
      <c r="Y544" s="2" t="s">
        <v>6535</v>
      </c>
      <c r="AA544" s="38">
        <v>268579</v>
      </c>
      <c r="AB544" s="9" t="s">
        <v>6535</v>
      </c>
      <c r="AC544" s="38">
        <v>6492258</v>
      </c>
      <c r="AD544" s="9" t="s">
        <v>6535</v>
      </c>
      <c r="AE544" s="42">
        <v>262417</v>
      </c>
      <c r="AF544" s="9" t="s">
        <v>6535</v>
      </c>
      <c r="AG544" s="41">
        <v>112700</v>
      </c>
      <c r="AH544" s="2" t="s">
        <v>6535</v>
      </c>
      <c r="AI544" s="41">
        <v>1818550</v>
      </c>
      <c r="AJ544" s="2" t="s">
        <v>6535</v>
      </c>
      <c r="AK544" s="41">
        <v>1384953</v>
      </c>
      <c r="AL544" s="2" t="s">
        <v>6535</v>
      </c>
      <c r="AM544" s="2" t="str">
        <f>IF(OR(O544="Q",Q544="Q",S544="Q",U544="Q",W544="Q",Y544="Q",AB544="Q",AD544="Q",AF544="Q",AH544="Q",AJ544="Q",AL544="Q"),"Yes","No")</f>
        <v>No</v>
      </c>
    </row>
    <row r="545" spans="1:39">
      <c r="A545" s="6" t="s">
        <v>1263</v>
      </c>
      <c r="B545" s="6" t="s">
        <v>1264</v>
      </c>
      <c r="C545" s="4" t="s">
        <v>114</v>
      </c>
      <c r="D545" s="242">
        <v>3014</v>
      </c>
      <c r="E545" s="237">
        <v>30014</v>
      </c>
      <c r="F545" s="25" t="s">
        <v>320</v>
      </c>
      <c r="G545" s="53" t="s">
        <v>262</v>
      </c>
      <c r="H545" s="180">
        <v>444474</v>
      </c>
      <c r="I545" s="28">
        <v>113</v>
      </c>
      <c r="J545" s="171" t="s">
        <v>15</v>
      </c>
      <c r="K545" s="171" t="s">
        <v>13</v>
      </c>
      <c r="L545" s="9">
        <v>65</v>
      </c>
      <c r="M545" s="9"/>
      <c r="N545" s="32">
        <v>1.2271553286552765</v>
      </c>
      <c r="O545" s="10" t="s">
        <v>6535</v>
      </c>
      <c r="P545" s="57">
        <v>0.20663949061077441</v>
      </c>
      <c r="Q545" s="7" t="s">
        <v>6535</v>
      </c>
      <c r="R545" s="182">
        <v>121.27448519536996</v>
      </c>
      <c r="S545" s="1" t="s">
        <v>6535</v>
      </c>
      <c r="T545" s="36">
        <v>20.421292447400397</v>
      </c>
      <c r="U545" s="2" t="s">
        <v>6535</v>
      </c>
      <c r="V545" s="31">
        <v>5.9386292766601088</v>
      </c>
      <c r="W545" s="2" t="s">
        <v>6535</v>
      </c>
      <c r="X545" s="31">
        <v>0.89110578399989382</v>
      </c>
      <c r="Y545" s="2" t="s">
        <v>6535</v>
      </c>
      <c r="AA545" s="38">
        <v>3134918</v>
      </c>
      <c r="AB545" s="9" t="s">
        <v>6535</v>
      </c>
      <c r="AC545" s="38">
        <v>15170953</v>
      </c>
      <c r="AD545" s="9" t="s">
        <v>6535</v>
      </c>
      <c r="AE545" s="42">
        <v>2554622</v>
      </c>
      <c r="AF545" s="9" t="s">
        <v>6535</v>
      </c>
      <c r="AG545" s="41">
        <v>125096</v>
      </c>
      <c r="AH545" s="2" t="s">
        <v>6535</v>
      </c>
      <c r="AI545" s="41">
        <v>17024862</v>
      </c>
      <c r="AJ545" s="2" t="s">
        <v>6535</v>
      </c>
      <c r="AK545" s="41">
        <v>1660306</v>
      </c>
      <c r="AL545" s="2" t="s">
        <v>6535</v>
      </c>
      <c r="AM545" s="2" t="str">
        <f>IF(OR(O545="Q",Q545="Q",S545="Q",U545="Q",W545="Q",Y545="Q",AB545="Q",AD545="Q",AF545="Q",AH545="Q",AJ545="Q",AL545="Q"),"Yes","No")</f>
        <v>No</v>
      </c>
    </row>
    <row r="546" spans="1:39">
      <c r="A546" s="3" t="s">
        <v>1301</v>
      </c>
      <c r="B546" s="3" t="s">
        <v>1302</v>
      </c>
      <c r="C546" s="4" t="s">
        <v>114</v>
      </c>
      <c r="D546" s="241">
        <v>3054</v>
      </c>
      <c r="E546" s="236">
        <v>30054</v>
      </c>
      <c r="F546" s="3" t="s">
        <v>320</v>
      </c>
      <c r="G546" s="4" t="s">
        <v>262</v>
      </c>
      <c r="H546" s="60">
        <v>87454</v>
      </c>
      <c r="I546" s="27">
        <v>113</v>
      </c>
      <c r="J546" s="170" t="s">
        <v>15</v>
      </c>
      <c r="K546" s="170" t="s">
        <v>13</v>
      </c>
      <c r="L546" s="5">
        <v>59</v>
      </c>
      <c r="N546" s="31">
        <v>1.0148098835206996</v>
      </c>
      <c r="O546" s="4" t="s">
        <v>6535</v>
      </c>
      <c r="P546" s="56">
        <v>0.56237864960818773</v>
      </c>
      <c r="Q546" s="8" t="s">
        <v>6535</v>
      </c>
      <c r="R546" s="35">
        <v>90.187867127857714</v>
      </c>
      <c r="S546" s="2" t="s">
        <v>6535</v>
      </c>
      <c r="T546" s="36">
        <v>49.979539764083043</v>
      </c>
      <c r="U546" s="2" t="s">
        <v>6535</v>
      </c>
      <c r="V546" s="31">
        <v>1.804495750732577</v>
      </c>
      <c r="W546" s="2" t="s">
        <v>6535</v>
      </c>
      <c r="X546" s="31">
        <v>0.72179828058751727</v>
      </c>
      <c r="Y546" s="2" t="s">
        <v>6535</v>
      </c>
      <c r="AA546" s="37">
        <v>7434346</v>
      </c>
      <c r="AB546" s="4" t="s">
        <v>6535</v>
      </c>
      <c r="AC546" s="37">
        <v>13219467</v>
      </c>
      <c r="AD546" s="4" t="s">
        <v>6535</v>
      </c>
      <c r="AE546" s="41">
        <v>7325851</v>
      </c>
      <c r="AF546" s="4" t="s">
        <v>6535</v>
      </c>
      <c r="AG546" s="41">
        <v>146577</v>
      </c>
      <c r="AH546" s="2" t="s">
        <v>6535</v>
      </c>
      <c r="AI546" s="41">
        <v>18314628</v>
      </c>
      <c r="AJ546" s="2" t="s">
        <v>6535</v>
      </c>
      <c r="AK546" s="41">
        <v>1788000</v>
      </c>
      <c r="AL546" s="2" t="s">
        <v>6535</v>
      </c>
      <c r="AM546" s="2" t="str">
        <f>IF(OR(O546="Q",Q546="Q",S546="Q",U546="Q",W546="Q",Y546="Q",AB546="Q",AD546="Q",AF546="Q",AH546="Q",AJ546="Q",AL546="Q"),"Yes","No")</f>
        <v>No</v>
      </c>
    </row>
    <row r="547" spans="1:39">
      <c r="A547" s="3" t="s">
        <v>1301</v>
      </c>
      <c r="B547" s="3" t="s">
        <v>1302</v>
      </c>
      <c r="C547" s="4" t="s">
        <v>114</v>
      </c>
      <c r="D547" s="241">
        <v>3054</v>
      </c>
      <c r="E547" s="236">
        <v>30054</v>
      </c>
      <c r="F547" s="3" t="s">
        <v>320</v>
      </c>
      <c r="G547" s="4" t="s">
        <v>262</v>
      </c>
      <c r="H547" s="60">
        <v>87454</v>
      </c>
      <c r="I547" s="27">
        <v>113</v>
      </c>
      <c r="J547" s="170" t="s">
        <v>17</v>
      </c>
      <c r="K547" s="170" t="s">
        <v>13</v>
      </c>
      <c r="L547" s="5">
        <v>45</v>
      </c>
      <c r="N547" s="31">
        <v>1.6694527841159281</v>
      </c>
      <c r="O547" s="4" t="s">
        <v>6535</v>
      </c>
      <c r="P547" s="56">
        <v>0.89465667850829778</v>
      </c>
      <c r="Q547" s="8" t="s">
        <v>6535</v>
      </c>
      <c r="R547" s="35">
        <v>14.647812971342383</v>
      </c>
      <c r="S547" s="2" t="s">
        <v>6535</v>
      </c>
      <c r="T547" s="36">
        <v>7.8497360482654601</v>
      </c>
      <c r="U547" s="2" t="s">
        <v>6535</v>
      </c>
      <c r="V547" s="31">
        <v>1.8660261798967215</v>
      </c>
      <c r="W547" s="2" t="s">
        <v>6535</v>
      </c>
      <c r="X547" s="31">
        <v>4.4731893352868209E-2</v>
      </c>
      <c r="Y547" s="2" t="s">
        <v>6535</v>
      </c>
      <c r="AA547" s="37">
        <v>417046</v>
      </c>
      <c r="AB547" s="4" t="s">
        <v>6535</v>
      </c>
      <c r="AC547" s="37">
        <v>466152</v>
      </c>
      <c r="AD547" s="4" t="s">
        <v>6535</v>
      </c>
      <c r="AE547" s="41">
        <v>249810</v>
      </c>
      <c r="AF547" s="4" t="s">
        <v>6535</v>
      </c>
      <c r="AG547" s="41">
        <v>31824</v>
      </c>
      <c r="AH547" s="2" t="s">
        <v>6535</v>
      </c>
      <c r="AI547" s="41">
        <v>10421021</v>
      </c>
      <c r="AJ547" s="2" t="s">
        <v>6535</v>
      </c>
      <c r="AK547" s="41">
        <v>1266319</v>
      </c>
      <c r="AL547" s="2" t="s">
        <v>6535</v>
      </c>
      <c r="AM547" s="2" t="str">
        <f>IF(OR(O547="Q",Q547="Q",S547="Q",U547="Q",W547="Q",Y547="Q",AB547="Q",AD547="Q",AF547="Q",AH547="Q",AJ547="Q",AL547="Q"),"Yes","No")</f>
        <v>No</v>
      </c>
    </row>
    <row r="548" spans="1:39">
      <c r="A548" s="6" t="s">
        <v>798</v>
      </c>
      <c r="B548" s="6" t="s">
        <v>799</v>
      </c>
      <c r="C548" s="4" t="s">
        <v>68</v>
      </c>
      <c r="D548" s="242">
        <v>1064</v>
      </c>
      <c r="E548" s="237">
        <v>10064</v>
      </c>
      <c r="F548" s="25" t="s">
        <v>320</v>
      </c>
      <c r="G548" s="53" t="s">
        <v>262</v>
      </c>
      <c r="H548" s="180">
        <v>1190956</v>
      </c>
      <c r="I548" s="28">
        <v>113</v>
      </c>
      <c r="J548" s="171" t="s">
        <v>15</v>
      </c>
      <c r="K548" s="171" t="s">
        <v>16</v>
      </c>
      <c r="L548" s="9">
        <v>40</v>
      </c>
      <c r="M548" s="9"/>
      <c r="N548" s="32">
        <v>0.80988551883458815</v>
      </c>
      <c r="O548" s="10" t="s">
        <v>6535</v>
      </c>
      <c r="P548" s="57">
        <v>9.6998213013433629E-2</v>
      </c>
      <c r="Q548" s="7" t="s">
        <v>6535</v>
      </c>
      <c r="R548" s="182">
        <v>77.749898372867207</v>
      </c>
      <c r="S548" s="1" t="s">
        <v>6535</v>
      </c>
      <c r="T548" s="36">
        <v>9.3119348707412737</v>
      </c>
      <c r="U548" s="2" t="s">
        <v>6535</v>
      </c>
      <c r="V548" s="31">
        <v>8.3494890645297168</v>
      </c>
      <c r="W548" s="2" t="s">
        <v>6535</v>
      </c>
      <c r="X548" s="31">
        <v>1.6281679447270518</v>
      </c>
      <c r="Y548" s="2" t="s">
        <v>6535</v>
      </c>
      <c r="AA548" s="38">
        <v>686429</v>
      </c>
      <c r="AB548" s="9" t="s">
        <v>6535</v>
      </c>
      <c r="AC548" s="38">
        <v>7076718</v>
      </c>
      <c r="AD548" s="9" t="s">
        <v>6535</v>
      </c>
      <c r="AE548" s="42">
        <v>847563</v>
      </c>
      <c r="AF548" s="9" t="s">
        <v>6535</v>
      </c>
      <c r="AG548" s="41">
        <v>91019</v>
      </c>
      <c r="AH548" s="2" t="s">
        <v>6535</v>
      </c>
      <c r="AI548" s="41">
        <v>4346430</v>
      </c>
      <c r="AJ548" s="2" t="s">
        <v>6535</v>
      </c>
      <c r="AK548" s="41">
        <v>1589099</v>
      </c>
      <c r="AL548" s="2" t="s">
        <v>6535</v>
      </c>
      <c r="AM548" s="2" t="str">
        <f>IF(OR(O548="Q",Q548="Q",S548="Q",U548="Q",W548="Q",Y548="Q",AB548="Q",AD548="Q",AF548="Q",AH548="Q",AJ548="Q",AL548="Q"),"Yes","No")</f>
        <v>No</v>
      </c>
    </row>
    <row r="549" spans="1:39">
      <c r="A549" s="6" t="s">
        <v>1263</v>
      </c>
      <c r="B549" s="6" t="s">
        <v>1264</v>
      </c>
      <c r="C549" s="4" t="s">
        <v>114</v>
      </c>
      <c r="D549" s="242">
        <v>3014</v>
      </c>
      <c r="E549" s="237">
        <v>30014</v>
      </c>
      <c r="F549" s="25" t="s">
        <v>320</v>
      </c>
      <c r="G549" s="53" t="s">
        <v>262</v>
      </c>
      <c r="H549" s="180">
        <v>444474</v>
      </c>
      <c r="I549" s="28">
        <v>113</v>
      </c>
      <c r="J549" s="171" t="s">
        <v>14</v>
      </c>
      <c r="K549" s="171" t="s">
        <v>13</v>
      </c>
      <c r="L549" s="9">
        <v>30</v>
      </c>
      <c r="M549" s="9"/>
      <c r="N549" s="32">
        <v>1.0734415968874229</v>
      </c>
      <c r="O549" s="10" t="s">
        <v>6535</v>
      </c>
      <c r="P549" s="57">
        <v>3.8870988489975437E-2</v>
      </c>
      <c r="Q549" s="7" t="s">
        <v>6535</v>
      </c>
      <c r="R549" s="182">
        <v>75.207426346946761</v>
      </c>
      <c r="S549" s="1" t="s">
        <v>6535</v>
      </c>
      <c r="T549" s="36">
        <v>2.7233777900628846</v>
      </c>
      <c r="U549" s="2" t="s">
        <v>6535</v>
      </c>
      <c r="V549" s="31">
        <v>27.615495221179057</v>
      </c>
      <c r="W549" s="2" t="s">
        <v>6535</v>
      </c>
      <c r="X549" s="31">
        <v>2.6883348607121125</v>
      </c>
      <c r="Y549" s="2" t="s">
        <v>6535</v>
      </c>
      <c r="AA549" s="38">
        <v>126913</v>
      </c>
      <c r="AB549" s="9" t="s">
        <v>6535</v>
      </c>
      <c r="AC549" s="38">
        <v>3264980</v>
      </c>
      <c r="AD549" s="9" t="s">
        <v>6535</v>
      </c>
      <c r="AE549" s="42">
        <v>118230</v>
      </c>
      <c r="AF549" s="9" t="s">
        <v>6535</v>
      </c>
      <c r="AG549" s="41">
        <v>43413</v>
      </c>
      <c r="AH549" s="2" t="s">
        <v>6535</v>
      </c>
      <c r="AI549" s="41">
        <v>1214499</v>
      </c>
      <c r="AJ549" s="2" t="s">
        <v>6535</v>
      </c>
      <c r="AK549" s="41">
        <v>760230</v>
      </c>
      <c r="AL549" s="2" t="s">
        <v>6535</v>
      </c>
      <c r="AM549" s="2" t="str">
        <f>IF(OR(O549="Q",Q549="Q",S549="Q",U549="Q",W549="Q",Y549="Q",AB549="Q",AD549="Q",AF549="Q",AH549="Q",AJ549="Q",AL549="Q"),"Yes","No")</f>
        <v>No</v>
      </c>
    </row>
    <row r="550" spans="1:39">
      <c r="A550" s="3" t="s">
        <v>1263</v>
      </c>
      <c r="B550" s="3" t="s">
        <v>1264</v>
      </c>
      <c r="C550" s="4" t="s">
        <v>114</v>
      </c>
      <c r="D550" s="241">
        <v>3014</v>
      </c>
      <c r="E550" s="236">
        <v>30014</v>
      </c>
      <c r="F550" s="3" t="s">
        <v>320</v>
      </c>
      <c r="G550" s="4" t="s">
        <v>262</v>
      </c>
      <c r="H550" s="60">
        <v>444474</v>
      </c>
      <c r="I550" s="27">
        <v>113</v>
      </c>
      <c r="J550" s="170" t="s">
        <v>14</v>
      </c>
      <c r="K550" s="170" t="s">
        <v>16</v>
      </c>
      <c r="L550" s="5">
        <v>16</v>
      </c>
      <c r="N550" s="31">
        <v>0.83728175034412811</v>
      </c>
      <c r="O550" s="4" t="s">
        <v>6535</v>
      </c>
      <c r="P550" s="56">
        <v>4.5099930472403918E-2</v>
      </c>
      <c r="Q550" s="8" t="s">
        <v>6535</v>
      </c>
      <c r="R550" s="35">
        <v>44.643408826945411</v>
      </c>
      <c r="S550" s="2" t="s">
        <v>6535</v>
      </c>
      <c r="T550" s="36">
        <v>2.4047038327526131</v>
      </c>
      <c r="U550" s="2" t="s">
        <v>6535</v>
      </c>
      <c r="V550" s="31">
        <v>18.565034171315414</v>
      </c>
      <c r="W550" s="2" t="s">
        <v>6535</v>
      </c>
      <c r="X550" s="31">
        <v>1.9491132436646679</v>
      </c>
      <c r="Y550" s="2" t="s">
        <v>6535</v>
      </c>
      <c r="AA550" s="37">
        <v>69342</v>
      </c>
      <c r="AB550" s="4" t="s">
        <v>6535</v>
      </c>
      <c r="AC550" s="37">
        <v>1537519</v>
      </c>
      <c r="AD550" s="4" t="s">
        <v>6535</v>
      </c>
      <c r="AE550" s="41">
        <v>82818</v>
      </c>
      <c r="AF550" s="4" t="s">
        <v>6535</v>
      </c>
      <c r="AG550" s="41">
        <v>34440</v>
      </c>
      <c r="AH550" s="2" t="s">
        <v>6535</v>
      </c>
      <c r="AI550" s="41">
        <v>788830</v>
      </c>
      <c r="AJ550" s="2" t="s">
        <v>6535</v>
      </c>
      <c r="AK550" s="41">
        <v>575783</v>
      </c>
      <c r="AL550" s="2" t="s">
        <v>6535</v>
      </c>
      <c r="AM550" s="2" t="str">
        <f>IF(OR(O550="Q",Q550="Q",S550="Q",U550="Q",W550="Q",Y550="Q",AB550="Q",AD550="Q",AF550="Q",AH550="Q",AJ550="Q",AL550="Q"),"Yes","No")</f>
        <v>No</v>
      </c>
    </row>
    <row r="551" spans="1:39">
      <c r="A551" s="6" t="s">
        <v>1301</v>
      </c>
      <c r="B551" s="6" t="s">
        <v>1302</v>
      </c>
      <c r="C551" s="4" t="s">
        <v>114</v>
      </c>
      <c r="D551" s="242">
        <v>3054</v>
      </c>
      <c r="E551" s="237">
        <v>30054</v>
      </c>
      <c r="F551" s="25" t="s">
        <v>320</v>
      </c>
      <c r="G551" s="53" t="s">
        <v>262</v>
      </c>
      <c r="H551" s="180">
        <v>87454</v>
      </c>
      <c r="I551" s="28">
        <v>113</v>
      </c>
      <c r="J551" s="171" t="s">
        <v>14</v>
      </c>
      <c r="K551" s="171" t="s">
        <v>16</v>
      </c>
      <c r="L551" s="9">
        <v>9</v>
      </c>
      <c r="M551" s="9"/>
      <c r="N551" s="32">
        <v>3.5227705734128203</v>
      </c>
      <c r="O551" s="10" t="s">
        <v>6535</v>
      </c>
      <c r="P551" s="57">
        <v>0.14319958728219581</v>
      </c>
      <c r="Q551" s="7" t="s">
        <v>6535</v>
      </c>
      <c r="R551" s="182">
        <v>52.183495208917279</v>
      </c>
      <c r="S551" s="1" t="s">
        <v>6535</v>
      </c>
      <c r="T551" s="36">
        <v>2.1212437259631054</v>
      </c>
      <c r="U551" s="2" t="s">
        <v>6535</v>
      </c>
      <c r="V551" s="31">
        <v>24.600424067359103</v>
      </c>
      <c r="W551" s="2" t="s">
        <v>6535</v>
      </c>
      <c r="X551" s="31">
        <v>3.5198781195589088</v>
      </c>
      <c r="Y551" s="2" t="s">
        <v>6535</v>
      </c>
      <c r="AA551" s="38">
        <v>114638</v>
      </c>
      <c r="AB551" s="9" t="s">
        <v>6535</v>
      </c>
      <c r="AC551" s="38">
        <v>800547</v>
      </c>
      <c r="AD551" s="9" t="s">
        <v>6535</v>
      </c>
      <c r="AE551" s="42">
        <v>32542</v>
      </c>
      <c r="AF551" s="9" t="s">
        <v>6535</v>
      </c>
      <c r="AG551" s="41">
        <v>15341</v>
      </c>
      <c r="AH551" s="2" t="s">
        <v>6535</v>
      </c>
      <c r="AI551" s="41">
        <v>227436</v>
      </c>
      <c r="AJ551" s="2" t="s">
        <v>6535</v>
      </c>
      <c r="AK551" s="41">
        <v>218841</v>
      </c>
      <c r="AL551" s="2" t="s">
        <v>6535</v>
      </c>
      <c r="AM551" s="2" t="str">
        <f>IF(OR(O551="Q",Q551="Q",S551="Q",U551="Q",W551="Q",Y551="Q",AB551="Q",AD551="Q",AF551="Q",AH551="Q",AJ551="Q",AL551="Q"),"Yes","No")</f>
        <v>No</v>
      </c>
    </row>
    <row r="552" spans="1:39">
      <c r="A552" s="3" t="s">
        <v>798</v>
      </c>
      <c r="B552" s="3" t="s">
        <v>799</v>
      </c>
      <c r="C552" s="4" t="s">
        <v>68</v>
      </c>
      <c r="D552" s="241">
        <v>1064</v>
      </c>
      <c r="E552" s="236">
        <v>10064</v>
      </c>
      <c r="F552" s="3" t="s">
        <v>320</v>
      </c>
      <c r="G552" s="4" t="s">
        <v>262</v>
      </c>
      <c r="H552" s="60">
        <v>1190956</v>
      </c>
      <c r="I552" s="27">
        <v>113</v>
      </c>
      <c r="J552" s="170" t="s">
        <v>30</v>
      </c>
      <c r="K552" s="170" t="s">
        <v>16</v>
      </c>
      <c r="L552" s="5">
        <v>3</v>
      </c>
      <c r="N552" s="31">
        <v>7.3259282600703743</v>
      </c>
      <c r="O552" s="4" t="s">
        <v>6535</v>
      </c>
      <c r="P552" s="56">
        <v>0.99288220765447388</v>
      </c>
      <c r="Q552" s="8" t="s">
        <v>6535</v>
      </c>
      <c r="R552" s="35">
        <v>72.18342181880459</v>
      </c>
      <c r="S552" s="2" t="s">
        <v>6535</v>
      </c>
      <c r="T552" s="36">
        <v>9.7830107895187535</v>
      </c>
      <c r="U552" s="2" t="s">
        <v>6535</v>
      </c>
      <c r="V552" s="31">
        <v>7.3784465101622816</v>
      </c>
      <c r="W552" s="2" t="s">
        <v>6535</v>
      </c>
      <c r="X552" s="31">
        <v>0.10570841332920343</v>
      </c>
      <c r="Y552" s="2" t="s">
        <v>6535</v>
      </c>
      <c r="AA552" s="37">
        <v>418479</v>
      </c>
      <c r="AB552" s="4" t="s">
        <v>6535</v>
      </c>
      <c r="AC552" s="37">
        <v>421479</v>
      </c>
      <c r="AD552" s="4" t="s">
        <v>6535</v>
      </c>
      <c r="AE552" s="41">
        <v>57123</v>
      </c>
      <c r="AF552" s="4" t="s">
        <v>6535</v>
      </c>
      <c r="AG552" s="41">
        <v>5839</v>
      </c>
      <c r="AH552" s="2" t="s">
        <v>6535</v>
      </c>
      <c r="AI552" s="41">
        <v>3987185</v>
      </c>
      <c r="AJ552" s="2" t="s">
        <v>6535</v>
      </c>
      <c r="AK552" s="41">
        <v>214740</v>
      </c>
      <c r="AL552" s="2" t="s">
        <v>6535</v>
      </c>
      <c r="AM552" s="2" t="str">
        <f>IF(OR(O552="Q",Q552="Q",S552="Q",U552="Q",W552="Q",Y552="Q",AB552="Q",AD552="Q",AF552="Q",AH552="Q",AJ552="Q",AL552="Q"),"Yes","No")</f>
        <v>No</v>
      </c>
    </row>
    <row r="553" spans="1:39">
      <c r="A553" s="6" t="s">
        <v>1263</v>
      </c>
      <c r="B553" s="6" t="s">
        <v>1264</v>
      </c>
      <c r="C553" s="4" t="s">
        <v>114</v>
      </c>
      <c r="D553" s="242">
        <v>3014</v>
      </c>
      <c r="E553" s="237">
        <v>30014</v>
      </c>
      <c r="F553" s="25" t="s">
        <v>320</v>
      </c>
      <c r="G553" s="53" t="s">
        <v>262</v>
      </c>
      <c r="H553" s="180">
        <v>444474</v>
      </c>
      <c r="I553" s="28">
        <v>113</v>
      </c>
      <c r="J553" s="171" t="s">
        <v>15</v>
      </c>
      <c r="K553" s="171" t="s">
        <v>16</v>
      </c>
      <c r="L553" s="9">
        <v>2</v>
      </c>
      <c r="M553" s="9"/>
      <c r="N553" s="32">
        <v>6.2540266454563529</v>
      </c>
      <c r="O553" s="10" t="s">
        <v>6535</v>
      </c>
      <c r="P553" s="57">
        <v>0.59159115382987626</v>
      </c>
      <c r="Q553" s="7" t="s">
        <v>6535</v>
      </c>
      <c r="R553" s="182">
        <v>63.536599940244997</v>
      </c>
      <c r="S553" s="1" t="s">
        <v>6535</v>
      </c>
      <c r="T553" s="36">
        <v>6.0101583507618761</v>
      </c>
      <c r="U553" s="2" t="s">
        <v>6535</v>
      </c>
      <c r="V553" s="31">
        <v>10.571535096440645</v>
      </c>
      <c r="W553" s="2" t="s">
        <v>6535</v>
      </c>
      <c r="X553" s="31" t="s">
        <v>6535</v>
      </c>
      <c r="Y553" s="2" t="s">
        <v>163</v>
      </c>
      <c r="AA553" s="38">
        <v>125806</v>
      </c>
      <c r="AB553" s="9" t="s">
        <v>6535</v>
      </c>
      <c r="AC553" s="38">
        <v>212657</v>
      </c>
      <c r="AD553" s="9" t="s">
        <v>6535</v>
      </c>
      <c r="AE553" s="42">
        <v>20116</v>
      </c>
      <c r="AF553" s="9" t="s">
        <v>6535</v>
      </c>
      <c r="AG553" s="41">
        <v>3347</v>
      </c>
      <c r="AH553" s="2" t="s">
        <v>6535</v>
      </c>
      <c r="AI553" s="41">
        <v>0</v>
      </c>
      <c r="AJ553" s="2" t="s">
        <v>163</v>
      </c>
      <c r="AK553" s="41">
        <v>38811</v>
      </c>
      <c r="AL553" s="2" t="s">
        <v>6535</v>
      </c>
      <c r="AM553" s="2" t="str">
        <f>IF(OR(O553="Q",Q553="Q",S553="Q",U553="Q",W553="Q",Y553="Q",AB553="Q",AD553="Q",AF553="Q",AH553="Q",AJ553="Q",AL553="Q"),"Yes","No")</f>
        <v>No</v>
      </c>
    </row>
    <row r="554" spans="1:39">
      <c r="A554" s="3" t="s">
        <v>1791</v>
      </c>
      <c r="B554" s="3" t="s">
        <v>1554</v>
      </c>
      <c r="C554" s="4" t="s">
        <v>129</v>
      </c>
      <c r="D554" s="241">
        <v>4190</v>
      </c>
      <c r="E554" s="236">
        <v>40190</v>
      </c>
      <c r="F554" s="3" t="s">
        <v>740</v>
      </c>
      <c r="G554" s="4" t="s">
        <v>264</v>
      </c>
      <c r="H554" s="60">
        <v>59036</v>
      </c>
      <c r="I554" s="27">
        <v>111</v>
      </c>
      <c r="J554" s="170" t="s">
        <v>14</v>
      </c>
      <c r="K554" s="170" t="s">
        <v>13</v>
      </c>
      <c r="L554" s="5">
        <v>111</v>
      </c>
      <c r="N554" s="31">
        <v>1.3502203967140853</v>
      </c>
      <c r="O554" s="4" t="s">
        <v>6535</v>
      </c>
      <c r="P554" s="56">
        <v>4.8410721939795648E-2</v>
      </c>
      <c r="Q554" s="8" t="s">
        <v>6535</v>
      </c>
      <c r="R554" s="35">
        <v>37.563222112785638</v>
      </c>
      <c r="S554" s="2" t="s">
        <v>6535</v>
      </c>
      <c r="T554" s="36">
        <v>1.3467895354641986</v>
      </c>
      <c r="U554" s="2" t="s">
        <v>6535</v>
      </c>
      <c r="V554" s="31">
        <v>27.890937019969279</v>
      </c>
      <c r="W554" s="2" t="s">
        <v>6535</v>
      </c>
      <c r="X554" s="31" t="s">
        <v>6535</v>
      </c>
      <c r="Y554" s="2" t="s">
        <v>6535</v>
      </c>
      <c r="AA554" s="37">
        <v>404337</v>
      </c>
      <c r="AB554" s="4" t="s">
        <v>6535</v>
      </c>
      <c r="AC554" s="37">
        <v>8352220</v>
      </c>
      <c r="AD554" s="4" t="s">
        <v>6535</v>
      </c>
      <c r="AE554" s="41">
        <v>299460</v>
      </c>
      <c r="AF554" s="4" t="s">
        <v>6535</v>
      </c>
      <c r="AG554" s="41">
        <v>222351</v>
      </c>
      <c r="AH554" s="2" t="s">
        <v>6535</v>
      </c>
      <c r="AI554" s="41">
        <v>0</v>
      </c>
      <c r="AJ554" s="2" t="s">
        <v>6535</v>
      </c>
      <c r="AK554" s="41">
        <v>4920506</v>
      </c>
      <c r="AL554" s="2" t="s">
        <v>6535</v>
      </c>
      <c r="AM554" s="2" t="str">
        <f>IF(OR(O554="Q",Q554="Q",S554="Q",U554="Q",W554="Q",Y554="Q",AB554="Q",AD554="Q",AF554="Q",AH554="Q",AJ554="Q",AL554="Q"),"Yes","No")</f>
        <v>No</v>
      </c>
    </row>
    <row r="555" spans="1:39">
      <c r="A555" s="3" t="s">
        <v>938</v>
      </c>
      <c r="B555" s="3" t="s">
        <v>939</v>
      </c>
      <c r="C555" s="4" t="s">
        <v>136</v>
      </c>
      <c r="D555" s="241" t="s">
        <v>940</v>
      </c>
      <c r="E555" s="236" t="s">
        <v>941</v>
      </c>
      <c r="F555" s="3" t="s">
        <v>481</v>
      </c>
      <c r="G555" s="4" t="s">
        <v>476</v>
      </c>
      <c r="H555" s="60">
        <v>0</v>
      </c>
      <c r="I555" s="27">
        <v>110</v>
      </c>
      <c r="J555" s="170" t="s">
        <v>14</v>
      </c>
      <c r="K555" s="170" t="s">
        <v>13</v>
      </c>
      <c r="L555" s="5">
        <v>101</v>
      </c>
      <c r="N555" s="31">
        <v>0</v>
      </c>
      <c r="O555" s="4" t="s">
        <v>6535</v>
      </c>
      <c r="P555" s="56">
        <v>0</v>
      </c>
      <c r="Q555" s="8" t="s">
        <v>6535</v>
      </c>
      <c r="R555" s="35">
        <v>32.903614792844564</v>
      </c>
      <c r="S555" s="2" t="s">
        <v>6535</v>
      </c>
      <c r="T555" s="36">
        <v>1.3722958568912782</v>
      </c>
      <c r="U555" s="2" t="s">
        <v>6535</v>
      </c>
      <c r="V555" s="31">
        <v>23.977056133786313</v>
      </c>
      <c r="W555" s="2" t="s">
        <v>6535</v>
      </c>
      <c r="X555" s="31" t="s">
        <v>6535</v>
      </c>
      <c r="Y555" s="2" t="s">
        <v>6535</v>
      </c>
      <c r="AA555" s="37">
        <v>0</v>
      </c>
      <c r="AB555" s="4" t="s">
        <v>6535</v>
      </c>
      <c r="AC555" s="37">
        <v>3549971</v>
      </c>
      <c r="AD555" s="4" t="s">
        <v>6535</v>
      </c>
      <c r="AE555" s="41">
        <v>148057</v>
      </c>
      <c r="AF555" s="4" t="s">
        <v>6535</v>
      </c>
      <c r="AG555" s="41">
        <v>107890</v>
      </c>
      <c r="AH555" s="2" t="s">
        <v>6535</v>
      </c>
      <c r="AI555" s="41">
        <v>0</v>
      </c>
      <c r="AJ555" s="2" t="s">
        <v>6535</v>
      </c>
      <c r="AK555" s="41">
        <v>3336531</v>
      </c>
      <c r="AL555" s="2" t="s">
        <v>6535</v>
      </c>
      <c r="AM555" s="2" t="str">
        <f>IF(OR(O555="Q",Q555="Q",S555="Q",U555="Q",W555="Q",Y555="Q",AB555="Q",AD555="Q",AF555="Q",AH555="Q",AJ555="Q",AL555="Q"),"Yes","No")</f>
        <v>No</v>
      </c>
    </row>
    <row r="556" spans="1:39">
      <c r="A556" s="3" t="s">
        <v>938</v>
      </c>
      <c r="B556" s="3" t="s">
        <v>939</v>
      </c>
      <c r="C556" s="4" t="s">
        <v>136</v>
      </c>
      <c r="D556" s="241" t="s">
        <v>940</v>
      </c>
      <c r="E556" s="236" t="s">
        <v>941</v>
      </c>
      <c r="F556" s="3" t="s">
        <v>481</v>
      </c>
      <c r="G556" s="4" t="s">
        <v>476</v>
      </c>
      <c r="H556" s="60">
        <v>0</v>
      </c>
      <c r="I556" s="27">
        <v>110</v>
      </c>
      <c r="J556" s="170" t="s">
        <v>20</v>
      </c>
      <c r="K556" s="170" t="s">
        <v>16</v>
      </c>
      <c r="L556" s="5">
        <v>5</v>
      </c>
      <c r="N556" s="31">
        <v>0</v>
      </c>
      <c r="O556" s="4" t="s">
        <v>6535</v>
      </c>
      <c r="P556" s="56">
        <v>0</v>
      </c>
      <c r="Q556" s="8" t="s">
        <v>6535</v>
      </c>
      <c r="R556" s="35">
        <v>51.887938230383973</v>
      </c>
      <c r="S556" s="2" t="s">
        <v>6535</v>
      </c>
      <c r="T556" s="36">
        <v>1.9997913188647747</v>
      </c>
      <c r="U556" s="2" t="s">
        <v>6535</v>
      </c>
      <c r="V556" s="31">
        <v>25.946676406135865</v>
      </c>
      <c r="W556" s="2" t="s">
        <v>6535</v>
      </c>
      <c r="X556" s="31" t="s">
        <v>6535</v>
      </c>
      <c r="Y556" s="2" t="s">
        <v>6535</v>
      </c>
      <c r="AA556" s="37">
        <v>0</v>
      </c>
      <c r="AB556" s="4" t="s">
        <v>6535</v>
      </c>
      <c r="AC556" s="37">
        <v>248647</v>
      </c>
      <c r="AD556" s="4" t="s">
        <v>6535</v>
      </c>
      <c r="AE556" s="41">
        <v>9583</v>
      </c>
      <c r="AF556" s="4" t="s">
        <v>6535</v>
      </c>
      <c r="AG556" s="41">
        <v>4792</v>
      </c>
      <c r="AH556" s="2" t="s">
        <v>6535</v>
      </c>
      <c r="AI556" s="41">
        <v>0</v>
      </c>
      <c r="AJ556" s="2" t="s">
        <v>6535</v>
      </c>
      <c r="AK556" s="41">
        <v>19166</v>
      </c>
      <c r="AL556" s="2" t="s">
        <v>6535</v>
      </c>
      <c r="AM556" s="2" t="str">
        <f>IF(OR(O556="Q",Q556="Q",S556="Q",U556="Q",W556="Q",Y556="Q",AB556="Q",AD556="Q",AF556="Q",AH556="Q",AJ556="Q",AL556="Q"),"Yes","No")</f>
        <v>No</v>
      </c>
    </row>
    <row r="557" spans="1:39">
      <c r="A557" s="3" t="s">
        <v>938</v>
      </c>
      <c r="B557" s="3" t="s">
        <v>939</v>
      </c>
      <c r="C557" s="4" t="s">
        <v>136</v>
      </c>
      <c r="D557" s="241" t="s">
        <v>940</v>
      </c>
      <c r="E557" s="236" t="s">
        <v>941</v>
      </c>
      <c r="F557" s="3" t="s">
        <v>481</v>
      </c>
      <c r="G557" s="4" t="s">
        <v>476</v>
      </c>
      <c r="H557" s="60">
        <v>0</v>
      </c>
      <c r="I557" s="27">
        <v>110</v>
      </c>
      <c r="J557" s="170" t="s">
        <v>15</v>
      </c>
      <c r="K557" s="170" t="s">
        <v>13</v>
      </c>
      <c r="L557" s="5">
        <v>3</v>
      </c>
      <c r="N557" s="31">
        <v>0</v>
      </c>
      <c r="O557" s="4" t="s">
        <v>6535</v>
      </c>
      <c r="P557" s="56">
        <v>0</v>
      </c>
      <c r="Q557" s="8" t="s">
        <v>6535</v>
      </c>
      <c r="R557" s="35">
        <v>48.670187229956795</v>
      </c>
      <c r="S557" s="2" t="s">
        <v>6535</v>
      </c>
      <c r="T557" s="36">
        <v>7.5914546327412387</v>
      </c>
      <c r="U557" s="2" t="s">
        <v>6535</v>
      </c>
      <c r="V557" s="31">
        <v>6.4111806741288815</v>
      </c>
      <c r="W557" s="2" t="s">
        <v>6535</v>
      </c>
      <c r="X557" s="31" t="s">
        <v>6535</v>
      </c>
      <c r="Y557" s="2" t="s">
        <v>6535</v>
      </c>
      <c r="AA557" s="37">
        <v>0</v>
      </c>
      <c r="AB557" s="4" t="s">
        <v>6535</v>
      </c>
      <c r="AC557" s="37">
        <v>304140</v>
      </c>
      <c r="AD557" s="4" t="s">
        <v>6535</v>
      </c>
      <c r="AE557" s="41">
        <v>47439</v>
      </c>
      <c r="AF557" s="4" t="s">
        <v>6535</v>
      </c>
      <c r="AG557" s="41">
        <v>6249</v>
      </c>
      <c r="AH557" s="2" t="s">
        <v>6535</v>
      </c>
      <c r="AI557" s="41">
        <v>0</v>
      </c>
      <c r="AJ557" s="2" t="s">
        <v>6535</v>
      </c>
      <c r="AK557" s="41">
        <v>114198</v>
      </c>
      <c r="AL557" s="2" t="s">
        <v>6535</v>
      </c>
      <c r="AM557" s="2" t="str">
        <f>IF(OR(O557="Q",Q557="Q",S557="Q",U557="Q",W557="Q",Y557="Q",AB557="Q",AD557="Q",AF557="Q",AH557="Q",AJ557="Q",AL557="Q"),"Yes","No")</f>
        <v>No</v>
      </c>
    </row>
    <row r="558" spans="1:39">
      <c r="A558" s="3" t="s">
        <v>938</v>
      </c>
      <c r="B558" s="3" t="s">
        <v>939</v>
      </c>
      <c r="C558" s="4" t="s">
        <v>136</v>
      </c>
      <c r="D558" s="241" t="s">
        <v>940</v>
      </c>
      <c r="E558" s="236" t="s">
        <v>941</v>
      </c>
      <c r="F558" s="3" t="s">
        <v>481</v>
      </c>
      <c r="G558" s="4" t="s">
        <v>476</v>
      </c>
      <c r="H558" s="60">
        <v>0</v>
      </c>
      <c r="I558" s="27">
        <v>110</v>
      </c>
      <c r="J558" s="170" t="s">
        <v>30</v>
      </c>
      <c r="K558" s="170" t="s">
        <v>13</v>
      </c>
      <c r="L558" s="5">
        <v>1</v>
      </c>
      <c r="N558" s="31">
        <v>0</v>
      </c>
      <c r="O558" s="4" t="s">
        <v>6535</v>
      </c>
      <c r="P558" s="56">
        <v>0</v>
      </c>
      <c r="Q558" s="8" t="s">
        <v>6535</v>
      </c>
      <c r="R558" s="35">
        <v>48.971304347826084</v>
      </c>
      <c r="S558" s="2" t="s">
        <v>6535</v>
      </c>
      <c r="T558" s="36">
        <v>7.1626086956521737</v>
      </c>
      <c r="U558" s="2" t="s">
        <v>6535</v>
      </c>
      <c r="V558" s="31">
        <v>6.8370766055602772</v>
      </c>
      <c r="W558" s="2" t="s">
        <v>6535</v>
      </c>
      <c r="X558" s="31" t="s">
        <v>6535</v>
      </c>
      <c r="Y558" s="2" t="s">
        <v>6535</v>
      </c>
      <c r="AA558" s="37">
        <v>0</v>
      </c>
      <c r="AB558" s="4" t="s">
        <v>6535</v>
      </c>
      <c r="AC558" s="37">
        <v>56317</v>
      </c>
      <c r="AD558" s="4" t="s">
        <v>6535</v>
      </c>
      <c r="AE558" s="41">
        <v>8237</v>
      </c>
      <c r="AF558" s="4" t="s">
        <v>6535</v>
      </c>
      <c r="AG558" s="41">
        <v>1150</v>
      </c>
      <c r="AH558" s="2" t="s">
        <v>6535</v>
      </c>
      <c r="AI558" s="41">
        <v>0</v>
      </c>
      <c r="AJ558" s="2" t="s">
        <v>6535</v>
      </c>
      <c r="AK558" s="41">
        <v>18868</v>
      </c>
      <c r="AL558" s="2" t="s">
        <v>6535</v>
      </c>
      <c r="AM558" s="2" t="str">
        <f>IF(OR(O558="Q",Q558="Q",S558="Q",U558="Q",W558="Q",Y558="Q",AB558="Q",AD558="Q",AF558="Q",AH558="Q",AJ558="Q",AL558="Q"),"Yes","No")</f>
        <v>No</v>
      </c>
    </row>
    <row r="559" spans="1:39">
      <c r="A559" s="6" t="s">
        <v>1584</v>
      </c>
      <c r="B559" s="6" t="s">
        <v>1585</v>
      </c>
      <c r="C559" s="4" t="s">
        <v>66</v>
      </c>
      <c r="D559" s="242">
        <v>4019</v>
      </c>
      <c r="E559" s="237">
        <v>40019</v>
      </c>
      <c r="F559" s="25" t="s">
        <v>320</v>
      </c>
      <c r="G559" s="53" t="s">
        <v>262</v>
      </c>
      <c r="H559" s="180">
        <v>1624827</v>
      </c>
      <c r="I559" s="28">
        <v>109</v>
      </c>
      <c r="J559" s="171" t="s">
        <v>15</v>
      </c>
      <c r="K559" s="171" t="s">
        <v>13</v>
      </c>
      <c r="L559" s="9">
        <v>87</v>
      </c>
      <c r="M559" s="9"/>
      <c r="N559" s="32">
        <v>1.2110445428202385</v>
      </c>
      <c r="O559" s="10" t="s">
        <v>6535</v>
      </c>
      <c r="P559" s="57">
        <v>0.22619059061693855</v>
      </c>
      <c r="Q559" s="7" t="s">
        <v>6535</v>
      </c>
      <c r="R559" s="182">
        <v>85.00987254140496</v>
      </c>
      <c r="S559" s="1" t="s">
        <v>6535</v>
      </c>
      <c r="T559" s="36">
        <v>15.877560732516534</v>
      </c>
      <c r="U559" s="2" t="s">
        <v>6535</v>
      </c>
      <c r="V559" s="31">
        <v>5.3540889544392387</v>
      </c>
      <c r="W559" s="2" t="s">
        <v>6535</v>
      </c>
      <c r="X559" s="31">
        <v>0.93832036071911906</v>
      </c>
      <c r="Y559" s="2" t="s">
        <v>6535</v>
      </c>
      <c r="AA559" s="38">
        <v>4282922</v>
      </c>
      <c r="AB559" s="9" t="s">
        <v>6535</v>
      </c>
      <c r="AC559" s="38">
        <v>18935014</v>
      </c>
      <c r="AD559" s="9" t="s">
        <v>6535</v>
      </c>
      <c r="AE559" s="42">
        <v>3536552</v>
      </c>
      <c r="AF559" s="9" t="s">
        <v>6535</v>
      </c>
      <c r="AG559" s="41">
        <v>222739</v>
      </c>
      <c r="AH559" s="2" t="s">
        <v>6535</v>
      </c>
      <c r="AI559" s="41">
        <v>20179690</v>
      </c>
      <c r="AJ559" s="2" t="s">
        <v>6535</v>
      </c>
      <c r="AK559" s="41">
        <v>3079139</v>
      </c>
      <c r="AL559" s="2" t="s">
        <v>6535</v>
      </c>
      <c r="AM559" s="2" t="str">
        <f>IF(OR(O559="Q",Q559="Q",S559="Q",U559="Q",W559="Q",Y559="Q",AB559="Q",AD559="Q",AF559="Q",AH559="Q",AJ559="Q",AL559="Q"),"Yes","No")</f>
        <v>No</v>
      </c>
    </row>
    <row r="560" spans="1:39">
      <c r="A560" s="6" t="s">
        <v>1584</v>
      </c>
      <c r="B560" s="6" t="s">
        <v>1585</v>
      </c>
      <c r="C560" s="4" t="s">
        <v>66</v>
      </c>
      <c r="D560" s="242">
        <v>4019</v>
      </c>
      <c r="E560" s="237">
        <v>40019</v>
      </c>
      <c r="F560" s="25" t="s">
        <v>320</v>
      </c>
      <c r="G560" s="53" t="s">
        <v>262</v>
      </c>
      <c r="H560" s="180">
        <v>1624827</v>
      </c>
      <c r="I560" s="28">
        <v>109</v>
      </c>
      <c r="J560" s="171" t="s">
        <v>14</v>
      </c>
      <c r="K560" s="171" t="s">
        <v>13</v>
      </c>
      <c r="L560" s="9">
        <v>22</v>
      </c>
      <c r="M560" s="9"/>
      <c r="N560" s="32">
        <v>2.2854824811718757</v>
      </c>
      <c r="O560" s="10" t="s">
        <v>6535</v>
      </c>
      <c r="P560" s="57">
        <v>6.8623290449026875E-2</v>
      </c>
      <c r="Q560" s="7" t="s">
        <v>6535</v>
      </c>
      <c r="R560" s="182">
        <v>61.874158004158005</v>
      </c>
      <c r="S560" s="1" t="s">
        <v>6535</v>
      </c>
      <c r="T560" s="36">
        <v>1.8578170478170477</v>
      </c>
      <c r="U560" s="2" t="s">
        <v>6535</v>
      </c>
      <c r="V560" s="31">
        <v>33.304763823144327</v>
      </c>
      <c r="W560" s="2" t="s">
        <v>6535</v>
      </c>
      <c r="X560" s="31">
        <v>3.9093729680737175</v>
      </c>
      <c r="Y560" s="2" t="s">
        <v>6535</v>
      </c>
      <c r="AA560" s="38">
        <v>204233</v>
      </c>
      <c r="AB560" s="9" t="s">
        <v>6535</v>
      </c>
      <c r="AC560" s="38">
        <v>2976147</v>
      </c>
      <c r="AD560" s="9" t="s">
        <v>6535</v>
      </c>
      <c r="AE560" s="42">
        <v>89361</v>
      </c>
      <c r="AF560" s="9" t="s">
        <v>6535</v>
      </c>
      <c r="AG560" s="41">
        <v>48100</v>
      </c>
      <c r="AH560" s="2" t="s">
        <v>6535</v>
      </c>
      <c r="AI560" s="41">
        <v>761285</v>
      </c>
      <c r="AJ560" s="2" t="s">
        <v>6535</v>
      </c>
      <c r="AK560" s="41">
        <v>854954</v>
      </c>
      <c r="AL560" s="2" t="s">
        <v>6535</v>
      </c>
      <c r="AM560" s="2" t="str">
        <f>IF(OR(O560="Q",Q560="Q",S560="Q",U560="Q",W560="Q",Y560="Q",AB560="Q",AD560="Q",AF560="Q",AH560="Q",AJ560="Q",AL560="Q"),"Yes","No")</f>
        <v>No</v>
      </c>
    </row>
    <row r="561" spans="1:39">
      <c r="A561" s="6" t="s">
        <v>165</v>
      </c>
      <c r="B561" s="6" t="s">
        <v>5818</v>
      </c>
      <c r="C561" s="4" t="s">
        <v>28</v>
      </c>
      <c r="D561" s="242">
        <v>9234</v>
      </c>
      <c r="E561" s="237">
        <v>90234</v>
      </c>
      <c r="F561" s="25" t="s">
        <v>320</v>
      </c>
      <c r="G561" s="53" t="s">
        <v>262</v>
      </c>
      <c r="H561" s="180">
        <v>3281212</v>
      </c>
      <c r="I561" s="28">
        <v>107</v>
      </c>
      <c r="J561" s="171" t="s">
        <v>15</v>
      </c>
      <c r="K561" s="171" t="s">
        <v>16</v>
      </c>
      <c r="L561" s="9">
        <v>69</v>
      </c>
      <c r="M561" s="9"/>
      <c r="N561" s="32">
        <v>1.0250698314574265</v>
      </c>
      <c r="O561" s="10" t="s">
        <v>6535</v>
      </c>
      <c r="P561" s="57">
        <v>0.18516072980403428</v>
      </c>
      <c r="Q561" s="7" t="s">
        <v>6535</v>
      </c>
      <c r="R561" s="182">
        <v>117.82688594969929</v>
      </c>
      <c r="S561" s="1" t="s">
        <v>6535</v>
      </c>
      <c r="T561" s="36">
        <v>21.283342386502706</v>
      </c>
      <c r="U561" s="2" t="s">
        <v>6535</v>
      </c>
      <c r="V561" s="31">
        <v>5.5361081831029395</v>
      </c>
      <c r="W561" s="2" t="s">
        <v>6535</v>
      </c>
      <c r="X561" s="31">
        <v>1.3629873083817128</v>
      </c>
      <c r="Y561" s="2" t="s">
        <v>6535</v>
      </c>
      <c r="AA561" s="38">
        <v>3333646</v>
      </c>
      <c r="AB561" s="9" t="s">
        <v>6535</v>
      </c>
      <c r="AC561" s="38">
        <v>18004066</v>
      </c>
      <c r="AD561" s="9" t="s">
        <v>6535</v>
      </c>
      <c r="AE561" s="42">
        <v>3252116</v>
      </c>
      <c r="AF561" s="9" t="s">
        <v>6535</v>
      </c>
      <c r="AG561" s="41">
        <v>152801</v>
      </c>
      <c r="AH561" s="2" t="s">
        <v>6535</v>
      </c>
      <c r="AI561" s="41">
        <v>13209269</v>
      </c>
      <c r="AJ561" s="2" t="s">
        <v>6535</v>
      </c>
      <c r="AK561" s="41">
        <v>2133375</v>
      </c>
      <c r="AL561" s="2" t="s">
        <v>6535</v>
      </c>
      <c r="AM561" s="2" t="str">
        <f>IF(OR(O561="Q",Q561="Q",S561="Q",U561="Q",W561="Q",Y561="Q",AB561="Q",AD561="Q",AF561="Q",AH561="Q",AJ561="Q",AL561="Q"),"Yes","No")</f>
        <v>No</v>
      </c>
    </row>
    <row r="562" spans="1:39">
      <c r="A562" s="3" t="s">
        <v>357</v>
      </c>
      <c r="B562" s="3" t="s">
        <v>358</v>
      </c>
      <c r="C562" s="4" t="s">
        <v>137</v>
      </c>
      <c r="D562" s="241">
        <v>21</v>
      </c>
      <c r="E562" s="236">
        <v>21</v>
      </c>
      <c r="F562" s="3" t="s">
        <v>320</v>
      </c>
      <c r="G562" s="4" t="s">
        <v>262</v>
      </c>
      <c r="H562" s="60">
        <v>114473</v>
      </c>
      <c r="I562" s="27">
        <v>107</v>
      </c>
      <c r="J562" s="170" t="s">
        <v>15</v>
      </c>
      <c r="K562" s="170" t="s">
        <v>13</v>
      </c>
      <c r="L562" s="5">
        <v>44</v>
      </c>
      <c r="N562" s="31">
        <v>0.33830297284650362</v>
      </c>
      <c r="O562" s="4" t="s">
        <v>6535</v>
      </c>
      <c r="P562" s="56">
        <v>9.6293023288009427E-2</v>
      </c>
      <c r="Q562" s="8" t="s">
        <v>6535</v>
      </c>
      <c r="R562" s="35">
        <v>131.941761612287</v>
      </c>
      <c r="S562" s="2" t="s">
        <v>6535</v>
      </c>
      <c r="T562" s="36">
        <v>37.555304396800388</v>
      </c>
      <c r="U562" s="2" t="s">
        <v>6535</v>
      </c>
      <c r="V562" s="31">
        <v>3.513265668631568</v>
      </c>
      <c r="W562" s="2" t="s">
        <v>6535</v>
      </c>
      <c r="X562" s="31">
        <v>1.2048190091633453</v>
      </c>
      <c r="Y562" s="2" t="s">
        <v>6535</v>
      </c>
      <c r="AA562" s="37">
        <v>1669332</v>
      </c>
      <c r="AB562" s="4" t="s">
        <v>6535</v>
      </c>
      <c r="AC562" s="37">
        <v>17335960</v>
      </c>
      <c r="AD562" s="4" t="s">
        <v>6535</v>
      </c>
      <c r="AE562" s="41">
        <v>4934429</v>
      </c>
      <c r="AF562" s="4" t="s">
        <v>6535</v>
      </c>
      <c r="AG562" s="41">
        <v>131391</v>
      </c>
      <c r="AH562" s="2" t="s">
        <v>6535</v>
      </c>
      <c r="AI562" s="41">
        <v>14388850</v>
      </c>
      <c r="AJ562" s="2" t="s">
        <v>6535</v>
      </c>
      <c r="AK562" s="41">
        <v>1826686</v>
      </c>
      <c r="AL562" s="2" t="s">
        <v>6535</v>
      </c>
      <c r="AM562" s="2" t="str">
        <f>IF(OR(O562="Q",Q562="Q",S562="Q",U562="Q",W562="Q",Y562="Q",AB562="Q",AD562="Q",AF562="Q",AH562="Q",AJ562="Q",AL562="Q"),"Yes","No")</f>
        <v>No</v>
      </c>
    </row>
    <row r="563" spans="1:39">
      <c r="A563" s="3" t="s">
        <v>165</v>
      </c>
      <c r="B563" s="3" t="s">
        <v>5818</v>
      </c>
      <c r="C563" s="4" t="s">
        <v>28</v>
      </c>
      <c r="D563" s="241">
        <v>9234</v>
      </c>
      <c r="E563" s="236">
        <v>90234</v>
      </c>
      <c r="F563" s="3" t="s">
        <v>320</v>
      </c>
      <c r="G563" s="4" t="s">
        <v>262</v>
      </c>
      <c r="H563" s="60">
        <v>3281212</v>
      </c>
      <c r="I563" s="27">
        <v>107</v>
      </c>
      <c r="J563" s="170" t="s">
        <v>14</v>
      </c>
      <c r="K563" s="170" t="s">
        <v>16</v>
      </c>
      <c r="L563" s="5">
        <v>38</v>
      </c>
      <c r="N563" s="31">
        <v>1.8269100349301033</v>
      </c>
      <c r="O563" s="4" t="s">
        <v>6535</v>
      </c>
      <c r="P563" s="56">
        <v>4.6570317320073662E-2</v>
      </c>
      <c r="Q563" s="8" t="s">
        <v>6535</v>
      </c>
      <c r="R563" s="35">
        <v>89.039856331827139</v>
      </c>
      <c r="S563" s="2" t="s">
        <v>6535</v>
      </c>
      <c r="T563" s="36">
        <v>2.2697419600443585</v>
      </c>
      <c r="U563" s="2" t="s">
        <v>6535</v>
      </c>
      <c r="V563" s="31">
        <v>39.229065637966613</v>
      </c>
      <c r="W563" s="2" t="s">
        <v>6535</v>
      </c>
      <c r="X563" s="31">
        <v>5.1727406908819926</v>
      </c>
      <c r="Y563" s="2" t="s">
        <v>6535</v>
      </c>
      <c r="AA563" s="37">
        <v>250526</v>
      </c>
      <c r="AB563" s="4" t="s">
        <v>6535</v>
      </c>
      <c r="AC563" s="37">
        <v>5379521</v>
      </c>
      <c r="AD563" s="4" t="s">
        <v>6535</v>
      </c>
      <c r="AE563" s="41">
        <v>137131</v>
      </c>
      <c r="AF563" s="4" t="s">
        <v>6535</v>
      </c>
      <c r="AG563" s="41">
        <v>60417</v>
      </c>
      <c r="AH563" s="2" t="s">
        <v>6535</v>
      </c>
      <c r="AI563" s="41">
        <v>1039975</v>
      </c>
      <c r="AJ563" s="2" t="s">
        <v>6535</v>
      </c>
      <c r="AK563" s="41">
        <v>927058</v>
      </c>
      <c r="AL563" s="2" t="s">
        <v>6535</v>
      </c>
      <c r="AM563" s="2" t="str">
        <f>IF(OR(O563="Q",Q563="Q",S563="Q",U563="Q",W563="Q",Y563="Q",AB563="Q",AD563="Q",AF563="Q",AH563="Q",AJ563="Q",AL563="Q"),"Yes","No")</f>
        <v>No</v>
      </c>
    </row>
    <row r="564" spans="1:39">
      <c r="A564" s="6" t="s">
        <v>357</v>
      </c>
      <c r="B564" s="6" t="s">
        <v>358</v>
      </c>
      <c r="C564" s="4" t="s">
        <v>137</v>
      </c>
      <c r="D564" s="242">
        <v>21</v>
      </c>
      <c r="E564" s="237">
        <v>21</v>
      </c>
      <c r="F564" s="25" t="s">
        <v>320</v>
      </c>
      <c r="G564" s="53" t="s">
        <v>262</v>
      </c>
      <c r="H564" s="180">
        <v>114473</v>
      </c>
      <c r="I564" s="28">
        <v>107</v>
      </c>
      <c r="J564" s="171" t="s">
        <v>17</v>
      </c>
      <c r="K564" s="171" t="s">
        <v>13</v>
      </c>
      <c r="L564" s="9">
        <v>31</v>
      </c>
      <c r="M564" s="9"/>
      <c r="N564" s="32">
        <v>3.7677723587739416</v>
      </c>
      <c r="O564" s="10" t="s">
        <v>6535</v>
      </c>
      <c r="P564" s="57">
        <v>0.87298878960681303</v>
      </c>
      <c r="Q564" s="7" t="s">
        <v>6535</v>
      </c>
      <c r="R564" s="182">
        <v>29.12510897994769</v>
      </c>
      <c r="S564" s="1" t="s">
        <v>6535</v>
      </c>
      <c r="T564" s="36">
        <v>6.7482563208369664</v>
      </c>
      <c r="U564" s="2" t="s">
        <v>6535</v>
      </c>
      <c r="V564" s="31">
        <v>4.3159458673815445</v>
      </c>
      <c r="W564" s="2" t="s">
        <v>6535</v>
      </c>
      <c r="X564" s="31">
        <v>0.10625151822244627</v>
      </c>
      <c r="Y564" s="2" t="s">
        <v>6535</v>
      </c>
      <c r="AA564" s="38">
        <v>233308</v>
      </c>
      <c r="AB564" s="9" t="s">
        <v>6535</v>
      </c>
      <c r="AC564" s="38">
        <v>267252</v>
      </c>
      <c r="AD564" s="9" t="s">
        <v>6535</v>
      </c>
      <c r="AE564" s="42">
        <v>61922</v>
      </c>
      <c r="AF564" s="9" t="s">
        <v>6535</v>
      </c>
      <c r="AG564" s="41">
        <v>9176</v>
      </c>
      <c r="AH564" s="2" t="s">
        <v>6535</v>
      </c>
      <c r="AI564" s="41">
        <v>2515277</v>
      </c>
      <c r="AJ564" s="2" t="s">
        <v>6535</v>
      </c>
      <c r="AK564" s="41">
        <v>509939</v>
      </c>
      <c r="AL564" s="2" t="s">
        <v>6535</v>
      </c>
      <c r="AM564" s="2" t="str">
        <f>IF(OR(O564="Q",Q564="Q",S564="Q",U564="Q",W564="Q",Y564="Q",AB564="Q",AD564="Q",AF564="Q",AH564="Q",AJ564="Q",AL564="Q"),"Yes","No")</f>
        <v>No</v>
      </c>
    </row>
    <row r="565" spans="1:39">
      <c r="A565" s="3" t="s">
        <v>357</v>
      </c>
      <c r="B565" s="3" t="s">
        <v>358</v>
      </c>
      <c r="C565" s="4" t="s">
        <v>137</v>
      </c>
      <c r="D565" s="241">
        <v>21</v>
      </c>
      <c r="E565" s="236">
        <v>21</v>
      </c>
      <c r="F565" s="3" t="s">
        <v>320</v>
      </c>
      <c r="G565" s="4" t="s">
        <v>262</v>
      </c>
      <c r="H565" s="60">
        <v>114473</v>
      </c>
      <c r="I565" s="27">
        <v>107</v>
      </c>
      <c r="J565" s="170" t="s">
        <v>14</v>
      </c>
      <c r="K565" s="170" t="s">
        <v>13</v>
      </c>
      <c r="L565" s="5">
        <v>30</v>
      </c>
      <c r="N565" s="31">
        <v>0.39805570282577135</v>
      </c>
      <c r="O565" s="4" t="s">
        <v>6535</v>
      </c>
      <c r="P565" s="56">
        <v>1.1145454310865445E-2</v>
      </c>
      <c r="Q565" s="8" t="s">
        <v>6535</v>
      </c>
      <c r="R565" s="35">
        <v>116.98956372135298</v>
      </c>
      <c r="S565" s="2" t="s">
        <v>6535</v>
      </c>
      <c r="T565" s="36">
        <v>3.2756768162046352</v>
      </c>
      <c r="U565" s="2" t="s">
        <v>6535</v>
      </c>
      <c r="V565" s="31">
        <v>35.714623354358565</v>
      </c>
      <c r="W565" s="2" t="s">
        <v>6535</v>
      </c>
      <c r="X565" s="31">
        <v>5.9715463555392443</v>
      </c>
      <c r="Y565" s="2" t="s">
        <v>6535</v>
      </c>
      <c r="AA565" s="37">
        <v>80336</v>
      </c>
      <c r="AB565" s="4" t="s">
        <v>6535</v>
      </c>
      <c r="AC565" s="37">
        <v>7207961</v>
      </c>
      <c r="AD565" s="4" t="s">
        <v>6535</v>
      </c>
      <c r="AE565" s="41">
        <v>201821</v>
      </c>
      <c r="AF565" s="4" t="s">
        <v>6535</v>
      </c>
      <c r="AG565" s="41">
        <v>61612</v>
      </c>
      <c r="AH565" s="2" t="s">
        <v>6535</v>
      </c>
      <c r="AI565" s="41">
        <v>1207051</v>
      </c>
      <c r="AJ565" s="2" t="s">
        <v>6535</v>
      </c>
      <c r="AK565" s="41">
        <v>835350</v>
      </c>
      <c r="AL565" s="2" t="s">
        <v>6535</v>
      </c>
      <c r="AM565" s="2" t="str">
        <f>IF(OR(O565="Q",Q565="Q",S565="Q",U565="Q",W565="Q",Y565="Q",AB565="Q",AD565="Q",AF565="Q",AH565="Q",AJ565="Q",AL565="Q"),"Yes","No")</f>
        <v>No</v>
      </c>
    </row>
    <row r="566" spans="1:39">
      <c r="A566" s="6" t="s">
        <v>357</v>
      </c>
      <c r="B566" s="6" t="s">
        <v>358</v>
      </c>
      <c r="C566" s="4" t="s">
        <v>137</v>
      </c>
      <c r="D566" s="242">
        <v>21</v>
      </c>
      <c r="E566" s="237">
        <v>21</v>
      </c>
      <c r="F566" s="25" t="s">
        <v>320</v>
      </c>
      <c r="G566" s="53" t="s">
        <v>262</v>
      </c>
      <c r="H566" s="180">
        <v>114473</v>
      </c>
      <c r="I566" s="28">
        <v>107</v>
      </c>
      <c r="J566" s="171" t="s">
        <v>20</v>
      </c>
      <c r="K566" s="171" t="s">
        <v>16</v>
      </c>
      <c r="L566" s="9">
        <v>2</v>
      </c>
      <c r="M566" s="9"/>
      <c r="N566" s="32">
        <v>3.1650339110776186E-2</v>
      </c>
      <c r="O566" s="10" t="s">
        <v>6535</v>
      </c>
      <c r="P566" s="57">
        <v>9.0855010545670863E-4</v>
      </c>
      <c r="Q566" s="7" t="s">
        <v>6535</v>
      </c>
      <c r="R566" s="182">
        <v>75.658756137479543</v>
      </c>
      <c r="S566" s="1" t="s">
        <v>6535</v>
      </c>
      <c r="T566" s="36">
        <v>2.171849427168576</v>
      </c>
      <c r="U566" s="2" t="s">
        <v>6535</v>
      </c>
      <c r="V566" s="31">
        <v>34.836096458176335</v>
      </c>
      <c r="W566" s="2" t="s">
        <v>6535</v>
      </c>
      <c r="X566" s="31">
        <v>3.0344952080871734</v>
      </c>
      <c r="Y566" s="2" t="s">
        <v>6535</v>
      </c>
      <c r="AA566" s="38">
        <v>84</v>
      </c>
      <c r="AB566" s="9" t="s">
        <v>6535</v>
      </c>
      <c r="AC566" s="38">
        <v>92455</v>
      </c>
      <c r="AD566" s="9" t="s">
        <v>6535</v>
      </c>
      <c r="AE566" s="42">
        <v>2654</v>
      </c>
      <c r="AF566" s="9" t="s">
        <v>6535</v>
      </c>
      <c r="AG566" s="41">
        <v>1222</v>
      </c>
      <c r="AH566" s="2" t="s">
        <v>6535</v>
      </c>
      <c r="AI566" s="41">
        <v>30468</v>
      </c>
      <c r="AJ566" s="2" t="s">
        <v>6535</v>
      </c>
      <c r="AK566" s="41">
        <v>29018</v>
      </c>
      <c r="AL566" s="2" t="s">
        <v>6535</v>
      </c>
      <c r="AM566" s="2" t="str">
        <f>IF(OR(O566="Q",Q566="Q",S566="Q",U566="Q",W566="Q",Y566="Q",AB566="Q",AD566="Q",AF566="Q",AH566="Q",AJ566="Q",AL566="Q"),"Yes","No")</f>
        <v>No</v>
      </c>
    </row>
    <row r="567" spans="1:39">
      <c r="A567" s="6" t="s">
        <v>5692</v>
      </c>
      <c r="B567" s="6" t="s">
        <v>5693</v>
      </c>
      <c r="C567" s="4" t="s">
        <v>28</v>
      </c>
      <c r="D567" s="242">
        <v>9041</v>
      </c>
      <c r="E567" s="237">
        <v>90041</v>
      </c>
      <c r="F567" s="25" t="s">
        <v>317</v>
      </c>
      <c r="G567" s="53" t="s">
        <v>262</v>
      </c>
      <c r="H567" s="180">
        <v>12150996</v>
      </c>
      <c r="I567" s="28">
        <v>104</v>
      </c>
      <c r="J567" s="171" t="s">
        <v>15</v>
      </c>
      <c r="K567" s="171" t="s">
        <v>13</v>
      </c>
      <c r="L567" s="9">
        <v>59</v>
      </c>
      <c r="M567" s="9"/>
      <c r="N567" s="32">
        <v>0.7394514880512455</v>
      </c>
      <c r="O567" s="10" t="s">
        <v>6535</v>
      </c>
      <c r="P567" s="57">
        <v>0.22635727161636837</v>
      </c>
      <c r="Q567" s="7" t="s">
        <v>6535</v>
      </c>
      <c r="R567" s="182">
        <v>105.94979642521818</v>
      </c>
      <c r="S567" s="1" t="s">
        <v>6535</v>
      </c>
      <c r="T567" s="36">
        <v>32.432833302324774</v>
      </c>
      <c r="U567" s="2" t="s">
        <v>6535</v>
      </c>
      <c r="V567" s="31">
        <v>3.2667450123028172</v>
      </c>
      <c r="W567" s="2" t="s">
        <v>6535</v>
      </c>
      <c r="X567" s="31">
        <v>0.98039016364064546</v>
      </c>
      <c r="Y567" s="2" t="s">
        <v>6535</v>
      </c>
      <c r="AA567" s="38">
        <v>5542813</v>
      </c>
      <c r="AB567" s="9" t="s">
        <v>6535</v>
      </c>
      <c r="AC567" s="38">
        <v>24487011</v>
      </c>
      <c r="AD567" s="9" t="s">
        <v>6535</v>
      </c>
      <c r="AE567" s="42">
        <v>7495844</v>
      </c>
      <c r="AF567" s="9" t="s">
        <v>6535</v>
      </c>
      <c r="AG567" s="41">
        <v>231119</v>
      </c>
      <c r="AH567" s="2" t="s">
        <v>6535</v>
      </c>
      <c r="AI567" s="41">
        <v>24976802</v>
      </c>
      <c r="AJ567" s="2" t="s">
        <v>6535</v>
      </c>
      <c r="AK567" s="41">
        <v>2449213</v>
      </c>
      <c r="AL567" s="2" t="s">
        <v>6535</v>
      </c>
      <c r="AM567" s="2" t="str">
        <f>IF(OR(O567="Q",Q567="Q",S567="Q",U567="Q",W567="Q",Y567="Q",AB567="Q",AD567="Q",AF567="Q",AH567="Q",AJ567="Q",AL567="Q"),"Yes","No")</f>
        <v>No</v>
      </c>
    </row>
    <row r="568" spans="1:39">
      <c r="A568" s="3" t="s">
        <v>1601</v>
      </c>
      <c r="B568" s="3" t="s">
        <v>1602</v>
      </c>
      <c r="C568" s="4" t="s">
        <v>48</v>
      </c>
      <c r="D568" s="241">
        <v>4028</v>
      </c>
      <c r="E568" s="236">
        <v>40028</v>
      </c>
      <c r="F568" s="3" t="s">
        <v>317</v>
      </c>
      <c r="G568" s="4" t="s">
        <v>262</v>
      </c>
      <c r="H568" s="60">
        <v>530290</v>
      </c>
      <c r="I568" s="27">
        <v>104</v>
      </c>
      <c r="J568" s="170" t="s">
        <v>15</v>
      </c>
      <c r="K568" s="170" t="s">
        <v>13</v>
      </c>
      <c r="L568" s="5">
        <v>48</v>
      </c>
      <c r="N568" s="31">
        <v>0.83572289841394654</v>
      </c>
      <c r="O568" s="4" t="s">
        <v>65</v>
      </c>
      <c r="P568" s="56">
        <v>0.19019092706130891</v>
      </c>
      <c r="Q568" s="8" t="s">
        <v>65</v>
      </c>
      <c r="R568" s="35">
        <v>86.747005273265501</v>
      </c>
      <c r="S568" s="2" t="s">
        <v>65</v>
      </c>
      <c r="T568" s="36">
        <v>19.741583465076552</v>
      </c>
      <c r="U568" s="2" t="s">
        <v>65</v>
      </c>
      <c r="V568" s="31">
        <v>4.3941260044678545</v>
      </c>
      <c r="W568" s="2" t="s">
        <v>65</v>
      </c>
      <c r="X568" s="31">
        <v>0.85854960491769983</v>
      </c>
      <c r="Y568" s="2" t="s">
        <v>65</v>
      </c>
      <c r="AA568" s="37">
        <v>3109933</v>
      </c>
      <c r="AB568" s="4" t="s">
        <v>6535</v>
      </c>
      <c r="AC568" s="37">
        <v>16351637</v>
      </c>
      <c r="AD568" s="4" t="s">
        <v>65</v>
      </c>
      <c r="AE568" s="41">
        <v>3721249</v>
      </c>
      <c r="AF568" s="4" t="s">
        <v>65</v>
      </c>
      <c r="AG568" s="41">
        <v>188498</v>
      </c>
      <c r="AH568" s="2" t="s">
        <v>65</v>
      </c>
      <c r="AI568" s="41">
        <v>19045652</v>
      </c>
      <c r="AJ568" s="2" t="s">
        <v>65</v>
      </c>
      <c r="AK568" s="41">
        <v>2943830</v>
      </c>
      <c r="AL568" s="2" t="s">
        <v>65</v>
      </c>
      <c r="AM568" s="2" t="str">
        <f>IF(OR(O568="Q",Q568="Q",S568="Q",U568="Q",W568="Q",Y568="Q",AB568="Q",AD568="Q",AF568="Q",AH568="Q",AJ568="Q",AL568="Q"),"Yes","No")</f>
        <v>Yes</v>
      </c>
    </row>
    <row r="569" spans="1:39">
      <c r="A569" s="6" t="s">
        <v>5692</v>
      </c>
      <c r="B569" s="6" t="s">
        <v>5693</v>
      </c>
      <c r="C569" s="4" t="s">
        <v>28</v>
      </c>
      <c r="D569" s="242">
        <v>9041</v>
      </c>
      <c r="E569" s="237">
        <v>90041</v>
      </c>
      <c r="F569" s="25" t="s">
        <v>317</v>
      </c>
      <c r="G569" s="53" t="s">
        <v>262</v>
      </c>
      <c r="H569" s="180">
        <v>12150996</v>
      </c>
      <c r="I569" s="28">
        <v>104</v>
      </c>
      <c r="J569" s="171" t="s">
        <v>20</v>
      </c>
      <c r="K569" s="171" t="s">
        <v>16</v>
      </c>
      <c r="L569" s="9">
        <v>40</v>
      </c>
      <c r="M569" s="9"/>
      <c r="N569" s="32">
        <v>0.33566025502485414</v>
      </c>
      <c r="O569" s="10" t="s">
        <v>6535</v>
      </c>
      <c r="P569" s="57">
        <v>5.2953510970183602E-2</v>
      </c>
      <c r="Q569" s="7" t="s">
        <v>6535</v>
      </c>
      <c r="R569" s="182">
        <v>76.69848326359832</v>
      </c>
      <c r="S569" s="1" t="s">
        <v>6535</v>
      </c>
      <c r="T569" s="36">
        <v>12.09989539748954</v>
      </c>
      <c r="U569" s="2" t="s">
        <v>6535</v>
      </c>
      <c r="V569" s="31">
        <v>6.3387724227361142</v>
      </c>
      <c r="W569" s="2" t="s">
        <v>6535</v>
      </c>
      <c r="X569" s="31">
        <v>3.2003731831871152</v>
      </c>
      <c r="Y569" s="2" t="s">
        <v>6535</v>
      </c>
      <c r="AA569" s="38">
        <v>15531</v>
      </c>
      <c r="AB569" s="9" t="s">
        <v>6535</v>
      </c>
      <c r="AC569" s="38">
        <v>293295</v>
      </c>
      <c r="AD569" s="9" t="s">
        <v>6535</v>
      </c>
      <c r="AE569" s="42">
        <v>46270</v>
      </c>
      <c r="AF569" s="9" t="s">
        <v>6535</v>
      </c>
      <c r="AG569" s="41">
        <v>3824</v>
      </c>
      <c r="AH569" s="2" t="s">
        <v>6535</v>
      </c>
      <c r="AI569" s="41">
        <v>91644</v>
      </c>
      <c r="AJ569" s="2" t="s">
        <v>6535</v>
      </c>
      <c r="AK569" s="41">
        <v>59444</v>
      </c>
      <c r="AL569" s="2" t="s">
        <v>6535</v>
      </c>
      <c r="AM569" s="2" t="str">
        <f>IF(OR(O569="Q",Q569="Q",S569="Q",U569="Q",W569="Q",Y569="Q",AB569="Q",AD569="Q",AF569="Q",AH569="Q",AJ569="Q",AL569="Q"),"Yes","No")</f>
        <v>No</v>
      </c>
    </row>
    <row r="570" spans="1:39">
      <c r="A570" s="6" t="s">
        <v>1601</v>
      </c>
      <c r="B570" s="6" t="s">
        <v>1602</v>
      </c>
      <c r="C570" s="4" t="s">
        <v>48</v>
      </c>
      <c r="D570" s="242">
        <v>4028</v>
      </c>
      <c r="E570" s="237">
        <v>40028</v>
      </c>
      <c r="F570" s="25" t="s">
        <v>317</v>
      </c>
      <c r="G570" s="53" t="s">
        <v>262</v>
      </c>
      <c r="H570" s="180">
        <v>530290</v>
      </c>
      <c r="I570" s="28">
        <v>104</v>
      </c>
      <c r="J570" s="171" t="s">
        <v>14</v>
      </c>
      <c r="K570" s="171" t="s">
        <v>13</v>
      </c>
      <c r="L570" s="9">
        <v>37</v>
      </c>
      <c r="M570" s="9"/>
      <c r="N570" s="32">
        <v>3.6491954265425752</v>
      </c>
      <c r="O570" s="10" t="s">
        <v>65</v>
      </c>
      <c r="P570" s="57">
        <v>8.31496048485897E-2</v>
      </c>
      <c r="Q570" s="7" t="s">
        <v>65</v>
      </c>
      <c r="R570" s="182">
        <v>68.812363065136211</v>
      </c>
      <c r="S570" s="1" t="s">
        <v>65</v>
      </c>
      <c r="T570" s="36">
        <v>1.5679403618525307</v>
      </c>
      <c r="U570" s="2" t="s">
        <v>65</v>
      </c>
      <c r="V570" s="31">
        <v>43.887104853805795</v>
      </c>
      <c r="W570" s="2" t="s">
        <v>65</v>
      </c>
      <c r="X570" s="31">
        <v>4.2109176642806005</v>
      </c>
      <c r="Y570" s="2" t="s">
        <v>65</v>
      </c>
      <c r="AA570" s="38">
        <v>415231</v>
      </c>
      <c r="AB570" s="9" t="s">
        <v>6535</v>
      </c>
      <c r="AC570" s="38">
        <v>4993782</v>
      </c>
      <c r="AD570" s="9" t="s">
        <v>65</v>
      </c>
      <c r="AE570" s="42">
        <v>113787</v>
      </c>
      <c r="AF570" s="9" t="s">
        <v>65</v>
      </c>
      <c r="AG570" s="41">
        <v>72571</v>
      </c>
      <c r="AH570" s="2" t="s">
        <v>65</v>
      </c>
      <c r="AI570" s="41">
        <v>1185913</v>
      </c>
      <c r="AJ570" s="2" t="s">
        <v>65</v>
      </c>
      <c r="AK570" s="41">
        <v>1265615</v>
      </c>
      <c r="AL570" s="2" t="s">
        <v>65</v>
      </c>
      <c r="AM570" s="2" t="str">
        <f>IF(OR(O570="Q",Q570="Q",S570="Q",U570="Q",W570="Q",Y570="Q",AB570="Q",AD570="Q",AF570="Q",AH570="Q",AJ570="Q",AL570="Q"),"Yes","No")</f>
        <v>Yes</v>
      </c>
    </row>
    <row r="571" spans="1:39">
      <c r="A571" s="6" t="s">
        <v>1601</v>
      </c>
      <c r="B571" s="6" t="s">
        <v>1602</v>
      </c>
      <c r="C571" s="4" t="s">
        <v>48</v>
      </c>
      <c r="D571" s="242">
        <v>4028</v>
      </c>
      <c r="E571" s="237">
        <v>40028</v>
      </c>
      <c r="F571" s="25" t="s">
        <v>317</v>
      </c>
      <c r="G571" s="53" t="s">
        <v>262</v>
      </c>
      <c r="H571" s="180">
        <v>530290</v>
      </c>
      <c r="I571" s="28">
        <v>104</v>
      </c>
      <c r="J571" s="171" t="s">
        <v>17</v>
      </c>
      <c r="K571" s="171" t="s">
        <v>16</v>
      </c>
      <c r="L571" s="9">
        <v>19</v>
      </c>
      <c r="M571" s="9"/>
      <c r="N571" s="32">
        <v>3.1349639092278134</v>
      </c>
      <c r="O571" s="10" t="s">
        <v>65</v>
      </c>
      <c r="P571" s="57">
        <v>0.57680640152872331</v>
      </c>
      <c r="Q571" s="7" t="s">
        <v>65</v>
      </c>
      <c r="R571" s="182">
        <v>27.600870253164558</v>
      </c>
      <c r="S571" s="1" t="s">
        <v>65</v>
      </c>
      <c r="T571" s="36">
        <v>5.0783227848101262</v>
      </c>
      <c r="U571" s="2" t="s">
        <v>65</v>
      </c>
      <c r="V571" s="31">
        <v>5.4350366100638725</v>
      </c>
      <c r="W571" s="2" t="s">
        <v>65</v>
      </c>
      <c r="X571" s="31">
        <v>0.18271621964876936</v>
      </c>
      <c r="Y571" s="2" t="s">
        <v>65</v>
      </c>
      <c r="AA571" s="38">
        <v>120740</v>
      </c>
      <c r="AB571" s="9" t="s">
        <v>6535</v>
      </c>
      <c r="AC571" s="38">
        <v>209325</v>
      </c>
      <c r="AD571" s="9" t="s">
        <v>65</v>
      </c>
      <c r="AE571" s="42">
        <v>38514</v>
      </c>
      <c r="AF571" s="9" t="s">
        <v>65</v>
      </c>
      <c r="AG571" s="41">
        <v>7584</v>
      </c>
      <c r="AH571" s="2" t="s">
        <v>65</v>
      </c>
      <c r="AI571" s="41">
        <v>1145629</v>
      </c>
      <c r="AJ571" s="2" t="s">
        <v>65</v>
      </c>
      <c r="AK571" s="41">
        <v>225351</v>
      </c>
      <c r="AL571" s="2" t="s">
        <v>65</v>
      </c>
      <c r="AM571" s="2" t="str">
        <f>IF(OR(O571="Q",Q571="Q",S571="Q",U571="Q",W571="Q",Y571="Q",AB571="Q",AD571="Q",AF571="Q",AH571="Q",AJ571="Q",AL571="Q"),"Yes","No")</f>
        <v>Yes</v>
      </c>
    </row>
    <row r="572" spans="1:39">
      <c r="A572" s="3" t="s">
        <v>5692</v>
      </c>
      <c r="B572" s="3" t="s">
        <v>5693</v>
      </c>
      <c r="C572" s="4" t="s">
        <v>28</v>
      </c>
      <c r="D572" s="241">
        <v>9041</v>
      </c>
      <c r="E572" s="236">
        <v>90041</v>
      </c>
      <c r="F572" s="3" t="s">
        <v>317</v>
      </c>
      <c r="G572" s="4" t="s">
        <v>262</v>
      </c>
      <c r="H572" s="60">
        <v>12150996</v>
      </c>
      <c r="I572" s="27">
        <v>104</v>
      </c>
      <c r="J572" s="170" t="s">
        <v>15</v>
      </c>
      <c r="K572" s="170" t="s">
        <v>16</v>
      </c>
      <c r="L572" s="5">
        <v>5</v>
      </c>
      <c r="N572" s="31">
        <v>1.1918781397555034</v>
      </c>
      <c r="O572" s="4" t="s">
        <v>6535</v>
      </c>
      <c r="P572" s="56">
        <v>0.28332265586961536</v>
      </c>
      <c r="Q572" s="8" t="s">
        <v>6535</v>
      </c>
      <c r="R572" s="35">
        <v>109.06372275013975</v>
      </c>
      <c r="S572" s="2" t="s">
        <v>6535</v>
      </c>
      <c r="T572" s="36">
        <v>25.925656791503634</v>
      </c>
      <c r="U572" s="2" t="s">
        <v>6535</v>
      </c>
      <c r="V572" s="31">
        <v>4.2067872620253981</v>
      </c>
      <c r="W572" s="2" t="s">
        <v>6535</v>
      </c>
      <c r="X572" s="31">
        <v>1.4454622567776301</v>
      </c>
      <c r="Y572" s="2" t="s">
        <v>6535</v>
      </c>
      <c r="AA572" s="37">
        <v>110561</v>
      </c>
      <c r="AB572" s="4" t="s">
        <v>6535</v>
      </c>
      <c r="AC572" s="37">
        <v>390230</v>
      </c>
      <c r="AD572" s="4" t="s">
        <v>6535</v>
      </c>
      <c r="AE572" s="41">
        <v>92762</v>
      </c>
      <c r="AF572" s="4" t="s">
        <v>6535</v>
      </c>
      <c r="AG572" s="41">
        <v>3578</v>
      </c>
      <c r="AH572" s="2" t="s">
        <v>6535</v>
      </c>
      <c r="AI572" s="41">
        <v>269969</v>
      </c>
      <c r="AJ572" s="2" t="s">
        <v>6535</v>
      </c>
      <c r="AK572" s="41">
        <v>38950</v>
      </c>
      <c r="AL572" s="2" t="s">
        <v>6535</v>
      </c>
      <c r="AM572" s="2" t="str">
        <f>IF(OR(O572="Q",Q572="Q",S572="Q",U572="Q",W572="Q",Y572="Q",AB572="Q",AD572="Q",AF572="Q",AH572="Q",AJ572="Q",AL572="Q"),"Yes","No")</f>
        <v>No</v>
      </c>
    </row>
    <row r="573" spans="1:39">
      <c r="A573" s="3" t="s">
        <v>1294</v>
      </c>
      <c r="B573" s="3" t="s">
        <v>1295</v>
      </c>
      <c r="C573" s="4" t="s">
        <v>114</v>
      </c>
      <c r="D573" s="241">
        <v>3044</v>
      </c>
      <c r="E573" s="236">
        <v>30044</v>
      </c>
      <c r="F573" s="3" t="s">
        <v>317</v>
      </c>
      <c r="G573" s="4" t="s">
        <v>262</v>
      </c>
      <c r="H573" s="60">
        <v>1733853</v>
      </c>
      <c r="I573" s="27">
        <v>103</v>
      </c>
      <c r="J573" s="170" t="s">
        <v>20</v>
      </c>
      <c r="K573" s="170" t="s">
        <v>16</v>
      </c>
      <c r="L573" s="5">
        <v>72</v>
      </c>
      <c r="N573" s="31">
        <v>20.860891467465233</v>
      </c>
      <c r="O573" s="4" t="s">
        <v>6535</v>
      </c>
      <c r="P573" s="56">
        <v>0.81127376710522159</v>
      </c>
      <c r="Q573" s="8" t="s">
        <v>6535</v>
      </c>
      <c r="R573" s="35">
        <v>44.671551803325237</v>
      </c>
      <c r="S573" s="2" t="s">
        <v>6535</v>
      </c>
      <c r="T573" s="36">
        <v>1.737263154378669</v>
      </c>
      <c r="U573" s="2" t="s">
        <v>6535</v>
      </c>
      <c r="V573" s="31">
        <v>25.713750787112033</v>
      </c>
      <c r="W573" s="2" t="s">
        <v>6535</v>
      </c>
      <c r="X573" s="31">
        <v>2.8758079950111819</v>
      </c>
      <c r="Y573" s="2" t="s">
        <v>6535</v>
      </c>
      <c r="AA573" s="37">
        <v>4339879</v>
      </c>
      <c r="AB573" s="4" t="s">
        <v>6535</v>
      </c>
      <c r="AC573" s="37">
        <v>5349463</v>
      </c>
      <c r="AD573" s="4" t="s">
        <v>6535</v>
      </c>
      <c r="AE573" s="41">
        <v>208039</v>
      </c>
      <c r="AF573" s="4" t="s">
        <v>6535</v>
      </c>
      <c r="AG573" s="41">
        <v>119751</v>
      </c>
      <c r="AH573" s="2" t="s">
        <v>6535</v>
      </c>
      <c r="AI573" s="41">
        <v>1860160</v>
      </c>
      <c r="AJ573" s="2" t="s">
        <v>6535</v>
      </c>
      <c r="AK573" s="41">
        <v>2031417</v>
      </c>
      <c r="AL573" s="2" t="s">
        <v>6535</v>
      </c>
      <c r="AM573" s="2" t="str">
        <f>IF(OR(O573="Q",Q573="Q",S573="Q",U573="Q",W573="Q",Y573="Q",AB573="Q",AD573="Q",AF573="Q",AH573="Q",AJ573="Q",AL573="Q"),"Yes","No")</f>
        <v>No</v>
      </c>
    </row>
    <row r="574" spans="1:39">
      <c r="A574" s="6" t="s">
        <v>5705</v>
      </c>
      <c r="B574" s="6" t="s">
        <v>5706</v>
      </c>
      <c r="C574" s="4" t="s">
        <v>28</v>
      </c>
      <c r="D574" s="242">
        <v>9062</v>
      </c>
      <c r="E574" s="237">
        <v>90062</v>
      </c>
      <c r="F574" s="25" t="s">
        <v>320</v>
      </c>
      <c r="G574" s="53" t="s">
        <v>262</v>
      </c>
      <c r="H574" s="180">
        <v>114237</v>
      </c>
      <c r="I574" s="28">
        <v>103</v>
      </c>
      <c r="J574" s="171" t="s">
        <v>15</v>
      </c>
      <c r="K574" s="171" t="s">
        <v>13</v>
      </c>
      <c r="L574" s="9">
        <v>47</v>
      </c>
      <c r="M574" s="9"/>
      <c r="N574" s="32">
        <v>1.8185604580017025</v>
      </c>
      <c r="O574" s="10" t="s">
        <v>6535</v>
      </c>
      <c r="P574" s="57">
        <v>0.27554346403862479</v>
      </c>
      <c r="Q574" s="7" t="s">
        <v>6535</v>
      </c>
      <c r="R574" s="182">
        <v>135.73681385615555</v>
      </c>
      <c r="S574" s="1" t="s">
        <v>6535</v>
      </c>
      <c r="T574" s="36">
        <v>20.566482529037859</v>
      </c>
      <c r="U574" s="2" t="s">
        <v>6535</v>
      </c>
      <c r="V574" s="31">
        <v>6.5999041724567364</v>
      </c>
      <c r="W574" s="2" t="s">
        <v>6535</v>
      </c>
      <c r="X574" s="31">
        <v>1.1003148476754978</v>
      </c>
      <c r="Y574" s="2" t="s">
        <v>6535</v>
      </c>
      <c r="AA574" s="38">
        <v>6201824</v>
      </c>
      <c r="AB574" s="9" t="s">
        <v>6535</v>
      </c>
      <c r="AC574" s="38">
        <v>22507607</v>
      </c>
      <c r="AD574" s="9" t="s">
        <v>6535</v>
      </c>
      <c r="AE574" s="42">
        <v>3410293</v>
      </c>
      <c r="AF574" s="9" t="s">
        <v>6535</v>
      </c>
      <c r="AG574" s="41">
        <v>165818</v>
      </c>
      <c r="AH574" s="2" t="s">
        <v>6535</v>
      </c>
      <c r="AI574" s="41">
        <v>20455606</v>
      </c>
      <c r="AJ574" s="2" t="s">
        <v>6535</v>
      </c>
      <c r="AK574" s="41">
        <v>2483479</v>
      </c>
      <c r="AL574" s="2" t="s">
        <v>6535</v>
      </c>
      <c r="AM574" s="2" t="str">
        <f>IF(OR(O574="Q",Q574="Q",S574="Q",U574="Q",W574="Q",Y574="Q",AB574="Q",AD574="Q",AF574="Q",AH574="Q",AJ574="Q",AL574="Q"),"Yes","No")</f>
        <v>No</v>
      </c>
    </row>
    <row r="575" spans="1:39">
      <c r="A575" s="6" t="s">
        <v>1294</v>
      </c>
      <c r="B575" s="6" t="s">
        <v>1295</v>
      </c>
      <c r="C575" s="4" t="s">
        <v>114</v>
      </c>
      <c r="D575" s="242">
        <v>3044</v>
      </c>
      <c r="E575" s="237">
        <v>30044</v>
      </c>
      <c r="F575" s="25" t="s">
        <v>317</v>
      </c>
      <c r="G575" s="53" t="s">
        <v>262</v>
      </c>
      <c r="H575" s="180">
        <v>1733853</v>
      </c>
      <c r="I575" s="28">
        <v>103</v>
      </c>
      <c r="J575" s="171" t="s">
        <v>15</v>
      </c>
      <c r="K575" s="171" t="s">
        <v>16</v>
      </c>
      <c r="L575" s="9">
        <v>31</v>
      </c>
      <c r="M575" s="9"/>
      <c r="N575" s="32">
        <v>2.6555709671290137</v>
      </c>
      <c r="O575" s="10" t="s">
        <v>6535</v>
      </c>
      <c r="P575" s="57">
        <v>0.24803599078933941</v>
      </c>
      <c r="Q575" s="7" t="s">
        <v>6535</v>
      </c>
      <c r="R575" s="182">
        <v>123.66997344336413</v>
      </c>
      <c r="S575" s="1" t="s">
        <v>6535</v>
      </c>
      <c r="T575" s="36">
        <v>11.551039220420078</v>
      </c>
      <c r="U575" s="2" t="s">
        <v>6535</v>
      </c>
      <c r="V575" s="31">
        <v>10.706393691810755</v>
      </c>
      <c r="W575" s="2" t="s">
        <v>6535</v>
      </c>
      <c r="X575" s="31">
        <v>0.70715942482237482</v>
      </c>
      <c r="Y575" s="2" t="s">
        <v>6535</v>
      </c>
      <c r="AA575" s="38">
        <v>1397627</v>
      </c>
      <c r="AB575" s="9" t="s">
        <v>6535</v>
      </c>
      <c r="AC575" s="38">
        <v>5634775</v>
      </c>
      <c r="AD575" s="9" t="s">
        <v>6535</v>
      </c>
      <c r="AE575" s="42">
        <v>526300</v>
      </c>
      <c r="AF575" s="9" t="s">
        <v>6535</v>
      </c>
      <c r="AG575" s="41">
        <v>45563</v>
      </c>
      <c r="AH575" s="2" t="s">
        <v>6535</v>
      </c>
      <c r="AI575" s="41">
        <v>7968182</v>
      </c>
      <c r="AJ575" s="2" t="s">
        <v>6535</v>
      </c>
      <c r="AK575" s="41">
        <v>927478</v>
      </c>
      <c r="AL575" s="2" t="s">
        <v>6535</v>
      </c>
      <c r="AM575" s="2" t="str">
        <f>IF(OR(O575="Q",Q575="Q",S575="Q",U575="Q",W575="Q",Y575="Q",AB575="Q",AD575="Q",AF575="Q",AH575="Q",AJ575="Q",AL575="Q"),"Yes","No")</f>
        <v>No</v>
      </c>
    </row>
    <row r="576" spans="1:39">
      <c r="A576" s="3" t="s">
        <v>5705</v>
      </c>
      <c r="B576" s="3" t="s">
        <v>5706</v>
      </c>
      <c r="C576" s="4" t="s">
        <v>28</v>
      </c>
      <c r="D576" s="241">
        <v>9062</v>
      </c>
      <c r="E576" s="236">
        <v>90062</v>
      </c>
      <c r="F576" s="3" t="s">
        <v>320</v>
      </c>
      <c r="G576" s="4" t="s">
        <v>262</v>
      </c>
      <c r="H576" s="60">
        <v>114237</v>
      </c>
      <c r="I576" s="27">
        <v>103</v>
      </c>
      <c r="J576" s="170" t="s">
        <v>14</v>
      </c>
      <c r="K576" s="170" t="s">
        <v>16</v>
      </c>
      <c r="L576" s="5">
        <v>28</v>
      </c>
      <c r="N576" s="31">
        <v>1.3510032202130295</v>
      </c>
      <c r="O576" s="4" t="s">
        <v>6535</v>
      </c>
      <c r="P576" s="56">
        <v>5.4182884389192068E-2</v>
      </c>
      <c r="Q576" s="8" t="s">
        <v>6535</v>
      </c>
      <c r="R576" s="35">
        <v>55.718712185577097</v>
      </c>
      <c r="S576" s="2" t="s">
        <v>6535</v>
      </c>
      <c r="T576" s="36">
        <v>2.234636080430473</v>
      </c>
      <c r="U576" s="2" t="s">
        <v>6535</v>
      </c>
      <c r="V576" s="31">
        <v>24.934132529912265</v>
      </c>
      <c r="W576" s="2" t="s">
        <v>6535</v>
      </c>
      <c r="X576" s="31">
        <v>2.2322415912029379</v>
      </c>
      <c r="Y576" s="2" t="s">
        <v>163</v>
      </c>
      <c r="AA576" s="37">
        <v>234522</v>
      </c>
      <c r="AB576" s="4" t="s">
        <v>6535</v>
      </c>
      <c r="AC576" s="37">
        <v>4328341</v>
      </c>
      <c r="AD576" s="4" t="s">
        <v>6535</v>
      </c>
      <c r="AE576" s="41">
        <v>173591</v>
      </c>
      <c r="AF576" s="4" t="s">
        <v>6535</v>
      </c>
      <c r="AG576" s="41">
        <v>77682</v>
      </c>
      <c r="AH576" s="2" t="s">
        <v>6535</v>
      </c>
      <c r="AI576" s="41">
        <v>1939011</v>
      </c>
      <c r="AJ576" s="2" t="s">
        <v>163</v>
      </c>
      <c r="AK576" s="41">
        <v>1096471</v>
      </c>
      <c r="AL576" s="2" t="s">
        <v>6535</v>
      </c>
      <c r="AM576" s="2" t="str">
        <f>IF(OR(O576="Q",Q576="Q",S576="Q",U576="Q",W576="Q",Y576="Q",AB576="Q",AD576="Q",AF576="Q",AH576="Q",AJ576="Q",AL576="Q"),"Yes","No")</f>
        <v>No</v>
      </c>
    </row>
    <row r="577" spans="1:39">
      <c r="A577" s="3" t="s">
        <v>5705</v>
      </c>
      <c r="B577" s="3" t="s">
        <v>5706</v>
      </c>
      <c r="C577" s="4" t="s">
        <v>28</v>
      </c>
      <c r="D577" s="241">
        <v>9062</v>
      </c>
      <c r="E577" s="236">
        <v>90062</v>
      </c>
      <c r="F577" s="3" t="s">
        <v>320</v>
      </c>
      <c r="G577" s="4" t="s">
        <v>262</v>
      </c>
      <c r="H577" s="60">
        <v>114237</v>
      </c>
      <c r="I577" s="27">
        <v>103</v>
      </c>
      <c r="J577" s="170" t="s">
        <v>15</v>
      </c>
      <c r="K577" s="170" t="s">
        <v>16</v>
      </c>
      <c r="L577" s="5">
        <v>21</v>
      </c>
      <c r="N577" s="31">
        <v>0.349810419046994</v>
      </c>
      <c r="O577" s="4" t="s">
        <v>6535</v>
      </c>
      <c r="P577" s="56">
        <v>4.5089805853242126E-2</v>
      </c>
      <c r="Q577" s="8" t="s">
        <v>6535</v>
      </c>
      <c r="R577" s="35">
        <v>82.944806799878805</v>
      </c>
      <c r="S577" s="2" t="s">
        <v>6535</v>
      </c>
      <c r="T577" s="36">
        <v>10.691406063118951</v>
      </c>
      <c r="U577" s="2" t="s">
        <v>6535</v>
      </c>
      <c r="V577" s="31">
        <v>7.758082174617333</v>
      </c>
      <c r="W577" s="2" t="s">
        <v>6535</v>
      </c>
      <c r="X577" s="31">
        <v>1.9605967259683452</v>
      </c>
      <c r="Y577" s="2" t="s">
        <v>163</v>
      </c>
      <c r="AA577" s="37">
        <v>234522</v>
      </c>
      <c r="AB577" s="4" t="s">
        <v>6535</v>
      </c>
      <c r="AC577" s="37">
        <v>5201220</v>
      </c>
      <c r="AD577" s="4" t="s">
        <v>6535</v>
      </c>
      <c r="AE577" s="41">
        <v>670426</v>
      </c>
      <c r="AF577" s="4" t="s">
        <v>6535</v>
      </c>
      <c r="AG577" s="41">
        <v>62707</v>
      </c>
      <c r="AH577" s="2" t="s">
        <v>6535</v>
      </c>
      <c r="AI577" s="41">
        <v>2652876</v>
      </c>
      <c r="AJ577" s="2" t="s">
        <v>163</v>
      </c>
      <c r="AK577" s="41">
        <v>922795</v>
      </c>
      <c r="AL577" s="2" t="s">
        <v>6535</v>
      </c>
      <c r="AM577" s="2" t="str">
        <f>IF(OR(O577="Q",Q577="Q",S577="Q",U577="Q",W577="Q",Y577="Q",AB577="Q",AD577="Q",AF577="Q",AH577="Q",AJ577="Q",AL577="Q"),"Yes","No")</f>
        <v>No</v>
      </c>
    </row>
    <row r="578" spans="1:39">
      <c r="A578" s="3" t="s">
        <v>5705</v>
      </c>
      <c r="B578" s="3" t="s">
        <v>5706</v>
      </c>
      <c r="C578" s="4" t="s">
        <v>28</v>
      </c>
      <c r="D578" s="241">
        <v>9062</v>
      </c>
      <c r="E578" s="236">
        <v>90062</v>
      </c>
      <c r="F578" s="3" t="s">
        <v>320</v>
      </c>
      <c r="G578" s="4" t="s">
        <v>262</v>
      </c>
      <c r="H578" s="60">
        <v>114237</v>
      </c>
      <c r="I578" s="27">
        <v>103</v>
      </c>
      <c r="J578" s="170" t="s">
        <v>30</v>
      </c>
      <c r="K578" s="170" t="s">
        <v>13</v>
      </c>
      <c r="L578" s="5">
        <v>7</v>
      </c>
      <c r="N578" s="31">
        <v>12.390734277513509</v>
      </c>
      <c r="O578" s="4" t="s">
        <v>6535</v>
      </c>
      <c r="P578" s="56">
        <v>0.27583823560292664</v>
      </c>
      <c r="Q578" s="8" t="s">
        <v>6535</v>
      </c>
      <c r="R578" s="35">
        <v>160.33331730075514</v>
      </c>
      <c r="S578" s="2" t="s">
        <v>6535</v>
      </c>
      <c r="T578" s="36">
        <v>3.5692847866865471</v>
      </c>
      <c r="U578" s="2" t="s">
        <v>6535</v>
      </c>
      <c r="V578" s="31">
        <v>44.920292686870866</v>
      </c>
      <c r="W578" s="2" t="s">
        <v>6535</v>
      </c>
      <c r="X578" s="31">
        <v>1.1121687338687507</v>
      </c>
      <c r="Y578" s="2" t="s">
        <v>6535</v>
      </c>
      <c r="AA578" s="37">
        <v>919504</v>
      </c>
      <c r="AB578" s="4" t="s">
        <v>6535</v>
      </c>
      <c r="AC578" s="37">
        <v>3333490</v>
      </c>
      <c r="AD578" s="4" t="s">
        <v>6535</v>
      </c>
      <c r="AE578" s="41">
        <v>74209</v>
      </c>
      <c r="AF578" s="4" t="s">
        <v>6535</v>
      </c>
      <c r="AG578" s="41">
        <v>20791</v>
      </c>
      <c r="AH578" s="2" t="s">
        <v>6535</v>
      </c>
      <c r="AI578" s="41">
        <v>2997288</v>
      </c>
      <c r="AJ578" s="2" t="s">
        <v>6535</v>
      </c>
      <c r="AK578" s="41">
        <v>663268</v>
      </c>
      <c r="AL578" s="2" t="s">
        <v>6535</v>
      </c>
      <c r="AM578" s="2" t="str">
        <f>IF(OR(O578="Q",Q578="Q",S578="Q",U578="Q",W578="Q",Y578="Q",AB578="Q",AD578="Q",AF578="Q",AH578="Q",AJ578="Q",AL578="Q"),"Yes","No")</f>
        <v>No</v>
      </c>
    </row>
    <row r="579" spans="1:39">
      <c r="A579" s="6" t="s">
        <v>2724</v>
      </c>
      <c r="B579" s="6" t="s">
        <v>2557</v>
      </c>
      <c r="C579" s="4" t="s">
        <v>129</v>
      </c>
      <c r="D579" s="242" t="s">
        <v>2725</v>
      </c>
      <c r="E579" s="237" t="s">
        <v>2726</v>
      </c>
      <c r="F579" s="25" t="s">
        <v>320</v>
      </c>
      <c r="G579" s="53" t="s">
        <v>476</v>
      </c>
      <c r="H579" s="180">
        <v>0</v>
      </c>
      <c r="I579" s="28">
        <v>102</v>
      </c>
      <c r="J579" s="171" t="s">
        <v>14</v>
      </c>
      <c r="K579" s="171" t="s">
        <v>13</v>
      </c>
      <c r="L579" s="9">
        <v>102</v>
      </c>
      <c r="M579" s="9"/>
      <c r="N579" s="32">
        <v>0.76086987160514707</v>
      </c>
      <c r="O579" s="10" t="s">
        <v>6535</v>
      </c>
      <c r="P579" s="57">
        <v>2.742115389694693E-2</v>
      </c>
      <c r="Q579" s="7" t="s">
        <v>6535</v>
      </c>
      <c r="R579" s="182">
        <v>36.951079663291445</v>
      </c>
      <c r="S579" s="1" t="s">
        <v>6535</v>
      </c>
      <c r="T579" s="36">
        <v>1.331687953378816</v>
      </c>
      <c r="U579" s="2" t="s">
        <v>6535</v>
      </c>
      <c r="V579" s="31">
        <v>27.747551195862048</v>
      </c>
      <c r="W579" s="2" t="s">
        <v>6535</v>
      </c>
      <c r="X579" s="31" t="s">
        <v>6535</v>
      </c>
      <c r="Y579" s="2" t="s">
        <v>6535</v>
      </c>
      <c r="AA579" s="38">
        <v>107972</v>
      </c>
      <c r="AB579" s="9" t="s">
        <v>6535</v>
      </c>
      <c r="AC579" s="38">
        <v>3937544</v>
      </c>
      <c r="AD579" s="9" t="s">
        <v>6535</v>
      </c>
      <c r="AE579" s="42">
        <v>141906</v>
      </c>
      <c r="AF579" s="9" t="s">
        <v>6535</v>
      </c>
      <c r="AG579" s="41">
        <v>106561</v>
      </c>
      <c r="AH579" s="2" t="s">
        <v>6535</v>
      </c>
      <c r="AI579" s="41">
        <v>0</v>
      </c>
      <c r="AJ579" s="2" t="s">
        <v>6535</v>
      </c>
      <c r="AK579" s="41">
        <v>1901823</v>
      </c>
      <c r="AL579" s="2" t="s">
        <v>6535</v>
      </c>
      <c r="AM579" s="2" t="str">
        <f>IF(OR(O579="Q",Q579="Q",S579="Q",U579="Q",W579="Q",Y579="Q",AB579="Q",AD579="Q",AF579="Q",AH579="Q",AJ579="Q",AL579="Q"),"Yes","No")</f>
        <v>No</v>
      </c>
    </row>
    <row r="580" spans="1:39">
      <c r="A580" s="6" t="s">
        <v>3956</v>
      </c>
      <c r="B580" s="6" t="s">
        <v>3957</v>
      </c>
      <c r="C580" s="4" t="s">
        <v>130</v>
      </c>
      <c r="D580" s="242">
        <v>6051</v>
      </c>
      <c r="E580" s="237">
        <v>60051</v>
      </c>
      <c r="F580" s="25" t="s">
        <v>320</v>
      </c>
      <c r="G580" s="53" t="s">
        <v>262</v>
      </c>
      <c r="H580" s="180">
        <v>320069</v>
      </c>
      <c r="I580" s="28">
        <v>102</v>
      </c>
      <c r="J580" s="171" t="s">
        <v>15</v>
      </c>
      <c r="K580" s="171" t="s">
        <v>13</v>
      </c>
      <c r="L580" s="9">
        <v>59</v>
      </c>
      <c r="M580" s="9"/>
      <c r="N580" s="32">
        <v>0.28261782762760518</v>
      </c>
      <c r="O580" s="10" t="s">
        <v>6535</v>
      </c>
      <c r="P580" s="57">
        <v>7.3499066580083219E-2</v>
      </c>
      <c r="Q580" s="7" t="s">
        <v>6535</v>
      </c>
      <c r="R580" s="182">
        <v>85.441664721184637</v>
      </c>
      <c r="S580" s="1" t="s">
        <v>6535</v>
      </c>
      <c r="T580" s="36">
        <v>22.220405049359659</v>
      </c>
      <c r="U580" s="2" t="s">
        <v>6535</v>
      </c>
      <c r="V580" s="31">
        <v>3.8451893442710605</v>
      </c>
      <c r="W580" s="2" t="s">
        <v>6535</v>
      </c>
      <c r="X580" s="31">
        <v>1.0638449850517133</v>
      </c>
      <c r="Y580" s="2" t="s">
        <v>6535</v>
      </c>
      <c r="AA580" s="38">
        <v>1506368</v>
      </c>
      <c r="AB580" s="9" t="s">
        <v>6535</v>
      </c>
      <c r="AC580" s="38">
        <v>20495063</v>
      </c>
      <c r="AD580" s="9" t="s">
        <v>6535</v>
      </c>
      <c r="AE580" s="42">
        <v>5330053</v>
      </c>
      <c r="AF580" s="9" t="s">
        <v>6535</v>
      </c>
      <c r="AG580" s="41">
        <v>239872</v>
      </c>
      <c r="AH580" s="2" t="s">
        <v>6535</v>
      </c>
      <c r="AI580" s="41">
        <v>19265084</v>
      </c>
      <c r="AJ580" s="2" t="s">
        <v>6535</v>
      </c>
      <c r="AK580" s="41">
        <v>3071894</v>
      </c>
      <c r="AL580" s="2" t="s">
        <v>6535</v>
      </c>
      <c r="AM580" s="2" t="str">
        <f>IF(OR(O580="Q",Q580="Q",S580="Q",U580="Q",W580="Q",Y580="Q",AB580="Q",AD580="Q",AF580="Q",AH580="Q",AJ580="Q",AL580="Q"),"Yes","No")</f>
        <v>No</v>
      </c>
    </row>
    <row r="581" spans="1:39">
      <c r="A581" s="6" t="s">
        <v>5654</v>
      </c>
      <c r="B581" s="6" t="s">
        <v>5655</v>
      </c>
      <c r="C581" s="4" t="s">
        <v>28</v>
      </c>
      <c r="D581" s="242">
        <v>9012</v>
      </c>
      <c r="E581" s="237">
        <v>90012</v>
      </c>
      <c r="F581" s="25" t="s">
        <v>320</v>
      </c>
      <c r="G581" s="53" t="s">
        <v>262</v>
      </c>
      <c r="H581" s="180">
        <v>370583</v>
      </c>
      <c r="I581" s="28">
        <v>102</v>
      </c>
      <c r="J581" s="171" t="s">
        <v>15</v>
      </c>
      <c r="K581" s="171" t="s">
        <v>13</v>
      </c>
      <c r="L581" s="9">
        <v>47</v>
      </c>
      <c r="M581" s="9"/>
      <c r="N581" s="32">
        <v>0.77830557876763573</v>
      </c>
      <c r="O581" s="10" t="s">
        <v>6535</v>
      </c>
      <c r="P581" s="57">
        <v>0.14869055356844604</v>
      </c>
      <c r="Q581" s="7" t="s">
        <v>6535</v>
      </c>
      <c r="R581" s="182">
        <v>167.34662211169828</v>
      </c>
      <c r="S581" s="1" t="s">
        <v>6535</v>
      </c>
      <c r="T581" s="36">
        <v>31.970555728249231</v>
      </c>
      <c r="U581" s="2" t="s">
        <v>6535</v>
      </c>
      <c r="V581" s="31">
        <v>5.2343982861652458</v>
      </c>
      <c r="W581" s="2" t="s">
        <v>6535</v>
      </c>
      <c r="X581" s="31">
        <v>1.6041800274206541</v>
      </c>
      <c r="Y581" s="2" t="s">
        <v>6535</v>
      </c>
      <c r="AA581" s="38">
        <v>2881734</v>
      </c>
      <c r="AB581" s="9" t="s">
        <v>6535</v>
      </c>
      <c r="AC581" s="38">
        <v>19380747</v>
      </c>
      <c r="AD581" s="9" t="s">
        <v>6535</v>
      </c>
      <c r="AE581" s="42">
        <v>3702574</v>
      </c>
      <c r="AF581" s="9" t="s">
        <v>6535</v>
      </c>
      <c r="AG581" s="41">
        <v>115812</v>
      </c>
      <c r="AH581" s="2" t="s">
        <v>6535</v>
      </c>
      <c r="AI581" s="41">
        <v>12081404</v>
      </c>
      <c r="AJ581" s="2" t="s">
        <v>6535</v>
      </c>
      <c r="AK581" s="41">
        <v>1345214</v>
      </c>
      <c r="AL581" s="2" t="s">
        <v>6535</v>
      </c>
      <c r="AM581" s="2" t="str">
        <f>IF(OR(O581="Q",Q581="Q",S581="Q",U581="Q",W581="Q",Y581="Q",AB581="Q",AD581="Q",AF581="Q",AH581="Q",AJ581="Q",AL581="Q"),"Yes","No")</f>
        <v>No</v>
      </c>
    </row>
    <row r="582" spans="1:39">
      <c r="A582" s="6" t="s">
        <v>3956</v>
      </c>
      <c r="B582" s="6" t="s">
        <v>3957</v>
      </c>
      <c r="C582" s="4" t="s">
        <v>130</v>
      </c>
      <c r="D582" s="242">
        <v>6051</v>
      </c>
      <c r="E582" s="237">
        <v>60051</v>
      </c>
      <c r="F582" s="25" t="s">
        <v>320</v>
      </c>
      <c r="G582" s="53" t="s">
        <v>262</v>
      </c>
      <c r="H582" s="180">
        <v>320069</v>
      </c>
      <c r="I582" s="28">
        <v>102</v>
      </c>
      <c r="J582" s="171" t="s">
        <v>14</v>
      </c>
      <c r="K582" s="171" t="s">
        <v>16</v>
      </c>
      <c r="L582" s="9">
        <v>27</v>
      </c>
      <c r="M582" s="9"/>
      <c r="N582" s="32">
        <v>0.84389016182523691</v>
      </c>
      <c r="O582" s="10" t="s">
        <v>6535</v>
      </c>
      <c r="P582" s="57">
        <v>3.1187077950456284E-2</v>
      </c>
      <c r="Q582" s="7" t="s">
        <v>6535</v>
      </c>
      <c r="R582" s="182">
        <v>69.141088946810044</v>
      </c>
      <c r="S582" s="1" t="s">
        <v>6535</v>
      </c>
      <c r="T582" s="36">
        <v>2.5552004610407471</v>
      </c>
      <c r="U582" s="2" t="s">
        <v>6535</v>
      </c>
      <c r="V582" s="31">
        <v>27.0589685627438</v>
      </c>
      <c r="W582" s="2" t="s">
        <v>6535</v>
      </c>
      <c r="X582" s="31">
        <v>3.1276475986830214</v>
      </c>
      <c r="Y582" s="2" t="s">
        <v>6535</v>
      </c>
      <c r="AA582" s="38">
        <v>164632</v>
      </c>
      <c r="AB582" s="9" t="s">
        <v>6535</v>
      </c>
      <c r="AC582" s="38">
        <v>5278853</v>
      </c>
      <c r="AD582" s="9" t="s">
        <v>6535</v>
      </c>
      <c r="AE582" s="42">
        <v>195087</v>
      </c>
      <c r="AF582" s="9" t="s">
        <v>6535</v>
      </c>
      <c r="AG582" s="41">
        <v>76349</v>
      </c>
      <c r="AH582" s="2" t="s">
        <v>6535</v>
      </c>
      <c r="AI582" s="41">
        <v>1687803</v>
      </c>
      <c r="AJ582" s="2" t="s">
        <v>6535</v>
      </c>
      <c r="AK582" s="41">
        <v>1295589</v>
      </c>
      <c r="AL582" s="2" t="s">
        <v>6535</v>
      </c>
      <c r="AM582" s="2" t="str">
        <f>IF(OR(O582="Q",Q582="Q",S582="Q",U582="Q",W582="Q",Y582="Q",AB582="Q",AD582="Q",AF582="Q",AH582="Q",AJ582="Q",AL582="Q"),"Yes","No")</f>
        <v>No</v>
      </c>
    </row>
    <row r="583" spans="1:39">
      <c r="A583" s="3" t="s">
        <v>5654</v>
      </c>
      <c r="B583" s="3" t="s">
        <v>5655</v>
      </c>
      <c r="C583" s="4" t="s">
        <v>28</v>
      </c>
      <c r="D583" s="241">
        <v>9012</v>
      </c>
      <c r="E583" s="236">
        <v>90012</v>
      </c>
      <c r="F583" s="3" t="s">
        <v>320</v>
      </c>
      <c r="G583" s="4" t="s">
        <v>262</v>
      </c>
      <c r="H583" s="60">
        <v>370583</v>
      </c>
      <c r="I583" s="27">
        <v>102</v>
      </c>
      <c r="J583" s="170" t="s">
        <v>15</v>
      </c>
      <c r="K583" s="170" t="s">
        <v>16</v>
      </c>
      <c r="L583" s="5">
        <v>21</v>
      </c>
      <c r="N583" s="31">
        <v>0.76999131280918343</v>
      </c>
      <c r="O583" s="4" t="s">
        <v>6535</v>
      </c>
      <c r="P583" s="56">
        <v>5.3695739066353755E-2</v>
      </c>
      <c r="Q583" s="8" t="s">
        <v>6535</v>
      </c>
      <c r="R583" s="35">
        <v>134.85546383396257</v>
      </c>
      <c r="S583" s="2" t="s">
        <v>6535</v>
      </c>
      <c r="T583" s="36">
        <v>9.4042149271559907</v>
      </c>
      <c r="U583" s="2" t="s">
        <v>6535</v>
      </c>
      <c r="V583" s="31">
        <v>14.339895980529805</v>
      </c>
      <c r="W583" s="2" t="s">
        <v>6535</v>
      </c>
      <c r="X583" s="31">
        <v>3.3712032258649356</v>
      </c>
      <c r="Y583" s="2" t="s">
        <v>6535</v>
      </c>
      <c r="AA583" s="37">
        <v>339473</v>
      </c>
      <c r="AB583" s="4" t="s">
        <v>6535</v>
      </c>
      <c r="AC583" s="37">
        <v>6322159</v>
      </c>
      <c r="AD583" s="4" t="s">
        <v>6535</v>
      </c>
      <c r="AE583" s="41">
        <v>440879</v>
      </c>
      <c r="AF583" s="4" t="s">
        <v>6535</v>
      </c>
      <c r="AG583" s="41">
        <v>46881</v>
      </c>
      <c r="AH583" s="2" t="s">
        <v>6535</v>
      </c>
      <c r="AI583" s="41">
        <v>1875342</v>
      </c>
      <c r="AJ583" s="2" t="s">
        <v>6535</v>
      </c>
      <c r="AK583" s="41">
        <v>724286</v>
      </c>
      <c r="AL583" s="2" t="s">
        <v>6535</v>
      </c>
      <c r="AM583" s="2" t="str">
        <f>IF(OR(O583="Q",Q583="Q",S583="Q",U583="Q",W583="Q",Y583="Q",AB583="Q",AD583="Q",AF583="Q",AH583="Q",AJ583="Q",AL583="Q"),"Yes","No")</f>
        <v>No</v>
      </c>
    </row>
    <row r="584" spans="1:39">
      <c r="A584" s="6" t="s">
        <v>5654</v>
      </c>
      <c r="B584" s="6" t="s">
        <v>5655</v>
      </c>
      <c r="C584" s="4" t="s">
        <v>28</v>
      </c>
      <c r="D584" s="242">
        <v>9012</v>
      </c>
      <c r="E584" s="237">
        <v>90012</v>
      </c>
      <c r="F584" s="25" t="s">
        <v>320</v>
      </c>
      <c r="G584" s="53" t="s">
        <v>262</v>
      </c>
      <c r="H584" s="180">
        <v>370583</v>
      </c>
      <c r="I584" s="28">
        <v>102</v>
      </c>
      <c r="J584" s="171" t="s">
        <v>20</v>
      </c>
      <c r="K584" s="171" t="s">
        <v>16</v>
      </c>
      <c r="L584" s="9">
        <v>18</v>
      </c>
      <c r="M584" s="9"/>
      <c r="N584" s="32">
        <v>3.5630668906234564</v>
      </c>
      <c r="O584" s="10" t="s">
        <v>6535</v>
      </c>
      <c r="P584" s="57">
        <v>9.1416643893921429E-2</v>
      </c>
      <c r="Q584" s="7" t="s">
        <v>6535</v>
      </c>
      <c r="R584" s="182">
        <v>134.63392491467576</v>
      </c>
      <c r="S584" s="1" t="s">
        <v>6535</v>
      </c>
      <c r="T584" s="36">
        <v>3.4542662116040956</v>
      </c>
      <c r="U584" s="2" t="s">
        <v>6535</v>
      </c>
      <c r="V584" s="31">
        <v>38.976128841023616</v>
      </c>
      <c r="W584" s="2" t="s">
        <v>6535</v>
      </c>
      <c r="X584" s="31">
        <v>5.6898678490346146</v>
      </c>
      <c r="Y584" s="2" t="s">
        <v>6535</v>
      </c>
      <c r="AA584" s="38">
        <v>180309</v>
      </c>
      <c r="AB584" s="9" t="s">
        <v>6535</v>
      </c>
      <c r="AC584" s="38">
        <v>1972387</v>
      </c>
      <c r="AD584" s="9" t="s">
        <v>6535</v>
      </c>
      <c r="AE584" s="42">
        <v>50605</v>
      </c>
      <c r="AF584" s="9" t="s">
        <v>6535</v>
      </c>
      <c r="AG584" s="41">
        <v>14650</v>
      </c>
      <c r="AH584" s="2" t="s">
        <v>6535</v>
      </c>
      <c r="AI584" s="41">
        <v>346649</v>
      </c>
      <c r="AJ584" s="2" t="s">
        <v>6535</v>
      </c>
      <c r="AK584" s="41">
        <v>309218</v>
      </c>
      <c r="AL584" s="2" t="s">
        <v>6535</v>
      </c>
      <c r="AM584" s="2" t="str">
        <f>IF(OR(O584="Q",Q584="Q",S584="Q",U584="Q",W584="Q",Y584="Q",AB584="Q",AD584="Q",AF584="Q",AH584="Q",AJ584="Q",AL584="Q"),"Yes","No")</f>
        <v>No</v>
      </c>
    </row>
    <row r="585" spans="1:39">
      <c r="A585" s="3" t="s">
        <v>5654</v>
      </c>
      <c r="B585" s="3" t="s">
        <v>5655</v>
      </c>
      <c r="C585" s="4" t="s">
        <v>28</v>
      </c>
      <c r="D585" s="241">
        <v>9012</v>
      </c>
      <c r="E585" s="236">
        <v>90012</v>
      </c>
      <c r="F585" s="3" t="s">
        <v>320</v>
      </c>
      <c r="G585" s="4" t="s">
        <v>262</v>
      </c>
      <c r="H585" s="60">
        <v>370583</v>
      </c>
      <c r="I585" s="27">
        <v>102</v>
      </c>
      <c r="J585" s="170" t="s">
        <v>30</v>
      </c>
      <c r="K585" s="170" t="s">
        <v>16</v>
      </c>
      <c r="L585" s="5">
        <v>14</v>
      </c>
      <c r="N585" s="31">
        <v>4.8517661991739951</v>
      </c>
      <c r="O585" s="4" t="s">
        <v>6535</v>
      </c>
      <c r="P585" s="56">
        <v>0.41081464419288111</v>
      </c>
      <c r="Q585" s="8" t="s">
        <v>6535</v>
      </c>
      <c r="R585" s="35">
        <v>151.17071819804295</v>
      </c>
      <c r="S585" s="2" t="s">
        <v>6535</v>
      </c>
      <c r="T585" s="36">
        <v>12.800110776047756</v>
      </c>
      <c r="U585" s="2" t="s">
        <v>6535</v>
      </c>
      <c r="V585" s="31">
        <v>11.810110150056012</v>
      </c>
      <c r="W585" s="2" t="s">
        <v>6535</v>
      </c>
      <c r="X585" s="31">
        <v>0.25674152500121766</v>
      </c>
      <c r="Y585" s="2" t="s">
        <v>6535</v>
      </c>
      <c r="AA585" s="37">
        <v>1009114</v>
      </c>
      <c r="AB585" s="4" t="s">
        <v>6535</v>
      </c>
      <c r="AC585" s="37">
        <v>2456373</v>
      </c>
      <c r="AD585" s="4" t="s">
        <v>6535</v>
      </c>
      <c r="AE585" s="41">
        <v>207989</v>
      </c>
      <c r="AF585" s="4" t="s">
        <v>6535</v>
      </c>
      <c r="AG585" s="41">
        <v>16249</v>
      </c>
      <c r="AH585" s="2" t="s">
        <v>6535</v>
      </c>
      <c r="AI585" s="41">
        <v>9567494</v>
      </c>
      <c r="AJ585" s="2" t="s">
        <v>6535</v>
      </c>
      <c r="AK585" s="41">
        <v>590655</v>
      </c>
      <c r="AL585" s="2" t="s">
        <v>6535</v>
      </c>
      <c r="AM585" s="2" t="str">
        <f>IF(OR(O585="Q",Q585="Q",S585="Q",U585="Q",W585="Q",Y585="Q",AB585="Q",AD585="Q",AF585="Q",AH585="Q",AJ585="Q",AL585="Q"),"Yes","No")</f>
        <v>No</v>
      </c>
    </row>
    <row r="586" spans="1:39">
      <c r="A586" s="6" t="s">
        <v>3956</v>
      </c>
      <c r="B586" s="6" t="s">
        <v>3957</v>
      </c>
      <c r="C586" s="4" t="s">
        <v>130</v>
      </c>
      <c r="D586" s="242">
        <v>6051</v>
      </c>
      <c r="E586" s="237">
        <v>60051</v>
      </c>
      <c r="F586" s="25" t="s">
        <v>320</v>
      </c>
      <c r="G586" s="53" t="s">
        <v>262</v>
      </c>
      <c r="H586" s="180">
        <v>320069</v>
      </c>
      <c r="I586" s="28">
        <v>102</v>
      </c>
      <c r="J586" s="171" t="s">
        <v>15</v>
      </c>
      <c r="K586" s="171" t="s">
        <v>16</v>
      </c>
      <c r="L586" s="9">
        <v>7</v>
      </c>
      <c r="M586" s="9"/>
      <c r="N586" s="32">
        <v>0.28285580216132172</v>
      </c>
      <c r="O586" s="10" t="s">
        <v>6535</v>
      </c>
      <c r="P586" s="57">
        <v>2.3914061671953337E-2</v>
      </c>
      <c r="Q586" s="7" t="s">
        <v>6535</v>
      </c>
      <c r="R586" s="182">
        <v>86.584926941809798</v>
      </c>
      <c r="S586" s="1" t="s">
        <v>6535</v>
      </c>
      <c r="T586" s="36">
        <v>7.3203281209946169</v>
      </c>
      <c r="U586" s="2" t="s">
        <v>6535</v>
      </c>
      <c r="V586" s="31">
        <v>11.828011738092069</v>
      </c>
      <c r="W586" s="2" t="s">
        <v>6535</v>
      </c>
      <c r="X586" s="31">
        <v>2.4634049573275414</v>
      </c>
      <c r="Y586" s="2" t="s">
        <v>6535</v>
      </c>
      <c r="AA586" s="38">
        <v>40387</v>
      </c>
      <c r="AB586" s="9" t="s">
        <v>6535</v>
      </c>
      <c r="AC586" s="38">
        <v>1688839</v>
      </c>
      <c r="AD586" s="9" t="s">
        <v>6535</v>
      </c>
      <c r="AE586" s="42">
        <v>142783</v>
      </c>
      <c r="AF586" s="9" t="s">
        <v>6535</v>
      </c>
      <c r="AG586" s="41">
        <v>19505</v>
      </c>
      <c r="AH586" s="2" t="s">
        <v>6535</v>
      </c>
      <c r="AI586" s="41">
        <v>685571</v>
      </c>
      <c r="AJ586" s="2" t="s">
        <v>6535</v>
      </c>
      <c r="AK586" s="41">
        <v>342551</v>
      </c>
      <c r="AL586" s="2" t="s">
        <v>6535</v>
      </c>
      <c r="AM586" s="2" t="str">
        <f>IF(OR(O586="Q",Q586="Q",S586="Q",U586="Q",W586="Q",Y586="Q",AB586="Q",AD586="Q",AF586="Q",AH586="Q",AJ586="Q",AL586="Q"),"Yes","No")</f>
        <v>No</v>
      </c>
    </row>
    <row r="587" spans="1:39">
      <c r="A587" s="3" t="s">
        <v>3956</v>
      </c>
      <c r="B587" s="3" t="s">
        <v>3957</v>
      </c>
      <c r="C587" s="4" t="s">
        <v>130</v>
      </c>
      <c r="D587" s="241">
        <v>6051</v>
      </c>
      <c r="E587" s="236">
        <v>60051</v>
      </c>
      <c r="F587" s="3" t="s">
        <v>320</v>
      </c>
      <c r="G587" s="4" t="s">
        <v>262</v>
      </c>
      <c r="H587" s="60">
        <v>320069</v>
      </c>
      <c r="I587" s="27">
        <v>102</v>
      </c>
      <c r="J587" s="170" t="s">
        <v>17</v>
      </c>
      <c r="K587" s="170" t="s">
        <v>16</v>
      </c>
      <c r="L587" s="5">
        <v>7</v>
      </c>
      <c r="N587" s="31">
        <v>3.0357077681124154</v>
      </c>
      <c r="O587" s="4" t="s">
        <v>6535</v>
      </c>
      <c r="P587" s="56">
        <v>0.32654343203009978</v>
      </c>
      <c r="Q587" s="8" t="s">
        <v>6535</v>
      </c>
      <c r="R587" s="35">
        <v>19.883554514702055</v>
      </c>
      <c r="S587" s="2" t="s">
        <v>6535</v>
      </c>
      <c r="T587" s="36">
        <v>2.1388238355451472</v>
      </c>
      <c r="U587" s="2" t="s">
        <v>6535</v>
      </c>
      <c r="V587" s="31">
        <v>9.2964900541395465</v>
      </c>
      <c r="W587" s="2" t="s">
        <v>6535</v>
      </c>
      <c r="X587" s="31">
        <v>0.47638418713100295</v>
      </c>
      <c r="Y587" s="2" t="s">
        <v>6535</v>
      </c>
      <c r="AA587" s="37">
        <v>49904</v>
      </c>
      <c r="AB587" s="4" t="s">
        <v>6535</v>
      </c>
      <c r="AC587" s="37">
        <v>152825</v>
      </c>
      <c r="AD587" s="4" t="s">
        <v>6535</v>
      </c>
      <c r="AE587" s="41">
        <v>16439</v>
      </c>
      <c r="AF587" s="4" t="s">
        <v>6535</v>
      </c>
      <c r="AG587" s="41">
        <v>7686</v>
      </c>
      <c r="AH587" s="2" t="s">
        <v>6535</v>
      </c>
      <c r="AI587" s="41">
        <v>320802</v>
      </c>
      <c r="AJ587" s="2" t="s">
        <v>6535</v>
      </c>
      <c r="AK587" s="41">
        <v>181220</v>
      </c>
      <c r="AL587" s="2" t="s">
        <v>6535</v>
      </c>
      <c r="AM587" s="2" t="str">
        <f>IF(OR(O587="Q",Q587="Q",S587="Q",U587="Q",W587="Q",Y587="Q",AB587="Q",AD587="Q",AF587="Q",AH587="Q",AJ587="Q",AL587="Q"),"Yes","No")</f>
        <v>No</v>
      </c>
    </row>
    <row r="588" spans="1:39">
      <c r="A588" s="6" t="s">
        <v>5654</v>
      </c>
      <c r="B588" s="6" t="s">
        <v>5655</v>
      </c>
      <c r="C588" s="4" t="s">
        <v>28</v>
      </c>
      <c r="D588" s="242">
        <v>9012</v>
      </c>
      <c r="E588" s="237">
        <v>90012</v>
      </c>
      <c r="F588" s="25" t="s">
        <v>320</v>
      </c>
      <c r="G588" s="53" t="s">
        <v>262</v>
      </c>
      <c r="H588" s="180">
        <v>370583</v>
      </c>
      <c r="I588" s="28">
        <v>102</v>
      </c>
      <c r="J588" s="171" t="s">
        <v>14</v>
      </c>
      <c r="K588" s="171" t="s">
        <v>16</v>
      </c>
      <c r="L588" s="9">
        <v>2</v>
      </c>
      <c r="M588" s="9"/>
      <c r="N588" s="32">
        <v>1.1688453159041394</v>
      </c>
      <c r="O588" s="10" t="s">
        <v>6535</v>
      </c>
      <c r="P588" s="57">
        <v>1.8142775016063036E-2</v>
      </c>
      <c r="Q588" s="7" t="s">
        <v>6535</v>
      </c>
      <c r="R588" s="182">
        <v>161.14986376021798</v>
      </c>
      <c r="S588" s="1" t="s">
        <v>6535</v>
      </c>
      <c r="T588" s="36">
        <v>2.5013623978201633</v>
      </c>
      <c r="U588" s="2" t="s">
        <v>6535</v>
      </c>
      <c r="V588" s="31">
        <v>64.424836601307192</v>
      </c>
      <c r="W588" s="2" t="s">
        <v>6535</v>
      </c>
      <c r="X588" s="31">
        <v>4.090607276248444</v>
      </c>
      <c r="Y588" s="2" t="s">
        <v>6535</v>
      </c>
      <c r="AA588" s="38">
        <v>1073</v>
      </c>
      <c r="AB588" s="9" t="s">
        <v>6535</v>
      </c>
      <c r="AC588" s="38">
        <v>59142</v>
      </c>
      <c r="AD588" s="9" t="s">
        <v>6535</v>
      </c>
      <c r="AE588" s="42">
        <v>918</v>
      </c>
      <c r="AF588" s="9" t="s">
        <v>6535</v>
      </c>
      <c r="AG588" s="41">
        <v>367</v>
      </c>
      <c r="AH588" s="2" t="s">
        <v>6535</v>
      </c>
      <c r="AI588" s="41">
        <v>14458</v>
      </c>
      <c r="AJ588" s="2" t="s">
        <v>6535</v>
      </c>
      <c r="AK588" s="41">
        <v>9750</v>
      </c>
      <c r="AL588" s="2" t="s">
        <v>6535</v>
      </c>
      <c r="AM588" s="2" t="str">
        <f>IF(OR(O588="Q",Q588="Q",S588="Q",U588="Q",W588="Q",Y588="Q",AB588="Q",AD588="Q",AF588="Q",AH588="Q",AJ588="Q",AL588="Q"),"Yes","No")</f>
        <v>No</v>
      </c>
    </row>
    <row r="589" spans="1:39">
      <c r="A589" s="3" t="s">
        <v>3956</v>
      </c>
      <c r="B589" s="3" t="s">
        <v>3957</v>
      </c>
      <c r="C589" s="4" t="s">
        <v>130</v>
      </c>
      <c r="D589" s="241">
        <v>6051</v>
      </c>
      <c r="E589" s="236">
        <v>60051</v>
      </c>
      <c r="F589" s="3" t="s">
        <v>320</v>
      </c>
      <c r="G589" s="4" t="s">
        <v>262</v>
      </c>
      <c r="H589" s="60">
        <v>320069</v>
      </c>
      <c r="I589" s="27">
        <v>102</v>
      </c>
      <c r="J589" s="170" t="s">
        <v>14</v>
      </c>
      <c r="K589" s="170" t="s">
        <v>13</v>
      </c>
      <c r="L589" s="5">
        <v>1</v>
      </c>
      <c r="N589" s="31">
        <v>0.58681626928471253</v>
      </c>
      <c r="O589" s="4" t="s">
        <v>6535</v>
      </c>
      <c r="P589" s="56">
        <v>1.0360333590855966E-2</v>
      </c>
      <c r="Q589" s="8" t="s">
        <v>6535</v>
      </c>
      <c r="R589" s="35">
        <v>80.737305077968813</v>
      </c>
      <c r="S589" s="2" t="s">
        <v>6535</v>
      </c>
      <c r="T589" s="36">
        <v>1.4254298280687725</v>
      </c>
      <c r="U589" s="2" t="s">
        <v>6535</v>
      </c>
      <c r="V589" s="31">
        <v>56.640673211781206</v>
      </c>
      <c r="W589" s="2" t="s">
        <v>6535</v>
      </c>
      <c r="X589" s="31">
        <v>1.8330398155376821</v>
      </c>
      <c r="Y589" s="2" t="s">
        <v>6535</v>
      </c>
      <c r="AA589" s="37">
        <v>2092</v>
      </c>
      <c r="AB589" s="4" t="s">
        <v>6535</v>
      </c>
      <c r="AC589" s="37">
        <v>201924</v>
      </c>
      <c r="AD589" s="4" t="s">
        <v>6535</v>
      </c>
      <c r="AE589" s="41">
        <v>3565</v>
      </c>
      <c r="AF589" s="4" t="s">
        <v>6535</v>
      </c>
      <c r="AG589" s="41">
        <v>2501</v>
      </c>
      <c r="AH589" s="2" t="s">
        <v>6535</v>
      </c>
      <c r="AI589" s="41">
        <v>110158</v>
      </c>
      <c r="AJ589" s="2" t="s">
        <v>6535</v>
      </c>
      <c r="AK589" s="41">
        <v>54138</v>
      </c>
      <c r="AL589" s="2" t="s">
        <v>6535</v>
      </c>
      <c r="AM589" s="2" t="str">
        <f>IF(OR(O589="Q",Q589="Q",S589="Q",U589="Q",W589="Q",Y589="Q",AB589="Q",AD589="Q",AF589="Q",AH589="Q",AJ589="Q",AL589="Q"),"Yes","No")</f>
        <v>No</v>
      </c>
    </row>
    <row r="590" spans="1:39">
      <c r="A590" s="3" t="s">
        <v>3956</v>
      </c>
      <c r="B590" s="3" t="s">
        <v>3957</v>
      </c>
      <c r="C590" s="4" t="s">
        <v>130</v>
      </c>
      <c r="D590" s="241">
        <v>6051</v>
      </c>
      <c r="E590" s="236">
        <v>60051</v>
      </c>
      <c r="F590" s="3" t="s">
        <v>320</v>
      </c>
      <c r="G590" s="4" t="s">
        <v>262</v>
      </c>
      <c r="H590" s="60">
        <v>320069</v>
      </c>
      <c r="I590" s="27">
        <v>102</v>
      </c>
      <c r="J590" s="170" t="s">
        <v>32</v>
      </c>
      <c r="K590" s="170" t="s">
        <v>16</v>
      </c>
      <c r="L590" s="5">
        <v>1</v>
      </c>
      <c r="N590" s="31">
        <v>1.1670092363730975</v>
      </c>
      <c r="O590" s="4" t="s">
        <v>6535</v>
      </c>
      <c r="P590" s="56">
        <v>0.1170997360595863</v>
      </c>
      <c r="Q590" s="8" t="s">
        <v>6535</v>
      </c>
      <c r="R590" s="35">
        <v>951.65465838509317</v>
      </c>
      <c r="S590" s="2" t="s">
        <v>6535</v>
      </c>
      <c r="T590" s="36">
        <v>95.490683229813669</v>
      </c>
      <c r="U590" s="2" t="s">
        <v>6535</v>
      </c>
      <c r="V590" s="31">
        <v>9.9659425003252249</v>
      </c>
      <c r="W590" s="2" t="s">
        <v>6535</v>
      </c>
      <c r="X590" s="31">
        <v>8.3049520836043538</v>
      </c>
      <c r="Y590" s="2" t="s">
        <v>6535</v>
      </c>
      <c r="AA590" s="37">
        <v>89708</v>
      </c>
      <c r="AB590" s="4" t="s">
        <v>6535</v>
      </c>
      <c r="AC590" s="37">
        <v>766082</v>
      </c>
      <c r="AD590" s="4" t="s">
        <v>6535</v>
      </c>
      <c r="AE590" s="41">
        <v>76870</v>
      </c>
      <c r="AF590" s="4" t="s">
        <v>6535</v>
      </c>
      <c r="AG590" s="41">
        <v>805</v>
      </c>
      <c r="AH590" s="2" t="s">
        <v>6535</v>
      </c>
      <c r="AI590" s="41">
        <v>92244</v>
      </c>
      <c r="AJ590" s="2" t="s">
        <v>6535</v>
      </c>
      <c r="AK590" s="41">
        <v>1886</v>
      </c>
      <c r="AL590" s="2" t="s">
        <v>6535</v>
      </c>
      <c r="AM590" s="2" t="str">
        <f>IF(OR(O590="Q",Q590="Q",S590="Q",U590="Q",W590="Q",Y590="Q",AB590="Q",AD590="Q",AF590="Q",AH590="Q",AJ590="Q",AL590="Q"),"Yes","No")</f>
        <v>No</v>
      </c>
    </row>
    <row r="591" spans="1:39">
      <c r="A591" s="3" t="s">
        <v>1727</v>
      </c>
      <c r="B591" s="3" t="s">
        <v>1590</v>
      </c>
      <c r="C591" s="4" t="s">
        <v>54</v>
      </c>
      <c r="D591" s="241">
        <v>4135</v>
      </c>
      <c r="E591" s="236">
        <v>40135</v>
      </c>
      <c r="F591" s="3" t="s">
        <v>379</v>
      </c>
      <c r="G591" s="4" t="s">
        <v>262</v>
      </c>
      <c r="H591" s="60">
        <v>4515419</v>
      </c>
      <c r="I591" s="27">
        <v>101</v>
      </c>
      <c r="J591" s="170" t="s">
        <v>30</v>
      </c>
      <c r="K591" s="170" t="s">
        <v>16</v>
      </c>
      <c r="L591" s="5">
        <v>101</v>
      </c>
      <c r="N591" s="31">
        <v>3.6471531758819666</v>
      </c>
      <c r="O591" s="4" t="s">
        <v>6535</v>
      </c>
      <c r="P591" s="56">
        <v>0.32919422145884875</v>
      </c>
      <c r="Q591" s="8" t="s">
        <v>6535</v>
      </c>
      <c r="R591" s="35">
        <v>179.4555488878614</v>
      </c>
      <c r="S591" s="2" t="s">
        <v>6535</v>
      </c>
      <c r="T591" s="36">
        <v>16.197764901476621</v>
      </c>
      <c r="U591" s="2" t="s">
        <v>6535</v>
      </c>
      <c r="V591" s="31">
        <v>11.079031581172158</v>
      </c>
      <c r="W591" s="2" t="s">
        <v>6535</v>
      </c>
      <c r="X591" s="31">
        <v>0.44375247000994983</v>
      </c>
      <c r="Y591" s="2" t="s">
        <v>6535</v>
      </c>
      <c r="AA591" s="37">
        <v>6005107</v>
      </c>
      <c r="AB591" s="4" t="s">
        <v>6535</v>
      </c>
      <c r="AC591" s="37">
        <v>18241836</v>
      </c>
      <c r="AD591" s="4" t="s">
        <v>6535</v>
      </c>
      <c r="AE591" s="41">
        <v>1646519</v>
      </c>
      <c r="AF591" s="4" t="s">
        <v>6535</v>
      </c>
      <c r="AG591" s="41">
        <v>101651</v>
      </c>
      <c r="AH591" s="2" t="s">
        <v>6535</v>
      </c>
      <c r="AI591" s="41">
        <v>41108134</v>
      </c>
      <c r="AJ591" s="2" t="s">
        <v>6535</v>
      </c>
      <c r="AK591" s="41">
        <v>2594964</v>
      </c>
      <c r="AL591" s="2" t="s">
        <v>6535</v>
      </c>
      <c r="AM591" s="2" t="str">
        <f>IF(OR(O591="Q",Q591="Q",S591="Q",U591="Q",W591="Q",Y591="Q",AB591="Q",AD591="Q",AF591="Q",AH591="Q",AJ591="Q",AL591="Q"),"Yes","No")</f>
        <v>No</v>
      </c>
    </row>
    <row r="592" spans="1:39">
      <c r="A592" s="3" t="s">
        <v>4402</v>
      </c>
      <c r="B592" s="3" t="s">
        <v>4403</v>
      </c>
      <c r="C592" s="4" t="s">
        <v>130</v>
      </c>
      <c r="D592" s="241" t="s">
        <v>4404</v>
      </c>
      <c r="E592" s="236" t="s">
        <v>4405</v>
      </c>
      <c r="F592" s="3" t="s">
        <v>320</v>
      </c>
      <c r="G592" s="4" t="s">
        <v>476</v>
      </c>
      <c r="H592" s="60">
        <v>0</v>
      </c>
      <c r="I592" s="27">
        <v>100</v>
      </c>
      <c r="J592" s="170" t="s">
        <v>14</v>
      </c>
      <c r="K592" s="170" t="s">
        <v>13</v>
      </c>
      <c r="L592" s="5">
        <v>100</v>
      </c>
      <c r="N592" s="31">
        <v>0.51517279038926589</v>
      </c>
      <c r="O592" s="4" t="s">
        <v>6535</v>
      </c>
      <c r="P592" s="56">
        <v>1.3581857220029012E-2</v>
      </c>
      <c r="Q592" s="8" t="s">
        <v>6535</v>
      </c>
      <c r="R592" s="35">
        <v>56.302035354964879</v>
      </c>
      <c r="S592" s="2" t="s">
        <v>6535</v>
      </c>
      <c r="T592" s="36">
        <v>1.4843295679695341</v>
      </c>
      <c r="U592" s="2" t="s">
        <v>6535</v>
      </c>
      <c r="V592" s="31">
        <v>37.930953185809258</v>
      </c>
      <c r="W592" s="2" t="s">
        <v>6535</v>
      </c>
      <c r="X592" s="31" t="s">
        <v>6535</v>
      </c>
      <c r="Y592" s="2" t="s">
        <v>6535</v>
      </c>
      <c r="AA592" s="37">
        <v>59436</v>
      </c>
      <c r="AB592" s="4" t="s">
        <v>6535</v>
      </c>
      <c r="AC592" s="37">
        <v>4376132</v>
      </c>
      <c r="AD592" s="4" t="s">
        <v>6535</v>
      </c>
      <c r="AE592" s="41">
        <v>115371</v>
      </c>
      <c r="AF592" s="4" t="s">
        <v>6535</v>
      </c>
      <c r="AG592" s="41">
        <v>77726</v>
      </c>
      <c r="AH592" s="2" t="s">
        <v>6535</v>
      </c>
      <c r="AI592" s="41">
        <v>0</v>
      </c>
      <c r="AJ592" s="2" t="s">
        <v>6535</v>
      </c>
      <c r="AK592" s="41">
        <v>1664153</v>
      </c>
      <c r="AL592" s="2" t="s">
        <v>6535</v>
      </c>
      <c r="AM592" s="2" t="str">
        <f>IF(OR(O592="Q",Q592="Q",S592="Q",U592="Q",W592="Q",Y592="Q",AB592="Q",AD592="Q",AF592="Q",AH592="Q",AJ592="Q",AL592="Q"),"Yes","No")</f>
        <v>No</v>
      </c>
    </row>
    <row r="593" spans="1:39">
      <c r="A593" s="3" t="s">
        <v>1695</v>
      </c>
      <c r="B593" s="3" t="s">
        <v>1243</v>
      </c>
      <c r="C593" s="4" t="s">
        <v>126</v>
      </c>
      <c r="D593" s="241">
        <v>4110</v>
      </c>
      <c r="E593" s="236">
        <v>40110</v>
      </c>
      <c r="F593" s="3" t="s">
        <v>320</v>
      </c>
      <c r="G593" s="4" t="s">
        <v>262</v>
      </c>
      <c r="H593" s="60">
        <v>548404</v>
      </c>
      <c r="I593" s="27">
        <v>100</v>
      </c>
      <c r="J593" s="170" t="s">
        <v>15</v>
      </c>
      <c r="K593" s="170" t="s">
        <v>16</v>
      </c>
      <c r="L593" s="5">
        <v>73</v>
      </c>
      <c r="N593" s="31">
        <v>0.57228361248528425</v>
      </c>
      <c r="O593" s="4" t="s">
        <v>6535</v>
      </c>
      <c r="P593" s="56">
        <v>0.17738592814113271</v>
      </c>
      <c r="Q593" s="8" t="s">
        <v>6535</v>
      </c>
      <c r="R593" s="35">
        <v>74.332459920034154</v>
      </c>
      <c r="S593" s="2" t="s">
        <v>6535</v>
      </c>
      <c r="T593" s="36">
        <v>23.040206125538607</v>
      </c>
      <c r="U593" s="2" t="s">
        <v>6535</v>
      </c>
      <c r="V593" s="31">
        <v>3.226206376584511</v>
      </c>
      <c r="W593" s="2" t="s">
        <v>6535</v>
      </c>
      <c r="X593" s="31">
        <v>0.6893603306727526</v>
      </c>
      <c r="Y593" s="2" t="s">
        <v>6535</v>
      </c>
      <c r="AA593" s="37">
        <v>2717380</v>
      </c>
      <c r="AB593" s="4" t="s">
        <v>6535</v>
      </c>
      <c r="AC593" s="37">
        <v>15319028</v>
      </c>
      <c r="AD593" s="4" t="s">
        <v>6535</v>
      </c>
      <c r="AE593" s="41">
        <v>4748310</v>
      </c>
      <c r="AF593" s="4" t="s">
        <v>6535</v>
      </c>
      <c r="AG593" s="41">
        <v>206088</v>
      </c>
      <c r="AH593" s="2" t="s">
        <v>6535</v>
      </c>
      <c r="AI593" s="41">
        <v>22222091</v>
      </c>
      <c r="AJ593" s="2" t="s">
        <v>6535</v>
      </c>
      <c r="AK593" s="41">
        <v>2794908</v>
      </c>
      <c r="AL593" s="2" t="s">
        <v>6535</v>
      </c>
      <c r="AM593" s="2" t="str">
        <f>IF(OR(O593="Q",Q593="Q",S593="Q",U593="Q",W593="Q",Y593="Q",AB593="Q",AD593="Q",AF593="Q",AH593="Q",AJ593="Q",AL593="Q"),"Yes","No")</f>
        <v>No</v>
      </c>
    </row>
    <row r="594" spans="1:39">
      <c r="A594" s="3" t="s">
        <v>1633</v>
      </c>
      <c r="B594" s="3" t="s">
        <v>1634</v>
      </c>
      <c r="C594" s="4" t="s">
        <v>48</v>
      </c>
      <c r="D594" s="241">
        <v>4046</v>
      </c>
      <c r="E594" s="236">
        <v>40046</v>
      </c>
      <c r="F594" s="3" t="s">
        <v>317</v>
      </c>
      <c r="G594" s="4" t="s">
        <v>262</v>
      </c>
      <c r="H594" s="60">
        <v>643260</v>
      </c>
      <c r="I594" s="27">
        <v>100</v>
      </c>
      <c r="J594" s="170" t="s">
        <v>15</v>
      </c>
      <c r="K594" s="170" t="s">
        <v>13</v>
      </c>
      <c r="L594" s="5">
        <v>48</v>
      </c>
      <c r="N594" s="31">
        <v>0.63517052723163758</v>
      </c>
      <c r="O594" s="4" t="s">
        <v>6535</v>
      </c>
      <c r="P594" s="56">
        <v>0.10789100289703907</v>
      </c>
      <c r="Q594" s="8" t="s">
        <v>6535</v>
      </c>
      <c r="R594" s="35">
        <v>77.22900213279425</v>
      </c>
      <c r="S594" s="2" t="s">
        <v>6535</v>
      </c>
      <c r="T594" s="36">
        <v>13.118232247268718</v>
      </c>
      <c r="U594" s="2" t="s">
        <v>6535</v>
      </c>
      <c r="V594" s="31">
        <v>5.8871500882959076</v>
      </c>
      <c r="W594" s="2" t="s">
        <v>6535</v>
      </c>
      <c r="X594" s="31">
        <v>1.1845373201864109</v>
      </c>
      <c r="Y594" s="2" t="s">
        <v>6535</v>
      </c>
      <c r="AA594" s="37">
        <v>1722881</v>
      </c>
      <c r="AB594" s="4" t="s">
        <v>6535</v>
      </c>
      <c r="AC594" s="37">
        <v>15968718</v>
      </c>
      <c r="AD594" s="4" t="s">
        <v>6535</v>
      </c>
      <c r="AE594" s="41">
        <v>2712470</v>
      </c>
      <c r="AF594" s="4" t="s">
        <v>6535</v>
      </c>
      <c r="AG594" s="41">
        <v>206771</v>
      </c>
      <c r="AH594" s="2" t="s">
        <v>6535</v>
      </c>
      <c r="AI594" s="41">
        <v>13480975</v>
      </c>
      <c r="AJ594" s="2" t="s">
        <v>6535</v>
      </c>
      <c r="AK594" s="41">
        <v>3030100</v>
      </c>
      <c r="AL594" s="2" t="s">
        <v>6535</v>
      </c>
      <c r="AM594" s="2" t="str">
        <f>IF(OR(O594="Q",Q594="Q",S594="Q",U594="Q",W594="Q",Y594="Q",AB594="Q",AD594="Q",AF594="Q",AH594="Q",AJ594="Q",AL594="Q"),"Yes","No")</f>
        <v>No</v>
      </c>
    </row>
    <row r="595" spans="1:39">
      <c r="A595" s="3" t="s">
        <v>1633</v>
      </c>
      <c r="B595" s="3" t="s">
        <v>1634</v>
      </c>
      <c r="C595" s="4" t="s">
        <v>48</v>
      </c>
      <c r="D595" s="241">
        <v>4046</v>
      </c>
      <c r="E595" s="236">
        <v>40046</v>
      </c>
      <c r="F595" s="3" t="s">
        <v>317</v>
      </c>
      <c r="G595" s="4" t="s">
        <v>262</v>
      </c>
      <c r="H595" s="60">
        <v>643260</v>
      </c>
      <c r="I595" s="27">
        <v>100</v>
      </c>
      <c r="J595" s="170" t="s">
        <v>14</v>
      </c>
      <c r="K595" s="170" t="s">
        <v>16</v>
      </c>
      <c r="L595" s="5">
        <v>36</v>
      </c>
      <c r="N595" s="31">
        <v>1.7059440634299865</v>
      </c>
      <c r="O595" s="4" t="s">
        <v>6535</v>
      </c>
      <c r="P595" s="56">
        <v>6.8620209665367318E-2</v>
      </c>
      <c r="Q595" s="8" t="s">
        <v>6535</v>
      </c>
      <c r="R595" s="35">
        <v>37.567817356325556</v>
      </c>
      <c r="S595" s="2" t="s">
        <v>6535</v>
      </c>
      <c r="T595" s="36">
        <v>1.5111348366710882</v>
      </c>
      <c r="U595" s="2" t="s">
        <v>6535</v>
      </c>
      <c r="V595" s="31">
        <v>24.860665272653311</v>
      </c>
      <c r="W595" s="2" t="s">
        <v>6535</v>
      </c>
      <c r="X595" s="31">
        <v>2.2774276133810232</v>
      </c>
      <c r="Y595" s="2" t="s">
        <v>6535</v>
      </c>
      <c r="AA595" s="37">
        <v>239042</v>
      </c>
      <c r="AB595" s="4" t="s">
        <v>6535</v>
      </c>
      <c r="AC595" s="37">
        <v>3483551</v>
      </c>
      <c r="AD595" s="4" t="s">
        <v>6535</v>
      </c>
      <c r="AE595" s="41">
        <v>140123</v>
      </c>
      <c r="AF595" s="4" t="s">
        <v>6535</v>
      </c>
      <c r="AG595" s="41">
        <v>92727</v>
      </c>
      <c r="AH595" s="2" t="s">
        <v>6535</v>
      </c>
      <c r="AI595" s="41">
        <v>1529599</v>
      </c>
      <c r="AJ595" s="2" t="s">
        <v>6535</v>
      </c>
      <c r="AK595" s="41">
        <v>1250917</v>
      </c>
      <c r="AL595" s="2" t="s">
        <v>6535</v>
      </c>
      <c r="AM595" s="2" t="str">
        <f>IF(OR(O595="Q",Q595="Q",S595="Q",U595="Q",W595="Q",Y595="Q",AB595="Q",AD595="Q",AF595="Q",AH595="Q",AJ595="Q",AL595="Q"),"Yes","No")</f>
        <v>No</v>
      </c>
    </row>
    <row r="596" spans="1:39">
      <c r="A596" s="6" t="s">
        <v>1695</v>
      </c>
      <c r="B596" s="6" t="s">
        <v>1243</v>
      </c>
      <c r="C596" s="4" t="s">
        <v>126</v>
      </c>
      <c r="D596" s="242">
        <v>4110</v>
      </c>
      <c r="E596" s="237">
        <v>40110</v>
      </c>
      <c r="F596" s="25" t="s">
        <v>320</v>
      </c>
      <c r="G596" s="53" t="s">
        <v>262</v>
      </c>
      <c r="H596" s="180">
        <v>548404</v>
      </c>
      <c r="I596" s="28">
        <v>100</v>
      </c>
      <c r="J596" s="171" t="s">
        <v>14</v>
      </c>
      <c r="K596" s="171" t="s">
        <v>16</v>
      </c>
      <c r="L596" s="9">
        <v>20</v>
      </c>
      <c r="M596" s="9"/>
      <c r="N596" s="32">
        <v>8.722672039127735</v>
      </c>
      <c r="O596" s="10" t="s">
        <v>6535</v>
      </c>
      <c r="P596" s="57">
        <v>0.24142782893043294</v>
      </c>
      <c r="Q596" s="7" t="s">
        <v>6535</v>
      </c>
      <c r="R596" s="182">
        <v>67.786658425256746</v>
      </c>
      <c r="S596" s="1" t="s">
        <v>6535</v>
      </c>
      <c r="T596" s="36">
        <v>1.8762124381894256</v>
      </c>
      <c r="U596" s="2" t="s">
        <v>6535</v>
      </c>
      <c r="V596" s="31">
        <v>36.129521926990279</v>
      </c>
      <c r="W596" s="2" t="s">
        <v>6535</v>
      </c>
      <c r="X596" s="31">
        <v>3.7312666435483552</v>
      </c>
      <c r="Y596" s="2" t="s">
        <v>6535</v>
      </c>
      <c r="AA596" s="38">
        <v>688402</v>
      </c>
      <c r="AB596" s="9" t="s">
        <v>6535</v>
      </c>
      <c r="AC596" s="38">
        <v>2851378</v>
      </c>
      <c r="AD596" s="9" t="s">
        <v>6535</v>
      </c>
      <c r="AE596" s="42">
        <v>78921</v>
      </c>
      <c r="AF596" s="9" t="s">
        <v>6535</v>
      </c>
      <c r="AG596" s="41">
        <v>42064</v>
      </c>
      <c r="AH596" s="2" t="s">
        <v>6535</v>
      </c>
      <c r="AI596" s="41">
        <v>764185</v>
      </c>
      <c r="AJ596" s="2" t="s">
        <v>6535</v>
      </c>
      <c r="AK596" s="41">
        <v>589009</v>
      </c>
      <c r="AL596" s="2" t="s">
        <v>6535</v>
      </c>
      <c r="AM596" s="2" t="str">
        <f>IF(OR(O596="Q",Q596="Q",S596="Q",U596="Q",W596="Q",Y596="Q",AB596="Q",AD596="Q",AF596="Q",AH596="Q",AJ596="Q",AL596="Q"),"Yes","No")</f>
        <v>No</v>
      </c>
    </row>
    <row r="597" spans="1:39">
      <c r="A597" s="6" t="s">
        <v>1633</v>
      </c>
      <c r="B597" s="6" t="s">
        <v>1634</v>
      </c>
      <c r="C597" s="4" t="s">
        <v>48</v>
      </c>
      <c r="D597" s="242">
        <v>4046</v>
      </c>
      <c r="E597" s="237">
        <v>40046</v>
      </c>
      <c r="F597" s="25" t="s">
        <v>317</v>
      </c>
      <c r="G597" s="53" t="s">
        <v>262</v>
      </c>
      <c r="H597" s="180">
        <v>643260</v>
      </c>
      <c r="I597" s="28">
        <v>100</v>
      </c>
      <c r="J597" s="171" t="s">
        <v>14</v>
      </c>
      <c r="K597" s="171" t="s">
        <v>13</v>
      </c>
      <c r="L597" s="9">
        <v>11</v>
      </c>
      <c r="M597" s="9"/>
      <c r="N597" s="32">
        <v>4.6403445454982917</v>
      </c>
      <c r="O597" s="10" t="s">
        <v>6535</v>
      </c>
      <c r="P597" s="57">
        <v>6.8217116779659165E-2</v>
      </c>
      <c r="Q597" s="7" t="s">
        <v>6535</v>
      </c>
      <c r="R597" s="182">
        <v>176.83131098323742</v>
      </c>
      <c r="S597" s="1" t="s">
        <v>6535</v>
      </c>
      <c r="T597" s="36">
        <v>2.5995746810107581</v>
      </c>
      <c r="U597" s="2" t="s">
        <v>6535</v>
      </c>
      <c r="V597" s="31">
        <v>68.023170203551317</v>
      </c>
      <c r="W597" s="2" t="s">
        <v>6535</v>
      </c>
      <c r="X597" s="31">
        <v>6.8251759900344737</v>
      </c>
      <c r="Y597" s="2" t="s">
        <v>6535</v>
      </c>
      <c r="AA597" s="38">
        <v>192862</v>
      </c>
      <c r="AB597" s="9" t="s">
        <v>6535</v>
      </c>
      <c r="AC597" s="38">
        <v>2827179</v>
      </c>
      <c r="AD597" s="9" t="s">
        <v>6535</v>
      </c>
      <c r="AE597" s="42">
        <v>41562</v>
      </c>
      <c r="AF597" s="9" t="s">
        <v>6535</v>
      </c>
      <c r="AG597" s="41">
        <v>15988</v>
      </c>
      <c r="AH597" s="2" t="s">
        <v>6535</v>
      </c>
      <c r="AI597" s="41">
        <v>414228</v>
      </c>
      <c r="AJ597" s="2" t="s">
        <v>6535</v>
      </c>
      <c r="AK597" s="41">
        <v>222082</v>
      </c>
      <c r="AL597" s="2" t="s">
        <v>6535</v>
      </c>
      <c r="AM597" s="2" t="str">
        <f>IF(OR(O597="Q",Q597="Q",S597="Q",U597="Q",W597="Q",Y597="Q",AB597="Q",AD597="Q",AF597="Q",AH597="Q",AJ597="Q",AL597="Q"),"Yes","No")</f>
        <v>No</v>
      </c>
    </row>
    <row r="598" spans="1:39">
      <c r="A598" s="3" t="s">
        <v>1695</v>
      </c>
      <c r="B598" s="3" t="s">
        <v>1243</v>
      </c>
      <c r="C598" s="4" t="s">
        <v>126</v>
      </c>
      <c r="D598" s="241">
        <v>4110</v>
      </c>
      <c r="E598" s="236">
        <v>40110</v>
      </c>
      <c r="F598" s="3" t="s">
        <v>320</v>
      </c>
      <c r="G598" s="4" t="s">
        <v>262</v>
      </c>
      <c r="H598" s="60">
        <v>548404</v>
      </c>
      <c r="I598" s="27">
        <v>100</v>
      </c>
      <c r="J598" s="170" t="s">
        <v>30</v>
      </c>
      <c r="K598" s="170" t="s">
        <v>16</v>
      </c>
      <c r="L598" s="5">
        <v>7</v>
      </c>
      <c r="N598" s="31">
        <v>1.0717846067376953</v>
      </c>
      <c r="O598" s="4" t="s">
        <v>6535</v>
      </c>
      <c r="P598" s="56">
        <v>0.22010732546954892</v>
      </c>
      <c r="Q598" s="8" t="s">
        <v>6535</v>
      </c>
      <c r="R598" s="35">
        <v>90.146951442132163</v>
      </c>
      <c r="S598" s="2" t="s">
        <v>6535</v>
      </c>
      <c r="T598" s="36">
        <v>18.51305220883534</v>
      </c>
      <c r="U598" s="2" t="s">
        <v>6535</v>
      </c>
      <c r="V598" s="31">
        <v>4.8693727228354922</v>
      </c>
      <c r="W598" s="2" t="s">
        <v>6535</v>
      </c>
      <c r="X598" s="31">
        <v>0.43091788367027811</v>
      </c>
      <c r="Y598" s="2" t="s">
        <v>6535</v>
      </c>
      <c r="AA598" s="37">
        <v>217389</v>
      </c>
      <c r="AB598" s="4" t="s">
        <v>6535</v>
      </c>
      <c r="AC598" s="37">
        <v>987650</v>
      </c>
      <c r="AD598" s="4" t="s">
        <v>6535</v>
      </c>
      <c r="AE598" s="41">
        <v>202829</v>
      </c>
      <c r="AF598" s="4" t="s">
        <v>6535</v>
      </c>
      <c r="AG598" s="41">
        <v>10956</v>
      </c>
      <c r="AH598" s="2" t="s">
        <v>6535</v>
      </c>
      <c r="AI598" s="41">
        <v>2291968</v>
      </c>
      <c r="AJ598" s="2" t="s">
        <v>6535</v>
      </c>
      <c r="AK598" s="41">
        <v>192240</v>
      </c>
      <c r="AL598" s="2" t="s">
        <v>6535</v>
      </c>
      <c r="AM598" s="2" t="str">
        <f>IF(OR(O598="Q",Q598="Q",S598="Q",U598="Q",W598="Q",Y598="Q",AB598="Q",AD598="Q",AF598="Q",AH598="Q",AJ598="Q",AL598="Q"),"Yes","No")</f>
        <v>No</v>
      </c>
    </row>
    <row r="599" spans="1:39">
      <c r="A599" s="6" t="s">
        <v>1633</v>
      </c>
      <c r="B599" s="6" t="s">
        <v>1634</v>
      </c>
      <c r="C599" s="4" t="s">
        <v>48</v>
      </c>
      <c r="D599" s="242">
        <v>4046</v>
      </c>
      <c r="E599" s="237">
        <v>40046</v>
      </c>
      <c r="F599" s="25" t="s">
        <v>317</v>
      </c>
      <c r="G599" s="53" t="s">
        <v>262</v>
      </c>
      <c r="H599" s="180">
        <v>643260</v>
      </c>
      <c r="I599" s="28">
        <v>100</v>
      </c>
      <c r="J599" s="171" t="s">
        <v>30</v>
      </c>
      <c r="K599" s="171" t="s">
        <v>13</v>
      </c>
      <c r="L599" s="9">
        <v>5</v>
      </c>
      <c r="M599" s="9"/>
      <c r="N599" s="32">
        <v>2.4648424320129565</v>
      </c>
      <c r="O599" s="10" t="s">
        <v>6535</v>
      </c>
      <c r="P599" s="57">
        <v>5.8598412413208928E-2</v>
      </c>
      <c r="Q599" s="7" t="s">
        <v>6535</v>
      </c>
      <c r="R599" s="182">
        <v>152.05171362361264</v>
      </c>
      <c r="S599" s="1" t="s">
        <v>6535</v>
      </c>
      <c r="T599" s="36">
        <v>3.6148310769606051</v>
      </c>
      <c r="U599" s="2" t="s">
        <v>6535</v>
      </c>
      <c r="V599" s="31">
        <v>42.063297118564009</v>
      </c>
      <c r="W599" s="2" t="s">
        <v>6535</v>
      </c>
      <c r="X599" s="31">
        <v>1.1775843063318185</v>
      </c>
      <c r="Y599" s="2" t="s">
        <v>6535</v>
      </c>
      <c r="AA599" s="38">
        <v>73053</v>
      </c>
      <c r="AB599" s="9" t="s">
        <v>6535</v>
      </c>
      <c r="AC599" s="38">
        <v>1246672</v>
      </c>
      <c r="AD599" s="9" t="s">
        <v>6535</v>
      </c>
      <c r="AE599" s="42">
        <v>29638</v>
      </c>
      <c r="AF599" s="9" t="s">
        <v>6535</v>
      </c>
      <c r="AG599" s="41">
        <v>8199</v>
      </c>
      <c r="AH599" s="2" t="s">
        <v>6535</v>
      </c>
      <c r="AI599" s="41">
        <v>1058669</v>
      </c>
      <c r="AJ599" s="2" t="s">
        <v>6535</v>
      </c>
      <c r="AK599" s="41">
        <v>227379</v>
      </c>
      <c r="AL599" s="2" t="s">
        <v>6535</v>
      </c>
      <c r="AM599" s="2" t="str">
        <f>IF(OR(O599="Q",Q599="Q",S599="Q",U599="Q",W599="Q",Y599="Q",AB599="Q",AD599="Q",AF599="Q",AH599="Q",AJ599="Q",AL599="Q"),"Yes","No")</f>
        <v>No</v>
      </c>
    </row>
    <row r="600" spans="1:39">
      <c r="A600" s="3" t="s">
        <v>2716</v>
      </c>
      <c r="B600" s="3" t="s">
        <v>2717</v>
      </c>
      <c r="C600" s="4" t="s">
        <v>129</v>
      </c>
      <c r="D600" s="241" t="s">
        <v>2718</v>
      </c>
      <c r="E600" s="236" t="s">
        <v>2719</v>
      </c>
      <c r="F600" s="3" t="s">
        <v>320</v>
      </c>
      <c r="G600" s="4" t="s">
        <v>476</v>
      </c>
      <c r="H600" s="60">
        <v>0</v>
      </c>
      <c r="I600" s="27">
        <v>99</v>
      </c>
      <c r="J600" s="170" t="s">
        <v>14</v>
      </c>
      <c r="K600" s="170" t="s">
        <v>13</v>
      </c>
      <c r="L600" s="5">
        <v>99</v>
      </c>
      <c r="N600" s="31">
        <v>0.89440502999825033</v>
      </c>
      <c r="O600" s="4" t="s">
        <v>6535</v>
      </c>
      <c r="P600" s="56">
        <v>3.3997268513373598E-2</v>
      </c>
      <c r="Q600" s="8" t="s">
        <v>6535</v>
      </c>
      <c r="R600" s="35">
        <v>32.213953488372091</v>
      </c>
      <c r="S600" s="2" t="s">
        <v>6535</v>
      </c>
      <c r="T600" s="36">
        <v>1.2244859877673728</v>
      </c>
      <c r="U600" s="2" t="s">
        <v>6535</v>
      </c>
      <c r="V600" s="31">
        <v>26.308143833567563</v>
      </c>
      <c r="W600" s="2" t="s">
        <v>6535</v>
      </c>
      <c r="X600" s="31" t="s">
        <v>6535</v>
      </c>
      <c r="Y600" s="2" t="s">
        <v>6535</v>
      </c>
      <c r="AA600" s="37">
        <v>158468</v>
      </c>
      <c r="AB600" s="4" t="s">
        <v>6535</v>
      </c>
      <c r="AC600" s="37">
        <v>4661198</v>
      </c>
      <c r="AD600" s="4" t="s">
        <v>6535</v>
      </c>
      <c r="AE600" s="41">
        <v>177177</v>
      </c>
      <c r="AF600" s="4" t="s">
        <v>6535</v>
      </c>
      <c r="AG600" s="41">
        <v>144695</v>
      </c>
      <c r="AH600" s="2" t="s">
        <v>6535</v>
      </c>
      <c r="AI600" s="41">
        <v>0</v>
      </c>
      <c r="AJ600" s="2" t="s">
        <v>6535</v>
      </c>
      <c r="AK600" s="41">
        <v>3077009</v>
      </c>
      <c r="AL600" s="2" t="s">
        <v>6535</v>
      </c>
      <c r="AM600" s="2" t="str">
        <f>IF(OR(O600="Q",Q600="Q",S600="Q",U600="Q",W600="Q",Y600="Q",AB600="Q",AD600="Q",AF600="Q",AH600="Q",AJ600="Q",AL600="Q"),"Yes","No")</f>
        <v>No</v>
      </c>
    </row>
    <row r="601" spans="1:39">
      <c r="A601" s="3" t="s">
        <v>1273</v>
      </c>
      <c r="B601" s="3" t="s">
        <v>1274</v>
      </c>
      <c r="C601" s="4" t="s">
        <v>114</v>
      </c>
      <c r="D601" s="241">
        <v>3024</v>
      </c>
      <c r="E601" s="236">
        <v>30024</v>
      </c>
      <c r="F601" s="3" t="s">
        <v>320</v>
      </c>
      <c r="G601" s="4" t="s">
        <v>262</v>
      </c>
      <c r="H601" s="60">
        <v>266254</v>
      </c>
      <c r="I601" s="27">
        <v>99</v>
      </c>
      <c r="J601" s="170" t="s">
        <v>15</v>
      </c>
      <c r="K601" s="170" t="s">
        <v>13</v>
      </c>
      <c r="L601" s="5">
        <v>44</v>
      </c>
      <c r="N601" s="31">
        <v>0.95370042096217666</v>
      </c>
      <c r="O601" s="4" t="s">
        <v>6535</v>
      </c>
      <c r="P601" s="56">
        <v>0.26828409444182955</v>
      </c>
      <c r="Q601" s="8" t="s">
        <v>6535</v>
      </c>
      <c r="R601" s="35">
        <v>85.127975697321176</v>
      </c>
      <c r="S601" s="2" t="s">
        <v>6535</v>
      </c>
      <c r="T601" s="36">
        <v>23.94722846885233</v>
      </c>
      <c r="U601" s="2" t="s">
        <v>6535</v>
      </c>
      <c r="V601" s="31">
        <v>3.5548153644604592</v>
      </c>
      <c r="W601" s="2" t="s">
        <v>6535</v>
      </c>
      <c r="X601" s="31">
        <v>1.2009511259472689</v>
      </c>
      <c r="Y601" s="2" t="s">
        <v>6535</v>
      </c>
      <c r="AA601" s="37">
        <v>2894435</v>
      </c>
      <c r="AB601" s="4" t="s">
        <v>6535</v>
      </c>
      <c r="AC601" s="37">
        <v>10788694</v>
      </c>
      <c r="AD601" s="4" t="s">
        <v>6535</v>
      </c>
      <c r="AE601" s="41">
        <v>3034952</v>
      </c>
      <c r="AF601" s="4" t="s">
        <v>6535</v>
      </c>
      <c r="AG601" s="41">
        <v>126735</v>
      </c>
      <c r="AH601" s="2" t="s">
        <v>6535</v>
      </c>
      <c r="AI601" s="41">
        <v>8983458</v>
      </c>
      <c r="AJ601" s="2" t="s">
        <v>6535</v>
      </c>
      <c r="AK601" s="41">
        <v>1561547</v>
      </c>
      <c r="AL601" s="2" t="s">
        <v>6535</v>
      </c>
      <c r="AM601" s="2" t="str">
        <f>IF(OR(O601="Q",Q601="Q",S601="Q",U601="Q",W601="Q",Y601="Q",AB601="Q",AD601="Q",AF601="Q",AH601="Q",AJ601="Q",AL601="Q"),"Yes","No")</f>
        <v>No</v>
      </c>
    </row>
    <row r="602" spans="1:39">
      <c r="A602" s="6" t="s">
        <v>1273</v>
      </c>
      <c r="B602" s="6" t="s">
        <v>1274</v>
      </c>
      <c r="C602" s="4" t="s">
        <v>114</v>
      </c>
      <c r="D602" s="242">
        <v>3024</v>
      </c>
      <c r="E602" s="237">
        <v>30024</v>
      </c>
      <c r="F602" s="25" t="s">
        <v>320</v>
      </c>
      <c r="G602" s="53" t="s">
        <v>262</v>
      </c>
      <c r="H602" s="180">
        <v>266254</v>
      </c>
      <c r="I602" s="28">
        <v>99</v>
      </c>
      <c r="J602" s="171" t="s">
        <v>14</v>
      </c>
      <c r="K602" s="171" t="s">
        <v>13</v>
      </c>
      <c r="L602" s="9">
        <v>34</v>
      </c>
      <c r="M602" s="9"/>
      <c r="N602" s="32">
        <v>3.1004364889336569</v>
      </c>
      <c r="O602" s="10" t="s">
        <v>6535</v>
      </c>
      <c r="P602" s="57">
        <v>0.12353197252057393</v>
      </c>
      <c r="Q602" s="7" t="s">
        <v>6535</v>
      </c>
      <c r="R602" s="182">
        <v>76.547391216760673</v>
      </c>
      <c r="S602" s="1" t="s">
        <v>6535</v>
      </c>
      <c r="T602" s="36">
        <v>3.0499093473005638</v>
      </c>
      <c r="U602" s="2" t="s">
        <v>6535</v>
      </c>
      <c r="V602" s="31">
        <v>25.098251292128339</v>
      </c>
      <c r="W602" s="2" t="s">
        <v>6535</v>
      </c>
      <c r="X602" s="31">
        <v>3.7955267177478764</v>
      </c>
      <c r="Y602" s="2" t="s">
        <v>6535</v>
      </c>
      <c r="AA602" s="38">
        <v>563278</v>
      </c>
      <c r="AB602" s="9" t="s">
        <v>6535</v>
      </c>
      <c r="AC602" s="38">
        <v>4559775</v>
      </c>
      <c r="AD602" s="9" t="s">
        <v>6535</v>
      </c>
      <c r="AE602" s="42">
        <v>181677</v>
      </c>
      <c r="AF602" s="9" t="s">
        <v>6535</v>
      </c>
      <c r="AG602" s="41">
        <v>59568</v>
      </c>
      <c r="AH602" s="2" t="s">
        <v>6535</v>
      </c>
      <c r="AI602" s="41">
        <v>1201355</v>
      </c>
      <c r="AJ602" s="2" t="s">
        <v>6535</v>
      </c>
      <c r="AK602" s="41">
        <v>760815</v>
      </c>
      <c r="AL602" s="2" t="s">
        <v>6535</v>
      </c>
      <c r="AM602" s="2" t="str">
        <f>IF(OR(O602="Q",Q602="Q",S602="Q",U602="Q",W602="Q",Y602="Q",AB602="Q",AD602="Q",AF602="Q",AH602="Q",AJ602="Q",AL602="Q"),"Yes","No")</f>
        <v>No</v>
      </c>
    </row>
    <row r="603" spans="1:39">
      <c r="A603" s="6" t="s">
        <v>1273</v>
      </c>
      <c r="B603" s="6" t="s">
        <v>1274</v>
      </c>
      <c r="C603" s="4" t="s">
        <v>114</v>
      </c>
      <c r="D603" s="242">
        <v>3024</v>
      </c>
      <c r="E603" s="237">
        <v>30024</v>
      </c>
      <c r="F603" s="25" t="s">
        <v>320</v>
      </c>
      <c r="G603" s="53" t="s">
        <v>262</v>
      </c>
      <c r="H603" s="180">
        <v>266254</v>
      </c>
      <c r="I603" s="28">
        <v>99</v>
      </c>
      <c r="J603" s="171" t="s">
        <v>14</v>
      </c>
      <c r="K603" s="171" t="s">
        <v>16</v>
      </c>
      <c r="L603" s="9">
        <v>21</v>
      </c>
      <c r="M603" s="9"/>
      <c r="N603" s="32">
        <v>2.2343647136273863</v>
      </c>
      <c r="O603" s="10" t="s">
        <v>6535</v>
      </c>
      <c r="P603" s="57">
        <v>9.743872847339892E-2</v>
      </c>
      <c r="Q603" s="7" t="s">
        <v>6535</v>
      </c>
      <c r="R603" s="182">
        <v>53.677378964941568</v>
      </c>
      <c r="S603" s="1" t="s">
        <v>6535</v>
      </c>
      <c r="T603" s="36">
        <v>2.3408244510080904</v>
      </c>
      <c r="U603" s="2" t="s">
        <v>6535</v>
      </c>
      <c r="V603" s="31">
        <v>22.930971582181261</v>
      </c>
      <c r="W603" s="2" t="s">
        <v>6535</v>
      </c>
      <c r="X603" s="31">
        <v>3.2572369818098932</v>
      </c>
      <c r="Y603" s="2" t="s">
        <v>6535</v>
      </c>
      <c r="AA603" s="38">
        <v>162912</v>
      </c>
      <c r="AB603" s="9" t="s">
        <v>6535</v>
      </c>
      <c r="AC603" s="38">
        <v>1671943</v>
      </c>
      <c r="AD603" s="9" t="s">
        <v>6535</v>
      </c>
      <c r="AE603" s="42">
        <v>72912</v>
      </c>
      <c r="AF603" s="9" t="s">
        <v>6535</v>
      </c>
      <c r="AG603" s="41">
        <v>31148</v>
      </c>
      <c r="AH603" s="2" t="s">
        <v>6535</v>
      </c>
      <c r="AI603" s="41">
        <v>513301</v>
      </c>
      <c r="AJ603" s="2" t="s">
        <v>6535</v>
      </c>
      <c r="AK603" s="41">
        <v>505328</v>
      </c>
      <c r="AL603" s="2" t="s">
        <v>6535</v>
      </c>
      <c r="AM603" s="2" t="str">
        <f>IF(OR(O603="Q",Q603="Q",S603="Q",U603="Q",W603="Q",Y603="Q",AB603="Q",AD603="Q",AF603="Q",AH603="Q",AJ603="Q",AL603="Q"),"Yes","No")</f>
        <v>No</v>
      </c>
    </row>
    <row r="604" spans="1:39">
      <c r="A604" s="3" t="s">
        <v>1009</v>
      </c>
      <c r="B604" s="3" t="s">
        <v>1010</v>
      </c>
      <c r="C604" s="4" t="s">
        <v>89</v>
      </c>
      <c r="D604" s="241">
        <v>2128</v>
      </c>
      <c r="E604" s="236">
        <v>20128</v>
      </c>
      <c r="F604" s="3" t="s">
        <v>826</v>
      </c>
      <c r="G604" s="4" t="s">
        <v>262</v>
      </c>
      <c r="H604" s="60">
        <v>18351295</v>
      </c>
      <c r="I604" s="27">
        <v>98</v>
      </c>
      <c r="J604" s="170" t="s">
        <v>30</v>
      </c>
      <c r="K604" s="170" t="s">
        <v>13</v>
      </c>
      <c r="L604" s="5">
        <v>98</v>
      </c>
      <c r="N604" s="31">
        <v>9.7560517884617912</v>
      </c>
      <c r="O604" s="4" t="s">
        <v>6535</v>
      </c>
      <c r="P604" s="56">
        <v>0.84817870207075952</v>
      </c>
      <c r="Q604" s="8" t="s">
        <v>6535</v>
      </c>
      <c r="R604" s="35">
        <v>162.64631178120257</v>
      </c>
      <c r="S604" s="2" t="s">
        <v>6535</v>
      </c>
      <c r="T604" s="36">
        <v>14.140262948002162</v>
      </c>
      <c r="U604" s="2" t="s">
        <v>6535</v>
      </c>
      <c r="V604" s="31">
        <v>11.502354120238083</v>
      </c>
      <c r="W604" s="2" t="s">
        <v>6535</v>
      </c>
      <c r="X604" s="31" t="s">
        <v>6535</v>
      </c>
      <c r="Y604" s="2" t="s">
        <v>163</v>
      </c>
      <c r="AA604" s="37">
        <v>26809123</v>
      </c>
      <c r="AB604" s="4" t="s">
        <v>6535</v>
      </c>
      <c r="AC604" s="37">
        <v>31607871</v>
      </c>
      <c r="AD604" s="4" t="s">
        <v>6535</v>
      </c>
      <c r="AE604" s="41">
        <v>2747948</v>
      </c>
      <c r="AF604" s="4" t="s">
        <v>6535</v>
      </c>
      <c r="AG604" s="41">
        <v>194335</v>
      </c>
      <c r="AH604" s="2" t="s">
        <v>6535</v>
      </c>
      <c r="AI604" s="41">
        <v>0</v>
      </c>
      <c r="AJ604" s="2" t="s">
        <v>163</v>
      </c>
      <c r="AK604" s="41">
        <v>4025537</v>
      </c>
      <c r="AL604" s="2" t="s">
        <v>6535</v>
      </c>
      <c r="AM604" s="2" t="str">
        <f>IF(OR(O604="Q",Q604="Q",S604="Q",U604="Q",W604="Q",Y604="Q",AB604="Q",AD604="Q",AF604="Q",AH604="Q",AJ604="Q",AL604="Q"),"Yes","No")</f>
        <v>No</v>
      </c>
    </row>
    <row r="605" spans="1:39">
      <c r="A605" s="6" t="s">
        <v>1805</v>
      </c>
      <c r="B605" s="6" t="s">
        <v>1624</v>
      </c>
      <c r="C605" s="4" t="s">
        <v>48</v>
      </c>
      <c r="D605" s="242">
        <v>4200</v>
      </c>
      <c r="E605" s="237">
        <v>40200</v>
      </c>
      <c r="F605" s="25" t="s">
        <v>320</v>
      </c>
      <c r="G605" s="53" t="s">
        <v>262</v>
      </c>
      <c r="H605" s="180">
        <v>2441770</v>
      </c>
      <c r="I605" s="28">
        <v>98</v>
      </c>
      <c r="J605" s="171" t="s">
        <v>17</v>
      </c>
      <c r="K605" s="171" t="s">
        <v>16</v>
      </c>
      <c r="L605" s="9">
        <v>98</v>
      </c>
      <c r="M605" s="9"/>
      <c r="N605" s="32">
        <v>4.4671131516648392</v>
      </c>
      <c r="O605" s="10" t="s">
        <v>6535</v>
      </c>
      <c r="P605" s="57">
        <v>0.67705263190595233</v>
      </c>
      <c r="Q605" s="7" t="s">
        <v>6535</v>
      </c>
      <c r="R605" s="182">
        <v>33.594317470256733</v>
      </c>
      <c r="S605" s="1" t="s">
        <v>6535</v>
      </c>
      <c r="T605" s="36">
        <v>5.0916823210185767</v>
      </c>
      <c r="U605" s="2" t="s">
        <v>6535</v>
      </c>
      <c r="V605" s="31">
        <v>6.5978816729352205</v>
      </c>
      <c r="W605" s="2" t="s">
        <v>6535</v>
      </c>
      <c r="X605" s="31">
        <v>0.19833415715650232</v>
      </c>
      <c r="Y605" s="2" t="s">
        <v>6535</v>
      </c>
      <c r="AA605" s="38">
        <v>871775</v>
      </c>
      <c r="AB605" s="9" t="s">
        <v>6535</v>
      </c>
      <c r="AC605" s="38">
        <v>1287603</v>
      </c>
      <c r="AD605" s="9" t="s">
        <v>6535</v>
      </c>
      <c r="AE605" s="42">
        <v>195154</v>
      </c>
      <c r="AF605" s="9" t="s">
        <v>6535</v>
      </c>
      <c r="AG605" s="41">
        <v>38328</v>
      </c>
      <c r="AH605" s="2" t="s">
        <v>6535</v>
      </c>
      <c r="AI605" s="41">
        <v>6492089</v>
      </c>
      <c r="AJ605" s="2" t="s">
        <v>6535</v>
      </c>
      <c r="AK605" s="41">
        <v>1313057</v>
      </c>
      <c r="AL605" s="2" t="s">
        <v>6535</v>
      </c>
      <c r="AM605" s="2" t="str">
        <f>IF(OR(O605="Q",Q605="Q",S605="Q",U605="Q",W605="Q",Y605="Q",AB605="Q",AD605="Q",AF605="Q",AH605="Q",AJ605="Q",AL605="Q"),"Yes","No")</f>
        <v>No</v>
      </c>
    </row>
    <row r="606" spans="1:39">
      <c r="A606" s="3" t="s">
        <v>791</v>
      </c>
      <c r="B606" s="3" t="s">
        <v>776</v>
      </c>
      <c r="C606" s="4" t="s">
        <v>43</v>
      </c>
      <c r="D606" s="241">
        <v>1055</v>
      </c>
      <c r="E606" s="236">
        <v>10055</v>
      </c>
      <c r="F606" s="3" t="s">
        <v>379</v>
      </c>
      <c r="G606" s="4" t="s">
        <v>262</v>
      </c>
      <c r="H606" s="60">
        <v>562839</v>
      </c>
      <c r="I606" s="27">
        <v>97</v>
      </c>
      <c r="J606" s="170" t="s">
        <v>15</v>
      </c>
      <c r="K606" s="170" t="s">
        <v>13</v>
      </c>
      <c r="L606" s="5">
        <v>97</v>
      </c>
      <c r="N606" s="31">
        <v>0.87130029976249257</v>
      </c>
      <c r="O606" s="4" t="s">
        <v>6535</v>
      </c>
      <c r="P606" s="56">
        <v>0.19808435821024584</v>
      </c>
      <c r="Q606" s="8" t="s">
        <v>6535</v>
      </c>
      <c r="R606" s="35">
        <v>122.51777379241541</v>
      </c>
      <c r="S606" s="2" t="s">
        <v>6535</v>
      </c>
      <c r="T606" s="36">
        <v>27.853605235340925</v>
      </c>
      <c r="U606" s="2" t="s">
        <v>6535</v>
      </c>
      <c r="V606" s="31">
        <v>4.3986325201796017</v>
      </c>
      <c r="W606" s="2" t="s">
        <v>6535</v>
      </c>
      <c r="X606" s="31">
        <v>1.4007791469225204</v>
      </c>
      <c r="Y606" s="2" t="s">
        <v>6535</v>
      </c>
      <c r="AA606" s="37">
        <v>8173459</v>
      </c>
      <c r="AB606" s="4" t="s">
        <v>6535</v>
      </c>
      <c r="AC606" s="37">
        <v>41262516</v>
      </c>
      <c r="AD606" s="4" t="s">
        <v>6535</v>
      </c>
      <c r="AE606" s="41">
        <v>9380760</v>
      </c>
      <c r="AF606" s="4" t="s">
        <v>6535</v>
      </c>
      <c r="AG606" s="41">
        <v>336788</v>
      </c>
      <c r="AH606" s="2" t="s">
        <v>6535</v>
      </c>
      <c r="AI606" s="41">
        <v>29456832</v>
      </c>
      <c r="AJ606" s="2" t="s">
        <v>6535</v>
      </c>
      <c r="AK606" s="41">
        <v>3716383</v>
      </c>
      <c r="AL606" s="2" t="s">
        <v>6535</v>
      </c>
      <c r="AM606" s="2" t="str">
        <f>IF(OR(O606="Q",Q606="Q",S606="Q",U606="Q",W606="Q",Y606="Q",AB606="Q",AD606="Q",AF606="Q",AH606="Q",AJ606="Q",AL606="Q"),"Yes","No")</f>
        <v>No</v>
      </c>
    </row>
    <row r="607" spans="1:39">
      <c r="A607" s="6" t="s">
        <v>1315</v>
      </c>
      <c r="B607" s="6" t="s">
        <v>1316</v>
      </c>
      <c r="C607" s="4" t="s">
        <v>133</v>
      </c>
      <c r="D607" s="242">
        <v>3071</v>
      </c>
      <c r="E607" s="237">
        <v>30071</v>
      </c>
      <c r="F607" s="25" t="s">
        <v>317</v>
      </c>
      <c r="G607" s="53" t="s">
        <v>262</v>
      </c>
      <c r="H607" s="180">
        <v>4586770</v>
      </c>
      <c r="I607" s="28">
        <v>97</v>
      </c>
      <c r="J607" s="171" t="s">
        <v>15</v>
      </c>
      <c r="K607" s="171" t="s">
        <v>13</v>
      </c>
      <c r="L607" s="9">
        <v>64</v>
      </c>
      <c r="M607" s="9"/>
      <c r="N607" s="32">
        <v>0.87050936611150342</v>
      </c>
      <c r="O607" s="10" t="s">
        <v>6535</v>
      </c>
      <c r="P607" s="57">
        <v>0.23661557948616685</v>
      </c>
      <c r="Q607" s="7" t="s">
        <v>6535</v>
      </c>
      <c r="R607" s="182">
        <v>78.264176605984517</v>
      </c>
      <c r="S607" s="1" t="s">
        <v>6535</v>
      </c>
      <c r="T607" s="36">
        <v>21.273204196933012</v>
      </c>
      <c r="U607" s="2" t="s">
        <v>6535</v>
      </c>
      <c r="V607" s="31">
        <v>3.6790027436143342</v>
      </c>
      <c r="W607" s="2" t="s">
        <v>6535</v>
      </c>
      <c r="X607" s="31">
        <v>1.635112287946604</v>
      </c>
      <c r="Y607" s="2" t="s">
        <v>6535</v>
      </c>
      <c r="AA607" s="38">
        <v>3717001</v>
      </c>
      <c r="AB607" s="9" t="s">
        <v>6535</v>
      </c>
      <c r="AC607" s="38">
        <v>15709029</v>
      </c>
      <c r="AD607" s="9" t="s">
        <v>6535</v>
      </c>
      <c r="AE607" s="42">
        <v>4269915</v>
      </c>
      <c r="AF607" s="9" t="s">
        <v>6535</v>
      </c>
      <c r="AG607" s="41">
        <v>200718</v>
      </c>
      <c r="AH607" s="2" t="s">
        <v>6535</v>
      </c>
      <c r="AI607" s="41">
        <v>9607309</v>
      </c>
      <c r="AJ607" s="2" t="s">
        <v>6535</v>
      </c>
      <c r="AK607" s="41">
        <v>1688100</v>
      </c>
      <c r="AL607" s="2" t="s">
        <v>6535</v>
      </c>
      <c r="AM607" s="2" t="str">
        <f>IF(OR(O607="Q",Q607="Q",S607="Q",U607="Q",W607="Q",Y607="Q",AB607="Q",AD607="Q",AF607="Q",AH607="Q",AJ607="Q",AL607="Q"),"Yes","No")</f>
        <v>No</v>
      </c>
    </row>
    <row r="608" spans="1:39">
      <c r="A608" s="3" t="s">
        <v>1315</v>
      </c>
      <c r="B608" s="3" t="s">
        <v>1316</v>
      </c>
      <c r="C608" s="4" t="s">
        <v>133</v>
      </c>
      <c r="D608" s="241">
        <v>3071</v>
      </c>
      <c r="E608" s="236">
        <v>30071</v>
      </c>
      <c r="F608" s="3" t="s">
        <v>317</v>
      </c>
      <c r="G608" s="4" t="s">
        <v>262</v>
      </c>
      <c r="H608" s="60">
        <v>4586770</v>
      </c>
      <c r="I608" s="27">
        <v>97</v>
      </c>
      <c r="J608" s="170" t="s">
        <v>20</v>
      </c>
      <c r="K608" s="170" t="s">
        <v>16</v>
      </c>
      <c r="L608" s="5">
        <v>33</v>
      </c>
      <c r="N608" s="31">
        <v>2.5688106586129331</v>
      </c>
      <c r="O608" s="4" t="s">
        <v>6535</v>
      </c>
      <c r="P608" s="56">
        <v>0.11533094253756747</v>
      </c>
      <c r="Q608" s="8" t="s">
        <v>6535</v>
      </c>
      <c r="R608" s="35">
        <v>79.464953139906839</v>
      </c>
      <c r="S608" s="2" t="s">
        <v>6535</v>
      </c>
      <c r="T608" s="36">
        <v>3.5677086256243338</v>
      </c>
      <c r="U608" s="2" t="s">
        <v>6535</v>
      </c>
      <c r="V608" s="31">
        <v>22.273386500558413</v>
      </c>
      <c r="W608" s="2" t="s">
        <v>6535</v>
      </c>
      <c r="X608" s="31">
        <v>4.8837207698144445</v>
      </c>
      <c r="Y608" s="2" t="s">
        <v>6535</v>
      </c>
      <c r="AA608" s="37">
        <v>163307</v>
      </c>
      <c r="AB608" s="4" t="s">
        <v>6535</v>
      </c>
      <c r="AC608" s="37">
        <v>1415986</v>
      </c>
      <c r="AD608" s="4" t="s">
        <v>6535</v>
      </c>
      <c r="AE608" s="41">
        <v>63573</v>
      </c>
      <c r="AF608" s="4" t="s">
        <v>6535</v>
      </c>
      <c r="AG608" s="41">
        <v>17819</v>
      </c>
      <c r="AH608" s="2" t="s">
        <v>6535</v>
      </c>
      <c r="AI608" s="41">
        <v>289940</v>
      </c>
      <c r="AJ608" s="2" t="s">
        <v>6535</v>
      </c>
      <c r="AK608" s="41">
        <v>251006</v>
      </c>
      <c r="AL608" s="2" t="s">
        <v>6535</v>
      </c>
      <c r="AM608" s="2" t="str">
        <f>IF(OR(O608="Q",Q608="Q",S608="Q",U608="Q",W608="Q",Y608="Q",AB608="Q",AD608="Q",AF608="Q",AH608="Q",AJ608="Q",AL608="Q"),"Yes","No")</f>
        <v>No</v>
      </c>
    </row>
    <row r="609" spans="1:39">
      <c r="A609" s="3" t="s">
        <v>926</v>
      </c>
      <c r="B609" s="3" t="s">
        <v>927</v>
      </c>
      <c r="C609" s="4" t="s">
        <v>136</v>
      </c>
      <c r="D609" s="241" t="s">
        <v>928</v>
      </c>
      <c r="E609" s="236" t="s">
        <v>929</v>
      </c>
      <c r="F609" s="3" t="s">
        <v>481</v>
      </c>
      <c r="G609" s="4" t="s">
        <v>476</v>
      </c>
      <c r="H609" s="60">
        <v>0</v>
      </c>
      <c r="I609" s="27">
        <v>96</v>
      </c>
      <c r="J609" s="170" t="s">
        <v>14</v>
      </c>
      <c r="K609" s="170" t="s">
        <v>13</v>
      </c>
      <c r="L609" s="5">
        <v>82</v>
      </c>
      <c r="N609" s="31">
        <v>0</v>
      </c>
      <c r="O609" s="4" t="s">
        <v>6535</v>
      </c>
      <c r="P609" s="56">
        <v>0</v>
      </c>
      <c r="Q609" s="8" t="s">
        <v>6535</v>
      </c>
      <c r="R609" s="35">
        <v>30.656784492588368</v>
      </c>
      <c r="S609" s="2" t="s">
        <v>6535</v>
      </c>
      <c r="T609" s="36">
        <v>18.175534572662166</v>
      </c>
      <c r="U609" s="2" t="s">
        <v>6535</v>
      </c>
      <c r="V609" s="31">
        <v>1.6867060701861976</v>
      </c>
      <c r="W609" s="2" t="s">
        <v>6535</v>
      </c>
      <c r="X609" s="31" t="s">
        <v>6535</v>
      </c>
      <c r="Y609" s="2" t="s">
        <v>6535</v>
      </c>
      <c r="AA609" s="37">
        <v>0</v>
      </c>
      <c r="AB609" s="4" t="s">
        <v>6535</v>
      </c>
      <c r="AC609" s="37">
        <v>2392854</v>
      </c>
      <c r="AD609" s="4" t="s">
        <v>6535</v>
      </c>
      <c r="AE609" s="41">
        <v>1418655</v>
      </c>
      <c r="AF609" s="4" t="s">
        <v>6535</v>
      </c>
      <c r="AG609" s="41">
        <v>78053</v>
      </c>
      <c r="AH609" s="2" t="s">
        <v>6535</v>
      </c>
      <c r="AI609" s="41">
        <v>0</v>
      </c>
      <c r="AJ609" s="2" t="s">
        <v>6535</v>
      </c>
      <c r="AK609" s="41">
        <v>2597606</v>
      </c>
      <c r="AL609" s="2" t="s">
        <v>6535</v>
      </c>
      <c r="AM609" s="2" t="str">
        <f>IF(OR(O609="Q",Q609="Q",S609="Q",U609="Q",W609="Q",Y609="Q",AB609="Q",AD609="Q",AF609="Q",AH609="Q",AJ609="Q",AL609="Q"),"Yes","No")</f>
        <v>No</v>
      </c>
    </row>
    <row r="610" spans="1:39">
      <c r="A610" s="3" t="s">
        <v>3930</v>
      </c>
      <c r="B610" s="3" t="s">
        <v>3931</v>
      </c>
      <c r="C610" s="4" t="s">
        <v>111</v>
      </c>
      <c r="D610" s="241">
        <v>6018</v>
      </c>
      <c r="E610" s="236">
        <v>60018</v>
      </c>
      <c r="F610" s="3" t="s">
        <v>317</v>
      </c>
      <c r="G610" s="4" t="s">
        <v>262</v>
      </c>
      <c r="H610" s="60">
        <v>655479</v>
      </c>
      <c r="I610" s="27">
        <v>96</v>
      </c>
      <c r="J610" s="170" t="s">
        <v>15</v>
      </c>
      <c r="K610" s="170" t="s">
        <v>13</v>
      </c>
      <c r="L610" s="5">
        <v>51</v>
      </c>
      <c r="N610" s="31">
        <v>0.93225134540013432</v>
      </c>
      <c r="O610" s="4" t="s">
        <v>6535</v>
      </c>
      <c r="P610" s="56">
        <v>0.20314308580405641</v>
      </c>
      <c r="Q610" s="8" t="s">
        <v>6535</v>
      </c>
      <c r="R610" s="35">
        <v>76.38278844412244</v>
      </c>
      <c r="S610" s="2" t="s">
        <v>6535</v>
      </c>
      <c r="T610" s="36">
        <v>16.644261682666183</v>
      </c>
      <c r="U610" s="2" t="s">
        <v>6535</v>
      </c>
      <c r="V610" s="31">
        <v>4.5891364784098352</v>
      </c>
      <c r="W610" s="2" t="s">
        <v>6535</v>
      </c>
      <c r="X610" s="31">
        <v>0.83590811558150024</v>
      </c>
      <c r="Y610" s="2" t="s">
        <v>6535</v>
      </c>
      <c r="AA610" s="37">
        <v>2741355</v>
      </c>
      <c r="AB610" s="4" t="s">
        <v>6535</v>
      </c>
      <c r="AC610" s="37">
        <v>13494700</v>
      </c>
      <c r="AD610" s="4" t="s">
        <v>6535</v>
      </c>
      <c r="AE610" s="41">
        <v>2940575</v>
      </c>
      <c r="AF610" s="4" t="s">
        <v>6535</v>
      </c>
      <c r="AG610" s="41">
        <v>176672</v>
      </c>
      <c r="AH610" s="2" t="s">
        <v>6535</v>
      </c>
      <c r="AI610" s="41">
        <v>16143760</v>
      </c>
      <c r="AJ610" s="2" t="s">
        <v>6535</v>
      </c>
      <c r="AK610" s="41">
        <v>2651980</v>
      </c>
      <c r="AL610" s="2" t="s">
        <v>6535</v>
      </c>
      <c r="AM610" s="2" t="str">
        <f>IF(OR(O610="Q",Q610="Q",S610="Q",U610="Q",W610="Q",Y610="Q",AB610="Q",AD610="Q",AF610="Q",AH610="Q",AJ610="Q",AL610="Q"),"Yes","No")</f>
        <v>No</v>
      </c>
    </row>
    <row r="611" spans="1:39">
      <c r="A611" s="3" t="s">
        <v>3930</v>
      </c>
      <c r="B611" s="3" t="s">
        <v>3931</v>
      </c>
      <c r="C611" s="4" t="s">
        <v>111</v>
      </c>
      <c r="D611" s="241">
        <v>6018</v>
      </c>
      <c r="E611" s="236">
        <v>60018</v>
      </c>
      <c r="F611" s="3" t="s">
        <v>317</v>
      </c>
      <c r="G611" s="4" t="s">
        <v>262</v>
      </c>
      <c r="H611" s="60">
        <v>655479</v>
      </c>
      <c r="I611" s="27">
        <v>96</v>
      </c>
      <c r="J611" s="170" t="s">
        <v>14</v>
      </c>
      <c r="K611" s="170" t="s">
        <v>16</v>
      </c>
      <c r="L611" s="5">
        <v>38</v>
      </c>
      <c r="N611" s="31">
        <v>2.7307539208661731</v>
      </c>
      <c r="O611" s="4" t="s">
        <v>6535</v>
      </c>
      <c r="P611" s="56">
        <v>9.837104591470934E-2</v>
      </c>
      <c r="Q611" s="8" t="s">
        <v>6535</v>
      </c>
      <c r="R611" s="35">
        <v>57.38430649726812</v>
      </c>
      <c r="S611" s="2" t="s">
        <v>6535</v>
      </c>
      <c r="T611" s="36">
        <v>2.067177934303206</v>
      </c>
      <c r="U611" s="2" t="s">
        <v>6535</v>
      </c>
      <c r="V611" s="31">
        <v>27.759732505373776</v>
      </c>
      <c r="W611" s="2" t="s">
        <v>6535</v>
      </c>
      <c r="X611" s="31">
        <v>3.3405216804829188</v>
      </c>
      <c r="Y611" s="2" t="s">
        <v>6535</v>
      </c>
      <c r="AA611" s="37">
        <v>343010</v>
      </c>
      <c r="AB611" s="4" t="s">
        <v>6535</v>
      </c>
      <c r="AC611" s="37">
        <v>3486900</v>
      </c>
      <c r="AD611" s="4" t="s">
        <v>6535</v>
      </c>
      <c r="AE611" s="41">
        <v>125610</v>
      </c>
      <c r="AF611" s="4" t="s">
        <v>6535</v>
      </c>
      <c r="AG611" s="41">
        <v>60764</v>
      </c>
      <c r="AH611" s="2" t="s">
        <v>6535</v>
      </c>
      <c r="AI611" s="41">
        <v>1043819</v>
      </c>
      <c r="AJ611" s="2" t="s">
        <v>6535</v>
      </c>
      <c r="AK611" s="41">
        <v>1044636</v>
      </c>
      <c r="AL611" s="2" t="s">
        <v>6535</v>
      </c>
      <c r="AM611" s="2" t="str">
        <f>IF(OR(O611="Q",Q611="Q",S611="Q",U611="Q",W611="Q",Y611="Q",AB611="Q",AD611="Q",AF611="Q",AH611="Q",AJ611="Q",AL611="Q"),"Yes","No")</f>
        <v>No</v>
      </c>
    </row>
    <row r="612" spans="1:39">
      <c r="A612" s="3" t="s">
        <v>926</v>
      </c>
      <c r="B612" s="3" t="s">
        <v>927</v>
      </c>
      <c r="C612" s="4" t="s">
        <v>136</v>
      </c>
      <c r="D612" s="241" t="s">
        <v>928</v>
      </c>
      <c r="E612" s="236" t="s">
        <v>929</v>
      </c>
      <c r="F612" s="3" t="s">
        <v>481</v>
      </c>
      <c r="G612" s="4" t="s">
        <v>476</v>
      </c>
      <c r="H612" s="60">
        <v>0</v>
      </c>
      <c r="I612" s="27">
        <v>96</v>
      </c>
      <c r="J612" s="170" t="s">
        <v>15</v>
      </c>
      <c r="K612" s="170" t="s">
        <v>13</v>
      </c>
      <c r="L612" s="5">
        <v>10</v>
      </c>
      <c r="N612" s="31">
        <v>1.1907940727612858</v>
      </c>
      <c r="O612" s="4" t="s">
        <v>6535</v>
      </c>
      <c r="P612" s="56">
        <v>0.10366664295210315</v>
      </c>
      <c r="Q612" s="8" t="s">
        <v>6535</v>
      </c>
      <c r="R612" s="35">
        <v>50.927754496245853</v>
      </c>
      <c r="S612" s="2" t="s">
        <v>6535</v>
      </c>
      <c r="T612" s="36">
        <v>4.4336039811419594</v>
      </c>
      <c r="U612" s="2" t="s">
        <v>6535</v>
      </c>
      <c r="V612" s="31">
        <v>11.486762172008074</v>
      </c>
      <c r="W612" s="2" t="s">
        <v>6535</v>
      </c>
      <c r="X612" s="31" t="s">
        <v>6535</v>
      </c>
      <c r="Y612" s="2" t="s">
        <v>6535</v>
      </c>
      <c r="AA612" s="37">
        <v>120943</v>
      </c>
      <c r="AB612" s="4" t="s">
        <v>6535</v>
      </c>
      <c r="AC612" s="37">
        <v>1166653</v>
      </c>
      <c r="AD612" s="4" t="s">
        <v>6535</v>
      </c>
      <c r="AE612" s="41">
        <v>101565</v>
      </c>
      <c r="AF612" s="4" t="s">
        <v>6535</v>
      </c>
      <c r="AG612" s="41">
        <v>22908</v>
      </c>
      <c r="AH612" s="2" t="s">
        <v>6535</v>
      </c>
      <c r="AI612" s="41">
        <v>0</v>
      </c>
      <c r="AJ612" s="2" t="s">
        <v>6535</v>
      </c>
      <c r="AK612" s="41">
        <v>348807</v>
      </c>
      <c r="AL612" s="2" t="s">
        <v>6535</v>
      </c>
      <c r="AM612" s="2" t="str">
        <f>IF(OR(O612="Q",Q612="Q",S612="Q",U612="Q",W612="Q",Y612="Q",AB612="Q",AD612="Q",AF612="Q",AH612="Q",AJ612="Q",AL612="Q"),"Yes","No")</f>
        <v>No</v>
      </c>
    </row>
    <row r="613" spans="1:39">
      <c r="A613" s="3" t="s">
        <v>3930</v>
      </c>
      <c r="B613" s="3" t="s">
        <v>3931</v>
      </c>
      <c r="C613" s="4" t="s">
        <v>111</v>
      </c>
      <c r="D613" s="241">
        <v>6018</v>
      </c>
      <c r="E613" s="236">
        <v>60018</v>
      </c>
      <c r="F613" s="3" t="s">
        <v>317</v>
      </c>
      <c r="G613" s="4" t="s">
        <v>262</v>
      </c>
      <c r="H613" s="60">
        <v>655479</v>
      </c>
      <c r="I613" s="27">
        <v>96</v>
      </c>
      <c r="J613" s="170" t="s">
        <v>15</v>
      </c>
      <c r="K613" s="170" t="s">
        <v>16</v>
      </c>
      <c r="L613" s="5">
        <v>7</v>
      </c>
      <c r="N613" s="31">
        <v>0.74762245185329612</v>
      </c>
      <c r="O613" s="4" t="s">
        <v>6535</v>
      </c>
      <c r="P613" s="56">
        <v>6.9719191919191917E-2</v>
      </c>
      <c r="Q613" s="8" t="s">
        <v>6535</v>
      </c>
      <c r="R613" s="35">
        <v>62.053403535163596</v>
      </c>
      <c r="S613" s="2" t="s">
        <v>6535</v>
      </c>
      <c r="T613" s="36">
        <v>5.786761940579165</v>
      </c>
      <c r="U613" s="2" t="s">
        <v>6535</v>
      </c>
      <c r="V613" s="31">
        <v>10.723337882628192</v>
      </c>
      <c r="W613" s="2" t="s">
        <v>6535</v>
      </c>
      <c r="X613" s="31">
        <v>1.6472107231754229</v>
      </c>
      <c r="Y613" s="2" t="s">
        <v>6535</v>
      </c>
      <c r="AA613" s="37">
        <v>34511</v>
      </c>
      <c r="AB613" s="4" t="s">
        <v>6535</v>
      </c>
      <c r="AC613" s="37">
        <v>495000</v>
      </c>
      <c r="AD613" s="4" t="s">
        <v>6535</v>
      </c>
      <c r="AE613" s="41">
        <v>46161</v>
      </c>
      <c r="AF613" s="4" t="s">
        <v>6535</v>
      </c>
      <c r="AG613" s="41">
        <v>7977</v>
      </c>
      <c r="AH613" s="2" t="s">
        <v>6535</v>
      </c>
      <c r="AI613" s="41">
        <v>300508</v>
      </c>
      <c r="AJ613" s="2" t="s">
        <v>6535</v>
      </c>
      <c r="AK613" s="41">
        <v>134093</v>
      </c>
      <c r="AL613" s="2" t="s">
        <v>6535</v>
      </c>
      <c r="AM613" s="2" t="str">
        <f>IF(OR(O613="Q",Q613="Q",S613="Q",U613="Q",W613="Q",Y613="Q",AB613="Q",AD613="Q",AF613="Q",AH613="Q",AJ613="Q",AL613="Q"),"Yes","No")</f>
        <v>No</v>
      </c>
    </row>
    <row r="614" spans="1:39">
      <c r="A614" s="6" t="s">
        <v>926</v>
      </c>
      <c r="B614" s="6" t="s">
        <v>927</v>
      </c>
      <c r="C614" s="4" t="s">
        <v>136</v>
      </c>
      <c r="D614" s="242" t="s">
        <v>928</v>
      </c>
      <c r="E614" s="237" t="s">
        <v>929</v>
      </c>
      <c r="F614" s="25" t="s">
        <v>481</v>
      </c>
      <c r="G614" s="53" t="s">
        <v>476</v>
      </c>
      <c r="H614" s="180">
        <v>0</v>
      </c>
      <c r="I614" s="28">
        <v>96</v>
      </c>
      <c r="J614" s="171" t="s">
        <v>30</v>
      </c>
      <c r="K614" s="171" t="s">
        <v>13</v>
      </c>
      <c r="L614" s="9">
        <v>4</v>
      </c>
      <c r="M614" s="9"/>
      <c r="N614" s="32">
        <v>1.2636647325564387</v>
      </c>
      <c r="O614" s="10" t="s">
        <v>6535</v>
      </c>
      <c r="P614" s="57">
        <v>0.10106735613895518</v>
      </c>
      <c r="Q614" s="7" t="s">
        <v>6535</v>
      </c>
      <c r="R614" s="182">
        <v>81.444497379704615</v>
      </c>
      <c r="S614" s="1" t="s">
        <v>6535</v>
      </c>
      <c r="T614" s="36">
        <v>6.5138955057964107</v>
      </c>
      <c r="U614" s="2" t="s">
        <v>6535</v>
      </c>
      <c r="V614" s="31">
        <v>12.503193719830318</v>
      </c>
      <c r="W614" s="2" t="s">
        <v>6535</v>
      </c>
      <c r="X614" s="31" t="s">
        <v>6535</v>
      </c>
      <c r="Y614" s="2" t="s">
        <v>6535</v>
      </c>
      <c r="AA614" s="38">
        <v>51833</v>
      </c>
      <c r="AB614" s="9" t="s">
        <v>6535</v>
      </c>
      <c r="AC614" s="38">
        <v>512856</v>
      </c>
      <c r="AD614" s="9" t="s">
        <v>6535</v>
      </c>
      <c r="AE614" s="42">
        <v>41018</v>
      </c>
      <c r="AF614" s="9" t="s">
        <v>6535</v>
      </c>
      <c r="AG614" s="41">
        <v>6297</v>
      </c>
      <c r="AH614" s="2" t="s">
        <v>6535</v>
      </c>
      <c r="AI614" s="41">
        <v>0</v>
      </c>
      <c r="AJ614" s="2" t="s">
        <v>6535</v>
      </c>
      <c r="AK614" s="41">
        <v>183952</v>
      </c>
      <c r="AL614" s="2" t="s">
        <v>6535</v>
      </c>
      <c r="AM614" s="2" t="str">
        <f>IF(OR(O614="Q",Q614="Q",S614="Q",U614="Q",W614="Q",Y614="Q",AB614="Q",AD614="Q",AF614="Q",AH614="Q",AJ614="Q",AL614="Q"),"Yes","No")</f>
        <v>No</v>
      </c>
    </row>
    <row r="615" spans="1:39">
      <c r="A615" s="3" t="s">
        <v>926</v>
      </c>
      <c r="B615" s="3" t="s">
        <v>927</v>
      </c>
      <c r="C615" s="4" t="s">
        <v>136</v>
      </c>
      <c r="D615" s="241" t="s">
        <v>928</v>
      </c>
      <c r="E615" s="236" t="s">
        <v>929</v>
      </c>
      <c r="F615" s="3" t="s">
        <v>481</v>
      </c>
      <c r="G615" s="4" t="s">
        <v>476</v>
      </c>
      <c r="H615" s="60">
        <v>0</v>
      </c>
      <c r="I615" s="27">
        <v>96</v>
      </c>
      <c r="J615" s="170" t="s">
        <v>20</v>
      </c>
      <c r="K615" s="170" t="s">
        <v>16</v>
      </c>
      <c r="L615" s="5">
        <v>0</v>
      </c>
      <c r="N615" s="31">
        <v>0</v>
      </c>
      <c r="O615" s="4" t="s">
        <v>6535</v>
      </c>
      <c r="P615" s="56">
        <v>0</v>
      </c>
      <c r="Q615" s="8" t="s">
        <v>6535</v>
      </c>
      <c r="R615" s="35" t="s">
        <v>6535</v>
      </c>
      <c r="S615" s="2" t="s">
        <v>163</v>
      </c>
      <c r="T615" s="36" t="s">
        <v>6535</v>
      </c>
      <c r="U615" s="2" t="s">
        <v>163</v>
      </c>
      <c r="V615" s="31">
        <v>15.848562874251497</v>
      </c>
      <c r="W615" s="2" t="s">
        <v>6535</v>
      </c>
      <c r="X615" s="31" t="s">
        <v>6535</v>
      </c>
      <c r="Y615" s="2" t="s">
        <v>6535</v>
      </c>
      <c r="AA615" s="37">
        <v>0</v>
      </c>
      <c r="AB615" s="4" t="s">
        <v>6535</v>
      </c>
      <c r="AC615" s="37">
        <v>264671</v>
      </c>
      <c r="AD615" s="4" t="s">
        <v>6535</v>
      </c>
      <c r="AE615" s="41">
        <v>16700</v>
      </c>
      <c r="AF615" s="4" t="s">
        <v>6535</v>
      </c>
      <c r="AG615" s="41">
        <v>0</v>
      </c>
      <c r="AH615" s="2" t="s">
        <v>163</v>
      </c>
      <c r="AI615" s="41">
        <v>0</v>
      </c>
      <c r="AJ615" s="2" t="s">
        <v>6535</v>
      </c>
      <c r="AK615" s="41">
        <v>0</v>
      </c>
      <c r="AL615" s="2" t="s">
        <v>163</v>
      </c>
      <c r="AM615" s="2" t="str">
        <f>IF(OR(O615="Q",Q615="Q",S615="Q",U615="Q",W615="Q",Y615="Q",AB615="Q",AD615="Q",AF615="Q",AH615="Q",AJ615="Q",AL615="Q"),"Yes","No")</f>
        <v>No</v>
      </c>
    </row>
    <row r="616" spans="1:39">
      <c r="A616" s="3" t="s">
        <v>6411</v>
      </c>
      <c r="B616" s="3" t="s">
        <v>1282</v>
      </c>
      <c r="C616" s="4" t="s">
        <v>60</v>
      </c>
      <c r="D616" s="241" t="s">
        <v>3118</v>
      </c>
      <c r="E616" s="236" t="s">
        <v>3119</v>
      </c>
      <c r="F616" s="3" t="s">
        <v>317</v>
      </c>
      <c r="G616" s="4" t="s">
        <v>476</v>
      </c>
      <c r="H616" s="60">
        <v>0</v>
      </c>
      <c r="I616" s="27">
        <v>95</v>
      </c>
      <c r="J616" s="170" t="s">
        <v>14</v>
      </c>
      <c r="K616" s="170" t="s">
        <v>13</v>
      </c>
      <c r="L616" s="5">
        <v>95</v>
      </c>
      <c r="N616" s="31">
        <v>1.0091617747874133</v>
      </c>
      <c r="O616" s="4" t="s">
        <v>6535</v>
      </c>
      <c r="P616" s="56">
        <v>7.3843779317456393E-2</v>
      </c>
      <c r="Q616" s="8" t="s">
        <v>6535</v>
      </c>
      <c r="R616" s="35">
        <v>28.166746203295624</v>
      </c>
      <c r="S616" s="2" t="s">
        <v>6535</v>
      </c>
      <c r="T616" s="36">
        <v>2.0610560592875391</v>
      </c>
      <c r="U616" s="2" t="s">
        <v>6535</v>
      </c>
      <c r="V616" s="31">
        <v>13.666171803707385</v>
      </c>
      <c r="W616" s="2" t="s">
        <v>6535</v>
      </c>
      <c r="X616" s="31" t="s">
        <v>6535</v>
      </c>
      <c r="Y616" s="2" t="s">
        <v>6535</v>
      </c>
      <c r="AA616" s="37">
        <v>222281</v>
      </c>
      <c r="AB616" s="4" t="s">
        <v>6535</v>
      </c>
      <c r="AC616" s="37">
        <v>3010152</v>
      </c>
      <c r="AD616" s="4" t="s">
        <v>6535</v>
      </c>
      <c r="AE616" s="41">
        <v>220263</v>
      </c>
      <c r="AF616" s="4" t="s">
        <v>6535</v>
      </c>
      <c r="AG616" s="41">
        <v>106869</v>
      </c>
      <c r="AH616" s="2" t="s">
        <v>6535</v>
      </c>
      <c r="AI616" s="41">
        <v>0</v>
      </c>
      <c r="AJ616" s="2" t="s">
        <v>6535</v>
      </c>
      <c r="AK616" s="41">
        <v>1962203</v>
      </c>
      <c r="AL616" s="2" t="s">
        <v>6535</v>
      </c>
      <c r="AM616" s="2" t="str">
        <f>IF(OR(O616="Q",Q616="Q",S616="Q",U616="Q",W616="Q",Y616="Q",AB616="Q",AD616="Q",AF616="Q",AH616="Q",AJ616="Q",AL616="Q"),"Yes","No")</f>
        <v>No</v>
      </c>
    </row>
    <row r="617" spans="1:39">
      <c r="A617" s="6" t="s">
        <v>1266</v>
      </c>
      <c r="B617" s="6" t="s">
        <v>1267</v>
      </c>
      <c r="C617" s="4" t="s">
        <v>114</v>
      </c>
      <c r="D617" s="242">
        <v>3018</v>
      </c>
      <c r="E617" s="237">
        <v>30018</v>
      </c>
      <c r="F617" s="25" t="s">
        <v>320</v>
      </c>
      <c r="G617" s="53" t="s">
        <v>262</v>
      </c>
      <c r="H617" s="180">
        <v>402004</v>
      </c>
      <c r="I617" s="28">
        <v>95</v>
      </c>
      <c r="J617" s="171" t="s">
        <v>14</v>
      </c>
      <c r="K617" s="171" t="s">
        <v>16</v>
      </c>
      <c r="L617" s="9">
        <v>62</v>
      </c>
      <c r="M617" s="9"/>
      <c r="N617" s="32">
        <v>0.94419020124410147</v>
      </c>
      <c r="O617" s="10" t="s">
        <v>6535</v>
      </c>
      <c r="P617" s="57">
        <v>4.1921062799974769E-2</v>
      </c>
      <c r="Q617" s="7" t="s">
        <v>6535</v>
      </c>
      <c r="R617" s="182">
        <v>45.045225642751731</v>
      </c>
      <c r="S617" s="1" t="s">
        <v>6535</v>
      </c>
      <c r="T617" s="36">
        <v>1.9999611630375682</v>
      </c>
      <c r="U617" s="2" t="s">
        <v>6535</v>
      </c>
      <c r="V617" s="31">
        <v>22.523050184802802</v>
      </c>
      <c r="W617" s="2" t="s">
        <v>6535</v>
      </c>
      <c r="X617" s="31">
        <v>1.8193092136565696</v>
      </c>
      <c r="Y617" s="2" t="s">
        <v>6535</v>
      </c>
      <c r="AA617" s="38">
        <v>291734</v>
      </c>
      <c r="AB617" s="9" t="s">
        <v>6535</v>
      </c>
      <c r="AC617" s="38">
        <v>6959127</v>
      </c>
      <c r="AD617" s="9" t="s">
        <v>6535</v>
      </c>
      <c r="AE617" s="42">
        <v>308978</v>
      </c>
      <c r="AF617" s="9" t="s">
        <v>6535</v>
      </c>
      <c r="AG617" s="41">
        <v>154492</v>
      </c>
      <c r="AH617" s="2" t="s">
        <v>6535</v>
      </c>
      <c r="AI617" s="41">
        <v>3825148</v>
      </c>
      <c r="AJ617" s="2" t="s">
        <v>6535</v>
      </c>
      <c r="AK617" s="41">
        <v>2227731</v>
      </c>
      <c r="AL617" s="2" t="s">
        <v>6535</v>
      </c>
      <c r="AM617" s="2" t="str">
        <f>IF(OR(O617="Q",Q617="Q",S617="Q",U617="Q",W617="Q",Y617="Q",AB617="Q",AD617="Q",AF617="Q",AH617="Q",AJ617="Q",AL617="Q"),"Yes","No")</f>
        <v>No</v>
      </c>
    </row>
    <row r="618" spans="1:39">
      <c r="A618" s="3" t="s">
        <v>1266</v>
      </c>
      <c r="B618" s="3" t="s">
        <v>1267</v>
      </c>
      <c r="C618" s="4" t="s">
        <v>114</v>
      </c>
      <c r="D618" s="241">
        <v>3018</v>
      </c>
      <c r="E618" s="236">
        <v>30018</v>
      </c>
      <c r="F618" s="3" t="s">
        <v>320</v>
      </c>
      <c r="G618" s="4" t="s">
        <v>262</v>
      </c>
      <c r="H618" s="60">
        <v>402004</v>
      </c>
      <c r="I618" s="27">
        <v>95</v>
      </c>
      <c r="J618" s="170" t="s">
        <v>15</v>
      </c>
      <c r="K618" s="170" t="s">
        <v>13</v>
      </c>
      <c r="L618" s="5">
        <v>33</v>
      </c>
      <c r="N618" s="31">
        <v>1.2856140977450439</v>
      </c>
      <c r="O618" s="4" t="s">
        <v>6535</v>
      </c>
      <c r="P618" s="56">
        <v>0.27310379020307501</v>
      </c>
      <c r="Q618" s="8" t="s">
        <v>6535</v>
      </c>
      <c r="R618" s="35">
        <v>82.614598327350905</v>
      </c>
      <c r="S618" s="2" t="s">
        <v>6535</v>
      </c>
      <c r="T618" s="36">
        <v>17.549869722865004</v>
      </c>
      <c r="U618" s="2" t="s">
        <v>6535</v>
      </c>
      <c r="V618" s="31">
        <v>4.7074194641864349</v>
      </c>
      <c r="W618" s="2" t="s">
        <v>6535</v>
      </c>
      <c r="X618" s="31">
        <v>1.01453000699566</v>
      </c>
      <c r="Y618" s="2" t="s">
        <v>6535</v>
      </c>
      <c r="AA618" s="37">
        <v>2476580</v>
      </c>
      <c r="AB618" s="4" t="s">
        <v>6535</v>
      </c>
      <c r="AC618" s="37">
        <v>9068274</v>
      </c>
      <c r="AD618" s="4" t="s">
        <v>6535</v>
      </c>
      <c r="AE618" s="41">
        <v>1926379</v>
      </c>
      <c r="AF618" s="4" t="s">
        <v>6535</v>
      </c>
      <c r="AG618" s="41">
        <v>109766</v>
      </c>
      <c r="AH618" s="2" t="s">
        <v>6535</v>
      </c>
      <c r="AI618" s="41">
        <v>8938399</v>
      </c>
      <c r="AJ618" s="2" t="s">
        <v>6535</v>
      </c>
      <c r="AK618" s="41">
        <v>1471650</v>
      </c>
      <c r="AL618" s="2" t="s">
        <v>6535</v>
      </c>
      <c r="AM618" s="2" t="str">
        <f>IF(OR(O618="Q",Q618="Q",S618="Q",U618="Q",W618="Q",Y618="Q",AB618="Q",AD618="Q",AF618="Q",AH618="Q",AJ618="Q",AL618="Q"),"Yes","No")</f>
        <v>No</v>
      </c>
    </row>
    <row r="619" spans="1:39">
      <c r="A619" s="3" t="s">
        <v>3997</v>
      </c>
      <c r="B619" s="3" t="s">
        <v>3998</v>
      </c>
      <c r="C619" s="4" t="s">
        <v>130</v>
      </c>
      <c r="D619" s="241">
        <v>6101</v>
      </c>
      <c r="E619" s="236">
        <v>60101</v>
      </c>
      <c r="F619" s="3" t="s">
        <v>320</v>
      </c>
      <c r="G619" s="4" t="s">
        <v>262</v>
      </c>
      <c r="H619" s="60">
        <v>366174</v>
      </c>
      <c r="I619" s="27">
        <v>94</v>
      </c>
      <c r="J619" s="170" t="s">
        <v>15</v>
      </c>
      <c r="K619" s="170" t="s">
        <v>13</v>
      </c>
      <c r="L619" s="5">
        <v>44</v>
      </c>
      <c r="N619" s="31">
        <v>1.487957415350216</v>
      </c>
      <c r="O619" s="4" t="s">
        <v>6535</v>
      </c>
      <c r="P619" s="56">
        <v>0.35475052654338313</v>
      </c>
      <c r="Q619" s="8" t="s">
        <v>6535</v>
      </c>
      <c r="R619" s="35">
        <v>85.002686654003455</v>
      </c>
      <c r="S619" s="2" t="s">
        <v>6535</v>
      </c>
      <c r="T619" s="36">
        <v>20.265867515443983</v>
      </c>
      <c r="U619" s="2" t="s">
        <v>6535</v>
      </c>
      <c r="V619" s="31">
        <v>4.1943769043800163</v>
      </c>
      <c r="W619" s="2" t="s">
        <v>6535</v>
      </c>
      <c r="X619" s="31">
        <v>1.5656110964725936</v>
      </c>
      <c r="Y619" s="2" t="s">
        <v>6535</v>
      </c>
      <c r="AA619" s="37">
        <v>3524306</v>
      </c>
      <c r="AB619" s="4" t="s">
        <v>6535</v>
      </c>
      <c r="AC619" s="37">
        <v>9934604</v>
      </c>
      <c r="AD619" s="4" t="s">
        <v>6535</v>
      </c>
      <c r="AE619" s="41">
        <v>2368553</v>
      </c>
      <c r="AF619" s="4" t="s">
        <v>6535</v>
      </c>
      <c r="AG619" s="41">
        <v>116874</v>
      </c>
      <c r="AH619" s="2" t="s">
        <v>6535</v>
      </c>
      <c r="AI619" s="41">
        <v>6345512</v>
      </c>
      <c r="AJ619" s="2" t="s">
        <v>6535</v>
      </c>
      <c r="AK619" s="41">
        <v>1403748</v>
      </c>
      <c r="AL619" s="2" t="s">
        <v>6535</v>
      </c>
      <c r="AM619" s="2" t="str">
        <f>IF(OR(O619="Q",Q619="Q",S619="Q",U619="Q",W619="Q",Y619="Q",AB619="Q",AD619="Q",AF619="Q",AH619="Q",AJ619="Q",AL619="Q"),"Yes","No")</f>
        <v>No</v>
      </c>
    </row>
    <row r="620" spans="1:39">
      <c r="A620" s="3" t="s">
        <v>3997</v>
      </c>
      <c r="B620" s="3" t="s">
        <v>3998</v>
      </c>
      <c r="C620" s="4" t="s">
        <v>130</v>
      </c>
      <c r="D620" s="241">
        <v>6101</v>
      </c>
      <c r="E620" s="236">
        <v>60101</v>
      </c>
      <c r="F620" s="3" t="s">
        <v>320</v>
      </c>
      <c r="G620" s="4" t="s">
        <v>262</v>
      </c>
      <c r="H620" s="60">
        <v>366174</v>
      </c>
      <c r="I620" s="27">
        <v>94</v>
      </c>
      <c r="J620" s="170" t="s">
        <v>17</v>
      </c>
      <c r="K620" s="170" t="s">
        <v>16</v>
      </c>
      <c r="L620" s="5">
        <v>32</v>
      </c>
      <c r="N620" s="31">
        <v>1.5972434688330783</v>
      </c>
      <c r="O620" s="4" t="s">
        <v>6535</v>
      </c>
      <c r="P620" s="56">
        <v>0.60271531251313526</v>
      </c>
      <c r="Q620" s="8" t="s">
        <v>6535</v>
      </c>
      <c r="R620" s="35">
        <v>32.231304190751445</v>
      </c>
      <c r="S620" s="2" t="s">
        <v>6535</v>
      </c>
      <c r="T620" s="36">
        <v>12.162391618497109</v>
      </c>
      <c r="U620" s="2" t="s">
        <v>6535</v>
      </c>
      <c r="V620" s="31">
        <v>2.6500794581990466</v>
      </c>
      <c r="W620" s="2" t="s">
        <v>6535</v>
      </c>
      <c r="X620" s="31">
        <v>0.10951724214123677</v>
      </c>
      <c r="Y620" s="2" t="s">
        <v>6535</v>
      </c>
      <c r="AA620" s="37">
        <v>215088</v>
      </c>
      <c r="AB620" s="4" t="s">
        <v>6535</v>
      </c>
      <c r="AC620" s="37">
        <v>356865</v>
      </c>
      <c r="AD620" s="4" t="s">
        <v>6535</v>
      </c>
      <c r="AE620" s="41">
        <v>134662</v>
      </c>
      <c r="AF620" s="4" t="s">
        <v>6535</v>
      </c>
      <c r="AG620" s="41">
        <v>11072</v>
      </c>
      <c r="AH620" s="2" t="s">
        <v>6535</v>
      </c>
      <c r="AI620" s="41">
        <v>3258528</v>
      </c>
      <c r="AJ620" s="2" t="s">
        <v>6535</v>
      </c>
      <c r="AK620" s="41">
        <v>618963</v>
      </c>
      <c r="AL620" s="2" t="s">
        <v>6535</v>
      </c>
      <c r="AM620" s="2" t="str">
        <f>IF(OR(O620="Q",Q620="Q",S620="Q",U620="Q",W620="Q",Y620="Q",AB620="Q",AD620="Q",AF620="Q",AH620="Q",AJ620="Q",AL620="Q"),"Yes","No")</f>
        <v>No</v>
      </c>
    </row>
    <row r="621" spans="1:39">
      <c r="A621" s="3" t="s">
        <v>3997</v>
      </c>
      <c r="B621" s="3" t="s">
        <v>3998</v>
      </c>
      <c r="C621" s="4" t="s">
        <v>130</v>
      </c>
      <c r="D621" s="241">
        <v>6101</v>
      </c>
      <c r="E621" s="236">
        <v>60101</v>
      </c>
      <c r="F621" s="3" t="s">
        <v>320</v>
      </c>
      <c r="G621" s="4" t="s">
        <v>262</v>
      </c>
      <c r="H621" s="60">
        <v>366174</v>
      </c>
      <c r="I621" s="27">
        <v>94</v>
      </c>
      <c r="J621" s="170" t="s">
        <v>14</v>
      </c>
      <c r="K621" s="170" t="s">
        <v>13</v>
      </c>
      <c r="L621" s="5">
        <v>10</v>
      </c>
      <c r="N621" s="31">
        <v>2.6087227026690725</v>
      </c>
      <c r="O621" s="4" t="s">
        <v>6535</v>
      </c>
      <c r="P621" s="56">
        <v>5.8653979986584982E-2</v>
      </c>
      <c r="Q621" s="8" t="s">
        <v>6535</v>
      </c>
      <c r="R621" s="35">
        <v>81.170716475530824</v>
      </c>
      <c r="S621" s="2" t="s">
        <v>6535</v>
      </c>
      <c r="T621" s="36">
        <v>1.8250255478596571</v>
      </c>
      <c r="U621" s="2" t="s">
        <v>6535</v>
      </c>
      <c r="V621" s="31">
        <v>44.47648229950849</v>
      </c>
      <c r="W621" s="2" t="s">
        <v>6535</v>
      </c>
      <c r="X621" s="31">
        <v>6.362888295505118</v>
      </c>
      <c r="Y621" s="2" t="s">
        <v>6535</v>
      </c>
      <c r="AA621" s="37">
        <v>83860</v>
      </c>
      <c r="AB621" s="4" t="s">
        <v>6535</v>
      </c>
      <c r="AC621" s="37">
        <v>1429741</v>
      </c>
      <c r="AD621" s="4" t="s">
        <v>6535</v>
      </c>
      <c r="AE621" s="41">
        <v>32146</v>
      </c>
      <c r="AF621" s="4" t="s">
        <v>6535</v>
      </c>
      <c r="AG621" s="41">
        <v>17614</v>
      </c>
      <c r="AH621" s="2" t="s">
        <v>6535</v>
      </c>
      <c r="AI621" s="41">
        <v>224700</v>
      </c>
      <c r="AJ621" s="2" t="s">
        <v>6535</v>
      </c>
      <c r="AK621" s="41">
        <v>226065</v>
      </c>
      <c r="AL621" s="2" t="s">
        <v>6535</v>
      </c>
      <c r="AM621" s="2" t="str">
        <f>IF(OR(O621="Q",Q621="Q",S621="Q",U621="Q",W621="Q",Y621="Q",AB621="Q",AD621="Q",AF621="Q",AH621="Q",AJ621="Q",AL621="Q"),"Yes","No")</f>
        <v>No</v>
      </c>
    </row>
    <row r="622" spans="1:39">
      <c r="A622" s="6" t="s">
        <v>3997</v>
      </c>
      <c r="B622" s="6" t="s">
        <v>3998</v>
      </c>
      <c r="C622" s="4" t="s">
        <v>130</v>
      </c>
      <c r="D622" s="242">
        <v>6101</v>
      </c>
      <c r="E622" s="237">
        <v>60101</v>
      </c>
      <c r="F622" s="25" t="s">
        <v>320</v>
      </c>
      <c r="G622" s="53" t="s">
        <v>262</v>
      </c>
      <c r="H622" s="180">
        <v>366174</v>
      </c>
      <c r="I622" s="28">
        <v>94</v>
      </c>
      <c r="J622" s="171" t="s">
        <v>36</v>
      </c>
      <c r="K622" s="171" t="s">
        <v>16</v>
      </c>
      <c r="L622" s="9">
        <v>8</v>
      </c>
      <c r="M622" s="9"/>
      <c r="N622" s="32">
        <v>1.451223661965745</v>
      </c>
      <c r="O622" s="10" t="s">
        <v>6535</v>
      </c>
      <c r="P622" s="57">
        <v>6.0021074762238752E-2</v>
      </c>
      <c r="Q622" s="7" t="s">
        <v>6535</v>
      </c>
      <c r="R622" s="182">
        <v>510.71812131583954</v>
      </c>
      <c r="S622" s="1" t="s">
        <v>6535</v>
      </c>
      <c r="T622" s="36">
        <v>21.12276098117513</v>
      </c>
      <c r="U622" s="2" t="s">
        <v>6535</v>
      </c>
      <c r="V622" s="31">
        <v>24.178568406421771</v>
      </c>
      <c r="W622" s="2" t="s">
        <v>6535</v>
      </c>
      <c r="X622" s="31">
        <v>1.6427113692281761</v>
      </c>
      <c r="Y622" s="2" t="s">
        <v>6535</v>
      </c>
      <c r="AA622" s="38">
        <v>806043</v>
      </c>
      <c r="AB622" s="9" t="s">
        <v>6535</v>
      </c>
      <c r="AC622" s="38">
        <v>13429333</v>
      </c>
      <c r="AD622" s="9" t="s">
        <v>6535</v>
      </c>
      <c r="AE622" s="42">
        <v>555423</v>
      </c>
      <c r="AF622" s="9" t="s">
        <v>6535</v>
      </c>
      <c r="AG622" s="41">
        <v>26295</v>
      </c>
      <c r="AH622" s="2" t="s">
        <v>6535</v>
      </c>
      <c r="AI622" s="41">
        <v>8175102</v>
      </c>
      <c r="AJ622" s="2" t="s">
        <v>6535</v>
      </c>
      <c r="AK622" s="41">
        <v>651117</v>
      </c>
      <c r="AL622" s="2" t="s">
        <v>6535</v>
      </c>
      <c r="AM622" s="2" t="str">
        <f>IF(OR(O622="Q",Q622="Q",S622="Q",U622="Q",W622="Q",Y622="Q",AB622="Q",AD622="Q",AF622="Q",AH622="Q",AJ622="Q",AL622="Q"),"Yes","No")</f>
        <v>No</v>
      </c>
    </row>
    <row r="623" spans="1:39">
      <c r="A623" s="6" t="s">
        <v>2284</v>
      </c>
      <c r="B623" s="6" t="s">
        <v>2232</v>
      </c>
      <c r="C623" s="4" t="s">
        <v>54</v>
      </c>
      <c r="D623" s="242" t="s">
        <v>2285</v>
      </c>
      <c r="E623" s="237" t="s">
        <v>2286</v>
      </c>
      <c r="F623" s="25" t="s">
        <v>317</v>
      </c>
      <c r="G623" s="53" t="s">
        <v>476</v>
      </c>
      <c r="H623" s="180">
        <v>0</v>
      </c>
      <c r="I623" s="28">
        <v>93</v>
      </c>
      <c r="J623" s="171" t="s">
        <v>14</v>
      </c>
      <c r="K623" s="171" t="s">
        <v>13</v>
      </c>
      <c r="L623" s="9">
        <v>93</v>
      </c>
      <c r="M623" s="9"/>
      <c r="N623" s="32">
        <v>0.60040651334871076</v>
      </c>
      <c r="O623" s="10" t="s">
        <v>6535</v>
      </c>
      <c r="P623" s="57">
        <v>2.8236476823766902E-2</v>
      </c>
      <c r="Q623" s="7" t="s">
        <v>6535</v>
      </c>
      <c r="R623" s="182">
        <v>35.237810185827648</v>
      </c>
      <c r="S623" s="1" t="s">
        <v>6535</v>
      </c>
      <c r="T623" s="36">
        <v>1.6571965635131896</v>
      </c>
      <c r="U623" s="2" t="s">
        <v>6535</v>
      </c>
      <c r="V623" s="31">
        <v>21.263506672452252</v>
      </c>
      <c r="W623" s="2" t="s">
        <v>6535</v>
      </c>
      <c r="X623" s="31" t="s">
        <v>6535</v>
      </c>
      <c r="Y623" s="2" t="s">
        <v>6535</v>
      </c>
      <c r="AA623" s="38">
        <v>157740</v>
      </c>
      <c r="AB623" s="9" t="s">
        <v>6535</v>
      </c>
      <c r="AC623" s="38">
        <v>5586391</v>
      </c>
      <c r="AD623" s="9" t="s">
        <v>6535</v>
      </c>
      <c r="AE623" s="42">
        <v>262722</v>
      </c>
      <c r="AF623" s="9" t="s">
        <v>6535</v>
      </c>
      <c r="AG623" s="41">
        <v>158534</v>
      </c>
      <c r="AH623" s="2" t="s">
        <v>6535</v>
      </c>
      <c r="AI623" s="41">
        <v>0</v>
      </c>
      <c r="AJ623" s="2" t="s">
        <v>6535</v>
      </c>
      <c r="AK623" s="41">
        <v>3201654</v>
      </c>
      <c r="AL623" s="2" t="s">
        <v>6535</v>
      </c>
      <c r="AM623" s="2" t="str">
        <f>IF(OR(O623="Q",Q623="Q",S623="Q",U623="Q",W623="Q",Y623="Q",AB623="Q",AD623="Q",AF623="Q",AH623="Q",AJ623="Q",AL623="Q"),"Yes","No")</f>
        <v>No</v>
      </c>
    </row>
    <row r="624" spans="1:39">
      <c r="A624" s="6" t="s">
        <v>4274</v>
      </c>
      <c r="B624" s="6" t="s">
        <v>1317</v>
      </c>
      <c r="C624" s="4" t="s">
        <v>111</v>
      </c>
      <c r="D624" s="242" t="s">
        <v>4275</v>
      </c>
      <c r="E624" s="237" t="s">
        <v>4276</v>
      </c>
      <c r="F624" s="25" t="s">
        <v>481</v>
      </c>
      <c r="G624" s="53" t="s">
        <v>476</v>
      </c>
      <c r="H624" s="180">
        <v>0</v>
      </c>
      <c r="I624" s="28">
        <v>93</v>
      </c>
      <c r="J624" s="171" t="s">
        <v>14</v>
      </c>
      <c r="K624" s="171" t="s">
        <v>13</v>
      </c>
      <c r="L624" s="9">
        <v>93</v>
      </c>
      <c r="M624" s="9"/>
      <c r="N624" s="32">
        <v>0.65586698082074035</v>
      </c>
      <c r="O624" s="10" t="s">
        <v>6535</v>
      </c>
      <c r="P624" s="57">
        <v>6.2414958409504062E-2</v>
      </c>
      <c r="Q624" s="7" t="s">
        <v>6535</v>
      </c>
      <c r="R624" s="182">
        <v>31.593857442831759</v>
      </c>
      <c r="S624" s="1" t="s">
        <v>6535</v>
      </c>
      <c r="T624" s="36">
        <v>3.006599441585712</v>
      </c>
      <c r="U624" s="2" t="s">
        <v>6535</v>
      </c>
      <c r="V624" s="31">
        <v>10.508169796695242</v>
      </c>
      <c r="W624" s="2" t="s">
        <v>6535</v>
      </c>
      <c r="X624" s="31" t="s">
        <v>6535</v>
      </c>
      <c r="Y624" s="2" t="s">
        <v>6535</v>
      </c>
      <c r="AA624" s="38">
        <v>170915</v>
      </c>
      <c r="AB624" s="9" t="s">
        <v>6535</v>
      </c>
      <c r="AC624" s="38">
        <v>2738366</v>
      </c>
      <c r="AD624" s="9" t="s">
        <v>6535</v>
      </c>
      <c r="AE624" s="42">
        <v>260594</v>
      </c>
      <c r="AF624" s="9" t="s">
        <v>6535</v>
      </c>
      <c r="AG624" s="41">
        <v>86674</v>
      </c>
      <c r="AH624" s="2" t="s">
        <v>6535</v>
      </c>
      <c r="AI624" s="41">
        <v>0</v>
      </c>
      <c r="AJ624" s="2" t="s">
        <v>6535</v>
      </c>
      <c r="AK624" s="41">
        <v>1826146</v>
      </c>
      <c r="AL624" s="2" t="s">
        <v>6535</v>
      </c>
      <c r="AM624" s="2" t="str">
        <f>IF(OR(O624="Q",Q624="Q",S624="Q",U624="Q",W624="Q",Y624="Q",AB624="Q",AD624="Q",AF624="Q",AH624="Q",AJ624="Q",AL624="Q"),"Yes","No")</f>
        <v>No</v>
      </c>
    </row>
    <row r="625" spans="1:39">
      <c r="A625" s="3" t="s">
        <v>1625</v>
      </c>
      <c r="B625" s="3" t="s">
        <v>1626</v>
      </c>
      <c r="C625" s="4" t="s">
        <v>18</v>
      </c>
      <c r="D625" s="241">
        <v>4042</v>
      </c>
      <c r="E625" s="236">
        <v>40042</v>
      </c>
      <c r="F625" s="3" t="s">
        <v>320</v>
      </c>
      <c r="G625" s="4" t="s">
        <v>262</v>
      </c>
      <c r="H625" s="60">
        <v>749495</v>
      </c>
      <c r="I625" s="27">
        <v>93</v>
      </c>
      <c r="J625" s="170" t="s">
        <v>15</v>
      </c>
      <c r="K625" s="170" t="s">
        <v>13</v>
      </c>
      <c r="L625" s="5">
        <v>68</v>
      </c>
      <c r="N625" s="31">
        <v>0.68279277345882972</v>
      </c>
      <c r="O625" s="4" t="s">
        <v>6535</v>
      </c>
      <c r="P625" s="56">
        <v>9.2579141867799558E-2</v>
      </c>
      <c r="Q625" s="8" t="s">
        <v>6535</v>
      </c>
      <c r="R625" s="35">
        <v>105.95831280900516</v>
      </c>
      <c r="S625" s="2" t="s">
        <v>6535</v>
      </c>
      <c r="T625" s="36">
        <v>14.366774305365515</v>
      </c>
      <c r="U625" s="2" t="s">
        <v>6535</v>
      </c>
      <c r="V625" s="31">
        <v>7.3752333374815553</v>
      </c>
      <c r="W625" s="2" t="s">
        <v>6535</v>
      </c>
      <c r="X625" s="31">
        <v>1.4016389075872042</v>
      </c>
      <c r="Y625" s="2" t="s">
        <v>6535</v>
      </c>
      <c r="AA625" s="37">
        <v>2150759</v>
      </c>
      <c r="AB625" s="4" t="s">
        <v>6535</v>
      </c>
      <c r="AC625" s="37">
        <v>23231572</v>
      </c>
      <c r="AD625" s="4" t="s">
        <v>6535</v>
      </c>
      <c r="AE625" s="41">
        <v>3149944</v>
      </c>
      <c r="AF625" s="4" t="s">
        <v>6535</v>
      </c>
      <c r="AG625" s="41">
        <v>219252</v>
      </c>
      <c r="AH625" s="2" t="s">
        <v>6535</v>
      </c>
      <c r="AI625" s="41">
        <v>16574577</v>
      </c>
      <c r="AJ625" s="2" t="s">
        <v>6535</v>
      </c>
      <c r="AK625" s="41">
        <v>2680226</v>
      </c>
      <c r="AL625" s="2" t="s">
        <v>6535</v>
      </c>
      <c r="AM625" s="2" t="str">
        <f>IF(OR(O625="Q",Q625="Q",S625="Q",U625="Q",W625="Q",Y625="Q",AB625="Q",AD625="Q",AF625="Q",AH625="Q",AJ625="Q",AL625="Q"),"Yes","No")</f>
        <v>No</v>
      </c>
    </row>
    <row r="626" spans="1:39">
      <c r="A626" s="6" t="s">
        <v>827</v>
      </c>
      <c r="B626" s="6" t="s">
        <v>828</v>
      </c>
      <c r="C626" s="4" t="s">
        <v>68</v>
      </c>
      <c r="D626" s="242">
        <v>1118</v>
      </c>
      <c r="E626" s="237">
        <v>10118</v>
      </c>
      <c r="F626" s="25" t="s">
        <v>320</v>
      </c>
      <c r="G626" s="53" t="s">
        <v>262</v>
      </c>
      <c r="H626" s="180">
        <v>4181019</v>
      </c>
      <c r="I626" s="28">
        <v>93</v>
      </c>
      <c r="J626" s="171" t="s">
        <v>14</v>
      </c>
      <c r="K626" s="171" t="s">
        <v>16</v>
      </c>
      <c r="L626" s="9">
        <v>60</v>
      </c>
      <c r="M626" s="9"/>
      <c r="N626" s="32">
        <v>1.6256391187133958</v>
      </c>
      <c r="O626" s="10" t="s">
        <v>6535</v>
      </c>
      <c r="P626" s="57">
        <v>5.4455769284666625E-2</v>
      </c>
      <c r="Q626" s="7" t="s">
        <v>6535</v>
      </c>
      <c r="R626" s="182">
        <v>56.497760788202555</v>
      </c>
      <c r="S626" s="1" t="s">
        <v>6535</v>
      </c>
      <c r="T626" s="36">
        <v>1.892565816832475</v>
      </c>
      <c r="U626" s="2" t="s">
        <v>6535</v>
      </c>
      <c r="V626" s="31">
        <v>29.852468160267733</v>
      </c>
      <c r="W626" s="2" t="s">
        <v>6535</v>
      </c>
      <c r="X626" s="31">
        <v>4.8387137869014367</v>
      </c>
      <c r="Y626" s="2" t="s">
        <v>6535</v>
      </c>
      <c r="AA626" s="38">
        <v>192357</v>
      </c>
      <c r="AB626" s="9" t="s">
        <v>6535</v>
      </c>
      <c r="AC626" s="38">
        <v>3532353</v>
      </c>
      <c r="AD626" s="9" t="s">
        <v>6535</v>
      </c>
      <c r="AE626" s="42">
        <v>118327</v>
      </c>
      <c r="AF626" s="9" t="s">
        <v>6535</v>
      </c>
      <c r="AG626" s="41">
        <v>62522</v>
      </c>
      <c r="AH626" s="2" t="s">
        <v>6535</v>
      </c>
      <c r="AI626" s="41">
        <v>730019</v>
      </c>
      <c r="AJ626" s="2" t="s">
        <v>6535</v>
      </c>
      <c r="AK626" s="41">
        <v>750097</v>
      </c>
      <c r="AL626" s="2" t="s">
        <v>6535</v>
      </c>
      <c r="AM626" s="2" t="str">
        <f>IF(OR(O626="Q",Q626="Q",S626="Q",U626="Q",W626="Q",Y626="Q",AB626="Q",AD626="Q",AF626="Q",AH626="Q",AJ626="Q",AL626="Q"),"Yes","No")</f>
        <v>No</v>
      </c>
    </row>
    <row r="627" spans="1:39">
      <c r="A627" s="3" t="s">
        <v>827</v>
      </c>
      <c r="B627" s="3" t="s">
        <v>828</v>
      </c>
      <c r="C627" s="4" t="s">
        <v>68</v>
      </c>
      <c r="D627" s="241">
        <v>1118</v>
      </c>
      <c r="E627" s="236">
        <v>10118</v>
      </c>
      <c r="F627" s="3" t="s">
        <v>320</v>
      </c>
      <c r="G627" s="4" t="s">
        <v>262</v>
      </c>
      <c r="H627" s="60">
        <v>4181019</v>
      </c>
      <c r="I627" s="27">
        <v>93</v>
      </c>
      <c r="J627" s="170" t="s">
        <v>15</v>
      </c>
      <c r="K627" s="170" t="s">
        <v>16</v>
      </c>
      <c r="L627" s="5">
        <v>33</v>
      </c>
      <c r="N627" s="31">
        <v>0.75665059131169565</v>
      </c>
      <c r="O627" s="4" t="s">
        <v>6535</v>
      </c>
      <c r="P627" s="56">
        <v>0.10634670852314933</v>
      </c>
      <c r="Q627" s="8" t="s">
        <v>6535</v>
      </c>
      <c r="R627" s="35">
        <v>53.13372654917567</v>
      </c>
      <c r="S627" s="2" t="s">
        <v>6535</v>
      </c>
      <c r="T627" s="36">
        <v>7.4679079022171688</v>
      </c>
      <c r="U627" s="2" t="s">
        <v>6535</v>
      </c>
      <c r="V627" s="31">
        <v>7.1149413255887426</v>
      </c>
      <c r="W627" s="2" t="s">
        <v>6535</v>
      </c>
      <c r="X627" s="31">
        <v>1.2936256955615895</v>
      </c>
      <c r="Y627" s="2" t="s">
        <v>6535</v>
      </c>
      <c r="AA627" s="37">
        <v>397576</v>
      </c>
      <c r="AB627" s="4" t="s">
        <v>6535</v>
      </c>
      <c r="AC627" s="37">
        <v>3738489</v>
      </c>
      <c r="AD627" s="4" t="s">
        <v>6535</v>
      </c>
      <c r="AE627" s="41">
        <v>525442</v>
      </c>
      <c r="AF627" s="4" t="s">
        <v>6535</v>
      </c>
      <c r="AG627" s="41">
        <v>70360</v>
      </c>
      <c r="AH627" s="2" t="s">
        <v>6535</v>
      </c>
      <c r="AI627" s="41">
        <v>2889931</v>
      </c>
      <c r="AJ627" s="2" t="s">
        <v>6535</v>
      </c>
      <c r="AK627" s="41">
        <v>1036390</v>
      </c>
      <c r="AL627" s="2" t="s">
        <v>6535</v>
      </c>
      <c r="AM627" s="2" t="str">
        <f>IF(OR(O627="Q",Q627="Q",S627="Q",U627="Q",W627="Q",Y627="Q",AB627="Q",AD627="Q",AF627="Q",AH627="Q",AJ627="Q",AL627="Q"),"Yes","No")</f>
        <v>No</v>
      </c>
    </row>
    <row r="628" spans="1:39">
      <c r="A628" s="3" t="s">
        <v>1625</v>
      </c>
      <c r="B628" s="3" t="s">
        <v>1626</v>
      </c>
      <c r="C628" s="4" t="s">
        <v>18</v>
      </c>
      <c r="D628" s="241">
        <v>4042</v>
      </c>
      <c r="E628" s="236">
        <v>40042</v>
      </c>
      <c r="F628" s="3" t="s">
        <v>320</v>
      </c>
      <c r="G628" s="4" t="s">
        <v>262</v>
      </c>
      <c r="H628" s="60">
        <v>749495</v>
      </c>
      <c r="I628" s="27">
        <v>93</v>
      </c>
      <c r="J628" s="170" t="s">
        <v>14</v>
      </c>
      <c r="K628" s="170" t="s">
        <v>13</v>
      </c>
      <c r="L628" s="5">
        <v>25</v>
      </c>
      <c r="N628" s="31">
        <v>1.547557863795793</v>
      </c>
      <c r="O628" s="4" t="s">
        <v>6535</v>
      </c>
      <c r="P628" s="56">
        <v>3.8668759220257941E-2</v>
      </c>
      <c r="Q628" s="8" t="s">
        <v>6535</v>
      </c>
      <c r="R628" s="35">
        <v>71.191813559593882</v>
      </c>
      <c r="S628" s="2" t="s">
        <v>6535</v>
      </c>
      <c r="T628" s="36">
        <v>1.7788666655973824</v>
      </c>
      <c r="U628" s="2" t="s">
        <v>6535</v>
      </c>
      <c r="V628" s="31">
        <v>40.020882360896969</v>
      </c>
      <c r="W628" s="2" t="s">
        <v>6535</v>
      </c>
      <c r="X628" s="31">
        <v>4.7804817104890454</v>
      </c>
      <c r="Y628" s="2" t="s">
        <v>6535</v>
      </c>
      <c r="AA628" s="37">
        <v>171635</v>
      </c>
      <c r="AB628" s="4" t="s">
        <v>6535</v>
      </c>
      <c r="AC628" s="37">
        <v>4438596</v>
      </c>
      <c r="AD628" s="4" t="s">
        <v>6535</v>
      </c>
      <c r="AE628" s="41">
        <v>110907</v>
      </c>
      <c r="AF628" s="4" t="s">
        <v>6535</v>
      </c>
      <c r="AG628" s="41">
        <v>62347</v>
      </c>
      <c r="AH628" s="2" t="s">
        <v>6535</v>
      </c>
      <c r="AI628" s="41">
        <v>928483</v>
      </c>
      <c r="AJ628" s="2" t="s">
        <v>6535</v>
      </c>
      <c r="AK628" s="41">
        <v>1126703</v>
      </c>
      <c r="AL628" s="2" t="s">
        <v>6535</v>
      </c>
      <c r="AM628" s="2" t="str">
        <f>IF(OR(O628="Q",Q628="Q",S628="Q",U628="Q",W628="Q",Y628="Q",AB628="Q",AD628="Q",AF628="Q",AH628="Q",AJ628="Q",AL628="Q"),"Yes","No")</f>
        <v>No</v>
      </c>
    </row>
    <row r="629" spans="1:39">
      <c r="A629" s="3" t="s">
        <v>2310</v>
      </c>
      <c r="B629" s="3" t="s">
        <v>2311</v>
      </c>
      <c r="C629" s="4" t="s">
        <v>66</v>
      </c>
      <c r="D629" s="241" t="s">
        <v>2312</v>
      </c>
      <c r="E629" s="236" t="s">
        <v>2313</v>
      </c>
      <c r="F629" s="3" t="s">
        <v>481</v>
      </c>
      <c r="G629" s="4" t="s">
        <v>476</v>
      </c>
      <c r="H629" s="60">
        <v>0</v>
      </c>
      <c r="I629" s="27">
        <v>92</v>
      </c>
      <c r="J629" s="170" t="s">
        <v>14</v>
      </c>
      <c r="K629" s="170" t="s">
        <v>13</v>
      </c>
      <c r="L629" s="5">
        <v>90</v>
      </c>
      <c r="N629" s="31">
        <v>0.2055049911920141</v>
      </c>
      <c r="O629" s="4" t="s">
        <v>6535</v>
      </c>
      <c r="P629" s="56">
        <v>1.4515144005698638E-2</v>
      </c>
      <c r="Q629" s="8" t="s">
        <v>6535</v>
      </c>
      <c r="R629" s="35">
        <v>23.625906388816304</v>
      </c>
      <c r="S629" s="2" t="s">
        <v>6535</v>
      </c>
      <c r="T629" s="36">
        <v>1.6687353018029789</v>
      </c>
      <c r="U629" s="2" t="s">
        <v>6535</v>
      </c>
      <c r="V629" s="31">
        <v>14.157971227246037</v>
      </c>
      <c r="W629" s="2" t="s">
        <v>6535</v>
      </c>
      <c r="X629" s="31" t="s">
        <v>6535</v>
      </c>
      <c r="Y629" s="2" t="s">
        <v>6535</v>
      </c>
      <c r="AA629" s="37">
        <v>41997</v>
      </c>
      <c r="AB629" s="4" t="s">
        <v>6535</v>
      </c>
      <c r="AC629" s="37">
        <v>2893323</v>
      </c>
      <c r="AD629" s="4" t="s">
        <v>6535</v>
      </c>
      <c r="AE629" s="41">
        <v>204360</v>
      </c>
      <c r="AF629" s="4" t="s">
        <v>6535</v>
      </c>
      <c r="AG629" s="41">
        <v>122464</v>
      </c>
      <c r="AH629" s="2" t="s">
        <v>6535</v>
      </c>
      <c r="AI629" s="41">
        <v>0</v>
      </c>
      <c r="AJ629" s="2" t="s">
        <v>6535</v>
      </c>
      <c r="AK629" s="41">
        <v>2356400</v>
      </c>
      <c r="AL629" s="2" t="s">
        <v>6535</v>
      </c>
      <c r="AM629" s="2" t="str">
        <f>IF(OR(O629="Q",Q629="Q",S629="Q",U629="Q",W629="Q",Y629="Q",AB629="Q",AD629="Q",AF629="Q",AH629="Q",AJ629="Q",AL629="Q"),"Yes","No")</f>
        <v>No</v>
      </c>
    </row>
    <row r="630" spans="1:39">
      <c r="A630" s="3" t="s">
        <v>1638</v>
      </c>
      <c r="B630" s="3" t="s">
        <v>1639</v>
      </c>
      <c r="C630" s="4" t="s">
        <v>83</v>
      </c>
      <c r="D630" s="241">
        <v>4051</v>
      </c>
      <c r="E630" s="236">
        <v>40051</v>
      </c>
      <c r="F630" s="3" t="s">
        <v>317</v>
      </c>
      <c r="G630" s="4" t="s">
        <v>262</v>
      </c>
      <c r="H630" s="60">
        <v>347602</v>
      </c>
      <c r="I630" s="27">
        <v>92</v>
      </c>
      <c r="J630" s="170" t="s">
        <v>15</v>
      </c>
      <c r="K630" s="170" t="s">
        <v>13</v>
      </c>
      <c r="L630" s="5">
        <v>76</v>
      </c>
      <c r="N630" s="31">
        <v>1.4763313296922702</v>
      </c>
      <c r="O630" s="4" t="s">
        <v>6535</v>
      </c>
      <c r="P630" s="56">
        <v>0.61752571252296873</v>
      </c>
      <c r="Q630" s="8" t="s">
        <v>6535</v>
      </c>
      <c r="R630" s="35">
        <v>100.83788705563269</v>
      </c>
      <c r="S630" s="2" t="s">
        <v>6535</v>
      </c>
      <c r="T630" s="36">
        <v>42.178870556326885</v>
      </c>
      <c r="U630" s="2" t="s">
        <v>6535</v>
      </c>
      <c r="V630" s="31">
        <v>2.3907204182001709</v>
      </c>
      <c r="W630" s="2" t="s">
        <v>6535</v>
      </c>
      <c r="X630" s="31">
        <v>1.2522084504227649</v>
      </c>
      <c r="Y630" s="2" t="s">
        <v>6535</v>
      </c>
      <c r="AA630" s="37">
        <v>9642819</v>
      </c>
      <c r="AB630" s="4" t="s">
        <v>6535</v>
      </c>
      <c r="AC630" s="37">
        <v>15615251</v>
      </c>
      <c r="AD630" s="4" t="s">
        <v>6535</v>
      </c>
      <c r="AE630" s="41">
        <v>6531609</v>
      </c>
      <c r="AF630" s="4" t="s">
        <v>6535</v>
      </c>
      <c r="AG630" s="41">
        <v>154855</v>
      </c>
      <c r="AH630" s="2" t="s">
        <v>6535</v>
      </c>
      <c r="AI630" s="41">
        <v>12470169</v>
      </c>
      <c r="AJ630" s="2" t="s">
        <v>6535</v>
      </c>
      <c r="AK630" s="41">
        <v>1775953</v>
      </c>
      <c r="AL630" s="2" t="s">
        <v>6535</v>
      </c>
      <c r="AM630" s="2" t="str">
        <f>IF(OR(O630="Q",Q630="Q",S630="Q",U630="Q",W630="Q",Y630="Q",AB630="Q",AD630="Q",AF630="Q",AH630="Q",AJ630="Q",AL630="Q"),"Yes","No")</f>
        <v>No</v>
      </c>
    </row>
    <row r="631" spans="1:39">
      <c r="A631" s="6" t="s">
        <v>45</v>
      </c>
      <c r="B631" s="6" t="s">
        <v>793</v>
      </c>
      <c r="C631" s="4" t="s">
        <v>43</v>
      </c>
      <c r="D631" s="242">
        <v>1057</v>
      </c>
      <c r="E631" s="237">
        <v>10057</v>
      </c>
      <c r="F631" s="25" t="s">
        <v>320</v>
      </c>
      <c r="G631" s="53" t="s">
        <v>262</v>
      </c>
      <c r="H631" s="180">
        <v>923311</v>
      </c>
      <c r="I631" s="28">
        <v>92</v>
      </c>
      <c r="J631" s="171" t="s">
        <v>15</v>
      </c>
      <c r="K631" s="171" t="s">
        <v>13</v>
      </c>
      <c r="L631" s="9">
        <v>44</v>
      </c>
      <c r="M631" s="9"/>
      <c r="N631" s="32">
        <v>0.98584115244262904</v>
      </c>
      <c r="O631" s="10" t="s">
        <v>6535</v>
      </c>
      <c r="P631" s="57">
        <v>0.18846649381879438</v>
      </c>
      <c r="Q631" s="7" t="s">
        <v>6535</v>
      </c>
      <c r="R631" s="182">
        <v>93.102756049563396</v>
      </c>
      <c r="S631" s="1" t="s">
        <v>6535</v>
      </c>
      <c r="T631" s="36">
        <v>17.798759926030677</v>
      </c>
      <c r="U631" s="2" t="s">
        <v>6535</v>
      </c>
      <c r="V631" s="31">
        <v>5.2308563313672591</v>
      </c>
      <c r="W631" s="2" t="s">
        <v>6535</v>
      </c>
      <c r="X631" s="31">
        <v>1.531045662086348</v>
      </c>
      <c r="Y631" s="2" t="s">
        <v>6535</v>
      </c>
      <c r="AA631" s="38">
        <v>1774380</v>
      </c>
      <c r="AB631" s="9" t="s">
        <v>6535</v>
      </c>
      <c r="AC631" s="38">
        <v>9414830</v>
      </c>
      <c r="AD631" s="9" t="s">
        <v>6535</v>
      </c>
      <c r="AE631" s="42">
        <v>1799864</v>
      </c>
      <c r="AF631" s="9" t="s">
        <v>6535</v>
      </c>
      <c r="AG631" s="41">
        <v>101123</v>
      </c>
      <c r="AH631" s="2" t="s">
        <v>6535</v>
      </c>
      <c r="AI631" s="41">
        <v>6149281</v>
      </c>
      <c r="AJ631" s="2" t="s">
        <v>6535</v>
      </c>
      <c r="AK631" s="41">
        <v>1028431</v>
      </c>
      <c r="AL631" s="2" t="s">
        <v>6535</v>
      </c>
      <c r="AM631" s="2" t="str">
        <f>IF(OR(O631="Q",Q631="Q",S631="Q",U631="Q",W631="Q",Y631="Q",AB631="Q",AD631="Q",AF631="Q",AH631="Q",AJ631="Q",AL631="Q"),"Yes","No")</f>
        <v>No</v>
      </c>
    </row>
    <row r="632" spans="1:39">
      <c r="A632" s="6" t="s">
        <v>45</v>
      </c>
      <c r="B632" s="6" t="s">
        <v>793</v>
      </c>
      <c r="C632" s="4" t="s">
        <v>43</v>
      </c>
      <c r="D632" s="242">
        <v>1057</v>
      </c>
      <c r="E632" s="237">
        <v>10057</v>
      </c>
      <c r="F632" s="25" t="s">
        <v>320</v>
      </c>
      <c r="G632" s="53" t="s">
        <v>262</v>
      </c>
      <c r="H632" s="180">
        <v>923311</v>
      </c>
      <c r="I632" s="28">
        <v>92</v>
      </c>
      <c r="J632" s="171" t="s">
        <v>14</v>
      </c>
      <c r="K632" s="171" t="s">
        <v>16</v>
      </c>
      <c r="L632" s="9">
        <v>24</v>
      </c>
      <c r="M632" s="9"/>
      <c r="N632" s="32">
        <v>2.5688902345741966</v>
      </c>
      <c r="O632" s="10" t="s">
        <v>6535</v>
      </c>
      <c r="P632" s="57">
        <v>7.0175522606371402E-2</v>
      </c>
      <c r="Q632" s="7" t="s">
        <v>6535</v>
      </c>
      <c r="R632" s="182">
        <v>74.947471451876027</v>
      </c>
      <c r="S632" s="1" t="s">
        <v>6535</v>
      </c>
      <c r="T632" s="36">
        <v>2.0473735725938011</v>
      </c>
      <c r="U632" s="2" t="s">
        <v>6535</v>
      </c>
      <c r="V632" s="31">
        <v>36.606642019377865</v>
      </c>
      <c r="W632" s="2" t="s">
        <v>6535</v>
      </c>
      <c r="X632" s="31">
        <v>7.4616384070681478</v>
      </c>
      <c r="Y632" s="2" t="s">
        <v>6535</v>
      </c>
      <c r="AA632" s="38">
        <v>161203</v>
      </c>
      <c r="AB632" s="9" t="s">
        <v>6535</v>
      </c>
      <c r="AC632" s="38">
        <v>2297140</v>
      </c>
      <c r="AD632" s="9" t="s">
        <v>6535</v>
      </c>
      <c r="AE632" s="42">
        <v>62752</v>
      </c>
      <c r="AF632" s="9" t="s">
        <v>6535</v>
      </c>
      <c r="AG632" s="41">
        <v>30650</v>
      </c>
      <c r="AH632" s="2" t="s">
        <v>6535</v>
      </c>
      <c r="AI632" s="41">
        <v>307860</v>
      </c>
      <c r="AJ632" s="2" t="s">
        <v>6535</v>
      </c>
      <c r="AK632" s="41">
        <v>335700</v>
      </c>
      <c r="AL632" s="2" t="s">
        <v>6535</v>
      </c>
      <c r="AM632" s="2" t="str">
        <f>IF(OR(O632="Q",Q632="Q",S632="Q",U632="Q",W632="Q",Y632="Q",AB632="Q",AD632="Q",AF632="Q",AH632="Q",AJ632="Q",AL632="Q"),"Yes","No")</f>
        <v>No</v>
      </c>
    </row>
    <row r="633" spans="1:39">
      <c r="A633" s="3" t="s">
        <v>45</v>
      </c>
      <c r="B633" s="3" t="s">
        <v>793</v>
      </c>
      <c r="C633" s="4" t="s">
        <v>43</v>
      </c>
      <c r="D633" s="241">
        <v>1057</v>
      </c>
      <c r="E633" s="236">
        <v>10057</v>
      </c>
      <c r="F633" s="3" t="s">
        <v>320</v>
      </c>
      <c r="G633" s="4" t="s">
        <v>262</v>
      </c>
      <c r="H633" s="60">
        <v>923311</v>
      </c>
      <c r="I633" s="27">
        <v>92</v>
      </c>
      <c r="J633" s="170" t="s">
        <v>14</v>
      </c>
      <c r="K633" s="170" t="s">
        <v>13</v>
      </c>
      <c r="L633" s="5">
        <v>20</v>
      </c>
      <c r="N633" s="31">
        <v>2.8643183437408322</v>
      </c>
      <c r="O633" s="4" t="s">
        <v>6535</v>
      </c>
      <c r="P633" s="56">
        <v>5.8574585526453928E-2</v>
      </c>
      <c r="Q633" s="8" t="s">
        <v>6535</v>
      </c>
      <c r="R633" s="35">
        <v>98.319907309879923</v>
      </c>
      <c r="S633" s="2" t="s">
        <v>6535</v>
      </c>
      <c r="T633" s="36">
        <v>2.0106172319359596</v>
      </c>
      <c r="U633" s="2" t="s">
        <v>6535</v>
      </c>
      <c r="V633" s="31">
        <v>48.900360420770298</v>
      </c>
      <c r="W633" s="2" t="s">
        <v>6535</v>
      </c>
      <c r="X633" s="31">
        <v>9.0471894517696043</v>
      </c>
      <c r="Y633" s="2" t="s">
        <v>6535</v>
      </c>
      <c r="AA633" s="37">
        <v>136691</v>
      </c>
      <c r="AB633" s="4" t="s">
        <v>6535</v>
      </c>
      <c r="AC633" s="37">
        <v>2333623</v>
      </c>
      <c r="AD633" s="4" t="s">
        <v>6535</v>
      </c>
      <c r="AE633" s="41">
        <v>47722</v>
      </c>
      <c r="AF633" s="4" t="s">
        <v>6535</v>
      </c>
      <c r="AG633" s="41">
        <v>23735</v>
      </c>
      <c r="AH633" s="2" t="s">
        <v>6535</v>
      </c>
      <c r="AI633" s="41">
        <v>257939</v>
      </c>
      <c r="AJ633" s="2" t="s">
        <v>6535</v>
      </c>
      <c r="AK633" s="41">
        <v>211627</v>
      </c>
      <c r="AL633" s="2" t="s">
        <v>6535</v>
      </c>
      <c r="AM633" s="2" t="str">
        <f>IF(OR(O633="Q",Q633="Q",S633="Q",U633="Q",W633="Q",Y633="Q",AB633="Q",AD633="Q",AF633="Q",AH633="Q",AJ633="Q",AL633="Q"),"Yes","No")</f>
        <v>No</v>
      </c>
    </row>
    <row r="634" spans="1:39">
      <c r="A634" s="6" t="s">
        <v>1638</v>
      </c>
      <c r="B634" s="6" t="s">
        <v>1639</v>
      </c>
      <c r="C634" s="4" t="s">
        <v>83</v>
      </c>
      <c r="D634" s="242">
        <v>4051</v>
      </c>
      <c r="E634" s="237">
        <v>40051</v>
      </c>
      <c r="F634" s="25" t="s">
        <v>317</v>
      </c>
      <c r="G634" s="53" t="s">
        <v>262</v>
      </c>
      <c r="H634" s="180">
        <v>347602</v>
      </c>
      <c r="I634" s="28">
        <v>92</v>
      </c>
      <c r="J634" s="171" t="s">
        <v>14</v>
      </c>
      <c r="K634" s="171" t="s">
        <v>13</v>
      </c>
      <c r="L634" s="9">
        <v>15</v>
      </c>
      <c r="M634" s="9"/>
      <c r="N634" s="32">
        <v>0</v>
      </c>
      <c r="O634" s="10" t="s">
        <v>6535</v>
      </c>
      <c r="P634" s="57">
        <v>0</v>
      </c>
      <c r="Q634" s="7" t="s">
        <v>6535</v>
      </c>
      <c r="R634" s="182">
        <v>124.2403377720039</v>
      </c>
      <c r="S634" s="1" t="s">
        <v>6535</v>
      </c>
      <c r="T634" s="36">
        <v>2.479376420915882</v>
      </c>
      <c r="U634" s="2" t="s">
        <v>6535</v>
      </c>
      <c r="V634" s="31">
        <v>50.10951008645533</v>
      </c>
      <c r="W634" s="2" t="s">
        <v>6535</v>
      </c>
      <c r="X634" s="31">
        <v>10.595684569149379</v>
      </c>
      <c r="Y634" s="2" t="s">
        <v>6535</v>
      </c>
      <c r="AA634" s="38">
        <v>0</v>
      </c>
      <c r="AB634" s="9" t="s">
        <v>6535</v>
      </c>
      <c r="AC634" s="38">
        <v>2677752</v>
      </c>
      <c r="AD634" s="9" t="s">
        <v>6535</v>
      </c>
      <c r="AE634" s="42">
        <v>53438</v>
      </c>
      <c r="AF634" s="9" t="s">
        <v>6535</v>
      </c>
      <c r="AG634" s="41">
        <v>21553</v>
      </c>
      <c r="AH634" s="2" t="s">
        <v>6535</v>
      </c>
      <c r="AI634" s="41">
        <v>252721</v>
      </c>
      <c r="AJ634" s="2" t="s">
        <v>6535</v>
      </c>
      <c r="AK634" s="41">
        <v>262353</v>
      </c>
      <c r="AL634" s="2" t="s">
        <v>6535</v>
      </c>
      <c r="AM634" s="2" t="str">
        <f>IF(OR(O634="Q",Q634="Q",S634="Q",U634="Q",W634="Q",Y634="Q",AB634="Q",AD634="Q",AF634="Q",AH634="Q",AJ634="Q",AL634="Q"),"Yes","No")</f>
        <v>No</v>
      </c>
    </row>
    <row r="635" spans="1:39">
      <c r="A635" s="6" t="s">
        <v>45</v>
      </c>
      <c r="B635" s="6" t="s">
        <v>793</v>
      </c>
      <c r="C635" s="4" t="s">
        <v>43</v>
      </c>
      <c r="D635" s="242">
        <v>1057</v>
      </c>
      <c r="E635" s="237">
        <v>10057</v>
      </c>
      <c r="F635" s="25" t="s">
        <v>320</v>
      </c>
      <c r="G635" s="53" t="s">
        <v>262</v>
      </c>
      <c r="H635" s="180">
        <v>923311</v>
      </c>
      <c r="I635" s="28">
        <v>92</v>
      </c>
      <c r="J635" s="171" t="s">
        <v>15</v>
      </c>
      <c r="K635" s="171" t="s">
        <v>16</v>
      </c>
      <c r="L635" s="9">
        <v>4</v>
      </c>
      <c r="M635" s="9"/>
      <c r="N635" s="32">
        <v>1.639508121259946</v>
      </c>
      <c r="O635" s="10" t="s">
        <v>6535</v>
      </c>
      <c r="P635" s="57">
        <v>0.12852109499643025</v>
      </c>
      <c r="Q635" s="7" t="s">
        <v>6535</v>
      </c>
      <c r="R635" s="182">
        <v>84.638525305410127</v>
      </c>
      <c r="S635" s="1" t="s">
        <v>6535</v>
      </c>
      <c r="T635" s="36">
        <v>6.6348167539267013</v>
      </c>
      <c r="U635" s="2" t="s">
        <v>6535</v>
      </c>
      <c r="V635" s="31">
        <v>12.756723877161834</v>
      </c>
      <c r="W635" s="2" t="s">
        <v>6535</v>
      </c>
      <c r="X635" s="31">
        <v>10.607584208223972</v>
      </c>
      <c r="Y635" s="2" t="s">
        <v>6535</v>
      </c>
      <c r="AA635" s="38">
        <v>49864</v>
      </c>
      <c r="AB635" s="9" t="s">
        <v>6535</v>
      </c>
      <c r="AC635" s="38">
        <v>387983</v>
      </c>
      <c r="AD635" s="9" t="s">
        <v>6535</v>
      </c>
      <c r="AE635" s="42">
        <v>30414</v>
      </c>
      <c r="AF635" s="9" t="s">
        <v>6535</v>
      </c>
      <c r="AG635" s="41">
        <v>4584</v>
      </c>
      <c r="AH635" s="2" t="s">
        <v>6535</v>
      </c>
      <c r="AI635" s="41">
        <v>36576</v>
      </c>
      <c r="AJ635" s="2" t="s">
        <v>6535</v>
      </c>
      <c r="AK635" s="41">
        <v>30628</v>
      </c>
      <c r="AL635" s="2" t="s">
        <v>6535</v>
      </c>
      <c r="AM635" s="2" t="str">
        <f>IF(OR(O635="Q",Q635="Q",S635="Q",U635="Q",W635="Q",Y635="Q",AB635="Q",AD635="Q",AF635="Q",AH635="Q",AJ635="Q",AL635="Q"),"Yes","No")</f>
        <v>No</v>
      </c>
    </row>
    <row r="636" spans="1:39">
      <c r="A636" s="3" t="s">
        <v>2310</v>
      </c>
      <c r="B636" s="3" t="s">
        <v>2311</v>
      </c>
      <c r="C636" s="4" t="s">
        <v>66</v>
      </c>
      <c r="D636" s="241" t="s">
        <v>2312</v>
      </c>
      <c r="E636" s="236" t="s">
        <v>2313</v>
      </c>
      <c r="F636" s="3" t="s">
        <v>481</v>
      </c>
      <c r="G636" s="4" t="s">
        <v>476</v>
      </c>
      <c r="H636" s="60">
        <v>0</v>
      </c>
      <c r="I636" s="27">
        <v>92</v>
      </c>
      <c r="J636" s="170" t="s">
        <v>15</v>
      </c>
      <c r="K636" s="170" t="s">
        <v>13</v>
      </c>
      <c r="L636" s="5">
        <v>2</v>
      </c>
      <c r="N636" s="31">
        <v>0.11734903464329728</v>
      </c>
      <c r="O636" s="4" t="s">
        <v>6535</v>
      </c>
      <c r="P636" s="56">
        <v>1.4513861838874117E-2</v>
      </c>
      <c r="Q636" s="8" t="s">
        <v>6535</v>
      </c>
      <c r="R636" s="35">
        <v>23.628251300520208</v>
      </c>
      <c r="S636" s="2" t="s">
        <v>6535</v>
      </c>
      <c r="T636" s="36">
        <v>2.9223689475790318</v>
      </c>
      <c r="U636" s="2" t="s">
        <v>6535</v>
      </c>
      <c r="V636" s="31">
        <v>8.0853074079145557</v>
      </c>
      <c r="W636" s="2" t="s">
        <v>6535</v>
      </c>
      <c r="X636" s="31" t="s">
        <v>6535</v>
      </c>
      <c r="Y636" s="2" t="s">
        <v>6535</v>
      </c>
      <c r="AA636" s="37">
        <v>857</v>
      </c>
      <c r="AB636" s="4" t="s">
        <v>6535</v>
      </c>
      <c r="AC636" s="37">
        <v>59047</v>
      </c>
      <c r="AD636" s="4" t="s">
        <v>6535</v>
      </c>
      <c r="AE636" s="41">
        <v>7303</v>
      </c>
      <c r="AF636" s="4" t="s">
        <v>6535</v>
      </c>
      <c r="AG636" s="41">
        <v>2499</v>
      </c>
      <c r="AH636" s="2" t="s">
        <v>6535</v>
      </c>
      <c r="AI636" s="41">
        <v>0</v>
      </c>
      <c r="AJ636" s="2" t="s">
        <v>6535</v>
      </c>
      <c r="AK636" s="41">
        <v>53280</v>
      </c>
      <c r="AL636" s="2" t="s">
        <v>6535</v>
      </c>
      <c r="AM636" s="2" t="str">
        <f>IF(OR(O636="Q",Q636="Q",S636="Q",U636="Q",W636="Q",Y636="Q",AB636="Q",AD636="Q",AF636="Q",AH636="Q",AJ636="Q",AL636="Q"),"Yes","No")</f>
        <v>No</v>
      </c>
    </row>
    <row r="637" spans="1:39">
      <c r="A637" s="3" t="s">
        <v>1638</v>
      </c>
      <c r="B637" s="3" t="s">
        <v>1639</v>
      </c>
      <c r="C637" s="4" t="s">
        <v>83</v>
      </c>
      <c r="D637" s="241">
        <v>4051</v>
      </c>
      <c r="E637" s="236">
        <v>40051</v>
      </c>
      <c r="F637" s="3" t="s">
        <v>317</v>
      </c>
      <c r="G637" s="4" t="s">
        <v>262</v>
      </c>
      <c r="H637" s="60">
        <v>347602</v>
      </c>
      <c r="I637" s="27">
        <v>92</v>
      </c>
      <c r="J637" s="170" t="s">
        <v>15</v>
      </c>
      <c r="K637" s="170" t="s">
        <v>16</v>
      </c>
      <c r="L637" s="5">
        <v>1</v>
      </c>
      <c r="N637" s="31">
        <v>5.5443254817987153</v>
      </c>
      <c r="O637" s="4" t="s">
        <v>6535</v>
      </c>
      <c r="P637" s="56">
        <v>0.7143408927881697</v>
      </c>
      <c r="Q637" s="8" t="s">
        <v>6535</v>
      </c>
      <c r="R637" s="35">
        <v>28.9968</v>
      </c>
      <c r="S637" s="2" t="s">
        <v>6535</v>
      </c>
      <c r="T637" s="36">
        <v>3.7360000000000002</v>
      </c>
      <c r="U637" s="2" t="s">
        <v>6535</v>
      </c>
      <c r="V637" s="31">
        <v>7.7614561027837263</v>
      </c>
      <c r="W637" s="2" t="s">
        <v>6535</v>
      </c>
      <c r="X637" s="31">
        <v>0.990057361376673</v>
      </c>
      <c r="Y637" s="2" t="s">
        <v>6535</v>
      </c>
      <c r="AA637" s="37">
        <v>12946</v>
      </c>
      <c r="AB637" s="4" t="s">
        <v>6535</v>
      </c>
      <c r="AC637" s="37">
        <v>18123</v>
      </c>
      <c r="AD637" s="4" t="s">
        <v>6535</v>
      </c>
      <c r="AE637" s="41">
        <v>2335</v>
      </c>
      <c r="AF637" s="4" t="s">
        <v>6535</v>
      </c>
      <c r="AG637" s="41">
        <v>625</v>
      </c>
      <c r="AH637" s="2" t="s">
        <v>6535</v>
      </c>
      <c r="AI637" s="41">
        <v>18305</v>
      </c>
      <c r="AJ637" s="2" t="s">
        <v>6535</v>
      </c>
      <c r="AK637" s="41">
        <v>15239</v>
      </c>
      <c r="AL637" s="2" t="s">
        <v>6535</v>
      </c>
      <c r="AM637" s="2" t="str">
        <f>IF(OR(O637="Q",Q637="Q",S637="Q",U637="Q",W637="Q",Y637="Q",AB637="Q",AD637="Q",AF637="Q",AH637="Q",AJ637="Q",AL637="Q"),"Yes","No")</f>
        <v>No</v>
      </c>
    </row>
    <row r="638" spans="1:39">
      <c r="A638" s="3" t="s">
        <v>2693</v>
      </c>
      <c r="B638" s="3" t="s">
        <v>1643</v>
      </c>
      <c r="C638" s="4" t="s">
        <v>129</v>
      </c>
      <c r="D638" s="241" t="s">
        <v>2694</v>
      </c>
      <c r="E638" s="236" t="s">
        <v>2695</v>
      </c>
      <c r="F638" s="3" t="s">
        <v>320</v>
      </c>
      <c r="G638" s="4" t="s">
        <v>476</v>
      </c>
      <c r="H638" s="60">
        <v>0</v>
      </c>
      <c r="I638" s="27">
        <v>91</v>
      </c>
      <c r="J638" s="170" t="s">
        <v>14</v>
      </c>
      <c r="K638" s="170" t="s">
        <v>13</v>
      </c>
      <c r="L638" s="5">
        <v>91</v>
      </c>
      <c r="N638" s="31">
        <v>1.5121501975280414</v>
      </c>
      <c r="O638" s="4" t="s">
        <v>6535</v>
      </c>
      <c r="P638" s="56">
        <v>5.4886475996474643E-2</v>
      </c>
      <c r="Q638" s="8" t="s">
        <v>6535</v>
      </c>
      <c r="R638" s="35">
        <v>44.009141268617348</v>
      </c>
      <c r="S638" s="2" t="s">
        <v>6535</v>
      </c>
      <c r="T638" s="36">
        <v>1.5973986445355302</v>
      </c>
      <c r="U638" s="2" t="s">
        <v>6535</v>
      </c>
      <c r="V638" s="31">
        <v>27.550506205302135</v>
      </c>
      <c r="W638" s="2" t="s">
        <v>6535</v>
      </c>
      <c r="X638" s="31" t="s">
        <v>6535</v>
      </c>
      <c r="Y638" s="2" t="s">
        <v>6535</v>
      </c>
      <c r="AA638" s="37">
        <v>238082</v>
      </c>
      <c r="AB638" s="4" t="s">
        <v>6535</v>
      </c>
      <c r="AC638" s="37">
        <v>4337717</v>
      </c>
      <c r="AD638" s="4" t="s">
        <v>6535</v>
      </c>
      <c r="AE638" s="41">
        <v>157446</v>
      </c>
      <c r="AF638" s="4" t="s">
        <v>6535</v>
      </c>
      <c r="AG638" s="41">
        <v>98564</v>
      </c>
      <c r="AH638" s="2" t="s">
        <v>6535</v>
      </c>
      <c r="AI638" s="41">
        <v>0</v>
      </c>
      <c r="AJ638" s="2" t="s">
        <v>6535</v>
      </c>
      <c r="AK638" s="41">
        <v>2811046</v>
      </c>
      <c r="AL638" s="2" t="s">
        <v>6535</v>
      </c>
      <c r="AM638" s="2" t="str">
        <f>IF(OR(O638="Q",Q638="Q",S638="Q",U638="Q",W638="Q",Y638="Q",AB638="Q",AD638="Q",AF638="Q",AH638="Q",AJ638="Q",AL638="Q"),"Yes","No")</f>
        <v>No</v>
      </c>
    </row>
    <row r="639" spans="1:39">
      <c r="A639" s="6" t="s">
        <v>5665</v>
      </c>
      <c r="B639" s="6" t="s">
        <v>5666</v>
      </c>
      <c r="C639" s="4" t="s">
        <v>28</v>
      </c>
      <c r="D639" s="242">
        <v>9020</v>
      </c>
      <c r="E639" s="237">
        <v>90020</v>
      </c>
      <c r="F639" s="25" t="s">
        <v>320</v>
      </c>
      <c r="G639" s="53" t="s">
        <v>262</v>
      </c>
      <c r="H639" s="180">
        <v>195861</v>
      </c>
      <c r="I639" s="28">
        <v>91</v>
      </c>
      <c r="J639" s="171" t="s">
        <v>15</v>
      </c>
      <c r="K639" s="171" t="s">
        <v>13</v>
      </c>
      <c r="L639" s="9">
        <v>87</v>
      </c>
      <c r="M639" s="9"/>
      <c r="N639" s="32">
        <v>1.0931398148671609</v>
      </c>
      <c r="O639" s="10" t="s">
        <v>6535</v>
      </c>
      <c r="P639" s="57">
        <v>0.36412160477843158</v>
      </c>
      <c r="Q639" s="7" t="s">
        <v>6535</v>
      </c>
      <c r="R639" s="182">
        <v>109.22425299486036</v>
      </c>
      <c r="S639" s="1" t="s">
        <v>6535</v>
      </c>
      <c r="T639" s="36">
        <v>36.38227218541752</v>
      </c>
      <c r="U639" s="2" t="s">
        <v>6535</v>
      </c>
      <c r="V639" s="31">
        <v>3.0021284112826478</v>
      </c>
      <c r="W639" s="2" t="s">
        <v>6535</v>
      </c>
      <c r="X639" s="31">
        <v>0.65398934413487753</v>
      </c>
      <c r="Y639" s="2" t="s">
        <v>6535</v>
      </c>
      <c r="AA639" s="38">
        <v>8140469</v>
      </c>
      <c r="AB639" s="9" t="s">
        <v>6535</v>
      </c>
      <c r="AC639" s="38">
        <v>22356457</v>
      </c>
      <c r="AD639" s="9" t="s">
        <v>6535</v>
      </c>
      <c r="AE639" s="42">
        <v>7446869</v>
      </c>
      <c r="AF639" s="9" t="s">
        <v>6535</v>
      </c>
      <c r="AG639" s="41">
        <v>204684</v>
      </c>
      <c r="AH639" s="2" t="s">
        <v>6535</v>
      </c>
      <c r="AI639" s="41">
        <v>34184742</v>
      </c>
      <c r="AJ639" s="2" t="s">
        <v>6535</v>
      </c>
      <c r="AK639" s="41">
        <v>2507418</v>
      </c>
      <c r="AL639" s="2" t="s">
        <v>6535</v>
      </c>
      <c r="AM639" s="2" t="str">
        <f>IF(OR(O639="Q",Q639="Q",S639="Q",U639="Q",W639="Q",Y639="Q",AB639="Q",AD639="Q",AF639="Q",AH639="Q",AJ639="Q",AL639="Q"),"Yes","No")</f>
        <v>No</v>
      </c>
    </row>
    <row r="640" spans="1:39">
      <c r="A640" s="3" t="s">
        <v>5824</v>
      </c>
      <c r="B640" s="3" t="s">
        <v>5825</v>
      </c>
      <c r="C640" s="4" t="s">
        <v>56</v>
      </c>
      <c r="D640" s="241">
        <v>9241</v>
      </c>
      <c r="E640" s="236">
        <v>90241</v>
      </c>
      <c r="F640" s="3" t="s">
        <v>317</v>
      </c>
      <c r="G640" s="4" t="s">
        <v>262</v>
      </c>
      <c r="H640" s="60">
        <v>55934</v>
      </c>
      <c r="I640" s="27">
        <v>91</v>
      </c>
      <c r="J640" s="170" t="s">
        <v>14</v>
      </c>
      <c r="K640" s="170" t="s">
        <v>16</v>
      </c>
      <c r="L640" s="5">
        <v>66</v>
      </c>
      <c r="N640" s="31">
        <v>0.12226725335803612</v>
      </c>
      <c r="O640" s="4" t="s">
        <v>6535</v>
      </c>
      <c r="P640" s="56">
        <v>6.4700857036657858E-3</v>
      </c>
      <c r="Q640" s="8" t="s">
        <v>6535</v>
      </c>
      <c r="R640" s="35">
        <v>66.659540400780969</v>
      </c>
      <c r="S640" s="2" t="s">
        <v>6535</v>
      </c>
      <c r="T640" s="36">
        <v>3.5274607674146932</v>
      </c>
      <c r="U640" s="2" t="s">
        <v>6535</v>
      </c>
      <c r="V640" s="31">
        <v>18.897315886984714</v>
      </c>
      <c r="W640" s="2" t="s">
        <v>6535</v>
      </c>
      <c r="X640" s="31">
        <v>3.1771744937070627</v>
      </c>
      <c r="Y640" s="2" t="s">
        <v>163</v>
      </c>
      <c r="AA640" s="37">
        <v>52795</v>
      </c>
      <c r="AB640" s="4" t="s">
        <v>6535</v>
      </c>
      <c r="AC640" s="37">
        <v>8159861</v>
      </c>
      <c r="AD640" s="4" t="s">
        <v>6535</v>
      </c>
      <c r="AE640" s="41">
        <v>431800</v>
      </c>
      <c r="AF640" s="4" t="s">
        <v>6535</v>
      </c>
      <c r="AG640" s="41">
        <v>122411</v>
      </c>
      <c r="AH640" s="2" t="s">
        <v>6535</v>
      </c>
      <c r="AI640" s="41">
        <v>2568276</v>
      </c>
      <c r="AJ640" s="2" t="s">
        <v>163</v>
      </c>
      <c r="AK640" s="41">
        <v>1452146</v>
      </c>
      <c r="AL640" s="2" t="s">
        <v>6535</v>
      </c>
      <c r="AM640" s="2" t="str">
        <f>IF(OR(O640="Q",Q640="Q",S640="Q",U640="Q",W640="Q",Y640="Q",AB640="Q",AD640="Q",AF640="Q",AH640="Q",AJ640="Q",AL640="Q"),"Yes","No")</f>
        <v>No</v>
      </c>
    </row>
    <row r="641" spans="1:39">
      <c r="A641" s="6" t="s">
        <v>5824</v>
      </c>
      <c r="B641" s="6" t="s">
        <v>5825</v>
      </c>
      <c r="C641" s="4" t="s">
        <v>56</v>
      </c>
      <c r="D641" s="242">
        <v>9241</v>
      </c>
      <c r="E641" s="237">
        <v>90241</v>
      </c>
      <c r="F641" s="25" t="s">
        <v>317</v>
      </c>
      <c r="G641" s="53" t="s">
        <v>262</v>
      </c>
      <c r="H641" s="180">
        <v>55934</v>
      </c>
      <c r="I641" s="28">
        <v>91</v>
      </c>
      <c r="J641" s="171" t="s">
        <v>15</v>
      </c>
      <c r="K641" s="171" t="s">
        <v>16</v>
      </c>
      <c r="L641" s="9">
        <v>18</v>
      </c>
      <c r="M641" s="9"/>
      <c r="N641" s="32">
        <v>0.99739474417550866</v>
      </c>
      <c r="O641" s="10" t="s">
        <v>6535</v>
      </c>
      <c r="P641" s="57">
        <v>0.28598189160145515</v>
      </c>
      <c r="Q641" s="7" t="s">
        <v>6535</v>
      </c>
      <c r="R641" s="182">
        <v>89.244556612421277</v>
      </c>
      <c r="S641" s="1" t="s">
        <v>6535</v>
      </c>
      <c r="T641" s="36">
        <v>25.588992988178713</v>
      </c>
      <c r="U641" s="2" t="s">
        <v>6535</v>
      </c>
      <c r="V641" s="31">
        <v>3.4876150325121968</v>
      </c>
      <c r="W641" s="2" t="s">
        <v>6535</v>
      </c>
      <c r="X641" s="31">
        <v>0.34876166550360549</v>
      </c>
      <c r="Y641" s="2" t="s">
        <v>163</v>
      </c>
      <c r="AA641" s="38">
        <v>2143901</v>
      </c>
      <c r="AB641" s="9" t="s">
        <v>6535</v>
      </c>
      <c r="AC641" s="38">
        <v>7496632</v>
      </c>
      <c r="AD641" s="9" t="s">
        <v>6535</v>
      </c>
      <c r="AE641" s="42">
        <v>2149501</v>
      </c>
      <c r="AF641" s="9" t="s">
        <v>6535</v>
      </c>
      <c r="AG641" s="41">
        <v>84001</v>
      </c>
      <c r="AH641" s="2" t="s">
        <v>6535</v>
      </c>
      <c r="AI641" s="41">
        <v>21495000</v>
      </c>
      <c r="AJ641" s="2" t="s">
        <v>163</v>
      </c>
      <c r="AK641" s="41">
        <v>1420666</v>
      </c>
      <c r="AL641" s="2" t="s">
        <v>6535</v>
      </c>
      <c r="AM641" s="2" t="str">
        <f>IF(OR(O641="Q",Q641="Q",S641="Q",U641="Q",W641="Q",Y641="Q",AB641="Q",AD641="Q",AF641="Q",AH641="Q",AJ641="Q",AL641="Q"),"Yes","No")</f>
        <v>No</v>
      </c>
    </row>
    <row r="642" spans="1:39">
      <c r="A642" s="6" t="s">
        <v>5824</v>
      </c>
      <c r="B642" s="6" t="s">
        <v>5825</v>
      </c>
      <c r="C642" s="4" t="s">
        <v>56</v>
      </c>
      <c r="D642" s="242">
        <v>9241</v>
      </c>
      <c r="E642" s="237">
        <v>90241</v>
      </c>
      <c r="F642" s="25" t="s">
        <v>317</v>
      </c>
      <c r="G642" s="53" t="s">
        <v>262</v>
      </c>
      <c r="H642" s="180">
        <v>55934</v>
      </c>
      <c r="I642" s="28">
        <v>91</v>
      </c>
      <c r="J642" s="171" t="s">
        <v>30</v>
      </c>
      <c r="K642" s="171" t="s">
        <v>16</v>
      </c>
      <c r="L642" s="9">
        <v>7</v>
      </c>
      <c r="M642" s="9"/>
      <c r="N642" s="32">
        <v>1.1071062512281</v>
      </c>
      <c r="O642" s="10" t="s">
        <v>6535</v>
      </c>
      <c r="P642" s="57">
        <v>0.21798031488241315</v>
      </c>
      <c r="Q642" s="7" t="s">
        <v>6535</v>
      </c>
      <c r="R642" s="182">
        <v>103.11126684636119</v>
      </c>
      <c r="S642" s="1" t="s">
        <v>6535</v>
      </c>
      <c r="T642" s="36">
        <v>20.301778975741239</v>
      </c>
      <c r="U642" s="2" t="s">
        <v>6535</v>
      </c>
      <c r="V642" s="31">
        <v>5.0789276629190807</v>
      </c>
      <c r="W642" s="2" t="s">
        <v>6535</v>
      </c>
      <c r="X642" s="31">
        <v>0.25394773178684849</v>
      </c>
      <c r="Y642" s="2" t="s">
        <v>163</v>
      </c>
      <c r="AA642" s="38">
        <v>208467</v>
      </c>
      <c r="AB642" s="9" t="s">
        <v>6535</v>
      </c>
      <c r="AC642" s="38">
        <v>956357</v>
      </c>
      <c r="AD642" s="9" t="s">
        <v>6535</v>
      </c>
      <c r="AE642" s="42">
        <v>188299</v>
      </c>
      <c r="AF642" s="9" t="s">
        <v>6535</v>
      </c>
      <c r="AG642" s="41">
        <v>9275</v>
      </c>
      <c r="AH642" s="2" t="s">
        <v>6535</v>
      </c>
      <c r="AI642" s="41">
        <v>3765960</v>
      </c>
      <c r="AJ642" s="2" t="s">
        <v>163</v>
      </c>
      <c r="AK642" s="41">
        <v>152483</v>
      </c>
      <c r="AL642" s="2" t="s">
        <v>6535</v>
      </c>
      <c r="AM642" s="2" t="str">
        <f>IF(OR(O642="Q",Q642="Q",S642="Q",U642="Q",W642="Q",Y642="Q",AB642="Q",AD642="Q",AF642="Q",AH642="Q",AJ642="Q",AL642="Q"),"Yes","No")</f>
        <v>No</v>
      </c>
    </row>
    <row r="643" spans="1:39">
      <c r="A643" s="3" t="s">
        <v>5665</v>
      </c>
      <c r="B643" s="3" t="s">
        <v>5666</v>
      </c>
      <c r="C643" s="4" t="s">
        <v>28</v>
      </c>
      <c r="D643" s="241">
        <v>9020</v>
      </c>
      <c r="E643" s="236">
        <v>90020</v>
      </c>
      <c r="F643" s="3" t="s">
        <v>320</v>
      </c>
      <c r="G643" s="4" t="s">
        <v>262</v>
      </c>
      <c r="H643" s="60">
        <v>195861</v>
      </c>
      <c r="I643" s="27">
        <v>91</v>
      </c>
      <c r="J643" s="170" t="s">
        <v>30</v>
      </c>
      <c r="K643" s="170" t="s">
        <v>13</v>
      </c>
      <c r="L643" s="5">
        <v>4</v>
      </c>
      <c r="N643" s="31">
        <v>3.3466106748832125</v>
      </c>
      <c r="O643" s="4" t="s">
        <v>6535</v>
      </c>
      <c r="P643" s="56">
        <v>0.50290321014760631</v>
      </c>
      <c r="Q643" s="8" t="s">
        <v>6535</v>
      </c>
      <c r="R643" s="35">
        <v>139.12051948051948</v>
      </c>
      <c r="S643" s="2" t="s">
        <v>6535</v>
      </c>
      <c r="T643" s="36">
        <v>20.905974025974025</v>
      </c>
      <c r="U643" s="2" t="s">
        <v>6535</v>
      </c>
      <c r="V643" s="31">
        <v>6.6545820494980621</v>
      </c>
      <c r="W643" s="2" t="s">
        <v>6535</v>
      </c>
      <c r="X643" s="31">
        <v>0.15537419370559508</v>
      </c>
      <c r="Y643" s="2" t="s">
        <v>6535</v>
      </c>
      <c r="AA643" s="37">
        <v>134681</v>
      </c>
      <c r="AB643" s="4" t="s">
        <v>6535</v>
      </c>
      <c r="AC643" s="37">
        <v>267807</v>
      </c>
      <c r="AD643" s="4" t="s">
        <v>6535</v>
      </c>
      <c r="AE643" s="41">
        <v>40244</v>
      </c>
      <c r="AF643" s="4" t="s">
        <v>6535</v>
      </c>
      <c r="AG643" s="41">
        <v>1925</v>
      </c>
      <c r="AH643" s="2" t="s">
        <v>6535</v>
      </c>
      <c r="AI643" s="41">
        <v>1723626</v>
      </c>
      <c r="AJ643" s="2" t="s">
        <v>6535</v>
      </c>
      <c r="AK643" s="41">
        <v>76409</v>
      </c>
      <c r="AL643" s="2" t="s">
        <v>6535</v>
      </c>
      <c r="AM643" s="2" t="str">
        <f>IF(OR(O643="Q",Q643="Q",S643="Q",U643="Q",W643="Q",Y643="Q",AB643="Q",AD643="Q",AF643="Q",AH643="Q",AJ643="Q",AL643="Q"),"Yes","No")</f>
        <v>No</v>
      </c>
    </row>
    <row r="644" spans="1:39">
      <c r="A644" s="3" t="s">
        <v>6435</v>
      </c>
      <c r="B644" s="3" t="s">
        <v>3947</v>
      </c>
      <c r="C644" s="4" t="s">
        <v>12</v>
      </c>
      <c r="D644" s="241" t="s">
        <v>4068</v>
      </c>
      <c r="E644" s="236" t="s">
        <v>4069</v>
      </c>
      <c r="F644" s="3" t="s">
        <v>1218</v>
      </c>
      <c r="G644" s="4" t="s">
        <v>476</v>
      </c>
      <c r="H644" s="60">
        <v>0</v>
      </c>
      <c r="I644" s="27">
        <v>90</v>
      </c>
      <c r="J644" s="170" t="s">
        <v>14</v>
      </c>
      <c r="K644" s="170" t="s">
        <v>13</v>
      </c>
      <c r="L644" s="5">
        <v>90</v>
      </c>
      <c r="N644" s="31">
        <v>0.80528107850834552</v>
      </c>
      <c r="O644" s="4" t="s">
        <v>6535</v>
      </c>
      <c r="P644" s="56">
        <v>3.5274105575876437E-2</v>
      </c>
      <c r="Q644" s="8" t="s">
        <v>6535</v>
      </c>
      <c r="R644" s="35">
        <v>30.663477510163045</v>
      </c>
      <c r="S644" s="2" t="s">
        <v>6535</v>
      </c>
      <c r="T644" s="36">
        <v>1.3431667176640294</v>
      </c>
      <c r="U644" s="2" t="s">
        <v>6535</v>
      </c>
      <c r="V644" s="31">
        <v>22.829241602629555</v>
      </c>
      <c r="W644" s="2" t="s">
        <v>6535</v>
      </c>
      <c r="X644" s="31" t="s">
        <v>6535</v>
      </c>
      <c r="Y644" s="2" t="s">
        <v>6535</v>
      </c>
      <c r="AA644" s="37">
        <v>197955</v>
      </c>
      <c r="AB644" s="4" t="s">
        <v>6535</v>
      </c>
      <c r="AC644" s="37">
        <v>5611907</v>
      </c>
      <c r="AD644" s="4" t="s">
        <v>6535</v>
      </c>
      <c r="AE644" s="41">
        <v>245821</v>
      </c>
      <c r="AF644" s="4" t="s">
        <v>6535</v>
      </c>
      <c r="AG644" s="41">
        <v>183016</v>
      </c>
      <c r="AH644" s="2" t="s">
        <v>6535</v>
      </c>
      <c r="AI644" s="41">
        <v>0</v>
      </c>
      <c r="AJ644" s="2" t="s">
        <v>6535</v>
      </c>
      <c r="AK644" s="41">
        <v>3725349</v>
      </c>
      <c r="AL644" s="2" t="s">
        <v>6535</v>
      </c>
      <c r="AM644" s="2" t="str">
        <f>IF(OR(O644="Q",Q644="Q",S644="Q",U644="Q",W644="Q",Y644="Q",AB644="Q",AD644="Q",AF644="Q",AH644="Q",AJ644="Q",AL644="Q"),"Yes","No")</f>
        <v>No</v>
      </c>
    </row>
    <row r="645" spans="1:39">
      <c r="A645" s="6" t="s">
        <v>2375</v>
      </c>
      <c r="B645" s="6" t="s">
        <v>2376</v>
      </c>
      <c r="C645" s="4" t="s">
        <v>66</v>
      </c>
      <c r="D645" s="242" t="s">
        <v>2377</v>
      </c>
      <c r="E645" s="237" t="s">
        <v>2378</v>
      </c>
      <c r="F645" s="25" t="s">
        <v>481</v>
      </c>
      <c r="G645" s="53" t="s">
        <v>476</v>
      </c>
      <c r="H645" s="180">
        <v>0</v>
      </c>
      <c r="I645" s="28">
        <v>90</v>
      </c>
      <c r="J645" s="171" t="s">
        <v>14</v>
      </c>
      <c r="K645" s="171" t="s">
        <v>13</v>
      </c>
      <c r="L645" s="9">
        <v>90</v>
      </c>
      <c r="M645" s="9"/>
      <c r="N645" s="32">
        <v>0.15911033395801805</v>
      </c>
      <c r="O645" s="10" t="s">
        <v>6535</v>
      </c>
      <c r="P645" s="57">
        <v>5.4419697991661981E-3</v>
      </c>
      <c r="Q645" s="7" t="s">
        <v>6535</v>
      </c>
      <c r="R645" s="182">
        <v>55.475536908507962</v>
      </c>
      <c r="S645" s="1" t="s">
        <v>6535</v>
      </c>
      <c r="T645" s="36">
        <v>1.8974015636739643</v>
      </c>
      <c r="U645" s="2" t="s">
        <v>6535</v>
      </c>
      <c r="V645" s="31">
        <v>29.237636339399831</v>
      </c>
      <c r="W645" s="2" t="s">
        <v>6535</v>
      </c>
      <c r="X645" s="31" t="s">
        <v>6535</v>
      </c>
      <c r="Y645" s="2" t="s">
        <v>6535</v>
      </c>
      <c r="AA645" s="38">
        <v>40583</v>
      </c>
      <c r="AB645" s="9" t="s">
        <v>6535</v>
      </c>
      <c r="AC645" s="38">
        <v>7457410</v>
      </c>
      <c r="AD645" s="9" t="s">
        <v>6535</v>
      </c>
      <c r="AE645" s="42">
        <v>255062</v>
      </c>
      <c r="AF645" s="9" t="s">
        <v>6535</v>
      </c>
      <c r="AG645" s="41">
        <v>134427</v>
      </c>
      <c r="AH645" s="2" t="s">
        <v>6535</v>
      </c>
      <c r="AI645" s="41">
        <v>0</v>
      </c>
      <c r="AJ645" s="2" t="s">
        <v>6535</v>
      </c>
      <c r="AK645" s="41">
        <v>4667331</v>
      </c>
      <c r="AL645" s="2" t="s">
        <v>6535</v>
      </c>
      <c r="AM645" s="2" t="str">
        <f>IF(OR(O645="Q",Q645="Q",S645="Q",U645="Q",W645="Q",Y645="Q",AB645="Q",AD645="Q",AF645="Q",AH645="Q",AJ645="Q",AL645="Q"),"Yes","No")</f>
        <v>No</v>
      </c>
    </row>
    <row r="646" spans="1:39">
      <c r="A646" s="3" t="s">
        <v>2704</v>
      </c>
      <c r="B646" s="3" t="s">
        <v>2705</v>
      </c>
      <c r="C646" s="4" t="s">
        <v>129</v>
      </c>
      <c r="D646" s="241" t="s">
        <v>2706</v>
      </c>
      <c r="E646" s="236" t="s">
        <v>2707</v>
      </c>
      <c r="F646" s="3" t="s">
        <v>320</v>
      </c>
      <c r="G646" s="4" t="s">
        <v>476</v>
      </c>
      <c r="H646" s="60">
        <v>0</v>
      </c>
      <c r="I646" s="27">
        <v>90</v>
      </c>
      <c r="J646" s="170" t="s">
        <v>14</v>
      </c>
      <c r="K646" s="170" t="s">
        <v>13</v>
      </c>
      <c r="L646" s="5">
        <v>90</v>
      </c>
      <c r="N646" s="31">
        <v>1.1138776596201216</v>
      </c>
      <c r="O646" s="4" t="s">
        <v>6535</v>
      </c>
      <c r="P646" s="56">
        <v>3.2784164454598461E-2</v>
      </c>
      <c r="Q646" s="8" t="s">
        <v>6535</v>
      </c>
      <c r="R646" s="35">
        <v>35.91859177933037</v>
      </c>
      <c r="S646" s="2" t="s">
        <v>6535</v>
      </c>
      <c r="T646" s="36">
        <v>1.057172670356592</v>
      </c>
      <c r="U646" s="2" t="s">
        <v>6535</v>
      </c>
      <c r="V646" s="31">
        <v>33.97608809468634</v>
      </c>
      <c r="W646" s="2" t="s">
        <v>6535</v>
      </c>
      <c r="X646" s="31" t="s">
        <v>6535</v>
      </c>
      <c r="Y646" s="2" t="s">
        <v>6535</v>
      </c>
      <c r="AA646" s="37">
        <v>129779</v>
      </c>
      <c r="AB646" s="4" t="s">
        <v>6535</v>
      </c>
      <c r="AC646" s="37">
        <v>3958588</v>
      </c>
      <c r="AD646" s="4" t="s">
        <v>6535</v>
      </c>
      <c r="AE646" s="41">
        <v>116511</v>
      </c>
      <c r="AF646" s="4" t="s">
        <v>6535</v>
      </c>
      <c r="AG646" s="41">
        <v>110210</v>
      </c>
      <c r="AH646" s="2" t="s">
        <v>6535</v>
      </c>
      <c r="AI646" s="41">
        <v>0</v>
      </c>
      <c r="AJ646" s="2" t="s">
        <v>6535</v>
      </c>
      <c r="AK646" s="41">
        <v>2220678</v>
      </c>
      <c r="AL646" s="2" t="s">
        <v>6535</v>
      </c>
      <c r="AM646" s="2" t="str">
        <f>IF(OR(O646="Q",Q646="Q",S646="Q",U646="Q",W646="Q",Y646="Q",AB646="Q",AD646="Q",AF646="Q",AH646="Q",AJ646="Q",AL646="Q"),"Yes","No")</f>
        <v>No</v>
      </c>
    </row>
    <row r="647" spans="1:39">
      <c r="A647" s="6" t="s">
        <v>1318</v>
      </c>
      <c r="B647" s="6" t="s">
        <v>1316</v>
      </c>
      <c r="C647" s="4" t="s">
        <v>133</v>
      </c>
      <c r="D647" s="242">
        <v>3073</v>
      </c>
      <c r="E647" s="237">
        <v>30073</v>
      </c>
      <c r="F647" s="25" t="s">
        <v>320</v>
      </c>
      <c r="G647" s="53" t="s">
        <v>262</v>
      </c>
      <c r="H647" s="180">
        <v>4586770</v>
      </c>
      <c r="I647" s="28">
        <v>90</v>
      </c>
      <c r="J647" s="171" t="s">
        <v>29</v>
      </c>
      <c r="K647" s="171" t="s">
        <v>16</v>
      </c>
      <c r="L647" s="9">
        <v>90</v>
      </c>
      <c r="M647" s="9"/>
      <c r="N647" s="32">
        <v>8.1464323584376075</v>
      </c>
      <c r="O647" s="10" t="s">
        <v>6535</v>
      </c>
      <c r="P647" s="57">
        <v>0.55768293519613665</v>
      </c>
      <c r="Q647" s="7" t="s">
        <v>6535</v>
      </c>
      <c r="R647" s="182">
        <v>986.12918452363112</v>
      </c>
      <c r="S647" s="1" t="s">
        <v>6535</v>
      </c>
      <c r="T647" s="36">
        <v>67.507762160218178</v>
      </c>
      <c r="U647" s="2" t="s">
        <v>6535</v>
      </c>
      <c r="V647" s="31">
        <v>14.607641446967556</v>
      </c>
      <c r="W647" s="2" t="s">
        <v>6535</v>
      </c>
      <c r="X647" s="31">
        <v>0.43217330137337634</v>
      </c>
      <c r="Y647" s="2" t="s">
        <v>6535</v>
      </c>
      <c r="AA647" s="38">
        <v>36700191</v>
      </c>
      <c r="AB647" s="9" t="s">
        <v>6535</v>
      </c>
      <c r="AC647" s="38">
        <v>65808345</v>
      </c>
      <c r="AD647" s="9" t="s">
        <v>6535</v>
      </c>
      <c r="AE647" s="42">
        <v>4505063</v>
      </c>
      <c r="AF647" s="9" t="s">
        <v>6535</v>
      </c>
      <c r="AG647" s="41">
        <v>66734</v>
      </c>
      <c r="AH647" s="2" t="s">
        <v>6535</v>
      </c>
      <c r="AI647" s="41">
        <v>152273046</v>
      </c>
      <c r="AJ647" s="2" t="s">
        <v>6535</v>
      </c>
      <c r="AK647" s="41">
        <v>2092044</v>
      </c>
      <c r="AL647" s="2" t="s">
        <v>6535</v>
      </c>
      <c r="AM647" s="2" t="str">
        <f>IF(OR(O647="Q",Q647="Q",S647="Q",U647="Q",W647="Q",Y647="Q",AB647="Q",AD647="Q",AF647="Q",AH647="Q",AJ647="Q",AL647="Q"),"Yes","No")</f>
        <v>No</v>
      </c>
    </row>
    <row r="648" spans="1:39">
      <c r="A648" s="3" t="s">
        <v>3915</v>
      </c>
      <c r="B648" s="3" t="s">
        <v>3916</v>
      </c>
      <c r="C648" s="4" t="s">
        <v>130</v>
      </c>
      <c r="D648" s="241">
        <v>6010</v>
      </c>
      <c r="E648" s="236">
        <v>60010</v>
      </c>
      <c r="F648" s="3" t="s">
        <v>317</v>
      </c>
      <c r="G648" s="4" t="s">
        <v>262</v>
      </c>
      <c r="H648" s="60">
        <v>237356</v>
      </c>
      <c r="I648" s="27">
        <v>89</v>
      </c>
      <c r="J648" s="170" t="s">
        <v>15</v>
      </c>
      <c r="K648" s="170" t="s">
        <v>13</v>
      </c>
      <c r="L648" s="5">
        <v>60</v>
      </c>
      <c r="N648" s="31">
        <v>1.1073376996272086</v>
      </c>
      <c r="O648" s="4" t="s">
        <v>6535</v>
      </c>
      <c r="P648" s="56">
        <v>0.49860484028463303</v>
      </c>
      <c r="Q648" s="8" t="s">
        <v>6535</v>
      </c>
      <c r="R648" s="35">
        <v>61.068218076620369</v>
      </c>
      <c r="S648" s="2" t="s">
        <v>6535</v>
      </c>
      <c r="T648" s="36">
        <v>27.497401317422163</v>
      </c>
      <c r="U648" s="2" t="s">
        <v>6535</v>
      </c>
      <c r="V648" s="31">
        <v>2.2208723425048884</v>
      </c>
      <c r="W648" s="2" t="s">
        <v>6535</v>
      </c>
      <c r="X648" s="31">
        <v>0.99146084892823738</v>
      </c>
      <c r="Y648" s="2" t="s">
        <v>6535</v>
      </c>
      <c r="AA648" s="37">
        <v>4294301</v>
      </c>
      <c r="AB648" s="4" t="s">
        <v>6535</v>
      </c>
      <c r="AC648" s="37">
        <v>8612634</v>
      </c>
      <c r="AD648" s="4" t="s">
        <v>6535</v>
      </c>
      <c r="AE648" s="41">
        <v>3878041</v>
      </c>
      <c r="AF648" s="4" t="s">
        <v>6535</v>
      </c>
      <c r="AG648" s="41">
        <v>141033</v>
      </c>
      <c r="AH648" s="2" t="s">
        <v>6535</v>
      </c>
      <c r="AI648" s="41">
        <v>8686812</v>
      </c>
      <c r="AJ648" s="2" t="s">
        <v>6535</v>
      </c>
      <c r="AK648" s="41">
        <v>1828869</v>
      </c>
      <c r="AL648" s="2" t="s">
        <v>6535</v>
      </c>
      <c r="AM648" s="2" t="str">
        <f>IF(OR(O648="Q",Q648="Q",S648="Q",U648="Q",W648="Q",Y648="Q",AB648="Q",AD648="Q",AF648="Q",AH648="Q",AJ648="Q",AL648="Q"),"Yes","No")</f>
        <v>No</v>
      </c>
    </row>
    <row r="649" spans="1:39">
      <c r="A649" s="6" t="s">
        <v>342</v>
      </c>
      <c r="B649" s="6" t="s">
        <v>343</v>
      </c>
      <c r="C649" s="4" t="s">
        <v>11</v>
      </c>
      <c r="D649" s="242">
        <v>12</v>
      </c>
      <c r="E649" s="237">
        <v>12</v>
      </c>
      <c r="F649" s="25" t="s">
        <v>317</v>
      </c>
      <c r="G649" s="53" t="s">
        <v>262</v>
      </c>
      <c r="H649" s="180">
        <v>251243</v>
      </c>
      <c r="I649" s="28">
        <v>89</v>
      </c>
      <c r="J649" s="171" t="s">
        <v>14</v>
      </c>
      <c r="K649" s="171" t="s">
        <v>16</v>
      </c>
      <c r="L649" s="9">
        <v>45</v>
      </c>
      <c r="M649" s="9"/>
      <c r="N649" s="32">
        <v>7.6924502726728239</v>
      </c>
      <c r="O649" s="10" t="s">
        <v>6535</v>
      </c>
      <c r="P649" s="57">
        <v>0.20144226252849798</v>
      </c>
      <c r="Q649" s="7" t="s">
        <v>6535</v>
      </c>
      <c r="R649" s="182">
        <v>74.430570915972382</v>
      </c>
      <c r="S649" s="1" t="s">
        <v>6535</v>
      </c>
      <c r="T649" s="36">
        <v>1.9491140111578067</v>
      </c>
      <c r="U649" s="2" t="s">
        <v>6535</v>
      </c>
      <c r="V649" s="31">
        <v>38.186873876997765</v>
      </c>
      <c r="W649" s="2" t="s">
        <v>6535</v>
      </c>
      <c r="X649" s="31">
        <v>5.5068942881872465</v>
      </c>
      <c r="Y649" s="2" t="s">
        <v>6535</v>
      </c>
      <c r="AA649" s="38">
        <v>1220138</v>
      </c>
      <c r="AB649" s="9" t="s">
        <v>6535</v>
      </c>
      <c r="AC649" s="38">
        <v>6057011</v>
      </c>
      <c r="AD649" s="9" t="s">
        <v>6535</v>
      </c>
      <c r="AE649" s="42">
        <v>158615</v>
      </c>
      <c r="AF649" s="9" t="s">
        <v>6535</v>
      </c>
      <c r="AG649" s="41">
        <v>81378</v>
      </c>
      <c r="AH649" s="2" t="s">
        <v>6535</v>
      </c>
      <c r="AI649" s="41">
        <v>1099896</v>
      </c>
      <c r="AJ649" s="2" t="s">
        <v>6535</v>
      </c>
      <c r="AK649" s="41">
        <v>1055711</v>
      </c>
      <c r="AL649" s="2" t="s">
        <v>6535</v>
      </c>
      <c r="AM649" s="2" t="str">
        <f>IF(OR(O649="Q",Q649="Q",S649="Q",U649="Q",W649="Q",Y649="Q",AB649="Q",AD649="Q",AF649="Q",AH649="Q",AJ649="Q",AL649="Q"),"Yes","No")</f>
        <v>No</v>
      </c>
    </row>
    <row r="650" spans="1:39">
      <c r="A650" s="3" t="s">
        <v>342</v>
      </c>
      <c r="B650" s="3" t="s">
        <v>343</v>
      </c>
      <c r="C650" s="4" t="s">
        <v>11</v>
      </c>
      <c r="D650" s="241">
        <v>12</v>
      </c>
      <c r="E650" s="236">
        <v>12</v>
      </c>
      <c r="F650" s="3" t="s">
        <v>317</v>
      </c>
      <c r="G650" s="4" t="s">
        <v>262</v>
      </c>
      <c r="H650" s="60">
        <v>251243</v>
      </c>
      <c r="I650" s="27">
        <v>89</v>
      </c>
      <c r="J650" s="170" t="s">
        <v>15</v>
      </c>
      <c r="K650" s="170" t="s">
        <v>13</v>
      </c>
      <c r="L650" s="5">
        <v>44</v>
      </c>
      <c r="N650" s="31">
        <v>1.1483528226171043</v>
      </c>
      <c r="O650" s="4" t="s">
        <v>6535</v>
      </c>
      <c r="P650" s="56">
        <v>0.1785309581691033</v>
      </c>
      <c r="Q650" s="8" t="s">
        <v>6535</v>
      </c>
      <c r="R650" s="35">
        <v>148.54283725639078</v>
      </c>
      <c r="S650" s="2" t="s">
        <v>6535</v>
      </c>
      <c r="T650" s="36">
        <v>23.093507972665147</v>
      </c>
      <c r="U650" s="2" t="s">
        <v>6535</v>
      </c>
      <c r="V650" s="31">
        <v>6.4322335711064316</v>
      </c>
      <c r="W650" s="2" t="s">
        <v>6535</v>
      </c>
      <c r="X650" s="31">
        <v>1.3260636926268852</v>
      </c>
      <c r="Y650" s="2" t="s">
        <v>6535</v>
      </c>
      <c r="AA650" s="37">
        <v>4191141</v>
      </c>
      <c r="AB650" s="4" t="s">
        <v>6535</v>
      </c>
      <c r="AC650" s="37">
        <v>23475710</v>
      </c>
      <c r="AD650" s="4" t="s">
        <v>6535</v>
      </c>
      <c r="AE650" s="41">
        <v>3649698</v>
      </c>
      <c r="AF650" s="4" t="s">
        <v>6535</v>
      </c>
      <c r="AG650" s="41">
        <v>158040</v>
      </c>
      <c r="AH650" s="2" t="s">
        <v>6535</v>
      </c>
      <c r="AI650" s="41">
        <v>17703305</v>
      </c>
      <c r="AJ650" s="2" t="s">
        <v>6535</v>
      </c>
      <c r="AK650" s="41">
        <v>1934972</v>
      </c>
      <c r="AL650" s="2" t="s">
        <v>6535</v>
      </c>
      <c r="AM650" s="2" t="str">
        <f>IF(OR(O650="Q",Q650="Q",S650="Q",U650="Q",W650="Q",Y650="Q",AB650="Q",AD650="Q",AF650="Q",AH650="Q",AJ650="Q",AL650="Q"),"Yes","No")</f>
        <v>No</v>
      </c>
    </row>
    <row r="651" spans="1:39">
      <c r="A651" s="6" t="s">
        <v>5765</v>
      </c>
      <c r="B651" s="6" t="s">
        <v>5766</v>
      </c>
      <c r="C651" s="4" t="s">
        <v>28</v>
      </c>
      <c r="D651" s="242">
        <v>9171</v>
      </c>
      <c r="E651" s="237">
        <v>90171</v>
      </c>
      <c r="F651" s="25" t="s">
        <v>317</v>
      </c>
      <c r="G651" s="53" t="s">
        <v>262</v>
      </c>
      <c r="H651" s="180">
        <v>258653</v>
      </c>
      <c r="I651" s="28">
        <v>89</v>
      </c>
      <c r="J651" s="171" t="s">
        <v>15</v>
      </c>
      <c r="K651" s="171" t="s">
        <v>16</v>
      </c>
      <c r="L651" s="9">
        <v>43</v>
      </c>
      <c r="M651" s="9"/>
      <c r="N651" s="32">
        <v>0.82598795772829281</v>
      </c>
      <c r="O651" s="10" t="s">
        <v>6535</v>
      </c>
      <c r="P651" s="57">
        <v>0.16240722360622054</v>
      </c>
      <c r="Q651" s="7" t="s">
        <v>6535</v>
      </c>
      <c r="R651" s="182">
        <v>107.09942229620312</v>
      </c>
      <c r="S651" s="1" t="s">
        <v>6535</v>
      </c>
      <c r="T651" s="36">
        <v>21.058079191365323</v>
      </c>
      <c r="U651" s="2" t="s">
        <v>6535</v>
      </c>
      <c r="V651" s="31">
        <v>5.0859065218122206</v>
      </c>
      <c r="W651" s="2" t="s">
        <v>6535</v>
      </c>
      <c r="X651" s="31">
        <v>1.1619086024470793</v>
      </c>
      <c r="Y651" s="2" t="s">
        <v>6535</v>
      </c>
      <c r="AA651" s="38">
        <v>2309312</v>
      </c>
      <c r="AB651" s="9" t="s">
        <v>6535</v>
      </c>
      <c r="AC651" s="38">
        <v>14219269</v>
      </c>
      <c r="AD651" s="9" t="s">
        <v>6535</v>
      </c>
      <c r="AE651" s="42">
        <v>2795818</v>
      </c>
      <c r="AF651" s="9" t="s">
        <v>6535</v>
      </c>
      <c r="AG651" s="41">
        <v>132767</v>
      </c>
      <c r="AH651" s="2" t="s">
        <v>6535</v>
      </c>
      <c r="AI651" s="41">
        <v>12237855</v>
      </c>
      <c r="AJ651" s="2" t="s">
        <v>6535</v>
      </c>
      <c r="AK651" s="41">
        <v>1967158</v>
      </c>
      <c r="AL651" s="2" t="s">
        <v>6535</v>
      </c>
      <c r="AM651" s="2" t="str">
        <f>IF(OR(O651="Q",Q651="Q",S651="Q",U651="Q",W651="Q",Y651="Q",AB651="Q",AD651="Q",AF651="Q",AH651="Q",AJ651="Q",AL651="Q"),"Yes","No")</f>
        <v>No</v>
      </c>
    </row>
    <row r="652" spans="1:39">
      <c r="A652" s="3" t="s">
        <v>3915</v>
      </c>
      <c r="B652" s="3" t="s">
        <v>3916</v>
      </c>
      <c r="C652" s="4" t="s">
        <v>130</v>
      </c>
      <c r="D652" s="241">
        <v>6010</v>
      </c>
      <c r="E652" s="236">
        <v>60010</v>
      </c>
      <c r="F652" s="3" t="s">
        <v>317</v>
      </c>
      <c r="G652" s="4" t="s">
        <v>262</v>
      </c>
      <c r="H652" s="60">
        <v>237356</v>
      </c>
      <c r="I652" s="27">
        <v>89</v>
      </c>
      <c r="J652" s="170" t="s">
        <v>14</v>
      </c>
      <c r="K652" s="170" t="s">
        <v>13</v>
      </c>
      <c r="L652" s="5">
        <v>29</v>
      </c>
      <c r="N652" s="31">
        <v>2.7896989496319575</v>
      </c>
      <c r="O652" s="4" t="s">
        <v>6535</v>
      </c>
      <c r="P652" s="56">
        <v>8.9902412094756648E-2</v>
      </c>
      <c r="Q652" s="8" t="s">
        <v>6535</v>
      </c>
      <c r="R652" s="35">
        <v>76.263409304570985</v>
      </c>
      <c r="S652" s="2" t="s">
        <v>6535</v>
      </c>
      <c r="T652" s="36">
        <v>2.4577076504814901</v>
      </c>
      <c r="U652" s="2" t="s">
        <v>6535</v>
      </c>
      <c r="V652" s="31">
        <v>31.030301463898766</v>
      </c>
      <c r="W652" s="2" t="s">
        <v>6535</v>
      </c>
      <c r="X652" s="31">
        <v>3.9695436775589448</v>
      </c>
      <c r="Y652" s="2" t="s">
        <v>6535</v>
      </c>
      <c r="AA652" s="37">
        <v>269842</v>
      </c>
      <c r="AB652" s="4" t="s">
        <v>6535</v>
      </c>
      <c r="AC652" s="37">
        <v>3001499</v>
      </c>
      <c r="AD652" s="4" t="s">
        <v>6535</v>
      </c>
      <c r="AE652" s="41">
        <v>96728</v>
      </c>
      <c r="AF652" s="4" t="s">
        <v>6535</v>
      </c>
      <c r="AG652" s="41">
        <v>39357</v>
      </c>
      <c r="AH652" s="2" t="s">
        <v>6535</v>
      </c>
      <c r="AI652" s="41">
        <v>756132</v>
      </c>
      <c r="AJ652" s="2" t="s">
        <v>6535</v>
      </c>
      <c r="AK652" s="41">
        <v>594235</v>
      </c>
      <c r="AL652" s="2" t="s">
        <v>6535</v>
      </c>
      <c r="AM652" s="2" t="str">
        <f>IF(OR(O652="Q",Q652="Q",S652="Q",U652="Q",W652="Q",Y652="Q",AB652="Q",AD652="Q",AF652="Q",AH652="Q",AJ652="Q",AL652="Q"),"Yes","No")</f>
        <v>No</v>
      </c>
    </row>
    <row r="653" spans="1:39">
      <c r="A653" s="6" t="s">
        <v>5765</v>
      </c>
      <c r="B653" s="6" t="s">
        <v>5766</v>
      </c>
      <c r="C653" s="4" t="s">
        <v>28</v>
      </c>
      <c r="D653" s="242">
        <v>9171</v>
      </c>
      <c r="E653" s="237">
        <v>90171</v>
      </c>
      <c r="F653" s="25" t="s">
        <v>317</v>
      </c>
      <c r="G653" s="53" t="s">
        <v>262</v>
      </c>
      <c r="H653" s="180">
        <v>258653</v>
      </c>
      <c r="I653" s="28">
        <v>89</v>
      </c>
      <c r="J653" s="171" t="s">
        <v>30</v>
      </c>
      <c r="K653" s="171" t="s">
        <v>16</v>
      </c>
      <c r="L653" s="9">
        <v>24</v>
      </c>
      <c r="M653" s="9"/>
      <c r="N653" s="32">
        <v>2.8507942077490926</v>
      </c>
      <c r="O653" s="10" t="s">
        <v>6535</v>
      </c>
      <c r="P653" s="57">
        <v>0.35839086009230459</v>
      </c>
      <c r="Q653" s="7" t="s">
        <v>6535</v>
      </c>
      <c r="R653" s="182">
        <v>113.57684366999752</v>
      </c>
      <c r="S653" s="1" t="s">
        <v>6535</v>
      </c>
      <c r="T653" s="36">
        <v>14.278443031354088</v>
      </c>
      <c r="U653" s="2" t="s">
        <v>6535</v>
      </c>
      <c r="V653" s="31">
        <v>7.9544277636289671</v>
      </c>
      <c r="W653" s="2" t="s">
        <v>6535</v>
      </c>
      <c r="X653" s="31">
        <v>0.41257405578036321</v>
      </c>
      <c r="Y653" s="2" t="s">
        <v>6535</v>
      </c>
      <c r="AA653" s="38">
        <v>1478687</v>
      </c>
      <c r="AB653" s="9" t="s">
        <v>6535</v>
      </c>
      <c r="AC653" s="38">
        <v>4125906</v>
      </c>
      <c r="AD653" s="9" t="s">
        <v>6535</v>
      </c>
      <c r="AE653" s="42">
        <v>518693</v>
      </c>
      <c r="AF653" s="9" t="s">
        <v>6535</v>
      </c>
      <c r="AG653" s="41">
        <v>36327</v>
      </c>
      <c r="AH653" s="2" t="s">
        <v>6535</v>
      </c>
      <c r="AI653" s="41">
        <v>10000401</v>
      </c>
      <c r="AJ653" s="2" t="s">
        <v>6535</v>
      </c>
      <c r="AK653" s="41">
        <v>925119</v>
      </c>
      <c r="AL653" s="2" t="s">
        <v>6535</v>
      </c>
      <c r="AM653" s="2" t="str">
        <f>IF(OR(O653="Q",Q653="Q",S653="Q",U653="Q",W653="Q",Y653="Q",AB653="Q",AD653="Q",AF653="Q",AH653="Q",AJ653="Q",AL653="Q"),"Yes","No")</f>
        <v>No</v>
      </c>
    </row>
    <row r="654" spans="1:39">
      <c r="A654" s="3" t="s">
        <v>5765</v>
      </c>
      <c r="B654" s="3" t="s">
        <v>5766</v>
      </c>
      <c r="C654" s="4" t="s">
        <v>28</v>
      </c>
      <c r="D654" s="241">
        <v>9171</v>
      </c>
      <c r="E654" s="236">
        <v>90171</v>
      </c>
      <c r="F654" s="3" t="s">
        <v>317</v>
      </c>
      <c r="G654" s="4" t="s">
        <v>262</v>
      </c>
      <c r="H654" s="60">
        <v>258653</v>
      </c>
      <c r="I654" s="27">
        <v>89</v>
      </c>
      <c r="J654" s="170" t="s">
        <v>14</v>
      </c>
      <c r="K654" s="170" t="s">
        <v>16</v>
      </c>
      <c r="L654" s="5">
        <v>22</v>
      </c>
      <c r="N654" s="31">
        <v>1.032770873641911</v>
      </c>
      <c r="O654" s="4" t="s">
        <v>6535</v>
      </c>
      <c r="P654" s="56">
        <v>2.6675716585377575E-2</v>
      </c>
      <c r="Q654" s="8" t="s">
        <v>6535</v>
      </c>
      <c r="R654" s="35">
        <v>89.309701092204364</v>
      </c>
      <c r="S654" s="2" t="s">
        <v>6535</v>
      </c>
      <c r="T654" s="36">
        <v>2.3068042829860738</v>
      </c>
      <c r="U654" s="2" t="s">
        <v>6535</v>
      </c>
      <c r="V654" s="31">
        <v>38.715768715582676</v>
      </c>
      <c r="W654" s="2" t="s">
        <v>6535</v>
      </c>
      <c r="X654" s="31">
        <v>4.3857051785272096</v>
      </c>
      <c r="Y654" s="2" t="s">
        <v>6535</v>
      </c>
      <c r="AA654" s="37">
        <v>111027</v>
      </c>
      <c r="AB654" s="4" t="s">
        <v>6535</v>
      </c>
      <c r="AC654" s="37">
        <v>4162100</v>
      </c>
      <c r="AD654" s="4" t="s">
        <v>6535</v>
      </c>
      <c r="AE654" s="41">
        <v>107504</v>
      </c>
      <c r="AF654" s="4" t="s">
        <v>6535</v>
      </c>
      <c r="AG654" s="41">
        <v>46603</v>
      </c>
      <c r="AH654" s="2" t="s">
        <v>6535</v>
      </c>
      <c r="AI654" s="41">
        <v>949015</v>
      </c>
      <c r="AJ654" s="2" t="s">
        <v>6535</v>
      </c>
      <c r="AK654" s="41">
        <v>659130</v>
      </c>
      <c r="AL654" s="2" t="s">
        <v>6535</v>
      </c>
      <c r="AM654" s="2" t="str">
        <f>IF(OR(O654="Q",Q654="Q",S654="Q",U654="Q",W654="Q",Y654="Q",AB654="Q",AD654="Q",AF654="Q",AH654="Q",AJ654="Q",AL654="Q"),"Yes","No")</f>
        <v>No</v>
      </c>
    </row>
    <row r="655" spans="1:39">
      <c r="A655" s="6" t="s">
        <v>1049</v>
      </c>
      <c r="B655" s="6" t="s">
        <v>1010</v>
      </c>
      <c r="C655" s="4" t="s">
        <v>89</v>
      </c>
      <c r="D655" s="242">
        <v>2196</v>
      </c>
      <c r="E655" s="237">
        <v>20196</v>
      </c>
      <c r="F655" s="25" t="s">
        <v>317</v>
      </c>
      <c r="G655" s="53" t="s">
        <v>262</v>
      </c>
      <c r="H655" s="180">
        <v>18351295</v>
      </c>
      <c r="I655" s="28">
        <v>88</v>
      </c>
      <c r="J655" s="171" t="s">
        <v>14</v>
      </c>
      <c r="K655" s="171" t="s">
        <v>13</v>
      </c>
      <c r="L655" s="9">
        <v>75</v>
      </c>
      <c r="M655" s="9"/>
      <c r="N655" s="32">
        <v>2.0801511873799861</v>
      </c>
      <c r="O655" s="10" t="s">
        <v>6535</v>
      </c>
      <c r="P655" s="57">
        <v>4.5016313117166452E-2</v>
      </c>
      <c r="Q655" s="7" t="s">
        <v>6535</v>
      </c>
      <c r="R655" s="182">
        <v>59.134251986873416</v>
      </c>
      <c r="S655" s="1" t="s">
        <v>6535</v>
      </c>
      <c r="T655" s="36">
        <v>1.2797175606949003</v>
      </c>
      <c r="U655" s="2" t="s">
        <v>6535</v>
      </c>
      <c r="V655" s="31">
        <v>46.20883060693712</v>
      </c>
      <c r="W655" s="2" t="s">
        <v>6535</v>
      </c>
      <c r="X655" s="31">
        <v>2.2857154021600992</v>
      </c>
      <c r="Y655" s="2" t="s">
        <v>6535</v>
      </c>
      <c r="AA655" s="38">
        <v>171159</v>
      </c>
      <c r="AB655" s="9" t="s">
        <v>6535</v>
      </c>
      <c r="AC655" s="38">
        <v>3802155</v>
      </c>
      <c r="AD655" s="9" t="s">
        <v>6535</v>
      </c>
      <c r="AE655" s="42">
        <v>82282</v>
      </c>
      <c r="AF655" s="9" t="s">
        <v>6535</v>
      </c>
      <c r="AG655" s="41">
        <v>64297</v>
      </c>
      <c r="AH655" s="2" t="s">
        <v>6535</v>
      </c>
      <c r="AI655" s="41">
        <v>1663442</v>
      </c>
      <c r="AJ655" s="2" t="s">
        <v>6535</v>
      </c>
      <c r="AK655" s="41">
        <v>581887</v>
      </c>
      <c r="AL655" s="2" t="s">
        <v>6535</v>
      </c>
      <c r="AM655" s="2" t="str">
        <f>IF(OR(O655="Q",Q655="Q",S655="Q",U655="Q",W655="Q",Y655="Q",AB655="Q",AD655="Q",AF655="Q",AH655="Q",AJ655="Q",AL655="Q"),"Yes","No")</f>
        <v>No</v>
      </c>
    </row>
    <row r="656" spans="1:39">
      <c r="A656" s="6" t="s">
        <v>4491</v>
      </c>
      <c r="B656" s="6" t="s">
        <v>4441</v>
      </c>
      <c r="C656" s="4" t="s">
        <v>57</v>
      </c>
      <c r="D656" s="242" t="s">
        <v>4492</v>
      </c>
      <c r="E656" s="237" t="s">
        <v>4493</v>
      </c>
      <c r="F656" s="25" t="s">
        <v>320</v>
      </c>
      <c r="G656" s="53" t="s">
        <v>476</v>
      </c>
      <c r="H656" s="180">
        <v>0</v>
      </c>
      <c r="I656" s="28">
        <v>88</v>
      </c>
      <c r="J656" s="171" t="s">
        <v>14</v>
      </c>
      <c r="K656" s="171" t="s">
        <v>13</v>
      </c>
      <c r="L656" s="9">
        <v>58</v>
      </c>
      <c r="M656" s="9"/>
      <c r="N656" s="32">
        <v>0.52400745939048932</v>
      </c>
      <c r="O656" s="10" t="s">
        <v>6535</v>
      </c>
      <c r="P656" s="57">
        <v>3.5117197649140459E-2</v>
      </c>
      <c r="Q656" s="7" t="s">
        <v>6535</v>
      </c>
      <c r="R656" s="182">
        <v>42.026703893626724</v>
      </c>
      <c r="S656" s="1" t="s">
        <v>6535</v>
      </c>
      <c r="T656" s="36">
        <v>2.81648675171737</v>
      </c>
      <c r="U656" s="2" t="s">
        <v>6535</v>
      </c>
      <c r="V656" s="31">
        <v>14.921676399862591</v>
      </c>
      <c r="W656" s="2" t="s">
        <v>6535</v>
      </c>
      <c r="X656" s="31" t="s">
        <v>6535</v>
      </c>
      <c r="Y656" s="2" t="s">
        <v>6535</v>
      </c>
      <c r="AA656" s="38">
        <v>106777</v>
      </c>
      <c r="AB656" s="9" t="s">
        <v>6535</v>
      </c>
      <c r="AC656" s="38">
        <v>3040590</v>
      </c>
      <c r="AD656" s="9" t="s">
        <v>6535</v>
      </c>
      <c r="AE656" s="42">
        <v>203770</v>
      </c>
      <c r="AF656" s="9" t="s">
        <v>6535</v>
      </c>
      <c r="AG656" s="41">
        <v>72349</v>
      </c>
      <c r="AH656" s="2" t="s">
        <v>6535</v>
      </c>
      <c r="AI656" s="41">
        <v>0</v>
      </c>
      <c r="AJ656" s="2" t="s">
        <v>6535</v>
      </c>
      <c r="AK656" s="41">
        <v>900387</v>
      </c>
      <c r="AL656" s="2" t="s">
        <v>6535</v>
      </c>
      <c r="AM656" s="2" t="str">
        <f>IF(OR(O656="Q",Q656="Q",S656="Q",U656="Q",W656="Q",Y656="Q",AB656="Q",AD656="Q",AF656="Q",AH656="Q",AJ656="Q",AL656="Q"),"Yes","No")</f>
        <v>No</v>
      </c>
    </row>
    <row r="657" spans="1:39">
      <c r="A657" s="3" t="s">
        <v>1672</v>
      </c>
      <c r="B657" s="3" t="s">
        <v>830</v>
      </c>
      <c r="C657" s="4" t="s">
        <v>83</v>
      </c>
      <c r="D657" s="241">
        <v>4087</v>
      </c>
      <c r="E657" s="236">
        <v>40087</v>
      </c>
      <c r="F657" s="3" t="s">
        <v>317</v>
      </c>
      <c r="G657" s="4" t="s">
        <v>262</v>
      </c>
      <c r="H657" s="60">
        <v>347602</v>
      </c>
      <c r="I657" s="27">
        <v>88</v>
      </c>
      <c r="J657" s="170" t="s">
        <v>15</v>
      </c>
      <c r="K657" s="170" t="s">
        <v>16</v>
      </c>
      <c r="L657" s="5">
        <v>45</v>
      </c>
      <c r="N657" s="31">
        <v>0.44911192268640954</v>
      </c>
      <c r="O657" s="4" t="s">
        <v>6535</v>
      </c>
      <c r="P657" s="56">
        <v>0.15432840883426438</v>
      </c>
      <c r="Q657" s="8" t="s">
        <v>6535</v>
      </c>
      <c r="R657" s="35">
        <v>93.252339220849507</v>
      </c>
      <c r="S657" s="2" t="s">
        <v>6535</v>
      </c>
      <c r="T657" s="36">
        <v>32.044317696895263</v>
      </c>
      <c r="U657" s="2" t="s">
        <v>6535</v>
      </c>
      <c r="V657" s="31">
        <v>2.9101053142374949</v>
      </c>
      <c r="W657" s="2" t="s">
        <v>6535</v>
      </c>
      <c r="X657" s="31">
        <v>0.85043453870840058</v>
      </c>
      <c r="Y657" s="2" t="s">
        <v>6535</v>
      </c>
      <c r="AA657" s="37">
        <v>2765439</v>
      </c>
      <c r="AB657" s="4" t="s">
        <v>6535</v>
      </c>
      <c r="AC657" s="37">
        <v>17919183</v>
      </c>
      <c r="AD657" s="4" t="s">
        <v>6535</v>
      </c>
      <c r="AE657" s="41">
        <v>6157572</v>
      </c>
      <c r="AF657" s="4" t="s">
        <v>6535</v>
      </c>
      <c r="AG657" s="41">
        <v>192158</v>
      </c>
      <c r="AH657" s="2" t="s">
        <v>6535</v>
      </c>
      <c r="AI657" s="41">
        <v>21070620</v>
      </c>
      <c r="AJ657" s="2" t="s">
        <v>6535</v>
      </c>
      <c r="AK657" s="41">
        <v>2537706</v>
      </c>
      <c r="AL657" s="2" t="s">
        <v>6535</v>
      </c>
      <c r="AM657" s="2" t="str">
        <f>IF(OR(O657="Q",Q657="Q",S657="Q",U657="Q",W657="Q",Y657="Q",AB657="Q",AD657="Q",AF657="Q",AH657="Q",AJ657="Q",AL657="Q"),"Yes","No")</f>
        <v>No</v>
      </c>
    </row>
    <row r="658" spans="1:39">
      <c r="A658" s="6" t="s">
        <v>770</v>
      </c>
      <c r="B658" s="6" t="s">
        <v>771</v>
      </c>
      <c r="C658" s="4" t="s">
        <v>68</v>
      </c>
      <c r="D658" s="242">
        <v>1014</v>
      </c>
      <c r="E658" s="237">
        <v>10014</v>
      </c>
      <c r="F658" s="25" t="s">
        <v>320</v>
      </c>
      <c r="G658" s="53" t="s">
        <v>262</v>
      </c>
      <c r="H658" s="180">
        <v>486514</v>
      </c>
      <c r="I658" s="27">
        <v>88</v>
      </c>
      <c r="J658" s="171" t="s">
        <v>15</v>
      </c>
      <c r="K658" s="171" t="s">
        <v>13</v>
      </c>
      <c r="L658" s="9">
        <v>43</v>
      </c>
      <c r="M658" s="9"/>
      <c r="N658" s="32">
        <v>0.88426119512349222</v>
      </c>
      <c r="O658" s="10" t="s">
        <v>6535</v>
      </c>
      <c r="P658" s="57">
        <v>0.18111790173348452</v>
      </c>
      <c r="Q658" s="7" t="s">
        <v>6535</v>
      </c>
      <c r="R658" s="182">
        <v>112.29065343358637</v>
      </c>
      <c r="S658" s="1" t="s">
        <v>6535</v>
      </c>
      <c r="T658" s="36">
        <v>22.999819110384873</v>
      </c>
      <c r="U658" s="2" t="s">
        <v>6535</v>
      </c>
      <c r="V658" s="31">
        <v>4.882240720879623</v>
      </c>
      <c r="W658" s="2" t="s">
        <v>6535</v>
      </c>
      <c r="X658" s="31">
        <v>1.4066235161698044</v>
      </c>
      <c r="Y658" s="2" t="s">
        <v>6535</v>
      </c>
      <c r="AA658" s="38">
        <v>3372971</v>
      </c>
      <c r="AB658" s="9" t="s">
        <v>6535</v>
      </c>
      <c r="AC658" s="38">
        <v>18623068</v>
      </c>
      <c r="AD658" s="9" t="s">
        <v>6535</v>
      </c>
      <c r="AE658" s="42">
        <v>3814451</v>
      </c>
      <c r="AF658" s="9" t="s">
        <v>6535</v>
      </c>
      <c r="AG658" s="41">
        <v>165847</v>
      </c>
      <c r="AH658" s="2" t="s">
        <v>6535</v>
      </c>
      <c r="AI658" s="41">
        <v>13239554</v>
      </c>
      <c r="AJ658" s="2" t="s">
        <v>6535</v>
      </c>
      <c r="AK658" s="41">
        <v>1936909</v>
      </c>
      <c r="AL658" s="2" t="s">
        <v>6535</v>
      </c>
      <c r="AM658" s="2" t="str">
        <f>IF(OR(O658="Q",Q658="Q",S658="Q",U658="Q",W658="Q",Y658="Q",AB658="Q",AD658="Q",AF658="Q",AH658="Q",AJ658="Q",AL658="Q"),"Yes","No")</f>
        <v>No</v>
      </c>
    </row>
    <row r="659" spans="1:39">
      <c r="A659" s="3" t="s">
        <v>1672</v>
      </c>
      <c r="B659" s="3" t="s">
        <v>830</v>
      </c>
      <c r="C659" s="4" t="s">
        <v>83</v>
      </c>
      <c r="D659" s="241">
        <v>4087</v>
      </c>
      <c r="E659" s="236">
        <v>40087</v>
      </c>
      <c r="F659" s="3" t="s">
        <v>317</v>
      </c>
      <c r="G659" s="4" t="s">
        <v>262</v>
      </c>
      <c r="H659" s="60">
        <v>347602</v>
      </c>
      <c r="I659" s="27">
        <v>88</v>
      </c>
      <c r="J659" s="170" t="s">
        <v>14</v>
      </c>
      <c r="K659" s="170" t="s">
        <v>16</v>
      </c>
      <c r="L659" s="5">
        <v>43</v>
      </c>
      <c r="N659" s="31">
        <v>1.1421350029040291</v>
      </c>
      <c r="O659" s="4" t="s">
        <v>6535</v>
      </c>
      <c r="P659" s="56">
        <v>4.4999171935959426E-2</v>
      </c>
      <c r="Q659" s="8" t="s">
        <v>6535</v>
      </c>
      <c r="R659" s="35">
        <v>56.10128813264285</v>
      </c>
      <c r="S659" s="2" t="s">
        <v>6535</v>
      </c>
      <c r="T659" s="36">
        <v>2.2103442273380041</v>
      </c>
      <c r="U659" s="2" t="s">
        <v>6535</v>
      </c>
      <c r="V659" s="31">
        <v>25.381244893338451</v>
      </c>
      <c r="W659" s="2" t="s">
        <v>6535</v>
      </c>
      <c r="X659" s="31">
        <v>2.8956617348119162</v>
      </c>
      <c r="Y659" s="2" t="s">
        <v>6535</v>
      </c>
      <c r="AA659" s="37">
        <v>232043</v>
      </c>
      <c r="AB659" s="4" t="s">
        <v>6535</v>
      </c>
      <c r="AC659" s="37">
        <v>5156606</v>
      </c>
      <c r="AD659" s="4" t="s">
        <v>6535</v>
      </c>
      <c r="AE659" s="41">
        <v>203166</v>
      </c>
      <c r="AF659" s="4" t="s">
        <v>6535</v>
      </c>
      <c r="AG659" s="41">
        <v>91916</v>
      </c>
      <c r="AH659" s="2" t="s">
        <v>6535</v>
      </c>
      <c r="AI659" s="41">
        <v>1780804</v>
      </c>
      <c r="AJ659" s="2" t="s">
        <v>6535</v>
      </c>
      <c r="AK659" s="41">
        <v>1583681</v>
      </c>
      <c r="AL659" s="2" t="s">
        <v>6535</v>
      </c>
      <c r="AM659" s="2" t="str">
        <f>IF(OR(O659="Q",Q659="Q",S659="Q",U659="Q",W659="Q",Y659="Q",AB659="Q",AD659="Q",AF659="Q",AH659="Q",AJ659="Q",AL659="Q"),"Yes","No")</f>
        <v>No</v>
      </c>
    </row>
    <row r="660" spans="1:39">
      <c r="A660" s="3" t="s">
        <v>4010</v>
      </c>
      <c r="B660" s="3" t="s">
        <v>3933</v>
      </c>
      <c r="C660" s="4" t="s">
        <v>95</v>
      </c>
      <c r="D660" s="241">
        <v>6111</v>
      </c>
      <c r="E660" s="236">
        <v>60111</v>
      </c>
      <c r="F660" s="3" t="s">
        <v>320</v>
      </c>
      <c r="G660" s="4" t="s">
        <v>262</v>
      </c>
      <c r="H660" s="60">
        <v>741318</v>
      </c>
      <c r="I660" s="27">
        <v>88</v>
      </c>
      <c r="J660" s="170" t="s">
        <v>20</v>
      </c>
      <c r="K660" s="170" t="s">
        <v>16</v>
      </c>
      <c r="L660" s="5">
        <v>34</v>
      </c>
      <c r="N660" s="31">
        <v>0</v>
      </c>
      <c r="O660" s="4" t="s">
        <v>6535</v>
      </c>
      <c r="P660" s="56">
        <v>0</v>
      </c>
      <c r="Q660" s="8" t="s">
        <v>6535</v>
      </c>
      <c r="R660" s="35">
        <v>109.71926955573726</v>
      </c>
      <c r="S660" s="2" t="s">
        <v>6535</v>
      </c>
      <c r="T660" s="36">
        <v>5.0809484873262472</v>
      </c>
      <c r="U660" s="2" t="s">
        <v>6535</v>
      </c>
      <c r="V660" s="31">
        <v>21.594249544040338</v>
      </c>
      <c r="W660" s="2" t="s">
        <v>6535</v>
      </c>
      <c r="X660" s="31">
        <v>3.9774332829435535</v>
      </c>
      <c r="Y660" s="2" t="s">
        <v>6535</v>
      </c>
      <c r="AA660" s="37">
        <v>0</v>
      </c>
      <c r="AB660" s="4" t="s">
        <v>6535</v>
      </c>
      <c r="AC660" s="37">
        <v>402560</v>
      </c>
      <c r="AD660" s="4" t="s">
        <v>6535</v>
      </c>
      <c r="AE660" s="41">
        <v>18642</v>
      </c>
      <c r="AF660" s="4" t="s">
        <v>6535</v>
      </c>
      <c r="AG660" s="41">
        <v>3669</v>
      </c>
      <c r="AH660" s="2" t="s">
        <v>6535</v>
      </c>
      <c r="AI660" s="41">
        <v>101211</v>
      </c>
      <c r="AJ660" s="2" t="s">
        <v>6535</v>
      </c>
      <c r="AK660" s="41">
        <v>101211</v>
      </c>
      <c r="AL660" s="2" t="s">
        <v>6535</v>
      </c>
      <c r="AM660" s="2" t="str">
        <f>IF(OR(O660="Q",Q660="Q",S660="Q",U660="Q",W660="Q",Y660="Q",AB660="Q",AD660="Q",AF660="Q",AH660="Q",AJ660="Q",AL660="Q"),"Yes","No")</f>
        <v>No</v>
      </c>
    </row>
    <row r="661" spans="1:39">
      <c r="A661" s="3" t="s">
        <v>4491</v>
      </c>
      <c r="B661" s="3" t="s">
        <v>4441</v>
      </c>
      <c r="C661" s="4" t="s">
        <v>57</v>
      </c>
      <c r="D661" s="241" t="s">
        <v>4492</v>
      </c>
      <c r="E661" s="236" t="s">
        <v>4493</v>
      </c>
      <c r="F661" s="3" t="s">
        <v>320</v>
      </c>
      <c r="G661" s="4" t="s">
        <v>476</v>
      </c>
      <c r="H661" s="60">
        <v>0</v>
      </c>
      <c r="I661" s="27">
        <v>88</v>
      </c>
      <c r="J661" s="170" t="s">
        <v>14</v>
      </c>
      <c r="K661" s="170" t="s">
        <v>16</v>
      </c>
      <c r="L661" s="5">
        <v>30</v>
      </c>
      <c r="N661" s="31">
        <v>1.1534262130410098</v>
      </c>
      <c r="O661" s="4" t="s">
        <v>6535</v>
      </c>
      <c r="P661" s="56">
        <v>9.5387658187843977E-2</v>
      </c>
      <c r="Q661" s="8" t="s">
        <v>6535</v>
      </c>
      <c r="R661" s="35">
        <v>33.542947832618545</v>
      </c>
      <c r="S661" s="2" t="s">
        <v>6535</v>
      </c>
      <c r="T661" s="36">
        <v>2.773981730512951</v>
      </c>
      <c r="U661" s="2" t="s">
        <v>6535</v>
      </c>
      <c r="V661" s="31">
        <v>12.09198584967463</v>
      </c>
      <c r="W661" s="2" t="s">
        <v>6535</v>
      </c>
      <c r="X661" s="31" t="s">
        <v>6535</v>
      </c>
      <c r="Y661" s="2" t="s">
        <v>6535</v>
      </c>
      <c r="AA661" s="37">
        <v>132050</v>
      </c>
      <c r="AB661" s="4" t="s">
        <v>6535</v>
      </c>
      <c r="AC661" s="37">
        <v>1384351</v>
      </c>
      <c r="AD661" s="4" t="s">
        <v>6535</v>
      </c>
      <c r="AE661" s="41">
        <v>114485</v>
      </c>
      <c r="AF661" s="4" t="s">
        <v>6535</v>
      </c>
      <c r="AG661" s="41">
        <v>41271</v>
      </c>
      <c r="AH661" s="2" t="s">
        <v>6535</v>
      </c>
      <c r="AI661" s="41">
        <v>0</v>
      </c>
      <c r="AJ661" s="2" t="s">
        <v>6535</v>
      </c>
      <c r="AK661" s="41">
        <v>580769</v>
      </c>
      <c r="AL661" s="2" t="s">
        <v>6535</v>
      </c>
      <c r="AM661" s="2" t="str">
        <f>IF(OR(O661="Q",Q661="Q",S661="Q",U661="Q",W661="Q",Y661="Q",AB661="Q",AD661="Q",AF661="Q",AH661="Q",AJ661="Q",AL661="Q"),"Yes","No")</f>
        <v>No</v>
      </c>
    </row>
    <row r="662" spans="1:39">
      <c r="A662" s="6" t="s">
        <v>770</v>
      </c>
      <c r="B662" s="6" t="s">
        <v>771</v>
      </c>
      <c r="C662" s="4" t="s">
        <v>68</v>
      </c>
      <c r="D662" s="242">
        <v>1014</v>
      </c>
      <c r="E662" s="237">
        <v>10014</v>
      </c>
      <c r="F662" s="25" t="s">
        <v>320</v>
      </c>
      <c r="G662" s="53" t="s">
        <v>262</v>
      </c>
      <c r="H662" s="180">
        <v>486514</v>
      </c>
      <c r="I662" s="27">
        <v>88</v>
      </c>
      <c r="J662" s="171" t="s">
        <v>14</v>
      </c>
      <c r="K662" s="171" t="s">
        <v>16</v>
      </c>
      <c r="L662" s="9">
        <v>26</v>
      </c>
      <c r="M662" s="9"/>
      <c r="N662" s="32">
        <v>1.9617803978395469</v>
      </c>
      <c r="O662" s="10" t="s">
        <v>6535</v>
      </c>
      <c r="P662" s="57">
        <v>8.881101261029159E-2</v>
      </c>
      <c r="Q662" s="7" t="s">
        <v>6535</v>
      </c>
      <c r="R662" s="182">
        <v>56.237957489623945</v>
      </c>
      <c r="S662" s="1" t="s">
        <v>6535</v>
      </c>
      <c r="T662" s="36">
        <v>2.5459271370477508</v>
      </c>
      <c r="U662" s="2" t="s">
        <v>6535</v>
      </c>
      <c r="V662" s="31">
        <v>22.089382163087866</v>
      </c>
      <c r="W662" s="2" t="s">
        <v>6535</v>
      </c>
      <c r="X662" s="31">
        <v>3.595863311281001</v>
      </c>
      <c r="Y662" s="2" t="s">
        <v>6535</v>
      </c>
      <c r="AA662" s="38">
        <v>119135</v>
      </c>
      <c r="AB662" s="9" t="s">
        <v>6535</v>
      </c>
      <c r="AC662" s="38">
        <v>1341444</v>
      </c>
      <c r="AD662" s="9" t="s">
        <v>6535</v>
      </c>
      <c r="AE662" s="42">
        <v>60728</v>
      </c>
      <c r="AF662" s="9" t="s">
        <v>6535</v>
      </c>
      <c r="AG662" s="41">
        <v>23853</v>
      </c>
      <c r="AH662" s="2" t="s">
        <v>6535</v>
      </c>
      <c r="AI662" s="41">
        <v>373052</v>
      </c>
      <c r="AJ662" s="2" t="s">
        <v>6535</v>
      </c>
      <c r="AK662" s="41">
        <v>446214</v>
      </c>
      <c r="AL662" s="2" t="s">
        <v>6535</v>
      </c>
      <c r="AM662" s="2" t="str">
        <f>IF(OR(O662="Q",Q662="Q",S662="Q",U662="Q",W662="Q",Y662="Q",AB662="Q",AD662="Q",AF662="Q",AH662="Q",AJ662="Q",AL662="Q"),"Yes","No")</f>
        <v>No</v>
      </c>
    </row>
    <row r="663" spans="1:39">
      <c r="A663" s="3" t="s">
        <v>4010</v>
      </c>
      <c r="B663" s="3" t="s">
        <v>3933</v>
      </c>
      <c r="C663" s="4" t="s">
        <v>95</v>
      </c>
      <c r="D663" s="241">
        <v>6111</v>
      </c>
      <c r="E663" s="236">
        <v>60111</v>
      </c>
      <c r="F663" s="3" t="s">
        <v>320</v>
      </c>
      <c r="G663" s="4" t="s">
        <v>262</v>
      </c>
      <c r="H663" s="60">
        <v>741318</v>
      </c>
      <c r="I663" s="27">
        <v>88</v>
      </c>
      <c r="J663" s="170" t="s">
        <v>29</v>
      </c>
      <c r="K663" s="170" t="s">
        <v>16</v>
      </c>
      <c r="L663" s="5">
        <v>25</v>
      </c>
      <c r="N663" s="31">
        <v>2.5919023026793631</v>
      </c>
      <c r="O663" s="4" t="s">
        <v>6535</v>
      </c>
      <c r="P663" s="56">
        <v>8.5413988604922594E-2</v>
      </c>
      <c r="Q663" s="8" t="s">
        <v>6535</v>
      </c>
      <c r="R663" s="35">
        <v>828.39045535348009</v>
      </c>
      <c r="S663" s="2" t="s">
        <v>6535</v>
      </c>
      <c r="T663" s="36">
        <v>27.298919731984139</v>
      </c>
      <c r="U663" s="2" t="s">
        <v>6535</v>
      </c>
      <c r="V663" s="31">
        <v>30.345173489884139</v>
      </c>
      <c r="W663" s="2" t="s">
        <v>6535</v>
      </c>
      <c r="X663" s="31">
        <v>0.67988963601689556</v>
      </c>
      <c r="Y663" s="2" t="s">
        <v>6535</v>
      </c>
      <c r="AA663" s="37">
        <v>2587198</v>
      </c>
      <c r="AB663" s="4" t="s">
        <v>6535</v>
      </c>
      <c r="AC663" s="37">
        <v>30290097</v>
      </c>
      <c r="AD663" s="4" t="s">
        <v>6535</v>
      </c>
      <c r="AE663" s="41">
        <v>998185</v>
      </c>
      <c r="AF663" s="4" t="s">
        <v>6535</v>
      </c>
      <c r="AG663" s="41">
        <v>36565</v>
      </c>
      <c r="AH663" s="2" t="s">
        <v>6535</v>
      </c>
      <c r="AI663" s="41">
        <v>44551491</v>
      </c>
      <c r="AJ663" s="2" t="s">
        <v>6535</v>
      </c>
      <c r="AK663" s="41">
        <v>1399156</v>
      </c>
      <c r="AL663" s="2" t="s">
        <v>6535</v>
      </c>
      <c r="AM663" s="2" t="str">
        <f>IF(OR(O663="Q",Q663="Q",S663="Q",U663="Q",W663="Q",Y663="Q",AB663="Q",AD663="Q",AF663="Q",AH663="Q",AJ663="Q",AL663="Q"),"Yes","No")</f>
        <v>No</v>
      </c>
    </row>
    <row r="664" spans="1:39">
      <c r="A664" s="6" t="s">
        <v>4010</v>
      </c>
      <c r="B664" s="6" t="s">
        <v>3933</v>
      </c>
      <c r="C664" s="4" t="s">
        <v>95</v>
      </c>
      <c r="D664" s="242">
        <v>6111</v>
      </c>
      <c r="E664" s="237">
        <v>60111</v>
      </c>
      <c r="F664" s="25" t="s">
        <v>320</v>
      </c>
      <c r="G664" s="53" t="s">
        <v>262</v>
      </c>
      <c r="H664" s="180">
        <v>741318</v>
      </c>
      <c r="I664" s="28">
        <v>88</v>
      </c>
      <c r="J664" s="171" t="s">
        <v>14</v>
      </c>
      <c r="K664" s="171" t="s">
        <v>13</v>
      </c>
      <c r="L664" s="9">
        <v>20</v>
      </c>
      <c r="M664" s="9"/>
      <c r="N664" s="32">
        <v>0.94446529622358244</v>
      </c>
      <c r="O664" s="10" t="s">
        <v>6535</v>
      </c>
      <c r="P664" s="57">
        <v>2.7910558232494845E-2</v>
      </c>
      <c r="Q664" s="7" t="s">
        <v>6535</v>
      </c>
      <c r="R664" s="182">
        <v>89.633488834505968</v>
      </c>
      <c r="S664" s="1" t="s">
        <v>6535</v>
      </c>
      <c r="T664" s="36">
        <v>2.6488222698072805</v>
      </c>
      <c r="U664" s="2" t="s">
        <v>6535</v>
      </c>
      <c r="V664" s="31">
        <v>33.838996997343806</v>
      </c>
      <c r="W664" s="2" t="s">
        <v>6535</v>
      </c>
      <c r="X664" s="31">
        <v>4.1588661516789145</v>
      </c>
      <c r="Y664" s="2" t="s">
        <v>6535</v>
      </c>
      <c r="AA664" s="38">
        <v>65425</v>
      </c>
      <c r="AB664" s="9" t="s">
        <v>6535</v>
      </c>
      <c r="AC664" s="38">
        <v>2344095</v>
      </c>
      <c r="AD664" s="9" t="s">
        <v>6535</v>
      </c>
      <c r="AE664" s="42">
        <v>69272</v>
      </c>
      <c r="AF664" s="9" t="s">
        <v>6535</v>
      </c>
      <c r="AG664" s="41">
        <v>26152</v>
      </c>
      <c r="AH664" s="2" t="s">
        <v>6535</v>
      </c>
      <c r="AI664" s="41">
        <v>563638</v>
      </c>
      <c r="AJ664" s="2" t="s">
        <v>6535</v>
      </c>
      <c r="AK664" s="41">
        <v>381228</v>
      </c>
      <c r="AL664" s="2" t="s">
        <v>6535</v>
      </c>
      <c r="AM664" s="2" t="str">
        <f>IF(OR(O664="Q",Q664="Q",S664="Q",U664="Q",W664="Q",Y664="Q",AB664="Q",AD664="Q",AF664="Q",AH664="Q",AJ664="Q",AL664="Q"),"Yes","No")</f>
        <v>No</v>
      </c>
    </row>
    <row r="665" spans="1:39">
      <c r="A665" s="3" t="s">
        <v>1049</v>
      </c>
      <c r="B665" s="3" t="s">
        <v>1010</v>
      </c>
      <c r="C665" s="4" t="s">
        <v>89</v>
      </c>
      <c r="D665" s="241">
        <v>2196</v>
      </c>
      <c r="E665" s="236">
        <v>20196</v>
      </c>
      <c r="F665" s="3" t="s">
        <v>317</v>
      </c>
      <c r="G665" s="4" t="s">
        <v>262</v>
      </c>
      <c r="H665" s="60">
        <v>18351295</v>
      </c>
      <c r="I665" s="27">
        <v>88</v>
      </c>
      <c r="J665" s="170" t="s">
        <v>15</v>
      </c>
      <c r="K665" s="170" t="s">
        <v>13</v>
      </c>
      <c r="L665" s="5">
        <v>13</v>
      </c>
      <c r="N665" s="31">
        <v>0.29525206968002315</v>
      </c>
      <c r="O665" s="4" t="s">
        <v>6535</v>
      </c>
      <c r="P665" s="56">
        <v>4.8194961978964258E-2</v>
      </c>
      <c r="Q665" s="8" t="s">
        <v>6535</v>
      </c>
      <c r="R665" s="35">
        <v>55.217718105402071</v>
      </c>
      <c r="S665" s="2" t="s">
        <v>6535</v>
      </c>
      <c r="T665" s="36">
        <v>9.0133689072496193</v>
      </c>
      <c r="U665" s="2" t="s">
        <v>6535</v>
      </c>
      <c r="V665" s="31">
        <v>6.1262019422049212</v>
      </c>
      <c r="W665" s="2" t="s">
        <v>6535</v>
      </c>
      <c r="X665" s="31" t="s">
        <v>6535</v>
      </c>
      <c r="Y665" s="2" t="s">
        <v>163</v>
      </c>
      <c r="AA665" s="37">
        <v>92762</v>
      </c>
      <c r="AB665" s="4" t="s">
        <v>6535</v>
      </c>
      <c r="AC665" s="37">
        <v>1924724</v>
      </c>
      <c r="AD665" s="4" t="s">
        <v>6535</v>
      </c>
      <c r="AE665" s="41">
        <v>314179</v>
      </c>
      <c r="AF665" s="4" t="s">
        <v>6535</v>
      </c>
      <c r="AG665" s="41">
        <v>34857</v>
      </c>
      <c r="AH665" s="2" t="s">
        <v>6535</v>
      </c>
      <c r="AI665" s="41">
        <v>0</v>
      </c>
      <c r="AJ665" s="2" t="s">
        <v>163</v>
      </c>
      <c r="AK665" s="41">
        <v>577934</v>
      </c>
      <c r="AL665" s="2" t="s">
        <v>6535</v>
      </c>
      <c r="AM665" s="2" t="str">
        <f>IF(OR(O665="Q",Q665="Q",S665="Q",U665="Q",W665="Q",Y665="Q",AB665="Q",AD665="Q",AF665="Q",AH665="Q",AJ665="Q",AL665="Q"),"Yes","No")</f>
        <v>No</v>
      </c>
    </row>
    <row r="666" spans="1:39">
      <c r="A666" s="6" t="s">
        <v>770</v>
      </c>
      <c r="B666" s="6" t="s">
        <v>771</v>
      </c>
      <c r="C666" s="4" t="s">
        <v>68</v>
      </c>
      <c r="D666" s="242">
        <v>1014</v>
      </c>
      <c r="E666" s="237">
        <v>10014</v>
      </c>
      <c r="F666" s="25" t="s">
        <v>320</v>
      </c>
      <c r="G666" s="53" t="s">
        <v>262</v>
      </c>
      <c r="H666" s="180">
        <v>486514</v>
      </c>
      <c r="I666" s="27">
        <v>88</v>
      </c>
      <c r="J666" s="171" t="s">
        <v>20</v>
      </c>
      <c r="K666" s="171" t="s">
        <v>16</v>
      </c>
      <c r="L666" s="9">
        <v>10</v>
      </c>
      <c r="M666" s="9"/>
      <c r="N666" s="32">
        <v>1.9448022609732183</v>
      </c>
      <c r="O666" s="10" t="s">
        <v>6535</v>
      </c>
      <c r="P666" s="57">
        <v>0.10344083558475185</v>
      </c>
      <c r="Q666" s="7" t="s">
        <v>6535</v>
      </c>
      <c r="R666" s="182">
        <v>43.994151520604646</v>
      </c>
      <c r="S666" s="1" t="s">
        <v>6535</v>
      </c>
      <c r="T666" s="36">
        <v>2.3399766060824185</v>
      </c>
      <c r="U666" s="2" t="s">
        <v>6535</v>
      </c>
      <c r="V666" s="31">
        <v>18.801107415453828</v>
      </c>
      <c r="W666" s="2" t="s">
        <v>6535</v>
      </c>
      <c r="X666" s="31">
        <v>4.0854180244314096</v>
      </c>
      <c r="Y666" s="2" t="s">
        <v>163</v>
      </c>
      <c r="AA666" s="38">
        <v>101155</v>
      </c>
      <c r="AB666" s="9" t="s">
        <v>6535</v>
      </c>
      <c r="AC666" s="38">
        <v>977902</v>
      </c>
      <c r="AD666" s="9" t="s">
        <v>6535</v>
      </c>
      <c r="AE666" s="42">
        <v>52013</v>
      </c>
      <c r="AF666" s="9" t="s">
        <v>6535</v>
      </c>
      <c r="AG666" s="41">
        <v>22228</v>
      </c>
      <c r="AH666" s="2" t="s">
        <v>6535</v>
      </c>
      <c r="AI666" s="41">
        <v>239364</v>
      </c>
      <c r="AJ666" s="2" t="s">
        <v>163</v>
      </c>
      <c r="AK666" s="41">
        <v>309116</v>
      </c>
      <c r="AL666" s="2" t="s">
        <v>6535</v>
      </c>
      <c r="AM666" s="2" t="str">
        <f>IF(OR(O666="Q",Q666="Q",S666="Q",U666="Q",W666="Q",Y666="Q",AB666="Q",AD666="Q",AF666="Q",AH666="Q",AJ666="Q",AL666="Q"),"Yes","No")</f>
        <v>No</v>
      </c>
    </row>
    <row r="667" spans="1:39">
      <c r="A667" s="3" t="s">
        <v>770</v>
      </c>
      <c r="B667" s="3" t="s">
        <v>771</v>
      </c>
      <c r="C667" s="4" t="s">
        <v>68</v>
      </c>
      <c r="D667" s="241">
        <v>1014</v>
      </c>
      <c r="E667" s="236">
        <v>10014</v>
      </c>
      <c r="F667" s="3" t="s">
        <v>320</v>
      </c>
      <c r="G667" s="4" t="s">
        <v>262</v>
      </c>
      <c r="H667" s="60">
        <v>486514</v>
      </c>
      <c r="I667" s="27">
        <v>88</v>
      </c>
      <c r="J667" s="170" t="s">
        <v>14</v>
      </c>
      <c r="K667" s="170" t="s">
        <v>13</v>
      </c>
      <c r="L667" s="5">
        <v>9</v>
      </c>
      <c r="N667" s="31">
        <v>1.8371261936074104</v>
      </c>
      <c r="O667" s="4" t="s">
        <v>6535</v>
      </c>
      <c r="P667" s="56">
        <v>3.2927548529946039E-2</v>
      </c>
      <c r="Q667" s="8" t="s">
        <v>6535</v>
      </c>
      <c r="R667" s="35">
        <v>130.5543885469628</v>
      </c>
      <c r="S667" s="2" t="s">
        <v>6535</v>
      </c>
      <c r="T667" s="36">
        <v>2.3399785924538401</v>
      </c>
      <c r="U667" s="2" t="s">
        <v>6535</v>
      </c>
      <c r="V667" s="31">
        <v>55.792984161472923</v>
      </c>
      <c r="W667" s="2" t="s">
        <v>6535</v>
      </c>
      <c r="X667" s="31">
        <v>10.643434866788471</v>
      </c>
      <c r="Y667" s="2" t="s">
        <v>6535</v>
      </c>
      <c r="AA667" s="37">
        <v>64259</v>
      </c>
      <c r="AB667" s="4" t="s">
        <v>6535</v>
      </c>
      <c r="AC667" s="37">
        <v>1951527</v>
      </c>
      <c r="AD667" s="4" t="s">
        <v>6535</v>
      </c>
      <c r="AE667" s="41">
        <v>34978</v>
      </c>
      <c r="AF667" s="4" t="s">
        <v>6535</v>
      </c>
      <c r="AG667" s="41">
        <v>14948</v>
      </c>
      <c r="AH667" s="2" t="s">
        <v>6535</v>
      </c>
      <c r="AI667" s="41">
        <v>183355</v>
      </c>
      <c r="AJ667" s="2" t="s">
        <v>6535</v>
      </c>
      <c r="AK667" s="41">
        <v>207876</v>
      </c>
      <c r="AL667" s="2" t="s">
        <v>6535</v>
      </c>
      <c r="AM667" s="2" t="str">
        <f>IF(OR(O667="Q",Q667="Q",S667="Q",U667="Q",W667="Q",Y667="Q",AB667="Q",AD667="Q",AF667="Q",AH667="Q",AJ667="Q",AL667="Q"),"Yes","No")</f>
        <v>No</v>
      </c>
    </row>
    <row r="668" spans="1:39">
      <c r="A668" s="6" t="s">
        <v>4010</v>
      </c>
      <c r="B668" s="6" t="s">
        <v>3933</v>
      </c>
      <c r="C668" s="4" t="s">
        <v>95</v>
      </c>
      <c r="D668" s="242">
        <v>6111</v>
      </c>
      <c r="E668" s="237">
        <v>60111</v>
      </c>
      <c r="F668" s="25" t="s">
        <v>320</v>
      </c>
      <c r="G668" s="53" t="s">
        <v>262</v>
      </c>
      <c r="H668" s="180">
        <v>741318</v>
      </c>
      <c r="I668" s="28">
        <v>88</v>
      </c>
      <c r="J668" s="171" t="s">
        <v>30</v>
      </c>
      <c r="K668" s="171" t="s">
        <v>16</v>
      </c>
      <c r="L668" s="9">
        <v>5</v>
      </c>
      <c r="M668" s="9"/>
      <c r="N668" s="32">
        <v>0.45973070168102365</v>
      </c>
      <c r="O668" s="10" t="s">
        <v>6535</v>
      </c>
      <c r="P668" s="57">
        <v>1.7113638670285529E-2</v>
      </c>
      <c r="Q668" s="7" t="s">
        <v>6535</v>
      </c>
      <c r="R668" s="182">
        <v>136.70658835546476</v>
      </c>
      <c r="S668" s="1" t="s">
        <v>6535</v>
      </c>
      <c r="T668" s="36">
        <v>5.0889513108614235</v>
      </c>
      <c r="U668" s="2" t="s">
        <v>6535</v>
      </c>
      <c r="V668" s="31">
        <v>26.863410554486912</v>
      </c>
      <c r="W668" s="2" t="s">
        <v>6535</v>
      </c>
      <c r="X668" s="31">
        <v>1.592917694456925</v>
      </c>
      <c r="Y668" s="2" t="s">
        <v>6535</v>
      </c>
      <c r="AA668" s="38">
        <v>27485</v>
      </c>
      <c r="AB668" s="9" t="s">
        <v>6535</v>
      </c>
      <c r="AC668" s="38">
        <v>1606029</v>
      </c>
      <c r="AD668" s="9" t="s">
        <v>6535</v>
      </c>
      <c r="AE668" s="42">
        <v>59785</v>
      </c>
      <c r="AF668" s="9" t="s">
        <v>6535</v>
      </c>
      <c r="AG668" s="41">
        <v>11748</v>
      </c>
      <c r="AH668" s="2" t="s">
        <v>6535</v>
      </c>
      <c r="AI668" s="41">
        <v>1008231</v>
      </c>
      <c r="AJ668" s="2" t="s">
        <v>6535</v>
      </c>
      <c r="AK668" s="41">
        <v>262134</v>
      </c>
      <c r="AL668" s="2" t="s">
        <v>6535</v>
      </c>
      <c r="AM668" s="2" t="str">
        <f>IF(OR(O668="Q",Q668="Q",S668="Q",U668="Q",W668="Q",Y668="Q",AB668="Q",AD668="Q",AF668="Q",AH668="Q",AJ668="Q",AL668="Q"),"Yes","No")</f>
        <v>No</v>
      </c>
    </row>
    <row r="669" spans="1:39">
      <c r="A669" s="3" t="s">
        <v>4010</v>
      </c>
      <c r="B669" s="3" t="s">
        <v>3933</v>
      </c>
      <c r="C669" s="4" t="s">
        <v>95</v>
      </c>
      <c r="D669" s="241">
        <v>6111</v>
      </c>
      <c r="E669" s="236">
        <v>60111</v>
      </c>
      <c r="F669" s="3" t="s">
        <v>320</v>
      </c>
      <c r="G669" s="4" t="s">
        <v>262</v>
      </c>
      <c r="H669" s="60">
        <v>741318</v>
      </c>
      <c r="I669" s="27">
        <v>88</v>
      </c>
      <c r="J669" s="170" t="s">
        <v>30</v>
      </c>
      <c r="K669" s="170" t="s">
        <v>13</v>
      </c>
      <c r="L669" s="5">
        <v>2</v>
      </c>
      <c r="N669" s="31">
        <v>0.84886843114691213</v>
      </c>
      <c r="O669" s="4" t="s">
        <v>6535</v>
      </c>
      <c r="P669" s="56">
        <v>1.9607148236419857E-2</v>
      </c>
      <c r="Q669" s="8" t="s">
        <v>6535</v>
      </c>
      <c r="R669" s="35">
        <v>124.57726269315673</v>
      </c>
      <c r="S669" s="2" t="s">
        <v>6535</v>
      </c>
      <c r="T669" s="36">
        <v>2.8774834437086092</v>
      </c>
      <c r="U669" s="2" t="s">
        <v>6535</v>
      </c>
      <c r="V669" s="31">
        <v>43.293824319140775</v>
      </c>
      <c r="W669" s="2" t="s">
        <v>6535</v>
      </c>
      <c r="X669" s="31">
        <v>2.7003612699476038</v>
      </c>
      <c r="Y669" s="2" t="s">
        <v>6535</v>
      </c>
      <c r="AA669" s="37">
        <v>2213</v>
      </c>
      <c r="AB669" s="4" t="s">
        <v>6535</v>
      </c>
      <c r="AC669" s="37">
        <v>112867</v>
      </c>
      <c r="AD669" s="4" t="s">
        <v>6535</v>
      </c>
      <c r="AE669" s="41">
        <v>2607</v>
      </c>
      <c r="AF669" s="4" t="s">
        <v>6535</v>
      </c>
      <c r="AG669" s="41">
        <v>906</v>
      </c>
      <c r="AH669" s="2" t="s">
        <v>6535</v>
      </c>
      <c r="AI669" s="41">
        <v>41797</v>
      </c>
      <c r="AJ669" s="2" t="s">
        <v>6535</v>
      </c>
      <c r="AK669" s="41">
        <v>27674</v>
      </c>
      <c r="AL669" s="2" t="s">
        <v>6535</v>
      </c>
      <c r="AM669" s="2" t="str">
        <f>IF(OR(O669="Q",Q669="Q",S669="Q",U669="Q",W669="Q",Y669="Q",AB669="Q",AD669="Q",AF669="Q",AH669="Q",AJ669="Q",AL669="Q"),"Yes","No")</f>
        <v>No</v>
      </c>
    </row>
    <row r="670" spans="1:39">
      <c r="A670" s="6" t="s">
        <v>4010</v>
      </c>
      <c r="B670" s="6" t="s">
        <v>3933</v>
      </c>
      <c r="C670" s="4" t="s">
        <v>95</v>
      </c>
      <c r="D670" s="242">
        <v>6111</v>
      </c>
      <c r="E670" s="237">
        <v>60111</v>
      </c>
      <c r="F670" s="25" t="s">
        <v>320</v>
      </c>
      <c r="G670" s="53" t="s">
        <v>262</v>
      </c>
      <c r="H670" s="180">
        <v>741318</v>
      </c>
      <c r="I670" s="28">
        <v>88</v>
      </c>
      <c r="J670" s="171" t="s">
        <v>15</v>
      </c>
      <c r="K670" s="171" t="s">
        <v>13</v>
      </c>
      <c r="L670" s="9">
        <v>2</v>
      </c>
      <c r="M670" s="9"/>
      <c r="N670" s="32">
        <v>0.2134072823727996</v>
      </c>
      <c r="O670" s="10" t="s">
        <v>6535</v>
      </c>
      <c r="P670" s="57">
        <v>1.1698225438683454E-2</v>
      </c>
      <c r="Q670" s="7" t="s">
        <v>6535</v>
      </c>
      <c r="R670" s="182">
        <v>84.669837716843872</v>
      </c>
      <c r="S670" s="1" t="s">
        <v>6535</v>
      </c>
      <c r="T670" s="36">
        <v>4.6412982652490209</v>
      </c>
      <c r="U670" s="2" t="s">
        <v>6535</v>
      </c>
      <c r="V670" s="31">
        <v>18.242705570291776</v>
      </c>
      <c r="W670" s="2" t="s">
        <v>6535</v>
      </c>
      <c r="X670" s="31">
        <v>5.3858612465738798</v>
      </c>
      <c r="Y670" s="2" t="s">
        <v>6535</v>
      </c>
      <c r="AA670" s="38">
        <v>1770</v>
      </c>
      <c r="AB670" s="9" t="s">
        <v>6535</v>
      </c>
      <c r="AC670" s="38">
        <v>151305</v>
      </c>
      <c r="AD670" s="9" t="s">
        <v>6535</v>
      </c>
      <c r="AE670" s="42">
        <v>8294</v>
      </c>
      <c r="AF670" s="9" t="s">
        <v>6535</v>
      </c>
      <c r="AG670" s="41">
        <v>1787</v>
      </c>
      <c r="AH670" s="2" t="s">
        <v>6535</v>
      </c>
      <c r="AI670" s="41">
        <v>28093</v>
      </c>
      <c r="AJ670" s="2" t="s">
        <v>6535</v>
      </c>
      <c r="AK670" s="41">
        <v>22430</v>
      </c>
      <c r="AL670" s="2" t="s">
        <v>6535</v>
      </c>
      <c r="AM670" s="2" t="str">
        <f>IF(OR(O670="Q",Q670="Q",S670="Q",U670="Q",W670="Q",Y670="Q",AB670="Q",AD670="Q",AF670="Q",AH670="Q",AJ670="Q",AL670="Q"),"Yes","No")</f>
        <v>No</v>
      </c>
    </row>
    <row r="671" spans="1:39">
      <c r="A671" s="6" t="s">
        <v>110</v>
      </c>
      <c r="B671" s="6" t="s">
        <v>2863</v>
      </c>
      <c r="C671" s="4" t="s">
        <v>108</v>
      </c>
      <c r="D671" s="242">
        <v>5117</v>
      </c>
      <c r="E671" s="237">
        <v>50117</v>
      </c>
      <c r="F671" s="25" t="s">
        <v>320</v>
      </c>
      <c r="G671" s="53" t="s">
        <v>262</v>
      </c>
      <c r="H671" s="180">
        <v>1780673</v>
      </c>
      <c r="I671" s="28">
        <v>87</v>
      </c>
      <c r="J671" s="171" t="s">
        <v>14</v>
      </c>
      <c r="K671" s="171" t="s">
        <v>13</v>
      </c>
      <c r="L671" s="9">
        <v>64</v>
      </c>
      <c r="M671" s="9"/>
      <c r="N671" s="32">
        <v>2.2147329709763386</v>
      </c>
      <c r="O671" s="10" t="s">
        <v>6535</v>
      </c>
      <c r="P671" s="57">
        <v>6.5191632201415439E-2</v>
      </c>
      <c r="Q671" s="7" t="s">
        <v>6535</v>
      </c>
      <c r="R671" s="182">
        <v>72.627059648636717</v>
      </c>
      <c r="S671" s="1" t="s">
        <v>6535</v>
      </c>
      <c r="T671" s="36">
        <v>2.1378092178746764</v>
      </c>
      <c r="U671" s="2" t="s">
        <v>6535</v>
      </c>
      <c r="V671" s="31">
        <v>33.972657167621165</v>
      </c>
      <c r="W671" s="2" t="s">
        <v>6535</v>
      </c>
      <c r="X671" s="31">
        <v>3.4468035183385486</v>
      </c>
      <c r="Y671" s="2" t="s">
        <v>6535</v>
      </c>
      <c r="AA671" s="38">
        <v>546822</v>
      </c>
      <c r="AB671" s="9" t="s">
        <v>6535</v>
      </c>
      <c r="AC671" s="38">
        <v>8387917</v>
      </c>
      <c r="AD671" s="9" t="s">
        <v>6535</v>
      </c>
      <c r="AE671" s="42">
        <v>246902</v>
      </c>
      <c r="AF671" s="9" t="s">
        <v>6535</v>
      </c>
      <c r="AG671" s="41">
        <v>115493</v>
      </c>
      <c r="AH671" s="2" t="s">
        <v>6535</v>
      </c>
      <c r="AI671" s="41">
        <v>2433535</v>
      </c>
      <c r="AJ671" s="2" t="s">
        <v>6535</v>
      </c>
      <c r="AK671" s="41">
        <v>2127909</v>
      </c>
      <c r="AL671" s="2" t="s">
        <v>6535</v>
      </c>
      <c r="AM671" s="2" t="str">
        <f>IF(OR(O671="Q",Q671="Q",S671="Q",U671="Q",W671="Q",Y671="Q",AB671="Q",AD671="Q",AF671="Q",AH671="Q",AJ671="Q",AL671="Q"),"Yes","No")</f>
        <v>No</v>
      </c>
    </row>
    <row r="672" spans="1:39">
      <c r="A672" s="17" t="s">
        <v>4459</v>
      </c>
      <c r="B672" s="17" t="s">
        <v>4460</v>
      </c>
      <c r="C672" s="4" t="s">
        <v>63</v>
      </c>
      <c r="D672" s="244">
        <v>7035</v>
      </c>
      <c r="E672" s="238">
        <v>70035</v>
      </c>
      <c r="F672" s="17" t="s">
        <v>317</v>
      </c>
      <c r="G672" s="19" t="s">
        <v>262</v>
      </c>
      <c r="H672" s="61">
        <v>1519417</v>
      </c>
      <c r="I672" s="29">
        <v>87</v>
      </c>
      <c r="J672" s="173" t="s">
        <v>20</v>
      </c>
      <c r="K672" s="173" t="s">
        <v>16</v>
      </c>
      <c r="L672" s="18">
        <v>24</v>
      </c>
      <c r="M672" s="18"/>
      <c r="N672" s="33">
        <v>1.3079524707431684</v>
      </c>
      <c r="O672" s="19" t="s">
        <v>6535</v>
      </c>
      <c r="P672" s="58">
        <v>6.6389864987018279E-2</v>
      </c>
      <c r="Q672" s="8" t="s">
        <v>6535</v>
      </c>
      <c r="R672" s="35">
        <v>60.4771223814774</v>
      </c>
      <c r="S672" s="2" t="s">
        <v>6535</v>
      </c>
      <c r="T672" s="36">
        <v>3.0697353914002203</v>
      </c>
      <c r="U672" s="2" t="s">
        <v>6535</v>
      </c>
      <c r="V672" s="31">
        <v>19.701086468528327</v>
      </c>
      <c r="W672" s="2" t="s">
        <v>6535</v>
      </c>
      <c r="X672" s="31">
        <v>2.2285032332328942</v>
      </c>
      <c r="Y672" s="2" t="s">
        <v>6535</v>
      </c>
      <c r="AA672" s="39">
        <v>43700</v>
      </c>
      <c r="AB672" s="19" t="s">
        <v>6535</v>
      </c>
      <c r="AC672" s="39">
        <v>658233</v>
      </c>
      <c r="AD672" s="19" t="s">
        <v>6535</v>
      </c>
      <c r="AE672" s="43">
        <v>33411</v>
      </c>
      <c r="AF672" s="19" t="s">
        <v>6535</v>
      </c>
      <c r="AG672" s="41">
        <v>10884</v>
      </c>
      <c r="AH672" s="2" t="s">
        <v>6535</v>
      </c>
      <c r="AI672" s="41">
        <v>295370</v>
      </c>
      <c r="AJ672" s="2" t="s">
        <v>6535</v>
      </c>
      <c r="AK672" s="41">
        <v>264195</v>
      </c>
      <c r="AL672" s="2" t="s">
        <v>6535</v>
      </c>
      <c r="AM672" s="2" t="str">
        <f>IF(OR(O672="Q",Q672="Q",S672="Q",U672="Q",W672="Q",Y672="Q",AB672="Q",AD672="Q",AF672="Q",AH672="Q",AJ672="Q",AL672="Q"),"Yes","No")</f>
        <v>No</v>
      </c>
    </row>
    <row r="673" spans="1:39">
      <c r="A673" s="3" t="s">
        <v>4459</v>
      </c>
      <c r="B673" s="3" t="s">
        <v>4460</v>
      </c>
      <c r="C673" s="4" t="s">
        <v>63</v>
      </c>
      <c r="D673" s="241">
        <v>7035</v>
      </c>
      <c r="E673" s="236">
        <v>70035</v>
      </c>
      <c r="F673" s="3" t="s">
        <v>317</v>
      </c>
      <c r="G673" s="4" t="s">
        <v>262</v>
      </c>
      <c r="H673" s="60">
        <v>1519417</v>
      </c>
      <c r="I673" s="27">
        <v>87</v>
      </c>
      <c r="J673" s="170" t="s">
        <v>15</v>
      </c>
      <c r="K673" s="170" t="s">
        <v>16</v>
      </c>
      <c r="L673" s="5">
        <v>22</v>
      </c>
      <c r="N673" s="31">
        <v>2.6294337966617194</v>
      </c>
      <c r="O673" s="4" t="s">
        <v>6535</v>
      </c>
      <c r="P673" s="56">
        <v>0.2009520724076243</v>
      </c>
      <c r="Q673" s="8" t="s">
        <v>6535</v>
      </c>
      <c r="R673" s="35">
        <v>105.33293263333496</v>
      </c>
      <c r="S673" s="2" t="s">
        <v>6535</v>
      </c>
      <c r="T673" s="36">
        <v>8.0499730140817434</v>
      </c>
      <c r="U673" s="2" t="s">
        <v>6535</v>
      </c>
      <c r="V673" s="31">
        <v>13.084880216253776</v>
      </c>
      <c r="W673" s="2" t="s">
        <v>6535</v>
      </c>
      <c r="X673" s="31">
        <v>0.68054966008822326</v>
      </c>
      <c r="Y673" s="2" t="s">
        <v>6535</v>
      </c>
      <c r="AA673" s="37">
        <v>862804</v>
      </c>
      <c r="AB673" s="4" t="s">
        <v>6535</v>
      </c>
      <c r="AC673" s="37">
        <v>4293581</v>
      </c>
      <c r="AD673" s="4" t="s">
        <v>6535</v>
      </c>
      <c r="AE673" s="41">
        <v>328133</v>
      </c>
      <c r="AF673" s="4" t="s">
        <v>6535</v>
      </c>
      <c r="AG673" s="41">
        <v>40762</v>
      </c>
      <c r="AH673" s="2" t="s">
        <v>6535</v>
      </c>
      <c r="AI673" s="41">
        <v>6308990</v>
      </c>
      <c r="AJ673" s="2" t="s">
        <v>6535</v>
      </c>
      <c r="AK673" s="41">
        <v>888359</v>
      </c>
      <c r="AL673" s="2" t="s">
        <v>6535</v>
      </c>
      <c r="AM673" s="2" t="str">
        <f>IF(OR(O673="Q",Q673="Q",S673="Q",U673="Q",W673="Q",Y673="Q",AB673="Q",AD673="Q",AF673="Q",AH673="Q",AJ673="Q",AL673="Q"),"Yes","No")</f>
        <v>No</v>
      </c>
    </row>
    <row r="674" spans="1:39">
      <c r="A674" s="6" t="s">
        <v>4459</v>
      </c>
      <c r="B674" s="6" t="s">
        <v>4460</v>
      </c>
      <c r="C674" s="4" t="s">
        <v>63</v>
      </c>
      <c r="D674" s="242">
        <v>7035</v>
      </c>
      <c r="E674" s="237">
        <v>70035</v>
      </c>
      <c r="F674" s="25" t="s">
        <v>317</v>
      </c>
      <c r="G674" s="53" t="s">
        <v>262</v>
      </c>
      <c r="H674" s="180">
        <v>1519417</v>
      </c>
      <c r="I674" s="28">
        <v>87</v>
      </c>
      <c r="J674" s="171" t="s">
        <v>30</v>
      </c>
      <c r="K674" s="171" t="s">
        <v>16</v>
      </c>
      <c r="L674" s="9">
        <v>21</v>
      </c>
      <c r="M674" s="9"/>
      <c r="N674" s="32">
        <v>2.042515434701933</v>
      </c>
      <c r="O674" s="10" t="s">
        <v>6535</v>
      </c>
      <c r="P674" s="57">
        <v>0.21219186157770517</v>
      </c>
      <c r="Q674" s="7" t="s">
        <v>6535</v>
      </c>
      <c r="R674" s="182">
        <v>109.22525074649721</v>
      </c>
      <c r="S674" s="1" t="s">
        <v>6535</v>
      </c>
      <c r="T674" s="36">
        <v>11.347140341474619</v>
      </c>
      <c r="U674" s="2" t="s">
        <v>6535</v>
      </c>
      <c r="V674" s="31">
        <v>9.625795351034041</v>
      </c>
      <c r="W674" s="2" t="s">
        <v>6535</v>
      </c>
      <c r="X674" s="31">
        <v>0.50330008319003805</v>
      </c>
      <c r="Y674" s="2" t="s">
        <v>6535</v>
      </c>
      <c r="AA674" s="38">
        <v>302711</v>
      </c>
      <c r="AB674" s="9" t="s">
        <v>6535</v>
      </c>
      <c r="AC674" s="38">
        <v>1426591</v>
      </c>
      <c r="AD674" s="9" t="s">
        <v>6535</v>
      </c>
      <c r="AE674" s="42">
        <v>148205</v>
      </c>
      <c r="AF674" s="9" t="s">
        <v>6535</v>
      </c>
      <c r="AG674" s="41">
        <v>13061</v>
      </c>
      <c r="AH674" s="2" t="s">
        <v>6535</v>
      </c>
      <c r="AI674" s="41">
        <v>2834474</v>
      </c>
      <c r="AJ674" s="2" t="s">
        <v>6535</v>
      </c>
      <c r="AK674" s="41">
        <v>344524</v>
      </c>
      <c r="AL674" s="2" t="s">
        <v>6535</v>
      </c>
      <c r="AM674" s="2" t="str">
        <f>IF(OR(O674="Q",Q674="Q",S674="Q",U674="Q",W674="Q",Y674="Q",AB674="Q",AD674="Q",AF674="Q",AH674="Q",AJ674="Q",AL674="Q"),"Yes","No")</f>
        <v>No</v>
      </c>
    </row>
    <row r="675" spans="1:39">
      <c r="A675" s="6" t="s">
        <v>4459</v>
      </c>
      <c r="B675" s="6" t="s">
        <v>4460</v>
      </c>
      <c r="C675" s="4" t="s">
        <v>63</v>
      </c>
      <c r="D675" s="242">
        <v>7035</v>
      </c>
      <c r="E675" s="237">
        <v>70035</v>
      </c>
      <c r="F675" s="25" t="s">
        <v>317</v>
      </c>
      <c r="G675" s="53" t="s">
        <v>262</v>
      </c>
      <c r="H675" s="180">
        <v>1519417</v>
      </c>
      <c r="I675" s="28">
        <v>87</v>
      </c>
      <c r="J675" s="171" t="s">
        <v>14</v>
      </c>
      <c r="K675" s="171" t="s">
        <v>16</v>
      </c>
      <c r="L675" s="9">
        <v>20</v>
      </c>
      <c r="M675" s="9"/>
      <c r="N675" s="32">
        <v>4.0217351458683366</v>
      </c>
      <c r="O675" s="10" t="s">
        <v>6535</v>
      </c>
      <c r="P675" s="57">
        <v>0.11903740390201339</v>
      </c>
      <c r="Q675" s="7" t="s">
        <v>6535</v>
      </c>
      <c r="R675" s="182">
        <v>133.313343780135</v>
      </c>
      <c r="S675" s="1" t="s">
        <v>6535</v>
      </c>
      <c r="T675" s="36">
        <v>3.9458775313404049</v>
      </c>
      <c r="U675" s="2" t="s">
        <v>6535</v>
      </c>
      <c r="V675" s="31">
        <v>33.785474263021229</v>
      </c>
      <c r="W675" s="2" t="s">
        <v>6535</v>
      </c>
      <c r="X675" s="31">
        <v>5.7556159236447755</v>
      </c>
      <c r="Y675" s="2" t="s">
        <v>6535</v>
      </c>
      <c r="AA675" s="38">
        <v>263303</v>
      </c>
      <c r="AB675" s="9" t="s">
        <v>6535</v>
      </c>
      <c r="AC675" s="38">
        <v>2211935</v>
      </c>
      <c r="AD675" s="9" t="s">
        <v>6535</v>
      </c>
      <c r="AE675" s="42">
        <v>65470</v>
      </c>
      <c r="AF675" s="9" t="s">
        <v>6535</v>
      </c>
      <c r="AG675" s="41">
        <v>16592</v>
      </c>
      <c r="AH675" s="2" t="s">
        <v>6535</v>
      </c>
      <c r="AI675" s="41">
        <v>384309</v>
      </c>
      <c r="AJ675" s="2" t="s">
        <v>6535</v>
      </c>
      <c r="AK675" s="41">
        <v>300610</v>
      </c>
      <c r="AL675" s="2" t="s">
        <v>6535</v>
      </c>
      <c r="AM675" s="2" t="str">
        <f>IF(OR(O675="Q",Q675="Q",S675="Q",U675="Q",W675="Q",Y675="Q",AB675="Q",AD675="Q",AF675="Q",AH675="Q",AJ675="Q",AL675="Q"),"Yes","No")</f>
        <v>No</v>
      </c>
    </row>
    <row r="676" spans="1:39">
      <c r="A676" s="3" t="s">
        <v>110</v>
      </c>
      <c r="B676" s="3" t="s">
        <v>2863</v>
      </c>
      <c r="C676" s="4" t="s">
        <v>108</v>
      </c>
      <c r="D676" s="241">
        <v>5117</v>
      </c>
      <c r="E676" s="236">
        <v>50117</v>
      </c>
      <c r="F676" s="3" t="s">
        <v>320</v>
      </c>
      <c r="G676" s="4" t="s">
        <v>262</v>
      </c>
      <c r="H676" s="60">
        <v>1780673</v>
      </c>
      <c r="I676" s="27">
        <v>87</v>
      </c>
      <c r="J676" s="170" t="s">
        <v>30</v>
      </c>
      <c r="K676" s="170" t="s">
        <v>13</v>
      </c>
      <c r="L676" s="5">
        <v>13</v>
      </c>
      <c r="N676" s="31">
        <v>3.4976898897108635</v>
      </c>
      <c r="O676" s="4" t="s">
        <v>6535</v>
      </c>
      <c r="P676" s="56">
        <v>0.33559882140886232</v>
      </c>
      <c r="Q676" s="8" t="s">
        <v>6535</v>
      </c>
      <c r="R676" s="35">
        <v>143.40482848620434</v>
      </c>
      <c r="S676" s="2" t="s">
        <v>6535</v>
      </c>
      <c r="T676" s="36">
        <v>13.759507829977629</v>
      </c>
      <c r="U676" s="2" t="s">
        <v>6535</v>
      </c>
      <c r="V676" s="31">
        <v>10.422235319621711</v>
      </c>
      <c r="W676" s="2" t="s">
        <v>6535</v>
      </c>
      <c r="X676" s="31">
        <v>0.40244320345885493</v>
      </c>
      <c r="Y676" s="2" t="s">
        <v>6535</v>
      </c>
      <c r="AA676" s="37">
        <v>516301</v>
      </c>
      <c r="AB676" s="4" t="s">
        <v>6535</v>
      </c>
      <c r="AC676" s="37">
        <v>1538447</v>
      </c>
      <c r="AD676" s="4" t="s">
        <v>6535</v>
      </c>
      <c r="AE676" s="41">
        <v>147612</v>
      </c>
      <c r="AF676" s="4" t="s">
        <v>6535</v>
      </c>
      <c r="AG676" s="41">
        <v>10728</v>
      </c>
      <c r="AH676" s="2" t="s">
        <v>6535</v>
      </c>
      <c r="AI676" s="41">
        <v>3822768</v>
      </c>
      <c r="AJ676" s="2" t="s">
        <v>6535</v>
      </c>
      <c r="AK676" s="41">
        <v>271305</v>
      </c>
      <c r="AL676" s="2" t="s">
        <v>6535</v>
      </c>
      <c r="AM676" s="2" t="str">
        <f>IF(OR(O676="Q",Q676="Q",S676="Q",U676="Q",W676="Q",Y676="Q",AB676="Q",AD676="Q",AF676="Q",AH676="Q",AJ676="Q",AL676="Q"),"Yes","No")</f>
        <v>No</v>
      </c>
    </row>
    <row r="677" spans="1:39">
      <c r="A677" s="3" t="s">
        <v>110</v>
      </c>
      <c r="B677" s="3" t="s">
        <v>2863</v>
      </c>
      <c r="C677" s="4" t="s">
        <v>108</v>
      </c>
      <c r="D677" s="241">
        <v>5117</v>
      </c>
      <c r="E677" s="236">
        <v>50117</v>
      </c>
      <c r="F677" s="3" t="s">
        <v>320</v>
      </c>
      <c r="G677" s="4" t="s">
        <v>262</v>
      </c>
      <c r="H677" s="60">
        <v>1780673</v>
      </c>
      <c r="I677" s="27">
        <v>87</v>
      </c>
      <c r="J677" s="170" t="s">
        <v>15</v>
      </c>
      <c r="K677" s="170" t="s">
        <v>13</v>
      </c>
      <c r="L677" s="5">
        <v>10</v>
      </c>
      <c r="N677" s="31">
        <v>0.85799858410536212</v>
      </c>
      <c r="O677" s="4" t="s">
        <v>6535</v>
      </c>
      <c r="P677" s="56">
        <v>8.9542689723257227E-2</v>
      </c>
      <c r="Q677" s="8" t="s">
        <v>6535</v>
      </c>
      <c r="R677" s="35">
        <v>87.084696877253307</v>
      </c>
      <c r="S677" s="2" t="s">
        <v>6535</v>
      </c>
      <c r="T677" s="36">
        <v>9.0883576460147548</v>
      </c>
      <c r="U677" s="2" t="s">
        <v>6535</v>
      </c>
      <c r="V677" s="31">
        <v>9.5820059321102935</v>
      </c>
      <c r="W677" s="2" t="s">
        <v>6535</v>
      </c>
      <c r="X677" s="31">
        <v>1.9891348552475381</v>
      </c>
      <c r="Y677" s="2" t="s">
        <v>6535</v>
      </c>
      <c r="AA677" s="37">
        <v>281173</v>
      </c>
      <c r="AB677" s="4" t="s">
        <v>6535</v>
      </c>
      <c r="AC677" s="37">
        <v>3140100</v>
      </c>
      <c r="AD677" s="4" t="s">
        <v>6535</v>
      </c>
      <c r="AE677" s="41">
        <v>327708</v>
      </c>
      <c r="AF677" s="4" t="s">
        <v>6535</v>
      </c>
      <c r="AG677" s="41">
        <v>36058</v>
      </c>
      <c r="AH677" s="2" t="s">
        <v>6535</v>
      </c>
      <c r="AI677" s="41">
        <v>1578626</v>
      </c>
      <c r="AJ677" s="2" t="s">
        <v>6535</v>
      </c>
      <c r="AK677" s="41">
        <v>532979</v>
      </c>
      <c r="AL677" s="2" t="s">
        <v>6535</v>
      </c>
      <c r="AM677" s="2" t="str">
        <f>IF(OR(O677="Q",Q677="Q",S677="Q",U677="Q",W677="Q",Y677="Q",AB677="Q",AD677="Q",AF677="Q",AH677="Q",AJ677="Q",AL677="Q"),"Yes","No")</f>
        <v>No</v>
      </c>
    </row>
    <row r="678" spans="1:39">
      <c r="A678" s="3" t="s">
        <v>140</v>
      </c>
      <c r="B678" s="3" t="s">
        <v>388</v>
      </c>
      <c r="C678" s="4" t="s">
        <v>137</v>
      </c>
      <c r="D678" s="241">
        <v>44</v>
      </c>
      <c r="E678" s="236">
        <v>44</v>
      </c>
      <c r="F678" s="3" t="s">
        <v>320</v>
      </c>
      <c r="G678" s="4" t="s">
        <v>262</v>
      </c>
      <c r="H678" s="60">
        <v>62966</v>
      </c>
      <c r="I678" s="27">
        <v>86</v>
      </c>
      <c r="J678" s="170" t="s">
        <v>17</v>
      </c>
      <c r="K678" s="170" t="s">
        <v>13</v>
      </c>
      <c r="L678" s="5">
        <v>50</v>
      </c>
      <c r="N678" s="31">
        <v>3.6959045394630343</v>
      </c>
      <c r="O678" s="4" t="s">
        <v>6535</v>
      </c>
      <c r="P678" s="56">
        <v>0.88911182648943743</v>
      </c>
      <c r="Q678" s="8" t="s">
        <v>6535</v>
      </c>
      <c r="R678" s="35">
        <v>17.991659159910586</v>
      </c>
      <c r="S678" s="2" t="s">
        <v>6535</v>
      </c>
      <c r="T678" s="36">
        <v>4.3281953758382548</v>
      </c>
      <c r="U678" s="2" t="s">
        <v>6535</v>
      </c>
      <c r="V678" s="31">
        <v>4.1568500489481917</v>
      </c>
      <c r="W678" s="2" t="s">
        <v>6535</v>
      </c>
      <c r="X678" s="31">
        <v>9.376544242403588E-2</v>
      </c>
      <c r="Y678" s="2" t="s">
        <v>6535</v>
      </c>
      <c r="AA678" s="37">
        <v>479466</v>
      </c>
      <c r="AB678" s="4" t="s">
        <v>6535</v>
      </c>
      <c r="AC678" s="37">
        <v>539264</v>
      </c>
      <c r="AD678" s="4" t="s">
        <v>6535</v>
      </c>
      <c r="AE678" s="41">
        <v>129729</v>
      </c>
      <c r="AF678" s="4" t="s">
        <v>6535</v>
      </c>
      <c r="AG678" s="41">
        <v>29973</v>
      </c>
      <c r="AH678" s="2" t="s">
        <v>6535</v>
      </c>
      <c r="AI678" s="41">
        <v>5751202</v>
      </c>
      <c r="AJ678" s="2" t="s">
        <v>6535</v>
      </c>
      <c r="AK678" s="41">
        <v>1106828</v>
      </c>
      <c r="AL678" s="2" t="s">
        <v>6535</v>
      </c>
      <c r="AM678" s="2" t="str">
        <f>IF(OR(O678="Q",Q678="Q",S678="Q",U678="Q",W678="Q",Y678="Q",AB678="Q",AD678="Q",AF678="Q",AH678="Q",AJ678="Q",AL678="Q"),"Yes","No")</f>
        <v>No</v>
      </c>
    </row>
    <row r="679" spans="1:39">
      <c r="A679" s="6" t="s">
        <v>757</v>
      </c>
      <c r="B679" s="6" t="s">
        <v>758</v>
      </c>
      <c r="C679" s="4" t="s">
        <v>68</v>
      </c>
      <c r="D679" s="242">
        <v>1004</v>
      </c>
      <c r="E679" s="237">
        <v>10004</v>
      </c>
      <c r="F679" s="25" t="s">
        <v>320</v>
      </c>
      <c r="G679" s="53" t="s">
        <v>262</v>
      </c>
      <c r="H679" s="180">
        <v>4181019</v>
      </c>
      <c r="I679" s="28">
        <v>86</v>
      </c>
      <c r="J679" s="171" t="s">
        <v>14</v>
      </c>
      <c r="K679" s="171" t="s">
        <v>16</v>
      </c>
      <c r="L679" s="9">
        <v>44</v>
      </c>
      <c r="M679" s="9"/>
      <c r="N679" s="32">
        <v>6.4733518524500147</v>
      </c>
      <c r="O679" s="10" t="s">
        <v>6535</v>
      </c>
      <c r="P679" s="57">
        <v>0.28582508883520519</v>
      </c>
      <c r="Q679" s="7" t="s">
        <v>6535</v>
      </c>
      <c r="R679" s="182">
        <v>59.618040104867852</v>
      </c>
      <c r="S679" s="1" t="s">
        <v>6535</v>
      </c>
      <c r="T679" s="36">
        <v>2.6323814922411959</v>
      </c>
      <c r="U679" s="2" t="s">
        <v>6535</v>
      </c>
      <c r="V679" s="31">
        <v>22.64794836181186</v>
      </c>
      <c r="W679" s="2" t="s">
        <v>6535</v>
      </c>
      <c r="X679" s="31">
        <v>3.966367009065153</v>
      </c>
      <c r="Y679" s="2" t="s">
        <v>6535</v>
      </c>
      <c r="AA679" s="38">
        <v>1202451</v>
      </c>
      <c r="AB679" s="9" t="s">
        <v>6535</v>
      </c>
      <c r="AC679" s="38">
        <v>4206947</v>
      </c>
      <c r="AD679" s="9" t="s">
        <v>6535</v>
      </c>
      <c r="AE679" s="42">
        <v>185754</v>
      </c>
      <c r="AF679" s="9" t="s">
        <v>6535</v>
      </c>
      <c r="AG679" s="41">
        <v>70565</v>
      </c>
      <c r="AH679" s="2" t="s">
        <v>6535</v>
      </c>
      <c r="AI679" s="41">
        <v>1060655</v>
      </c>
      <c r="AJ679" s="2" t="s">
        <v>6535</v>
      </c>
      <c r="AK679" s="41">
        <v>758910</v>
      </c>
      <c r="AL679" s="2" t="s">
        <v>6535</v>
      </c>
      <c r="AM679" s="2" t="str">
        <f>IF(OR(O679="Q",Q679="Q",S679="Q",U679="Q",W679="Q",Y679="Q",AB679="Q",AD679="Q",AF679="Q",AH679="Q",AJ679="Q",AL679="Q"),"Yes","No")</f>
        <v>No</v>
      </c>
    </row>
    <row r="680" spans="1:39">
      <c r="A680" s="6" t="s">
        <v>757</v>
      </c>
      <c r="B680" s="6" t="s">
        <v>758</v>
      </c>
      <c r="C680" s="4" t="s">
        <v>68</v>
      </c>
      <c r="D680" s="242">
        <v>1004</v>
      </c>
      <c r="E680" s="237">
        <v>10004</v>
      </c>
      <c r="F680" s="25" t="s">
        <v>320</v>
      </c>
      <c r="G680" s="53" t="s">
        <v>262</v>
      </c>
      <c r="H680" s="180">
        <v>4181019</v>
      </c>
      <c r="I680" s="28">
        <v>86</v>
      </c>
      <c r="J680" s="171" t="s">
        <v>15</v>
      </c>
      <c r="K680" s="171" t="s">
        <v>16</v>
      </c>
      <c r="L680" s="9">
        <v>42</v>
      </c>
      <c r="M680" s="9"/>
      <c r="N680" s="32">
        <v>0.93584634889578555</v>
      </c>
      <c r="O680" s="10" t="s">
        <v>6535</v>
      </c>
      <c r="P680" s="57">
        <v>0.24465550361294064</v>
      </c>
      <c r="Q680" s="7" t="s">
        <v>6535</v>
      </c>
      <c r="R680" s="182">
        <v>105.73803788246721</v>
      </c>
      <c r="S680" s="1" t="s">
        <v>6535</v>
      </c>
      <c r="T680" s="36">
        <v>27.642778047595922</v>
      </c>
      <c r="U680" s="2" t="s">
        <v>6535</v>
      </c>
      <c r="V680" s="31">
        <v>3.8251596022803942</v>
      </c>
      <c r="W680" s="2" t="s">
        <v>6535</v>
      </c>
      <c r="X680" s="31">
        <v>0.59612175049897542</v>
      </c>
      <c r="Y680" s="2" t="s">
        <v>6535</v>
      </c>
      <c r="AA680" s="38">
        <v>2663254</v>
      </c>
      <c r="AB680" s="9" t="s">
        <v>6535</v>
      </c>
      <c r="AC680" s="38">
        <v>10885731</v>
      </c>
      <c r="AD680" s="9" t="s">
        <v>6535</v>
      </c>
      <c r="AE680" s="42">
        <v>2845824</v>
      </c>
      <c r="AF680" s="9" t="s">
        <v>6535</v>
      </c>
      <c r="AG680" s="41">
        <v>102950</v>
      </c>
      <c r="AH680" s="2" t="s">
        <v>6535</v>
      </c>
      <c r="AI680" s="41">
        <v>18260919</v>
      </c>
      <c r="AJ680" s="2" t="s">
        <v>6535</v>
      </c>
      <c r="AK680" s="41">
        <v>1261980</v>
      </c>
      <c r="AL680" s="2" t="s">
        <v>6535</v>
      </c>
      <c r="AM680" s="2" t="str">
        <f>IF(OR(O680="Q",Q680="Q",S680="Q",U680="Q",W680="Q",Y680="Q",AB680="Q",AD680="Q",AF680="Q",AH680="Q",AJ680="Q",AL680="Q"),"Yes","No")</f>
        <v>No</v>
      </c>
    </row>
    <row r="681" spans="1:39">
      <c r="A681" s="6" t="s">
        <v>140</v>
      </c>
      <c r="B681" s="6" t="s">
        <v>388</v>
      </c>
      <c r="C681" s="4" t="s">
        <v>137</v>
      </c>
      <c r="D681" s="242">
        <v>44</v>
      </c>
      <c r="E681" s="237">
        <v>44</v>
      </c>
      <c r="F681" s="25" t="s">
        <v>320</v>
      </c>
      <c r="G681" s="53" t="s">
        <v>262</v>
      </c>
      <c r="H681" s="180">
        <v>62966</v>
      </c>
      <c r="I681" s="28">
        <v>86</v>
      </c>
      <c r="J681" s="171" t="s">
        <v>14</v>
      </c>
      <c r="K681" s="171" t="s">
        <v>13</v>
      </c>
      <c r="L681" s="9">
        <v>16</v>
      </c>
      <c r="M681" s="9"/>
      <c r="N681" s="32">
        <v>9.2151389249545579E-2</v>
      </c>
      <c r="O681" s="10" t="s">
        <v>6535</v>
      </c>
      <c r="P681" s="57">
        <v>1.8047259791544297E-3</v>
      </c>
      <c r="Q681" s="7" t="s">
        <v>6535</v>
      </c>
      <c r="R681" s="182">
        <v>114.96689322516991</v>
      </c>
      <c r="S681" s="1" t="s">
        <v>6535</v>
      </c>
      <c r="T681" s="36">
        <v>2.2515530219980997</v>
      </c>
      <c r="U681" s="2" t="s">
        <v>6535</v>
      </c>
      <c r="V681" s="31">
        <v>51.061152947286416</v>
      </c>
      <c r="W681" s="2" t="s">
        <v>6535</v>
      </c>
      <c r="X681" s="31">
        <v>14.515199468514563</v>
      </c>
      <c r="Y681" s="2" t="s">
        <v>6535</v>
      </c>
      <c r="AA681" s="38">
        <v>5678</v>
      </c>
      <c r="AB681" s="9" t="s">
        <v>6535</v>
      </c>
      <c r="AC681" s="38">
        <v>3146184</v>
      </c>
      <c r="AD681" s="9" t="s">
        <v>6535</v>
      </c>
      <c r="AE681" s="42">
        <v>61616</v>
      </c>
      <c r="AF681" s="9" t="s">
        <v>6535</v>
      </c>
      <c r="AG681" s="41">
        <v>27366</v>
      </c>
      <c r="AH681" s="2" t="s">
        <v>6535</v>
      </c>
      <c r="AI681" s="41">
        <v>216751</v>
      </c>
      <c r="AJ681" s="2" t="s">
        <v>6535</v>
      </c>
      <c r="AK681" s="41">
        <v>298078</v>
      </c>
      <c r="AL681" s="2" t="s">
        <v>6535</v>
      </c>
      <c r="AM681" s="2" t="str">
        <f>IF(OR(O681="Q",Q681="Q",S681="Q",U681="Q",W681="Q",Y681="Q",AB681="Q",AD681="Q",AF681="Q",AH681="Q",AJ681="Q",AL681="Q"),"Yes","No")</f>
        <v>No</v>
      </c>
    </row>
    <row r="682" spans="1:39">
      <c r="A682" s="3" t="s">
        <v>140</v>
      </c>
      <c r="B682" s="3" t="s">
        <v>388</v>
      </c>
      <c r="C682" s="4" t="s">
        <v>137</v>
      </c>
      <c r="D682" s="241">
        <v>44</v>
      </c>
      <c r="E682" s="236">
        <v>44</v>
      </c>
      <c r="F682" s="3" t="s">
        <v>320</v>
      </c>
      <c r="G682" s="4" t="s">
        <v>262</v>
      </c>
      <c r="H682" s="60">
        <v>62966</v>
      </c>
      <c r="I682" s="27">
        <v>86</v>
      </c>
      <c r="J682" s="170" t="s">
        <v>15</v>
      </c>
      <c r="K682" s="170" t="s">
        <v>13</v>
      </c>
      <c r="L682" s="5">
        <v>15</v>
      </c>
      <c r="N682" s="31">
        <v>0.49780623407452901</v>
      </c>
      <c r="O682" s="4" t="s">
        <v>6535</v>
      </c>
      <c r="P682" s="56">
        <v>5.7956728864548203E-2</v>
      </c>
      <c r="Q682" s="8" t="s">
        <v>6535</v>
      </c>
      <c r="R682" s="35">
        <v>101.07273643249253</v>
      </c>
      <c r="S682" s="2" t="s">
        <v>6535</v>
      </c>
      <c r="T682" s="36">
        <v>11.767319852685706</v>
      </c>
      <c r="U682" s="2" t="s">
        <v>6535</v>
      </c>
      <c r="V682" s="31">
        <v>8.5892741675942688</v>
      </c>
      <c r="W682" s="2" t="s">
        <v>6535</v>
      </c>
      <c r="X682" s="31">
        <v>1.6285394552287831</v>
      </c>
      <c r="Y682" s="2" t="s">
        <v>6535</v>
      </c>
      <c r="AA682" s="37">
        <v>337201</v>
      </c>
      <c r="AB682" s="4" t="s">
        <v>6535</v>
      </c>
      <c r="AC682" s="37">
        <v>5818151</v>
      </c>
      <c r="AD682" s="4" t="s">
        <v>6535</v>
      </c>
      <c r="AE682" s="41">
        <v>677374</v>
      </c>
      <c r="AF682" s="4" t="s">
        <v>6535</v>
      </c>
      <c r="AG682" s="41">
        <v>57564</v>
      </c>
      <c r="AH682" s="2" t="s">
        <v>6535</v>
      </c>
      <c r="AI682" s="41">
        <v>3572619</v>
      </c>
      <c r="AJ682" s="2" t="s">
        <v>6535</v>
      </c>
      <c r="AK682" s="41">
        <v>886957</v>
      </c>
      <c r="AL682" s="2" t="s">
        <v>6535</v>
      </c>
      <c r="AM682" s="2" t="str">
        <f>IF(OR(O682="Q",Q682="Q",S682="Q",U682="Q",W682="Q",Y682="Q",AB682="Q",AD682="Q",AF682="Q",AH682="Q",AJ682="Q",AL682="Q"),"Yes","No")</f>
        <v>No</v>
      </c>
    </row>
    <row r="683" spans="1:39">
      <c r="A683" s="6" t="s">
        <v>140</v>
      </c>
      <c r="B683" s="6" t="s">
        <v>388</v>
      </c>
      <c r="C683" s="4" t="s">
        <v>137</v>
      </c>
      <c r="D683" s="242">
        <v>44</v>
      </c>
      <c r="E683" s="237">
        <v>44</v>
      </c>
      <c r="F683" s="25" t="s">
        <v>320</v>
      </c>
      <c r="G683" s="53" t="s">
        <v>262</v>
      </c>
      <c r="H683" s="180">
        <v>62966</v>
      </c>
      <c r="I683" s="28">
        <v>86</v>
      </c>
      <c r="J683" s="171" t="s">
        <v>30</v>
      </c>
      <c r="K683" s="171" t="s">
        <v>13</v>
      </c>
      <c r="L683" s="9">
        <v>5</v>
      </c>
      <c r="M683" s="9"/>
      <c r="N683" s="32">
        <v>0.92855643044619418</v>
      </c>
      <c r="O683" s="10" t="s">
        <v>6535</v>
      </c>
      <c r="P683" s="57">
        <v>8.9832136519484435E-2</v>
      </c>
      <c r="Q683" s="7" t="s">
        <v>6535</v>
      </c>
      <c r="R683" s="182">
        <v>127.60433253101277</v>
      </c>
      <c r="S683" s="1" t="s">
        <v>6535</v>
      </c>
      <c r="T683" s="36">
        <v>12.344936122940195</v>
      </c>
      <c r="U683" s="2" t="s">
        <v>6535</v>
      </c>
      <c r="V683" s="31">
        <v>10.336572928383951</v>
      </c>
      <c r="W683" s="2" t="s">
        <v>6535</v>
      </c>
      <c r="X683" s="31">
        <v>0.39499238030720629</v>
      </c>
      <c r="Y683" s="2" t="s">
        <v>6535</v>
      </c>
      <c r="AA683" s="38">
        <v>123823</v>
      </c>
      <c r="AB683" s="9" t="s">
        <v>6535</v>
      </c>
      <c r="AC683" s="38">
        <v>1378382</v>
      </c>
      <c r="AD683" s="9" t="s">
        <v>6535</v>
      </c>
      <c r="AE683" s="42">
        <v>133350</v>
      </c>
      <c r="AF683" s="9" t="s">
        <v>6535</v>
      </c>
      <c r="AG683" s="41">
        <v>10802</v>
      </c>
      <c r="AH683" s="2" t="s">
        <v>6535</v>
      </c>
      <c r="AI683" s="41">
        <v>3489642</v>
      </c>
      <c r="AJ683" s="2" t="s">
        <v>6535</v>
      </c>
      <c r="AK683" s="41">
        <v>338587</v>
      </c>
      <c r="AL683" s="2" t="s">
        <v>6535</v>
      </c>
      <c r="AM683" s="2" t="str">
        <f>IF(OR(O683="Q",Q683="Q",S683="Q",U683="Q",W683="Q",Y683="Q",AB683="Q",AD683="Q",AF683="Q",AH683="Q",AJ683="Q",AL683="Q"),"Yes","No")</f>
        <v>No</v>
      </c>
    </row>
    <row r="684" spans="1:39">
      <c r="A684" s="3" t="s">
        <v>2700</v>
      </c>
      <c r="B684" s="3" t="s">
        <v>2701</v>
      </c>
      <c r="C684" s="4" t="s">
        <v>129</v>
      </c>
      <c r="D684" s="241" t="s">
        <v>2702</v>
      </c>
      <c r="E684" s="236" t="s">
        <v>2703</v>
      </c>
      <c r="F684" s="3" t="s">
        <v>320</v>
      </c>
      <c r="G684" s="4" t="s">
        <v>476</v>
      </c>
      <c r="H684" s="60">
        <v>0</v>
      </c>
      <c r="I684" s="27">
        <v>85</v>
      </c>
      <c r="J684" s="170" t="s">
        <v>14</v>
      </c>
      <c r="K684" s="170" t="s">
        <v>13</v>
      </c>
      <c r="L684" s="5">
        <v>77</v>
      </c>
      <c r="N684" s="31">
        <v>1.1921143144113473</v>
      </c>
      <c r="O684" s="4" t="s">
        <v>6535</v>
      </c>
      <c r="P684" s="56">
        <v>4.0237872276597579E-2</v>
      </c>
      <c r="Q684" s="8" t="s">
        <v>6535</v>
      </c>
      <c r="R684" s="35">
        <v>41.01802908908634</v>
      </c>
      <c r="S684" s="2" t="s">
        <v>6535</v>
      </c>
      <c r="T684" s="36">
        <v>1.3844966003444121</v>
      </c>
      <c r="U684" s="2" t="s">
        <v>6535</v>
      </c>
      <c r="V684" s="31">
        <v>29.626673751948939</v>
      </c>
      <c r="W684" s="2" t="s">
        <v>6535</v>
      </c>
      <c r="X684" s="31" t="s">
        <v>6535</v>
      </c>
      <c r="Y684" s="2" t="s">
        <v>6535</v>
      </c>
      <c r="AA684" s="37">
        <v>204146</v>
      </c>
      <c r="AB684" s="4" t="s">
        <v>6535</v>
      </c>
      <c r="AC684" s="37">
        <v>5073479</v>
      </c>
      <c r="AD684" s="4" t="s">
        <v>6535</v>
      </c>
      <c r="AE684" s="41">
        <v>171247</v>
      </c>
      <c r="AF684" s="4" t="s">
        <v>6535</v>
      </c>
      <c r="AG684" s="41">
        <v>123689</v>
      </c>
      <c r="AH684" s="2" t="s">
        <v>6535</v>
      </c>
      <c r="AI684" s="41">
        <v>0</v>
      </c>
      <c r="AJ684" s="2" t="s">
        <v>6535</v>
      </c>
      <c r="AK684" s="41">
        <v>1975753</v>
      </c>
      <c r="AL684" s="2" t="s">
        <v>6535</v>
      </c>
      <c r="AM684" s="2" t="str">
        <f>IF(OR(O684="Q",Q684="Q",S684="Q",U684="Q",W684="Q",Y684="Q",AB684="Q",AD684="Q",AF684="Q",AH684="Q",AJ684="Q",AL684="Q"),"Yes","No")</f>
        <v>No</v>
      </c>
    </row>
    <row r="685" spans="1:39">
      <c r="A685" s="3" t="s">
        <v>182</v>
      </c>
      <c r="B685" s="3" t="s">
        <v>2736</v>
      </c>
      <c r="C685" s="4" t="s">
        <v>141</v>
      </c>
      <c r="D685" s="241">
        <v>5001</v>
      </c>
      <c r="E685" s="236">
        <v>50001</v>
      </c>
      <c r="F685" s="3" t="s">
        <v>317</v>
      </c>
      <c r="G685" s="4" t="s">
        <v>262</v>
      </c>
      <c r="H685" s="60">
        <v>216154</v>
      </c>
      <c r="I685" s="27">
        <v>85</v>
      </c>
      <c r="J685" s="170" t="s">
        <v>14</v>
      </c>
      <c r="K685" s="170" t="s">
        <v>16</v>
      </c>
      <c r="L685" s="5">
        <v>49</v>
      </c>
      <c r="N685" s="31">
        <v>4.2888802488335926</v>
      </c>
      <c r="O685" s="4" t="s">
        <v>6535</v>
      </c>
      <c r="P685" s="56">
        <v>0.33124935696201535</v>
      </c>
      <c r="Q685" s="8" t="s">
        <v>6535</v>
      </c>
      <c r="R685" s="35">
        <v>52.956881044865611</v>
      </c>
      <c r="S685" s="2" t="s">
        <v>6535</v>
      </c>
      <c r="T685" s="36">
        <v>4.0900961964597613</v>
      </c>
      <c r="U685" s="2" t="s">
        <v>6535</v>
      </c>
      <c r="V685" s="31">
        <v>12.947588149810061</v>
      </c>
      <c r="W685" s="2" t="s">
        <v>6535</v>
      </c>
      <c r="X685" s="31">
        <v>1.5076153622362343</v>
      </c>
      <c r="Y685" s="2" t="s">
        <v>6535</v>
      </c>
      <c r="AA685" s="37">
        <v>672891</v>
      </c>
      <c r="AB685" s="4" t="s">
        <v>6535</v>
      </c>
      <c r="AC685" s="37">
        <v>2031373</v>
      </c>
      <c r="AD685" s="4" t="s">
        <v>6535</v>
      </c>
      <c r="AE685" s="41">
        <v>156892</v>
      </c>
      <c r="AF685" s="4" t="s">
        <v>6535</v>
      </c>
      <c r="AG685" s="41">
        <v>38359</v>
      </c>
      <c r="AH685" s="2" t="s">
        <v>6535</v>
      </c>
      <c r="AI685" s="41">
        <v>1347408</v>
      </c>
      <c r="AJ685" s="2" t="s">
        <v>6535</v>
      </c>
      <c r="AK685" s="41">
        <v>827218</v>
      </c>
      <c r="AL685" s="2" t="s">
        <v>6535</v>
      </c>
      <c r="AM685" s="2" t="str">
        <f>IF(OR(O685="Q",Q685="Q",S685="Q",U685="Q",W685="Q",Y685="Q",AB685="Q",AD685="Q",AF685="Q",AH685="Q",AJ685="Q",AL685="Q"),"Yes","No")</f>
        <v>No</v>
      </c>
    </row>
    <row r="686" spans="1:39">
      <c r="A686" s="6" t="s">
        <v>2823</v>
      </c>
      <c r="B686" s="6" t="s">
        <v>2824</v>
      </c>
      <c r="C686" s="4" t="s">
        <v>59</v>
      </c>
      <c r="D686" s="242">
        <v>5056</v>
      </c>
      <c r="E686" s="237">
        <v>50056</v>
      </c>
      <c r="F686" s="25" t="s">
        <v>320</v>
      </c>
      <c r="G686" s="53" t="s">
        <v>262</v>
      </c>
      <c r="H686" s="180">
        <v>266921</v>
      </c>
      <c r="I686" s="28">
        <v>85</v>
      </c>
      <c r="J686" s="171" t="s">
        <v>15</v>
      </c>
      <c r="K686" s="171" t="s">
        <v>13</v>
      </c>
      <c r="L686" s="9">
        <v>48</v>
      </c>
      <c r="M686" s="9"/>
      <c r="N686" s="32">
        <v>0.4724146045917435</v>
      </c>
      <c r="O686" s="10" t="s">
        <v>6535</v>
      </c>
      <c r="P686" s="57">
        <v>8.9909309598923792E-2</v>
      </c>
      <c r="Q686" s="7" t="s">
        <v>6535</v>
      </c>
      <c r="R686" s="182">
        <v>162.28368275637899</v>
      </c>
      <c r="S686" s="1" t="s">
        <v>6535</v>
      </c>
      <c r="T686" s="36">
        <v>30.885611354894632</v>
      </c>
      <c r="U686" s="2" t="s">
        <v>6535</v>
      </c>
      <c r="V686" s="31">
        <v>5.2543458146785529</v>
      </c>
      <c r="W686" s="2" t="s">
        <v>6535</v>
      </c>
      <c r="X686" s="31">
        <v>0.76930393095358707</v>
      </c>
      <c r="Y686" s="2" t="s">
        <v>6535</v>
      </c>
      <c r="AA686" s="38">
        <v>1615991</v>
      </c>
      <c r="AB686" s="9" t="s">
        <v>6535</v>
      </c>
      <c r="AC686" s="38">
        <v>17973567</v>
      </c>
      <c r="AD686" s="9" t="s">
        <v>6535</v>
      </c>
      <c r="AE686" s="42">
        <v>3420705</v>
      </c>
      <c r="AF686" s="9" t="s">
        <v>6535</v>
      </c>
      <c r="AG686" s="41">
        <v>110754</v>
      </c>
      <c r="AH686" s="2" t="s">
        <v>6535</v>
      </c>
      <c r="AI686" s="41">
        <v>23363415</v>
      </c>
      <c r="AJ686" s="2" t="s">
        <v>6535</v>
      </c>
      <c r="AK686" s="41">
        <v>2007776</v>
      </c>
      <c r="AL686" s="2" t="s">
        <v>6535</v>
      </c>
      <c r="AM686" s="2" t="str">
        <f>IF(OR(O686="Q",Q686="Q",S686="Q",U686="Q",W686="Q",Y686="Q",AB686="Q",AD686="Q",AF686="Q",AH686="Q",AJ686="Q",AL686="Q"),"Yes","No")</f>
        <v>No</v>
      </c>
    </row>
    <row r="687" spans="1:39">
      <c r="A687" s="3" t="s">
        <v>2823</v>
      </c>
      <c r="B687" s="3" t="s">
        <v>2824</v>
      </c>
      <c r="C687" s="4" t="s">
        <v>59</v>
      </c>
      <c r="D687" s="241">
        <v>5056</v>
      </c>
      <c r="E687" s="236">
        <v>50056</v>
      </c>
      <c r="F687" s="3" t="s">
        <v>320</v>
      </c>
      <c r="G687" s="4" t="s">
        <v>262</v>
      </c>
      <c r="H687" s="60">
        <v>266921</v>
      </c>
      <c r="I687" s="27">
        <v>85</v>
      </c>
      <c r="J687" s="170" t="s">
        <v>14</v>
      </c>
      <c r="K687" s="170" t="s">
        <v>16</v>
      </c>
      <c r="L687" s="5">
        <v>37</v>
      </c>
      <c r="N687" s="31">
        <v>2.0818099523936673</v>
      </c>
      <c r="O687" s="4" t="s">
        <v>6535</v>
      </c>
      <c r="P687" s="56">
        <v>8.5319747540408664E-2</v>
      </c>
      <c r="Q687" s="8" t="s">
        <v>6535</v>
      </c>
      <c r="R687" s="35">
        <v>50.927835471944327</v>
      </c>
      <c r="S687" s="2" t="s">
        <v>6535</v>
      </c>
      <c r="T687" s="36">
        <v>2.0871982383645062</v>
      </c>
      <c r="U687" s="2" t="s">
        <v>6535</v>
      </c>
      <c r="V687" s="31">
        <v>24.400095082415614</v>
      </c>
      <c r="W687" s="2" t="s">
        <v>6535</v>
      </c>
      <c r="X687" s="31">
        <v>3.7082195956712716</v>
      </c>
      <c r="Y687" s="2" t="s">
        <v>6535</v>
      </c>
      <c r="AA687" s="37">
        <v>319664</v>
      </c>
      <c r="AB687" s="4" t="s">
        <v>6535</v>
      </c>
      <c r="AC687" s="37">
        <v>3746659</v>
      </c>
      <c r="AD687" s="4" t="s">
        <v>6535</v>
      </c>
      <c r="AE687" s="41">
        <v>153551</v>
      </c>
      <c r="AF687" s="4" t="s">
        <v>6535</v>
      </c>
      <c r="AG687" s="41">
        <v>73568</v>
      </c>
      <c r="AH687" s="2" t="s">
        <v>6535</v>
      </c>
      <c r="AI687" s="41">
        <v>1010366</v>
      </c>
      <c r="AJ687" s="2" t="s">
        <v>6535</v>
      </c>
      <c r="AK687" s="41">
        <v>1017996</v>
      </c>
      <c r="AL687" s="2" t="s">
        <v>6535</v>
      </c>
      <c r="AM687" s="2" t="str">
        <f>IF(OR(O687="Q",Q687="Q",S687="Q",U687="Q",W687="Q",Y687="Q",AB687="Q",AD687="Q",AF687="Q",AH687="Q",AJ687="Q",AL687="Q"),"Yes","No")</f>
        <v>No</v>
      </c>
    </row>
    <row r="688" spans="1:39">
      <c r="A688" s="3" t="s">
        <v>182</v>
      </c>
      <c r="B688" s="3" t="s">
        <v>2736</v>
      </c>
      <c r="C688" s="4" t="s">
        <v>141</v>
      </c>
      <c r="D688" s="241">
        <v>5001</v>
      </c>
      <c r="E688" s="236">
        <v>50001</v>
      </c>
      <c r="F688" s="3" t="s">
        <v>317</v>
      </c>
      <c r="G688" s="4" t="s">
        <v>262</v>
      </c>
      <c r="H688" s="60">
        <v>216154</v>
      </c>
      <c r="I688" s="27">
        <v>85</v>
      </c>
      <c r="J688" s="170" t="s">
        <v>15</v>
      </c>
      <c r="K688" s="170" t="s">
        <v>13</v>
      </c>
      <c r="L688" s="5">
        <v>21</v>
      </c>
      <c r="N688" s="31">
        <v>0.77113303815191425</v>
      </c>
      <c r="O688" s="4" t="s">
        <v>6535</v>
      </c>
      <c r="P688" s="56">
        <v>0.16013727316632223</v>
      </c>
      <c r="Q688" s="8" t="s">
        <v>6535</v>
      </c>
      <c r="R688" s="35">
        <v>85.692768037761297</v>
      </c>
      <c r="S688" s="2" t="s">
        <v>6535</v>
      </c>
      <c r="T688" s="36">
        <v>17.795380984490897</v>
      </c>
      <c r="U688" s="2" t="s">
        <v>6535</v>
      </c>
      <c r="V688" s="31">
        <v>4.8154500379870822</v>
      </c>
      <c r="W688" s="2" t="s">
        <v>6535</v>
      </c>
      <c r="X688" s="31">
        <v>1.1521066485591911</v>
      </c>
      <c r="Y688" s="2" t="s">
        <v>6535</v>
      </c>
      <c r="AA688" s="37">
        <v>814025</v>
      </c>
      <c r="AB688" s="4" t="s">
        <v>6535</v>
      </c>
      <c r="AC688" s="37">
        <v>5083295</v>
      </c>
      <c r="AD688" s="4" t="s">
        <v>6535</v>
      </c>
      <c r="AE688" s="41">
        <v>1055622</v>
      </c>
      <c r="AF688" s="4" t="s">
        <v>6535</v>
      </c>
      <c r="AG688" s="41">
        <v>59320</v>
      </c>
      <c r="AH688" s="2" t="s">
        <v>6535</v>
      </c>
      <c r="AI688" s="41">
        <v>4412174</v>
      </c>
      <c r="AJ688" s="2" t="s">
        <v>6535</v>
      </c>
      <c r="AK688" s="41">
        <v>898336</v>
      </c>
      <c r="AL688" s="2" t="s">
        <v>6535</v>
      </c>
      <c r="AM688" s="2" t="str">
        <f>IF(OR(O688="Q",Q688="Q",S688="Q",U688="Q",W688="Q",Y688="Q",AB688="Q",AD688="Q",AF688="Q",AH688="Q",AJ688="Q",AL688="Q"),"Yes","No")</f>
        <v>No</v>
      </c>
    </row>
    <row r="689" spans="1:39">
      <c r="A689" s="6" t="s">
        <v>182</v>
      </c>
      <c r="B689" s="6" t="s">
        <v>2736</v>
      </c>
      <c r="C689" s="4" t="s">
        <v>141</v>
      </c>
      <c r="D689" s="242">
        <v>5001</v>
      </c>
      <c r="E689" s="237">
        <v>50001</v>
      </c>
      <c r="F689" s="25" t="s">
        <v>317</v>
      </c>
      <c r="G689" s="53" t="s">
        <v>262</v>
      </c>
      <c r="H689" s="180">
        <v>216154</v>
      </c>
      <c r="I689" s="28">
        <v>85</v>
      </c>
      <c r="J689" s="171" t="s">
        <v>15</v>
      </c>
      <c r="K689" s="171" t="s">
        <v>16</v>
      </c>
      <c r="L689" s="9">
        <v>15</v>
      </c>
      <c r="M689" s="9"/>
      <c r="N689" s="32">
        <v>0</v>
      </c>
      <c r="O689" s="10" t="s">
        <v>6535</v>
      </c>
      <c r="P689" s="57">
        <v>0</v>
      </c>
      <c r="Q689" s="7" t="s">
        <v>6535</v>
      </c>
      <c r="R689" s="182">
        <v>41.407756062621509</v>
      </c>
      <c r="S689" s="1" t="s">
        <v>6535</v>
      </c>
      <c r="T689" s="36">
        <v>3.8233909751355775</v>
      </c>
      <c r="U689" s="2" t="s">
        <v>6535</v>
      </c>
      <c r="V689" s="31">
        <v>10.830112936894503</v>
      </c>
      <c r="W689" s="2" t="s">
        <v>6535</v>
      </c>
      <c r="X689" s="31">
        <v>0.94383117867529931</v>
      </c>
      <c r="Y689" s="2" t="s">
        <v>6535</v>
      </c>
      <c r="AA689" s="38">
        <v>0</v>
      </c>
      <c r="AB689" s="9" t="s">
        <v>6535</v>
      </c>
      <c r="AC689" s="38">
        <v>404678</v>
      </c>
      <c r="AD689" s="9" t="s">
        <v>6535</v>
      </c>
      <c r="AE689" s="42">
        <v>37366</v>
      </c>
      <c r="AF689" s="9" t="s">
        <v>6535</v>
      </c>
      <c r="AG689" s="41">
        <v>9773</v>
      </c>
      <c r="AH689" s="2" t="s">
        <v>6535</v>
      </c>
      <c r="AI689" s="41">
        <v>428761</v>
      </c>
      <c r="AJ689" s="2" t="s">
        <v>6535</v>
      </c>
      <c r="AK689" s="41">
        <v>185683</v>
      </c>
      <c r="AL689" s="2" t="s">
        <v>6535</v>
      </c>
      <c r="AM689" s="2" t="str">
        <f>IF(OR(O689="Q",Q689="Q",S689="Q",U689="Q",W689="Q",Y689="Q",AB689="Q",AD689="Q",AF689="Q",AH689="Q",AJ689="Q",AL689="Q"),"Yes","No")</f>
        <v>No</v>
      </c>
    </row>
    <row r="690" spans="1:39">
      <c r="A690" s="6" t="s">
        <v>2700</v>
      </c>
      <c r="B690" s="6" t="s">
        <v>2701</v>
      </c>
      <c r="C690" s="4" t="s">
        <v>129</v>
      </c>
      <c r="D690" s="242" t="s">
        <v>2702</v>
      </c>
      <c r="E690" s="237" t="s">
        <v>2703</v>
      </c>
      <c r="F690" s="25" t="s">
        <v>320</v>
      </c>
      <c r="G690" s="53" t="s">
        <v>476</v>
      </c>
      <c r="H690" s="180">
        <v>0</v>
      </c>
      <c r="I690" s="28">
        <v>85</v>
      </c>
      <c r="J690" s="171" t="s">
        <v>15</v>
      </c>
      <c r="K690" s="171" t="s">
        <v>13</v>
      </c>
      <c r="L690" s="9">
        <v>8</v>
      </c>
      <c r="M690" s="9"/>
      <c r="N690" s="32">
        <v>0</v>
      </c>
      <c r="O690" s="10" t="s">
        <v>6535</v>
      </c>
      <c r="P690" s="57">
        <v>0</v>
      </c>
      <c r="Q690" s="7" t="s">
        <v>6535</v>
      </c>
      <c r="R690" s="182">
        <v>38.816796478157805</v>
      </c>
      <c r="S690" s="1" t="s">
        <v>6535</v>
      </c>
      <c r="T690" s="36">
        <v>1.72316288520149</v>
      </c>
      <c r="U690" s="2" t="s">
        <v>6535</v>
      </c>
      <c r="V690" s="31">
        <v>22.526481281320624</v>
      </c>
      <c r="W690" s="2" t="s">
        <v>6535</v>
      </c>
      <c r="X690" s="31" t="s">
        <v>6535</v>
      </c>
      <c r="Y690" s="2" t="s">
        <v>6535</v>
      </c>
      <c r="AA690" s="38">
        <v>0</v>
      </c>
      <c r="AB690" s="9" t="s">
        <v>6535</v>
      </c>
      <c r="AC690" s="38">
        <v>687756</v>
      </c>
      <c r="AD690" s="9" t="s">
        <v>6535</v>
      </c>
      <c r="AE690" s="42">
        <v>30531</v>
      </c>
      <c r="AF690" s="9" t="s">
        <v>6535</v>
      </c>
      <c r="AG690" s="41">
        <v>17718</v>
      </c>
      <c r="AH690" s="2" t="s">
        <v>6535</v>
      </c>
      <c r="AI690" s="41">
        <v>0</v>
      </c>
      <c r="AJ690" s="2" t="s">
        <v>6535</v>
      </c>
      <c r="AK690" s="41">
        <v>754939</v>
      </c>
      <c r="AL690" s="2" t="s">
        <v>6535</v>
      </c>
      <c r="AM690" s="2" t="str">
        <f>IF(OR(O690="Q",Q690="Q",S690="Q",U690="Q",W690="Q",Y690="Q",AB690="Q",AD690="Q",AF690="Q",AH690="Q",AJ690="Q",AL690="Q"),"Yes","No")</f>
        <v>No</v>
      </c>
    </row>
    <row r="691" spans="1:39">
      <c r="A691" s="3" t="s">
        <v>1615</v>
      </c>
      <c r="B691" s="3" t="s">
        <v>1616</v>
      </c>
      <c r="C691" s="4" t="s">
        <v>48</v>
      </c>
      <c r="D691" s="241">
        <v>4036</v>
      </c>
      <c r="E691" s="236">
        <v>40036</v>
      </c>
      <c r="F691" s="3" t="s">
        <v>317</v>
      </c>
      <c r="G691" s="4" t="s">
        <v>262</v>
      </c>
      <c r="H691" s="60">
        <v>240223</v>
      </c>
      <c r="I691" s="27">
        <v>84</v>
      </c>
      <c r="J691" s="170" t="s">
        <v>15</v>
      </c>
      <c r="K691" s="170" t="s">
        <v>13</v>
      </c>
      <c r="L691" s="5">
        <v>65</v>
      </c>
      <c r="N691" s="31">
        <v>1.4119533464423997</v>
      </c>
      <c r="O691" s="4" t="s">
        <v>6535</v>
      </c>
      <c r="P691" s="56">
        <v>0.38169029855827158</v>
      </c>
      <c r="Q691" s="8" t="s">
        <v>6535</v>
      </c>
      <c r="R691" s="35">
        <v>66.380518294148757</v>
      </c>
      <c r="S691" s="2" t="s">
        <v>6535</v>
      </c>
      <c r="T691" s="36">
        <v>17.944502139525937</v>
      </c>
      <c r="U691" s="2" t="s">
        <v>6535</v>
      </c>
      <c r="V691" s="31">
        <v>3.6992120359769651</v>
      </c>
      <c r="W691" s="2" t="s">
        <v>6535</v>
      </c>
      <c r="X691" s="31">
        <v>1.1849890512944259</v>
      </c>
      <c r="Y691" s="2" t="s">
        <v>6535</v>
      </c>
      <c r="AA691" s="37">
        <v>5269801</v>
      </c>
      <c r="AB691" s="4" t="s">
        <v>6535</v>
      </c>
      <c r="AC691" s="37">
        <v>13806484</v>
      </c>
      <c r="AD691" s="4" t="s">
        <v>6535</v>
      </c>
      <c r="AE691" s="41">
        <v>3732277</v>
      </c>
      <c r="AF691" s="4" t="s">
        <v>6535</v>
      </c>
      <c r="AG691" s="41">
        <v>207990</v>
      </c>
      <c r="AH691" s="2" t="s">
        <v>6535</v>
      </c>
      <c r="AI691" s="41">
        <v>11651149</v>
      </c>
      <c r="AJ691" s="2" t="s">
        <v>6535</v>
      </c>
      <c r="AK691" s="41">
        <v>2015458</v>
      </c>
      <c r="AL691" s="2" t="s">
        <v>6535</v>
      </c>
      <c r="AM691" s="2" t="str">
        <f>IF(OR(O691="Q",Q691="Q",S691="Q",U691="Q",W691="Q",Y691="Q",AB691="Q",AD691="Q",AF691="Q",AH691="Q",AJ691="Q",AL691="Q"),"Yes","No")</f>
        <v>No</v>
      </c>
    </row>
    <row r="692" spans="1:39">
      <c r="A692" s="3" t="s">
        <v>5708</v>
      </c>
      <c r="B692" s="3" t="s">
        <v>5709</v>
      </c>
      <c r="C692" s="4" t="s">
        <v>28</v>
      </c>
      <c r="D692" s="241">
        <v>9079</v>
      </c>
      <c r="E692" s="236">
        <v>90079</v>
      </c>
      <c r="F692" s="3" t="s">
        <v>320</v>
      </c>
      <c r="G692" s="4" t="s">
        <v>262</v>
      </c>
      <c r="H692" s="60">
        <v>345580</v>
      </c>
      <c r="I692" s="27">
        <v>84</v>
      </c>
      <c r="J692" s="170" t="s">
        <v>15</v>
      </c>
      <c r="K692" s="170" t="s">
        <v>13</v>
      </c>
      <c r="L692" s="5">
        <v>54</v>
      </c>
      <c r="N692" s="31">
        <v>0.64563623318431695</v>
      </c>
      <c r="O692" s="4" t="s">
        <v>6535</v>
      </c>
      <c r="P692" s="56">
        <v>0.13283496626669666</v>
      </c>
      <c r="Q692" s="8" t="s">
        <v>6535</v>
      </c>
      <c r="R692" s="35">
        <v>104.83104024213567</v>
      </c>
      <c r="S692" s="2" t="s">
        <v>6535</v>
      </c>
      <c r="T692" s="36">
        <v>21.568225230462588</v>
      </c>
      <c r="U692" s="2" t="s">
        <v>6535</v>
      </c>
      <c r="V692" s="31">
        <v>4.8604388688446249</v>
      </c>
      <c r="W692" s="2" t="s">
        <v>6535</v>
      </c>
      <c r="X692" s="31">
        <v>0.68084157306377435</v>
      </c>
      <c r="Y692" s="2" t="s">
        <v>6535</v>
      </c>
      <c r="AA692" s="37">
        <v>3018126</v>
      </c>
      <c r="AB692" s="4" t="s">
        <v>6535</v>
      </c>
      <c r="AC692" s="37">
        <v>22720870</v>
      </c>
      <c r="AD692" s="4" t="s">
        <v>6535</v>
      </c>
      <c r="AE692" s="41">
        <v>4674654</v>
      </c>
      <c r="AF692" s="4" t="s">
        <v>6535</v>
      </c>
      <c r="AG692" s="41">
        <v>216738</v>
      </c>
      <c r="AH692" s="2" t="s">
        <v>6535</v>
      </c>
      <c r="AI692" s="41">
        <v>33371743</v>
      </c>
      <c r="AJ692" s="2" t="s">
        <v>6535</v>
      </c>
      <c r="AK692" s="41">
        <v>3084147</v>
      </c>
      <c r="AL692" s="2" t="s">
        <v>6535</v>
      </c>
      <c r="AM692" s="2" t="str">
        <f>IF(OR(O692="Q",Q692="Q",S692="Q",U692="Q",W692="Q",Y692="Q",AB692="Q",AD692="Q",AF692="Q",AH692="Q",AJ692="Q",AL692="Q"),"Yes","No")</f>
        <v>No</v>
      </c>
    </row>
    <row r="693" spans="1:39">
      <c r="A693" s="3" t="s">
        <v>5650</v>
      </c>
      <c r="B693" s="3" t="s">
        <v>5651</v>
      </c>
      <c r="C693" s="4" t="s">
        <v>28</v>
      </c>
      <c r="D693" s="241">
        <v>9010</v>
      </c>
      <c r="E693" s="236">
        <v>90010</v>
      </c>
      <c r="F693" s="3" t="s">
        <v>317</v>
      </c>
      <c r="G693" s="4" t="s">
        <v>262</v>
      </c>
      <c r="H693" s="60">
        <v>12150996</v>
      </c>
      <c r="I693" s="27">
        <v>84</v>
      </c>
      <c r="J693" s="170" t="s">
        <v>15</v>
      </c>
      <c r="K693" s="170" t="s">
        <v>13</v>
      </c>
      <c r="L693" s="5">
        <v>48</v>
      </c>
      <c r="N693" s="31">
        <v>0.75649428310538536</v>
      </c>
      <c r="O693" s="4" t="s">
        <v>6535</v>
      </c>
      <c r="P693" s="56">
        <v>0.14304055524334824</v>
      </c>
      <c r="Q693" s="8" t="s">
        <v>6535</v>
      </c>
      <c r="R693" s="35">
        <v>167.10193489713998</v>
      </c>
      <c r="S693" s="2" t="s">
        <v>6535</v>
      </c>
      <c r="T693" s="36">
        <v>31.596211741093828</v>
      </c>
      <c r="U693" s="2" t="s">
        <v>6535</v>
      </c>
      <c r="V693" s="31">
        <v>5.2886699287373204</v>
      </c>
      <c r="W693" s="2" t="s">
        <v>6535</v>
      </c>
      <c r="X693" s="31">
        <v>1.2017543859649122</v>
      </c>
      <c r="Y693" s="2" t="s">
        <v>6535</v>
      </c>
      <c r="AA693" s="37">
        <v>3048793</v>
      </c>
      <c r="AB693" s="4" t="s">
        <v>6535</v>
      </c>
      <c r="AC693" s="37">
        <v>21314186</v>
      </c>
      <c r="AD693" s="4" t="s">
        <v>6535</v>
      </c>
      <c r="AE693" s="41">
        <v>4030160</v>
      </c>
      <c r="AF693" s="4" t="s">
        <v>6535</v>
      </c>
      <c r="AG693" s="41">
        <v>127552</v>
      </c>
      <c r="AH693" s="2" t="s">
        <v>6535</v>
      </c>
      <c r="AI693" s="41">
        <v>17735892</v>
      </c>
      <c r="AJ693" s="2" t="s">
        <v>6535</v>
      </c>
      <c r="AK693" s="41">
        <v>1947222</v>
      </c>
      <c r="AL693" s="2" t="s">
        <v>6535</v>
      </c>
      <c r="AM693" s="2" t="str">
        <f>IF(OR(O693="Q",Q693="Q",S693="Q",U693="Q",W693="Q",Y693="Q",AB693="Q",AD693="Q",AF693="Q",AH693="Q",AJ693="Q",AL693="Q"),"Yes","No")</f>
        <v>No</v>
      </c>
    </row>
    <row r="694" spans="1:39">
      <c r="A694" s="6" t="s">
        <v>5650</v>
      </c>
      <c r="B694" s="6" t="s">
        <v>5651</v>
      </c>
      <c r="C694" s="4" t="s">
        <v>28</v>
      </c>
      <c r="D694" s="242">
        <v>9010</v>
      </c>
      <c r="E694" s="237">
        <v>90010</v>
      </c>
      <c r="F694" s="25" t="s">
        <v>317</v>
      </c>
      <c r="G694" s="53" t="s">
        <v>262</v>
      </c>
      <c r="H694" s="180">
        <v>12150996</v>
      </c>
      <c r="I694" s="28">
        <v>84</v>
      </c>
      <c r="J694" s="171" t="s">
        <v>20</v>
      </c>
      <c r="K694" s="171" t="s">
        <v>16</v>
      </c>
      <c r="L694" s="9">
        <v>36</v>
      </c>
      <c r="M694" s="9"/>
      <c r="N694" s="32">
        <v>1.9591324671753627</v>
      </c>
      <c r="O694" s="10" t="s">
        <v>6535</v>
      </c>
      <c r="P694" s="57">
        <v>0.11337545537453841</v>
      </c>
      <c r="Q694" s="7" t="s">
        <v>6535</v>
      </c>
      <c r="R694" s="182">
        <v>64.137972826433625</v>
      </c>
      <c r="S694" s="1" t="s">
        <v>6535</v>
      </c>
      <c r="T694" s="36">
        <v>3.7116795305224213</v>
      </c>
      <c r="U694" s="2" t="s">
        <v>6535</v>
      </c>
      <c r="V694" s="31">
        <v>17.280040558190692</v>
      </c>
      <c r="W694" s="2" t="s">
        <v>6535</v>
      </c>
      <c r="X694" s="31">
        <v>2.6914507196449557</v>
      </c>
      <c r="Y694" s="2" t="s">
        <v>6535</v>
      </c>
      <c r="AA694" s="38">
        <v>113998</v>
      </c>
      <c r="AB694" s="9" t="s">
        <v>6535</v>
      </c>
      <c r="AC694" s="38">
        <v>1005491</v>
      </c>
      <c r="AD694" s="9" t="s">
        <v>6535</v>
      </c>
      <c r="AE694" s="42">
        <v>58188</v>
      </c>
      <c r="AF694" s="9" t="s">
        <v>6535</v>
      </c>
      <c r="AG694" s="41">
        <v>15677</v>
      </c>
      <c r="AH694" s="2" t="s">
        <v>6535</v>
      </c>
      <c r="AI694" s="41">
        <v>373587</v>
      </c>
      <c r="AJ694" s="2" t="s">
        <v>6535</v>
      </c>
      <c r="AK694" s="41">
        <v>269597</v>
      </c>
      <c r="AL694" s="2" t="s">
        <v>6535</v>
      </c>
      <c r="AM694" s="2" t="str">
        <f>IF(OR(O694="Q",Q694="Q",S694="Q",U694="Q",W694="Q",Y694="Q",AB694="Q",AD694="Q",AF694="Q",AH694="Q",AJ694="Q",AL694="Q"),"Yes","No")</f>
        <v>No</v>
      </c>
    </row>
    <row r="695" spans="1:39">
      <c r="A695" s="6" t="s">
        <v>5708</v>
      </c>
      <c r="B695" s="6" t="s">
        <v>5709</v>
      </c>
      <c r="C695" s="4" t="s">
        <v>28</v>
      </c>
      <c r="D695" s="242">
        <v>9079</v>
      </c>
      <c r="E695" s="237">
        <v>90079</v>
      </c>
      <c r="F695" s="25" t="s">
        <v>320</v>
      </c>
      <c r="G695" s="53" t="s">
        <v>262</v>
      </c>
      <c r="H695" s="180">
        <v>345580</v>
      </c>
      <c r="I695" s="28">
        <v>84</v>
      </c>
      <c r="J695" s="171" t="s">
        <v>14</v>
      </c>
      <c r="K695" s="171" t="s">
        <v>13</v>
      </c>
      <c r="L695" s="9">
        <v>30</v>
      </c>
      <c r="M695" s="9"/>
      <c r="N695" s="32">
        <v>1.9403458608331212</v>
      </c>
      <c r="O695" s="10" t="s">
        <v>6535</v>
      </c>
      <c r="P695" s="57">
        <v>6.0326793472249146E-2</v>
      </c>
      <c r="Q695" s="7" t="s">
        <v>6535</v>
      </c>
      <c r="R695" s="182">
        <v>72.225944060044569</v>
      </c>
      <c r="S695" s="1" t="s">
        <v>6535</v>
      </c>
      <c r="T695" s="36">
        <v>2.2455582268089596</v>
      </c>
      <c r="U695" s="2" t="s">
        <v>6535</v>
      </c>
      <c r="V695" s="31">
        <v>32.163915055848236</v>
      </c>
      <c r="W695" s="2" t="s">
        <v>6535</v>
      </c>
      <c r="X695" s="31">
        <v>2.7028495598718072</v>
      </c>
      <c r="Y695" s="2" t="s">
        <v>6535</v>
      </c>
      <c r="AA695" s="38">
        <v>297228</v>
      </c>
      <c r="AB695" s="9" t="s">
        <v>6535</v>
      </c>
      <c r="AC695" s="38">
        <v>4926965</v>
      </c>
      <c r="AD695" s="9" t="s">
        <v>6535</v>
      </c>
      <c r="AE695" s="42">
        <v>153183</v>
      </c>
      <c r="AF695" s="9" t="s">
        <v>6535</v>
      </c>
      <c r="AG695" s="41">
        <v>68216</v>
      </c>
      <c r="AH695" s="2" t="s">
        <v>6535</v>
      </c>
      <c r="AI695" s="41">
        <v>1822878</v>
      </c>
      <c r="AJ695" s="2" t="s">
        <v>6535</v>
      </c>
      <c r="AK695" s="41">
        <v>1077696</v>
      </c>
      <c r="AL695" s="2" t="s">
        <v>6535</v>
      </c>
      <c r="AM695" s="2" t="str">
        <f>IF(OR(O695="Q",Q695="Q",S695="Q",U695="Q",W695="Q",Y695="Q",AB695="Q",AD695="Q",AF695="Q",AH695="Q",AJ695="Q",AL695="Q"),"Yes","No")</f>
        <v>No</v>
      </c>
    </row>
    <row r="696" spans="1:39">
      <c r="A696" s="3" t="s">
        <v>1615</v>
      </c>
      <c r="B696" s="3" t="s">
        <v>1616</v>
      </c>
      <c r="C696" s="4" t="s">
        <v>48</v>
      </c>
      <c r="D696" s="241">
        <v>4036</v>
      </c>
      <c r="E696" s="236">
        <v>40036</v>
      </c>
      <c r="F696" s="3" t="s">
        <v>317</v>
      </c>
      <c r="G696" s="4" t="s">
        <v>262</v>
      </c>
      <c r="H696" s="60">
        <v>240223</v>
      </c>
      <c r="I696" s="27">
        <v>84</v>
      </c>
      <c r="J696" s="170" t="s">
        <v>14</v>
      </c>
      <c r="K696" s="170" t="s">
        <v>13</v>
      </c>
      <c r="L696" s="5">
        <v>19</v>
      </c>
      <c r="N696" s="31">
        <v>2.1790208940719147</v>
      </c>
      <c r="O696" s="4" t="s">
        <v>6535</v>
      </c>
      <c r="P696" s="56">
        <v>8.7275888963439172E-2</v>
      </c>
      <c r="Q696" s="8" t="s">
        <v>6535</v>
      </c>
      <c r="R696" s="35">
        <v>60.018893820815322</v>
      </c>
      <c r="S696" s="2" t="s">
        <v>6535</v>
      </c>
      <c r="T696" s="36">
        <v>2.4039247751430906</v>
      </c>
      <c r="U696" s="2" t="s">
        <v>6535</v>
      </c>
      <c r="V696" s="31">
        <v>24.967043245869778</v>
      </c>
      <c r="W696" s="2" t="s">
        <v>6535</v>
      </c>
      <c r="X696" s="31">
        <v>3.5356917376143349</v>
      </c>
      <c r="Y696" s="2" t="s">
        <v>6535</v>
      </c>
      <c r="AA696" s="37">
        <v>179377</v>
      </c>
      <c r="AB696" s="4" t="s">
        <v>6535</v>
      </c>
      <c r="AC696" s="37">
        <v>2055287</v>
      </c>
      <c r="AD696" s="4" t="s">
        <v>6535</v>
      </c>
      <c r="AE696" s="41">
        <v>82320</v>
      </c>
      <c r="AF696" s="4" t="s">
        <v>6535</v>
      </c>
      <c r="AG696" s="41">
        <v>34244</v>
      </c>
      <c r="AH696" s="2" t="s">
        <v>6535</v>
      </c>
      <c r="AI696" s="41">
        <v>581297</v>
      </c>
      <c r="AJ696" s="2" t="s">
        <v>6535</v>
      </c>
      <c r="AK696" s="41">
        <v>482552</v>
      </c>
      <c r="AL696" s="2" t="s">
        <v>6535</v>
      </c>
      <c r="AM696" s="2" t="str">
        <f>IF(OR(O696="Q",Q696="Q",S696="Q",U696="Q",W696="Q",Y696="Q",AB696="Q",AD696="Q",AF696="Q",AH696="Q",AJ696="Q",AL696="Q"),"Yes","No")</f>
        <v>No</v>
      </c>
    </row>
    <row r="697" spans="1:39">
      <c r="A697" s="3" t="s">
        <v>1330</v>
      </c>
      <c r="B697" s="3" t="s">
        <v>1331</v>
      </c>
      <c r="C697" s="4" t="s">
        <v>133</v>
      </c>
      <c r="D697" s="241">
        <v>3081</v>
      </c>
      <c r="E697" s="236">
        <v>30081</v>
      </c>
      <c r="F697" s="3" t="s">
        <v>317</v>
      </c>
      <c r="G697" s="4" t="s">
        <v>262</v>
      </c>
      <c r="H697" s="60">
        <v>4586770</v>
      </c>
      <c r="I697" s="27">
        <v>83</v>
      </c>
      <c r="J697" s="170" t="s">
        <v>30</v>
      </c>
      <c r="K697" s="170" t="s">
        <v>16</v>
      </c>
      <c r="L697" s="5">
        <v>55</v>
      </c>
      <c r="N697" s="31">
        <v>7.3047405265893097</v>
      </c>
      <c r="O697" s="4" t="s">
        <v>6535</v>
      </c>
      <c r="P697" s="56">
        <v>0.98117107614314314</v>
      </c>
      <c r="Q697" s="8" t="s">
        <v>6535</v>
      </c>
      <c r="R697" s="35">
        <v>159.45750631372181</v>
      </c>
      <c r="S697" s="2" t="s">
        <v>6535</v>
      </c>
      <c r="T697" s="36">
        <v>21.418295762791132</v>
      </c>
      <c r="U697" s="2" t="s">
        <v>6535</v>
      </c>
      <c r="V697" s="31">
        <v>7.4449203652672908</v>
      </c>
      <c r="W697" s="2" t="s">
        <v>6535</v>
      </c>
      <c r="X697" s="31">
        <v>0.22350406175149204</v>
      </c>
      <c r="Y697" s="2" t="s">
        <v>6535</v>
      </c>
      <c r="AA697" s="37">
        <v>8363307</v>
      </c>
      <c r="AB697" s="4" t="s">
        <v>6535</v>
      </c>
      <c r="AC697" s="37">
        <v>8523801</v>
      </c>
      <c r="AD697" s="4" t="s">
        <v>6535</v>
      </c>
      <c r="AE697" s="41">
        <v>1144915</v>
      </c>
      <c r="AF697" s="4" t="s">
        <v>6535</v>
      </c>
      <c r="AG697" s="41">
        <v>53455</v>
      </c>
      <c r="AH697" s="2" t="s">
        <v>6535</v>
      </c>
      <c r="AI697" s="41">
        <v>38137119</v>
      </c>
      <c r="AJ697" s="2" t="s">
        <v>6535</v>
      </c>
      <c r="AK697" s="41">
        <v>1454067</v>
      </c>
      <c r="AL697" s="2" t="s">
        <v>6535</v>
      </c>
      <c r="AM697" s="2" t="str">
        <f>IF(OR(O697="Q",Q697="Q",S697="Q",U697="Q",W697="Q",Y697="Q",AB697="Q",AD697="Q",AF697="Q",AH697="Q",AJ697="Q",AL697="Q"),"Yes","No")</f>
        <v>No</v>
      </c>
    </row>
    <row r="698" spans="1:39">
      <c r="A698" s="3" t="s">
        <v>1330</v>
      </c>
      <c r="B698" s="3" t="s">
        <v>1331</v>
      </c>
      <c r="C698" s="4" t="s">
        <v>133</v>
      </c>
      <c r="D698" s="241">
        <v>3081</v>
      </c>
      <c r="E698" s="236">
        <v>30081</v>
      </c>
      <c r="F698" s="3" t="s">
        <v>317</v>
      </c>
      <c r="G698" s="4" t="s">
        <v>262</v>
      </c>
      <c r="H698" s="60">
        <v>4586770</v>
      </c>
      <c r="I698" s="27">
        <v>83</v>
      </c>
      <c r="J698" s="170" t="s">
        <v>15</v>
      </c>
      <c r="K698" s="170" t="s">
        <v>16</v>
      </c>
      <c r="L698" s="5">
        <v>28</v>
      </c>
      <c r="N698" s="31">
        <v>0.93430994554574209</v>
      </c>
      <c r="O698" s="4" t="s">
        <v>6535</v>
      </c>
      <c r="P698" s="56">
        <v>0.10230316769037878</v>
      </c>
      <c r="Q698" s="8" t="s">
        <v>6535</v>
      </c>
      <c r="R698" s="35">
        <v>103.82739750445633</v>
      </c>
      <c r="S698" s="2" t="s">
        <v>6535</v>
      </c>
      <c r="T698" s="36">
        <v>11.368680926916221</v>
      </c>
      <c r="U698" s="2" t="s">
        <v>6535</v>
      </c>
      <c r="V698" s="31">
        <v>9.1327567526886106</v>
      </c>
      <c r="W698" s="2" t="s">
        <v>6535</v>
      </c>
      <c r="X698" s="31">
        <v>0.9754782168899071</v>
      </c>
      <c r="Y698" s="2" t="s">
        <v>6535</v>
      </c>
      <c r="AA698" s="37">
        <v>595887</v>
      </c>
      <c r="AB698" s="4" t="s">
        <v>6535</v>
      </c>
      <c r="AC698" s="37">
        <v>5824717</v>
      </c>
      <c r="AD698" s="4" t="s">
        <v>6535</v>
      </c>
      <c r="AE698" s="41">
        <v>637783</v>
      </c>
      <c r="AF698" s="4" t="s">
        <v>6535</v>
      </c>
      <c r="AG698" s="41">
        <v>56100</v>
      </c>
      <c r="AH698" s="2" t="s">
        <v>6535</v>
      </c>
      <c r="AI698" s="41">
        <v>5971140</v>
      </c>
      <c r="AJ698" s="2" t="s">
        <v>6535</v>
      </c>
      <c r="AK698" s="41">
        <v>915467</v>
      </c>
      <c r="AL698" s="2" t="s">
        <v>6535</v>
      </c>
      <c r="AM698" s="2" t="str">
        <f>IF(OR(O698="Q",Q698="Q",S698="Q",U698="Q",W698="Q",Y698="Q",AB698="Q",AD698="Q",AF698="Q",AH698="Q",AJ698="Q",AL698="Q"),"Yes","No")</f>
        <v>No</v>
      </c>
    </row>
    <row r="699" spans="1:39">
      <c r="A699" s="3" t="s">
        <v>1800</v>
      </c>
      <c r="B699" s="3" t="s">
        <v>1583</v>
      </c>
      <c r="C699" s="4" t="s">
        <v>66</v>
      </c>
      <c r="D699" s="241">
        <v>4196</v>
      </c>
      <c r="E699" s="236">
        <v>40196</v>
      </c>
      <c r="F699" s="3" t="s">
        <v>407</v>
      </c>
      <c r="G699" s="4" t="s">
        <v>262</v>
      </c>
      <c r="H699" s="60">
        <v>972546</v>
      </c>
      <c r="I699" s="27">
        <v>81</v>
      </c>
      <c r="J699" s="170" t="s">
        <v>17</v>
      </c>
      <c r="K699" s="170" t="s">
        <v>13</v>
      </c>
      <c r="L699" s="5">
        <v>81</v>
      </c>
      <c r="N699" s="31">
        <v>3.2763001616075078</v>
      </c>
      <c r="O699" s="4" t="s">
        <v>6535</v>
      </c>
      <c r="P699" s="56">
        <v>0.5575602442075267</v>
      </c>
      <c r="Q699" s="8" t="s">
        <v>6535</v>
      </c>
      <c r="R699" s="35">
        <v>38.947249556380058</v>
      </c>
      <c r="S699" s="2" t="s">
        <v>6535</v>
      </c>
      <c r="T699" s="36">
        <v>6.6280367801258269</v>
      </c>
      <c r="U699" s="2" t="s">
        <v>6535</v>
      </c>
      <c r="V699" s="31">
        <v>5.8761366070211647</v>
      </c>
      <c r="W699" s="2" t="s">
        <v>6535</v>
      </c>
      <c r="X699" s="31">
        <v>0.15023084005170101</v>
      </c>
      <c r="Y699" s="2" t="s">
        <v>6535</v>
      </c>
      <c r="AA699" s="37">
        <v>673070</v>
      </c>
      <c r="AB699" s="4" t="s">
        <v>6535</v>
      </c>
      <c r="AC699" s="37">
        <v>1207170</v>
      </c>
      <c r="AD699" s="4" t="s">
        <v>6535</v>
      </c>
      <c r="AE699" s="41">
        <v>205436</v>
      </c>
      <c r="AF699" s="4" t="s">
        <v>6535</v>
      </c>
      <c r="AG699" s="41">
        <v>30995</v>
      </c>
      <c r="AH699" s="2" t="s">
        <v>6535</v>
      </c>
      <c r="AI699" s="41">
        <v>8035434</v>
      </c>
      <c r="AJ699" s="2" t="s">
        <v>6535</v>
      </c>
      <c r="AK699" s="41">
        <v>1425753</v>
      </c>
      <c r="AL699" s="2" t="s">
        <v>6535</v>
      </c>
      <c r="AM699" s="2" t="str">
        <f>IF(OR(O699="Q",Q699="Q",S699="Q",U699="Q",W699="Q",Y699="Q",AB699="Q",AD699="Q",AF699="Q",AH699="Q",AJ699="Q",AL699="Q"),"Yes","No")</f>
        <v>No</v>
      </c>
    </row>
    <row r="700" spans="1:39">
      <c r="A700" s="3" t="s">
        <v>6292</v>
      </c>
      <c r="B700" s="3" t="s">
        <v>756</v>
      </c>
      <c r="C700" s="4" t="s">
        <v>68</v>
      </c>
      <c r="D700" s="241">
        <v>1129</v>
      </c>
      <c r="E700" s="236">
        <v>10129</v>
      </c>
      <c r="F700" s="3" t="s">
        <v>379</v>
      </c>
      <c r="G700" s="4" t="s">
        <v>262</v>
      </c>
      <c r="H700" s="60">
        <v>4181019</v>
      </c>
      <c r="I700" s="27">
        <v>81</v>
      </c>
      <c r="J700" s="170" t="s">
        <v>17</v>
      </c>
      <c r="K700" s="170" t="s">
        <v>16</v>
      </c>
      <c r="L700" s="5">
        <v>81</v>
      </c>
      <c r="N700" s="31">
        <v>3.6264554751808431</v>
      </c>
      <c r="O700" s="4" t="s">
        <v>6535</v>
      </c>
      <c r="P700" s="56">
        <v>0.75874950681276843</v>
      </c>
      <c r="Q700" s="8" t="s">
        <v>6535</v>
      </c>
      <c r="R700" s="35">
        <v>28.060041589784142</v>
      </c>
      <c r="S700" s="2" t="s">
        <v>6535</v>
      </c>
      <c r="T700" s="36">
        <v>5.8708959376739012</v>
      </c>
      <c r="U700" s="2" t="s">
        <v>6535</v>
      </c>
      <c r="V700" s="31">
        <v>4.7795160888001993</v>
      </c>
      <c r="W700" s="2" t="s">
        <v>6535</v>
      </c>
      <c r="X700" s="31">
        <v>0.1187592023897269</v>
      </c>
      <c r="Y700" s="2" t="s">
        <v>6535</v>
      </c>
      <c r="AA700" s="37">
        <v>726923</v>
      </c>
      <c r="AB700" s="4" t="s">
        <v>6535</v>
      </c>
      <c r="AC700" s="37">
        <v>958054</v>
      </c>
      <c r="AD700" s="4" t="s">
        <v>6535</v>
      </c>
      <c r="AE700" s="41">
        <v>200450</v>
      </c>
      <c r="AF700" s="4" t="s">
        <v>6535</v>
      </c>
      <c r="AG700" s="41">
        <v>34143</v>
      </c>
      <c r="AH700" s="2" t="s">
        <v>6535</v>
      </c>
      <c r="AI700" s="41">
        <v>8067198</v>
      </c>
      <c r="AJ700" s="2" t="s">
        <v>6535</v>
      </c>
      <c r="AK700" s="41">
        <v>1362665</v>
      </c>
      <c r="AL700" s="2" t="s">
        <v>6535</v>
      </c>
      <c r="AM700" s="2" t="str">
        <f>IF(OR(O700="Q",Q700="Q",S700="Q",U700="Q",W700="Q",Y700="Q",AB700="Q",AD700="Q",AF700="Q",AH700="Q",AJ700="Q",AL700="Q"),"Yes","No")</f>
        <v>No</v>
      </c>
    </row>
    <row r="701" spans="1:39">
      <c r="A701" s="6" t="s">
        <v>58</v>
      </c>
      <c r="B701" s="6" t="s">
        <v>4463</v>
      </c>
      <c r="C701" s="4" t="s">
        <v>57</v>
      </c>
      <c r="D701" s="242">
        <v>7041</v>
      </c>
      <c r="E701" s="237">
        <v>70041</v>
      </c>
      <c r="F701" s="25" t="s">
        <v>317</v>
      </c>
      <c r="G701" s="53" t="s">
        <v>262</v>
      </c>
      <c r="H701" s="180">
        <v>60438</v>
      </c>
      <c r="I701" s="28">
        <v>81</v>
      </c>
      <c r="J701" s="171" t="s">
        <v>15</v>
      </c>
      <c r="K701" s="171" t="s">
        <v>13</v>
      </c>
      <c r="L701" s="9">
        <v>74</v>
      </c>
      <c r="M701" s="9"/>
      <c r="N701" s="32">
        <v>0.65785664342610584</v>
      </c>
      <c r="O701" s="10" t="s">
        <v>6535</v>
      </c>
      <c r="P701" s="57">
        <v>0.47843310681539591</v>
      </c>
      <c r="Q701" s="7" t="s">
        <v>6535</v>
      </c>
      <c r="R701" s="182">
        <v>75.082190775253864</v>
      </c>
      <c r="S701" s="1" t="s">
        <v>6535</v>
      </c>
      <c r="T701" s="36">
        <v>54.604306512784959</v>
      </c>
      <c r="U701" s="2" t="s">
        <v>6535</v>
      </c>
      <c r="V701" s="31">
        <v>1.3750232457887592</v>
      </c>
      <c r="W701" s="2" t="s">
        <v>6535</v>
      </c>
      <c r="X701" s="31">
        <v>0.85280510001509124</v>
      </c>
      <c r="Y701" s="2" t="s">
        <v>6535</v>
      </c>
      <c r="AA701" s="38">
        <v>4404193</v>
      </c>
      <c r="AB701" s="9" t="s">
        <v>6535</v>
      </c>
      <c r="AC701" s="38">
        <v>9205452</v>
      </c>
      <c r="AD701" s="9" t="s">
        <v>6535</v>
      </c>
      <c r="AE701" s="42">
        <v>6694761</v>
      </c>
      <c r="AF701" s="9" t="s">
        <v>6535</v>
      </c>
      <c r="AG701" s="41">
        <v>122605</v>
      </c>
      <c r="AH701" s="2" t="s">
        <v>6535</v>
      </c>
      <c r="AI701" s="41">
        <v>10794321</v>
      </c>
      <c r="AJ701" s="2" t="s">
        <v>6535</v>
      </c>
      <c r="AK701" s="41">
        <v>1263021</v>
      </c>
      <c r="AL701" s="2" t="s">
        <v>6535</v>
      </c>
      <c r="AM701" s="2" t="str">
        <f>IF(OR(O701="Q",Q701="Q",S701="Q",U701="Q",W701="Q",Y701="Q",AB701="Q",AD701="Q",AF701="Q",AH701="Q",AJ701="Q",AL701="Q"),"Yes","No")</f>
        <v>No</v>
      </c>
    </row>
    <row r="702" spans="1:39">
      <c r="A702" s="3" t="s">
        <v>5637</v>
      </c>
      <c r="B702" s="3" t="s">
        <v>5638</v>
      </c>
      <c r="C702" s="4" t="s">
        <v>28</v>
      </c>
      <c r="D702" s="241">
        <v>9004</v>
      </c>
      <c r="E702" s="236">
        <v>90004</v>
      </c>
      <c r="F702" s="3" t="s">
        <v>320</v>
      </c>
      <c r="G702" s="4" t="s">
        <v>262</v>
      </c>
      <c r="H702" s="60">
        <v>523994</v>
      </c>
      <c r="I702" s="27">
        <v>81</v>
      </c>
      <c r="J702" s="170" t="s">
        <v>15</v>
      </c>
      <c r="K702" s="170" t="s">
        <v>13</v>
      </c>
      <c r="L702" s="5">
        <v>65</v>
      </c>
      <c r="N702" s="31">
        <v>0.74621119337966313</v>
      </c>
      <c r="O702" s="4" t="s">
        <v>6535</v>
      </c>
      <c r="P702" s="56">
        <v>0.18490482633042787</v>
      </c>
      <c r="Q702" s="8" t="s">
        <v>6535</v>
      </c>
      <c r="R702" s="35">
        <v>82.919601889592926</v>
      </c>
      <c r="S702" s="2" t="s">
        <v>6535</v>
      </c>
      <c r="T702" s="36">
        <v>20.54677646597904</v>
      </c>
      <c r="U702" s="2" t="s">
        <v>6535</v>
      </c>
      <c r="V702" s="31">
        <v>4.0356501676498802</v>
      </c>
      <c r="W702" s="2" t="s">
        <v>6535</v>
      </c>
      <c r="X702" s="31">
        <v>1.1167655729592161</v>
      </c>
      <c r="Y702" s="2" t="s">
        <v>6535</v>
      </c>
      <c r="AA702" s="37">
        <v>4070003</v>
      </c>
      <c r="AB702" s="4" t="s">
        <v>6535</v>
      </c>
      <c r="AC702" s="37">
        <v>22011340</v>
      </c>
      <c r="AD702" s="4" t="s">
        <v>6535</v>
      </c>
      <c r="AE702" s="41">
        <v>5454224</v>
      </c>
      <c r="AF702" s="4" t="s">
        <v>6535</v>
      </c>
      <c r="AG702" s="41">
        <v>265454</v>
      </c>
      <c r="AH702" s="2" t="s">
        <v>6535</v>
      </c>
      <c r="AI702" s="41">
        <v>19709902</v>
      </c>
      <c r="AJ702" s="2" t="s">
        <v>6535</v>
      </c>
      <c r="AK702" s="41">
        <v>3416623</v>
      </c>
      <c r="AL702" s="2" t="s">
        <v>6535</v>
      </c>
      <c r="AM702" s="2" t="str">
        <f>IF(OR(O702="Q",Q702="Q",S702="Q",U702="Q",W702="Q",Y702="Q",AB702="Q",AD702="Q",AF702="Q",AH702="Q",AJ702="Q",AL702="Q"),"Yes","No")</f>
        <v>No</v>
      </c>
    </row>
    <row r="703" spans="1:39">
      <c r="A703" s="3" t="s">
        <v>5637</v>
      </c>
      <c r="B703" s="3" t="s">
        <v>5638</v>
      </c>
      <c r="C703" s="4" t="s">
        <v>28</v>
      </c>
      <c r="D703" s="241">
        <v>9004</v>
      </c>
      <c r="E703" s="236">
        <v>90004</v>
      </c>
      <c r="F703" s="3" t="s">
        <v>320</v>
      </c>
      <c r="G703" s="4" t="s">
        <v>262</v>
      </c>
      <c r="H703" s="60">
        <v>523994</v>
      </c>
      <c r="I703" s="27">
        <v>81</v>
      </c>
      <c r="J703" s="170" t="s">
        <v>14</v>
      </c>
      <c r="K703" s="170" t="s">
        <v>13</v>
      </c>
      <c r="L703" s="5">
        <v>16</v>
      </c>
      <c r="N703" s="31">
        <v>2.2323720285839288</v>
      </c>
      <c r="O703" s="4" t="s">
        <v>6535</v>
      </c>
      <c r="P703" s="56">
        <v>7.8238213859253128E-2</v>
      </c>
      <c r="Q703" s="8" t="s">
        <v>6535</v>
      </c>
      <c r="R703" s="35">
        <v>49.453617693522908</v>
      </c>
      <c r="S703" s="2" t="s">
        <v>6535</v>
      </c>
      <c r="T703" s="36">
        <v>1.7332069510268562</v>
      </c>
      <c r="U703" s="2" t="s">
        <v>6535</v>
      </c>
      <c r="V703" s="31">
        <v>28.533013708618931</v>
      </c>
      <c r="W703" s="2" t="s">
        <v>6535</v>
      </c>
      <c r="X703" s="31">
        <v>4.1841616343071921</v>
      </c>
      <c r="Y703" s="2" t="s">
        <v>6535</v>
      </c>
      <c r="AA703" s="37">
        <v>122459</v>
      </c>
      <c r="AB703" s="4" t="s">
        <v>6535</v>
      </c>
      <c r="AC703" s="37">
        <v>1565207</v>
      </c>
      <c r="AD703" s="4" t="s">
        <v>6535</v>
      </c>
      <c r="AE703" s="41">
        <v>54856</v>
      </c>
      <c r="AF703" s="4" t="s">
        <v>6535</v>
      </c>
      <c r="AG703" s="41">
        <v>31650</v>
      </c>
      <c r="AH703" s="2" t="s">
        <v>6535</v>
      </c>
      <c r="AI703" s="41">
        <v>374079</v>
      </c>
      <c r="AJ703" s="2" t="s">
        <v>6535</v>
      </c>
      <c r="AK703" s="41">
        <v>443721</v>
      </c>
      <c r="AL703" s="2" t="s">
        <v>6535</v>
      </c>
      <c r="AM703" s="2" t="str">
        <f>IF(OR(O703="Q",Q703="Q",S703="Q",U703="Q",W703="Q",Y703="Q",AB703="Q",AD703="Q",AF703="Q",AH703="Q",AJ703="Q",AL703="Q"),"Yes","No")</f>
        <v>No</v>
      </c>
    </row>
    <row r="704" spans="1:39">
      <c r="A704" s="3" t="s">
        <v>58</v>
      </c>
      <c r="B704" s="3" t="s">
        <v>4463</v>
      </c>
      <c r="C704" s="4" t="s">
        <v>57</v>
      </c>
      <c r="D704" s="241">
        <v>7041</v>
      </c>
      <c r="E704" s="236">
        <v>70041</v>
      </c>
      <c r="F704" s="3" t="s">
        <v>317</v>
      </c>
      <c r="G704" s="4" t="s">
        <v>262</v>
      </c>
      <c r="H704" s="60">
        <v>60438</v>
      </c>
      <c r="I704" s="27">
        <v>81</v>
      </c>
      <c r="J704" s="170" t="s">
        <v>15</v>
      </c>
      <c r="K704" s="170" t="s">
        <v>16</v>
      </c>
      <c r="L704" s="5">
        <v>4</v>
      </c>
      <c r="N704" s="31">
        <v>0</v>
      </c>
      <c r="O704" s="4" t="s">
        <v>6535</v>
      </c>
      <c r="P704" s="56">
        <v>0</v>
      </c>
      <c r="Q704" s="8" t="s">
        <v>6535</v>
      </c>
      <c r="R704" s="35">
        <v>210.90666666666667</v>
      </c>
      <c r="S704" s="2" t="s">
        <v>6535</v>
      </c>
      <c r="T704" s="36">
        <v>61.2</v>
      </c>
      <c r="U704" s="2" t="s">
        <v>6535</v>
      </c>
      <c r="V704" s="31">
        <v>3.4461873638344227</v>
      </c>
      <c r="W704" s="2" t="s">
        <v>6535</v>
      </c>
      <c r="X704" s="31">
        <v>2.0636660143509458</v>
      </c>
      <c r="Y704" s="2" t="s">
        <v>6535</v>
      </c>
      <c r="AA704" s="37">
        <v>0</v>
      </c>
      <c r="AB704" s="4" t="s">
        <v>6535</v>
      </c>
      <c r="AC704" s="37">
        <v>15818</v>
      </c>
      <c r="AD704" s="4" t="s">
        <v>6535</v>
      </c>
      <c r="AE704" s="41">
        <v>4590</v>
      </c>
      <c r="AF704" s="4" t="s">
        <v>6535</v>
      </c>
      <c r="AG704" s="41">
        <v>75</v>
      </c>
      <c r="AH704" s="2" t="s">
        <v>6535</v>
      </c>
      <c r="AI704" s="41">
        <v>7665</v>
      </c>
      <c r="AJ704" s="2" t="s">
        <v>6535</v>
      </c>
      <c r="AK704" s="41">
        <v>659</v>
      </c>
      <c r="AL704" s="2" t="s">
        <v>6535</v>
      </c>
      <c r="AM704" s="2" t="str">
        <f>IF(OR(O704="Q",Q704="Q",S704="Q",U704="Q",W704="Q",Y704="Q",AB704="Q",AD704="Q",AF704="Q",AH704="Q",AJ704="Q",AL704="Q"),"Yes","No")</f>
        <v>No</v>
      </c>
    </row>
    <row r="705" spans="1:39">
      <c r="A705" s="6" t="s">
        <v>58</v>
      </c>
      <c r="B705" s="6" t="s">
        <v>4463</v>
      </c>
      <c r="C705" s="4" t="s">
        <v>57</v>
      </c>
      <c r="D705" s="242">
        <v>7041</v>
      </c>
      <c r="E705" s="237">
        <v>70041</v>
      </c>
      <c r="F705" s="25" t="s">
        <v>317</v>
      </c>
      <c r="G705" s="53" t="s">
        <v>262</v>
      </c>
      <c r="H705" s="180">
        <v>60438</v>
      </c>
      <c r="I705" s="28">
        <v>81</v>
      </c>
      <c r="J705" s="171" t="s">
        <v>14</v>
      </c>
      <c r="K705" s="171" t="s">
        <v>13</v>
      </c>
      <c r="L705" s="9">
        <v>3</v>
      </c>
      <c r="M705" s="9"/>
      <c r="N705" s="32">
        <v>1.2956942763271659</v>
      </c>
      <c r="O705" s="10" t="s">
        <v>6535</v>
      </c>
      <c r="P705" s="57">
        <v>7.4123902559663654E-2</v>
      </c>
      <c r="Q705" s="7" t="s">
        <v>6535</v>
      </c>
      <c r="R705" s="182">
        <v>50.242296222664017</v>
      </c>
      <c r="S705" s="1" t="s">
        <v>6535</v>
      </c>
      <c r="T705" s="36">
        <v>2.874254473161034</v>
      </c>
      <c r="U705" s="2" t="s">
        <v>6535</v>
      </c>
      <c r="V705" s="31">
        <v>17.480114127615426</v>
      </c>
      <c r="W705" s="2" t="s">
        <v>6535</v>
      </c>
      <c r="X705" s="31">
        <v>4.5747160247997467</v>
      </c>
      <c r="Y705" s="2" t="s">
        <v>6535</v>
      </c>
      <c r="AA705" s="38">
        <v>14986</v>
      </c>
      <c r="AB705" s="9" t="s">
        <v>6535</v>
      </c>
      <c r="AC705" s="38">
        <v>202175</v>
      </c>
      <c r="AD705" s="9" t="s">
        <v>6535</v>
      </c>
      <c r="AE705" s="42">
        <v>11566</v>
      </c>
      <c r="AF705" s="9" t="s">
        <v>6535</v>
      </c>
      <c r="AG705" s="41">
        <v>4024</v>
      </c>
      <c r="AH705" s="2" t="s">
        <v>6535</v>
      </c>
      <c r="AI705" s="41">
        <v>44194</v>
      </c>
      <c r="AJ705" s="2" t="s">
        <v>6535</v>
      </c>
      <c r="AK705" s="41">
        <v>39862</v>
      </c>
      <c r="AL705" s="2" t="s">
        <v>6535</v>
      </c>
      <c r="AM705" s="2" t="str">
        <f>IF(OR(O705="Q",Q705="Q",S705="Q",U705="Q",W705="Q",Y705="Q",AB705="Q",AD705="Q",AF705="Q",AH705="Q",AJ705="Q",AL705="Q"),"Yes","No")</f>
        <v>No</v>
      </c>
    </row>
    <row r="706" spans="1:39">
      <c r="A706" s="3" t="s">
        <v>1553</v>
      </c>
      <c r="B706" s="3" t="s">
        <v>1554</v>
      </c>
      <c r="C706" s="4" t="s">
        <v>129</v>
      </c>
      <c r="D706" s="241">
        <v>4002</v>
      </c>
      <c r="E706" s="236">
        <v>40002</v>
      </c>
      <c r="F706" s="3" t="s">
        <v>317</v>
      </c>
      <c r="G706" s="4" t="s">
        <v>262</v>
      </c>
      <c r="H706" s="60">
        <v>558696</v>
      </c>
      <c r="I706" s="27">
        <v>80</v>
      </c>
      <c r="J706" s="170" t="s">
        <v>15</v>
      </c>
      <c r="K706" s="170" t="s">
        <v>13</v>
      </c>
      <c r="L706" s="5">
        <v>62</v>
      </c>
      <c r="N706" s="31">
        <v>0.65038904691806221</v>
      </c>
      <c r="O706" s="4" t="s">
        <v>6535</v>
      </c>
      <c r="P706" s="56">
        <v>0.10929367403134287</v>
      </c>
      <c r="Q706" s="8" t="s">
        <v>6535</v>
      </c>
      <c r="R706" s="35">
        <v>84.11784406428302</v>
      </c>
      <c r="S706" s="2" t="s">
        <v>6535</v>
      </c>
      <c r="T706" s="36">
        <v>14.135459803552482</v>
      </c>
      <c r="U706" s="2" t="s">
        <v>6535</v>
      </c>
      <c r="V706" s="31">
        <v>5.9508388997111199</v>
      </c>
      <c r="W706" s="2" t="s">
        <v>6535</v>
      </c>
      <c r="X706" s="31">
        <v>2.0662634671396267</v>
      </c>
      <c r="Y706" s="2" t="s">
        <v>6535</v>
      </c>
      <c r="AA706" s="37">
        <v>1880384</v>
      </c>
      <c r="AB706" s="4" t="s">
        <v>6535</v>
      </c>
      <c r="AC706" s="37">
        <v>17204875</v>
      </c>
      <c r="AD706" s="4" t="s">
        <v>6535</v>
      </c>
      <c r="AE706" s="41">
        <v>2891168</v>
      </c>
      <c r="AF706" s="4" t="s">
        <v>6535</v>
      </c>
      <c r="AG706" s="41">
        <v>204533</v>
      </c>
      <c r="AH706" s="2" t="s">
        <v>6535</v>
      </c>
      <c r="AI706" s="41">
        <v>8326564</v>
      </c>
      <c r="AJ706" s="2" t="s">
        <v>6535</v>
      </c>
      <c r="AK706" s="41">
        <v>2532932</v>
      </c>
      <c r="AL706" s="2" t="s">
        <v>6535</v>
      </c>
      <c r="AM706" s="2" t="str">
        <f>IF(OR(O706="Q",Q706="Q",S706="Q",U706="Q",W706="Q",Y706="Q",AB706="Q",AD706="Q",AF706="Q",AH706="Q",AJ706="Q",AL706="Q"),"Yes","No")</f>
        <v>No</v>
      </c>
    </row>
    <row r="707" spans="1:39">
      <c r="A707" s="6" t="s">
        <v>1553</v>
      </c>
      <c r="B707" s="6" t="s">
        <v>1554</v>
      </c>
      <c r="C707" s="4" t="s">
        <v>129</v>
      </c>
      <c r="D707" s="242">
        <v>4002</v>
      </c>
      <c r="E707" s="237">
        <v>40002</v>
      </c>
      <c r="F707" s="25" t="s">
        <v>317</v>
      </c>
      <c r="G707" s="53" t="s">
        <v>262</v>
      </c>
      <c r="H707" s="180">
        <v>558696</v>
      </c>
      <c r="I707" s="28">
        <v>80</v>
      </c>
      <c r="J707" s="171" t="s">
        <v>14</v>
      </c>
      <c r="K707" s="171" t="s">
        <v>13</v>
      </c>
      <c r="L707" s="9">
        <v>18</v>
      </c>
      <c r="M707" s="9"/>
      <c r="N707" s="32">
        <v>2.5632965979875419</v>
      </c>
      <c r="O707" s="10" t="s">
        <v>6535</v>
      </c>
      <c r="P707" s="57">
        <v>7.9062038339236085E-2</v>
      </c>
      <c r="Q707" s="7" t="s">
        <v>6535</v>
      </c>
      <c r="R707" s="182">
        <v>80.878938560841505</v>
      </c>
      <c r="S707" s="1" t="s">
        <v>6535</v>
      </c>
      <c r="T707" s="36">
        <v>2.4946210853454458</v>
      </c>
      <c r="U707" s="2" t="s">
        <v>6535</v>
      </c>
      <c r="V707" s="31">
        <v>32.421332055582177</v>
      </c>
      <c r="W707" s="2" t="s">
        <v>6535</v>
      </c>
      <c r="X707" s="31">
        <v>4.9400679280768411</v>
      </c>
      <c r="Y707" s="2" t="s">
        <v>6535</v>
      </c>
      <c r="AA707" s="38">
        <v>133740</v>
      </c>
      <c r="AB707" s="9" t="s">
        <v>6535</v>
      </c>
      <c r="AC707" s="38">
        <v>1691583</v>
      </c>
      <c r="AD707" s="9" t="s">
        <v>6535</v>
      </c>
      <c r="AE707" s="42">
        <v>52175</v>
      </c>
      <c r="AF707" s="9" t="s">
        <v>6535</v>
      </c>
      <c r="AG707" s="41">
        <v>20915</v>
      </c>
      <c r="AH707" s="2" t="s">
        <v>6535</v>
      </c>
      <c r="AI707" s="41">
        <v>342421</v>
      </c>
      <c r="AJ707" s="2" t="s">
        <v>6535</v>
      </c>
      <c r="AK707" s="41">
        <v>244424</v>
      </c>
      <c r="AL707" s="2" t="s">
        <v>6535</v>
      </c>
      <c r="AM707" s="2" t="str">
        <f>IF(OR(O707="Q",Q707="Q",S707="Q",U707="Q",W707="Q",Y707="Q",AB707="Q",AD707="Q",AF707="Q",AH707="Q",AJ707="Q",AL707="Q"),"Yes","No")</f>
        <v>No</v>
      </c>
    </row>
    <row r="708" spans="1:39">
      <c r="A708" s="6" t="s">
        <v>173</v>
      </c>
      <c r="B708" s="6" t="s">
        <v>1077</v>
      </c>
      <c r="C708" s="4" t="s">
        <v>97</v>
      </c>
      <c r="D708" s="242">
        <v>2217</v>
      </c>
      <c r="E708" s="237">
        <v>20217</v>
      </c>
      <c r="F708" s="25" t="s">
        <v>826</v>
      </c>
      <c r="G708" s="53" t="s">
        <v>262</v>
      </c>
      <c r="H708" s="180">
        <v>18351295</v>
      </c>
      <c r="I708" s="28">
        <v>79</v>
      </c>
      <c r="J708" s="171" t="s">
        <v>30</v>
      </c>
      <c r="K708" s="171" t="s">
        <v>13</v>
      </c>
      <c r="L708" s="9">
        <v>79</v>
      </c>
      <c r="M708" s="9"/>
      <c r="N708" s="32">
        <v>27.915524314497805</v>
      </c>
      <c r="O708" s="10" t="s">
        <v>6535</v>
      </c>
      <c r="P708" s="57">
        <v>1.2549036005546816</v>
      </c>
      <c r="Q708" s="7" t="s">
        <v>6535</v>
      </c>
      <c r="R708" s="182">
        <v>192.46330568633414</v>
      </c>
      <c r="S708" s="1" t="s">
        <v>6535</v>
      </c>
      <c r="T708" s="36">
        <v>8.6519204353615962</v>
      </c>
      <c r="U708" s="2" t="s">
        <v>6535</v>
      </c>
      <c r="V708" s="31">
        <v>22.245154370549916</v>
      </c>
      <c r="W708" s="2" t="s">
        <v>6535</v>
      </c>
      <c r="X708" s="31">
        <v>0.23667322907721189</v>
      </c>
      <c r="Y708" s="2" t="s">
        <v>6535</v>
      </c>
      <c r="AA708" s="38">
        <v>23033797</v>
      </c>
      <c r="AB708" s="9" t="s">
        <v>6535</v>
      </c>
      <c r="AC708" s="38">
        <v>18355033</v>
      </c>
      <c r="AD708" s="9" t="s">
        <v>6535</v>
      </c>
      <c r="AE708" s="42">
        <v>825125</v>
      </c>
      <c r="AF708" s="9" t="s">
        <v>6535</v>
      </c>
      <c r="AG708" s="41">
        <v>95369</v>
      </c>
      <c r="AH708" s="2" t="s">
        <v>6535</v>
      </c>
      <c r="AI708" s="41">
        <v>77554327</v>
      </c>
      <c r="AJ708" s="2" t="s">
        <v>6535</v>
      </c>
      <c r="AK708" s="41">
        <v>2894475</v>
      </c>
      <c r="AL708" s="2" t="s">
        <v>6535</v>
      </c>
      <c r="AM708" s="2" t="str">
        <f>IF(OR(O708="Q",Q708="Q",S708="Q",U708="Q",W708="Q",Y708="Q",AB708="Q",AD708="Q",AF708="Q",AH708="Q",AJ708="Q",AL708="Q"),"Yes","No")</f>
        <v>No</v>
      </c>
    </row>
    <row r="709" spans="1:39">
      <c r="A709" s="6" t="s">
        <v>1676</v>
      </c>
      <c r="B709" s="6" t="s">
        <v>1677</v>
      </c>
      <c r="C709" s="4" t="s">
        <v>83</v>
      </c>
      <c r="D709" s="242">
        <v>4093</v>
      </c>
      <c r="E709" s="237">
        <v>40093</v>
      </c>
      <c r="F709" s="25" t="s">
        <v>317</v>
      </c>
      <c r="G709" s="53" t="s">
        <v>262</v>
      </c>
      <c r="H709" s="180">
        <v>311810</v>
      </c>
      <c r="I709" s="28">
        <v>79</v>
      </c>
      <c r="J709" s="171" t="s">
        <v>15</v>
      </c>
      <c r="K709" s="171" t="s">
        <v>16</v>
      </c>
      <c r="L709" s="9">
        <v>41</v>
      </c>
      <c r="M709" s="9"/>
      <c r="N709" s="32">
        <v>0.76956129915333582</v>
      </c>
      <c r="O709" s="10" t="s">
        <v>6535</v>
      </c>
      <c r="P709" s="57">
        <v>0.23209153636855875</v>
      </c>
      <c r="Q709" s="7" t="s">
        <v>6535</v>
      </c>
      <c r="R709" s="182">
        <v>88.740901343493078</v>
      </c>
      <c r="S709" s="1" t="s">
        <v>6535</v>
      </c>
      <c r="T709" s="36">
        <v>26.763315871265291</v>
      </c>
      <c r="U709" s="2" t="s">
        <v>6535</v>
      </c>
      <c r="V709" s="31">
        <v>3.315766318730732</v>
      </c>
      <c r="W709" s="2" t="s">
        <v>6535</v>
      </c>
      <c r="X709" s="31">
        <v>0.85238210400779379</v>
      </c>
      <c r="Y709" s="2" t="s">
        <v>6535</v>
      </c>
      <c r="AA709" s="38">
        <v>3286794</v>
      </c>
      <c r="AB709" s="9" t="s">
        <v>6535</v>
      </c>
      <c r="AC709" s="38">
        <v>14161628</v>
      </c>
      <c r="AD709" s="9" t="s">
        <v>6535</v>
      </c>
      <c r="AE709" s="42">
        <v>4270997</v>
      </c>
      <c r="AF709" s="9" t="s">
        <v>6535</v>
      </c>
      <c r="AG709" s="41">
        <v>159584</v>
      </c>
      <c r="AH709" s="2" t="s">
        <v>6535</v>
      </c>
      <c r="AI709" s="41">
        <v>16614178</v>
      </c>
      <c r="AJ709" s="2" t="s">
        <v>6535</v>
      </c>
      <c r="AK709" s="41">
        <v>2075635</v>
      </c>
      <c r="AL709" s="2" t="s">
        <v>6535</v>
      </c>
      <c r="AM709" s="2" t="str">
        <f>IF(OR(O709="Q",Q709="Q",S709="Q",U709="Q",W709="Q",Y709="Q",AB709="Q",AD709="Q",AF709="Q",AH709="Q",AJ709="Q",AL709="Q"),"Yes","No")</f>
        <v>No</v>
      </c>
    </row>
    <row r="710" spans="1:39">
      <c r="A710" s="3" t="s">
        <v>1676</v>
      </c>
      <c r="B710" s="3" t="s">
        <v>1677</v>
      </c>
      <c r="C710" s="4" t="s">
        <v>83</v>
      </c>
      <c r="D710" s="241">
        <v>4093</v>
      </c>
      <c r="E710" s="236">
        <v>40093</v>
      </c>
      <c r="F710" s="3" t="s">
        <v>317</v>
      </c>
      <c r="G710" s="4" t="s">
        <v>262</v>
      </c>
      <c r="H710" s="60">
        <v>311810</v>
      </c>
      <c r="I710" s="27">
        <v>79</v>
      </c>
      <c r="J710" s="170" t="s">
        <v>14</v>
      </c>
      <c r="K710" s="170" t="s">
        <v>16</v>
      </c>
      <c r="L710" s="5">
        <v>38</v>
      </c>
      <c r="N710" s="31">
        <v>1.1283924703570551</v>
      </c>
      <c r="O710" s="4" t="s">
        <v>6535</v>
      </c>
      <c r="P710" s="56">
        <v>3.5501984150960154E-2</v>
      </c>
      <c r="Q710" s="8" t="s">
        <v>6535</v>
      </c>
      <c r="R710" s="35">
        <v>69.166606735021134</v>
      </c>
      <c r="S710" s="2" t="s">
        <v>6535</v>
      </c>
      <c r="T710" s="36">
        <v>2.1761504446280187</v>
      </c>
      <c r="U710" s="2" t="s">
        <v>6535</v>
      </c>
      <c r="V710" s="31">
        <v>31.78392693656075</v>
      </c>
      <c r="W710" s="2" t="s">
        <v>6535</v>
      </c>
      <c r="X710" s="31">
        <v>4.204224133194943</v>
      </c>
      <c r="Y710" s="2" t="s">
        <v>6535</v>
      </c>
      <c r="AA710" s="37">
        <v>252664</v>
      </c>
      <c r="AB710" s="4" t="s">
        <v>6535</v>
      </c>
      <c r="AC710" s="37">
        <v>7116898</v>
      </c>
      <c r="AD710" s="4" t="s">
        <v>6535</v>
      </c>
      <c r="AE710" s="41">
        <v>223915</v>
      </c>
      <c r="AF710" s="4" t="s">
        <v>6535</v>
      </c>
      <c r="AG710" s="41">
        <v>102895</v>
      </c>
      <c r="AH710" s="2" t="s">
        <v>6535</v>
      </c>
      <c r="AI710" s="41">
        <v>1692797</v>
      </c>
      <c r="AJ710" s="2" t="s">
        <v>6535</v>
      </c>
      <c r="AK710" s="41">
        <v>1644187</v>
      </c>
      <c r="AL710" s="2" t="s">
        <v>6535</v>
      </c>
      <c r="AM710" s="2" t="str">
        <f>IF(OR(O710="Q",Q710="Q",S710="Q",U710="Q",W710="Q",Y710="Q",AB710="Q",AD710="Q",AF710="Q",AH710="Q",AJ710="Q",AL710="Q"),"Yes","No")</f>
        <v>No</v>
      </c>
    </row>
    <row r="711" spans="1:39">
      <c r="A711" s="6" t="s">
        <v>94</v>
      </c>
      <c r="B711" s="6" t="s">
        <v>1017</v>
      </c>
      <c r="C711" s="4" t="s">
        <v>89</v>
      </c>
      <c r="D711" s="242">
        <v>2149</v>
      </c>
      <c r="E711" s="237">
        <v>20149</v>
      </c>
      <c r="F711" s="25" t="s">
        <v>826</v>
      </c>
      <c r="G711" s="53" t="s">
        <v>262</v>
      </c>
      <c r="H711" s="180">
        <v>18351295</v>
      </c>
      <c r="I711" s="28">
        <v>78</v>
      </c>
      <c r="J711" s="171" t="s">
        <v>30</v>
      </c>
      <c r="K711" s="171" t="s">
        <v>13</v>
      </c>
      <c r="L711" s="9">
        <v>78</v>
      </c>
      <c r="M711" s="9"/>
      <c r="N711" s="32">
        <v>7.0170564501293828</v>
      </c>
      <c r="O711" s="10" t="s">
        <v>6535</v>
      </c>
      <c r="P711" s="57">
        <v>0.87168684194383039</v>
      </c>
      <c r="Q711" s="7" t="s">
        <v>6535</v>
      </c>
      <c r="R711" s="182">
        <v>155.71791870947334</v>
      </c>
      <c r="S711" s="1" t="s">
        <v>6535</v>
      </c>
      <c r="T711" s="36">
        <v>19.343903210501345</v>
      </c>
      <c r="U711" s="2" t="s">
        <v>6535</v>
      </c>
      <c r="V711" s="31">
        <v>8.0499740416886389</v>
      </c>
      <c r="W711" s="2" t="s">
        <v>6535</v>
      </c>
      <c r="X711" s="31">
        <v>0.35698903896993278</v>
      </c>
      <c r="Y711" s="2" t="s">
        <v>6535</v>
      </c>
      <c r="AA711" s="38">
        <v>17165334</v>
      </c>
      <c r="AB711" s="9" t="s">
        <v>6535</v>
      </c>
      <c r="AC711" s="38">
        <v>19692088</v>
      </c>
      <c r="AD711" s="9" t="s">
        <v>6535</v>
      </c>
      <c r="AE711" s="42">
        <v>2446230</v>
      </c>
      <c r="AF711" s="9" t="s">
        <v>6535</v>
      </c>
      <c r="AG711" s="41">
        <v>126460</v>
      </c>
      <c r="AH711" s="2" t="s">
        <v>6535</v>
      </c>
      <c r="AI711" s="41">
        <v>55161604</v>
      </c>
      <c r="AJ711" s="2" t="s">
        <v>6535</v>
      </c>
      <c r="AK711" s="41">
        <v>3212400</v>
      </c>
      <c r="AL711" s="2" t="s">
        <v>6535</v>
      </c>
      <c r="AM711" s="2" t="str">
        <f>IF(OR(O711="Q",Q711="Q",S711="Q",U711="Q",W711="Q",Y711="Q",AB711="Q",AD711="Q",AF711="Q",AH711="Q",AJ711="Q",AL711="Q"),"Yes","No")</f>
        <v>No</v>
      </c>
    </row>
    <row r="712" spans="1:39">
      <c r="A712" s="3" t="s">
        <v>980</v>
      </c>
      <c r="B712" s="3" t="s">
        <v>981</v>
      </c>
      <c r="C712" s="4" t="s">
        <v>89</v>
      </c>
      <c r="D712" s="241">
        <v>2075</v>
      </c>
      <c r="E712" s="236">
        <v>20075</v>
      </c>
      <c r="F712" s="3" t="s">
        <v>320</v>
      </c>
      <c r="G712" s="4" t="s">
        <v>262</v>
      </c>
      <c r="H712" s="60">
        <v>5441567</v>
      </c>
      <c r="I712" s="27">
        <v>78</v>
      </c>
      <c r="J712" s="170" t="s">
        <v>34</v>
      </c>
      <c r="K712" s="170" t="s">
        <v>13</v>
      </c>
      <c r="L712" s="5">
        <v>78</v>
      </c>
      <c r="N712" s="31">
        <v>2.4641229198680326</v>
      </c>
      <c r="O712" s="4" t="s">
        <v>6535</v>
      </c>
      <c r="P712" s="56">
        <v>0.49353214190805916</v>
      </c>
      <c r="Q712" s="8" t="s">
        <v>6535</v>
      </c>
      <c r="R712" s="35">
        <v>364.5553281925358</v>
      </c>
      <c r="S712" s="2" t="s">
        <v>6535</v>
      </c>
      <c r="T712" s="36">
        <v>73.015745487442388</v>
      </c>
      <c r="U712" s="2" t="s">
        <v>6535</v>
      </c>
      <c r="V712" s="31">
        <v>4.99283169347677</v>
      </c>
      <c r="W712" s="2" t="s">
        <v>6535</v>
      </c>
      <c r="X712" s="31">
        <v>0.55970278678751628</v>
      </c>
      <c r="Y712" s="2" t="s">
        <v>6535</v>
      </c>
      <c r="AA712" s="37">
        <v>25058866</v>
      </c>
      <c r="AB712" s="4" t="s">
        <v>6535</v>
      </c>
      <c r="AC712" s="37">
        <v>50774537</v>
      </c>
      <c r="AD712" s="4" t="s">
        <v>6535</v>
      </c>
      <c r="AE712" s="41">
        <v>10169487</v>
      </c>
      <c r="AF712" s="4" t="s">
        <v>6535</v>
      </c>
      <c r="AG712" s="41">
        <v>139278</v>
      </c>
      <c r="AH712" s="2" t="s">
        <v>6535</v>
      </c>
      <c r="AI712" s="41">
        <v>90716963</v>
      </c>
      <c r="AJ712" s="2" t="s">
        <v>6535</v>
      </c>
      <c r="AK712" s="41">
        <v>4327524</v>
      </c>
      <c r="AL712" s="2" t="s">
        <v>6535</v>
      </c>
      <c r="AM712" s="2" t="str">
        <f>IF(OR(O712="Q",Q712="Q",S712="Q",U712="Q",W712="Q",Y712="Q",AB712="Q",AD712="Q",AF712="Q",AH712="Q",AJ712="Q",AL712="Q"),"Yes","No")</f>
        <v>No</v>
      </c>
    </row>
    <row r="713" spans="1:39">
      <c r="A713" s="6" t="s">
        <v>5933</v>
      </c>
      <c r="B713" s="6" t="s">
        <v>5674</v>
      </c>
      <c r="C713" s="4" t="s">
        <v>28</v>
      </c>
      <c r="D713" s="242" t="s">
        <v>5934</v>
      </c>
      <c r="E713" s="237" t="s">
        <v>5935</v>
      </c>
      <c r="F713" s="25" t="s">
        <v>320</v>
      </c>
      <c r="G713" s="53" t="s">
        <v>476</v>
      </c>
      <c r="H713" s="180">
        <v>0</v>
      </c>
      <c r="I713" s="28">
        <v>78</v>
      </c>
      <c r="J713" s="171" t="s">
        <v>14</v>
      </c>
      <c r="K713" s="171" t="s">
        <v>13</v>
      </c>
      <c r="L713" s="9">
        <v>71</v>
      </c>
      <c r="M713" s="9"/>
      <c r="N713" s="32">
        <v>1.3688244109833989</v>
      </c>
      <c r="O713" s="10" t="s">
        <v>6535</v>
      </c>
      <c r="P713" s="57">
        <v>0.11802616166859668</v>
      </c>
      <c r="Q713" s="7" t="s">
        <v>6535</v>
      </c>
      <c r="R713" s="182">
        <v>72.120955161793532</v>
      </c>
      <c r="S713" s="1" t="s">
        <v>6535</v>
      </c>
      <c r="T713" s="36">
        <v>6.2185912563497459</v>
      </c>
      <c r="U713" s="2" t="s">
        <v>6535</v>
      </c>
      <c r="V713" s="31">
        <v>11.597635571907301</v>
      </c>
      <c r="W713" s="2" t="s">
        <v>6535</v>
      </c>
      <c r="X713" s="31" t="s">
        <v>6535</v>
      </c>
      <c r="Y713" s="2" t="s">
        <v>6535</v>
      </c>
      <c r="AA713" s="38">
        <v>425625</v>
      </c>
      <c r="AB713" s="9" t="s">
        <v>6535</v>
      </c>
      <c r="AC713" s="38">
        <v>3606192</v>
      </c>
      <c r="AD713" s="9" t="s">
        <v>6535</v>
      </c>
      <c r="AE713" s="42">
        <v>310942</v>
      </c>
      <c r="AF713" s="9" t="s">
        <v>6535</v>
      </c>
      <c r="AG713" s="41">
        <v>50002</v>
      </c>
      <c r="AH713" s="2" t="s">
        <v>6535</v>
      </c>
      <c r="AI713" s="41">
        <v>0</v>
      </c>
      <c r="AJ713" s="2" t="s">
        <v>6535</v>
      </c>
      <c r="AK713" s="41">
        <v>548014</v>
      </c>
      <c r="AL713" s="2" t="s">
        <v>6535</v>
      </c>
      <c r="AM713" s="2" t="str">
        <f>IF(OR(O713="Q",Q713="Q",S713="Q",U713="Q",W713="Q",Y713="Q",AB713="Q",AD713="Q",AF713="Q",AH713="Q",AJ713="Q",AL713="Q"),"Yes","No")</f>
        <v>No</v>
      </c>
    </row>
    <row r="714" spans="1:39">
      <c r="A714" s="3" t="s">
        <v>665</v>
      </c>
      <c r="B714" s="3" t="s">
        <v>425</v>
      </c>
      <c r="C714" s="4" t="s">
        <v>137</v>
      </c>
      <c r="D714" s="241" t="s">
        <v>666</v>
      </c>
      <c r="E714" s="236" t="s">
        <v>667</v>
      </c>
      <c r="F714" s="3" t="s">
        <v>320</v>
      </c>
      <c r="G714" s="4" t="s">
        <v>476</v>
      </c>
      <c r="H714" s="60">
        <v>0</v>
      </c>
      <c r="I714" s="27">
        <v>78</v>
      </c>
      <c r="J714" s="170" t="s">
        <v>17</v>
      </c>
      <c r="K714" s="170" t="s">
        <v>13</v>
      </c>
      <c r="L714" s="5">
        <v>36</v>
      </c>
      <c r="N714" s="31">
        <v>3.6218174528166798</v>
      </c>
      <c r="O714" s="4" t="s">
        <v>6535</v>
      </c>
      <c r="P714" s="56">
        <v>1.1535437380279121</v>
      </c>
      <c r="Q714" s="8" t="s">
        <v>6535</v>
      </c>
      <c r="R714" s="35">
        <v>20.549203373945641</v>
      </c>
      <c r="S714" s="2" t="s">
        <v>6535</v>
      </c>
      <c r="T714" s="36">
        <v>6.5448922211808807</v>
      </c>
      <c r="U714" s="2" t="s">
        <v>6535</v>
      </c>
      <c r="V714" s="31">
        <v>3.1397313629464159</v>
      </c>
      <c r="W714" s="2" t="s">
        <v>6535</v>
      </c>
      <c r="X714" s="31" t="s">
        <v>6535</v>
      </c>
      <c r="Y714" s="2" t="s">
        <v>6535</v>
      </c>
      <c r="AA714" s="37">
        <v>126463</v>
      </c>
      <c r="AB714" s="4" t="s">
        <v>6535</v>
      </c>
      <c r="AC714" s="37">
        <v>109630</v>
      </c>
      <c r="AD714" s="4" t="s">
        <v>6535</v>
      </c>
      <c r="AE714" s="41">
        <v>34917</v>
      </c>
      <c r="AF714" s="4" t="s">
        <v>6535</v>
      </c>
      <c r="AG714" s="41">
        <v>5335</v>
      </c>
      <c r="AH714" s="2" t="s">
        <v>6535</v>
      </c>
      <c r="AI714" s="41">
        <v>0</v>
      </c>
      <c r="AJ714" s="2" t="s">
        <v>6535</v>
      </c>
      <c r="AK714" s="41">
        <v>217701</v>
      </c>
      <c r="AL714" s="2" t="s">
        <v>6535</v>
      </c>
      <c r="AM714" s="2" t="str">
        <f>IF(OR(O714="Q",Q714="Q",S714="Q",U714="Q",W714="Q",Y714="Q",AB714="Q",AD714="Q",AF714="Q",AH714="Q",AJ714="Q",AL714="Q"),"Yes","No")</f>
        <v>No</v>
      </c>
    </row>
    <row r="715" spans="1:39">
      <c r="A715" s="3" t="s">
        <v>665</v>
      </c>
      <c r="B715" s="3" t="s">
        <v>425</v>
      </c>
      <c r="C715" s="4" t="s">
        <v>137</v>
      </c>
      <c r="D715" s="241" t="s">
        <v>666</v>
      </c>
      <c r="E715" s="236" t="s">
        <v>667</v>
      </c>
      <c r="F715" s="3" t="s">
        <v>320</v>
      </c>
      <c r="G715" s="4" t="s">
        <v>476</v>
      </c>
      <c r="H715" s="60">
        <v>0</v>
      </c>
      <c r="I715" s="27">
        <v>78</v>
      </c>
      <c r="J715" s="170" t="s">
        <v>15</v>
      </c>
      <c r="K715" s="170" t="s">
        <v>13</v>
      </c>
      <c r="L715" s="5">
        <v>21</v>
      </c>
      <c r="N715" s="31">
        <v>0.46237072970592141</v>
      </c>
      <c r="O715" s="4" t="s">
        <v>6535</v>
      </c>
      <c r="P715" s="56">
        <v>4.8613687378929508E-2</v>
      </c>
      <c r="Q715" s="8" t="s">
        <v>6535</v>
      </c>
      <c r="R715" s="35">
        <v>121.22818998400393</v>
      </c>
      <c r="S715" s="2" t="s">
        <v>6535</v>
      </c>
      <c r="T715" s="36">
        <v>12.745939461055739</v>
      </c>
      <c r="U715" s="2" t="s">
        <v>6535</v>
      </c>
      <c r="V715" s="31">
        <v>9.5111223738671882</v>
      </c>
      <c r="W715" s="2" t="s">
        <v>6535</v>
      </c>
      <c r="X715" s="31" t="s">
        <v>6535</v>
      </c>
      <c r="Y715" s="2" t="s">
        <v>6535</v>
      </c>
      <c r="AA715" s="37">
        <v>191581</v>
      </c>
      <c r="AB715" s="4" t="s">
        <v>6535</v>
      </c>
      <c r="AC715" s="37">
        <v>3940886</v>
      </c>
      <c r="AD715" s="4" t="s">
        <v>6535</v>
      </c>
      <c r="AE715" s="41">
        <v>414345</v>
      </c>
      <c r="AF715" s="4" t="s">
        <v>6535</v>
      </c>
      <c r="AG715" s="41">
        <v>32508</v>
      </c>
      <c r="AH715" s="2" t="s">
        <v>6535</v>
      </c>
      <c r="AI715" s="41">
        <v>0</v>
      </c>
      <c r="AJ715" s="2" t="s">
        <v>6535</v>
      </c>
      <c r="AK715" s="41">
        <v>647693</v>
      </c>
      <c r="AL715" s="2" t="s">
        <v>6535</v>
      </c>
      <c r="AM715" s="2" t="str">
        <f>IF(OR(O715="Q",Q715="Q",S715="Q",U715="Q",W715="Q",Y715="Q",AB715="Q",AD715="Q",AF715="Q",AH715="Q",AJ715="Q",AL715="Q"),"Yes","No")</f>
        <v>No</v>
      </c>
    </row>
    <row r="716" spans="1:39">
      <c r="A716" s="3" t="s">
        <v>665</v>
      </c>
      <c r="B716" s="3" t="s">
        <v>425</v>
      </c>
      <c r="C716" s="4" t="s">
        <v>137</v>
      </c>
      <c r="D716" s="241" t="s">
        <v>666</v>
      </c>
      <c r="E716" s="236" t="s">
        <v>667</v>
      </c>
      <c r="F716" s="3" t="s">
        <v>320</v>
      </c>
      <c r="G716" s="4" t="s">
        <v>476</v>
      </c>
      <c r="H716" s="60">
        <v>0</v>
      </c>
      <c r="I716" s="27">
        <v>78</v>
      </c>
      <c r="J716" s="170" t="s">
        <v>14</v>
      </c>
      <c r="K716" s="170" t="s">
        <v>13</v>
      </c>
      <c r="L716" s="5">
        <v>15</v>
      </c>
      <c r="N716" s="31">
        <v>2.0907468477206597</v>
      </c>
      <c r="O716" s="4" t="s">
        <v>6535</v>
      </c>
      <c r="P716" s="56">
        <v>4.8464708646510889E-2</v>
      </c>
      <c r="Q716" s="8" t="s">
        <v>6535</v>
      </c>
      <c r="R716" s="35">
        <v>84.454086282849758</v>
      </c>
      <c r="S716" s="2" t="s">
        <v>6535</v>
      </c>
      <c r="T716" s="36">
        <v>1.9576940604587574</v>
      </c>
      <c r="U716" s="2" t="s">
        <v>6535</v>
      </c>
      <c r="V716" s="31">
        <v>43.139573229873911</v>
      </c>
      <c r="W716" s="2" t="s">
        <v>6535</v>
      </c>
      <c r="X716" s="31" t="s">
        <v>6535</v>
      </c>
      <c r="Y716" s="2" t="s">
        <v>6535</v>
      </c>
      <c r="AA716" s="37">
        <v>107778</v>
      </c>
      <c r="AB716" s="4" t="s">
        <v>6535</v>
      </c>
      <c r="AC716" s="37">
        <v>2223845</v>
      </c>
      <c r="AD716" s="4" t="s">
        <v>6535</v>
      </c>
      <c r="AE716" s="41">
        <v>51550</v>
      </c>
      <c r="AF716" s="4" t="s">
        <v>6535</v>
      </c>
      <c r="AG716" s="41">
        <v>26332</v>
      </c>
      <c r="AH716" s="2" t="s">
        <v>6535</v>
      </c>
      <c r="AI716" s="41">
        <v>0</v>
      </c>
      <c r="AJ716" s="2" t="s">
        <v>6535</v>
      </c>
      <c r="AK716" s="41">
        <v>364373</v>
      </c>
      <c r="AL716" s="2" t="s">
        <v>6535</v>
      </c>
      <c r="AM716" s="2" t="str">
        <f>IF(OR(O716="Q",Q716="Q",S716="Q",U716="Q",W716="Q",Y716="Q",AB716="Q",AD716="Q",AF716="Q",AH716="Q",AJ716="Q",AL716="Q"),"Yes","No")</f>
        <v>No</v>
      </c>
    </row>
    <row r="717" spans="1:39">
      <c r="A717" s="3" t="s">
        <v>5933</v>
      </c>
      <c r="B717" s="3" t="s">
        <v>5674</v>
      </c>
      <c r="C717" s="4" t="s">
        <v>28</v>
      </c>
      <c r="D717" s="241" t="s">
        <v>5934</v>
      </c>
      <c r="E717" s="236" t="s">
        <v>5935</v>
      </c>
      <c r="F717" s="3" t="s">
        <v>320</v>
      </c>
      <c r="G717" s="4" t="s">
        <v>476</v>
      </c>
      <c r="H717" s="60">
        <v>0</v>
      </c>
      <c r="I717" s="27">
        <v>78</v>
      </c>
      <c r="J717" s="170" t="s">
        <v>15</v>
      </c>
      <c r="K717" s="170" t="s">
        <v>13</v>
      </c>
      <c r="L717" s="5">
        <v>7</v>
      </c>
      <c r="N717" s="31">
        <v>1.4911937377690803</v>
      </c>
      <c r="O717" s="4" t="s">
        <v>6535</v>
      </c>
      <c r="P717" s="56">
        <v>0.11802615179505886</v>
      </c>
      <c r="Q717" s="8" t="s">
        <v>6535</v>
      </c>
      <c r="R717" s="35">
        <v>72.13627108024852</v>
      </c>
      <c r="S717" s="2" t="s">
        <v>6535</v>
      </c>
      <c r="T717" s="36">
        <v>5.7094972067039107</v>
      </c>
      <c r="U717" s="2" t="s">
        <v>6535</v>
      </c>
      <c r="V717" s="31">
        <v>12.634434954368382</v>
      </c>
      <c r="W717" s="2" t="s">
        <v>6535</v>
      </c>
      <c r="X717" s="31" t="s">
        <v>6535</v>
      </c>
      <c r="Y717" s="2" t="s">
        <v>6535</v>
      </c>
      <c r="AA717" s="37">
        <v>163068</v>
      </c>
      <c r="AB717" s="4" t="s">
        <v>6535</v>
      </c>
      <c r="AC717" s="37">
        <v>1381626</v>
      </c>
      <c r="AD717" s="4" t="s">
        <v>6535</v>
      </c>
      <c r="AE717" s="41">
        <v>109354</v>
      </c>
      <c r="AF717" s="4" t="s">
        <v>6535</v>
      </c>
      <c r="AG717" s="41">
        <v>19153</v>
      </c>
      <c r="AH717" s="2" t="s">
        <v>6535</v>
      </c>
      <c r="AI717" s="41">
        <v>0</v>
      </c>
      <c r="AJ717" s="2" t="s">
        <v>6535</v>
      </c>
      <c r="AK717" s="41">
        <v>394455</v>
      </c>
      <c r="AL717" s="2" t="s">
        <v>6535</v>
      </c>
      <c r="AM717" s="2" t="str">
        <f>IF(OR(O717="Q",Q717="Q",S717="Q",U717="Q",W717="Q",Y717="Q",AB717="Q",AD717="Q",AF717="Q",AH717="Q",AJ717="Q",AL717="Q"),"Yes","No")</f>
        <v>No</v>
      </c>
    </row>
    <row r="718" spans="1:39">
      <c r="A718" s="6" t="s">
        <v>665</v>
      </c>
      <c r="B718" s="6" t="s">
        <v>425</v>
      </c>
      <c r="C718" s="4" t="s">
        <v>137</v>
      </c>
      <c r="D718" s="242" t="s">
        <v>666</v>
      </c>
      <c r="E718" s="237" t="s">
        <v>667</v>
      </c>
      <c r="F718" s="25" t="s">
        <v>320</v>
      </c>
      <c r="G718" s="53" t="s">
        <v>476</v>
      </c>
      <c r="H718" s="180">
        <v>0</v>
      </c>
      <c r="I718" s="28">
        <v>78</v>
      </c>
      <c r="J718" s="171" t="s">
        <v>30</v>
      </c>
      <c r="K718" s="171" t="s">
        <v>13</v>
      </c>
      <c r="L718" s="9">
        <v>6</v>
      </c>
      <c r="M718" s="9"/>
      <c r="N718" s="32">
        <v>0.72822460016108614</v>
      </c>
      <c r="O718" s="10" t="s">
        <v>6535</v>
      </c>
      <c r="P718" s="57">
        <v>4.8464536680867136E-2</v>
      </c>
      <c r="Q718" s="7" t="s">
        <v>6535</v>
      </c>
      <c r="R718" s="182">
        <v>127.44664931685101</v>
      </c>
      <c r="S718" s="1" t="s">
        <v>6535</v>
      </c>
      <c r="T718" s="36">
        <v>8.4817826935588805</v>
      </c>
      <c r="U718" s="2" t="s">
        <v>6535</v>
      </c>
      <c r="V718" s="31">
        <v>15.025927204387681</v>
      </c>
      <c r="W718" s="2" t="s">
        <v>6535</v>
      </c>
      <c r="X718" s="31" t="s">
        <v>6535</v>
      </c>
      <c r="Y718" s="2" t="s">
        <v>6535</v>
      </c>
      <c r="AA718" s="38">
        <v>18987</v>
      </c>
      <c r="AB718" s="9" t="s">
        <v>6535</v>
      </c>
      <c r="AC718" s="38">
        <v>391771</v>
      </c>
      <c r="AD718" s="9" t="s">
        <v>6535</v>
      </c>
      <c r="AE718" s="42">
        <v>26073</v>
      </c>
      <c r="AF718" s="9" t="s">
        <v>6535</v>
      </c>
      <c r="AG718" s="41">
        <v>3074</v>
      </c>
      <c r="AH718" s="2" t="s">
        <v>6535</v>
      </c>
      <c r="AI718" s="41">
        <v>0</v>
      </c>
      <c r="AJ718" s="2" t="s">
        <v>6535</v>
      </c>
      <c r="AK718" s="41">
        <v>64191</v>
      </c>
      <c r="AL718" s="2" t="s">
        <v>6535</v>
      </c>
      <c r="AM718" s="2" t="str">
        <f>IF(OR(O718="Q",Q718="Q",S718="Q",U718="Q",W718="Q",Y718="Q",AB718="Q",AD718="Q",AF718="Q",AH718="Q",AJ718="Q",AL718="Q"),"Yes","No")</f>
        <v>No</v>
      </c>
    </row>
    <row r="719" spans="1:39">
      <c r="A719" s="3" t="s">
        <v>4390</v>
      </c>
      <c r="B719" s="3" t="s">
        <v>4391</v>
      </c>
      <c r="C719" s="4" t="s">
        <v>130</v>
      </c>
      <c r="D719" s="241" t="s">
        <v>4392</v>
      </c>
      <c r="E719" s="236" t="s">
        <v>4393</v>
      </c>
      <c r="F719" s="3" t="s">
        <v>320</v>
      </c>
      <c r="G719" s="4" t="s">
        <v>476</v>
      </c>
      <c r="H719" s="60">
        <v>0</v>
      </c>
      <c r="I719" s="27">
        <v>77</v>
      </c>
      <c r="J719" s="170" t="s">
        <v>14</v>
      </c>
      <c r="K719" s="170" t="s">
        <v>13</v>
      </c>
      <c r="L719" s="5">
        <v>77</v>
      </c>
      <c r="N719" s="31">
        <v>0.51055782714506048</v>
      </c>
      <c r="O719" s="4" t="s">
        <v>6535</v>
      </c>
      <c r="P719" s="56">
        <v>5.3855292308462456E-2</v>
      </c>
      <c r="Q719" s="8" t="s">
        <v>6535</v>
      </c>
      <c r="R719" s="35">
        <v>44.1522102425876</v>
      </c>
      <c r="S719" s="2" t="s">
        <v>6535</v>
      </c>
      <c r="T719" s="36">
        <v>4.6573180592991914</v>
      </c>
      <c r="U719" s="2" t="s">
        <v>6535</v>
      </c>
      <c r="V719" s="31">
        <v>9.4801792964149403</v>
      </c>
      <c r="W719" s="2" t="s">
        <v>6535</v>
      </c>
      <c r="X719" s="31" t="s">
        <v>6535</v>
      </c>
      <c r="Y719" s="2" t="s">
        <v>6535</v>
      </c>
      <c r="AA719" s="37">
        <v>176435</v>
      </c>
      <c r="AB719" s="4" t="s">
        <v>6535</v>
      </c>
      <c r="AC719" s="37">
        <v>3276094</v>
      </c>
      <c r="AD719" s="4" t="s">
        <v>6535</v>
      </c>
      <c r="AE719" s="41">
        <v>345573</v>
      </c>
      <c r="AF719" s="4" t="s">
        <v>6535</v>
      </c>
      <c r="AG719" s="41">
        <v>74200</v>
      </c>
      <c r="AH719" s="2" t="s">
        <v>6535</v>
      </c>
      <c r="AI719" s="41">
        <v>0</v>
      </c>
      <c r="AJ719" s="2" t="s">
        <v>6535</v>
      </c>
      <c r="AK719" s="41">
        <v>1205495</v>
      </c>
      <c r="AL719" s="2" t="s">
        <v>6535</v>
      </c>
      <c r="AM719" s="2" t="str">
        <f>IF(OR(O719="Q",Q719="Q",S719="Q",U719="Q",W719="Q",Y719="Q",AB719="Q",AD719="Q",AF719="Q",AH719="Q",AJ719="Q",AL719="Q"),"Yes","No")</f>
        <v>No</v>
      </c>
    </row>
    <row r="720" spans="1:39">
      <c r="A720" s="6" t="s">
        <v>3935</v>
      </c>
      <c r="B720" s="6" t="s">
        <v>3934</v>
      </c>
      <c r="C720" s="4" t="s">
        <v>67</v>
      </c>
      <c r="D720" s="242">
        <v>6022</v>
      </c>
      <c r="E720" s="237">
        <v>60022</v>
      </c>
      <c r="F720" s="25" t="s">
        <v>320</v>
      </c>
      <c r="G720" s="53" t="s">
        <v>262</v>
      </c>
      <c r="H720" s="180">
        <v>594309</v>
      </c>
      <c r="I720" s="28">
        <v>77</v>
      </c>
      <c r="J720" s="171" t="s">
        <v>15</v>
      </c>
      <c r="K720" s="171" t="s">
        <v>13</v>
      </c>
      <c r="L720" s="9">
        <v>59</v>
      </c>
      <c r="M720" s="9"/>
      <c r="N720" s="32">
        <v>0.46314233218905915</v>
      </c>
      <c r="O720" s="10" t="s">
        <v>6535</v>
      </c>
      <c r="P720" s="57">
        <v>8.0675640915267188E-2</v>
      </c>
      <c r="Q720" s="7" t="s">
        <v>6535</v>
      </c>
      <c r="R720" s="182">
        <v>87.506345458851939</v>
      </c>
      <c r="S720" s="1" t="s">
        <v>6535</v>
      </c>
      <c r="T720" s="36">
        <v>15.242896218702485</v>
      </c>
      <c r="U720" s="2" t="s">
        <v>6535</v>
      </c>
      <c r="V720" s="31">
        <v>5.7407952008152359</v>
      </c>
      <c r="W720" s="2" t="s">
        <v>6535</v>
      </c>
      <c r="X720" s="31">
        <v>1.6322743118403087</v>
      </c>
      <c r="Y720" s="2" t="s">
        <v>6535</v>
      </c>
      <c r="AA720" s="38">
        <v>1847943</v>
      </c>
      <c r="AB720" s="9" t="s">
        <v>6535</v>
      </c>
      <c r="AC720" s="38">
        <v>22905836</v>
      </c>
      <c r="AD720" s="9" t="s">
        <v>6535</v>
      </c>
      <c r="AE720" s="42">
        <v>3990011</v>
      </c>
      <c r="AF720" s="9" t="s">
        <v>6535</v>
      </c>
      <c r="AG720" s="41">
        <v>261762</v>
      </c>
      <c r="AH720" s="2" t="s">
        <v>6535</v>
      </c>
      <c r="AI720" s="41">
        <v>14033080</v>
      </c>
      <c r="AJ720" s="2" t="s">
        <v>6535</v>
      </c>
      <c r="AK720" s="41">
        <v>3312831</v>
      </c>
      <c r="AL720" s="2" t="s">
        <v>6535</v>
      </c>
      <c r="AM720" s="2" t="str">
        <f>IF(OR(O720="Q",Q720="Q",S720="Q",U720="Q",W720="Q",Y720="Q",AB720="Q",AD720="Q",AF720="Q",AH720="Q",AJ720="Q",AL720="Q"),"Yes","No")</f>
        <v>No</v>
      </c>
    </row>
    <row r="721" spans="1:39">
      <c r="A721" s="6" t="s">
        <v>3928</v>
      </c>
      <c r="B721" s="6" t="s">
        <v>3929</v>
      </c>
      <c r="C721" s="4" t="s">
        <v>111</v>
      </c>
      <c r="D721" s="242">
        <v>6017</v>
      </c>
      <c r="E721" s="237">
        <v>60017</v>
      </c>
      <c r="F721" s="25" t="s">
        <v>317</v>
      </c>
      <c r="G721" s="53" t="s">
        <v>262</v>
      </c>
      <c r="H721" s="180">
        <v>861505</v>
      </c>
      <c r="I721" s="28">
        <v>77</v>
      </c>
      <c r="J721" s="171" t="s">
        <v>15</v>
      </c>
      <c r="K721" s="171" t="s">
        <v>13</v>
      </c>
      <c r="L721" s="9">
        <v>48</v>
      </c>
      <c r="M721" s="9"/>
      <c r="N721" s="32">
        <v>0.83639010481701992</v>
      </c>
      <c r="O721" s="10" t="s">
        <v>6535</v>
      </c>
      <c r="P721" s="57">
        <v>0.12760633049166314</v>
      </c>
      <c r="Q721" s="7" t="s">
        <v>6535</v>
      </c>
      <c r="R721" s="182">
        <v>115.6002572089966</v>
      </c>
      <c r="S721" s="1" t="s">
        <v>6535</v>
      </c>
      <c r="T721" s="36">
        <v>17.636895201623275</v>
      </c>
      <c r="U721" s="2" t="s">
        <v>6535</v>
      </c>
      <c r="V721" s="31">
        <v>6.554456206008239</v>
      </c>
      <c r="W721" s="2" t="s">
        <v>6535</v>
      </c>
      <c r="X721" s="31">
        <v>1.2132643062068924</v>
      </c>
      <c r="Y721" s="2" t="s">
        <v>6535</v>
      </c>
      <c r="AA721" s="38">
        <v>2580818</v>
      </c>
      <c r="AB721" s="9" t="s">
        <v>6535</v>
      </c>
      <c r="AC721" s="38">
        <v>20224843</v>
      </c>
      <c r="AD721" s="9" t="s">
        <v>6535</v>
      </c>
      <c r="AE721" s="42">
        <v>3085663</v>
      </c>
      <c r="AF721" s="9" t="s">
        <v>6535</v>
      </c>
      <c r="AG721" s="41">
        <v>174955</v>
      </c>
      <c r="AH721" s="2" t="s">
        <v>6535</v>
      </c>
      <c r="AI721" s="41">
        <v>16669775</v>
      </c>
      <c r="AJ721" s="2" t="s">
        <v>6535</v>
      </c>
      <c r="AK721" s="41">
        <v>2684935</v>
      </c>
      <c r="AL721" s="2" t="s">
        <v>6535</v>
      </c>
      <c r="AM721" s="2" t="str">
        <f>IF(OR(O721="Q",Q721="Q",S721="Q",U721="Q",W721="Q",Y721="Q",AB721="Q",AD721="Q",AF721="Q",AH721="Q",AJ721="Q",AL721="Q"),"Yes","No")</f>
        <v>No</v>
      </c>
    </row>
    <row r="722" spans="1:39">
      <c r="A722" s="6" t="s">
        <v>1265</v>
      </c>
      <c r="B722" s="6" t="s">
        <v>1032</v>
      </c>
      <c r="C722" s="4" t="s">
        <v>114</v>
      </c>
      <c r="D722" s="242">
        <v>3015</v>
      </c>
      <c r="E722" s="237">
        <v>30015</v>
      </c>
      <c r="F722" s="25" t="s">
        <v>320</v>
      </c>
      <c r="G722" s="53" t="s">
        <v>262</v>
      </c>
      <c r="H722" s="180">
        <v>381502</v>
      </c>
      <c r="I722" s="28">
        <v>77</v>
      </c>
      <c r="J722" s="171" t="s">
        <v>14</v>
      </c>
      <c r="K722" s="171" t="s">
        <v>13</v>
      </c>
      <c r="L722" s="9">
        <v>45</v>
      </c>
      <c r="M722" s="9"/>
      <c r="N722" s="32">
        <v>4.8343308730148751</v>
      </c>
      <c r="O722" s="10" t="s">
        <v>6535</v>
      </c>
      <c r="P722" s="57">
        <v>0.22542867093832675</v>
      </c>
      <c r="Q722" s="7" t="s">
        <v>6535</v>
      </c>
      <c r="R722" s="182">
        <v>53.250405894842011</v>
      </c>
      <c r="S722" s="1" t="s">
        <v>6535</v>
      </c>
      <c r="T722" s="36">
        <v>2.4831085300362181</v>
      </c>
      <c r="U722" s="2" t="s">
        <v>6535</v>
      </c>
      <c r="V722" s="31">
        <v>21.445057777666008</v>
      </c>
      <c r="W722" s="2" t="s">
        <v>6535</v>
      </c>
      <c r="X722" s="31">
        <v>4.8672434286660131</v>
      </c>
      <c r="Y722" s="2" t="s">
        <v>6535</v>
      </c>
      <c r="AA722" s="38">
        <v>768939</v>
      </c>
      <c r="AB722" s="9" t="s">
        <v>6535</v>
      </c>
      <c r="AC722" s="38">
        <v>3411008</v>
      </c>
      <c r="AD722" s="9" t="s">
        <v>6535</v>
      </c>
      <c r="AE722" s="42">
        <v>159058</v>
      </c>
      <c r="AF722" s="9" t="s">
        <v>6535</v>
      </c>
      <c r="AG722" s="41">
        <v>64056</v>
      </c>
      <c r="AH722" s="2" t="s">
        <v>6535</v>
      </c>
      <c r="AI722" s="41">
        <v>700809</v>
      </c>
      <c r="AJ722" s="2" t="s">
        <v>6535</v>
      </c>
      <c r="AK722" s="41">
        <v>962387</v>
      </c>
      <c r="AL722" s="2" t="s">
        <v>6535</v>
      </c>
      <c r="AM722" s="2" t="str">
        <f>IF(OR(O722="Q",Q722="Q",S722="Q",U722="Q",W722="Q",Y722="Q",AB722="Q",AD722="Q",AF722="Q",AH722="Q",AJ722="Q",AL722="Q"),"Yes","No")</f>
        <v>No</v>
      </c>
    </row>
    <row r="723" spans="1:39">
      <c r="A723" s="6" t="s">
        <v>1265</v>
      </c>
      <c r="B723" s="6" t="s">
        <v>1032</v>
      </c>
      <c r="C723" s="4" t="s">
        <v>114</v>
      </c>
      <c r="D723" s="242">
        <v>3015</v>
      </c>
      <c r="E723" s="237">
        <v>30015</v>
      </c>
      <c r="F723" s="25" t="s">
        <v>320</v>
      </c>
      <c r="G723" s="53" t="s">
        <v>262</v>
      </c>
      <c r="H723" s="180">
        <v>381502</v>
      </c>
      <c r="I723" s="28">
        <v>77</v>
      </c>
      <c r="J723" s="171" t="s">
        <v>15</v>
      </c>
      <c r="K723" s="171" t="s">
        <v>13</v>
      </c>
      <c r="L723" s="9">
        <v>32</v>
      </c>
      <c r="M723" s="9"/>
      <c r="N723" s="32">
        <v>0.92488914318409388</v>
      </c>
      <c r="O723" s="10" t="s">
        <v>6535</v>
      </c>
      <c r="P723" s="57">
        <v>0.1283179053419887</v>
      </c>
      <c r="Q723" s="7" t="s">
        <v>6535</v>
      </c>
      <c r="R723" s="182">
        <v>120.80621641822617</v>
      </c>
      <c r="S723" s="1" t="s">
        <v>6535</v>
      </c>
      <c r="T723" s="36">
        <v>16.760495846789546</v>
      </c>
      <c r="U723" s="2" t="s">
        <v>6535</v>
      </c>
      <c r="V723" s="31">
        <v>7.2077948959586697</v>
      </c>
      <c r="W723" s="2" t="s">
        <v>6535</v>
      </c>
      <c r="X723" s="31">
        <v>1.9911037475411184</v>
      </c>
      <c r="Y723" s="2" t="s">
        <v>163</v>
      </c>
      <c r="AA723" s="38">
        <v>1099203</v>
      </c>
      <c r="AB723" s="9" t="s">
        <v>6535</v>
      </c>
      <c r="AC723" s="38">
        <v>8566248</v>
      </c>
      <c r="AD723" s="9" t="s">
        <v>6535</v>
      </c>
      <c r="AE723" s="42">
        <v>1188470</v>
      </c>
      <c r="AF723" s="9" t="s">
        <v>6535</v>
      </c>
      <c r="AG723" s="41">
        <v>70909</v>
      </c>
      <c r="AH723" s="2" t="s">
        <v>6535</v>
      </c>
      <c r="AI723" s="41">
        <v>4302261</v>
      </c>
      <c r="AJ723" s="2" t="s">
        <v>163</v>
      </c>
      <c r="AK723" s="41">
        <v>1042209</v>
      </c>
      <c r="AL723" s="2" t="s">
        <v>6535</v>
      </c>
      <c r="AM723" s="2" t="str">
        <f>IF(OR(O723="Q",Q723="Q",S723="Q",U723="Q",W723="Q",Y723="Q",AB723="Q",AD723="Q",AF723="Q",AH723="Q",AJ723="Q",AL723="Q"),"Yes","No")</f>
        <v>No</v>
      </c>
    </row>
    <row r="724" spans="1:39">
      <c r="A724" s="3" t="s">
        <v>3935</v>
      </c>
      <c r="B724" s="3" t="s">
        <v>3934</v>
      </c>
      <c r="C724" s="4" t="s">
        <v>67</v>
      </c>
      <c r="D724" s="241">
        <v>6022</v>
      </c>
      <c r="E724" s="236">
        <v>60022</v>
      </c>
      <c r="F724" s="3" t="s">
        <v>320</v>
      </c>
      <c r="G724" s="4" t="s">
        <v>262</v>
      </c>
      <c r="H724" s="60">
        <v>594309</v>
      </c>
      <c r="I724" s="27">
        <v>77</v>
      </c>
      <c r="J724" s="170" t="s">
        <v>14</v>
      </c>
      <c r="K724" s="170" t="s">
        <v>16</v>
      </c>
      <c r="L724" s="5">
        <v>18</v>
      </c>
      <c r="N724" s="31">
        <v>1.0925839323973072</v>
      </c>
      <c r="O724" s="4" t="s">
        <v>6535</v>
      </c>
      <c r="P724" s="56">
        <v>3.6551719872264361E-2</v>
      </c>
      <c r="Q724" s="8" t="s">
        <v>6535</v>
      </c>
      <c r="R724" s="35">
        <v>56.18448864449396</v>
      </c>
      <c r="S724" s="2" t="s">
        <v>6535</v>
      </c>
      <c r="T724" s="36">
        <v>1.879617326601116</v>
      </c>
      <c r="U724" s="2" t="s">
        <v>6535</v>
      </c>
      <c r="V724" s="31">
        <v>29.891450695494242</v>
      </c>
      <c r="W724" s="2" t="s">
        <v>6535</v>
      </c>
      <c r="X724" s="31">
        <v>1.9993591259088446</v>
      </c>
      <c r="Y724" s="2" t="s">
        <v>6535</v>
      </c>
      <c r="AA724" s="37">
        <v>100462</v>
      </c>
      <c r="AB724" s="4" t="s">
        <v>6535</v>
      </c>
      <c r="AC724" s="37">
        <v>2748489</v>
      </c>
      <c r="AD724" s="4" t="s">
        <v>6535</v>
      </c>
      <c r="AE724" s="41">
        <v>91949</v>
      </c>
      <c r="AF724" s="4" t="s">
        <v>6535</v>
      </c>
      <c r="AG724" s="41">
        <v>48919</v>
      </c>
      <c r="AH724" s="2" t="s">
        <v>6535</v>
      </c>
      <c r="AI724" s="41">
        <v>1374685</v>
      </c>
      <c r="AJ724" s="2" t="s">
        <v>6535</v>
      </c>
      <c r="AK724" s="41">
        <v>734127</v>
      </c>
      <c r="AL724" s="2" t="s">
        <v>6535</v>
      </c>
      <c r="AM724" s="2" t="str">
        <f>IF(OR(O724="Q",Q724="Q",S724="Q",U724="Q",W724="Q",Y724="Q",AB724="Q",AD724="Q",AF724="Q",AH724="Q",AJ724="Q",AL724="Q"),"Yes","No")</f>
        <v>No</v>
      </c>
    </row>
    <row r="725" spans="1:39">
      <c r="A725" s="6" t="s">
        <v>3928</v>
      </c>
      <c r="B725" s="6" t="s">
        <v>3929</v>
      </c>
      <c r="C725" s="4" t="s">
        <v>111</v>
      </c>
      <c r="D725" s="242">
        <v>6017</v>
      </c>
      <c r="E725" s="237">
        <v>60017</v>
      </c>
      <c r="F725" s="25" t="s">
        <v>317</v>
      </c>
      <c r="G725" s="53" t="s">
        <v>262</v>
      </c>
      <c r="H725" s="180">
        <v>861505</v>
      </c>
      <c r="I725" s="28">
        <v>77</v>
      </c>
      <c r="J725" s="171" t="s">
        <v>14</v>
      </c>
      <c r="K725" s="171" t="s">
        <v>13</v>
      </c>
      <c r="L725" s="9">
        <v>17</v>
      </c>
      <c r="M725" s="9"/>
      <c r="N725" s="32">
        <v>3.120715158531095</v>
      </c>
      <c r="O725" s="10" t="s">
        <v>6535</v>
      </c>
      <c r="P725" s="57">
        <v>5.2359753358268944E-2</v>
      </c>
      <c r="Q725" s="7" t="s">
        <v>6535</v>
      </c>
      <c r="R725" s="182">
        <v>94.530175784570403</v>
      </c>
      <c r="S725" s="1" t="s">
        <v>6535</v>
      </c>
      <c r="T725" s="36">
        <v>1.5860392370201626</v>
      </c>
      <c r="U725" s="2" t="s">
        <v>6535</v>
      </c>
      <c r="V725" s="31">
        <v>59.601410594464809</v>
      </c>
      <c r="W725" s="2" t="s">
        <v>6535</v>
      </c>
      <c r="X725" s="31">
        <v>6.5749566632217968</v>
      </c>
      <c r="Y725" s="2" t="s">
        <v>6535</v>
      </c>
      <c r="AA725" s="38">
        <v>145572</v>
      </c>
      <c r="AB725" s="9" t="s">
        <v>6535</v>
      </c>
      <c r="AC725" s="38">
        <v>2780227</v>
      </c>
      <c r="AD725" s="9" t="s">
        <v>6535</v>
      </c>
      <c r="AE725" s="42">
        <v>46647</v>
      </c>
      <c r="AF725" s="9" t="s">
        <v>6535</v>
      </c>
      <c r="AG725" s="41">
        <v>29411</v>
      </c>
      <c r="AH725" s="2" t="s">
        <v>6535</v>
      </c>
      <c r="AI725" s="41">
        <v>422851</v>
      </c>
      <c r="AJ725" s="2" t="s">
        <v>6535</v>
      </c>
      <c r="AK725" s="41">
        <v>486553</v>
      </c>
      <c r="AL725" s="2" t="s">
        <v>6535</v>
      </c>
      <c r="AM725" s="2" t="str">
        <f>IF(OR(O725="Q",Q725="Q",S725="Q",U725="Q",W725="Q",Y725="Q",AB725="Q",AD725="Q",AF725="Q",AH725="Q",AJ725="Q",AL725="Q"),"Yes","No")</f>
        <v>No</v>
      </c>
    </row>
    <row r="726" spans="1:39">
      <c r="A726" s="6" t="s">
        <v>3928</v>
      </c>
      <c r="B726" s="6" t="s">
        <v>3929</v>
      </c>
      <c r="C726" s="4" t="s">
        <v>111</v>
      </c>
      <c r="D726" s="242">
        <v>6017</v>
      </c>
      <c r="E726" s="237">
        <v>60017</v>
      </c>
      <c r="F726" s="25" t="s">
        <v>317</v>
      </c>
      <c r="G726" s="53" t="s">
        <v>262</v>
      </c>
      <c r="H726" s="180">
        <v>861505</v>
      </c>
      <c r="I726" s="28">
        <v>77</v>
      </c>
      <c r="J726" s="171" t="s">
        <v>20</v>
      </c>
      <c r="K726" s="171" t="s">
        <v>16</v>
      </c>
      <c r="L726" s="9">
        <v>6</v>
      </c>
      <c r="M726" s="9"/>
      <c r="N726" s="32">
        <v>7.7104848038700178</v>
      </c>
      <c r="O726" s="10" t="s">
        <v>6535</v>
      </c>
      <c r="P726" s="57">
        <v>0.56820577203261102</v>
      </c>
      <c r="Q726" s="7" t="s">
        <v>6535</v>
      </c>
      <c r="R726" s="182">
        <v>50.483568075117368</v>
      </c>
      <c r="S726" s="1" t="s">
        <v>6535</v>
      </c>
      <c r="T726" s="36">
        <v>3.7202660406885757</v>
      </c>
      <c r="U726" s="2" t="s">
        <v>6535</v>
      </c>
      <c r="V726" s="31">
        <v>13.569881165211905</v>
      </c>
      <c r="W726" s="2" t="s">
        <v>6535</v>
      </c>
      <c r="X726" s="31">
        <v>2.7049871077290737</v>
      </c>
      <c r="Y726" s="2" t="s">
        <v>6535</v>
      </c>
      <c r="AA726" s="38">
        <v>73319</v>
      </c>
      <c r="AB726" s="9" t="s">
        <v>6535</v>
      </c>
      <c r="AC726" s="38">
        <v>129036</v>
      </c>
      <c r="AD726" s="9" t="s">
        <v>6535</v>
      </c>
      <c r="AE726" s="42">
        <v>9509</v>
      </c>
      <c r="AF726" s="9" t="s">
        <v>6535</v>
      </c>
      <c r="AG726" s="41">
        <v>2556</v>
      </c>
      <c r="AH726" s="2" t="s">
        <v>6535</v>
      </c>
      <c r="AI726" s="41">
        <v>47703</v>
      </c>
      <c r="AJ726" s="2" t="s">
        <v>6535</v>
      </c>
      <c r="AK726" s="41">
        <v>39392</v>
      </c>
      <c r="AL726" s="2" t="s">
        <v>6535</v>
      </c>
      <c r="AM726" s="2" t="str">
        <f>IF(OR(O726="Q",Q726="Q",S726="Q",U726="Q",W726="Q",Y726="Q",AB726="Q",AD726="Q",AF726="Q",AH726="Q",AJ726="Q",AL726="Q"),"Yes","No")</f>
        <v>No</v>
      </c>
    </row>
    <row r="727" spans="1:39">
      <c r="A727" s="6" t="s">
        <v>3928</v>
      </c>
      <c r="B727" s="6" t="s">
        <v>3929</v>
      </c>
      <c r="C727" s="4" t="s">
        <v>111</v>
      </c>
      <c r="D727" s="242">
        <v>6017</v>
      </c>
      <c r="E727" s="237">
        <v>60017</v>
      </c>
      <c r="F727" s="25" t="s">
        <v>317</v>
      </c>
      <c r="G727" s="53" t="s">
        <v>262</v>
      </c>
      <c r="H727" s="180">
        <v>861505</v>
      </c>
      <c r="I727" s="28">
        <v>77</v>
      </c>
      <c r="J727" s="171" t="s">
        <v>15</v>
      </c>
      <c r="K727" s="171" t="s">
        <v>16</v>
      </c>
      <c r="L727" s="9">
        <v>4</v>
      </c>
      <c r="M727" s="9"/>
      <c r="N727" s="32">
        <v>1.7748858447488585</v>
      </c>
      <c r="O727" s="10" t="s">
        <v>6535</v>
      </c>
      <c r="P727" s="57">
        <v>4.2962212074704256E-2</v>
      </c>
      <c r="Q727" s="7" t="s">
        <v>6535</v>
      </c>
      <c r="R727" s="182">
        <v>83.375987361769347</v>
      </c>
      <c r="S727" s="1" t="s">
        <v>6535</v>
      </c>
      <c r="T727" s="36">
        <v>2.0181674565560823</v>
      </c>
      <c r="U727" s="2" t="s">
        <v>6535</v>
      </c>
      <c r="V727" s="31">
        <v>41.31272015655577</v>
      </c>
      <c r="W727" s="2" t="s">
        <v>6535</v>
      </c>
      <c r="X727" s="31">
        <v>5.8931402836193101</v>
      </c>
      <c r="Y727" s="2" t="s">
        <v>6535</v>
      </c>
      <c r="AA727" s="38">
        <v>27209</v>
      </c>
      <c r="AB727" s="9" t="s">
        <v>6535</v>
      </c>
      <c r="AC727" s="38">
        <v>633324</v>
      </c>
      <c r="AD727" s="9" t="s">
        <v>6535</v>
      </c>
      <c r="AE727" s="42">
        <v>15330</v>
      </c>
      <c r="AF727" s="9" t="s">
        <v>6535</v>
      </c>
      <c r="AG727" s="41">
        <v>7596</v>
      </c>
      <c r="AH727" s="2" t="s">
        <v>6535</v>
      </c>
      <c r="AI727" s="41">
        <v>107468</v>
      </c>
      <c r="AJ727" s="2" t="s">
        <v>6535</v>
      </c>
      <c r="AK727" s="41">
        <v>115459</v>
      </c>
      <c r="AL727" s="2" t="s">
        <v>6535</v>
      </c>
      <c r="AM727" s="2" t="str">
        <f>IF(OR(O727="Q",Q727="Q",S727="Q",U727="Q",W727="Q",Y727="Q",AB727="Q",AD727="Q",AF727="Q",AH727="Q",AJ727="Q",AL727="Q"),"Yes","No")</f>
        <v>No</v>
      </c>
    </row>
    <row r="728" spans="1:39">
      <c r="A728" s="3" t="s">
        <v>3928</v>
      </c>
      <c r="B728" s="3" t="s">
        <v>3929</v>
      </c>
      <c r="C728" s="4" t="s">
        <v>111</v>
      </c>
      <c r="D728" s="241">
        <v>6017</v>
      </c>
      <c r="E728" s="236">
        <v>60017</v>
      </c>
      <c r="F728" s="3" t="s">
        <v>317</v>
      </c>
      <c r="G728" s="4" t="s">
        <v>262</v>
      </c>
      <c r="H728" s="60">
        <v>861505</v>
      </c>
      <c r="I728" s="27">
        <v>77</v>
      </c>
      <c r="J728" s="170" t="s">
        <v>32</v>
      </c>
      <c r="K728" s="170" t="s">
        <v>16</v>
      </c>
      <c r="L728" s="5">
        <v>2</v>
      </c>
      <c r="N728" s="31">
        <v>2.4683435450929809</v>
      </c>
      <c r="O728" s="4" t="s">
        <v>6535</v>
      </c>
      <c r="P728" s="56">
        <v>2.5723894106681962E-2</v>
      </c>
      <c r="Q728" s="8" t="s">
        <v>6535</v>
      </c>
      <c r="R728" s="35">
        <v>826.54814814814813</v>
      </c>
      <c r="S728" s="2" t="s">
        <v>6535</v>
      </c>
      <c r="T728" s="36">
        <v>8.6138888888888889</v>
      </c>
      <c r="U728" s="2" t="s">
        <v>6535</v>
      </c>
      <c r="V728" s="31">
        <v>95.955283241964963</v>
      </c>
      <c r="W728" s="2" t="s">
        <v>6535</v>
      </c>
      <c r="X728" s="31">
        <v>41.10097149960864</v>
      </c>
      <c r="Y728" s="2" t="s">
        <v>6535</v>
      </c>
      <c r="AA728" s="37">
        <v>22963</v>
      </c>
      <c r="AB728" s="4" t="s">
        <v>6535</v>
      </c>
      <c r="AC728" s="37">
        <v>892672</v>
      </c>
      <c r="AD728" s="4" t="s">
        <v>6535</v>
      </c>
      <c r="AE728" s="41">
        <v>9303</v>
      </c>
      <c r="AF728" s="4" t="s">
        <v>6535</v>
      </c>
      <c r="AG728" s="41">
        <v>1080</v>
      </c>
      <c r="AH728" s="2" t="s">
        <v>6535</v>
      </c>
      <c r="AI728" s="41">
        <v>21719</v>
      </c>
      <c r="AJ728" s="2" t="s">
        <v>6535</v>
      </c>
      <c r="AK728" s="41">
        <v>4371</v>
      </c>
      <c r="AL728" s="2" t="s">
        <v>6535</v>
      </c>
      <c r="AM728" s="2" t="str">
        <f>IF(OR(O728="Q",Q728="Q",S728="Q",U728="Q",W728="Q",Y728="Q",AB728="Q",AD728="Q",AF728="Q",AH728="Q",AJ728="Q",AL728="Q"),"Yes","No")</f>
        <v>No</v>
      </c>
    </row>
    <row r="729" spans="1:39">
      <c r="A729" s="3" t="s">
        <v>957</v>
      </c>
      <c r="B729" s="3" t="s">
        <v>958</v>
      </c>
      <c r="C729" s="4" t="s">
        <v>136</v>
      </c>
      <c r="D729" s="241" t="s">
        <v>959</v>
      </c>
      <c r="E729" s="236" t="s">
        <v>960</v>
      </c>
      <c r="F729" s="3" t="s">
        <v>481</v>
      </c>
      <c r="G729" s="4" t="s">
        <v>476</v>
      </c>
      <c r="H729" s="60">
        <v>0</v>
      </c>
      <c r="I729" s="27">
        <v>76</v>
      </c>
      <c r="J729" s="170" t="s">
        <v>14</v>
      </c>
      <c r="K729" s="170" t="s">
        <v>13</v>
      </c>
      <c r="L729" s="5">
        <v>74</v>
      </c>
      <c r="N729" s="31">
        <v>0</v>
      </c>
      <c r="O729" s="4" t="s">
        <v>6535</v>
      </c>
      <c r="P729" s="56">
        <v>0</v>
      </c>
      <c r="Q729" s="8" t="s">
        <v>6535</v>
      </c>
      <c r="R729" s="35">
        <v>32.580563093622793</v>
      </c>
      <c r="S729" s="2" t="s">
        <v>6535</v>
      </c>
      <c r="T729" s="36">
        <v>0.70115332428765265</v>
      </c>
      <c r="U729" s="2" t="s">
        <v>6535</v>
      </c>
      <c r="V729" s="31">
        <v>46.46710208030963</v>
      </c>
      <c r="W729" s="2" t="s">
        <v>6535</v>
      </c>
      <c r="X729" s="31" t="s">
        <v>6535</v>
      </c>
      <c r="Y729" s="2" t="s">
        <v>6535</v>
      </c>
      <c r="AA729" s="37">
        <v>0</v>
      </c>
      <c r="AB729" s="4" t="s">
        <v>6535</v>
      </c>
      <c r="AC729" s="37">
        <v>192095</v>
      </c>
      <c r="AD729" s="4" t="s">
        <v>6535</v>
      </c>
      <c r="AE729" s="41">
        <v>4134</v>
      </c>
      <c r="AF729" s="4" t="s">
        <v>6535</v>
      </c>
      <c r="AG729" s="41">
        <v>5896</v>
      </c>
      <c r="AH729" s="2" t="s">
        <v>6535</v>
      </c>
      <c r="AI729" s="41">
        <v>0</v>
      </c>
      <c r="AJ729" s="2" t="s">
        <v>6535</v>
      </c>
      <c r="AK729" s="41">
        <v>109257</v>
      </c>
      <c r="AL729" s="2" t="s">
        <v>6535</v>
      </c>
      <c r="AM729" s="2" t="str">
        <f>IF(OR(O729="Q",Q729="Q",S729="Q",U729="Q",W729="Q",Y729="Q",AB729="Q",AD729="Q",AF729="Q",AH729="Q",AJ729="Q",AL729="Q"),"Yes","No")</f>
        <v>No</v>
      </c>
    </row>
    <row r="730" spans="1:39">
      <c r="A730" s="3" t="s">
        <v>5281</v>
      </c>
      <c r="B730" s="3" t="s">
        <v>5282</v>
      </c>
      <c r="C730" s="4" t="s">
        <v>41</v>
      </c>
      <c r="D730" s="241" t="s">
        <v>5283</v>
      </c>
      <c r="E730" s="236" t="s">
        <v>5284</v>
      </c>
      <c r="F730" s="3" t="s">
        <v>317</v>
      </c>
      <c r="G730" s="4" t="s">
        <v>476</v>
      </c>
      <c r="H730" s="60">
        <v>0</v>
      </c>
      <c r="I730" s="27">
        <v>76</v>
      </c>
      <c r="J730" s="170" t="s">
        <v>161</v>
      </c>
      <c r="K730" s="170" t="s">
        <v>13</v>
      </c>
      <c r="L730" s="5">
        <v>59</v>
      </c>
      <c r="N730" s="31">
        <v>0</v>
      </c>
      <c r="O730" s="4" t="s">
        <v>6535</v>
      </c>
      <c r="P730" s="56">
        <v>0</v>
      </c>
      <c r="Q730" s="8" t="s">
        <v>6535</v>
      </c>
      <c r="R730" s="35">
        <v>4.8872711418105412</v>
      </c>
      <c r="S730" s="2" t="s">
        <v>6535</v>
      </c>
      <c r="T730" s="36">
        <v>8.3892365843526751</v>
      </c>
      <c r="U730" s="2" t="s">
        <v>6535</v>
      </c>
      <c r="V730" s="31">
        <v>0.58256446729921973</v>
      </c>
      <c r="W730" s="2" t="s">
        <v>6535</v>
      </c>
      <c r="X730" s="31" t="s">
        <v>6535</v>
      </c>
      <c r="Y730" s="2" t="s">
        <v>6535</v>
      </c>
      <c r="AA730" s="37">
        <v>0</v>
      </c>
      <c r="AB730" s="4" t="s">
        <v>6535</v>
      </c>
      <c r="AC730" s="37">
        <v>1423579</v>
      </c>
      <c r="AD730" s="4" t="s">
        <v>6535</v>
      </c>
      <c r="AE730" s="41">
        <v>2443642</v>
      </c>
      <c r="AF730" s="4" t="s">
        <v>6535</v>
      </c>
      <c r="AG730" s="41">
        <v>291283</v>
      </c>
      <c r="AH730" s="2" t="s">
        <v>6535</v>
      </c>
      <c r="AI730" s="41">
        <v>0</v>
      </c>
      <c r="AJ730" s="2" t="s">
        <v>6535</v>
      </c>
      <c r="AK730" s="41">
        <v>3259842</v>
      </c>
      <c r="AL730" s="2" t="s">
        <v>6535</v>
      </c>
      <c r="AM730" s="2" t="str">
        <f>IF(OR(O730="Q",Q730="Q",S730="Q",U730="Q",W730="Q",Y730="Q",AB730="Q",AD730="Q",AF730="Q",AH730="Q",AJ730="Q",AL730="Q"),"Yes","No")</f>
        <v>No</v>
      </c>
    </row>
    <row r="731" spans="1:39">
      <c r="A731" s="6" t="s">
        <v>1595</v>
      </c>
      <c r="B731" s="6" t="s">
        <v>1596</v>
      </c>
      <c r="C731" s="4" t="s">
        <v>54</v>
      </c>
      <c r="D731" s="242">
        <v>4025</v>
      </c>
      <c r="E731" s="237">
        <v>40025</v>
      </c>
      <c r="F731" s="25" t="s">
        <v>320</v>
      </c>
      <c r="G731" s="53" t="s">
        <v>262</v>
      </c>
      <c r="H731" s="180">
        <v>260677</v>
      </c>
      <c r="I731" s="28">
        <v>76</v>
      </c>
      <c r="J731" s="171" t="s">
        <v>15</v>
      </c>
      <c r="K731" s="171" t="s">
        <v>13</v>
      </c>
      <c r="L731" s="9">
        <v>52</v>
      </c>
      <c r="M731" s="9"/>
      <c r="N731" s="32">
        <v>0.78407398537139961</v>
      </c>
      <c r="O731" s="10" t="s">
        <v>6535</v>
      </c>
      <c r="P731" s="57">
        <v>0.16451349667574997</v>
      </c>
      <c r="Q731" s="7" t="s">
        <v>6535</v>
      </c>
      <c r="R731" s="182">
        <v>96.611541101432451</v>
      </c>
      <c r="S731" s="1" t="s">
        <v>6535</v>
      </c>
      <c r="T731" s="36">
        <v>20.270921803764445</v>
      </c>
      <c r="U731" s="2" t="s">
        <v>6535</v>
      </c>
      <c r="V731" s="31">
        <v>4.7660161701916808</v>
      </c>
      <c r="W731" s="2" t="s">
        <v>6535</v>
      </c>
      <c r="X731" s="31">
        <v>1.8615041957038185</v>
      </c>
      <c r="Y731" s="2" t="s">
        <v>6535</v>
      </c>
      <c r="AA731" s="38">
        <v>2848235</v>
      </c>
      <c r="AB731" s="9" t="s">
        <v>6535</v>
      </c>
      <c r="AC731" s="38">
        <v>17313078</v>
      </c>
      <c r="AD731" s="9" t="s">
        <v>6535</v>
      </c>
      <c r="AE731" s="42">
        <v>3632610</v>
      </c>
      <c r="AF731" s="9" t="s">
        <v>6535</v>
      </c>
      <c r="AG731" s="41">
        <v>179203</v>
      </c>
      <c r="AH731" s="2" t="s">
        <v>6535</v>
      </c>
      <c r="AI731" s="41">
        <v>9300585</v>
      </c>
      <c r="AJ731" s="2" t="s">
        <v>6535</v>
      </c>
      <c r="AK731" s="41">
        <v>2363684</v>
      </c>
      <c r="AL731" s="2" t="s">
        <v>6535</v>
      </c>
      <c r="AM731" s="2" t="str">
        <f>IF(OR(O731="Q",Q731="Q",S731="Q",U731="Q",W731="Q",Y731="Q",AB731="Q",AD731="Q",AF731="Q",AH731="Q",AJ731="Q",AL731="Q"),"Yes","No")</f>
        <v>No</v>
      </c>
    </row>
    <row r="732" spans="1:39">
      <c r="A732" s="6" t="s">
        <v>1575</v>
      </c>
      <c r="B732" s="6" t="s">
        <v>1576</v>
      </c>
      <c r="C732" s="4" t="s">
        <v>81</v>
      </c>
      <c r="D732" s="242">
        <v>4014</v>
      </c>
      <c r="E732" s="237">
        <v>40014</v>
      </c>
      <c r="F732" s="25" t="s">
        <v>320</v>
      </c>
      <c r="G732" s="53" t="s">
        <v>262</v>
      </c>
      <c r="H732" s="180">
        <v>208948</v>
      </c>
      <c r="I732" s="28">
        <v>76</v>
      </c>
      <c r="J732" s="171" t="s">
        <v>17</v>
      </c>
      <c r="K732" s="171" t="s">
        <v>16</v>
      </c>
      <c r="L732" s="9">
        <v>44</v>
      </c>
      <c r="M732" s="9"/>
      <c r="N732" s="32">
        <v>0.86348048733931426</v>
      </c>
      <c r="O732" s="10" t="s">
        <v>65</v>
      </c>
      <c r="P732" s="57">
        <v>0.35401043254868836</v>
      </c>
      <c r="Q732" s="7" t="s">
        <v>65</v>
      </c>
      <c r="R732" s="182">
        <v>20.281922171747578</v>
      </c>
      <c r="S732" s="1" t="s">
        <v>65</v>
      </c>
      <c r="T732" s="36">
        <v>8.3151989491543983</v>
      </c>
      <c r="U732" s="2" t="s">
        <v>6535</v>
      </c>
      <c r="V732" s="31">
        <v>2.4391385336378657</v>
      </c>
      <c r="W732" s="2" t="s">
        <v>65</v>
      </c>
      <c r="X732" s="31">
        <v>5.0866563104525239E-2</v>
      </c>
      <c r="Y732" s="2" t="s">
        <v>65</v>
      </c>
      <c r="AA732" s="38">
        <v>131186</v>
      </c>
      <c r="AB732" s="9" t="s">
        <v>65</v>
      </c>
      <c r="AC732" s="38">
        <v>370571</v>
      </c>
      <c r="AD732" s="9" t="s">
        <v>65</v>
      </c>
      <c r="AE732" s="42">
        <v>151927</v>
      </c>
      <c r="AF732" s="9" t="s">
        <v>6535</v>
      </c>
      <c r="AG732" s="41">
        <v>18271</v>
      </c>
      <c r="AH732" s="2" t="s">
        <v>6535</v>
      </c>
      <c r="AI732" s="41">
        <v>7285159</v>
      </c>
      <c r="AJ732" s="2" t="s">
        <v>6535</v>
      </c>
      <c r="AK732" s="41">
        <v>981933</v>
      </c>
      <c r="AL732" s="2" t="s">
        <v>6535</v>
      </c>
      <c r="AM732" s="2" t="str">
        <f>IF(OR(O732="Q",Q732="Q",S732="Q",U732="Q",W732="Q",Y732="Q",AB732="Q",AD732="Q",AF732="Q",AH732="Q",AJ732="Q",AL732="Q"),"Yes","No")</f>
        <v>Yes</v>
      </c>
    </row>
    <row r="733" spans="1:39">
      <c r="A733" s="3" t="s">
        <v>1595</v>
      </c>
      <c r="B733" s="3" t="s">
        <v>1596</v>
      </c>
      <c r="C733" s="4" t="s">
        <v>54</v>
      </c>
      <c r="D733" s="241">
        <v>4025</v>
      </c>
      <c r="E733" s="236">
        <v>40025</v>
      </c>
      <c r="F733" s="3" t="s">
        <v>320</v>
      </c>
      <c r="G733" s="4" t="s">
        <v>262</v>
      </c>
      <c r="H733" s="60">
        <v>260677</v>
      </c>
      <c r="I733" s="27">
        <v>76</v>
      </c>
      <c r="J733" s="170" t="s">
        <v>14</v>
      </c>
      <c r="K733" s="170" t="s">
        <v>13</v>
      </c>
      <c r="L733" s="5">
        <v>20</v>
      </c>
      <c r="N733" s="31">
        <v>1.3749983608492113</v>
      </c>
      <c r="O733" s="4" t="s">
        <v>6535</v>
      </c>
      <c r="P733" s="56">
        <v>4.6922490360967017E-2</v>
      </c>
      <c r="Q733" s="8" t="s">
        <v>6535</v>
      </c>
      <c r="R733" s="35">
        <v>47.802344485325577</v>
      </c>
      <c r="S733" s="2" t="s">
        <v>6535</v>
      </c>
      <c r="T733" s="36">
        <v>1.6312783434585436</v>
      </c>
      <c r="U733" s="2" t="s">
        <v>6535</v>
      </c>
      <c r="V733" s="31">
        <v>29.303610065697164</v>
      </c>
      <c r="W733" s="2" t="s">
        <v>6535</v>
      </c>
      <c r="X733" s="31">
        <v>2.9626412437805008</v>
      </c>
      <c r="Y733" s="2" t="s">
        <v>6535</v>
      </c>
      <c r="AA733" s="37">
        <v>104856</v>
      </c>
      <c r="AB733" s="4" t="s">
        <v>6535</v>
      </c>
      <c r="AC733" s="37">
        <v>2234664</v>
      </c>
      <c r="AD733" s="4" t="s">
        <v>6535</v>
      </c>
      <c r="AE733" s="41">
        <v>76259</v>
      </c>
      <c r="AF733" s="4" t="s">
        <v>6535</v>
      </c>
      <c r="AG733" s="41">
        <v>46748</v>
      </c>
      <c r="AH733" s="2" t="s">
        <v>6535</v>
      </c>
      <c r="AI733" s="41">
        <v>754281</v>
      </c>
      <c r="AJ733" s="2" t="s">
        <v>6535</v>
      </c>
      <c r="AK733" s="41">
        <v>765109</v>
      </c>
      <c r="AL733" s="2" t="s">
        <v>6535</v>
      </c>
      <c r="AM733" s="2" t="str">
        <f>IF(OR(O733="Q",Q733="Q",S733="Q",U733="Q",W733="Q",Y733="Q",AB733="Q",AD733="Q",AF733="Q",AH733="Q",AJ733="Q",AL733="Q"),"Yes","No")</f>
        <v>No</v>
      </c>
    </row>
    <row r="734" spans="1:39">
      <c r="A734" s="6" t="s">
        <v>1575</v>
      </c>
      <c r="B734" s="6" t="s">
        <v>1576</v>
      </c>
      <c r="C734" s="4" t="s">
        <v>81</v>
      </c>
      <c r="D734" s="242">
        <v>4014</v>
      </c>
      <c r="E734" s="237">
        <v>40014</v>
      </c>
      <c r="F734" s="25" t="s">
        <v>320</v>
      </c>
      <c r="G734" s="53" t="s">
        <v>262</v>
      </c>
      <c r="H734" s="180">
        <v>208948</v>
      </c>
      <c r="I734" s="28">
        <v>76</v>
      </c>
      <c r="J734" s="171" t="s">
        <v>15</v>
      </c>
      <c r="K734" s="171" t="s">
        <v>13</v>
      </c>
      <c r="L734" s="9">
        <v>17</v>
      </c>
      <c r="M734" s="9"/>
      <c r="N734" s="32">
        <v>0.96927979527910724</v>
      </c>
      <c r="O734" s="10" t="s">
        <v>6535</v>
      </c>
      <c r="P734" s="57">
        <v>0.16902578027564213</v>
      </c>
      <c r="Q734" s="7" t="s">
        <v>6535</v>
      </c>
      <c r="R734" s="182">
        <v>62.151757972199512</v>
      </c>
      <c r="S734" s="1" t="s">
        <v>6535</v>
      </c>
      <c r="T734" s="36">
        <v>10.838201144726083</v>
      </c>
      <c r="U734" s="2" t="s">
        <v>6535</v>
      </c>
      <c r="V734" s="31">
        <v>5.734508627609558</v>
      </c>
      <c r="W734" s="2" t="s">
        <v>6535</v>
      </c>
      <c r="X734" s="31">
        <v>0.81225340918052502</v>
      </c>
      <c r="Y734" s="2" t="s">
        <v>6535</v>
      </c>
      <c r="AA734" s="38">
        <v>642396</v>
      </c>
      <c r="AB734" s="9" t="s">
        <v>6535</v>
      </c>
      <c r="AC734" s="38">
        <v>3800580</v>
      </c>
      <c r="AD734" s="9" t="s">
        <v>6535</v>
      </c>
      <c r="AE734" s="42">
        <v>662756</v>
      </c>
      <c r="AF734" s="9" t="s">
        <v>6535</v>
      </c>
      <c r="AG734" s="41">
        <v>61150</v>
      </c>
      <c r="AH734" s="2" t="s">
        <v>6535</v>
      </c>
      <c r="AI734" s="41">
        <v>4679057</v>
      </c>
      <c r="AJ734" s="2" t="s">
        <v>6535</v>
      </c>
      <c r="AK734" s="41">
        <v>860224</v>
      </c>
      <c r="AL734" s="2" t="s">
        <v>6535</v>
      </c>
      <c r="AM734" s="2" t="str">
        <f>IF(OR(O734="Q",Q734="Q",S734="Q",U734="Q",W734="Q",Y734="Q",AB734="Q",AD734="Q",AF734="Q",AH734="Q",AJ734="Q",AL734="Q"),"Yes","No")</f>
        <v>No</v>
      </c>
    </row>
    <row r="735" spans="1:39">
      <c r="A735" s="3" t="s">
        <v>1575</v>
      </c>
      <c r="B735" s="3" t="s">
        <v>1576</v>
      </c>
      <c r="C735" s="4" t="s">
        <v>81</v>
      </c>
      <c r="D735" s="241">
        <v>4014</v>
      </c>
      <c r="E735" s="236">
        <v>40014</v>
      </c>
      <c r="F735" s="3" t="s">
        <v>320</v>
      </c>
      <c r="G735" s="4" t="s">
        <v>262</v>
      </c>
      <c r="H735" s="60">
        <v>208948</v>
      </c>
      <c r="I735" s="27">
        <v>76</v>
      </c>
      <c r="J735" s="170" t="s">
        <v>14</v>
      </c>
      <c r="K735" s="170" t="s">
        <v>13</v>
      </c>
      <c r="L735" s="5">
        <v>15</v>
      </c>
      <c r="N735" s="31">
        <v>0.71238544446513163</v>
      </c>
      <c r="O735" s="4" t="s">
        <v>6535</v>
      </c>
      <c r="P735" s="56">
        <v>2.9723181509412139E-2</v>
      </c>
      <c r="Q735" s="8" t="s">
        <v>6535</v>
      </c>
      <c r="R735" s="35">
        <v>49.937801724137934</v>
      </c>
      <c r="S735" s="2" t="s">
        <v>6535</v>
      </c>
      <c r="T735" s="36">
        <v>2.0835775862068964</v>
      </c>
      <c r="U735" s="2" t="s">
        <v>6535</v>
      </c>
      <c r="V735" s="31">
        <v>23.967334864188338</v>
      </c>
      <c r="W735" s="2" t="s">
        <v>6535</v>
      </c>
      <c r="X735" s="31">
        <v>0.7216903854515373</v>
      </c>
      <c r="Y735" s="2" t="s">
        <v>6535</v>
      </c>
      <c r="AA735" s="37">
        <v>34436</v>
      </c>
      <c r="AB735" s="4" t="s">
        <v>6535</v>
      </c>
      <c r="AC735" s="37">
        <v>1158557</v>
      </c>
      <c r="AD735" s="4" t="s">
        <v>6535</v>
      </c>
      <c r="AE735" s="41">
        <v>48339</v>
      </c>
      <c r="AF735" s="4" t="s">
        <v>6535</v>
      </c>
      <c r="AG735" s="41">
        <v>23200</v>
      </c>
      <c r="AH735" s="2" t="s">
        <v>6535</v>
      </c>
      <c r="AI735" s="41">
        <v>1605338</v>
      </c>
      <c r="AJ735" s="2" t="s">
        <v>6535</v>
      </c>
      <c r="AK735" s="41">
        <v>276654</v>
      </c>
      <c r="AL735" s="2" t="s">
        <v>6535</v>
      </c>
      <c r="AM735" s="2" t="str">
        <f>IF(OR(O735="Q",Q735="Q",S735="Q",U735="Q",W735="Q",Y735="Q",AB735="Q",AD735="Q",AF735="Q",AH735="Q",AJ735="Q",AL735="Q"),"Yes","No")</f>
        <v>No</v>
      </c>
    </row>
    <row r="736" spans="1:39">
      <c r="A736" s="6" t="s">
        <v>5281</v>
      </c>
      <c r="B736" s="6" t="s">
        <v>5282</v>
      </c>
      <c r="C736" s="4" t="s">
        <v>41</v>
      </c>
      <c r="D736" s="242" t="s">
        <v>5283</v>
      </c>
      <c r="E736" s="237" t="s">
        <v>5284</v>
      </c>
      <c r="F736" s="25" t="s">
        <v>317</v>
      </c>
      <c r="G736" s="53" t="s">
        <v>476</v>
      </c>
      <c r="H736" s="180">
        <v>0</v>
      </c>
      <c r="I736" s="28">
        <v>76</v>
      </c>
      <c r="J736" s="171" t="s">
        <v>17</v>
      </c>
      <c r="K736" s="171" t="s">
        <v>13</v>
      </c>
      <c r="L736" s="9">
        <v>14</v>
      </c>
      <c r="M736" s="9"/>
      <c r="N736" s="32">
        <v>0</v>
      </c>
      <c r="O736" s="10" t="s">
        <v>6535</v>
      </c>
      <c r="P736" s="57">
        <v>0</v>
      </c>
      <c r="Q736" s="7" t="s">
        <v>65</v>
      </c>
      <c r="R736" s="182">
        <v>120.81880291103521</v>
      </c>
      <c r="S736" s="1" t="s">
        <v>65</v>
      </c>
      <c r="T736" s="36">
        <v>3.2358532600623793</v>
      </c>
      <c r="U736" s="2" t="s">
        <v>6535</v>
      </c>
      <c r="V736" s="31">
        <v>37.33754073530087</v>
      </c>
      <c r="W736" s="2" t="s">
        <v>65</v>
      </c>
      <c r="X736" s="31" t="s">
        <v>6535</v>
      </c>
      <c r="Y736" s="2" t="s">
        <v>65</v>
      </c>
      <c r="AA736" s="38">
        <v>0</v>
      </c>
      <c r="AB736" s="9" t="s">
        <v>6535</v>
      </c>
      <c r="AC736" s="38">
        <v>813473</v>
      </c>
      <c r="AD736" s="9" t="s">
        <v>65</v>
      </c>
      <c r="AE736" s="42">
        <v>21787</v>
      </c>
      <c r="AF736" s="9" t="s">
        <v>6535</v>
      </c>
      <c r="AG736" s="41">
        <v>6733</v>
      </c>
      <c r="AH736" s="2" t="s">
        <v>6535</v>
      </c>
      <c r="AI736" s="41">
        <v>0</v>
      </c>
      <c r="AJ736" s="2" t="s">
        <v>6535</v>
      </c>
      <c r="AK736" s="41">
        <v>291762</v>
      </c>
      <c r="AL736" s="2" t="s">
        <v>6535</v>
      </c>
      <c r="AM736" s="2" t="str">
        <f>IF(OR(O736="Q",Q736="Q",S736="Q",U736="Q",W736="Q",Y736="Q",AB736="Q",AD736="Q",AF736="Q",AH736="Q",AJ736="Q",AL736="Q"),"Yes","No")</f>
        <v>Yes</v>
      </c>
    </row>
    <row r="737" spans="1:39">
      <c r="A737" s="6" t="s">
        <v>5281</v>
      </c>
      <c r="B737" s="6" t="s">
        <v>5282</v>
      </c>
      <c r="C737" s="4" t="s">
        <v>41</v>
      </c>
      <c r="D737" s="242" t="s">
        <v>5283</v>
      </c>
      <c r="E737" s="237" t="s">
        <v>5284</v>
      </c>
      <c r="F737" s="25" t="s">
        <v>317</v>
      </c>
      <c r="G737" s="53" t="s">
        <v>476</v>
      </c>
      <c r="H737" s="180">
        <v>0</v>
      </c>
      <c r="I737" s="28">
        <v>76</v>
      </c>
      <c r="J737" s="171" t="s">
        <v>15</v>
      </c>
      <c r="K737" s="171" t="s">
        <v>13</v>
      </c>
      <c r="L737" s="9">
        <v>3</v>
      </c>
      <c r="M737" s="9"/>
      <c r="N737" s="32">
        <v>0.7257406580318595</v>
      </c>
      <c r="O737" s="10" t="s">
        <v>6535</v>
      </c>
      <c r="P737" s="57">
        <v>2.6633652331072885E-2</v>
      </c>
      <c r="Q737" s="7" t="s">
        <v>6535</v>
      </c>
      <c r="R737" s="182">
        <v>289.46955559070062</v>
      </c>
      <c r="S737" s="1" t="s">
        <v>6535</v>
      </c>
      <c r="T737" s="36">
        <v>10.623121935789973</v>
      </c>
      <c r="U737" s="2" t="s">
        <v>6535</v>
      </c>
      <c r="V737" s="31">
        <v>27.249009974691081</v>
      </c>
      <c r="W737" s="2" t="s">
        <v>6535</v>
      </c>
      <c r="X737" s="31" t="s">
        <v>6535</v>
      </c>
      <c r="Y737" s="2" t="s">
        <v>6535</v>
      </c>
      <c r="AA737" s="38">
        <v>48748</v>
      </c>
      <c r="AB737" s="9" t="s">
        <v>6535</v>
      </c>
      <c r="AC737" s="38">
        <v>1830316</v>
      </c>
      <c r="AD737" s="9" t="s">
        <v>6535</v>
      </c>
      <c r="AE737" s="42">
        <v>67170</v>
      </c>
      <c r="AF737" s="9" t="s">
        <v>6535</v>
      </c>
      <c r="AG737" s="41">
        <v>6323</v>
      </c>
      <c r="AH737" s="2" t="s">
        <v>6535</v>
      </c>
      <c r="AI737" s="41">
        <v>0</v>
      </c>
      <c r="AJ737" s="2" t="s">
        <v>6535</v>
      </c>
      <c r="AK737" s="41">
        <v>110987</v>
      </c>
      <c r="AL737" s="2" t="s">
        <v>6535</v>
      </c>
      <c r="AM737" s="2" t="str">
        <f>IF(OR(O737="Q",Q737="Q",S737="Q",U737="Q",W737="Q",Y737="Q",AB737="Q",AD737="Q",AF737="Q",AH737="Q",AJ737="Q",AL737="Q"),"Yes","No")</f>
        <v>No</v>
      </c>
    </row>
    <row r="738" spans="1:39">
      <c r="A738" s="3" t="s">
        <v>1595</v>
      </c>
      <c r="B738" s="3" t="s">
        <v>1596</v>
      </c>
      <c r="C738" s="4" t="s">
        <v>54</v>
      </c>
      <c r="D738" s="241">
        <v>4025</v>
      </c>
      <c r="E738" s="236">
        <v>40025</v>
      </c>
      <c r="F738" s="3" t="s">
        <v>320</v>
      </c>
      <c r="G738" s="4" t="s">
        <v>262</v>
      </c>
      <c r="H738" s="60">
        <v>260677</v>
      </c>
      <c r="I738" s="27">
        <v>76</v>
      </c>
      <c r="J738" s="170" t="s">
        <v>14</v>
      </c>
      <c r="K738" s="170" t="s">
        <v>16</v>
      </c>
      <c r="L738" s="5">
        <v>3</v>
      </c>
      <c r="N738" s="31">
        <v>0.89414372806207276</v>
      </c>
      <c r="O738" s="4" t="s">
        <v>6535</v>
      </c>
      <c r="P738" s="56">
        <v>6.1974211557422179E-2</v>
      </c>
      <c r="Q738" s="8" t="s">
        <v>6535</v>
      </c>
      <c r="R738" s="35">
        <v>21.741926503340757</v>
      </c>
      <c r="S738" s="2" t="s">
        <v>6535</v>
      </c>
      <c r="T738" s="36">
        <v>1.5069599109131404</v>
      </c>
      <c r="U738" s="2" t="s">
        <v>6535</v>
      </c>
      <c r="V738" s="31">
        <v>14.427674117864401</v>
      </c>
      <c r="W738" s="2" t="s">
        <v>6535</v>
      </c>
      <c r="X738" s="31">
        <v>2.0591942203237883</v>
      </c>
      <c r="Y738" s="2" t="s">
        <v>6535</v>
      </c>
      <c r="AA738" s="37">
        <v>9680</v>
      </c>
      <c r="AB738" s="4" t="s">
        <v>6535</v>
      </c>
      <c r="AC738" s="37">
        <v>156194</v>
      </c>
      <c r="AD738" s="4" t="s">
        <v>6535</v>
      </c>
      <c r="AE738" s="41">
        <v>10826</v>
      </c>
      <c r="AF738" s="4" t="s">
        <v>6535</v>
      </c>
      <c r="AG738" s="41">
        <v>7184</v>
      </c>
      <c r="AH738" s="2" t="s">
        <v>6535</v>
      </c>
      <c r="AI738" s="41">
        <v>75852</v>
      </c>
      <c r="AJ738" s="2" t="s">
        <v>6535</v>
      </c>
      <c r="AK738" s="41">
        <v>59941</v>
      </c>
      <c r="AL738" s="2" t="s">
        <v>6535</v>
      </c>
      <c r="AM738" s="2" t="str">
        <f>IF(OR(O738="Q",Q738="Q",S738="Q",U738="Q",W738="Q",Y738="Q",AB738="Q",AD738="Q",AF738="Q",AH738="Q",AJ738="Q",AL738="Q"),"Yes","No")</f>
        <v>No</v>
      </c>
    </row>
    <row r="739" spans="1:39">
      <c r="A739" s="3" t="s">
        <v>957</v>
      </c>
      <c r="B739" s="3" t="s">
        <v>958</v>
      </c>
      <c r="C739" s="4" t="s">
        <v>136</v>
      </c>
      <c r="D739" s="241" t="s">
        <v>959</v>
      </c>
      <c r="E739" s="236" t="s">
        <v>960</v>
      </c>
      <c r="F739" s="3" t="s">
        <v>481</v>
      </c>
      <c r="G739" s="4" t="s">
        <v>476</v>
      </c>
      <c r="H739" s="60">
        <v>0</v>
      </c>
      <c r="I739" s="27">
        <v>76</v>
      </c>
      <c r="J739" s="170" t="s">
        <v>17</v>
      </c>
      <c r="K739" s="170" t="s">
        <v>13</v>
      </c>
      <c r="L739" s="5">
        <v>2</v>
      </c>
      <c r="N739" s="31">
        <v>0</v>
      </c>
      <c r="O739" s="4" t="s">
        <v>6535</v>
      </c>
      <c r="P739" s="56">
        <v>0</v>
      </c>
      <c r="Q739" s="8" t="s">
        <v>6535</v>
      </c>
      <c r="R739" s="35">
        <v>56.71782178217822</v>
      </c>
      <c r="S739" s="2" t="s">
        <v>6535</v>
      </c>
      <c r="T739" s="36">
        <v>2.3168316831683167</v>
      </c>
      <c r="U739" s="2" t="s">
        <v>6535</v>
      </c>
      <c r="V739" s="31">
        <v>24.48076923076923</v>
      </c>
      <c r="W739" s="2" t="s">
        <v>6535</v>
      </c>
      <c r="X739" s="31" t="s">
        <v>6535</v>
      </c>
      <c r="Y739" s="2" t="s">
        <v>6535</v>
      </c>
      <c r="AA739" s="37">
        <v>0</v>
      </c>
      <c r="AB739" s="4" t="s">
        <v>6535</v>
      </c>
      <c r="AC739" s="37">
        <v>11457</v>
      </c>
      <c r="AD739" s="4" t="s">
        <v>6535</v>
      </c>
      <c r="AE739" s="41">
        <v>468</v>
      </c>
      <c r="AF739" s="4" t="s">
        <v>6535</v>
      </c>
      <c r="AG739" s="41">
        <v>202</v>
      </c>
      <c r="AH739" s="2" t="s">
        <v>6535</v>
      </c>
      <c r="AI739" s="41">
        <v>0</v>
      </c>
      <c r="AJ739" s="2" t="s">
        <v>6535</v>
      </c>
      <c r="AK739" s="41">
        <v>6668</v>
      </c>
      <c r="AL739" s="2" t="s">
        <v>6535</v>
      </c>
      <c r="AM739" s="2" t="str">
        <f>IF(OR(O739="Q",Q739="Q",S739="Q",U739="Q",W739="Q",Y739="Q",AB739="Q",AD739="Q",AF739="Q",AH739="Q",AJ739="Q",AL739="Q"),"Yes","No")</f>
        <v>No</v>
      </c>
    </row>
    <row r="740" spans="1:39">
      <c r="A740" s="3" t="s">
        <v>1595</v>
      </c>
      <c r="B740" s="3" t="s">
        <v>1596</v>
      </c>
      <c r="C740" s="4" t="s">
        <v>54</v>
      </c>
      <c r="D740" s="241">
        <v>4025</v>
      </c>
      <c r="E740" s="236">
        <v>40025</v>
      </c>
      <c r="F740" s="3" t="s">
        <v>320</v>
      </c>
      <c r="G740" s="4" t="s">
        <v>262</v>
      </c>
      <c r="H740" s="60">
        <v>260677</v>
      </c>
      <c r="I740" s="27">
        <v>76</v>
      </c>
      <c r="J740" s="170" t="s">
        <v>32</v>
      </c>
      <c r="K740" s="170" t="s">
        <v>13</v>
      </c>
      <c r="L740" s="5">
        <v>1</v>
      </c>
      <c r="N740" s="31">
        <v>0</v>
      </c>
      <c r="O740" s="4" t="s">
        <v>6535</v>
      </c>
      <c r="P740" s="56">
        <v>0</v>
      </c>
      <c r="Q740" s="8" t="s">
        <v>6535</v>
      </c>
      <c r="R740" s="35">
        <v>145.71148628278564</v>
      </c>
      <c r="S740" s="2" t="s">
        <v>6535</v>
      </c>
      <c r="T740" s="36">
        <v>110.34549291528489</v>
      </c>
      <c r="U740" s="2" t="s">
        <v>6535</v>
      </c>
      <c r="V740" s="31">
        <v>1.3205023824095121</v>
      </c>
      <c r="W740" s="2" t="s">
        <v>6535</v>
      </c>
      <c r="X740" s="31">
        <v>3.47160121388425</v>
      </c>
      <c r="Y740" s="2" t="s">
        <v>6535</v>
      </c>
      <c r="AA740" s="37">
        <v>0</v>
      </c>
      <c r="AB740" s="4" t="s">
        <v>6535</v>
      </c>
      <c r="AC740" s="37">
        <v>966650</v>
      </c>
      <c r="AD740" s="4" t="s">
        <v>6535</v>
      </c>
      <c r="AE740" s="41">
        <v>732032</v>
      </c>
      <c r="AF740" s="4" t="s">
        <v>6535</v>
      </c>
      <c r="AG740" s="41">
        <v>6634</v>
      </c>
      <c r="AH740" s="2" t="s">
        <v>6535</v>
      </c>
      <c r="AI740" s="41">
        <v>278445</v>
      </c>
      <c r="AJ740" s="2" t="s">
        <v>6535</v>
      </c>
      <c r="AK740" s="41">
        <v>15517</v>
      </c>
      <c r="AL740" s="2" t="s">
        <v>6535</v>
      </c>
      <c r="AM740" s="2" t="str">
        <f>IF(OR(O740="Q",Q740="Q",S740="Q",U740="Q",W740="Q",Y740="Q",AB740="Q",AD740="Q",AF740="Q",AH740="Q",AJ740="Q",AL740="Q"),"Yes","No")</f>
        <v>No</v>
      </c>
    </row>
    <row r="741" spans="1:39">
      <c r="A741" s="6" t="s">
        <v>5170</v>
      </c>
      <c r="B741" s="6" t="s">
        <v>5148</v>
      </c>
      <c r="C741" s="4" t="s">
        <v>41</v>
      </c>
      <c r="D741" s="242">
        <v>8106</v>
      </c>
      <c r="E741" s="237">
        <v>80106</v>
      </c>
      <c r="F741" s="25" t="s">
        <v>407</v>
      </c>
      <c r="G741" s="53" t="s">
        <v>262</v>
      </c>
      <c r="H741" s="180">
        <v>264465</v>
      </c>
      <c r="I741" s="28">
        <v>75</v>
      </c>
      <c r="J741" s="171" t="s">
        <v>17</v>
      </c>
      <c r="K741" s="171" t="s">
        <v>13</v>
      </c>
      <c r="L741" s="9">
        <v>75</v>
      </c>
      <c r="M741" s="9"/>
      <c r="N741" s="32">
        <v>6.2628787316356913</v>
      </c>
      <c r="O741" s="10" t="s">
        <v>6535</v>
      </c>
      <c r="P741" s="57">
        <v>0.87695710680273287</v>
      </c>
      <c r="Q741" s="7" t="s">
        <v>6535</v>
      </c>
      <c r="R741" s="182">
        <v>21.012960850464793</v>
      </c>
      <c r="S741" s="1" t="s">
        <v>6535</v>
      </c>
      <c r="T741" s="36">
        <v>2.9423314968083298</v>
      </c>
      <c r="U741" s="2" t="s">
        <v>6535</v>
      </c>
      <c r="V741" s="31">
        <v>7.141602118339974</v>
      </c>
      <c r="W741" s="2" t="s">
        <v>6535</v>
      </c>
      <c r="X741" s="31">
        <v>0.15078022109312111</v>
      </c>
      <c r="Y741" s="2" t="s">
        <v>6535</v>
      </c>
      <c r="AA741" s="38">
        <v>759230</v>
      </c>
      <c r="AB741" s="9" t="s">
        <v>6535</v>
      </c>
      <c r="AC741" s="38">
        <v>865755</v>
      </c>
      <c r="AD741" s="9" t="s">
        <v>6535</v>
      </c>
      <c r="AE741" s="42">
        <v>121227</v>
      </c>
      <c r="AF741" s="9" t="s">
        <v>6535</v>
      </c>
      <c r="AG741" s="41">
        <v>41201</v>
      </c>
      <c r="AH741" s="2" t="s">
        <v>6535</v>
      </c>
      <c r="AI741" s="41">
        <v>5741834</v>
      </c>
      <c r="AJ741" s="2" t="s">
        <v>6535</v>
      </c>
      <c r="AK741" s="41">
        <v>1829542</v>
      </c>
      <c r="AL741" s="2" t="s">
        <v>6535</v>
      </c>
      <c r="AM741" s="2" t="str">
        <f>IF(OR(O741="Q",Q741="Q",S741="Q",U741="Q",W741="Q",Y741="Q",AB741="Q",AD741="Q",AF741="Q",AH741="Q",AJ741="Q",AL741="Q"),"Yes","No")</f>
        <v>No</v>
      </c>
    </row>
    <row r="742" spans="1:39">
      <c r="A742" s="6" t="s">
        <v>86</v>
      </c>
      <c r="B742" s="6" t="s">
        <v>3065</v>
      </c>
      <c r="C742" s="4" t="s">
        <v>85</v>
      </c>
      <c r="D742" s="242">
        <v>7001</v>
      </c>
      <c r="E742" s="237">
        <v>70001</v>
      </c>
      <c r="F742" s="25" t="s">
        <v>317</v>
      </c>
      <c r="G742" s="53" t="s">
        <v>262</v>
      </c>
      <c r="H742" s="180">
        <v>258719</v>
      </c>
      <c r="I742" s="28">
        <v>75</v>
      </c>
      <c r="J742" s="171" t="s">
        <v>15</v>
      </c>
      <c r="K742" s="171" t="s">
        <v>13</v>
      </c>
      <c r="L742" s="9">
        <v>56</v>
      </c>
      <c r="M742" s="9"/>
      <c r="N742" s="32">
        <v>0.87548185365717235</v>
      </c>
      <c r="O742" s="10" t="s">
        <v>6535</v>
      </c>
      <c r="P742" s="57">
        <v>0.22317822763358899</v>
      </c>
      <c r="Q742" s="7" t="s">
        <v>6535</v>
      </c>
      <c r="R742" s="182">
        <v>81.318558340141081</v>
      </c>
      <c r="S742" s="1" t="s">
        <v>6535</v>
      </c>
      <c r="T742" s="36">
        <v>20.729763441993658</v>
      </c>
      <c r="U742" s="2" t="s">
        <v>6535</v>
      </c>
      <c r="V742" s="31">
        <v>3.9227923930578328</v>
      </c>
      <c r="W742" s="2" t="s">
        <v>6535</v>
      </c>
      <c r="X742" s="31">
        <v>1.4067733532950966</v>
      </c>
      <c r="Y742" s="2" t="s">
        <v>6535</v>
      </c>
      <c r="AA742" s="38">
        <v>2066047</v>
      </c>
      <c r="AB742" s="9" t="s">
        <v>6535</v>
      </c>
      <c r="AC742" s="38">
        <v>9257386</v>
      </c>
      <c r="AD742" s="9" t="s">
        <v>6535</v>
      </c>
      <c r="AE742" s="42">
        <v>2359897</v>
      </c>
      <c r="AF742" s="9" t="s">
        <v>6535</v>
      </c>
      <c r="AG742" s="41">
        <v>113841</v>
      </c>
      <c r="AH742" s="2" t="s">
        <v>6535</v>
      </c>
      <c r="AI742" s="41">
        <v>6580581</v>
      </c>
      <c r="AJ742" s="2" t="s">
        <v>6535</v>
      </c>
      <c r="AK742" s="41">
        <v>1504862</v>
      </c>
      <c r="AL742" s="2" t="s">
        <v>6535</v>
      </c>
      <c r="AM742" s="2" t="str">
        <f>IF(OR(O742="Q",Q742="Q",S742="Q",U742="Q",W742="Q",Y742="Q",AB742="Q",AD742="Q",AF742="Q",AH742="Q",AJ742="Q",AL742="Q"),"Yes","No")</f>
        <v>No</v>
      </c>
    </row>
    <row r="743" spans="1:39">
      <c r="A743" s="3" t="s">
        <v>759</v>
      </c>
      <c r="B743" s="3" t="s">
        <v>760</v>
      </c>
      <c r="C743" s="4" t="s">
        <v>68</v>
      </c>
      <c r="D743" s="241">
        <v>1005</v>
      </c>
      <c r="E743" s="236">
        <v>10005</v>
      </c>
      <c r="F743" s="3" t="s">
        <v>320</v>
      </c>
      <c r="G743" s="4" t="s">
        <v>262</v>
      </c>
      <c r="H743" s="60">
        <v>4181019</v>
      </c>
      <c r="I743" s="27">
        <v>75</v>
      </c>
      <c r="J743" s="170" t="s">
        <v>15</v>
      </c>
      <c r="K743" s="170" t="s">
        <v>16</v>
      </c>
      <c r="L743" s="5">
        <v>43</v>
      </c>
      <c r="N743" s="31">
        <v>0.82893799837266069</v>
      </c>
      <c r="O743" s="4" t="s">
        <v>6535</v>
      </c>
      <c r="P743" s="56">
        <v>0.14417191909473889</v>
      </c>
      <c r="Q743" s="8" t="s">
        <v>6535</v>
      </c>
      <c r="R743" s="35">
        <v>97.484758520218961</v>
      </c>
      <c r="S743" s="2" t="s">
        <v>6535</v>
      </c>
      <c r="T743" s="36">
        <v>16.954904644181529</v>
      </c>
      <c r="U743" s="2" t="s">
        <v>6535</v>
      </c>
      <c r="V743" s="31">
        <v>5.7496494711147275</v>
      </c>
      <c r="W743" s="2" t="s">
        <v>6535</v>
      </c>
      <c r="X743" s="31">
        <v>1.3187269429162218</v>
      </c>
      <c r="Y743" s="2" t="s">
        <v>6535</v>
      </c>
      <c r="AA743" s="37">
        <v>1273456</v>
      </c>
      <c r="AB743" s="4" t="s">
        <v>6535</v>
      </c>
      <c r="AC743" s="37">
        <v>8832899</v>
      </c>
      <c r="AD743" s="4" t="s">
        <v>6535</v>
      </c>
      <c r="AE743" s="41">
        <v>1536250</v>
      </c>
      <c r="AF743" s="4" t="s">
        <v>6535</v>
      </c>
      <c r="AG743" s="41">
        <v>90608</v>
      </c>
      <c r="AH743" s="2" t="s">
        <v>6535</v>
      </c>
      <c r="AI743" s="41">
        <v>6698050</v>
      </c>
      <c r="AJ743" s="2" t="s">
        <v>6535</v>
      </c>
      <c r="AK743" s="41">
        <v>1308369</v>
      </c>
      <c r="AL743" s="2" t="s">
        <v>6535</v>
      </c>
      <c r="AM743" s="2" t="str">
        <f>IF(OR(O743="Q",Q743="Q",S743="Q",U743="Q",W743="Q",Y743="Q",AB743="Q",AD743="Q",AF743="Q",AH743="Q",AJ743="Q",AL743="Q"),"Yes","No")</f>
        <v>No</v>
      </c>
    </row>
    <row r="744" spans="1:39">
      <c r="A744" s="6" t="s">
        <v>6096</v>
      </c>
      <c r="B744" s="6" t="s">
        <v>6097</v>
      </c>
      <c r="C744" s="4" t="s">
        <v>56</v>
      </c>
      <c r="D744" s="242" t="s">
        <v>6098</v>
      </c>
      <c r="E744" s="237" t="s">
        <v>6099</v>
      </c>
      <c r="F744" s="25" t="s">
        <v>317</v>
      </c>
      <c r="G744" s="53" t="s">
        <v>476</v>
      </c>
      <c r="H744" s="180">
        <v>0</v>
      </c>
      <c r="I744" s="28">
        <v>75</v>
      </c>
      <c r="J744" s="171" t="s">
        <v>30</v>
      </c>
      <c r="K744" s="171" t="s">
        <v>13</v>
      </c>
      <c r="L744" s="9">
        <v>35</v>
      </c>
      <c r="M744" s="9"/>
      <c r="N744" s="32">
        <v>1.1060050511358706</v>
      </c>
      <c r="O744" s="10" t="s">
        <v>6535</v>
      </c>
      <c r="P744" s="57">
        <v>0.15975545093607121</v>
      </c>
      <c r="Q744" s="7" t="s">
        <v>6535</v>
      </c>
      <c r="R744" s="182">
        <v>81.291207835143808</v>
      </c>
      <c r="S744" s="1" t="s">
        <v>6535</v>
      </c>
      <c r="T744" s="36">
        <v>11.742002038330558</v>
      </c>
      <c r="U744" s="2" t="s">
        <v>6535</v>
      </c>
      <c r="V744" s="31">
        <v>6.9231130747360643</v>
      </c>
      <c r="W744" s="2" t="s">
        <v>6535</v>
      </c>
      <c r="X744" s="31" t="s">
        <v>6535</v>
      </c>
      <c r="Y744" s="2" t="s">
        <v>6535</v>
      </c>
      <c r="AA744" s="38">
        <v>1044885</v>
      </c>
      <c r="AB744" s="9" t="s">
        <v>6535</v>
      </c>
      <c r="AC744" s="38">
        <v>6540528</v>
      </c>
      <c r="AD744" s="9" t="s">
        <v>6535</v>
      </c>
      <c r="AE744" s="42">
        <v>944738</v>
      </c>
      <c r="AF744" s="9" t="s">
        <v>6535</v>
      </c>
      <c r="AG744" s="41">
        <v>80458</v>
      </c>
      <c r="AH744" s="2" t="s">
        <v>6535</v>
      </c>
      <c r="AI744" s="41">
        <v>0</v>
      </c>
      <c r="AJ744" s="2" t="s">
        <v>6535</v>
      </c>
      <c r="AK744" s="41">
        <v>2981770</v>
      </c>
      <c r="AL744" s="2" t="s">
        <v>6535</v>
      </c>
      <c r="AM744" s="2" t="str">
        <f>IF(OR(O744="Q",Q744="Q",S744="Q",U744="Q",W744="Q",Y744="Q",AB744="Q",AD744="Q",AF744="Q",AH744="Q",AJ744="Q",AL744="Q"),"Yes","No")</f>
        <v>No</v>
      </c>
    </row>
    <row r="745" spans="1:39">
      <c r="A745" s="6" t="s">
        <v>6096</v>
      </c>
      <c r="B745" s="6" t="s">
        <v>6097</v>
      </c>
      <c r="C745" s="4" t="s">
        <v>56</v>
      </c>
      <c r="D745" s="242" t="s">
        <v>6098</v>
      </c>
      <c r="E745" s="237" t="s">
        <v>6099</v>
      </c>
      <c r="F745" s="25" t="s">
        <v>317</v>
      </c>
      <c r="G745" s="53" t="s">
        <v>476</v>
      </c>
      <c r="H745" s="180">
        <v>0</v>
      </c>
      <c r="I745" s="28">
        <v>75</v>
      </c>
      <c r="J745" s="171" t="s">
        <v>14</v>
      </c>
      <c r="K745" s="171" t="s">
        <v>16</v>
      </c>
      <c r="L745" s="9">
        <v>20</v>
      </c>
      <c r="M745" s="9"/>
      <c r="N745" s="32">
        <v>0</v>
      </c>
      <c r="O745" s="10" t="s">
        <v>6535</v>
      </c>
      <c r="P745" s="57">
        <v>0</v>
      </c>
      <c r="Q745" s="7" t="s">
        <v>6535</v>
      </c>
      <c r="R745" s="182">
        <v>24.177181681814172</v>
      </c>
      <c r="S745" s="1" t="s">
        <v>6535</v>
      </c>
      <c r="T745" s="36">
        <v>2.3520250595605754</v>
      </c>
      <c r="U745" s="2" t="s">
        <v>6535</v>
      </c>
      <c r="V745" s="31">
        <v>10.279304458742098</v>
      </c>
      <c r="W745" s="2" t="s">
        <v>6535</v>
      </c>
      <c r="X745" s="31" t="s">
        <v>6535</v>
      </c>
      <c r="Y745" s="2" t="s">
        <v>6535</v>
      </c>
      <c r="AA745" s="38">
        <v>0</v>
      </c>
      <c r="AB745" s="9" t="s">
        <v>6535</v>
      </c>
      <c r="AC745" s="38">
        <v>548000</v>
      </c>
      <c r="AD745" s="9" t="s">
        <v>6535</v>
      </c>
      <c r="AE745" s="42">
        <v>53311</v>
      </c>
      <c r="AF745" s="9" t="s">
        <v>6535</v>
      </c>
      <c r="AG745" s="41">
        <v>22666</v>
      </c>
      <c r="AH745" s="2" t="s">
        <v>6535</v>
      </c>
      <c r="AI745" s="41">
        <v>0</v>
      </c>
      <c r="AJ745" s="2" t="s">
        <v>6535</v>
      </c>
      <c r="AK745" s="41">
        <v>300827</v>
      </c>
      <c r="AL745" s="2" t="s">
        <v>6535</v>
      </c>
      <c r="AM745" s="2" t="str">
        <f>IF(OR(O745="Q",Q745="Q",S745="Q",U745="Q",W745="Q",Y745="Q",AB745="Q",AD745="Q",AF745="Q",AH745="Q",AJ745="Q",AL745="Q"),"Yes","No")</f>
        <v>No</v>
      </c>
    </row>
    <row r="746" spans="1:39">
      <c r="A746" s="6" t="s">
        <v>6096</v>
      </c>
      <c r="B746" s="6" t="s">
        <v>6097</v>
      </c>
      <c r="C746" s="4" t="s">
        <v>56</v>
      </c>
      <c r="D746" s="242" t="s">
        <v>6098</v>
      </c>
      <c r="E746" s="237" t="s">
        <v>6099</v>
      </c>
      <c r="F746" s="25" t="s">
        <v>317</v>
      </c>
      <c r="G746" s="53" t="s">
        <v>476</v>
      </c>
      <c r="H746" s="180">
        <v>0</v>
      </c>
      <c r="I746" s="28">
        <v>75</v>
      </c>
      <c r="J746" s="171" t="s">
        <v>20</v>
      </c>
      <c r="K746" s="171" t="s">
        <v>16</v>
      </c>
      <c r="L746" s="9">
        <v>20</v>
      </c>
      <c r="M746" s="9"/>
      <c r="N746" s="32">
        <v>2.9462792277093239</v>
      </c>
      <c r="O746" s="10" t="s">
        <v>6535</v>
      </c>
      <c r="P746" s="57">
        <v>0.63131579822708606</v>
      </c>
      <c r="Q746" s="7" t="s">
        <v>6535</v>
      </c>
      <c r="R746" s="182">
        <v>11.099686173158576</v>
      </c>
      <c r="S746" s="1" t="s">
        <v>6535</v>
      </c>
      <c r="T746" s="36">
        <v>2.3783920989477569</v>
      </c>
      <c r="U746" s="2" t="s">
        <v>6535</v>
      </c>
      <c r="V746" s="31">
        <v>4.6668865819346079</v>
      </c>
      <c r="W746" s="2" t="s">
        <v>6535</v>
      </c>
      <c r="X746" s="31" t="s">
        <v>6535</v>
      </c>
      <c r="Y746" s="2" t="s">
        <v>6535</v>
      </c>
      <c r="AA746" s="38">
        <v>303673</v>
      </c>
      <c r="AB746" s="9" t="s">
        <v>6535</v>
      </c>
      <c r="AC746" s="38">
        <v>481016</v>
      </c>
      <c r="AD746" s="9" t="s">
        <v>6535</v>
      </c>
      <c r="AE746" s="42">
        <v>103070</v>
      </c>
      <c r="AF746" s="9" t="s">
        <v>6535</v>
      </c>
      <c r="AG746" s="41">
        <v>43336</v>
      </c>
      <c r="AH746" s="2" t="s">
        <v>6535</v>
      </c>
      <c r="AI746" s="41">
        <v>0</v>
      </c>
      <c r="AJ746" s="2" t="s">
        <v>6535</v>
      </c>
      <c r="AK746" s="41">
        <v>331287</v>
      </c>
      <c r="AL746" s="2" t="s">
        <v>6535</v>
      </c>
      <c r="AM746" s="2" t="str">
        <f>IF(OR(O746="Q",Q746="Q",S746="Q",U746="Q",W746="Q",Y746="Q",AB746="Q",AD746="Q",AF746="Q",AH746="Q",AJ746="Q",AL746="Q"),"Yes","No")</f>
        <v>No</v>
      </c>
    </row>
    <row r="747" spans="1:39">
      <c r="A747" s="3" t="s">
        <v>759</v>
      </c>
      <c r="B747" s="3" t="s">
        <v>760</v>
      </c>
      <c r="C747" s="4" t="s">
        <v>68</v>
      </c>
      <c r="D747" s="241">
        <v>1005</v>
      </c>
      <c r="E747" s="236">
        <v>10005</v>
      </c>
      <c r="F747" s="3" t="s">
        <v>320</v>
      </c>
      <c r="G747" s="4" t="s">
        <v>262</v>
      </c>
      <c r="H747" s="60">
        <v>4181019</v>
      </c>
      <c r="I747" s="27">
        <v>75</v>
      </c>
      <c r="J747" s="170" t="s">
        <v>14</v>
      </c>
      <c r="K747" s="170" t="s">
        <v>13</v>
      </c>
      <c r="L747" s="5">
        <v>16</v>
      </c>
      <c r="N747" s="31">
        <v>1.1408943616331821</v>
      </c>
      <c r="O747" s="4" t="s">
        <v>6535</v>
      </c>
      <c r="P747" s="56">
        <v>7.6108730051217613E-2</v>
      </c>
      <c r="Q747" s="8" t="s">
        <v>6535</v>
      </c>
      <c r="R747" s="35">
        <v>33.842274678111586</v>
      </c>
      <c r="S747" s="2" t="s">
        <v>6535</v>
      </c>
      <c r="T747" s="36">
        <v>2.2576082715567694</v>
      </c>
      <c r="U747" s="2" t="s">
        <v>6535</v>
      </c>
      <c r="V747" s="31">
        <v>14.990321883776193</v>
      </c>
      <c r="W747" s="2" t="s">
        <v>6535</v>
      </c>
      <c r="X747" s="31">
        <v>2.5979789811039602</v>
      </c>
      <c r="Y747" s="2" t="s">
        <v>6535</v>
      </c>
      <c r="AA747" s="37">
        <v>52812</v>
      </c>
      <c r="AB747" s="4" t="s">
        <v>6535</v>
      </c>
      <c r="AC747" s="37">
        <v>693902</v>
      </c>
      <c r="AD747" s="4" t="s">
        <v>6535</v>
      </c>
      <c r="AE747" s="41">
        <v>46290</v>
      </c>
      <c r="AF747" s="4" t="s">
        <v>6535</v>
      </c>
      <c r="AG747" s="41">
        <v>20504</v>
      </c>
      <c r="AH747" s="2" t="s">
        <v>6535</v>
      </c>
      <c r="AI747" s="41">
        <v>267093</v>
      </c>
      <c r="AJ747" s="2" t="s">
        <v>6535</v>
      </c>
      <c r="AK747" s="41">
        <v>193381</v>
      </c>
      <c r="AL747" s="2" t="s">
        <v>6535</v>
      </c>
      <c r="AM747" s="2" t="str">
        <f>IF(OR(O747="Q",Q747="Q",S747="Q",U747="Q",W747="Q",Y747="Q",AB747="Q",AD747="Q",AF747="Q",AH747="Q",AJ747="Q",AL747="Q"),"Yes","No")</f>
        <v>No</v>
      </c>
    </row>
    <row r="748" spans="1:39">
      <c r="A748" s="3" t="s">
        <v>759</v>
      </c>
      <c r="B748" s="3" t="s">
        <v>760</v>
      </c>
      <c r="C748" s="4" t="s">
        <v>68</v>
      </c>
      <c r="D748" s="241">
        <v>1005</v>
      </c>
      <c r="E748" s="236">
        <v>10005</v>
      </c>
      <c r="F748" s="3" t="s">
        <v>320</v>
      </c>
      <c r="G748" s="4" t="s">
        <v>262</v>
      </c>
      <c r="H748" s="60">
        <v>4181019</v>
      </c>
      <c r="I748" s="27">
        <v>75</v>
      </c>
      <c r="J748" s="170" t="s">
        <v>14</v>
      </c>
      <c r="K748" s="170" t="s">
        <v>16</v>
      </c>
      <c r="L748" s="5">
        <v>16</v>
      </c>
      <c r="N748" s="31">
        <v>1.1260081154344788</v>
      </c>
      <c r="O748" s="4" t="s">
        <v>6535</v>
      </c>
      <c r="P748" s="56">
        <v>4.6995735901349499E-2</v>
      </c>
      <c r="Q748" s="8" t="s">
        <v>6535</v>
      </c>
      <c r="R748" s="35">
        <v>46.26732126020093</v>
      </c>
      <c r="S748" s="2" t="s">
        <v>6535</v>
      </c>
      <c r="T748" s="36">
        <v>1.9310400884351531</v>
      </c>
      <c r="U748" s="2" t="s">
        <v>6535</v>
      </c>
      <c r="V748" s="31">
        <v>23.9597932416278</v>
      </c>
      <c r="W748" s="2" t="s">
        <v>6535</v>
      </c>
      <c r="X748" s="31">
        <v>4.7072342959214053</v>
      </c>
      <c r="Y748" s="2" t="s">
        <v>6535</v>
      </c>
      <c r="AA748" s="37">
        <v>66877</v>
      </c>
      <c r="AB748" s="4" t="s">
        <v>6535</v>
      </c>
      <c r="AC748" s="37">
        <v>1423044</v>
      </c>
      <c r="AD748" s="4" t="s">
        <v>6535</v>
      </c>
      <c r="AE748" s="41">
        <v>59393</v>
      </c>
      <c r="AF748" s="4" t="s">
        <v>6535</v>
      </c>
      <c r="AG748" s="41">
        <v>30757</v>
      </c>
      <c r="AH748" s="2" t="s">
        <v>6535</v>
      </c>
      <c r="AI748" s="41">
        <v>302310</v>
      </c>
      <c r="AJ748" s="2" t="s">
        <v>6535</v>
      </c>
      <c r="AK748" s="41">
        <v>367435</v>
      </c>
      <c r="AL748" s="2" t="s">
        <v>6535</v>
      </c>
      <c r="AM748" s="2" t="str">
        <f>IF(OR(O748="Q",Q748="Q",S748="Q",U748="Q",W748="Q",Y748="Q",AB748="Q",AD748="Q",AF748="Q",AH748="Q",AJ748="Q",AL748="Q"),"Yes","No")</f>
        <v>No</v>
      </c>
    </row>
    <row r="749" spans="1:39">
      <c r="A749" s="3" t="s">
        <v>86</v>
      </c>
      <c r="B749" s="3" t="s">
        <v>3065</v>
      </c>
      <c r="C749" s="4" t="s">
        <v>85</v>
      </c>
      <c r="D749" s="241">
        <v>7001</v>
      </c>
      <c r="E749" s="236">
        <v>70001</v>
      </c>
      <c r="F749" s="3" t="s">
        <v>317</v>
      </c>
      <c r="G749" s="4" t="s">
        <v>262</v>
      </c>
      <c r="H749" s="60">
        <v>258719</v>
      </c>
      <c r="I749" s="27">
        <v>75</v>
      </c>
      <c r="J749" s="170" t="s">
        <v>20</v>
      </c>
      <c r="K749" s="170" t="s">
        <v>16</v>
      </c>
      <c r="L749" s="5">
        <v>10</v>
      </c>
      <c r="N749" s="31">
        <v>3.5000268427551404</v>
      </c>
      <c r="O749" s="4" t="s">
        <v>6535</v>
      </c>
      <c r="P749" s="56">
        <v>0.13187144379964522</v>
      </c>
      <c r="Q749" s="8" t="s">
        <v>6535</v>
      </c>
      <c r="R749" s="35">
        <v>87.085256297340138</v>
      </c>
      <c r="S749" s="2" t="s">
        <v>6535</v>
      </c>
      <c r="T749" s="36">
        <v>3.281134401972873</v>
      </c>
      <c r="U749" s="2" t="s">
        <v>6535</v>
      </c>
      <c r="V749" s="31">
        <v>26.541203629140494</v>
      </c>
      <c r="W749" s="2" t="s">
        <v>6535</v>
      </c>
      <c r="X749" s="31">
        <v>4.4402601018492742</v>
      </c>
      <c r="Y749" s="2" t="s">
        <v>6535</v>
      </c>
      <c r="AA749" s="37">
        <v>65195</v>
      </c>
      <c r="AB749" s="4" t="s">
        <v>6535</v>
      </c>
      <c r="AC749" s="37">
        <v>494383</v>
      </c>
      <c r="AD749" s="4" t="s">
        <v>6535</v>
      </c>
      <c r="AE749" s="41">
        <v>18627</v>
      </c>
      <c r="AF749" s="4" t="s">
        <v>6535</v>
      </c>
      <c r="AG749" s="41">
        <v>5677</v>
      </c>
      <c r="AH749" s="2" t="s">
        <v>6535</v>
      </c>
      <c r="AI749" s="41">
        <v>111341</v>
      </c>
      <c r="AJ749" s="2" t="s">
        <v>6535</v>
      </c>
      <c r="AK749" s="41">
        <v>107819</v>
      </c>
      <c r="AL749" s="2" t="s">
        <v>6535</v>
      </c>
      <c r="AM749" s="2" t="str">
        <f>IF(OR(O749="Q",Q749="Q",S749="Q",U749="Q",W749="Q",Y749="Q",AB749="Q",AD749="Q",AF749="Q",AH749="Q",AJ749="Q",AL749="Q"),"Yes","No")</f>
        <v>No</v>
      </c>
    </row>
    <row r="750" spans="1:39">
      <c r="A750" s="3" t="s">
        <v>86</v>
      </c>
      <c r="B750" s="3" t="s">
        <v>3065</v>
      </c>
      <c r="C750" s="4" t="s">
        <v>85</v>
      </c>
      <c r="D750" s="241">
        <v>7001</v>
      </c>
      <c r="E750" s="236">
        <v>70001</v>
      </c>
      <c r="F750" s="3" t="s">
        <v>317</v>
      </c>
      <c r="G750" s="4" t="s">
        <v>262</v>
      </c>
      <c r="H750" s="60">
        <v>258719</v>
      </c>
      <c r="I750" s="27">
        <v>75</v>
      </c>
      <c r="J750" s="170" t="s">
        <v>14</v>
      </c>
      <c r="K750" s="170" t="s">
        <v>13</v>
      </c>
      <c r="L750" s="5">
        <v>9</v>
      </c>
      <c r="N750" s="31">
        <v>1.5085200076584337</v>
      </c>
      <c r="O750" s="4" t="s">
        <v>6535</v>
      </c>
      <c r="P750" s="56">
        <v>3.7466441676448851E-2</v>
      </c>
      <c r="Q750" s="8" t="s">
        <v>6535</v>
      </c>
      <c r="R750" s="35">
        <v>80.537476748003058</v>
      </c>
      <c r="S750" s="2" t="s">
        <v>6535</v>
      </c>
      <c r="T750" s="36">
        <v>2.0002735529051319</v>
      </c>
      <c r="U750" s="2" t="s">
        <v>6535</v>
      </c>
      <c r="V750" s="31">
        <v>40.263231312053826</v>
      </c>
      <c r="W750" s="2" t="s">
        <v>6535</v>
      </c>
      <c r="X750" s="31">
        <v>8.2402557055132295</v>
      </c>
      <c r="Y750" s="2" t="s">
        <v>6535</v>
      </c>
      <c r="AA750" s="37">
        <v>55153</v>
      </c>
      <c r="AB750" s="4" t="s">
        <v>6535</v>
      </c>
      <c r="AC750" s="37">
        <v>1472064</v>
      </c>
      <c r="AD750" s="4" t="s">
        <v>6535</v>
      </c>
      <c r="AE750" s="41">
        <v>36561</v>
      </c>
      <c r="AF750" s="4" t="s">
        <v>6535</v>
      </c>
      <c r="AG750" s="41">
        <v>18278</v>
      </c>
      <c r="AH750" s="2" t="s">
        <v>6535</v>
      </c>
      <c r="AI750" s="41">
        <v>178643</v>
      </c>
      <c r="AJ750" s="2" t="s">
        <v>6535</v>
      </c>
      <c r="AK750" s="41">
        <v>241641</v>
      </c>
      <c r="AL750" s="2" t="s">
        <v>6535</v>
      </c>
      <c r="AM750" s="2" t="str">
        <f>IF(OR(O750="Q",Q750="Q",S750="Q",U750="Q",W750="Q",Y750="Q",AB750="Q",AD750="Q",AF750="Q",AH750="Q",AJ750="Q",AL750="Q"),"Yes","No")</f>
        <v>No</v>
      </c>
    </row>
    <row r="751" spans="1:39">
      <c r="A751" s="6" t="s">
        <v>2366</v>
      </c>
      <c r="B751" s="6" t="s">
        <v>1587</v>
      </c>
      <c r="C751" s="4" t="s">
        <v>66</v>
      </c>
      <c r="D751" s="242" t="s">
        <v>2367</v>
      </c>
      <c r="E751" s="237" t="s">
        <v>2368</v>
      </c>
      <c r="F751" s="25" t="s">
        <v>481</v>
      </c>
      <c r="G751" s="53" t="s">
        <v>476</v>
      </c>
      <c r="H751" s="180">
        <v>0</v>
      </c>
      <c r="I751" s="28">
        <v>74</v>
      </c>
      <c r="J751" s="171" t="s">
        <v>14</v>
      </c>
      <c r="K751" s="171" t="s">
        <v>13</v>
      </c>
      <c r="L751" s="9">
        <v>74</v>
      </c>
      <c r="M751" s="9"/>
      <c r="N751" s="32">
        <v>1.0927852129998694</v>
      </c>
      <c r="O751" s="10" t="s">
        <v>6535</v>
      </c>
      <c r="P751" s="57">
        <v>4.4461233444095798E-2</v>
      </c>
      <c r="Q751" s="7" t="s">
        <v>6535</v>
      </c>
      <c r="R751" s="182">
        <v>26.762632280916563</v>
      </c>
      <c r="S751" s="1" t="s">
        <v>6535</v>
      </c>
      <c r="T751" s="36">
        <v>1.0888687248556936</v>
      </c>
      <c r="U751" s="2" t="s">
        <v>6535</v>
      </c>
      <c r="V751" s="31">
        <v>24.578382747161172</v>
      </c>
      <c r="W751" s="2" t="s">
        <v>6535</v>
      </c>
      <c r="X751" s="31" t="s">
        <v>6535</v>
      </c>
      <c r="Y751" s="2" t="s">
        <v>6535</v>
      </c>
      <c r="AA751" s="38">
        <v>217685</v>
      </c>
      <c r="AB751" s="9" t="s">
        <v>6535</v>
      </c>
      <c r="AC751" s="38">
        <v>4896063</v>
      </c>
      <c r="AD751" s="9" t="s">
        <v>6535</v>
      </c>
      <c r="AE751" s="42">
        <v>199202</v>
      </c>
      <c r="AF751" s="9" t="s">
        <v>6535</v>
      </c>
      <c r="AG751" s="41">
        <v>182944</v>
      </c>
      <c r="AH751" s="2" t="s">
        <v>6535</v>
      </c>
      <c r="AI751" s="41">
        <v>0</v>
      </c>
      <c r="AJ751" s="2" t="s">
        <v>6535</v>
      </c>
      <c r="AK751" s="41">
        <v>1883689</v>
      </c>
      <c r="AL751" s="2" t="s">
        <v>6535</v>
      </c>
      <c r="AM751" s="2" t="str">
        <f>IF(OR(O751="Q",Q751="Q",S751="Q",U751="Q",W751="Q",Y751="Q",AB751="Q",AD751="Q",AF751="Q",AH751="Q",AJ751="Q",AL751="Q"),"Yes","No")</f>
        <v>No</v>
      </c>
    </row>
    <row r="752" spans="1:39">
      <c r="A752" s="3" t="s">
        <v>783</v>
      </c>
      <c r="B752" s="3" t="s">
        <v>784</v>
      </c>
      <c r="C752" s="4" t="s">
        <v>43</v>
      </c>
      <c r="D752" s="241">
        <v>1049</v>
      </c>
      <c r="E752" s="236">
        <v>10049</v>
      </c>
      <c r="F752" s="3" t="s">
        <v>320</v>
      </c>
      <c r="G752" s="4" t="s">
        <v>262</v>
      </c>
      <c r="H752" s="60">
        <v>562839</v>
      </c>
      <c r="I752" s="27">
        <v>74</v>
      </c>
      <c r="J752" s="170" t="s">
        <v>14</v>
      </c>
      <c r="K752" s="170" t="s">
        <v>13</v>
      </c>
      <c r="L752" s="5">
        <v>72</v>
      </c>
      <c r="N752" s="31">
        <v>0.8523173790672387</v>
      </c>
      <c r="O752" s="4" t="s">
        <v>6535</v>
      </c>
      <c r="P752" s="56">
        <v>2.0751721003100042E-2</v>
      </c>
      <c r="Q752" s="8" t="s">
        <v>6535</v>
      </c>
      <c r="R752" s="35">
        <v>80.528623104748718</v>
      </c>
      <c r="S752" s="2" t="s">
        <v>6535</v>
      </c>
      <c r="T752" s="36">
        <v>1.9606634341568536</v>
      </c>
      <c r="U752" s="2" t="s">
        <v>6535</v>
      </c>
      <c r="V752" s="31">
        <v>41.072129821903125</v>
      </c>
      <c r="W752" s="2" t="s">
        <v>6535</v>
      </c>
      <c r="X752" s="31">
        <v>6.5104397669377096</v>
      </c>
      <c r="Y752" s="2" t="s">
        <v>6535</v>
      </c>
      <c r="AA752" s="37">
        <v>217127</v>
      </c>
      <c r="AB752" s="4" t="s">
        <v>6535</v>
      </c>
      <c r="AC752" s="37">
        <v>10463084</v>
      </c>
      <c r="AD752" s="4" t="s">
        <v>6535</v>
      </c>
      <c r="AE752" s="41">
        <v>254749</v>
      </c>
      <c r="AF752" s="4" t="s">
        <v>6535</v>
      </c>
      <c r="AG752" s="41">
        <v>129930</v>
      </c>
      <c r="AH752" s="2" t="s">
        <v>6535</v>
      </c>
      <c r="AI752" s="41">
        <v>1607124</v>
      </c>
      <c r="AJ752" s="2" t="s">
        <v>6535</v>
      </c>
      <c r="AK752" s="41">
        <v>2002100</v>
      </c>
      <c r="AL752" s="2" t="s">
        <v>6535</v>
      </c>
      <c r="AM752" s="2" t="str">
        <f>IF(OR(O752="Q",Q752="Q",S752="Q",U752="Q",W752="Q",Y752="Q",AB752="Q",AD752="Q",AF752="Q",AH752="Q",AJ752="Q",AL752="Q"),"Yes","No")</f>
        <v>No</v>
      </c>
    </row>
    <row r="753" spans="1:39">
      <c r="A753" s="3" t="s">
        <v>1753</v>
      </c>
      <c r="B753" s="3" t="s">
        <v>1558</v>
      </c>
      <c r="C753" s="4" t="s">
        <v>129</v>
      </c>
      <c r="D753" s="241">
        <v>4159</v>
      </c>
      <c r="E753" s="236">
        <v>40159</v>
      </c>
      <c r="F753" s="3" t="s">
        <v>320</v>
      </c>
      <c r="G753" s="4" t="s">
        <v>262</v>
      </c>
      <c r="H753" s="60">
        <v>969587</v>
      </c>
      <c r="I753" s="27">
        <v>74</v>
      </c>
      <c r="J753" s="170" t="s">
        <v>17</v>
      </c>
      <c r="K753" s="170" t="s">
        <v>16</v>
      </c>
      <c r="L753" s="5">
        <v>49</v>
      </c>
      <c r="N753" s="31">
        <v>3.5345771297955149</v>
      </c>
      <c r="O753" s="4" t="s">
        <v>6535</v>
      </c>
      <c r="P753" s="56">
        <v>0.77352549499428791</v>
      </c>
      <c r="Q753" s="8" t="s">
        <v>6535</v>
      </c>
      <c r="R753" s="35">
        <v>40.849119125200197</v>
      </c>
      <c r="S753" s="2" t="s">
        <v>6535</v>
      </c>
      <c r="T753" s="36">
        <v>8.9396366046280438</v>
      </c>
      <c r="U753" s="2" t="s">
        <v>6535</v>
      </c>
      <c r="V753" s="31">
        <v>4.5694384382529192</v>
      </c>
      <c r="W753" s="2" t="s">
        <v>6535</v>
      </c>
      <c r="X753" s="31">
        <v>0.18659068715311686</v>
      </c>
      <c r="Y753" s="2" t="s">
        <v>6535</v>
      </c>
      <c r="AA753" s="37">
        <v>572142</v>
      </c>
      <c r="AB753" s="4" t="s">
        <v>6535</v>
      </c>
      <c r="AC753" s="37">
        <v>739655</v>
      </c>
      <c r="AD753" s="4" t="s">
        <v>6535</v>
      </c>
      <c r="AE753" s="41">
        <v>161870</v>
      </c>
      <c r="AF753" s="4" t="s">
        <v>6535</v>
      </c>
      <c r="AG753" s="41">
        <v>18107</v>
      </c>
      <c r="AH753" s="2" t="s">
        <v>6535</v>
      </c>
      <c r="AI753" s="41">
        <v>3964051</v>
      </c>
      <c r="AJ753" s="2" t="s">
        <v>6535</v>
      </c>
      <c r="AK753" s="41">
        <v>855020</v>
      </c>
      <c r="AL753" s="2" t="s">
        <v>6535</v>
      </c>
      <c r="AM753" s="2" t="str">
        <f>IF(OR(O753="Q",Q753="Q",S753="Q",U753="Q",W753="Q",Y753="Q",AB753="Q",AD753="Q",AF753="Q",AH753="Q",AJ753="Q",AL753="Q"),"Yes","No")</f>
        <v>No</v>
      </c>
    </row>
    <row r="754" spans="1:39">
      <c r="A754" s="6" t="s">
        <v>1768</v>
      </c>
      <c r="B754" s="6" t="s">
        <v>1677</v>
      </c>
      <c r="C754" s="4" t="s">
        <v>83</v>
      </c>
      <c r="D754" s="242">
        <v>4173</v>
      </c>
      <c r="E754" s="237">
        <v>40173</v>
      </c>
      <c r="F754" s="25" t="s">
        <v>320</v>
      </c>
      <c r="G754" s="53" t="s">
        <v>262</v>
      </c>
      <c r="H754" s="180">
        <v>311810</v>
      </c>
      <c r="I754" s="28">
        <v>74</v>
      </c>
      <c r="J754" s="171" t="s">
        <v>17</v>
      </c>
      <c r="K754" s="171" t="s">
        <v>13</v>
      </c>
      <c r="L754" s="9">
        <v>48</v>
      </c>
      <c r="M754" s="9"/>
      <c r="N754" s="32">
        <v>2.2900308249637531</v>
      </c>
      <c r="O754" s="10" t="s">
        <v>6535</v>
      </c>
      <c r="P754" s="57">
        <v>0.73033603083650234</v>
      </c>
      <c r="Q754" s="7" t="s">
        <v>6535</v>
      </c>
      <c r="R754" s="182">
        <v>33.428818843089715</v>
      </c>
      <c r="S754" s="1" t="s">
        <v>6535</v>
      </c>
      <c r="T754" s="36">
        <v>10.661110148943539</v>
      </c>
      <c r="U754" s="2" t="s">
        <v>6535</v>
      </c>
      <c r="V754" s="31">
        <v>3.1355851666538062</v>
      </c>
      <c r="W754" s="2" t="s">
        <v>6535</v>
      </c>
      <c r="X754" s="31">
        <v>7.4032856207943892E-2</v>
      </c>
      <c r="Y754" s="2" t="s">
        <v>6535</v>
      </c>
      <c r="AA754" s="38">
        <v>563872</v>
      </c>
      <c r="AB754" s="9" t="s">
        <v>6535</v>
      </c>
      <c r="AC754" s="38">
        <v>772072</v>
      </c>
      <c r="AD754" s="9" t="s">
        <v>6535</v>
      </c>
      <c r="AE754" s="42">
        <v>246229</v>
      </c>
      <c r="AF754" s="9" t="s">
        <v>6535</v>
      </c>
      <c r="AG754" s="41">
        <v>23096</v>
      </c>
      <c r="AH754" s="2" t="s">
        <v>6535</v>
      </c>
      <c r="AI754" s="41">
        <v>10428775</v>
      </c>
      <c r="AJ754" s="2" t="s">
        <v>6535</v>
      </c>
      <c r="AK754" s="41">
        <v>1030105</v>
      </c>
      <c r="AL754" s="2" t="s">
        <v>6535</v>
      </c>
      <c r="AM754" s="2" t="str">
        <f>IF(OR(O754="Q",Q754="Q",S754="Q",U754="Q",W754="Q",Y754="Q",AB754="Q",AD754="Q",AF754="Q",AH754="Q",AJ754="Q",AL754="Q"),"Yes","No")</f>
        <v>No</v>
      </c>
    </row>
    <row r="755" spans="1:39">
      <c r="A755" s="3" t="s">
        <v>800</v>
      </c>
      <c r="B755" s="3" t="s">
        <v>388</v>
      </c>
      <c r="C755" s="4" t="s">
        <v>136</v>
      </c>
      <c r="D755" s="241">
        <v>1066</v>
      </c>
      <c r="E755" s="236">
        <v>10066</v>
      </c>
      <c r="F755" s="3" t="s">
        <v>320</v>
      </c>
      <c r="G755" s="4" t="s">
        <v>262</v>
      </c>
      <c r="H755" s="60">
        <v>108740</v>
      </c>
      <c r="I755" s="27">
        <v>74</v>
      </c>
      <c r="J755" s="170" t="s">
        <v>15</v>
      </c>
      <c r="K755" s="170" t="s">
        <v>13</v>
      </c>
      <c r="L755" s="5">
        <v>40</v>
      </c>
      <c r="N755" s="31">
        <v>0.77762101452638421</v>
      </c>
      <c r="O755" s="4" t="s">
        <v>6535</v>
      </c>
      <c r="P755" s="56">
        <v>0.21159962012744707</v>
      </c>
      <c r="Q755" s="8" t="s">
        <v>6535</v>
      </c>
      <c r="R755" s="35">
        <v>98.86772705064871</v>
      </c>
      <c r="S755" s="2" t="s">
        <v>6535</v>
      </c>
      <c r="T755" s="36">
        <v>26.903045437272677</v>
      </c>
      <c r="U755" s="2" t="s">
        <v>6535</v>
      </c>
      <c r="V755" s="31">
        <v>3.6749641330075207</v>
      </c>
      <c r="W755" s="2" t="s">
        <v>6535</v>
      </c>
      <c r="X755" s="31">
        <v>1.3360880031011311</v>
      </c>
      <c r="Y755" s="2" t="s">
        <v>6535</v>
      </c>
      <c r="AA755" s="37">
        <v>1926871</v>
      </c>
      <c r="AB755" s="4" t="s">
        <v>6535</v>
      </c>
      <c r="AC755" s="37">
        <v>9106212</v>
      </c>
      <c r="AD755" s="4" t="s">
        <v>6535</v>
      </c>
      <c r="AE755" s="41">
        <v>2477905</v>
      </c>
      <c r="AF755" s="4" t="s">
        <v>6535</v>
      </c>
      <c r="AG755" s="41">
        <v>92105</v>
      </c>
      <c r="AH755" s="2" t="s">
        <v>6535</v>
      </c>
      <c r="AI755" s="41">
        <v>6815578</v>
      </c>
      <c r="AJ755" s="2" t="s">
        <v>6535</v>
      </c>
      <c r="AK755" s="41">
        <v>1089960</v>
      </c>
      <c r="AL755" s="2" t="s">
        <v>6535</v>
      </c>
      <c r="AM755" s="2" t="str">
        <f>IF(OR(O755="Q",Q755="Q",S755="Q",U755="Q",W755="Q",Y755="Q",AB755="Q",AD755="Q",AF755="Q",AH755="Q",AJ755="Q",AL755="Q"),"Yes","No")</f>
        <v>No</v>
      </c>
    </row>
    <row r="756" spans="1:39">
      <c r="A756" s="6" t="s">
        <v>1768</v>
      </c>
      <c r="B756" s="6" t="s">
        <v>1677</v>
      </c>
      <c r="C756" s="4" t="s">
        <v>83</v>
      </c>
      <c r="D756" s="242">
        <v>4173</v>
      </c>
      <c r="E756" s="237">
        <v>40173</v>
      </c>
      <c r="F756" s="25" t="s">
        <v>320</v>
      </c>
      <c r="G756" s="53" t="s">
        <v>262</v>
      </c>
      <c r="H756" s="180">
        <v>311810</v>
      </c>
      <c r="I756" s="28">
        <v>74</v>
      </c>
      <c r="J756" s="171" t="s">
        <v>30</v>
      </c>
      <c r="K756" s="171" t="s">
        <v>16</v>
      </c>
      <c r="L756" s="9">
        <v>26</v>
      </c>
      <c r="M756" s="9"/>
      <c r="N756" s="32">
        <v>1.0651965184198742</v>
      </c>
      <c r="O756" s="10" t="s">
        <v>6535</v>
      </c>
      <c r="P756" s="57">
        <v>0.10213907844437682</v>
      </c>
      <c r="Q756" s="7" t="s">
        <v>6535</v>
      </c>
      <c r="R756" s="182">
        <v>137.50750309405942</v>
      </c>
      <c r="S756" s="1" t="s">
        <v>6535</v>
      </c>
      <c r="T756" s="36">
        <v>13.185256806930694</v>
      </c>
      <c r="U756" s="2" t="s">
        <v>6535</v>
      </c>
      <c r="V756" s="31">
        <v>10.428883191852586</v>
      </c>
      <c r="W756" s="2" t="s">
        <v>6535</v>
      </c>
      <c r="X756" s="31">
        <v>0.64922007271919846</v>
      </c>
      <c r="Y756" s="2" t="s">
        <v>6535</v>
      </c>
      <c r="AA756" s="38">
        <v>544717</v>
      </c>
      <c r="AB756" s="9" t="s">
        <v>6535</v>
      </c>
      <c r="AC756" s="38">
        <v>5333091</v>
      </c>
      <c r="AD756" s="9" t="s">
        <v>6535</v>
      </c>
      <c r="AE756" s="42">
        <v>511377</v>
      </c>
      <c r="AF756" s="9" t="s">
        <v>6535</v>
      </c>
      <c r="AG756" s="41">
        <v>38784</v>
      </c>
      <c r="AH756" s="2" t="s">
        <v>6535</v>
      </c>
      <c r="AI756" s="41">
        <v>8214612</v>
      </c>
      <c r="AJ756" s="2" t="s">
        <v>6535</v>
      </c>
      <c r="AK756" s="41">
        <v>967720</v>
      </c>
      <c r="AL756" s="2" t="s">
        <v>6535</v>
      </c>
      <c r="AM756" s="2" t="str">
        <f>IF(OR(O756="Q",Q756="Q",S756="Q",U756="Q",W756="Q",Y756="Q",AB756="Q",AD756="Q",AF756="Q",AH756="Q",AJ756="Q",AL756="Q"),"Yes","No")</f>
        <v>No</v>
      </c>
    </row>
    <row r="757" spans="1:39">
      <c r="A757" s="6" t="s">
        <v>800</v>
      </c>
      <c r="B757" s="6" t="s">
        <v>388</v>
      </c>
      <c r="C757" s="4" t="s">
        <v>136</v>
      </c>
      <c r="D757" s="242">
        <v>1066</v>
      </c>
      <c r="E757" s="237">
        <v>10066</v>
      </c>
      <c r="F757" s="25" t="s">
        <v>320</v>
      </c>
      <c r="G757" s="53" t="s">
        <v>262</v>
      </c>
      <c r="H757" s="180">
        <v>108740</v>
      </c>
      <c r="I757" s="28">
        <v>74</v>
      </c>
      <c r="J757" s="171" t="s">
        <v>14</v>
      </c>
      <c r="K757" s="171" t="s">
        <v>16</v>
      </c>
      <c r="L757" s="9">
        <v>20</v>
      </c>
      <c r="M757" s="9"/>
      <c r="N757" s="32">
        <v>2.2234541193437893</v>
      </c>
      <c r="O757" s="10" t="s">
        <v>6535</v>
      </c>
      <c r="P757" s="57">
        <v>8.6797931515949958E-2</v>
      </c>
      <c r="Q757" s="7" t="s">
        <v>6535</v>
      </c>
      <c r="R757" s="182">
        <v>46.420908199934665</v>
      </c>
      <c r="S757" s="1" t="s">
        <v>6535</v>
      </c>
      <c r="T757" s="36">
        <v>1.8121528912120222</v>
      </c>
      <c r="U757" s="2" t="s">
        <v>6535</v>
      </c>
      <c r="V757" s="31">
        <v>25.616441319632234</v>
      </c>
      <c r="W757" s="2" t="s">
        <v>6535</v>
      </c>
      <c r="X757" s="31">
        <v>5.4623540175448042</v>
      </c>
      <c r="Y757" s="2" t="s">
        <v>6535</v>
      </c>
      <c r="AA757" s="38">
        <v>123335</v>
      </c>
      <c r="AB757" s="9" t="s">
        <v>6535</v>
      </c>
      <c r="AC757" s="38">
        <v>1420944</v>
      </c>
      <c r="AD757" s="9" t="s">
        <v>6535</v>
      </c>
      <c r="AE757" s="42">
        <v>55470</v>
      </c>
      <c r="AF757" s="9" t="s">
        <v>6535</v>
      </c>
      <c r="AG757" s="41">
        <v>30610</v>
      </c>
      <c r="AH757" s="2" t="s">
        <v>6535</v>
      </c>
      <c r="AI757" s="41">
        <v>260134</v>
      </c>
      <c r="AJ757" s="2" t="s">
        <v>6535</v>
      </c>
      <c r="AK757" s="41">
        <v>349421</v>
      </c>
      <c r="AL757" s="2" t="s">
        <v>6535</v>
      </c>
      <c r="AM757" s="2" t="str">
        <f>IF(OR(O757="Q",Q757="Q",S757="Q",U757="Q",W757="Q",Y757="Q",AB757="Q",AD757="Q",AF757="Q",AH757="Q",AJ757="Q",AL757="Q"),"Yes","No")</f>
        <v>No</v>
      </c>
    </row>
    <row r="758" spans="1:39">
      <c r="A758" s="6" t="s">
        <v>1753</v>
      </c>
      <c r="B758" s="6" t="s">
        <v>1558</v>
      </c>
      <c r="C758" s="4" t="s">
        <v>129</v>
      </c>
      <c r="D758" s="242">
        <v>4159</v>
      </c>
      <c r="E758" s="237">
        <v>40159</v>
      </c>
      <c r="F758" s="25" t="s">
        <v>320</v>
      </c>
      <c r="G758" s="53" t="s">
        <v>262</v>
      </c>
      <c r="H758" s="180">
        <v>969587</v>
      </c>
      <c r="I758" s="28">
        <v>74</v>
      </c>
      <c r="J758" s="171" t="s">
        <v>30</v>
      </c>
      <c r="K758" s="171" t="s">
        <v>16</v>
      </c>
      <c r="L758" s="9">
        <v>18</v>
      </c>
      <c r="M758" s="9"/>
      <c r="N758" s="32">
        <v>3.7549264149561905</v>
      </c>
      <c r="O758" s="10" t="s">
        <v>6535</v>
      </c>
      <c r="P758" s="57">
        <v>0.44551504059861236</v>
      </c>
      <c r="Q758" s="7" t="s">
        <v>6535</v>
      </c>
      <c r="R758" s="182">
        <v>183.04463055231633</v>
      </c>
      <c r="S758" s="1" t="s">
        <v>6535</v>
      </c>
      <c r="T758" s="36">
        <v>21.717905226333087</v>
      </c>
      <c r="U758" s="2" t="s">
        <v>6535</v>
      </c>
      <c r="V758" s="31">
        <v>8.4282820393917941</v>
      </c>
      <c r="W758" s="2" t="s">
        <v>6535</v>
      </c>
      <c r="X758" s="31">
        <v>0.30361328755202399</v>
      </c>
      <c r="Y758" s="2" t="s">
        <v>6535</v>
      </c>
      <c r="AA758" s="38">
        <v>769253</v>
      </c>
      <c r="AB758" s="9" t="s">
        <v>6535</v>
      </c>
      <c r="AC758" s="38">
        <v>1726660</v>
      </c>
      <c r="AD758" s="9" t="s">
        <v>6535</v>
      </c>
      <c r="AE758" s="42">
        <v>204865</v>
      </c>
      <c r="AF758" s="9" t="s">
        <v>6535</v>
      </c>
      <c r="AG758" s="41">
        <v>9433</v>
      </c>
      <c r="AH758" s="2" t="s">
        <v>6535</v>
      </c>
      <c r="AI758" s="41">
        <v>5687037</v>
      </c>
      <c r="AJ758" s="2" t="s">
        <v>6535</v>
      </c>
      <c r="AK758" s="41">
        <v>284946</v>
      </c>
      <c r="AL758" s="2" t="s">
        <v>6535</v>
      </c>
      <c r="AM758" s="2" t="str">
        <f>IF(OR(O758="Q",Q758="Q",S758="Q",U758="Q",W758="Q",Y758="Q",AB758="Q",AD758="Q",AF758="Q",AH758="Q",AJ758="Q",AL758="Q"),"Yes","No")</f>
        <v>No</v>
      </c>
    </row>
    <row r="759" spans="1:39">
      <c r="A759" s="6" t="s">
        <v>800</v>
      </c>
      <c r="B759" s="6" t="s">
        <v>388</v>
      </c>
      <c r="C759" s="4" t="s">
        <v>136</v>
      </c>
      <c r="D759" s="242">
        <v>1066</v>
      </c>
      <c r="E759" s="237">
        <v>10066</v>
      </c>
      <c r="F759" s="25" t="s">
        <v>320</v>
      </c>
      <c r="G759" s="53" t="s">
        <v>262</v>
      </c>
      <c r="H759" s="180">
        <v>108740</v>
      </c>
      <c r="I759" s="28">
        <v>74</v>
      </c>
      <c r="J759" s="171" t="s">
        <v>30</v>
      </c>
      <c r="K759" s="171" t="s">
        <v>13</v>
      </c>
      <c r="L759" s="9">
        <v>14</v>
      </c>
      <c r="M759" s="9"/>
      <c r="N759" s="32">
        <v>2.9649888838646468</v>
      </c>
      <c r="O759" s="10" t="s">
        <v>6535</v>
      </c>
      <c r="P759" s="57">
        <v>0.26737450712463212</v>
      </c>
      <c r="Q759" s="7" t="s">
        <v>6535</v>
      </c>
      <c r="R759" s="182">
        <v>137.13286346691518</v>
      </c>
      <c r="S759" s="1" t="s">
        <v>6535</v>
      </c>
      <c r="T759" s="36">
        <v>12.366262814538677</v>
      </c>
      <c r="U759" s="2" t="s">
        <v>6535</v>
      </c>
      <c r="V759" s="31">
        <v>11.089272929384279</v>
      </c>
      <c r="W759" s="2" t="s">
        <v>6535</v>
      </c>
      <c r="X759" s="31">
        <v>0.38016570162404256</v>
      </c>
      <c r="Y759" s="2" t="s">
        <v>6535</v>
      </c>
      <c r="AA759" s="38">
        <v>629479</v>
      </c>
      <c r="AB759" s="9" t="s">
        <v>6535</v>
      </c>
      <c r="AC759" s="38">
        <v>2354297</v>
      </c>
      <c r="AD759" s="9" t="s">
        <v>6535</v>
      </c>
      <c r="AE759" s="42">
        <v>212304</v>
      </c>
      <c r="AF759" s="9" t="s">
        <v>6535</v>
      </c>
      <c r="AG759" s="41">
        <v>17168</v>
      </c>
      <c r="AH759" s="2" t="s">
        <v>6535</v>
      </c>
      <c r="AI759" s="41">
        <v>6192818</v>
      </c>
      <c r="AJ759" s="2" t="s">
        <v>6535</v>
      </c>
      <c r="AK759" s="41">
        <v>505033</v>
      </c>
      <c r="AL759" s="2" t="s">
        <v>6535</v>
      </c>
      <c r="AM759" s="2" t="str">
        <f>IF(OR(O759="Q",Q759="Q",S759="Q",U759="Q",W759="Q",Y759="Q",AB759="Q",AD759="Q",AF759="Q",AH759="Q",AJ759="Q",AL759="Q"),"Yes","No")</f>
        <v>No</v>
      </c>
    </row>
    <row r="760" spans="1:39">
      <c r="A760" s="6" t="s">
        <v>1753</v>
      </c>
      <c r="B760" s="6" t="s">
        <v>1558</v>
      </c>
      <c r="C760" s="4" t="s">
        <v>129</v>
      </c>
      <c r="D760" s="242">
        <v>4159</v>
      </c>
      <c r="E760" s="237">
        <v>40159</v>
      </c>
      <c r="F760" s="25" t="s">
        <v>320</v>
      </c>
      <c r="G760" s="53" t="s">
        <v>262</v>
      </c>
      <c r="H760" s="180">
        <v>969587</v>
      </c>
      <c r="I760" s="28">
        <v>74</v>
      </c>
      <c r="J760" s="171" t="s">
        <v>29</v>
      </c>
      <c r="K760" s="171" t="s">
        <v>16</v>
      </c>
      <c r="L760" s="9">
        <v>7</v>
      </c>
      <c r="M760" s="9"/>
      <c r="N760" s="32">
        <v>2.9596651188014778</v>
      </c>
      <c r="O760" s="10" t="s">
        <v>6535</v>
      </c>
      <c r="P760" s="57">
        <v>0.16789015873992494</v>
      </c>
      <c r="Q760" s="7" t="s">
        <v>6535</v>
      </c>
      <c r="R760" s="182">
        <v>629.14838709677417</v>
      </c>
      <c r="S760" s="1" t="s">
        <v>6535</v>
      </c>
      <c r="T760" s="36">
        <v>35.689112903225805</v>
      </c>
      <c r="U760" s="2" t="s">
        <v>6535</v>
      </c>
      <c r="V760" s="31">
        <v>17.628580144392096</v>
      </c>
      <c r="W760" s="2" t="s">
        <v>6535</v>
      </c>
      <c r="X760" s="31">
        <v>1.2153586749427354</v>
      </c>
      <c r="Y760" s="2" t="s">
        <v>6535</v>
      </c>
      <c r="AA760" s="38">
        <v>785871</v>
      </c>
      <c r="AB760" s="9" t="s">
        <v>6535</v>
      </c>
      <c r="AC760" s="38">
        <v>4680864</v>
      </c>
      <c r="AD760" s="9" t="s">
        <v>6535</v>
      </c>
      <c r="AE760" s="42">
        <v>265527</v>
      </c>
      <c r="AF760" s="9" t="s">
        <v>6535</v>
      </c>
      <c r="AG760" s="41">
        <v>7440</v>
      </c>
      <c r="AH760" s="2" t="s">
        <v>6535</v>
      </c>
      <c r="AI760" s="41">
        <v>3851426</v>
      </c>
      <c r="AJ760" s="2" t="s">
        <v>6535</v>
      </c>
      <c r="AK760" s="41">
        <v>198131</v>
      </c>
      <c r="AL760" s="2" t="s">
        <v>6535</v>
      </c>
      <c r="AM760" s="2" t="str">
        <f>IF(OR(O760="Q",Q760="Q",S760="Q",U760="Q",W760="Q",Y760="Q",AB760="Q",AD760="Q",AF760="Q",AH760="Q",AJ760="Q",AL760="Q"),"Yes","No")</f>
        <v>No</v>
      </c>
    </row>
    <row r="761" spans="1:39">
      <c r="A761" s="6" t="s">
        <v>783</v>
      </c>
      <c r="B761" s="6" t="s">
        <v>784</v>
      </c>
      <c r="C761" s="4" t="s">
        <v>43</v>
      </c>
      <c r="D761" s="242">
        <v>1049</v>
      </c>
      <c r="E761" s="237">
        <v>10049</v>
      </c>
      <c r="F761" s="25" t="s">
        <v>320</v>
      </c>
      <c r="G761" s="53" t="s">
        <v>262</v>
      </c>
      <c r="H761" s="180">
        <v>562839</v>
      </c>
      <c r="I761" s="28">
        <v>74</v>
      </c>
      <c r="J761" s="171" t="s">
        <v>15</v>
      </c>
      <c r="K761" s="171" t="s">
        <v>13</v>
      </c>
      <c r="L761" s="9">
        <v>2</v>
      </c>
      <c r="M761" s="9"/>
      <c r="N761" s="32">
        <v>0.76383373047392111</v>
      </c>
      <c r="O761" s="10" t="s">
        <v>6535</v>
      </c>
      <c r="P761" s="57">
        <v>3.1873522328037654E-2</v>
      </c>
      <c r="Q761" s="7" t="s">
        <v>6535</v>
      </c>
      <c r="R761" s="182">
        <v>72.180223285486449</v>
      </c>
      <c r="S761" s="1" t="s">
        <v>6535</v>
      </c>
      <c r="T761" s="36">
        <v>3.0119617224880382</v>
      </c>
      <c r="U761" s="2" t="s">
        <v>6535</v>
      </c>
      <c r="V761" s="31">
        <v>23.964522107492719</v>
      </c>
      <c r="W761" s="2" t="s">
        <v>6535</v>
      </c>
      <c r="X761" s="31">
        <v>5.2205560041527281</v>
      </c>
      <c r="Y761" s="2" t="s">
        <v>6535</v>
      </c>
      <c r="AA761" s="38">
        <v>2885</v>
      </c>
      <c r="AB761" s="9" t="s">
        <v>6535</v>
      </c>
      <c r="AC761" s="38">
        <v>90514</v>
      </c>
      <c r="AD761" s="9" t="s">
        <v>6535</v>
      </c>
      <c r="AE761" s="42">
        <v>3777</v>
      </c>
      <c r="AF761" s="9" t="s">
        <v>6535</v>
      </c>
      <c r="AG761" s="41">
        <v>1254</v>
      </c>
      <c r="AH761" s="2" t="s">
        <v>6535</v>
      </c>
      <c r="AI761" s="41">
        <v>17338</v>
      </c>
      <c r="AJ761" s="2" t="s">
        <v>6535</v>
      </c>
      <c r="AK761" s="41">
        <v>12532</v>
      </c>
      <c r="AL761" s="2" t="s">
        <v>6535</v>
      </c>
      <c r="AM761" s="2" t="str">
        <f>IF(OR(O761="Q",Q761="Q",S761="Q",U761="Q",W761="Q",Y761="Q",AB761="Q",AD761="Q",AF761="Q",AH761="Q",AJ761="Q",AL761="Q"),"Yes","No")</f>
        <v>No</v>
      </c>
    </row>
    <row r="762" spans="1:39">
      <c r="A762" s="6" t="s">
        <v>2210</v>
      </c>
      <c r="B762" s="6" t="s">
        <v>2211</v>
      </c>
      <c r="C762" s="4" t="s">
        <v>54</v>
      </c>
      <c r="D762" s="242" t="s">
        <v>2212</v>
      </c>
      <c r="E762" s="237" t="s">
        <v>2213</v>
      </c>
      <c r="F762" s="25" t="s">
        <v>317</v>
      </c>
      <c r="G762" s="53" t="s">
        <v>476</v>
      </c>
      <c r="H762" s="180">
        <v>0</v>
      </c>
      <c r="I762" s="28">
        <v>73</v>
      </c>
      <c r="J762" s="171" t="s">
        <v>14</v>
      </c>
      <c r="K762" s="171" t="s">
        <v>13</v>
      </c>
      <c r="L762" s="9">
        <v>73</v>
      </c>
      <c r="M762" s="9"/>
      <c r="N762" s="32">
        <v>1.2582730912128106</v>
      </c>
      <c r="O762" s="10" t="s">
        <v>6535</v>
      </c>
      <c r="P762" s="57">
        <v>4.6348289276723319E-2</v>
      </c>
      <c r="Q762" s="7" t="s">
        <v>6535</v>
      </c>
      <c r="R762" s="182">
        <v>29.875851795505689</v>
      </c>
      <c r="S762" s="1" t="s">
        <v>6535</v>
      </c>
      <c r="T762" s="36">
        <v>1.1004722512757124</v>
      </c>
      <c r="U762" s="2" t="s">
        <v>6535</v>
      </c>
      <c r="V762" s="31">
        <v>27.148210016992596</v>
      </c>
      <c r="W762" s="2" t="s">
        <v>6535</v>
      </c>
      <c r="X762" s="31" t="s">
        <v>6535</v>
      </c>
      <c r="Y762" s="2" t="s">
        <v>6535</v>
      </c>
      <c r="AA762" s="38">
        <v>174754</v>
      </c>
      <c r="AB762" s="9" t="s">
        <v>6535</v>
      </c>
      <c r="AC762" s="38">
        <v>3770452</v>
      </c>
      <c r="AD762" s="9" t="s">
        <v>6535</v>
      </c>
      <c r="AE762" s="42">
        <v>138884</v>
      </c>
      <c r="AF762" s="9" t="s">
        <v>6535</v>
      </c>
      <c r="AG762" s="41">
        <v>126204</v>
      </c>
      <c r="AH762" s="2" t="s">
        <v>6535</v>
      </c>
      <c r="AI762" s="41">
        <v>0</v>
      </c>
      <c r="AJ762" s="2" t="s">
        <v>6535</v>
      </c>
      <c r="AK762" s="41">
        <v>2069816</v>
      </c>
      <c r="AL762" s="2" t="s">
        <v>6535</v>
      </c>
      <c r="AM762" s="2" t="str">
        <f>IF(OR(O762="Q",Q762="Q",S762="Q",U762="Q",W762="Q",Y762="Q",AB762="Q",AD762="Q",AF762="Q",AH762="Q",AJ762="Q",AL762="Q"),"Yes","No")</f>
        <v>No</v>
      </c>
    </row>
    <row r="763" spans="1:39">
      <c r="A763" s="3" t="s">
        <v>5754</v>
      </c>
      <c r="B763" s="3" t="s">
        <v>5755</v>
      </c>
      <c r="C763" s="4" t="s">
        <v>28</v>
      </c>
      <c r="D763" s="241">
        <v>9162</v>
      </c>
      <c r="E763" s="236">
        <v>90162</v>
      </c>
      <c r="F763" s="3" t="s">
        <v>320</v>
      </c>
      <c r="G763" s="4" t="s">
        <v>262</v>
      </c>
      <c r="H763" s="60">
        <v>277634</v>
      </c>
      <c r="I763" s="27">
        <v>73</v>
      </c>
      <c r="J763" s="170" t="s">
        <v>15</v>
      </c>
      <c r="K763" s="170" t="s">
        <v>16</v>
      </c>
      <c r="L763" s="5">
        <v>52</v>
      </c>
      <c r="N763" s="31">
        <v>0.99168219276500447</v>
      </c>
      <c r="O763" s="4" t="s">
        <v>6535</v>
      </c>
      <c r="P763" s="56">
        <v>0.17911848120364637</v>
      </c>
      <c r="Q763" s="8" t="s">
        <v>6535</v>
      </c>
      <c r="R763" s="35">
        <v>106.36136461663803</v>
      </c>
      <c r="S763" s="2" t="s">
        <v>6535</v>
      </c>
      <c r="T763" s="36">
        <v>19.211080150346085</v>
      </c>
      <c r="U763" s="2" t="s">
        <v>6535</v>
      </c>
      <c r="V763" s="31">
        <v>5.5364593653377661</v>
      </c>
      <c r="W763" s="2" t="s">
        <v>6535</v>
      </c>
      <c r="X763" s="31">
        <v>0.77688794057080746</v>
      </c>
      <c r="Y763" s="2" t="s">
        <v>6535</v>
      </c>
      <c r="AA763" s="37">
        <v>2782688</v>
      </c>
      <c r="AB763" s="4" t="s">
        <v>6535</v>
      </c>
      <c r="AC763" s="37">
        <v>15535460</v>
      </c>
      <c r="AD763" s="4" t="s">
        <v>6535</v>
      </c>
      <c r="AE763" s="41">
        <v>2806028</v>
      </c>
      <c r="AF763" s="4" t="s">
        <v>6535</v>
      </c>
      <c r="AG763" s="41">
        <v>146063</v>
      </c>
      <c r="AH763" s="2" t="s">
        <v>6535</v>
      </c>
      <c r="AI763" s="41">
        <v>19997041</v>
      </c>
      <c r="AJ763" s="2" t="s">
        <v>6535</v>
      </c>
      <c r="AK763" s="41">
        <v>2038867</v>
      </c>
      <c r="AL763" s="2" t="s">
        <v>6535</v>
      </c>
      <c r="AM763" s="2" t="str">
        <f>IF(OR(O763="Q",Q763="Q",S763="Q",U763="Q",W763="Q",Y763="Q",AB763="Q",AD763="Q",AF763="Q",AH763="Q",AJ763="Q",AL763="Q"),"Yes","No")</f>
        <v>No</v>
      </c>
    </row>
    <row r="764" spans="1:39">
      <c r="A764" s="6" t="s">
        <v>950</v>
      </c>
      <c r="B764" s="6" t="s">
        <v>388</v>
      </c>
      <c r="C764" s="4" t="s">
        <v>136</v>
      </c>
      <c r="D764" s="242" t="s">
        <v>951</v>
      </c>
      <c r="E764" s="237" t="s">
        <v>952</v>
      </c>
      <c r="F764" s="25" t="s">
        <v>320</v>
      </c>
      <c r="G764" s="53" t="s">
        <v>476</v>
      </c>
      <c r="H764" s="180">
        <v>0</v>
      </c>
      <c r="I764" s="28">
        <v>73</v>
      </c>
      <c r="J764" s="171" t="s">
        <v>14</v>
      </c>
      <c r="K764" s="171" t="s">
        <v>13</v>
      </c>
      <c r="L764" s="9">
        <v>46</v>
      </c>
      <c r="M764" s="9"/>
      <c r="N764" s="32">
        <v>0</v>
      </c>
      <c r="O764" s="10" t="s">
        <v>6535</v>
      </c>
      <c r="P764" s="57">
        <v>0</v>
      </c>
      <c r="Q764" s="7" t="s">
        <v>6535</v>
      </c>
      <c r="R764" s="182">
        <v>53.982503868616782</v>
      </c>
      <c r="S764" s="1" t="s">
        <v>6535</v>
      </c>
      <c r="T764" s="36">
        <v>1.4701367743223681</v>
      </c>
      <c r="U764" s="2" t="s">
        <v>6535</v>
      </c>
      <c r="V764" s="31">
        <v>36.719375238741989</v>
      </c>
      <c r="W764" s="2" t="s">
        <v>6535</v>
      </c>
      <c r="X764" s="31" t="s">
        <v>6535</v>
      </c>
      <c r="Y764" s="2" t="s">
        <v>6535</v>
      </c>
      <c r="AA764" s="38">
        <v>0</v>
      </c>
      <c r="AB764" s="9" t="s">
        <v>6535</v>
      </c>
      <c r="AC764" s="38">
        <v>4325726</v>
      </c>
      <c r="AD764" s="9" t="s">
        <v>6535</v>
      </c>
      <c r="AE764" s="42">
        <v>117805</v>
      </c>
      <c r="AF764" s="9" t="s">
        <v>6535</v>
      </c>
      <c r="AG764" s="41">
        <v>80132</v>
      </c>
      <c r="AH764" s="2" t="s">
        <v>6535</v>
      </c>
      <c r="AI764" s="41">
        <v>0</v>
      </c>
      <c r="AJ764" s="2" t="s">
        <v>6535</v>
      </c>
      <c r="AK764" s="41">
        <v>1881128</v>
      </c>
      <c r="AL764" s="2" t="s">
        <v>6535</v>
      </c>
      <c r="AM764" s="2" t="str">
        <f>IF(OR(O764="Q",Q764="Q",S764="Q",U764="Q",W764="Q",Y764="Q",AB764="Q",AD764="Q",AF764="Q",AH764="Q",AJ764="Q",AL764="Q"),"Yes","No")</f>
        <v>No</v>
      </c>
    </row>
    <row r="765" spans="1:39">
      <c r="A765" s="3" t="s">
        <v>3596</v>
      </c>
      <c r="B765" s="3" t="s">
        <v>3018</v>
      </c>
      <c r="C765" s="4" t="s">
        <v>77</v>
      </c>
      <c r="D765" s="241" t="s">
        <v>3597</v>
      </c>
      <c r="E765" s="236" t="s">
        <v>3598</v>
      </c>
      <c r="F765" s="3" t="s">
        <v>320</v>
      </c>
      <c r="G765" s="4" t="s">
        <v>476</v>
      </c>
      <c r="H765" s="60">
        <v>0</v>
      </c>
      <c r="I765" s="27">
        <v>73</v>
      </c>
      <c r="J765" s="170" t="s">
        <v>15</v>
      </c>
      <c r="K765" s="170" t="s">
        <v>13</v>
      </c>
      <c r="L765" s="5">
        <v>44</v>
      </c>
      <c r="N765" s="31">
        <v>0.25533102358552107</v>
      </c>
      <c r="O765" s="4" t="s">
        <v>6535</v>
      </c>
      <c r="P765" s="56">
        <v>2.5193382651630878E-2</v>
      </c>
      <c r="Q765" s="8" t="s">
        <v>6535</v>
      </c>
      <c r="R765" s="35">
        <v>49.613151981076285</v>
      </c>
      <c r="S765" s="2" t="s">
        <v>6535</v>
      </c>
      <c r="T765" s="36">
        <v>4.8953045535186277</v>
      </c>
      <c r="U765" s="2" t="s">
        <v>6535</v>
      </c>
      <c r="V765" s="31">
        <v>10.134844816838932</v>
      </c>
      <c r="W765" s="2" t="s">
        <v>6535</v>
      </c>
      <c r="X765" s="31" t="s">
        <v>6535</v>
      </c>
      <c r="Y765" s="2" t="s">
        <v>6535</v>
      </c>
      <c r="AA765" s="37">
        <v>105681</v>
      </c>
      <c r="AB765" s="4" t="s">
        <v>6535</v>
      </c>
      <c r="AC765" s="37">
        <v>4194792</v>
      </c>
      <c r="AD765" s="4" t="s">
        <v>6535</v>
      </c>
      <c r="AE765" s="41">
        <v>413898</v>
      </c>
      <c r="AF765" s="4" t="s">
        <v>6535</v>
      </c>
      <c r="AG765" s="41">
        <v>84550</v>
      </c>
      <c r="AH765" s="2" t="s">
        <v>6535</v>
      </c>
      <c r="AI765" s="41">
        <v>0</v>
      </c>
      <c r="AJ765" s="2" t="s">
        <v>6535</v>
      </c>
      <c r="AK765" s="41">
        <v>1386863</v>
      </c>
      <c r="AL765" s="2" t="s">
        <v>6535</v>
      </c>
      <c r="AM765" s="2" t="str">
        <f>IF(OR(O765="Q",Q765="Q",S765="Q",U765="Q",W765="Q",Y765="Q",AB765="Q",AD765="Q",AF765="Q",AH765="Q",AJ765="Q",AL765="Q"),"Yes","No")</f>
        <v>No</v>
      </c>
    </row>
    <row r="766" spans="1:39">
      <c r="A766" s="6" t="s">
        <v>5726</v>
      </c>
      <c r="B766" s="6" t="s">
        <v>1267</v>
      </c>
      <c r="C766" s="4" t="s">
        <v>28</v>
      </c>
      <c r="D766" s="242">
        <v>9121</v>
      </c>
      <c r="E766" s="237">
        <v>90121</v>
      </c>
      <c r="F766" s="25" t="s">
        <v>320</v>
      </c>
      <c r="G766" s="53" t="s">
        <v>262</v>
      </c>
      <c r="H766" s="180">
        <v>341219</v>
      </c>
      <c r="I766" s="28">
        <v>73</v>
      </c>
      <c r="J766" s="171" t="s">
        <v>15</v>
      </c>
      <c r="K766" s="171" t="s">
        <v>16</v>
      </c>
      <c r="L766" s="9">
        <v>37</v>
      </c>
      <c r="M766" s="9"/>
      <c r="N766" s="32">
        <v>0.67042409028683081</v>
      </c>
      <c r="O766" s="10" t="s">
        <v>6535</v>
      </c>
      <c r="P766" s="57">
        <v>0.12561389212683216</v>
      </c>
      <c r="Q766" s="7" t="s">
        <v>6535</v>
      </c>
      <c r="R766" s="182">
        <v>112.37685472064281</v>
      </c>
      <c r="S766" s="1" t="s">
        <v>6535</v>
      </c>
      <c r="T766" s="36">
        <v>21.055469680977836</v>
      </c>
      <c r="U766" s="2" t="s">
        <v>6535</v>
      </c>
      <c r="V766" s="31">
        <v>5.3371810946667004</v>
      </c>
      <c r="W766" s="2" t="s">
        <v>6535</v>
      </c>
      <c r="X766" s="31">
        <v>0.36013368354731579</v>
      </c>
      <c r="Y766" s="2" t="s">
        <v>6535</v>
      </c>
      <c r="AA766" s="38">
        <v>2073019</v>
      </c>
      <c r="AB766" s="9" t="s">
        <v>6535</v>
      </c>
      <c r="AC766" s="38">
        <v>16503103</v>
      </c>
      <c r="AD766" s="9" t="s">
        <v>6535</v>
      </c>
      <c r="AE766" s="42">
        <v>3092101</v>
      </c>
      <c r="AF766" s="9" t="s">
        <v>6535</v>
      </c>
      <c r="AG766" s="41">
        <v>146855</v>
      </c>
      <c r="AH766" s="2" t="s">
        <v>6535</v>
      </c>
      <c r="AI766" s="41">
        <v>45824936</v>
      </c>
      <c r="AJ766" s="2" t="s">
        <v>6535</v>
      </c>
      <c r="AK766" s="41">
        <v>2128994</v>
      </c>
      <c r="AL766" s="2" t="s">
        <v>6535</v>
      </c>
      <c r="AM766" s="2" t="str">
        <f>IF(OR(O766="Q",Q766="Q",S766="Q",U766="Q",W766="Q",Y766="Q",AB766="Q",AD766="Q",AF766="Q",AH766="Q",AJ766="Q",AL766="Q"),"Yes","No")</f>
        <v>No</v>
      </c>
    </row>
    <row r="767" spans="1:39">
      <c r="A767" s="3" t="s">
        <v>3596</v>
      </c>
      <c r="B767" s="3" t="s">
        <v>3018</v>
      </c>
      <c r="C767" s="4" t="s">
        <v>77</v>
      </c>
      <c r="D767" s="241" t="s">
        <v>3597</v>
      </c>
      <c r="E767" s="236" t="s">
        <v>3598</v>
      </c>
      <c r="F767" s="3" t="s">
        <v>320</v>
      </c>
      <c r="G767" s="4" t="s">
        <v>476</v>
      </c>
      <c r="H767" s="60">
        <v>0</v>
      </c>
      <c r="I767" s="27">
        <v>73</v>
      </c>
      <c r="J767" s="170" t="s">
        <v>14</v>
      </c>
      <c r="K767" s="170" t="s">
        <v>13</v>
      </c>
      <c r="L767" s="5">
        <v>29</v>
      </c>
      <c r="N767" s="31">
        <v>0.25532840850759925</v>
      </c>
      <c r="O767" s="4" t="s">
        <v>6535</v>
      </c>
      <c r="P767" s="56">
        <v>2.5193124163202029E-2</v>
      </c>
      <c r="Q767" s="8" t="s">
        <v>6535</v>
      </c>
      <c r="R767" s="35">
        <v>49.612556674374986</v>
      </c>
      <c r="S767" s="2" t="s">
        <v>6535</v>
      </c>
      <c r="T767" s="36">
        <v>4.8952457255230426</v>
      </c>
      <c r="U767" s="2" t="s">
        <v>6535</v>
      </c>
      <c r="V767" s="31">
        <v>10.134845001897025</v>
      </c>
      <c r="W767" s="2" t="s">
        <v>6535</v>
      </c>
      <c r="X767" s="31" t="s">
        <v>6535</v>
      </c>
      <c r="Y767" s="2" t="s">
        <v>6535</v>
      </c>
      <c r="AA767" s="37">
        <v>68643</v>
      </c>
      <c r="AB767" s="4" t="s">
        <v>6535</v>
      </c>
      <c r="AC767" s="37">
        <v>2724672</v>
      </c>
      <c r="AD767" s="4" t="s">
        <v>6535</v>
      </c>
      <c r="AE767" s="41">
        <v>268842</v>
      </c>
      <c r="AF767" s="4" t="s">
        <v>6535</v>
      </c>
      <c r="AG767" s="41">
        <v>54919</v>
      </c>
      <c r="AH767" s="2" t="s">
        <v>6535</v>
      </c>
      <c r="AI767" s="41">
        <v>0</v>
      </c>
      <c r="AJ767" s="2" t="s">
        <v>6535</v>
      </c>
      <c r="AK767" s="41">
        <v>900818</v>
      </c>
      <c r="AL767" s="2" t="s">
        <v>6535</v>
      </c>
      <c r="AM767" s="2" t="str">
        <f>IF(OR(O767="Q",Q767="Q",S767="Q",U767="Q",W767="Q",Y767="Q",AB767="Q",AD767="Q",AF767="Q",AH767="Q",AJ767="Q",AL767="Q"),"Yes","No")</f>
        <v>No</v>
      </c>
    </row>
    <row r="768" spans="1:39">
      <c r="A768" s="3" t="s">
        <v>5726</v>
      </c>
      <c r="B768" s="3" t="s">
        <v>1267</v>
      </c>
      <c r="C768" s="4" t="s">
        <v>28</v>
      </c>
      <c r="D768" s="241">
        <v>9121</v>
      </c>
      <c r="E768" s="236">
        <v>90121</v>
      </c>
      <c r="F768" s="3" t="s">
        <v>320</v>
      </c>
      <c r="G768" s="4" t="s">
        <v>262</v>
      </c>
      <c r="H768" s="60">
        <v>341219</v>
      </c>
      <c r="I768" s="27">
        <v>73</v>
      </c>
      <c r="J768" s="170" t="s">
        <v>30</v>
      </c>
      <c r="K768" s="170" t="s">
        <v>16</v>
      </c>
      <c r="L768" s="5">
        <v>24</v>
      </c>
      <c r="N768" s="31">
        <v>7.9548906381533282</v>
      </c>
      <c r="O768" s="4" t="s">
        <v>6535</v>
      </c>
      <c r="P768" s="56">
        <v>0.77843727409601549</v>
      </c>
      <c r="Q768" s="8" t="s">
        <v>6535</v>
      </c>
      <c r="R768" s="35">
        <v>126.01846725431631</v>
      </c>
      <c r="S768" s="2" t="s">
        <v>6535</v>
      </c>
      <c r="T768" s="36">
        <v>12.331718510963794</v>
      </c>
      <c r="U768" s="2" t="s">
        <v>6535</v>
      </c>
      <c r="V768" s="31">
        <v>10.219051557354049</v>
      </c>
      <c r="W768" s="2" t="s">
        <v>6535</v>
      </c>
      <c r="X768" s="31">
        <v>0.16290511966451174</v>
      </c>
      <c r="Y768" s="2" t="s">
        <v>6535</v>
      </c>
      <c r="AA768" s="37">
        <v>2693168</v>
      </c>
      <c r="AB768" s="4" t="s">
        <v>6535</v>
      </c>
      <c r="AC768" s="37">
        <v>3459711</v>
      </c>
      <c r="AD768" s="4" t="s">
        <v>6535</v>
      </c>
      <c r="AE768" s="41">
        <v>338555</v>
      </c>
      <c r="AF768" s="4" t="s">
        <v>6535</v>
      </c>
      <c r="AG768" s="41">
        <v>27454</v>
      </c>
      <c r="AH768" s="2" t="s">
        <v>6535</v>
      </c>
      <c r="AI768" s="41">
        <v>21237583</v>
      </c>
      <c r="AJ768" s="2" t="s">
        <v>6535</v>
      </c>
      <c r="AK768" s="41">
        <v>870313</v>
      </c>
      <c r="AL768" s="2" t="s">
        <v>6535</v>
      </c>
      <c r="AM768" s="2" t="str">
        <f>IF(OR(O768="Q",Q768="Q",S768="Q",U768="Q",W768="Q",Y768="Q",AB768="Q",AD768="Q",AF768="Q",AH768="Q",AJ768="Q",AL768="Q"),"Yes","No")</f>
        <v>No</v>
      </c>
    </row>
    <row r="769" spans="1:39">
      <c r="A769" s="3" t="s">
        <v>5754</v>
      </c>
      <c r="B769" s="3" t="s">
        <v>5755</v>
      </c>
      <c r="C769" s="4" t="s">
        <v>28</v>
      </c>
      <c r="D769" s="241">
        <v>9162</v>
      </c>
      <c r="E769" s="236">
        <v>90162</v>
      </c>
      <c r="F769" s="3" t="s">
        <v>320</v>
      </c>
      <c r="G769" s="4" t="s">
        <v>262</v>
      </c>
      <c r="H769" s="60">
        <v>277634</v>
      </c>
      <c r="I769" s="27">
        <v>73</v>
      </c>
      <c r="J769" s="170" t="s">
        <v>14</v>
      </c>
      <c r="K769" s="170" t="s">
        <v>16</v>
      </c>
      <c r="L769" s="5">
        <v>21</v>
      </c>
      <c r="N769" s="31">
        <v>3.4686810845562124</v>
      </c>
      <c r="O769" s="4" t="s">
        <v>6535</v>
      </c>
      <c r="P769" s="56">
        <v>0.10149654257017887</v>
      </c>
      <c r="Q769" s="8" t="s">
        <v>6535</v>
      </c>
      <c r="R769" s="35">
        <v>69.811468275177518</v>
      </c>
      <c r="S769" s="2" t="s">
        <v>6535</v>
      </c>
      <c r="T769" s="36">
        <v>2.0427426128120945</v>
      </c>
      <c r="U769" s="2" t="s">
        <v>6535</v>
      </c>
      <c r="V769" s="31">
        <v>34.175362004649806</v>
      </c>
      <c r="W769" s="2" t="s">
        <v>6535</v>
      </c>
      <c r="X769" s="31">
        <v>6.0454959005554088</v>
      </c>
      <c r="Y769" s="2" t="s">
        <v>6535</v>
      </c>
      <c r="AA769" s="37">
        <v>464002</v>
      </c>
      <c r="AB769" s="4" t="s">
        <v>6535</v>
      </c>
      <c r="AC769" s="37">
        <v>4571604</v>
      </c>
      <c r="AD769" s="4" t="s">
        <v>6535</v>
      </c>
      <c r="AE769" s="41">
        <v>133769</v>
      </c>
      <c r="AF769" s="4" t="s">
        <v>6535</v>
      </c>
      <c r="AG769" s="41">
        <v>65485</v>
      </c>
      <c r="AH769" s="2" t="s">
        <v>6535</v>
      </c>
      <c r="AI769" s="41">
        <v>756200</v>
      </c>
      <c r="AJ769" s="2" t="s">
        <v>6535</v>
      </c>
      <c r="AK769" s="41">
        <v>796820</v>
      </c>
      <c r="AL769" s="2" t="s">
        <v>6535</v>
      </c>
      <c r="AM769" s="2" t="str">
        <f>IF(OR(O769="Q",Q769="Q",S769="Q",U769="Q",W769="Q",Y769="Q",AB769="Q",AD769="Q",AF769="Q",AH769="Q",AJ769="Q",AL769="Q"),"Yes","No")</f>
        <v>No</v>
      </c>
    </row>
    <row r="770" spans="1:39">
      <c r="A770" s="6" t="s">
        <v>950</v>
      </c>
      <c r="B770" s="6" t="s">
        <v>388</v>
      </c>
      <c r="C770" s="4" t="s">
        <v>136</v>
      </c>
      <c r="D770" s="242" t="s">
        <v>951</v>
      </c>
      <c r="E770" s="237" t="s">
        <v>952</v>
      </c>
      <c r="F770" s="25" t="s">
        <v>320</v>
      </c>
      <c r="G770" s="53" t="s">
        <v>476</v>
      </c>
      <c r="H770" s="180">
        <v>0</v>
      </c>
      <c r="I770" s="28">
        <v>73</v>
      </c>
      <c r="J770" s="171" t="s">
        <v>15</v>
      </c>
      <c r="K770" s="171" t="s">
        <v>13</v>
      </c>
      <c r="L770" s="9">
        <v>15</v>
      </c>
      <c r="M770" s="9"/>
      <c r="N770" s="32">
        <v>0.31004986216149466</v>
      </c>
      <c r="O770" s="10" t="s">
        <v>6535</v>
      </c>
      <c r="P770" s="57">
        <v>6.0329863084155548E-2</v>
      </c>
      <c r="Q770" s="7" t="s">
        <v>6535</v>
      </c>
      <c r="R770" s="182">
        <v>53.982506573181418</v>
      </c>
      <c r="S770" s="1" t="s">
        <v>6535</v>
      </c>
      <c r="T770" s="36">
        <v>10.503978965819456</v>
      </c>
      <c r="U770" s="2" t="s">
        <v>6535</v>
      </c>
      <c r="V770" s="31">
        <v>5.1392435903426268</v>
      </c>
      <c r="W770" s="2" t="s">
        <v>6535</v>
      </c>
      <c r="X770" s="31" t="s">
        <v>6535</v>
      </c>
      <c r="Y770" s="2" t="s">
        <v>6535</v>
      </c>
      <c r="AA770" s="38">
        <v>92899</v>
      </c>
      <c r="AB770" s="9" t="s">
        <v>6535</v>
      </c>
      <c r="AC770" s="38">
        <v>1539851</v>
      </c>
      <c r="AD770" s="9" t="s">
        <v>6535</v>
      </c>
      <c r="AE770" s="42">
        <v>299626</v>
      </c>
      <c r="AF770" s="9" t="s">
        <v>6535</v>
      </c>
      <c r="AG770" s="41">
        <v>28525</v>
      </c>
      <c r="AH770" s="2" t="s">
        <v>6535</v>
      </c>
      <c r="AI770" s="41">
        <v>0</v>
      </c>
      <c r="AJ770" s="2" t="s">
        <v>6535</v>
      </c>
      <c r="AK770" s="41">
        <v>369595</v>
      </c>
      <c r="AL770" s="2" t="s">
        <v>6535</v>
      </c>
      <c r="AM770" s="2" t="str">
        <f>IF(OR(O770="Q",Q770="Q",S770="Q",U770="Q",W770="Q",Y770="Q",AB770="Q",AD770="Q",AF770="Q",AH770="Q",AJ770="Q",AL770="Q"),"Yes","No")</f>
        <v>No</v>
      </c>
    </row>
    <row r="771" spans="1:39">
      <c r="A771" s="3" t="s">
        <v>5726</v>
      </c>
      <c r="B771" s="3" t="s">
        <v>1267</v>
      </c>
      <c r="C771" s="4" t="s">
        <v>28</v>
      </c>
      <c r="D771" s="241">
        <v>9121</v>
      </c>
      <c r="E771" s="236">
        <v>90121</v>
      </c>
      <c r="F771" s="3" t="s">
        <v>320</v>
      </c>
      <c r="G771" s="4" t="s">
        <v>262</v>
      </c>
      <c r="H771" s="60">
        <v>341219</v>
      </c>
      <c r="I771" s="27">
        <v>73</v>
      </c>
      <c r="J771" s="170" t="s">
        <v>14</v>
      </c>
      <c r="K771" s="170" t="s">
        <v>16</v>
      </c>
      <c r="L771" s="5">
        <v>12</v>
      </c>
      <c r="N771" s="31">
        <v>2.4465497737556561</v>
      </c>
      <c r="O771" s="4" t="s">
        <v>6535</v>
      </c>
      <c r="P771" s="56">
        <v>5.554687550162983E-2</v>
      </c>
      <c r="Q771" s="8" t="s">
        <v>6535</v>
      </c>
      <c r="R771" s="35">
        <v>91.356384018770768</v>
      </c>
      <c r="S771" s="2" t="s">
        <v>65</v>
      </c>
      <c r="T771" s="36">
        <v>2.0741706315583652</v>
      </c>
      <c r="U771" s="2" t="s">
        <v>65</v>
      </c>
      <c r="V771" s="31">
        <v>44.044777526395173</v>
      </c>
      <c r="W771" s="2" t="s">
        <v>6535</v>
      </c>
      <c r="X771" s="31">
        <v>3.6703981271995976</v>
      </c>
      <c r="Y771" s="2" t="s">
        <v>6535</v>
      </c>
      <c r="AA771" s="37">
        <v>77859</v>
      </c>
      <c r="AB771" s="4" t="s">
        <v>6535</v>
      </c>
      <c r="AC771" s="37">
        <v>1401681</v>
      </c>
      <c r="AD771" s="4" t="s">
        <v>6535</v>
      </c>
      <c r="AE771" s="41">
        <v>31824</v>
      </c>
      <c r="AF771" s="4" t="s">
        <v>6535</v>
      </c>
      <c r="AG771" s="41">
        <v>15343</v>
      </c>
      <c r="AH771" s="2" t="s">
        <v>65</v>
      </c>
      <c r="AI771" s="41">
        <v>381888</v>
      </c>
      <c r="AJ771" s="2" t="s">
        <v>6535</v>
      </c>
      <c r="AK771" s="41">
        <v>312749</v>
      </c>
      <c r="AL771" s="2" t="s">
        <v>65</v>
      </c>
      <c r="AM771" s="2" t="str">
        <f>IF(OR(O771="Q",Q771="Q",S771="Q",U771="Q",W771="Q",Y771="Q",AB771="Q",AD771="Q",AF771="Q",AH771="Q",AJ771="Q",AL771="Q"),"Yes","No")</f>
        <v>Yes</v>
      </c>
    </row>
    <row r="772" spans="1:39">
      <c r="A772" s="6" t="s">
        <v>950</v>
      </c>
      <c r="B772" s="6" t="s">
        <v>388</v>
      </c>
      <c r="C772" s="4" t="s">
        <v>136</v>
      </c>
      <c r="D772" s="242" t="s">
        <v>951</v>
      </c>
      <c r="E772" s="237" t="s">
        <v>952</v>
      </c>
      <c r="F772" s="25" t="s">
        <v>320</v>
      </c>
      <c r="G772" s="53" t="s">
        <v>476</v>
      </c>
      <c r="H772" s="180">
        <v>0</v>
      </c>
      <c r="I772" s="28">
        <v>73</v>
      </c>
      <c r="J772" s="171" t="s">
        <v>30</v>
      </c>
      <c r="K772" s="171" t="s">
        <v>13</v>
      </c>
      <c r="L772" s="9">
        <v>9</v>
      </c>
      <c r="M772" s="9"/>
      <c r="N772" s="32">
        <v>1.1475762897186972</v>
      </c>
      <c r="O772" s="10" t="s">
        <v>6535</v>
      </c>
      <c r="P772" s="57">
        <v>0.16658369947117432</v>
      </c>
      <c r="Q772" s="7" t="s">
        <v>6535</v>
      </c>
      <c r="R772" s="182">
        <v>60.021218244803698</v>
      </c>
      <c r="S772" s="1" t="s">
        <v>6535</v>
      </c>
      <c r="T772" s="36">
        <v>8.7127598152424941</v>
      </c>
      <c r="U772" s="2" t="s">
        <v>6535</v>
      </c>
      <c r="V772" s="31">
        <v>6.8888870481428714</v>
      </c>
      <c r="W772" s="2" t="s">
        <v>6535</v>
      </c>
      <c r="X772" s="31" t="s">
        <v>6535</v>
      </c>
      <c r="Y772" s="2" t="s">
        <v>6535</v>
      </c>
      <c r="AA772" s="38">
        <v>69270</v>
      </c>
      <c r="AB772" s="9" t="s">
        <v>6535</v>
      </c>
      <c r="AC772" s="38">
        <v>415827</v>
      </c>
      <c r="AD772" s="9" t="s">
        <v>6535</v>
      </c>
      <c r="AE772" s="42">
        <v>60362</v>
      </c>
      <c r="AF772" s="9" t="s">
        <v>6535</v>
      </c>
      <c r="AG772" s="41">
        <v>6928</v>
      </c>
      <c r="AH772" s="2" t="s">
        <v>6535</v>
      </c>
      <c r="AI772" s="41">
        <v>0</v>
      </c>
      <c r="AJ772" s="2" t="s">
        <v>6535</v>
      </c>
      <c r="AK772" s="41">
        <v>195325</v>
      </c>
      <c r="AL772" s="2" t="s">
        <v>6535</v>
      </c>
      <c r="AM772" s="2" t="str">
        <f>IF(OR(O772="Q",Q772="Q",S772="Q",U772="Q",W772="Q",Y772="Q",AB772="Q",AD772="Q",AF772="Q",AH772="Q",AJ772="Q",AL772="Q"),"Yes","No")</f>
        <v>No</v>
      </c>
    </row>
    <row r="773" spans="1:39">
      <c r="A773" s="6" t="s">
        <v>950</v>
      </c>
      <c r="B773" s="6" t="s">
        <v>388</v>
      </c>
      <c r="C773" s="4" t="s">
        <v>136</v>
      </c>
      <c r="D773" s="242" t="s">
        <v>951</v>
      </c>
      <c r="E773" s="237" t="s">
        <v>952</v>
      </c>
      <c r="F773" s="25" t="s">
        <v>320</v>
      </c>
      <c r="G773" s="53" t="s">
        <v>476</v>
      </c>
      <c r="H773" s="180">
        <v>0</v>
      </c>
      <c r="I773" s="28">
        <v>73</v>
      </c>
      <c r="J773" s="171" t="s">
        <v>20</v>
      </c>
      <c r="K773" s="171" t="s">
        <v>16</v>
      </c>
      <c r="L773" s="9">
        <v>3</v>
      </c>
      <c r="M773" s="9"/>
      <c r="N773" s="32">
        <v>0</v>
      </c>
      <c r="O773" s="10" t="s">
        <v>6535</v>
      </c>
      <c r="P773" s="57">
        <v>0</v>
      </c>
      <c r="Q773" s="7" t="s">
        <v>6535</v>
      </c>
      <c r="R773" s="182">
        <v>53.981994459833793</v>
      </c>
      <c r="S773" s="1" t="s">
        <v>6535</v>
      </c>
      <c r="T773" s="36">
        <v>3.5623268698060944</v>
      </c>
      <c r="U773" s="2" t="s">
        <v>6535</v>
      </c>
      <c r="V773" s="31">
        <v>15.153576982892691</v>
      </c>
      <c r="W773" s="2" t="s">
        <v>6535</v>
      </c>
      <c r="X773" s="31" t="s">
        <v>6535</v>
      </c>
      <c r="Y773" s="2" t="s">
        <v>6535</v>
      </c>
      <c r="AA773" s="38">
        <v>0</v>
      </c>
      <c r="AB773" s="9" t="s">
        <v>6535</v>
      </c>
      <c r="AC773" s="38">
        <v>38975</v>
      </c>
      <c r="AD773" s="9" t="s">
        <v>6535</v>
      </c>
      <c r="AE773" s="42">
        <v>2572</v>
      </c>
      <c r="AF773" s="9" t="s">
        <v>6535</v>
      </c>
      <c r="AG773" s="41">
        <v>722</v>
      </c>
      <c r="AH773" s="2" t="s">
        <v>6535</v>
      </c>
      <c r="AI773" s="41">
        <v>0</v>
      </c>
      <c r="AJ773" s="2" t="s">
        <v>6535</v>
      </c>
      <c r="AK773" s="41">
        <v>9607</v>
      </c>
      <c r="AL773" s="2" t="s">
        <v>6535</v>
      </c>
      <c r="AM773" s="2" t="str">
        <f>IF(OR(O773="Q",Q773="Q",S773="Q",U773="Q",W773="Q",Y773="Q",AB773="Q",AD773="Q",AF773="Q",AH773="Q",AJ773="Q",AL773="Q"),"Yes","No")</f>
        <v>No</v>
      </c>
    </row>
    <row r="774" spans="1:39">
      <c r="A774" s="3" t="s">
        <v>154</v>
      </c>
      <c r="B774" s="3" t="s">
        <v>1590</v>
      </c>
      <c r="C774" s="4" t="s">
        <v>54</v>
      </c>
      <c r="D774" s="241">
        <v>4203</v>
      </c>
      <c r="E774" s="236">
        <v>40203</v>
      </c>
      <c r="F774" s="3" t="s">
        <v>826</v>
      </c>
      <c r="G774" s="4" t="s">
        <v>262</v>
      </c>
      <c r="H774" s="60">
        <v>4515419</v>
      </c>
      <c r="I774" s="27">
        <v>72</v>
      </c>
      <c r="J774" s="170" t="s">
        <v>17</v>
      </c>
      <c r="K774" s="170" t="s">
        <v>13</v>
      </c>
      <c r="L774" s="5">
        <v>72</v>
      </c>
      <c r="N774" s="31">
        <v>1.9573671147213358</v>
      </c>
      <c r="O774" s="4" t="s">
        <v>6535</v>
      </c>
      <c r="P774" s="56">
        <v>0.49810268937424024</v>
      </c>
      <c r="Q774" s="8" t="s">
        <v>6535</v>
      </c>
      <c r="R774" s="35">
        <v>19.887989820222518</v>
      </c>
      <c r="S774" s="2" t="s">
        <v>6535</v>
      </c>
      <c r="T774" s="36">
        <v>5.0610134098991812</v>
      </c>
      <c r="U774" s="2" t="s">
        <v>6535</v>
      </c>
      <c r="V774" s="31">
        <v>3.9296457467040584</v>
      </c>
      <c r="W774" s="2" t="s">
        <v>6535</v>
      </c>
      <c r="X774" s="31">
        <v>7.5726737378431927E-2</v>
      </c>
      <c r="Y774" s="2" t="s">
        <v>6535</v>
      </c>
      <c r="AA774" s="37">
        <v>303617</v>
      </c>
      <c r="AB774" s="4" t="s">
        <v>6535</v>
      </c>
      <c r="AC774" s="37">
        <v>609547</v>
      </c>
      <c r="AD774" s="4" t="s">
        <v>6535</v>
      </c>
      <c r="AE774" s="41">
        <v>155115</v>
      </c>
      <c r="AF774" s="4" t="s">
        <v>6535</v>
      </c>
      <c r="AG774" s="41">
        <v>30649</v>
      </c>
      <c r="AH774" s="2" t="s">
        <v>6535</v>
      </c>
      <c r="AI774" s="41">
        <v>8049297</v>
      </c>
      <c r="AJ774" s="2" t="s">
        <v>6535</v>
      </c>
      <c r="AK774" s="41">
        <v>1446364</v>
      </c>
      <c r="AL774" s="2" t="s">
        <v>6535</v>
      </c>
      <c r="AM774" s="2" t="str">
        <f>IF(OR(O774="Q",Q774="Q",S774="Q",U774="Q",W774="Q",Y774="Q",AB774="Q",AD774="Q",AF774="Q",AH774="Q",AJ774="Q",AL774="Q"),"Yes","No")</f>
        <v>No</v>
      </c>
    </row>
    <row r="775" spans="1:39">
      <c r="A775" s="6" t="s">
        <v>3944</v>
      </c>
      <c r="B775" s="6" t="s">
        <v>3945</v>
      </c>
      <c r="C775" s="4" t="s">
        <v>12</v>
      </c>
      <c r="D775" s="242">
        <v>6033</v>
      </c>
      <c r="E775" s="237">
        <v>60033</v>
      </c>
      <c r="F775" s="25" t="s">
        <v>320</v>
      </c>
      <c r="G775" s="53" t="s">
        <v>262</v>
      </c>
      <c r="H775" s="180">
        <v>431388</v>
      </c>
      <c r="I775" s="28">
        <v>72</v>
      </c>
      <c r="J775" s="171" t="s">
        <v>15</v>
      </c>
      <c r="K775" s="171" t="s">
        <v>13</v>
      </c>
      <c r="L775" s="9">
        <v>49</v>
      </c>
      <c r="M775" s="9"/>
      <c r="N775" s="32">
        <v>0.74178243609597438</v>
      </c>
      <c r="O775" s="10" t="s">
        <v>6535</v>
      </c>
      <c r="P775" s="57">
        <v>0.13635700430267209</v>
      </c>
      <c r="Q775" s="7" t="s">
        <v>6535</v>
      </c>
      <c r="R775" s="182">
        <v>80.332690774111754</v>
      </c>
      <c r="S775" s="1" t="s">
        <v>6535</v>
      </c>
      <c r="T775" s="36">
        <v>14.767032122223943</v>
      </c>
      <c r="U775" s="2" t="s">
        <v>6535</v>
      </c>
      <c r="V775" s="31">
        <v>5.4400024398412086</v>
      </c>
      <c r="W775" s="2" t="s">
        <v>6535</v>
      </c>
      <c r="X775" s="31">
        <v>0.97294071141356409</v>
      </c>
      <c r="Y775" s="2" t="s">
        <v>6535</v>
      </c>
      <c r="AA775" s="38">
        <v>1909302</v>
      </c>
      <c r="AB775" s="9" t="s">
        <v>6535</v>
      </c>
      <c r="AC775" s="38">
        <v>14002229</v>
      </c>
      <c r="AD775" s="9" t="s">
        <v>6535</v>
      </c>
      <c r="AE775" s="42">
        <v>2573938</v>
      </c>
      <c r="AF775" s="9" t="s">
        <v>6535</v>
      </c>
      <c r="AG775" s="41">
        <v>174303</v>
      </c>
      <c r="AH775" s="2" t="s">
        <v>6535</v>
      </c>
      <c r="AI775" s="41">
        <v>14391657</v>
      </c>
      <c r="AJ775" s="2" t="s">
        <v>6535</v>
      </c>
      <c r="AK775" s="41">
        <v>2434063</v>
      </c>
      <c r="AL775" s="2" t="s">
        <v>6535</v>
      </c>
      <c r="AM775" s="2" t="str">
        <f>IF(OR(O775="Q",Q775="Q",S775="Q",U775="Q",W775="Q",Y775="Q",AB775="Q",AD775="Q",AF775="Q",AH775="Q",AJ775="Q",AL775="Q"),"Yes","No")</f>
        <v>No</v>
      </c>
    </row>
    <row r="776" spans="1:39">
      <c r="A776" s="6" t="s">
        <v>3944</v>
      </c>
      <c r="B776" s="6" t="s">
        <v>3945</v>
      </c>
      <c r="C776" s="4" t="s">
        <v>12</v>
      </c>
      <c r="D776" s="242">
        <v>6033</v>
      </c>
      <c r="E776" s="237">
        <v>60033</v>
      </c>
      <c r="F776" s="25" t="s">
        <v>320</v>
      </c>
      <c r="G776" s="53" t="s">
        <v>262</v>
      </c>
      <c r="H776" s="180">
        <v>431388</v>
      </c>
      <c r="I776" s="28">
        <v>72</v>
      </c>
      <c r="J776" s="171" t="s">
        <v>14</v>
      </c>
      <c r="K776" s="171" t="s">
        <v>13</v>
      </c>
      <c r="L776" s="9">
        <v>20</v>
      </c>
      <c r="M776" s="9"/>
      <c r="N776" s="32">
        <v>2.6703815003975366</v>
      </c>
      <c r="O776" s="10" t="s">
        <v>6535</v>
      </c>
      <c r="P776" s="57">
        <v>0.10686762309183256</v>
      </c>
      <c r="Q776" s="7" t="s">
        <v>6535</v>
      </c>
      <c r="R776" s="182">
        <v>56.570443590212946</v>
      </c>
      <c r="S776" s="1" t="s">
        <v>6535</v>
      </c>
      <c r="T776" s="36">
        <v>2.2639270242235647</v>
      </c>
      <c r="U776" s="2" t="s">
        <v>6535</v>
      </c>
      <c r="V776" s="31">
        <v>24.987750481760482</v>
      </c>
      <c r="W776" s="2" t="s">
        <v>6535</v>
      </c>
      <c r="X776" s="31">
        <v>3.0044265997815867</v>
      </c>
      <c r="Y776" s="2" t="s">
        <v>6535</v>
      </c>
      <c r="AA776" s="38">
        <v>198161</v>
      </c>
      <c r="AB776" s="9" t="s">
        <v>6535</v>
      </c>
      <c r="AC776" s="38">
        <v>1854266</v>
      </c>
      <c r="AD776" s="9" t="s">
        <v>6535</v>
      </c>
      <c r="AE776" s="42">
        <v>74207</v>
      </c>
      <c r="AF776" s="9" t="s">
        <v>6535</v>
      </c>
      <c r="AG776" s="41">
        <v>32778</v>
      </c>
      <c r="AH776" s="2" t="s">
        <v>6535</v>
      </c>
      <c r="AI776" s="41">
        <v>617178</v>
      </c>
      <c r="AJ776" s="2" t="s">
        <v>6535</v>
      </c>
      <c r="AK776" s="41">
        <v>603335</v>
      </c>
      <c r="AL776" s="2" t="s">
        <v>6535</v>
      </c>
      <c r="AM776" s="2" t="str">
        <f>IF(OR(O776="Q",Q776="Q",S776="Q",U776="Q",W776="Q",Y776="Q",AB776="Q",AD776="Q",AF776="Q",AH776="Q",AJ776="Q",AL776="Q"),"Yes","No")</f>
        <v>No</v>
      </c>
    </row>
    <row r="777" spans="1:39">
      <c r="A777" s="6" t="s">
        <v>3944</v>
      </c>
      <c r="B777" s="6" t="s">
        <v>3945</v>
      </c>
      <c r="C777" s="4" t="s">
        <v>12</v>
      </c>
      <c r="D777" s="242">
        <v>6033</v>
      </c>
      <c r="E777" s="237">
        <v>60033</v>
      </c>
      <c r="F777" s="25" t="s">
        <v>320</v>
      </c>
      <c r="G777" s="53" t="s">
        <v>262</v>
      </c>
      <c r="H777" s="180">
        <v>431388</v>
      </c>
      <c r="I777" s="28">
        <v>72</v>
      </c>
      <c r="J777" s="171" t="s">
        <v>21</v>
      </c>
      <c r="K777" s="171" t="s">
        <v>13</v>
      </c>
      <c r="L777" s="9">
        <v>3</v>
      </c>
      <c r="M777" s="9"/>
      <c r="N777" s="32">
        <v>0.89535811804242804</v>
      </c>
      <c r="O777" s="10" t="s">
        <v>6535</v>
      </c>
      <c r="P777" s="57">
        <v>8.5732242607685694E-2</v>
      </c>
      <c r="Q777" s="7" t="s">
        <v>6535</v>
      </c>
      <c r="R777" s="182">
        <v>81.218964390721993</v>
      </c>
      <c r="S777" s="1" t="s">
        <v>6535</v>
      </c>
      <c r="T777" s="36">
        <v>7.77687030382228</v>
      </c>
      <c r="U777" s="2" t="s">
        <v>6535</v>
      </c>
      <c r="V777" s="31">
        <v>10.443656794791011</v>
      </c>
      <c r="W777" s="2" t="s">
        <v>6535</v>
      </c>
      <c r="X777" s="31">
        <v>6.0057191861483368</v>
      </c>
      <c r="Y777" s="2" t="s">
        <v>6535</v>
      </c>
      <c r="AA777" s="38">
        <v>85256</v>
      </c>
      <c r="AB777" s="9" t="s">
        <v>6535</v>
      </c>
      <c r="AC777" s="38">
        <v>994445</v>
      </c>
      <c r="AD777" s="9" t="s">
        <v>6535</v>
      </c>
      <c r="AE777" s="42">
        <v>95220</v>
      </c>
      <c r="AF777" s="9" t="s">
        <v>6535</v>
      </c>
      <c r="AG777" s="41">
        <v>12244</v>
      </c>
      <c r="AH777" s="2" t="s">
        <v>6535</v>
      </c>
      <c r="AI777" s="41">
        <v>165583</v>
      </c>
      <c r="AJ777" s="2" t="s">
        <v>6535</v>
      </c>
      <c r="AK777" s="41">
        <v>53772</v>
      </c>
      <c r="AL777" s="2" t="s">
        <v>6535</v>
      </c>
      <c r="AM777" s="2" t="str">
        <f>IF(OR(O777="Q",Q777="Q",S777="Q",U777="Q",W777="Q",Y777="Q",AB777="Q",AD777="Q",AF777="Q",AH777="Q",AJ777="Q",AL777="Q"),"Yes","No")</f>
        <v>No</v>
      </c>
    </row>
    <row r="778" spans="1:39">
      <c r="A778" s="6" t="s">
        <v>6316</v>
      </c>
      <c r="B778" s="6" t="s">
        <v>6317</v>
      </c>
      <c r="C778" s="4" t="s">
        <v>89</v>
      </c>
      <c r="D778" s="242">
        <v>2209</v>
      </c>
      <c r="E778" s="237">
        <v>20209</v>
      </c>
      <c r="F778" s="25" t="s">
        <v>317</v>
      </c>
      <c r="G778" s="53" t="s">
        <v>262</v>
      </c>
      <c r="H778" s="180">
        <v>18351295</v>
      </c>
      <c r="I778" s="28">
        <v>71</v>
      </c>
      <c r="J778" s="171" t="s">
        <v>14</v>
      </c>
      <c r="K778" s="171" t="s">
        <v>13</v>
      </c>
      <c r="L778" s="9">
        <v>61</v>
      </c>
      <c r="M778" s="9"/>
      <c r="N778" s="32">
        <v>2.3286325258423419</v>
      </c>
      <c r="O778" s="10" t="s">
        <v>6535</v>
      </c>
      <c r="P778" s="57">
        <v>0.12877844376807804</v>
      </c>
      <c r="Q778" s="7" t="s">
        <v>6535</v>
      </c>
      <c r="R778" s="182">
        <v>50.85283779225621</v>
      </c>
      <c r="S778" s="1" t="s">
        <v>6535</v>
      </c>
      <c r="T778" s="36">
        <v>2.8122725416748033</v>
      </c>
      <c r="U778" s="2" t="s">
        <v>6535</v>
      </c>
      <c r="V778" s="31">
        <v>18.082471395881008</v>
      </c>
      <c r="W778" s="2" t="s">
        <v>6535</v>
      </c>
      <c r="X778" s="31">
        <v>4.399833344853274</v>
      </c>
      <c r="Y778" s="2" t="s">
        <v>6535</v>
      </c>
      <c r="AA778" s="38">
        <v>737769</v>
      </c>
      <c r="AB778" s="9" t="s">
        <v>6535</v>
      </c>
      <c r="AC778" s="38">
        <v>5728979</v>
      </c>
      <c r="AD778" s="9" t="s">
        <v>6535</v>
      </c>
      <c r="AE778" s="42">
        <v>316825</v>
      </c>
      <c r="AF778" s="9" t="s">
        <v>6535</v>
      </c>
      <c r="AG778" s="41">
        <v>112658</v>
      </c>
      <c r="AH778" s="2" t="s">
        <v>6535</v>
      </c>
      <c r="AI778" s="41">
        <v>1302090</v>
      </c>
      <c r="AJ778" s="2" t="s">
        <v>6535</v>
      </c>
      <c r="AK778" s="41">
        <v>1301465</v>
      </c>
      <c r="AL778" s="2" t="s">
        <v>6535</v>
      </c>
      <c r="AM778" s="2" t="str">
        <f>IF(OR(O778="Q",Q778="Q",S778="Q",U778="Q",W778="Q",Y778="Q",AB778="Q",AD778="Q",AF778="Q",AH778="Q",AJ778="Q",AL778="Q"),"Yes","No")</f>
        <v>No</v>
      </c>
    </row>
    <row r="779" spans="1:39">
      <c r="A779" s="3" t="s">
        <v>988</v>
      </c>
      <c r="B779" s="3" t="s">
        <v>989</v>
      </c>
      <c r="C779" s="4" t="s">
        <v>97</v>
      </c>
      <c r="D779" s="241">
        <v>2084</v>
      </c>
      <c r="E779" s="236">
        <v>20084</v>
      </c>
      <c r="F779" s="3" t="s">
        <v>317</v>
      </c>
      <c r="G779" s="4" t="s">
        <v>262</v>
      </c>
      <c r="H779" s="60">
        <v>18351295</v>
      </c>
      <c r="I779" s="27">
        <v>71</v>
      </c>
      <c r="J779" s="170" t="s">
        <v>15</v>
      </c>
      <c r="K779" s="170" t="s">
        <v>16</v>
      </c>
      <c r="L779" s="5">
        <v>52</v>
      </c>
      <c r="N779" s="31">
        <v>1.438832751394451</v>
      </c>
      <c r="O779" s="4" t="s">
        <v>6535</v>
      </c>
      <c r="P779" s="56">
        <v>0.24328888170101035</v>
      </c>
      <c r="Q779" s="8" t="s">
        <v>6535</v>
      </c>
      <c r="R779" s="35">
        <v>118.64550814607993</v>
      </c>
      <c r="S779" s="2" t="s">
        <v>6535</v>
      </c>
      <c r="T779" s="36">
        <v>20.061492878677619</v>
      </c>
      <c r="U779" s="2" t="s">
        <v>6535</v>
      </c>
      <c r="V779" s="31">
        <v>5.9140916811920041</v>
      </c>
      <c r="W779" s="2" t="s">
        <v>6535</v>
      </c>
      <c r="X779" s="31">
        <v>0.78938381484915554</v>
      </c>
      <c r="Y779" s="2" t="s">
        <v>6535</v>
      </c>
      <c r="AA779" s="37">
        <v>3887152</v>
      </c>
      <c r="AB779" s="4" t="s">
        <v>6535</v>
      </c>
      <c r="AC779" s="37">
        <v>15977516</v>
      </c>
      <c r="AD779" s="4" t="s">
        <v>6535</v>
      </c>
      <c r="AE779" s="41">
        <v>2701601</v>
      </c>
      <c r="AF779" s="4" t="s">
        <v>6535</v>
      </c>
      <c r="AG779" s="41">
        <v>134666</v>
      </c>
      <c r="AH779" s="2" t="s">
        <v>6535</v>
      </c>
      <c r="AI779" s="41">
        <v>20240491</v>
      </c>
      <c r="AJ779" s="2" t="s">
        <v>6535</v>
      </c>
      <c r="AK779" s="41">
        <v>2456271</v>
      </c>
      <c r="AL779" s="2" t="s">
        <v>6535</v>
      </c>
      <c r="AM779" s="2" t="str">
        <f>IF(OR(O779="Q",Q779="Q",S779="Q",U779="Q",W779="Q",Y779="Q",AB779="Q",AD779="Q",AF779="Q",AH779="Q",AJ779="Q",AL779="Q"),"Yes","No")</f>
        <v>No</v>
      </c>
    </row>
    <row r="780" spans="1:39">
      <c r="A780" s="6" t="s">
        <v>1551</v>
      </c>
      <c r="B780" s="6" t="s">
        <v>1552</v>
      </c>
      <c r="C780" s="4" t="s">
        <v>129</v>
      </c>
      <c r="D780" s="242">
        <v>4001</v>
      </c>
      <c r="E780" s="237">
        <v>40001</v>
      </c>
      <c r="F780" s="25" t="s">
        <v>317</v>
      </c>
      <c r="G780" s="53" t="s">
        <v>262</v>
      </c>
      <c r="H780" s="180">
        <v>381112</v>
      </c>
      <c r="I780" s="28">
        <v>71</v>
      </c>
      <c r="J780" s="171" t="s">
        <v>15</v>
      </c>
      <c r="K780" s="171" t="s">
        <v>13</v>
      </c>
      <c r="L780" s="9">
        <v>51</v>
      </c>
      <c r="M780" s="9"/>
      <c r="N780" s="32">
        <v>0.76465856906898133</v>
      </c>
      <c r="O780" s="10" t="s">
        <v>6535</v>
      </c>
      <c r="P780" s="57">
        <v>0.14118716086683208</v>
      </c>
      <c r="Q780" s="7" t="s">
        <v>6535</v>
      </c>
      <c r="R780" s="182">
        <v>83.985982924328056</v>
      </c>
      <c r="S780" s="1" t="s">
        <v>6535</v>
      </c>
      <c r="T780" s="36">
        <v>15.507238081610264</v>
      </c>
      <c r="U780" s="2" t="s">
        <v>6535</v>
      </c>
      <c r="V780" s="31">
        <v>5.4159214221341854</v>
      </c>
      <c r="W780" s="2" t="s">
        <v>6535</v>
      </c>
      <c r="X780" s="31">
        <v>1.5525502049241309</v>
      </c>
      <c r="Y780" s="2" t="s">
        <v>6535</v>
      </c>
      <c r="AA780" s="38">
        <v>1988828</v>
      </c>
      <c r="AB780" s="9" t="s">
        <v>6535</v>
      </c>
      <c r="AC780" s="38">
        <v>14086465</v>
      </c>
      <c r="AD780" s="9" t="s">
        <v>6535</v>
      </c>
      <c r="AE780" s="42">
        <v>2600936</v>
      </c>
      <c r="AF780" s="9" t="s">
        <v>6535</v>
      </c>
      <c r="AG780" s="41">
        <v>167724</v>
      </c>
      <c r="AH780" s="2" t="s">
        <v>6535</v>
      </c>
      <c r="AI780" s="41">
        <v>9073114</v>
      </c>
      <c r="AJ780" s="2" t="s">
        <v>6535</v>
      </c>
      <c r="AK780" s="41">
        <v>2129414</v>
      </c>
      <c r="AL780" s="2" t="s">
        <v>6535</v>
      </c>
      <c r="AM780" s="2" t="str">
        <f>IF(OR(O780="Q",Q780="Q",S780="Q",U780="Q",W780="Q",Y780="Q",AB780="Q",AD780="Q",AF780="Q",AH780="Q",AJ780="Q",AL780="Q"),"Yes","No")</f>
        <v>No</v>
      </c>
    </row>
    <row r="781" spans="1:39">
      <c r="A781" s="6" t="s">
        <v>761</v>
      </c>
      <c r="B781" s="6" t="s">
        <v>762</v>
      </c>
      <c r="C781" s="4" t="s">
        <v>68</v>
      </c>
      <c r="D781" s="242">
        <v>1006</v>
      </c>
      <c r="E781" s="237">
        <v>10006</v>
      </c>
      <c r="F781" s="25" t="s">
        <v>320</v>
      </c>
      <c r="G781" s="53" t="s">
        <v>262</v>
      </c>
      <c r="H781" s="180">
        <v>149443</v>
      </c>
      <c r="I781" s="28">
        <v>71</v>
      </c>
      <c r="J781" s="171" t="s">
        <v>15</v>
      </c>
      <c r="K781" s="171" t="s">
        <v>16</v>
      </c>
      <c r="L781" s="9">
        <v>49</v>
      </c>
      <c r="M781" s="9"/>
      <c r="N781" s="32">
        <v>0.83672555909355506</v>
      </c>
      <c r="O781" s="10" t="s">
        <v>6535</v>
      </c>
      <c r="P781" s="57">
        <v>0.16849775154049823</v>
      </c>
      <c r="Q781" s="7" t="s">
        <v>6535</v>
      </c>
      <c r="R781" s="182">
        <v>109.42116818523429</v>
      </c>
      <c r="S781" s="1" t="s">
        <v>6535</v>
      </c>
      <c r="T781" s="36">
        <v>22.034967869417258</v>
      </c>
      <c r="U781" s="2" t="s">
        <v>6535</v>
      </c>
      <c r="V781" s="31">
        <v>4.965796584487058</v>
      </c>
      <c r="W781" s="2" t="s">
        <v>6535</v>
      </c>
      <c r="X781" s="31">
        <v>0.91115534621346883</v>
      </c>
      <c r="Y781" s="2" t="s">
        <v>6535</v>
      </c>
      <c r="AA781" s="38">
        <v>2183391</v>
      </c>
      <c r="AB781" s="9" t="s">
        <v>6535</v>
      </c>
      <c r="AC781" s="38">
        <v>12957983</v>
      </c>
      <c r="AD781" s="9" t="s">
        <v>6535</v>
      </c>
      <c r="AE781" s="42">
        <v>2609447</v>
      </c>
      <c r="AF781" s="9" t="s">
        <v>6535</v>
      </c>
      <c r="AG781" s="41">
        <v>118423</v>
      </c>
      <c r="AH781" s="2" t="s">
        <v>6535</v>
      </c>
      <c r="AI781" s="41">
        <v>14221486</v>
      </c>
      <c r="AJ781" s="2" t="s">
        <v>6535</v>
      </c>
      <c r="AK781" s="41">
        <v>1466684</v>
      </c>
      <c r="AL781" s="2" t="s">
        <v>6535</v>
      </c>
      <c r="AM781" s="2" t="str">
        <f>IF(OR(O781="Q",Q781="Q",S781="Q",U781="Q",W781="Q",Y781="Q",AB781="Q",AD781="Q",AF781="Q",AH781="Q",AJ781="Q",AL781="Q"),"Yes","No")</f>
        <v>No</v>
      </c>
    </row>
    <row r="782" spans="1:39">
      <c r="A782" s="3" t="s">
        <v>761</v>
      </c>
      <c r="B782" s="3" t="s">
        <v>762</v>
      </c>
      <c r="C782" s="4" t="s">
        <v>68</v>
      </c>
      <c r="D782" s="241">
        <v>1006</v>
      </c>
      <c r="E782" s="236">
        <v>10006</v>
      </c>
      <c r="F782" s="3" t="s">
        <v>320</v>
      </c>
      <c r="G782" s="4" t="s">
        <v>262</v>
      </c>
      <c r="H782" s="60">
        <v>149443</v>
      </c>
      <c r="I782" s="27">
        <v>71</v>
      </c>
      <c r="J782" s="170" t="s">
        <v>14</v>
      </c>
      <c r="K782" s="170" t="s">
        <v>16</v>
      </c>
      <c r="L782" s="5">
        <v>22</v>
      </c>
      <c r="N782" s="31">
        <v>2.5172793088276468</v>
      </c>
      <c r="O782" s="4" t="s">
        <v>6535</v>
      </c>
      <c r="P782" s="56">
        <v>4.505795794581046E-2</v>
      </c>
      <c r="Q782" s="8" t="s">
        <v>6535</v>
      </c>
      <c r="R782" s="35">
        <v>88.837366830974716</v>
      </c>
      <c r="S782" s="2" t="s">
        <v>6535</v>
      </c>
      <c r="T782" s="36">
        <v>1.5901415169343298</v>
      </c>
      <c r="U782" s="2" t="s">
        <v>6535</v>
      </c>
      <c r="V782" s="31">
        <v>55.867585296588139</v>
      </c>
      <c r="W782" s="2" t="s">
        <v>6535</v>
      </c>
      <c r="X782" s="31">
        <v>8.9400008320772173</v>
      </c>
      <c r="Y782" s="2" t="s">
        <v>6535</v>
      </c>
      <c r="AA782" s="37">
        <v>125869</v>
      </c>
      <c r="AB782" s="4" t="s">
        <v>6535</v>
      </c>
      <c r="AC782" s="37">
        <v>2793491</v>
      </c>
      <c r="AD782" s="4" t="s">
        <v>6535</v>
      </c>
      <c r="AE782" s="41">
        <v>50002</v>
      </c>
      <c r="AF782" s="4" t="s">
        <v>6535</v>
      </c>
      <c r="AG782" s="41">
        <v>31445</v>
      </c>
      <c r="AH782" s="2" t="s">
        <v>6535</v>
      </c>
      <c r="AI782" s="41">
        <v>312471</v>
      </c>
      <c r="AJ782" s="2" t="s">
        <v>6535</v>
      </c>
      <c r="AK782" s="41">
        <v>398493</v>
      </c>
      <c r="AL782" s="2" t="s">
        <v>6535</v>
      </c>
      <c r="AM782" s="2" t="str">
        <f>IF(OR(O782="Q",Q782="Q",S782="Q",U782="Q",W782="Q",Y782="Q",AB782="Q",AD782="Q",AF782="Q",AH782="Q",AJ782="Q",AL782="Q"),"Yes","No")</f>
        <v>No</v>
      </c>
    </row>
    <row r="783" spans="1:39">
      <c r="A783" s="3" t="s">
        <v>988</v>
      </c>
      <c r="B783" s="3" t="s">
        <v>989</v>
      </c>
      <c r="C783" s="4" t="s">
        <v>97</v>
      </c>
      <c r="D783" s="241">
        <v>2084</v>
      </c>
      <c r="E783" s="236">
        <v>20084</v>
      </c>
      <c r="F783" s="3" t="s">
        <v>317</v>
      </c>
      <c r="G783" s="4" t="s">
        <v>262</v>
      </c>
      <c r="H783" s="60">
        <v>18351295</v>
      </c>
      <c r="I783" s="27">
        <v>71</v>
      </c>
      <c r="J783" s="170" t="s">
        <v>14</v>
      </c>
      <c r="K783" s="170" t="s">
        <v>13</v>
      </c>
      <c r="L783" s="5">
        <v>19</v>
      </c>
      <c r="N783" s="31">
        <v>2.179301138594425</v>
      </c>
      <c r="O783" s="4" t="s">
        <v>6535</v>
      </c>
      <c r="P783" s="56">
        <v>5.0424476658053462E-2</v>
      </c>
      <c r="Q783" s="8" t="s">
        <v>6535</v>
      </c>
      <c r="R783" s="35">
        <v>108.20922459893048</v>
      </c>
      <c r="S783" s="2" t="s">
        <v>6535</v>
      </c>
      <c r="T783" s="36">
        <v>2.5037354513998111</v>
      </c>
      <c r="U783" s="2" t="s">
        <v>6535</v>
      </c>
      <c r="V783" s="31">
        <v>43.219112681586182</v>
      </c>
      <c r="W783" s="2" t="s">
        <v>6535</v>
      </c>
      <c r="X783" s="31">
        <v>4.8708074776015318</v>
      </c>
      <c r="Y783" s="2" t="s">
        <v>6535</v>
      </c>
      <c r="AA783" s="37">
        <v>138767</v>
      </c>
      <c r="AB783" s="4" t="s">
        <v>6535</v>
      </c>
      <c r="AC783" s="37">
        <v>2751977</v>
      </c>
      <c r="AD783" s="4" t="s">
        <v>6535</v>
      </c>
      <c r="AE783" s="41">
        <v>63675</v>
      </c>
      <c r="AF783" s="4" t="s">
        <v>6535</v>
      </c>
      <c r="AG783" s="41">
        <v>25432</v>
      </c>
      <c r="AH783" s="2" t="s">
        <v>6535</v>
      </c>
      <c r="AI783" s="41">
        <v>564994</v>
      </c>
      <c r="AJ783" s="2" t="s">
        <v>6535</v>
      </c>
      <c r="AK783" s="41">
        <v>481434</v>
      </c>
      <c r="AL783" s="2" t="s">
        <v>6535</v>
      </c>
      <c r="AM783" s="2" t="str">
        <f>IF(OR(O783="Q",Q783="Q",S783="Q",U783="Q",W783="Q",Y783="Q",AB783="Q",AD783="Q",AF783="Q",AH783="Q",AJ783="Q",AL783="Q"),"Yes","No")</f>
        <v>No</v>
      </c>
    </row>
    <row r="784" spans="1:39">
      <c r="A784" s="3" t="s">
        <v>1551</v>
      </c>
      <c r="B784" s="3" t="s">
        <v>1552</v>
      </c>
      <c r="C784" s="4" t="s">
        <v>129</v>
      </c>
      <c r="D784" s="241">
        <v>4001</v>
      </c>
      <c r="E784" s="236">
        <v>40001</v>
      </c>
      <c r="F784" s="3" t="s">
        <v>317</v>
      </c>
      <c r="G784" s="4" t="s">
        <v>262</v>
      </c>
      <c r="H784" s="60">
        <v>381112</v>
      </c>
      <c r="I784" s="27">
        <v>71</v>
      </c>
      <c r="J784" s="170" t="s">
        <v>14</v>
      </c>
      <c r="K784" s="170" t="s">
        <v>13</v>
      </c>
      <c r="L784" s="5">
        <v>15</v>
      </c>
      <c r="N784" s="31">
        <v>1.8969379667097743</v>
      </c>
      <c r="O784" s="4" t="s">
        <v>6535</v>
      </c>
      <c r="P784" s="56">
        <v>5.2087617027174703E-2</v>
      </c>
      <c r="Q784" s="8" t="s">
        <v>6535</v>
      </c>
      <c r="R784" s="35">
        <v>57.423515869100477</v>
      </c>
      <c r="S784" s="2" t="s">
        <v>6535</v>
      </c>
      <c r="T784" s="36">
        <v>1.5767801348462425</v>
      </c>
      <c r="U784" s="2" t="s">
        <v>6535</v>
      </c>
      <c r="V784" s="31">
        <v>36.418213674857121</v>
      </c>
      <c r="W784" s="2" t="s">
        <v>6535</v>
      </c>
      <c r="X784" s="31">
        <v>3.8372200867239403</v>
      </c>
      <c r="Y784" s="2" t="s">
        <v>6535</v>
      </c>
      <c r="AA784" s="37">
        <v>90943</v>
      </c>
      <c r="AB784" s="4" t="s">
        <v>6535</v>
      </c>
      <c r="AC784" s="37">
        <v>1745962</v>
      </c>
      <c r="AD784" s="4" t="s">
        <v>6535</v>
      </c>
      <c r="AE784" s="41">
        <v>47942</v>
      </c>
      <c r="AF784" s="4" t="s">
        <v>6535</v>
      </c>
      <c r="AG784" s="41">
        <v>30405</v>
      </c>
      <c r="AH784" s="2" t="s">
        <v>6535</v>
      </c>
      <c r="AI784" s="41">
        <v>455007</v>
      </c>
      <c r="AJ784" s="2" t="s">
        <v>6535</v>
      </c>
      <c r="AK784" s="41">
        <v>423372</v>
      </c>
      <c r="AL784" s="2" t="s">
        <v>6535</v>
      </c>
      <c r="AM784" s="2" t="str">
        <f>IF(OR(O784="Q",Q784="Q",S784="Q",U784="Q",W784="Q",Y784="Q",AB784="Q",AD784="Q",AF784="Q",AH784="Q",AJ784="Q",AL784="Q"),"Yes","No")</f>
        <v>No</v>
      </c>
    </row>
    <row r="785" spans="1:39">
      <c r="A785" s="3" t="s">
        <v>6316</v>
      </c>
      <c r="B785" s="3" t="s">
        <v>6317</v>
      </c>
      <c r="C785" s="4" t="s">
        <v>89</v>
      </c>
      <c r="D785" s="241">
        <v>2209</v>
      </c>
      <c r="E785" s="236">
        <v>20209</v>
      </c>
      <c r="F785" s="3" t="s">
        <v>317</v>
      </c>
      <c r="G785" s="4" t="s">
        <v>262</v>
      </c>
      <c r="H785" s="60">
        <v>18351295</v>
      </c>
      <c r="I785" s="27">
        <v>71</v>
      </c>
      <c r="J785" s="170" t="s">
        <v>15</v>
      </c>
      <c r="K785" s="170" t="s">
        <v>13</v>
      </c>
      <c r="L785" s="5">
        <v>10</v>
      </c>
      <c r="N785" s="31">
        <v>1.4028362804972245</v>
      </c>
      <c r="O785" s="4" t="s">
        <v>6535</v>
      </c>
      <c r="P785" s="56">
        <v>7.3431400719036241E-2</v>
      </c>
      <c r="Q785" s="8" t="s">
        <v>6535</v>
      </c>
      <c r="R785" s="35">
        <v>93.196493167202576</v>
      </c>
      <c r="S785" s="2" t="s">
        <v>6535</v>
      </c>
      <c r="T785" s="36">
        <v>4.87836615755627</v>
      </c>
      <c r="U785" s="2" t="s">
        <v>6535</v>
      </c>
      <c r="V785" s="31">
        <v>19.104038146633847</v>
      </c>
      <c r="W785" s="2" t="s">
        <v>6535</v>
      </c>
      <c r="X785" s="31" t="s">
        <v>6535</v>
      </c>
      <c r="Y785" s="2" t="s">
        <v>163</v>
      </c>
      <c r="AA785" s="37">
        <v>136214</v>
      </c>
      <c r="AB785" s="4" t="s">
        <v>6535</v>
      </c>
      <c r="AC785" s="37">
        <v>1854983</v>
      </c>
      <c r="AD785" s="4" t="s">
        <v>6535</v>
      </c>
      <c r="AE785" s="41">
        <v>97099</v>
      </c>
      <c r="AF785" s="4" t="s">
        <v>6535</v>
      </c>
      <c r="AG785" s="41">
        <v>19904</v>
      </c>
      <c r="AH785" s="2" t="s">
        <v>6535</v>
      </c>
      <c r="AI785" s="41">
        <v>0</v>
      </c>
      <c r="AJ785" s="2" t="s">
        <v>163</v>
      </c>
      <c r="AK785" s="41">
        <v>252412</v>
      </c>
      <c r="AL785" s="2" t="s">
        <v>6535</v>
      </c>
      <c r="AM785" s="2" t="str">
        <f>IF(OR(O785="Q",Q785="Q",S785="Q",U785="Q",W785="Q",Y785="Q",AB785="Q",AD785="Q",AF785="Q",AH785="Q",AJ785="Q",AL785="Q"),"Yes","No")</f>
        <v>No</v>
      </c>
    </row>
    <row r="786" spans="1:39">
      <c r="A786" s="3" t="s">
        <v>1551</v>
      </c>
      <c r="B786" s="3" t="s">
        <v>1552</v>
      </c>
      <c r="C786" s="4" t="s">
        <v>129</v>
      </c>
      <c r="D786" s="241">
        <v>4001</v>
      </c>
      <c r="E786" s="236">
        <v>40001</v>
      </c>
      <c r="F786" s="3" t="s">
        <v>317</v>
      </c>
      <c r="G786" s="4" t="s">
        <v>262</v>
      </c>
      <c r="H786" s="60">
        <v>381112</v>
      </c>
      <c r="I786" s="27">
        <v>71</v>
      </c>
      <c r="J786" s="170" t="s">
        <v>14</v>
      </c>
      <c r="K786" s="170" t="s">
        <v>16</v>
      </c>
      <c r="L786" s="5">
        <v>3</v>
      </c>
      <c r="N786" s="31">
        <v>2.1344117304782961</v>
      </c>
      <c r="O786" s="4" t="s">
        <v>6535</v>
      </c>
      <c r="P786" s="56">
        <v>0.22677085522818036</v>
      </c>
      <c r="Q786" s="8" t="s">
        <v>6535</v>
      </c>
      <c r="R786" s="35">
        <v>70.884312007011388</v>
      </c>
      <c r="S786" s="2" t="s">
        <v>6535</v>
      </c>
      <c r="T786" s="36">
        <v>7.5311130587204209</v>
      </c>
      <c r="U786" s="2" t="s">
        <v>6535</v>
      </c>
      <c r="V786" s="31">
        <v>9.4121959734667762</v>
      </c>
      <c r="W786" s="2" t="s">
        <v>6535</v>
      </c>
      <c r="X786" s="31">
        <v>2.3709143141910709</v>
      </c>
      <c r="Y786" s="2" t="s">
        <v>6535</v>
      </c>
      <c r="AA786" s="37">
        <v>18341</v>
      </c>
      <c r="AB786" s="4" t="s">
        <v>6535</v>
      </c>
      <c r="AC786" s="37">
        <v>80879</v>
      </c>
      <c r="AD786" s="4" t="s">
        <v>6535</v>
      </c>
      <c r="AE786" s="41">
        <v>8593</v>
      </c>
      <c r="AF786" s="4" t="s">
        <v>6535</v>
      </c>
      <c r="AG786" s="41">
        <v>1141</v>
      </c>
      <c r="AH786" s="2" t="s">
        <v>6535</v>
      </c>
      <c r="AI786" s="41">
        <v>34113</v>
      </c>
      <c r="AJ786" s="2" t="s">
        <v>6535</v>
      </c>
      <c r="AK786" s="41">
        <v>11747</v>
      </c>
      <c r="AL786" s="2" t="s">
        <v>6535</v>
      </c>
      <c r="AM786" s="2" t="str">
        <f>IF(OR(O786="Q",Q786="Q",S786="Q",U786="Q",W786="Q",Y786="Q",AB786="Q",AD786="Q",AF786="Q",AH786="Q",AJ786="Q",AL786="Q"),"Yes","No")</f>
        <v>No</v>
      </c>
    </row>
    <row r="787" spans="1:39">
      <c r="A787" s="6" t="s">
        <v>1551</v>
      </c>
      <c r="B787" s="6" t="s">
        <v>1552</v>
      </c>
      <c r="C787" s="4" t="s">
        <v>129</v>
      </c>
      <c r="D787" s="242">
        <v>4001</v>
      </c>
      <c r="E787" s="237">
        <v>40001</v>
      </c>
      <c r="F787" s="25" t="s">
        <v>317</v>
      </c>
      <c r="G787" s="53" t="s">
        <v>262</v>
      </c>
      <c r="H787" s="180">
        <v>381112</v>
      </c>
      <c r="I787" s="28">
        <v>71</v>
      </c>
      <c r="J787" s="171" t="s">
        <v>115</v>
      </c>
      <c r="K787" s="171" t="s">
        <v>13</v>
      </c>
      <c r="L787" s="9">
        <v>2</v>
      </c>
      <c r="M787" s="9"/>
      <c r="N787" s="32">
        <v>6.0342238969247601</v>
      </c>
      <c r="O787" s="10" t="s">
        <v>6535</v>
      </c>
      <c r="P787" s="57">
        <v>1.4150761503795404</v>
      </c>
      <c r="Q787" s="7" t="s">
        <v>6535</v>
      </c>
      <c r="R787" s="182">
        <v>258.41116676487923</v>
      </c>
      <c r="S787" s="1" t="s">
        <v>6535</v>
      </c>
      <c r="T787" s="36">
        <v>60.599587507365939</v>
      </c>
      <c r="U787" s="2" t="s">
        <v>6535</v>
      </c>
      <c r="V787" s="31">
        <v>4.2642396985535429</v>
      </c>
      <c r="W787" s="2" t="s">
        <v>6535</v>
      </c>
      <c r="X787" s="31">
        <v>4.2642396985535429</v>
      </c>
      <c r="Y787" s="2" t="s">
        <v>6535</v>
      </c>
      <c r="AA787" s="38">
        <v>2482178</v>
      </c>
      <c r="AB787" s="9" t="s">
        <v>6535</v>
      </c>
      <c r="AC787" s="38">
        <v>1754095</v>
      </c>
      <c r="AD787" s="9" t="s">
        <v>6535</v>
      </c>
      <c r="AE787" s="42">
        <v>411350</v>
      </c>
      <c r="AF787" s="9" t="s">
        <v>6535</v>
      </c>
      <c r="AG787" s="41">
        <v>6788</v>
      </c>
      <c r="AH787" s="2" t="s">
        <v>6535</v>
      </c>
      <c r="AI787" s="41">
        <v>411350</v>
      </c>
      <c r="AJ787" s="2" t="s">
        <v>6535</v>
      </c>
      <c r="AK787" s="41">
        <v>16693</v>
      </c>
      <c r="AL787" s="2" t="s">
        <v>6535</v>
      </c>
      <c r="AM787" s="2" t="str">
        <f>IF(OR(O787="Q",Q787="Q",S787="Q",U787="Q",W787="Q",Y787="Q",AB787="Q",AD787="Q",AF787="Q",AH787="Q",AJ787="Q",AL787="Q"),"Yes","No")</f>
        <v>No</v>
      </c>
    </row>
    <row r="788" spans="1:39">
      <c r="A788" s="3" t="s">
        <v>4414</v>
      </c>
      <c r="B788" s="3" t="s">
        <v>4415</v>
      </c>
      <c r="C788" s="4" t="s">
        <v>130</v>
      </c>
      <c r="D788" s="241" t="s">
        <v>4416</v>
      </c>
      <c r="E788" s="236" t="s">
        <v>4417</v>
      </c>
      <c r="F788" s="3" t="s">
        <v>320</v>
      </c>
      <c r="G788" s="4" t="s">
        <v>476</v>
      </c>
      <c r="H788" s="60">
        <v>0</v>
      </c>
      <c r="I788" s="27">
        <v>70</v>
      </c>
      <c r="J788" s="170" t="s">
        <v>14</v>
      </c>
      <c r="K788" s="170" t="s">
        <v>13</v>
      </c>
      <c r="L788" s="5">
        <v>70</v>
      </c>
      <c r="N788" s="31">
        <v>0.75044279750783138</v>
      </c>
      <c r="O788" s="4" t="s">
        <v>6535</v>
      </c>
      <c r="P788" s="56">
        <v>2.7762231832442974E-2</v>
      </c>
      <c r="Q788" s="8" t="s">
        <v>6535</v>
      </c>
      <c r="R788" s="35">
        <v>62.148708858333734</v>
      </c>
      <c r="S788" s="2" t="s">
        <v>6535</v>
      </c>
      <c r="T788" s="36">
        <v>2.2991584024018268</v>
      </c>
      <c r="U788" s="2" t="s">
        <v>6535</v>
      </c>
      <c r="V788" s="31">
        <v>27.031068756902432</v>
      </c>
      <c r="W788" s="2" t="s">
        <v>6535</v>
      </c>
      <c r="X788" s="31" t="s">
        <v>6535</v>
      </c>
      <c r="Y788" s="2" t="s">
        <v>6535</v>
      </c>
      <c r="AA788" s="37">
        <v>108042</v>
      </c>
      <c r="AB788" s="4" t="s">
        <v>6535</v>
      </c>
      <c r="AC788" s="37">
        <v>3891690</v>
      </c>
      <c r="AD788" s="4" t="s">
        <v>6535</v>
      </c>
      <c r="AE788" s="41">
        <v>143971</v>
      </c>
      <c r="AF788" s="4" t="s">
        <v>6535</v>
      </c>
      <c r="AG788" s="41">
        <v>62619</v>
      </c>
      <c r="AH788" s="2" t="s">
        <v>6535</v>
      </c>
      <c r="AI788" s="41">
        <v>0</v>
      </c>
      <c r="AJ788" s="2" t="s">
        <v>6535</v>
      </c>
      <c r="AK788" s="41">
        <v>1444847</v>
      </c>
      <c r="AL788" s="2" t="s">
        <v>6535</v>
      </c>
      <c r="AM788" s="2" t="str">
        <f>IF(OR(O788="Q",Q788="Q",S788="Q",U788="Q",W788="Q",Y788="Q",AB788="Q",AD788="Q",AF788="Q",AH788="Q",AJ788="Q",AL788="Q"),"Yes","No")</f>
        <v>No</v>
      </c>
    </row>
    <row r="789" spans="1:39">
      <c r="A789" s="3" t="s">
        <v>4370</v>
      </c>
      <c r="B789" s="3" t="s">
        <v>4371</v>
      </c>
      <c r="C789" s="4" t="s">
        <v>130</v>
      </c>
      <c r="D789" s="241" t="s">
        <v>4372</v>
      </c>
      <c r="E789" s="236" t="s">
        <v>4373</v>
      </c>
      <c r="F789" s="3" t="s">
        <v>481</v>
      </c>
      <c r="G789" s="4" t="s">
        <v>476</v>
      </c>
      <c r="H789" s="60">
        <v>0</v>
      </c>
      <c r="I789" s="27">
        <v>70</v>
      </c>
      <c r="J789" s="170" t="s">
        <v>14</v>
      </c>
      <c r="K789" s="170" t="s">
        <v>13</v>
      </c>
      <c r="L789" s="5">
        <v>70</v>
      </c>
      <c r="N789" s="31">
        <v>0.32606401165469978</v>
      </c>
      <c r="O789" s="4" t="s">
        <v>6535</v>
      </c>
      <c r="P789" s="56">
        <v>4.4601493867396265E-2</v>
      </c>
      <c r="Q789" s="8" t="s">
        <v>6535</v>
      </c>
      <c r="R789" s="35">
        <v>37.777438497436194</v>
      </c>
      <c r="S789" s="2" t="s">
        <v>6535</v>
      </c>
      <c r="T789" s="36">
        <v>5.1674828599412344</v>
      </c>
      <c r="U789" s="2" t="s">
        <v>6535</v>
      </c>
      <c r="V789" s="31">
        <v>7.3106074120322884</v>
      </c>
      <c r="W789" s="2" t="s">
        <v>6535</v>
      </c>
      <c r="X789" s="31" t="s">
        <v>6535</v>
      </c>
      <c r="Y789" s="2" t="s">
        <v>6535</v>
      </c>
      <c r="AA789" s="37">
        <v>87736</v>
      </c>
      <c r="AB789" s="4" t="s">
        <v>6535</v>
      </c>
      <c r="AC789" s="37">
        <v>1967109</v>
      </c>
      <c r="AD789" s="4" t="s">
        <v>6535</v>
      </c>
      <c r="AE789" s="41">
        <v>269076</v>
      </c>
      <c r="AF789" s="4" t="s">
        <v>6535</v>
      </c>
      <c r="AG789" s="41">
        <v>52071</v>
      </c>
      <c r="AH789" s="2" t="s">
        <v>6535</v>
      </c>
      <c r="AI789" s="41">
        <v>0</v>
      </c>
      <c r="AJ789" s="2" t="s">
        <v>6535</v>
      </c>
      <c r="AK789" s="41">
        <v>736060</v>
      </c>
      <c r="AL789" s="2" t="s">
        <v>6535</v>
      </c>
      <c r="AM789" s="2" t="str">
        <f>IF(OR(O789="Q",Q789="Q",S789="Q",U789="Q",W789="Q",Y789="Q",AB789="Q",AD789="Q",AF789="Q",AH789="Q",AJ789="Q",AL789="Q"),"Yes","No")</f>
        <v>No</v>
      </c>
    </row>
    <row r="790" spans="1:39">
      <c r="A790" s="3" t="s">
        <v>2852</v>
      </c>
      <c r="B790" s="3" t="s">
        <v>2853</v>
      </c>
      <c r="C790" s="4" t="s">
        <v>60</v>
      </c>
      <c r="D790" s="241">
        <v>5104</v>
      </c>
      <c r="E790" s="236">
        <v>50104</v>
      </c>
      <c r="F790" s="3" t="s">
        <v>320</v>
      </c>
      <c r="G790" s="4" t="s">
        <v>262</v>
      </c>
      <c r="H790" s="60">
        <v>8608208</v>
      </c>
      <c r="I790" s="27">
        <v>70</v>
      </c>
      <c r="J790" s="170" t="s">
        <v>29</v>
      </c>
      <c r="K790" s="170" t="s">
        <v>13</v>
      </c>
      <c r="L790" s="5">
        <v>70</v>
      </c>
      <c r="N790" s="31">
        <v>5.7220887266792104</v>
      </c>
      <c r="O790" s="4" t="s">
        <v>6535</v>
      </c>
      <c r="P790" s="56">
        <v>0.46526251908574373</v>
      </c>
      <c r="Q790" s="8" t="s">
        <v>6535</v>
      </c>
      <c r="R790" s="35">
        <v>395.29241267782095</v>
      </c>
      <c r="S790" s="2" t="s">
        <v>6535</v>
      </c>
      <c r="T790" s="36">
        <v>32.141190478306072</v>
      </c>
      <c r="U790" s="2" t="s">
        <v>6535</v>
      </c>
      <c r="V790" s="31">
        <v>12.298623877812691</v>
      </c>
      <c r="W790" s="2" t="s">
        <v>6535</v>
      </c>
      <c r="X790" s="31">
        <v>0.42710710449850292</v>
      </c>
      <c r="Y790" s="2" t="s">
        <v>163</v>
      </c>
      <c r="AA790" s="37">
        <v>20698317</v>
      </c>
      <c r="AB790" s="4" t="s">
        <v>6535</v>
      </c>
      <c r="AC790" s="37">
        <v>44487394</v>
      </c>
      <c r="AD790" s="4" t="s">
        <v>6535</v>
      </c>
      <c r="AE790" s="41">
        <v>3617266</v>
      </c>
      <c r="AF790" s="4" t="s">
        <v>6535</v>
      </c>
      <c r="AG790" s="41">
        <v>112543</v>
      </c>
      <c r="AH790" s="2" t="s">
        <v>6535</v>
      </c>
      <c r="AI790" s="41">
        <v>104159808</v>
      </c>
      <c r="AJ790" s="2" t="s">
        <v>163</v>
      </c>
      <c r="AK790" s="41">
        <v>4026813</v>
      </c>
      <c r="AL790" s="2" t="s">
        <v>6535</v>
      </c>
      <c r="AM790" s="2" t="str">
        <f>IF(OR(O790="Q",Q790="Q",S790="Q",U790="Q",W790="Q",Y790="Q",AB790="Q",AD790="Q",AF790="Q",AH790="Q",AJ790="Q",AL790="Q"),"Yes","No")</f>
        <v>No</v>
      </c>
    </row>
    <row r="791" spans="1:39">
      <c r="A791" s="3" t="s">
        <v>2306</v>
      </c>
      <c r="B791" s="3" t="s">
        <v>2307</v>
      </c>
      <c r="C791" s="4" t="s">
        <v>66</v>
      </c>
      <c r="D791" s="241" t="s">
        <v>2308</v>
      </c>
      <c r="E791" s="236" t="s">
        <v>2309</v>
      </c>
      <c r="F791" s="3" t="s">
        <v>481</v>
      </c>
      <c r="G791" s="4" t="s">
        <v>476</v>
      </c>
      <c r="H791" s="60">
        <v>0</v>
      </c>
      <c r="I791" s="27">
        <v>70</v>
      </c>
      <c r="J791" s="170" t="s">
        <v>14</v>
      </c>
      <c r="K791" s="170" t="s">
        <v>13</v>
      </c>
      <c r="L791" s="5">
        <v>66</v>
      </c>
      <c r="N791" s="31">
        <v>0.28425430317029732</v>
      </c>
      <c r="O791" s="4" t="s">
        <v>6535</v>
      </c>
      <c r="P791" s="56">
        <v>1.0668854252916103E-2</v>
      </c>
      <c r="Q791" s="8" t="s">
        <v>6535</v>
      </c>
      <c r="R791" s="35">
        <v>47.925750698324023</v>
      </c>
      <c r="S791" s="2" t="s">
        <v>6535</v>
      </c>
      <c r="T791" s="36">
        <v>1.7987866620111732</v>
      </c>
      <c r="U791" s="2" t="s">
        <v>6535</v>
      </c>
      <c r="V791" s="31">
        <v>26.643376733036021</v>
      </c>
      <c r="W791" s="2" t="s">
        <v>6535</v>
      </c>
      <c r="X791" s="31" t="s">
        <v>6535</v>
      </c>
      <c r="Y791" s="2" t="s">
        <v>6535</v>
      </c>
      <c r="AA791" s="37">
        <v>58576</v>
      </c>
      <c r="AB791" s="4" t="s">
        <v>6535</v>
      </c>
      <c r="AC791" s="37">
        <v>5490374</v>
      </c>
      <c r="AD791" s="4" t="s">
        <v>6535</v>
      </c>
      <c r="AE791" s="41">
        <v>206069</v>
      </c>
      <c r="AF791" s="4" t="s">
        <v>6535</v>
      </c>
      <c r="AG791" s="41">
        <v>114560</v>
      </c>
      <c r="AH791" s="2" t="s">
        <v>6535</v>
      </c>
      <c r="AI791" s="41">
        <v>0</v>
      </c>
      <c r="AJ791" s="2" t="s">
        <v>6535</v>
      </c>
      <c r="AK791" s="41">
        <v>1856000</v>
      </c>
      <c r="AL791" s="2" t="s">
        <v>6535</v>
      </c>
      <c r="AM791" s="2" t="str">
        <f>IF(OR(O791="Q",Q791="Q",S791="Q",U791="Q",W791="Q",Y791="Q",AB791="Q",AD791="Q",AF791="Q",AH791="Q",AJ791="Q",AL791="Q"),"Yes","No")</f>
        <v>No</v>
      </c>
    </row>
    <row r="792" spans="1:39">
      <c r="A792" s="6" t="s">
        <v>1991</v>
      </c>
      <c r="B792" s="6" t="s">
        <v>1616</v>
      </c>
      <c r="C792" s="4" t="s">
        <v>48</v>
      </c>
      <c r="D792" s="242" t="s">
        <v>1992</v>
      </c>
      <c r="E792" s="237" t="s">
        <v>1993</v>
      </c>
      <c r="F792" s="25" t="s">
        <v>481</v>
      </c>
      <c r="G792" s="53" t="s">
        <v>476</v>
      </c>
      <c r="H792" s="180">
        <v>0</v>
      </c>
      <c r="I792" s="28">
        <v>70</v>
      </c>
      <c r="J792" s="171" t="s">
        <v>14</v>
      </c>
      <c r="K792" s="171" t="s">
        <v>13</v>
      </c>
      <c r="L792" s="9">
        <v>57</v>
      </c>
      <c r="M792" s="9"/>
      <c r="N792" s="32">
        <v>1.777446566586254</v>
      </c>
      <c r="O792" s="10" t="s">
        <v>6535</v>
      </c>
      <c r="P792" s="57">
        <v>5.0670992698616489E-2</v>
      </c>
      <c r="Q792" s="7" t="s">
        <v>6535</v>
      </c>
      <c r="R792" s="182">
        <v>65.567335860761673</v>
      </c>
      <c r="S792" s="1" t="s">
        <v>6535</v>
      </c>
      <c r="T792" s="36">
        <v>1.869176862542363</v>
      </c>
      <c r="U792" s="2" t="s">
        <v>6535</v>
      </c>
      <c r="V792" s="31">
        <v>35.078187182126889</v>
      </c>
      <c r="W792" s="2" t="s">
        <v>6535</v>
      </c>
      <c r="X792" s="31" t="s">
        <v>6535</v>
      </c>
      <c r="Y792" s="2" t="s">
        <v>6535</v>
      </c>
      <c r="AA792" s="38">
        <v>231356</v>
      </c>
      <c r="AB792" s="9" t="s">
        <v>6535</v>
      </c>
      <c r="AC792" s="38">
        <v>4565847</v>
      </c>
      <c r="AD792" s="9" t="s">
        <v>6535</v>
      </c>
      <c r="AE792" s="42">
        <v>130162</v>
      </c>
      <c r="AF792" s="9" t="s">
        <v>6535</v>
      </c>
      <c r="AG792" s="41">
        <v>69636</v>
      </c>
      <c r="AH792" s="2" t="s">
        <v>6535</v>
      </c>
      <c r="AI792" s="41">
        <v>0</v>
      </c>
      <c r="AJ792" s="2" t="s">
        <v>6535</v>
      </c>
      <c r="AK792" s="41">
        <v>1340669</v>
      </c>
      <c r="AL792" s="2" t="s">
        <v>6535</v>
      </c>
      <c r="AM792" s="2" t="str">
        <f>IF(OR(O792="Q",Q792="Q",S792="Q",U792="Q",W792="Q",Y792="Q",AB792="Q",AD792="Q",AF792="Q",AH792="Q",AJ792="Q",AL792="Q"),"Yes","No")</f>
        <v>No</v>
      </c>
    </row>
    <row r="793" spans="1:39">
      <c r="A793" s="3" t="s">
        <v>1991</v>
      </c>
      <c r="B793" s="3" t="s">
        <v>1616</v>
      </c>
      <c r="C793" s="4" t="s">
        <v>48</v>
      </c>
      <c r="D793" s="241" t="s">
        <v>1992</v>
      </c>
      <c r="E793" s="236" t="s">
        <v>1993</v>
      </c>
      <c r="F793" s="3" t="s">
        <v>481</v>
      </c>
      <c r="G793" s="4" t="s">
        <v>476</v>
      </c>
      <c r="H793" s="60">
        <v>0</v>
      </c>
      <c r="I793" s="27">
        <v>70</v>
      </c>
      <c r="J793" s="170" t="s">
        <v>17</v>
      </c>
      <c r="K793" s="170" t="s">
        <v>13</v>
      </c>
      <c r="L793" s="5">
        <v>8</v>
      </c>
      <c r="N793" s="31">
        <v>2.2047175101640262</v>
      </c>
      <c r="O793" s="4" t="s">
        <v>6535</v>
      </c>
      <c r="P793" s="56">
        <v>0.49325648866933269</v>
      </c>
      <c r="Q793" s="8" t="s">
        <v>6535</v>
      </c>
      <c r="R793" s="35">
        <v>35.702687569988804</v>
      </c>
      <c r="S793" s="2" t="s">
        <v>6535</v>
      </c>
      <c r="T793" s="36">
        <v>7.9876819708846583</v>
      </c>
      <c r="U793" s="2" t="s">
        <v>6535</v>
      </c>
      <c r="V793" s="31">
        <v>4.4697182111313616</v>
      </c>
      <c r="W793" s="2" t="s">
        <v>6535</v>
      </c>
      <c r="X793" s="31" t="s">
        <v>6535</v>
      </c>
      <c r="Y793" s="2" t="s">
        <v>6535</v>
      </c>
      <c r="AA793" s="37">
        <v>62905</v>
      </c>
      <c r="AB793" s="4" t="s">
        <v>6535</v>
      </c>
      <c r="AC793" s="37">
        <v>127530</v>
      </c>
      <c r="AD793" s="4" t="s">
        <v>6535</v>
      </c>
      <c r="AE793" s="41">
        <v>28532</v>
      </c>
      <c r="AF793" s="4" t="s">
        <v>6535</v>
      </c>
      <c r="AG793" s="41">
        <v>3572</v>
      </c>
      <c r="AH793" s="2" t="s">
        <v>6535</v>
      </c>
      <c r="AI793" s="41">
        <v>0</v>
      </c>
      <c r="AJ793" s="2" t="s">
        <v>6535</v>
      </c>
      <c r="AK793" s="41">
        <v>111473</v>
      </c>
      <c r="AL793" s="2" t="s">
        <v>6535</v>
      </c>
      <c r="AM793" s="2" t="str">
        <f>IF(OR(O793="Q",Q793="Q",S793="Q",U793="Q",W793="Q",Y793="Q",AB793="Q",AD793="Q",AF793="Q",AH793="Q",AJ793="Q",AL793="Q"),"Yes","No")</f>
        <v>No</v>
      </c>
    </row>
    <row r="794" spans="1:39">
      <c r="A794" s="3" t="s">
        <v>1991</v>
      </c>
      <c r="B794" s="3" t="s">
        <v>1616</v>
      </c>
      <c r="C794" s="4" t="s">
        <v>48</v>
      </c>
      <c r="D794" s="241" t="s">
        <v>1992</v>
      </c>
      <c r="E794" s="236" t="s">
        <v>1993</v>
      </c>
      <c r="F794" s="3" t="s">
        <v>481</v>
      </c>
      <c r="G794" s="4" t="s">
        <v>476</v>
      </c>
      <c r="H794" s="60">
        <v>0</v>
      </c>
      <c r="I794" s="27">
        <v>70</v>
      </c>
      <c r="J794" s="170" t="s">
        <v>15</v>
      </c>
      <c r="K794" s="170" t="s">
        <v>13</v>
      </c>
      <c r="L794" s="5">
        <v>5</v>
      </c>
      <c r="N794" s="31">
        <v>0.85653443992464984</v>
      </c>
      <c r="O794" s="4" t="s">
        <v>6535</v>
      </c>
      <c r="P794" s="56">
        <v>0.12299911790649809</v>
      </c>
      <c r="Q794" s="8" t="s">
        <v>6535</v>
      </c>
      <c r="R794" s="35">
        <v>29.801962846126884</v>
      </c>
      <c r="S794" s="2" t="s">
        <v>6535</v>
      </c>
      <c r="T794" s="36">
        <v>4.2795887370019861</v>
      </c>
      <c r="U794" s="2" t="s">
        <v>6535</v>
      </c>
      <c r="V794" s="31">
        <v>6.963744573971443</v>
      </c>
      <c r="W794" s="2" t="s">
        <v>6535</v>
      </c>
      <c r="X794" s="31" t="s">
        <v>6535</v>
      </c>
      <c r="Y794" s="2" t="s">
        <v>6535</v>
      </c>
      <c r="AA794" s="37">
        <v>31374</v>
      </c>
      <c r="AB794" s="4" t="s">
        <v>6535</v>
      </c>
      <c r="AC794" s="37">
        <v>255075</v>
      </c>
      <c r="AD794" s="4" t="s">
        <v>6535</v>
      </c>
      <c r="AE794" s="41">
        <v>36629</v>
      </c>
      <c r="AF794" s="4" t="s">
        <v>6535</v>
      </c>
      <c r="AG794" s="41">
        <v>8559</v>
      </c>
      <c r="AH794" s="2" t="s">
        <v>6535</v>
      </c>
      <c r="AI794" s="41">
        <v>0</v>
      </c>
      <c r="AJ794" s="2" t="s">
        <v>6535</v>
      </c>
      <c r="AK794" s="41">
        <v>156518</v>
      </c>
      <c r="AL794" s="2" t="s">
        <v>6535</v>
      </c>
      <c r="AM794" s="2" t="str">
        <f>IF(OR(O794="Q",Q794="Q",S794="Q",U794="Q",W794="Q",Y794="Q",AB794="Q",AD794="Q",AF794="Q",AH794="Q",AJ794="Q",AL794="Q"),"Yes","No")</f>
        <v>No</v>
      </c>
    </row>
    <row r="795" spans="1:39">
      <c r="A795" s="3" t="s">
        <v>2306</v>
      </c>
      <c r="B795" s="3" t="s">
        <v>2307</v>
      </c>
      <c r="C795" s="4" t="s">
        <v>66</v>
      </c>
      <c r="D795" s="241" t="s">
        <v>2308</v>
      </c>
      <c r="E795" s="236" t="s">
        <v>2309</v>
      </c>
      <c r="F795" s="3" t="s">
        <v>481</v>
      </c>
      <c r="G795" s="4" t="s">
        <v>476</v>
      </c>
      <c r="H795" s="60">
        <v>0</v>
      </c>
      <c r="I795" s="27">
        <v>70</v>
      </c>
      <c r="J795" s="170" t="s">
        <v>15</v>
      </c>
      <c r="K795" s="170" t="s">
        <v>13</v>
      </c>
      <c r="L795" s="5">
        <v>4</v>
      </c>
      <c r="N795" s="31">
        <v>0.88693098384728342</v>
      </c>
      <c r="O795" s="4" t="s">
        <v>6535</v>
      </c>
      <c r="P795" s="56">
        <v>1.0671063867377286E-2</v>
      </c>
      <c r="Q795" s="8" t="s">
        <v>6535</v>
      </c>
      <c r="R795" s="35">
        <v>16.746055226824456</v>
      </c>
      <c r="S795" s="2" t="s">
        <v>6535</v>
      </c>
      <c r="T795" s="36">
        <v>0.20147928994082839</v>
      </c>
      <c r="U795" s="2" t="s">
        <v>6535</v>
      </c>
      <c r="V795" s="31">
        <v>83.115516397454726</v>
      </c>
      <c r="W795" s="2" t="s">
        <v>6535</v>
      </c>
      <c r="X795" s="31" t="s">
        <v>6535</v>
      </c>
      <c r="Y795" s="2" t="s">
        <v>6535</v>
      </c>
      <c r="AA795" s="37">
        <v>1812</v>
      </c>
      <c r="AB795" s="4" t="s">
        <v>6535</v>
      </c>
      <c r="AC795" s="37">
        <v>169805</v>
      </c>
      <c r="AD795" s="4" t="s">
        <v>6535</v>
      </c>
      <c r="AE795" s="41">
        <v>2043</v>
      </c>
      <c r="AF795" s="4" t="s">
        <v>6535</v>
      </c>
      <c r="AG795" s="41">
        <v>10140</v>
      </c>
      <c r="AH795" s="2" t="s">
        <v>6535</v>
      </c>
      <c r="AI795" s="41">
        <v>0</v>
      </c>
      <c r="AJ795" s="2" t="s">
        <v>6535</v>
      </c>
      <c r="AK795" s="41">
        <v>53618</v>
      </c>
      <c r="AL795" s="2" t="s">
        <v>6535</v>
      </c>
      <c r="AM795" s="2" t="str">
        <f>IF(OR(O795="Q",Q795="Q",S795="Q",U795="Q",W795="Q",Y795="Q",AB795="Q",AD795="Q",AF795="Q",AH795="Q",AJ795="Q",AL795="Q"),"Yes","No")</f>
        <v>No</v>
      </c>
    </row>
    <row r="796" spans="1:39">
      <c r="A796" s="6" t="s">
        <v>1378</v>
      </c>
      <c r="B796" s="6" t="s">
        <v>1379</v>
      </c>
      <c r="C796" s="4" t="s">
        <v>69</v>
      </c>
      <c r="D796" s="242" t="s">
        <v>1380</v>
      </c>
      <c r="E796" s="237" t="s">
        <v>1381</v>
      </c>
      <c r="F796" s="25" t="s">
        <v>317</v>
      </c>
      <c r="G796" s="53" t="s">
        <v>476</v>
      </c>
      <c r="H796" s="180">
        <v>0</v>
      </c>
      <c r="I796" s="28">
        <v>69</v>
      </c>
      <c r="J796" s="171" t="s">
        <v>15</v>
      </c>
      <c r="K796" s="171" t="s">
        <v>13</v>
      </c>
      <c r="L796" s="9">
        <v>66</v>
      </c>
      <c r="M796" s="9"/>
      <c r="N796" s="32">
        <v>1.197878802678183</v>
      </c>
      <c r="O796" s="10" t="s">
        <v>6535</v>
      </c>
      <c r="P796" s="57">
        <v>0.63313605345875545</v>
      </c>
      <c r="Q796" s="7" t="s">
        <v>6535</v>
      </c>
      <c r="R796" s="182">
        <v>65.012732915118335</v>
      </c>
      <c r="S796" s="1" t="s">
        <v>6535</v>
      </c>
      <c r="T796" s="36">
        <v>34.362328685020181</v>
      </c>
      <c r="U796" s="2" t="s">
        <v>6535</v>
      </c>
      <c r="V796" s="31">
        <v>1.8919769236553463</v>
      </c>
      <c r="W796" s="2" t="s">
        <v>6535</v>
      </c>
      <c r="X796" s="31" t="s">
        <v>6535</v>
      </c>
      <c r="Y796" s="2" t="s">
        <v>6535</v>
      </c>
      <c r="AA796" s="38">
        <v>3090477</v>
      </c>
      <c r="AB796" s="9" t="s">
        <v>6535</v>
      </c>
      <c r="AC796" s="38">
        <v>4881221</v>
      </c>
      <c r="AD796" s="9" t="s">
        <v>6535</v>
      </c>
      <c r="AE796" s="42">
        <v>2579958</v>
      </c>
      <c r="AF796" s="9" t="s">
        <v>6535</v>
      </c>
      <c r="AG796" s="41">
        <v>75081</v>
      </c>
      <c r="AH796" s="2" t="s">
        <v>6535</v>
      </c>
      <c r="AI796" s="41">
        <v>0</v>
      </c>
      <c r="AJ796" s="2" t="s">
        <v>6535</v>
      </c>
      <c r="AK796" s="41">
        <v>785805</v>
      </c>
      <c r="AL796" s="2" t="s">
        <v>6535</v>
      </c>
      <c r="AM796" s="2" t="str">
        <f>IF(OR(O796="Q",Q796="Q",S796="Q",U796="Q",W796="Q",Y796="Q",AB796="Q",AD796="Q",AF796="Q",AH796="Q",AJ796="Q",AL796="Q"),"Yes","No")</f>
        <v>No</v>
      </c>
    </row>
    <row r="797" spans="1:39">
      <c r="A797" s="6" t="s">
        <v>6400</v>
      </c>
      <c r="B797" s="6" t="s">
        <v>6401</v>
      </c>
      <c r="C797" s="4" t="s">
        <v>77</v>
      </c>
      <c r="D797" s="242">
        <v>5221</v>
      </c>
      <c r="E797" s="237">
        <v>50518</v>
      </c>
      <c r="F797" s="25" t="s">
        <v>317</v>
      </c>
      <c r="G797" s="53" t="s">
        <v>262</v>
      </c>
      <c r="H797" s="180">
        <v>2650890</v>
      </c>
      <c r="I797" s="28">
        <v>69</v>
      </c>
      <c r="J797" s="171" t="s">
        <v>15</v>
      </c>
      <c r="K797" s="171" t="s">
        <v>16</v>
      </c>
      <c r="L797" s="9">
        <v>65</v>
      </c>
      <c r="M797" s="9"/>
      <c r="N797" s="32">
        <v>2.3588198679101402</v>
      </c>
      <c r="O797" s="10" t="s">
        <v>6535</v>
      </c>
      <c r="P797" s="57">
        <v>0.2698037152882834</v>
      </c>
      <c r="Q797" s="7" t="s">
        <v>6535</v>
      </c>
      <c r="R797" s="182">
        <v>191.48498977022348</v>
      </c>
      <c r="S797" s="1" t="s">
        <v>6535</v>
      </c>
      <c r="T797" s="36">
        <v>21.902207271010386</v>
      </c>
      <c r="U797" s="2" t="s">
        <v>6535</v>
      </c>
      <c r="V797" s="31">
        <v>8.7427256714747514</v>
      </c>
      <c r="W797" s="2" t="s">
        <v>6535</v>
      </c>
      <c r="X797" s="31">
        <v>0.37497985173341353</v>
      </c>
      <c r="Y797" s="2" t="s">
        <v>6535</v>
      </c>
      <c r="AA797" s="38">
        <v>2626152</v>
      </c>
      <c r="AB797" s="9" t="s">
        <v>6535</v>
      </c>
      <c r="AC797" s="38">
        <v>9733565</v>
      </c>
      <c r="AD797" s="9" t="s">
        <v>6535</v>
      </c>
      <c r="AE797" s="42">
        <v>1113333</v>
      </c>
      <c r="AF797" s="9" t="s">
        <v>6535</v>
      </c>
      <c r="AG797" s="41">
        <v>50832</v>
      </c>
      <c r="AH797" s="2" t="s">
        <v>6535</v>
      </c>
      <c r="AI797" s="41">
        <v>25957568</v>
      </c>
      <c r="AJ797" s="2" t="s">
        <v>6535</v>
      </c>
      <c r="AK797" s="41">
        <v>1256078</v>
      </c>
      <c r="AL797" s="2" t="s">
        <v>6535</v>
      </c>
      <c r="AM797" s="2" t="str">
        <f>IF(OR(O797="Q",Q797="Q",S797="Q",U797="Q",W797="Q",Y797="Q",AB797="Q",AD797="Q",AF797="Q",AH797="Q",AJ797="Q",AL797="Q"),"Yes","No")</f>
        <v>No</v>
      </c>
    </row>
    <row r="798" spans="1:39">
      <c r="A798" s="3" t="s">
        <v>44</v>
      </c>
      <c r="B798" s="3" t="s">
        <v>836</v>
      </c>
      <c r="C798" s="4" t="s">
        <v>43</v>
      </c>
      <c r="D798" s="241">
        <v>1128</v>
      </c>
      <c r="E798" s="236">
        <v>10128</v>
      </c>
      <c r="F798" s="3" t="s">
        <v>765</v>
      </c>
      <c r="G798" s="4" t="s">
        <v>262</v>
      </c>
      <c r="H798" s="60">
        <v>194535</v>
      </c>
      <c r="I798" s="27">
        <v>69</v>
      </c>
      <c r="J798" s="170" t="s">
        <v>15</v>
      </c>
      <c r="K798" s="170" t="s">
        <v>16</v>
      </c>
      <c r="L798" s="5">
        <v>35</v>
      </c>
      <c r="N798" s="31">
        <v>0.75428593896007168</v>
      </c>
      <c r="O798" s="4" t="s">
        <v>6535</v>
      </c>
      <c r="P798" s="56">
        <v>0.21420823910192352</v>
      </c>
      <c r="Q798" s="8" t="s">
        <v>6535</v>
      </c>
      <c r="R798" s="35">
        <v>103.91905784371137</v>
      </c>
      <c r="S798" s="2" t="s">
        <v>6535</v>
      </c>
      <c r="T798" s="36">
        <v>29.511776953607914</v>
      </c>
      <c r="U798" s="2" t="s">
        <v>6535</v>
      </c>
      <c r="V798" s="31">
        <v>3.5212741681760007</v>
      </c>
      <c r="W798" s="2" t="s">
        <v>6535</v>
      </c>
      <c r="X798" s="31">
        <v>1.2442665179868129</v>
      </c>
      <c r="Y798" s="2" t="s">
        <v>6535</v>
      </c>
      <c r="AA798" s="37">
        <v>2052713</v>
      </c>
      <c r="AB798" s="4" t="s">
        <v>6535</v>
      </c>
      <c r="AC798" s="37">
        <v>9582792</v>
      </c>
      <c r="AD798" s="4" t="s">
        <v>6535</v>
      </c>
      <c r="AE798" s="41">
        <v>2721399</v>
      </c>
      <c r="AF798" s="4" t="s">
        <v>6535</v>
      </c>
      <c r="AG798" s="41">
        <v>92214</v>
      </c>
      <c r="AH798" s="2" t="s">
        <v>6535</v>
      </c>
      <c r="AI798" s="41">
        <v>7701559</v>
      </c>
      <c r="AJ798" s="2" t="s">
        <v>6535</v>
      </c>
      <c r="AK798" s="41">
        <v>1102218</v>
      </c>
      <c r="AL798" s="2" t="s">
        <v>6535</v>
      </c>
      <c r="AM798" s="2" t="str">
        <f>IF(OR(O798="Q",Q798="Q",S798="Q",U798="Q",W798="Q",Y798="Q",AB798="Q",AD798="Q",AF798="Q",AH798="Q",AJ798="Q",AL798="Q"),"Yes","No")</f>
        <v>No</v>
      </c>
    </row>
    <row r="799" spans="1:39">
      <c r="A799" s="3" t="s">
        <v>44</v>
      </c>
      <c r="B799" s="3" t="s">
        <v>836</v>
      </c>
      <c r="C799" s="4" t="s">
        <v>43</v>
      </c>
      <c r="D799" s="241">
        <v>1128</v>
      </c>
      <c r="E799" s="236">
        <v>10128</v>
      </c>
      <c r="F799" s="3" t="s">
        <v>765</v>
      </c>
      <c r="G799" s="4" t="s">
        <v>262</v>
      </c>
      <c r="H799" s="60">
        <v>194535</v>
      </c>
      <c r="I799" s="27">
        <v>69</v>
      </c>
      <c r="J799" s="170" t="s">
        <v>14</v>
      </c>
      <c r="K799" s="170" t="s">
        <v>16</v>
      </c>
      <c r="L799" s="5">
        <v>34</v>
      </c>
      <c r="N799" s="31">
        <v>2.9017062692158899</v>
      </c>
      <c r="O799" s="4" t="s">
        <v>6535</v>
      </c>
      <c r="P799" s="56">
        <v>6.1275383966794432E-2</v>
      </c>
      <c r="Q799" s="8" t="s">
        <v>6535</v>
      </c>
      <c r="R799" s="35">
        <v>82.611249245195893</v>
      </c>
      <c r="S799" s="2" t="s">
        <v>6535</v>
      </c>
      <c r="T799" s="36">
        <v>1.7445032500976805</v>
      </c>
      <c r="U799" s="2" t="s">
        <v>6535</v>
      </c>
      <c r="V799" s="31">
        <v>47.355170728727629</v>
      </c>
      <c r="W799" s="2" t="s">
        <v>6535</v>
      </c>
      <c r="X799" s="31">
        <v>5.7791622560493794</v>
      </c>
      <c r="Y799" s="2" t="s">
        <v>6535</v>
      </c>
      <c r="AA799" s="37">
        <v>285023</v>
      </c>
      <c r="AB799" s="4" t="s">
        <v>6535</v>
      </c>
      <c r="AC799" s="37">
        <v>4651509</v>
      </c>
      <c r="AD799" s="4" t="s">
        <v>6535</v>
      </c>
      <c r="AE799" s="41">
        <v>98226</v>
      </c>
      <c r="AF799" s="4" t="s">
        <v>6535</v>
      </c>
      <c r="AG799" s="41">
        <v>56306</v>
      </c>
      <c r="AH799" s="2" t="s">
        <v>6535</v>
      </c>
      <c r="AI799" s="41">
        <v>804876</v>
      </c>
      <c r="AJ799" s="2" t="s">
        <v>6535</v>
      </c>
      <c r="AK799" s="41">
        <v>700156</v>
      </c>
      <c r="AL799" s="2" t="s">
        <v>6535</v>
      </c>
      <c r="AM799" s="2" t="str">
        <f>IF(OR(O799="Q",Q799="Q",S799="Q",U799="Q",W799="Q",Y799="Q",AB799="Q",AD799="Q",AF799="Q",AH799="Q",AJ799="Q",AL799="Q"),"Yes","No")</f>
        <v>No</v>
      </c>
    </row>
    <row r="800" spans="1:39">
      <c r="A800" s="3" t="s">
        <v>328</v>
      </c>
      <c r="B800" s="3" t="s">
        <v>329</v>
      </c>
      <c r="C800" s="4" t="s">
        <v>137</v>
      </c>
      <c r="D800" s="241">
        <v>6</v>
      </c>
      <c r="E800" s="236">
        <v>6</v>
      </c>
      <c r="F800" s="3" t="s">
        <v>317</v>
      </c>
      <c r="G800" s="4" t="s">
        <v>262</v>
      </c>
      <c r="H800" s="60">
        <v>129534</v>
      </c>
      <c r="I800" s="27">
        <v>69</v>
      </c>
      <c r="J800" s="170" t="s">
        <v>14</v>
      </c>
      <c r="K800" s="170" t="s">
        <v>16</v>
      </c>
      <c r="L800" s="5">
        <v>28</v>
      </c>
      <c r="N800" s="31">
        <v>1.9606941465106422</v>
      </c>
      <c r="O800" s="4" t="s">
        <v>6535</v>
      </c>
      <c r="P800" s="56">
        <v>0.11181081482968193</v>
      </c>
      <c r="Q800" s="8" t="s">
        <v>6535</v>
      </c>
      <c r="R800" s="35">
        <v>42.381131255432756</v>
      </c>
      <c r="S800" s="2" t="s">
        <v>6535</v>
      </c>
      <c r="T800" s="36">
        <v>2.4168322364336272</v>
      </c>
      <c r="U800" s="2" t="s">
        <v>6535</v>
      </c>
      <c r="V800" s="31">
        <v>17.535818422370941</v>
      </c>
      <c r="W800" s="2" t="s">
        <v>6535</v>
      </c>
      <c r="X800" s="31">
        <v>4.9639335321067559</v>
      </c>
      <c r="Y800" s="2" t="s">
        <v>6535</v>
      </c>
      <c r="AA800" s="37">
        <v>152642</v>
      </c>
      <c r="AB800" s="4" t="s">
        <v>6535</v>
      </c>
      <c r="AC800" s="37">
        <v>1365181</v>
      </c>
      <c r="AD800" s="4" t="s">
        <v>6535</v>
      </c>
      <c r="AE800" s="41">
        <v>77851</v>
      </c>
      <c r="AF800" s="4" t="s">
        <v>6535</v>
      </c>
      <c r="AG800" s="41">
        <v>32212</v>
      </c>
      <c r="AH800" s="2" t="s">
        <v>6535</v>
      </c>
      <c r="AI800" s="41">
        <v>275020</v>
      </c>
      <c r="AJ800" s="2" t="s">
        <v>6535</v>
      </c>
      <c r="AK800" s="41">
        <v>368608</v>
      </c>
      <c r="AL800" s="2" t="s">
        <v>6535</v>
      </c>
      <c r="AM800" s="2" t="str">
        <f>IF(OR(O800="Q",Q800="Q",S800="Q",U800="Q",W800="Q",Y800="Q",AB800="Q",AD800="Q",AF800="Q",AH800="Q",AJ800="Q",AL800="Q"),"Yes","No")</f>
        <v>No</v>
      </c>
    </row>
    <row r="801" spans="1:39">
      <c r="A801" s="6" t="s">
        <v>328</v>
      </c>
      <c r="B801" s="6" t="s">
        <v>329</v>
      </c>
      <c r="C801" s="4" t="s">
        <v>137</v>
      </c>
      <c r="D801" s="242">
        <v>6</v>
      </c>
      <c r="E801" s="237">
        <v>6</v>
      </c>
      <c r="F801" s="25" t="s">
        <v>317</v>
      </c>
      <c r="G801" s="53" t="s">
        <v>262</v>
      </c>
      <c r="H801" s="180">
        <v>129534</v>
      </c>
      <c r="I801" s="28">
        <v>69</v>
      </c>
      <c r="J801" s="171" t="s">
        <v>17</v>
      </c>
      <c r="K801" s="171" t="s">
        <v>13</v>
      </c>
      <c r="L801" s="9">
        <v>20</v>
      </c>
      <c r="M801" s="9"/>
      <c r="N801" s="32">
        <v>3.1842397843403036</v>
      </c>
      <c r="O801" s="10" t="s">
        <v>6535</v>
      </c>
      <c r="P801" s="57">
        <v>0.90315473902018639</v>
      </c>
      <c r="Q801" s="7" t="s">
        <v>6535</v>
      </c>
      <c r="R801" s="182">
        <v>30.056219163853545</v>
      </c>
      <c r="S801" s="1" t="s">
        <v>6535</v>
      </c>
      <c r="T801" s="36">
        <v>8.5249285899766303</v>
      </c>
      <c r="U801" s="2" t="s">
        <v>6535</v>
      </c>
      <c r="V801" s="31">
        <v>3.5256857399594876</v>
      </c>
      <c r="W801" s="2" t="s">
        <v>6535</v>
      </c>
      <c r="X801" s="31">
        <v>7.4475662612151189E-2</v>
      </c>
      <c r="Y801" s="2" t="s">
        <v>6535</v>
      </c>
      <c r="AA801" s="38">
        <v>209074</v>
      </c>
      <c r="AB801" s="9" t="s">
        <v>6535</v>
      </c>
      <c r="AC801" s="38">
        <v>231493</v>
      </c>
      <c r="AD801" s="9" t="s">
        <v>6535</v>
      </c>
      <c r="AE801" s="42">
        <v>65659</v>
      </c>
      <c r="AF801" s="9" t="s">
        <v>6535</v>
      </c>
      <c r="AG801" s="41">
        <v>7702</v>
      </c>
      <c r="AH801" s="2" t="s">
        <v>6535</v>
      </c>
      <c r="AI801" s="41">
        <v>3108304</v>
      </c>
      <c r="AJ801" s="2" t="s">
        <v>6535</v>
      </c>
      <c r="AK801" s="41">
        <v>355338</v>
      </c>
      <c r="AL801" s="2" t="s">
        <v>6535</v>
      </c>
      <c r="AM801" s="2" t="str">
        <f>IF(OR(O801="Q",Q801="Q",S801="Q",U801="Q",W801="Q",Y801="Q",AB801="Q",AD801="Q",AF801="Q",AH801="Q",AJ801="Q",AL801="Q"),"Yes","No")</f>
        <v>No</v>
      </c>
    </row>
    <row r="802" spans="1:39">
      <c r="A802" s="6" t="s">
        <v>328</v>
      </c>
      <c r="B802" s="6" t="s">
        <v>329</v>
      </c>
      <c r="C802" s="4" t="s">
        <v>137</v>
      </c>
      <c r="D802" s="242">
        <v>6</v>
      </c>
      <c r="E802" s="237">
        <v>6</v>
      </c>
      <c r="F802" s="25" t="s">
        <v>317</v>
      </c>
      <c r="G802" s="53" t="s">
        <v>262</v>
      </c>
      <c r="H802" s="180">
        <v>129534</v>
      </c>
      <c r="I802" s="28">
        <v>69</v>
      </c>
      <c r="J802" s="171" t="s">
        <v>15</v>
      </c>
      <c r="K802" s="171" t="s">
        <v>13</v>
      </c>
      <c r="L802" s="9">
        <v>19</v>
      </c>
      <c r="M802" s="9"/>
      <c r="N802" s="32">
        <v>0.74132953118030032</v>
      </c>
      <c r="O802" s="10" t="s">
        <v>6535</v>
      </c>
      <c r="P802" s="57">
        <v>0.13511948347861827</v>
      </c>
      <c r="Q802" s="7" t="s">
        <v>6535</v>
      </c>
      <c r="R802" s="182">
        <v>121.33120839217268</v>
      </c>
      <c r="S802" s="1" t="s">
        <v>6535</v>
      </c>
      <c r="T802" s="36">
        <v>22.114605608230786</v>
      </c>
      <c r="U802" s="2" t="s">
        <v>6535</v>
      </c>
      <c r="V802" s="31">
        <v>5.4864739865410348</v>
      </c>
      <c r="W802" s="2" t="s">
        <v>6535</v>
      </c>
      <c r="X802" s="31">
        <v>1.4321318314460527</v>
      </c>
      <c r="Y802" s="2" t="s">
        <v>6535</v>
      </c>
      <c r="AA802" s="38">
        <v>812661</v>
      </c>
      <c r="AB802" s="9" t="s">
        <v>6535</v>
      </c>
      <c r="AC802" s="38">
        <v>6014388</v>
      </c>
      <c r="AD802" s="9" t="s">
        <v>6535</v>
      </c>
      <c r="AE802" s="42">
        <v>1096221</v>
      </c>
      <c r="AF802" s="9" t="s">
        <v>6535</v>
      </c>
      <c r="AG802" s="41">
        <v>49570</v>
      </c>
      <c r="AH802" s="2" t="s">
        <v>6535</v>
      </c>
      <c r="AI802" s="41">
        <v>4199605</v>
      </c>
      <c r="AJ802" s="2" t="s">
        <v>6535</v>
      </c>
      <c r="AK802" s="41">
        <v>693942</v>
      </c>
      <c r="AL802" s="2" t="s">
        <v>6535</v>
      </c>
      <c r="AM802" s="2" t="str">
        <f>IF(OR(O802="Q",Q802="Q",S802="Q",U802="Q",W802="Q",Y802="Q",AB802="Q",AD802="Q",AF802="Q",AH802="Q",AJ802="Q",AL802="Q"),"Yes","No")</f>
        <v>No</v>
      </c>
    </row>
    <row r="803" spans="1:39">
      <c r="A803" s="6" t="s">
        <v>6400</v>
      </c>
      <c r="B803" s="6" t="s">
        <v>6401</v>
      </c>
      <c r="C803" s="4" t="s">
        <v>77</v>
      </c>
      <c r="D803" s="242">
        <v>5221</v>
      </c>
      <c r="E803" s="237">
        <v>50518</v>
      </c>
      <c r="F803" s="25" t="s">
        <v>317</v>
      </c>
      <c r="G803" s="53" t="s">
        <v>262</v>
      </c>
      <c r="H803" s="180">
        <v>2650890</v>
      </c>
      <c r="I803" s="28">
        <v>69</v>
      </c>
      <c r="J803" s="171" t="s">
        <v>14</v>
      </c>
      <c r="K803" s="171" t="s">
        <v>16</v>
      </c>
      <c r="L803" s="9">
        <v>4</v>
      </c>
      <c r="M803" s="9"/>
      <c r="N803" s="32">
        <v>2.2077662129703763</v>
      </c>
      <c r="O803" s="10" t="s">
        <v>6535</v>
      </c>
      <c r="P803" s="57">
        <v>0.18401366672672553</v>
      </c>
      <c r="Q803" s="7" t="s">
        <v>6535</v>
      </c>
      <c r="R803" s="182">
        <v>35.367713004484308</v>
      </c>
      <c r="S803" s="1" t="s">
        <v>6535</v>
      </c>
      <c r="T803" s="36">
        <v>2.9478404531508144</v>
      </c>
      <c r="U803" s="2" t="s">
        <v>6535</v>
      </c>
      <c r="V803" s="31">
        <v>11.997838270616493</v>
      </c>
      <c r="W803" s="2" t="s">
        <v>6535</v>
      </c>
      <c r="X803" s="31">
        <v>0.60195707451103264</v>
      </c>
      <c r="Y803" s="2" t="s">
        <v>6535</v>
      </c>
      <c r="AA803" s="38">
        <v>27575</v>
      </c>
      <c r="AB803" s="9" t="s">
        <v>6535</v>
      </c>
      <c r="AC803" s="38">
        <v>149853</v>
      </c>
      <c r="AD803" s="9" t="s">
        <v>6535</v>
      </c>
      <c r="AE803" s="42">
        <v>12490</v>
      </c>
      <c r="AF803" s="9" t="s">
        <v>6535</v>
      </c>
      <c r="AG803" s="41">
        <v>4237</v>
      </c>
      <c r="AH803" s="2" t="s">
        <v>6535</v>
      </c>
      <c r="AI803" s="41">
        <v>248943</v>
      </c>
      <c r="AJ803" s="2" t="s">
        <v>6535</v>
      </c>
      <c r="AK803" s="41">
        <v>66266</v>
      </c>
      <c r="AL803" s="2" t="s">
        <v>6535</v>
      </c>
      <c r="AM803" s="2" t="str">
        <f>IF(OR(O803="Q",Q803="Q",S803="Q",U803="Q",W803="Q",Y803="Q",AB803="Q",AD803="Q",AF803="Q",AH803="Q",AJ803="Q",AL803="Q"),"Yes","No")</f>
        <v>No</v>
      </c>
    </row>
    <row r="804" spans="1:39">
      <c r="A804" s="6" t="s">
        <v>1378</v>
      </c>
      <c r="B804" s="6" t="s">
        <v>1379</v>
      </c>
      <c r="C804" s="4" t="s">
        <v>69</v>
      </c>
      <c r="D804" s="242" t="s">
        <v>1380</v>
      </c>
      <c r="E804" s="237" t="s">
        <v>1381</v>
      </c>
      <c r="F804" s="25" t="s">
        <v>317</v>
      </c>
      <c r="G804" s="53" t="s">
        <v>476</v>
      </c>
      <c r="H804" s="180">
        <v>0</v>
      </c>
      <c r="I804" s="28">
        <v>69</v>
      </c>
      <c r="J804" s="171" t="s">
        <v>14</v>
      </c>
      <c r="K804" s="171" t="s">
        <v>13</v>
      </c>
      <c r="L804" s="9">
        <v>3</v>
      </c>
      <c r="M804" s="9"/>
      <c r="N804" s="32">
        <v>0.18977038026971207</v>
      </c>
      <c r="O804" s="10" t="s">
        <v>6535</v>
      </c>
      <c r="P804" s="57">
        <v>6.6223761696210153E-3</v>
      </c>
      <c r="Q804" s="7" t="s">
        <v>6535</v>
      </c>
      <c r="R804" s="182">
        <v>45.870672889926098</v>
      </c>
      <c r="S804" s="1" t="s">
        <v>6535</v>
      </c>
      <c r="T804" s="36">
        <v>1.6007390120575651</v>
      </c>
      <c r="U804" s="2" t="s">
        <v>6535</v>
      </c>
      <c r="V804" s="31">
        <v>28.655934880330459</v>
      </c>
      <c r="W804" s="2" t="s">
        <v>6535</v>
      </c>
      <c r="X804" s="31" t="s">
        <v>6535</v>
      </c>
      <c r="Y804" s="2" t="s">
        <v>6535</v>
      </c>
      <c r="AA804" s="38">
        <v>1562</v>
      </c>
      <c r="AB804" s="9" t="s">
        <v>6535</v>
      </c>
      <c r="AC804" s="38">
        <v>235867</v>
      </c>
      <c r="AD804" s="9" t="s">
        <v>6535</v>
      </c>
      <c r="AE804" s="42">
        <v>8231</v>
      </c>
      <c r="AF804" s="9" t="s">
        <v>6535</v>
      </c>
      <c r="AG804" s="41">
        <v>5142</v>
      </c>
      <c r="AH804" s="2" t="s">
        <v>6535</v>
      </c>
      <c r="AI804" s="41">
        <v>0</v>
      </c>
      <c r="AJ804" s="2" t="s">
        <v>6535</v>
      </c>
      <c r="AK804" s="41">
        <v>42015</v>
      </c>
      <c r="AL804" s="2" t="s">
        <v>6535</v>
      </c>
      <c r="AM804" s="2" t="str">
        <f>IF(OR(O804="Q",Q804="Q",S804="Q",U804="Q",W804="Q",Y804="Q",AB804="Q",AD804="Q",AF804="Q",AH804="Q",AJ804="Q",AL804="Q"),"Yes","No")</f>
        <v>No</v>
      </c>
    </row>
    <row r="805" spans="1:39">
      <c r="A805" s="3" t="s">
        <v>328</v>
      </c>
      <c r="B805" s="3" t="s">
        <v>329</v>
      </c>
      <c r="C805" s="4" t="s">
        <v>137</v>
      </c>
      <c r="D805" s="241">
        <v>6</v>
      </c>
      <c r="E805" s="236">
        <v>6</v>
      </c>
      <c r="F805" s="3" t="s">
        <v>317</v>
      </c>
      <c r="G805" s="4" t="s">
        <v>262</v>
      </c>
      <c r="H805" s="60">
        <v>129534</v>
      </c>
      <c r="I805" s="27">
        <v>69</v>
      </c>
      <c r="J805" s="170" t="s">
        <v>30</v>
      </c>
      <c r="K805" s="170" t="s">
        <v>16</v>
      </c>
      <c r="L805" s="5">
        <v>2</v>
      </c>
      <c r="N805" s="31">
        <v>6.1520988871672069</v>
      </c>
      <c r="O805" s="4" t="s">
        <v>6535</v>
      </c>
      <c r="P805" s="56">
        <v>0.31947324723584641</v>
      </c>
      <c r="Q805" s="8" t="s">
        <v>6535</v>
      </c>
      <c r="R805" s="35">
        <v>114.11143572621035</v>
      </c>
      <c r="S805" s="2" t="s">
        <v>6535</v>
      </c>
      <c r="T805" s="36">
        <v>5.9257095158597659</v>
      </c>
      <c r="U805" s="2" t="s">
        <v>6535</v>
      </c>
      <c r="V805" s="31">
        <v>19.2570080292999</v>
      </c>
      <c r="W805" s="2" t="s">
        <v>6535</v>
      </c>
      <c r="X805" s="31">
        <v>0.50261500026655537</v>
      </c>
      <c r="Y805" s="2" t="s">
        <v>6535</v>
      </c>
      <c r="AA805" s="37">
        <v>174695</v>
      </c>
      <c r="AB805" s="4" t="s">
        <v>6535</v>
      </c>
      <c r="AC805" s="37">
        <v>546822</v>
      </c>
      <c r="AD805" s="4" t="s">
        <v>6535</v>
      </c>
      <c r="AE805" s="41">
        <v>28396</v>
      </c>
      <c r="AF805" s="4" t="s">
        <v>6535</v>
      </c>
      <c r="AG805" s="41">
        <v>4792</v>
      </c>
      <c r="AH805" s="2" t="s">
        <v>6535</v>
      </c>
      <c r="AI805" s="41">
        <v>1087954</v>
      </c>
      <c r="AJ805" s="2" t="s">
        <v>6535</v>
      </c>
      <c r="AK805" s="41">
        <v>144363</v>
      </c>
      <c r="AL805" s="2" t="s">
        <v>6535</v>
      </c>
      <c r="AM805" s="2" t="str">
        <f>IF(OR(O805="Q",Q805="Q",S805="Q",U805="Q",W805="Q",Y805="Q",AB805="Q",AD805="Q",AF805="Q",AH805="Q",AJ805="Q",AL805="Q"),"Yes","No")</f>
        <v>No</v>
      </c>
    </row>
    <row r="806" spans="1:39">
      <c r="A806" s="6" t="s">
        <v>6376</v>
      </c>
      <c r="B806" s="6" t="s">
        <v>1718</v>
      </c>
      <c r="C806" s="4" t="s">
        <v>48</v>
      </c>
      <c r="D806" s="242"/>
      <c r="E806" s="237" t="s">
        <v>6377</v>
      </c>
      <c r="F806" s="25" t="s">
        <v>407</v>
      </c>
      <c r="G806" s="53" t="s">
        <v>476</v>
      </c>
      <c r="H806" s="180">
        <v>0</v>
      </c>
      <c r="I806" s="28">
        <v>68</v>
      </c>
      <c r="J806" s="171" t="s">
        <v>14</v>
      </c>
      <c r="K806" s="171" t="s">
        <v>16</v>
      </c>
      <c r="L806" s="9">
        <v>68</v>
      </c>
      <c r="M806" s="9"/>
      <c r="N806" s="32">
        <v>0.10654749325609437</v>
      </c>
      <c r="O806" s="10" t="s">
        <v>6535</v>
      </c>
      <c r="P806" s="57">
        <v>5.046027114668626E-3</v>
      </c>
      <c r="Q806" s="7" t="s">
        <v>6535</v>
      </c>
      <c r="R806" s="182">
        <v>17.768149294949581</v>
      </c>
      <c r="S806" s="1" t="s">
        <v>6535</v>
      </c>
      <c r="T806" s="36">
        <v>0.84148918364785141</v>
      </c>
      <c r="U806" s="2" t="s">
        <v>6535</v>
      </c>
      <c r="V806" s="31">
        <v>21.115124995338313</v>
      </c>
      <c r="W806" s="2" t="s">
        <v>6535</v>
      </c>
      <c r="X806" s="31" t="s">
        <v>6535</v>
      </c>
      <c r="Y806" s="2" t="s">
        <v>6535</v>
      </c>
      <c r="AA806" s="38">
        <v>8571</v>
      </c>
      <c r="AB806" s="9" t="s">
        <v>6535</v>
      </c>
      <c r="AC806" s="38">
        <v>1698564</v>
      </c>
      <c r="AD806" s="9" t="s">
        <v>6535</v>
      </c>
      <c r="AE806" s="42">
        <v>80443</v>
      </c>
      <c r="AF806" s="9" t="s">
        <v>6535</v>
      </c>
      <c r="AG806" s="41">
        <v>95596</v>
      </c>
      <c r="AH806" s="2" t="s">
        <v>6535</v>
      </c>
      <c r="AI806" s="41">
        <v>0</v>
      </c>
      <c r="AJ806" s="2" t="s">
        <v>6535</v>
      </c>
      <c r="AK806" s="41">
        <v>896594</v>
      </c>
      <c r="AL806" s="2" t="s">
        <v>6535</v>
      </c>
      <c r="AM806" s="2" t="str">
        <f>IF(OR(O806="Q",Q806="Q",S806="Q",U806="Q",W806="Q",Y806="Q",AB806="Q",AD806="Q",AF806="Q",AH806="Q",AJ806="Q",AL806="Q"),"Yes","No")</f>
        <v>No</v>
      </c>
    </row>
    <row r="807" spans="1:39">
      <c r="A807" s="3" t="s">
        <v>2355</v>
      </c>
      <c r="B807" s="3" t="s">
        <v>1583</v>
      </c>
      <c r="C807" s="4" t="s">
        <v>66</v>
      </c>
      <c r="D807" s="241" t="s">
        <v>2356</v>
      </c>
      <c r="E807" s="236" t="s">
        <v>2357</v>
      </c>
      <c r="F807" s="3" t="s">
        <v>481</v>
      </c>
      <c r="G807" s="4" t="s">
        <v>476</v>
      </c>
      <c r="H807" s="60">
        <v>0</v>
      </c>
      <c r="I807" s="27">
        <v>67</v>
      </c>
      <c r="J807" s="170" t="s">
        <v>14</v>
      </c>
      <c r="K807" s="170" t="s">
        <v>13</v>
      </c>
      <c r="L807" s="5">
        <v>67</v>
      </c>
      <c r="N807" s="31">
        <v>3.1356623483698942E-2</v>
      </c>
      <c r="O807" s="4" t="s">
        <v>6535</v>
      </c>
      <c r="P807" s="56">
        <v>1.3607104469067911E-3</v>
      </c>
      <c r="Q807" s="8" t="s">
        <v>6535</v>
      </c>
      <c r="R807" s="35">
        <v>20.710263282358504</v>
      </c>
      <c r="S807" s="2" t="s">
        <v>6535</v>
      </c>
      <c r="T807" s="36">
        <v>0.89871511902885071</v>
      </c>
      <c r="U807" s="2" t="s">
        <v>6535</v>
      </c>
      <c r="V807" s="31">
        <v>23.044302742717807</v>
      </c>
      <c r="W807" s="2" t="s">
        <v>6535</v>
      </c>
      <c r="X807" s="31" t="s">
        <v>6535</v>
      </c>
      <c r="Y807" s="2" t="s">
        <v>6535</v>
      </c>
      <c r="AA807" s="37">
        <v>3575</v>
      </c>
      <c r="AB807" s="4" t="s">
        <v>6535</v>
      </c>
      <c r="AC807" s="37">
        <v>2627304</v>
      </c>
      <c r="AD807" s="4" t="s">
        <v>6535</v>
      </c>
      <c r="AE807" s="41">
        <v>114011</v>
      </c>
      <c r="AF807" s="4" t="s">
        <v>6535</v>
      </c>
      <c r="AG807" s="41">
        <v>126860</v>
      </c>
      <c r="AH807" s="2" t="s">
        <v>6535</v>
      </c>
      <c r="AI807" s="41">
        <v>0</v>
      </c>
      <c r="AJ807" s="2" t="s">
        <v>6535</v>
      </c>
      <c r="AK807" s="41">
        <v>1490880</v>
      </c>
      <c r="AL807" s="2" t="s">
        <v>6535</v>
      </c>
      <c r="AM807" s="2" t="str">
        <f>IF(OR(O807="Q",Q807="Q",S807="Q",U807="Q",W807="Q",Y807="Q",AB807="Q",AD807="Q",AF807="Q",AH807="Q",AJ807="Q",AL807="Q"),"Yes","No")</f>
        <v>No</v>
      </c>
    </row>
    <row r="808" spans="1:39">
      <c r="A808" s="6" t="s">
        <v>4015</v>
      </c>
      <c r="B808" s="6" t="s">
        <v>4016</v>
      </c>
      <c r="C808" s="4" t="s">
        <v>130</v>
      </c>
      <c r="D808" s="242">
        <v>6114</v>
      </c>
      <c r="E808" s="237">
        <v>60114</v>
      </c>
      <c r="F808" s="25" t="s">
        <v>317</v>
      </c>
      <c r="G808" s="53" t="s">
        <v>262</v>
      </c>
      <c r="H808" s="180">
        <v>5121892</v>
      </c>
      <c r="I808" s="28">
        <v>67</v>
      </c>
      <c r="J808" s="171" t="s">
        <v>14</v>
      </c>
      <c r="K808" s="171" t="s">
        <v>13</v>
      </c>
      <c r="L808" s="9">
        <v>62</v>
      </c>
      <c r="M808" s="9"/>
      <c r="N808" s="32">
        <v>0.93536438948253087</v>
      </c>
      <c r="O808" s="10" t="s">
        <v>6535</v>
      </c>
      <c r="P808" s="57">
        <v>3.2589900776424117E-2</v>
      </c>
      <c r="Q808" s="7" t="s">
        <v>6535</v>
      </c>
      <c r="R808" s="182">
        <v>45.7798726480586</v>
      </c>
      <c r="S808" s="1" t="s">
        <v>6535</v>
      </c>
      <c r="T808" s="36">
        <v>1.595059127687078</v>
      </c>
      <c r="U808" s="2" t="s">
        <v>6535</v>
      </c>
      <c r="V808" s="31">
        <v>28.701050546284069</v>
      </c>
      <c r="W808" s="2" t="s">
        <v>6535</v>
      </c>
      <c r="X808" s="31">
        <v>2.2923003307782999</v>
      </c>
      <c r="Y808" s="2" t="s">
        <v>6535</v>
      </c>
      <c r="AA808" s="38">
        <v>155813</v>
      </c>
      <c r="AB808" s="9" t="s">
        <v>6535</v>
      </c>
      <c r="AC808" s="38">
        <v>4781021</v>
      </c>
      <c r="AD808" s="9" t="s">
        <v>6535</v>
      </c>
      <c r="AE808" s="42">
        <v>166580</v>
      </c>
      <c r="AF808" s="9" t="s">
        <v>6535</v>
      </c>
      <c r="AG808" s="41">
        <v>104435</v>
      </c>
      <c r="AH808" s="2" t="s">
        <v>6535</v>
      </c>
      <c r="AI808" s="41">
        <v>2085687</v>
      </c>
      <c r="AJ808" s="2" t="s">
        <v>6535</v>
      </c>
      <c r="AK808" s="41">
        <v>1677801</v>
      </c>
      <c r="AL808" s="2" t="s">
        <v>6535</v>
      </c>
      <c r="AM808" s="2" t="str">
        <f>IF(OR(O808="Q",Q808="Q",S808="Q",U808="Q",W808="Q",Y808="Q",AB808="Q",AD808="Q",AF808="Q",AH808="Q",AJ808="Q",AL808="Q"),"Yes","No")</f>
        <v>No</v>
      </c>
    </row>
    <row r="809" spans="1:39">
      <c r="A809" s="3" t="s">
        <v>2790</v>
      </c>
      <c r="B809" s="3" t="s">
        <v>2791</v>
      </c>
      <c r="C809" s="4" t="s">
        <v>74</v>
      </c>
      <c r="D809" s="241">
        <v>5035</v>
      </c>
      <c r="E809" s="236">
        <v>50035</v>
      </c>
      <c r="F809" s="3" t="s">
        <v>317</v>
      </c>
      <c r="G809" s="4" t="s">
        <v>262</v>
      </c>
      <c r="H809" s="60">
        <v>209703</v>
      </c>
      <c r="I809" s="27">
        <v>67</v>
      </c>
      <c r="J809" s="170" t="s">
        <v>14</v>
      </c>
      <c r="K809" s="170" t="s">
        <v>16</v>
      </c>
      <c r="L809" s="5">
        <v>41</v>
      </c>
      <c r="N809" s="31">
        <v>3.6461250380660504</v>
      </c>
      <c r="O809" s="4" t="s">
        <v>6535</v>
      </c>
      <c r="P809" s="56">
        <v>0.13799167928310202</v>
      </c>
      <c r="Q809" s="8" t="s">
        <v>6535</v>
      </c>
      <c r="R809" s="35">
        <v>49.740977007989265</v>
      </c>
      <c r="S809" s="2" t="s">
        <v>6535</v>
      </c>
      <c r="T809" s="36">
        <v>1.8825028968713788</v>
      </c>
      <c r="U809" s="2" t="s">
        <v>6535</v>
      </c>
      <c r="V809" s="31">
        <v>26.422789091403875</v>
      </c>
      <c r="W809" s="2" t="s">
        <v>6535</v>
      </c>
      <c r="X809" s="31">
        <v>2.5314342468729634</v>
      </c>
      <c r="Y809" s="2" t="s">
        <v>6535</v>
      </c>
      <c r="AA809" s="37">
        <v>562732</v>
      </c>
      <c r="AB809" s="4" t="s">
        <v>6535</v>
      </c>
      <c r="AC809" s="37">
        <v>4078014</v>
      </c>
      <c r="AD809" s="4" t="s">
        <v>6535</v>
      </c>
      <c r="AE809" s="41">
        <v>154337</v>
      </c>
      <c r="AF809" s="4" t="s">
        <v>6535</v>
      </c>
      <c r="AG809" s="41">
        <v>81985</v>
      </c>
      <c r="AH809" s="2" t="s">
        <v>6535</v>
      </c>
      <c r="AI809" s="41">
        <v>1610950</v>
      </c>
      <c r="AJ809" s="2" t="s">
        <v>6535</v>
      </c>
      <c r="AK809" s="41">
        <v>1231549</v>
      </c>
      <c r="AL809" s="2" t="s">
        <v>6535</v>
      </c>
      <c r="AM809" s="2" t="str">
        <f>IF(OR(O809="Q",Q809="Q",S809="Q",U809="Q",W809="Q",Y809="Q",AB809="Q",AD809="Q",AF809="Q",AH809="Q",AJ809="Q",AL809="Q"),"Yes","No")</f>
        <v>No</v>
      </c>
    </row>
    <row r="810" spans="1:39">
      <c r="A810" s="3" t="s">
        <v>2790</v>
      </c>
      <c r="B810" s="3" t="s">
        <v>2791</v>
      </c>
      <c r="C810" s="4" t="s">
        <v>74</v>
      </c>
      <c r="D810" s="241">
        <v>5035</v>
      </c>
      <c r="E810" s="236">
        <v>50035</v>
      </c>
      <c r="F810" s="3" t="s">
        <v>317</v>
      </c>
      <c r="G810" s="4" t="s">
        <v>262</v>
      </c>
      <c r="H810" s="60">
        <v>209703</v>
      </c>
      <c r="I810" s="27">
        <v>67</v>
      </c>
      <c r="J810" s="170" t="s">
        <v>15</v>
      </c>
      <c r="K810" s="170" t="s">
        <v>13</v>
      </c>
      <c r="L810" s="5">
        <v>26</v>
      </c>
      <c r="N810" s="31">
        <v>0.87382943810872993</v>
      </c>
      <c r="O810" s="4" t="s">
        <v>6535</v>
      </c>
      <c r="P810" s="56">
        <v>0.27076416362520389</v>
      </c>
      <c r="Q810" s="8" t="s">
        <v>6535</v>
      </c>
      <c r="R810" s="35">
        <v>80.990683705955036</v>
      </c>
      <c r="S810" s="2" t="s">
        <v>6535</v>
      </c>
      <c r="T810" s="36">
        <v>25.09571522623353</v>
      </c>
      <c r="U810" s="2" t="s">
        <v>6535</v>
      </c>
      <c r="V810" s="31">
        <v>3.2272713877981971</v>
      </c>
      <c r="W810" s="2" t="s">
        <v>6535</v>
      </c>
      <c r="X810" s="31">
        <v>1.0053804923900627</v>
      </c>
      <c r="Y810" s="2" t="s">
        <v>6535</v>
      </c>
      <c r="AA810" s="37">
        <v>2431551</v>
      </c>
      <c r="AB810" s="4" t="s">
        <v>6535</v>
      </c>
      <c r="AC810" s="37">
        <v>8980328</v>
      </c>
      <c r="AD810" s="4" t="s">
        <v>6535</v>
      </c>
      <c r="AE810" s="41">
        <v>2782638</v>
      </c>
      <c r="AF810" s="4" t="s">
        <v>6535</v>
      </c>
      <c r="AG810" s="41">
        <v>110881</v>
      </c>
      <c r="AH810" s="2" t="s">
        <v>6535</v>
      </c>
      <c r="AI810" s="41">
        <v>8932268</v>
      </c>
      <c r="AJ810" s="2" t="s">
        <v>6535</v>
      </c>
      <c r="AK810" s="41">
        <v>1502613</v>
      </c>
      <c r="AL810" s="2" t="s">
        <v>6535</v>
      </c>
      <c r="AM810" s="2" t="str">
        <f>IF(OR(O810="Q",Q810="Q",S810="Q",U810="Q",W810="Q",Y810="Q",AB810="Q",AD810="Q",AF810="Q",AH810="Q",AJ810="Q",AL810="Q"),"Yes","No")</f>
        <v>No</v>
      </c>
    </row>
    <row r="811" spans="1:39">
      <c r="A811" s="6" t="s">
        <v>4015</v>
      </c>
      <c r="B811" s="6" t="s">
        <v>4016</v>
      </c>
      <c r="C811" s="4" t="s">
        <v>130</v>
      </c>
      <c r="D811" s="242">
        <v>6114</v>
      </c>
      <c r="E811" s="237">
        <v>60114</v>
      </c>
      <c r="F811" s="25" t="s">
        <v>317</v>
      </c>
      <c r="G811" s="53" t="s">
        <v>262</v>
      </c>
      <c r="H811" s="180">
        <v>5121892</v>
      </c>
      <c r="I811" s="28">
        <v>67</v>
      </c>
      <c r="J811" s="171" t="s">
        <v>30</v>
      </c>
      <c r="K811" s="171" t="s">
        <v>13</v>
      </c>
      <c r="L811" s="9">
        <v>4</v>
      </c>
      <c r="M811" s="9"/>
      <c r="N811" s="32">
        <v>0</v>
      </c>
      <c r="O811" s="10" t="s">
        <v>6535</v>
      </c>
      <c r="P811" s="57">
        <v>0</v>
      </c>
      <c r="Q811" s="7" t="s">
        <v>6535</v>
      </c>
      <c r="R811" s="182">
        <v>55.881928703894495</v>
      </c>
      <c r="S811" s="1" t="s">
        <v>6535</v>
      </c>
      <c r="T811" s="36">
        <v>4.4059344735215333</v>
      </c>
      <c r="U811" s="2" t="s">
        <v>6535</v>
      </c>
      <c r="V811" s="31">
        <v>12.683331774389673</v>
      </c>
      <c r="W811" s="2" t="s">
        <v>6535</v>
      </c>
      <c r="X811" s="31">
        <v>1.3851249546710522</v>
      </c>
      <c r="Y811" s="2" t="s">
        <v>6535</v>
      </c>
      <c r="AA811" s="38">
        <v>0</v>
      </c>
      <c r="AB811" s="9" t="s">
        <v>6535</v>
      </c>
      <c r="AC811" s="38">
        <v>271195</v>
      </c>
      <c r="AD811" s="9" t="s">
        <v>6535</v>
      </c>
      <c r="AE811" s="42">
        <v>21382</v>
      </c>
      <c r="AF811" s="9" t="s">
        <v>6535</v>
      </c>
      <c r="AG811" s="41">
        <v>4853</v>
      </c>
      <c r="AH811" s="2" t="s">
        <v>6535</v>
      </c>
      <c r="AI811" s="41">
        <v>195791</v>
      </c>
      <c r="AJ811" s="2" t="s">
        <v>6535</v>
      </c>
      <c r="AK811" s="41">
        <v>64321</v>
      </c>
      <c r="AL811" s="2" t="s">
        <v>6535</v>
      </c>
      <c r="AM811" s="2" t="str">
        <f>IF(OR(O811="Q",Q811="Q",S811="Q",U811="Q",W811="Q",Y811="Q",AB811="Q",AD811="Q",AF811="Q",AH811="Q",AJ811="Q",AL811="Q"),"Yes","No")</f>
        <v>No</v>
      </c>
    </row>
    <row r="812" spans="1:39">
      <c r="A812" s="6" t="s">
        <v>4015</v>
      </c>
      <c r="B812" s="6" t="s">
        <v>4016</v>
      </c>
      <c r="C812" s="4" t="s">
        <v>130</v>
      </c>
      <c r="D812" s="242">
        <v>6114</v>
      </c>
      <c r="E812" s="237">
        <v>60114</v>
      </c>
      <c r="F812" s="25" t="s">
        <v>317</v>
      </c>
      <c r="G812" s="53" t="s">
        <v>262</v>
      </c>
      <c r="H812" s="180">
        <v>5121892</v>
      </c>
      <c r="I812" s="28">
        <v>67</v>
      </c>
      <c r="J812" s="171" t="s">
        <v>15</v>
      </c>
      <c r="K812" s="171" t="s">
        <v>13</v>
      </c>
      <c r="L812" s="9">
        <v>1</v>
      </c>
      <c r="M812" s="9"/>
      <c r="N812" s="32">
        <v>0.25605295244730886</v>
      </c>
      <c r="O812" s="10" t="s">
        <v>6535</v>
      </c>
      <c r="P812" s="57">
        <v>1.4540059347181009E-2</v>
      </c>
      <c r="Q812" s="7" t="s">
        <v>6535</v>
      </c>
      <c r="R812" s="182">
        <v>33.410442828816919</v>
      </c>
      <c r="S812" s="1" t="s">
        <v>6535</v>
      </c>
      <c r="T812" s="36">
        <v>1.897224058162591</v>
      </c>
      <c r="U812" s="2" t="s">
        <v>6535</v>
      </c>
      <c r="V812" s="31">
        <v>17.610172443825117</v>
      </c>
      <c r="W812" s="2" t="s">
        <v>6535</v>
      </c>
      <c r="X812" s="31">
        <v>5.9178178412549753</v>
      </c>
      <c r="Y812" s="2" t="s">
        <v>6535</v>
      </c>
      <c r="AA812" s="38">
        <v>1470</v>
      </c>
      <c r="AB812" s="9" t="s">
        <v>6535</v>
      </c>
      <c r="AC812" s="38">
        <v>101100</v>
      </c>
      <c r="AD812" s="9" t="s">
        <v>6535</v>
      </c>
      <c r="AE812" s="42">
        <v>5741</v>
      </c>
      <c r="AF812" s="9" t="s">
        <v>6535</v>
      </c>
      <c r="AG812" s="41">
        <v>3026</v>
      </c>
      <c r="AH812" s="2" t="s">
        <v>6535</v>
      </c>
      <c r="AI812" s="41">
        <v>17084</v>
      </c>
      <c r="AJ812" s="2" t="s">
        <v>6535</v>
      </c>
      <c r="AK812" s="41">
        <v>29272</v>
      </c>
      <c r="AL812" s="2" t="s">
        <v>6535</v>
      </c>
      <c r="AM812" s="2" t="str">
        <f>IF(OR(O812="Q",Q812="Q",S812="Q",U812="Q",W812="Q",Y812="Q",AB812="Q",AD812="Q",AF812="Q",AH812="Q",AJ812="Q",AL812="Q"),"Yes","No")</f>
        <v>No</v>
      </c>
    </row>
    <row r="813" spans="1:39">
      <c r="A813" s="6" t="s">
        <v>156</v>
      </c>
      <c r="B813" s="6" t="s">
        <v>343</v>
      </c>
      <c r="C813" s="4" t="s">
        <v>11</v>
      </c>
      <c r="D813" s="242">
        <v>49</v>
      </c>
      <c r="E813" s="237">
        <v>49</v>
      </c>
      <c r="F813" s="25" t="s">
        <v>397</v>
      </c>
      <c r="G813" s="53" t="s">
        <v>262</v>
      </c>
      <c r="H813" s="180">
        <v>251243</v>
      </c>
      <c r="I813" s="28">
        <v>66</v>
      </c>
      <c r="J813" s="171" t="s">
        <v>17</v>
      </c>
      <c r="K813" s="171" t="s">
        <v>13</v>
      </c>
      <c r="L813" s="9">
        <v>66</v>
      </c>
      <c r="M813" s="9"/>
      <c r="N813" s="32">
        <v>5.3387514305956731</v>
      </c>
      <c r="O813" s="10" t="s">
        <v>6535</v>
      </c>
      <c r="P813" s="57">
        <v>1.4402533215061089</v>
      </c>
      <c r="Q813" s="7" t="s">
        <v>6535</v>
      </c>
      <c r="R813" s="182">
        <v>24.576074192285688</v>
      </c>
      <c r="S813" s="1" t="s">
        <v>6535</v>
      </c>
      <c r="T813" s="36">
        <v>6.6299719972298332</v>
      </c>
      <c r="U813" s="2" t="s">
        <v>6535</v>
      </c>
      <c r="V813" s="31">
        <v>3.7068141769760388</v>
      </c>
      <c r="W813" s="2" t="s">
        <v>6535</v>
      </c>
      <c r="X813" s="31">
        <v>8.8498173645500736E-2</v>
      </c>
      <c r="Y813" s="2" t="s">
        <v>6535</v>
      </c>
      <c r="AA813" s="38">
        <v>1175529</v>
      </c>
      <c r="AB813" s="9" t="s">
        <v>6535</v>
      </c>
      <c r="AC813" s="38">
        <v>816196</v>
      </c>
      <c r="AD813" s="9" t="s">
        <v>6535</v>
      </c>
      <c r="AE813" s="42">
        <v>220188</v>
      </c>
      <c r="AF813" s="9" t="s">
        <v>6535</v>
      </c>
      <c r="AG813" s="41">
        <v>33211</v>
      </c>
      <c r="AH813" s="2" t="s">
        <v>6535</v>
      </c>
      <c r="AI813" s="41">
        <v>9222744</v>
      </c>
      <c r="AJ813" s="2" t="s">
        <v>6535</v>
      </c>
      <c r="AK813" s="41">
        <v>1281213</v>
      </c>
      <c r="AL813" s="2" t="s">
        <v>6535</v>
      </c>
      <c r="AM813" s="2" t="str">
        <f>IF(OR(O813="Q",Q813="Q",S813="Q",U813="Q",W813="Q",Y813="Q",AB813="Q",AD813="Q",AF813="Q",AH813="Q",AJ813="Q",AL813="Q"),"Yes","No")</f>
        <v>No</v>
      </c>
    </row>
    <row r="814" spans="1:39">
      <c r="A814" s="3" t="s">
        <v>1013</v>
      </c>
      <c r="B814" s="3" t="s">
        <v>1014</v>
      </c>
      <c r="C814" s="4" t="s">
        <v>97</v>
      </c>
      <c r="D814" s="241">
        <v>2145</v>
      </c>
      <c r="E814" s="236">
        <v>20145</v>
      </c>
      <c r="F814" s="3" t="s">
        <v>481</v>
      </c>
      <c r="G814" s="4" t="s">
        <v>262</v>
      </c>
      <c r="H814" s="60">
        <v>53661</v>
      </c>
      <c r="I814" s="27">
        <v>66</v>
      </c>
      <c r="J814" s="170" t="s">
        <v>15</v>
      </c>
      <c r="K814" s="170" t="s">
        <v>13</v>
      </c>
      <c r="L814" s="5">
        <v>40</v>
      </c>
      <c r="N814" s="31">
        <v>1.0156890844685111</v>
      </c>
      <c r="O814" s="4" t="s">
        <v>6535</v>
      </c>
      <c r="P814" s="56">
        <v>0.35456876912213459</v>
      </c>
      <c r="Q814" s="8" t="s">
        <v>6535</v>
      </c>
      <c r="R814" s="35">
        <v>98.927974387959694</v>
      </c>
      <c r="S814" s="2" t="s">
        <v>6535</v>
      </c>
      <c r="T814" s="36">
        <v>34.534948388108226</v>
      </c>
      <c r="U814" s="2" t="s">
        <v>6535</v>
      </c>
      <c r="V814" s="31">
        <v>2.8645757125852427</v>
      </c>
      <c r="W814" s="2" t="s">
        <v>6535</v>
      </c>
      <c r="X814" s="31">
        <v>1.1300889395030782</v>
      </c>
      <c r="Y814" s="2" t="s">
        <v>6535</v>
      </c>
      <c r="AA814" s="37">
        <v>4251059</v>
      </c>
      <c r="AB814" s="4" t="s">
        <v>6535</v>
      </c>
      <c r="AC814" s="37">
        <v>11989378</v>
      </c>
      <c r="AD814" s="4" t="s">
        <v>6535</v>
      </c>
      <c r="AE814" s="41">
        <v>4185394</v>
      </c>
      <c r="AF814" s="4" t="s">
        <v>6535</v>
      </c>
      <c r="AG814" s="41">
        <v>121193</v>
      </c>
      <c r="AH814" s="2" t="s">
        <v>6535</v>
      </c>
      <c r="AI814" s="41">
        <v>10609234</v>
      </c>
      <c r="AJ814" s="2" t="s">
        <v>6535</v>
      </c>
      <c r="AK814" s="41">
        <v>1605709</v>
      </c>
      <c r="AL814" s="2" t="s">
        <v>6535</v>
      </c>
      <c r="AM814" s="2" t="str">
        <f>IF(OR(O814="Q",Q814="Q",S814="Q",U814="Q",W814="Q",Y814="Q",AB814="Q",AD814="Q",AF814="Q",AH814="Q",AJ814="Q",AL814="Q"),"Yes","No")</f>
        <v>No</v>
      </c>
    </row>
    <row r="815" spans="1:39">
      <c r="A815" s="6" t="s">
        <v>1329</v>
      </c>
      <c r="B815" s="6" t="s">
        <v>350</v>
      </c>
      <c r="C815" s="4" t="s">
        <v>133</v>
      </c>
      <c r="D815" s="242">
        <v>3080</v>
      </c>
      <c r="E815" s="237">
        <v>30080</v>
      </c>
      <c r="F815" s="25" t="s">
        <v>317</v>
      </c>
      <c r="G815" s="53" t="s">
        <v>262</v>
      </c>
      <c r="H815" s="180">
        <v>4586770</v>
      </c>
      <c r="I815" s="28">
        <v>66</v>
      </c>
      <c r="J815" s="171" t="s">
        <v>15</v>
      </c>
      <c r="K815" s="171" t="s">
        <v>16</v>
      </c>
      <c r="L815" s="9">
        <v>39</v>
      </c>
      <c r="M815" s="9"/>
      <c r="N815" s="32">
        <v>0.9979492417861644</v>
      </c>
      <c r="O815" s="10" t="s">
        <v>6535</v>
      </c>
      <c r="P815" s="57">
        <v>0.28262603165228273</v>
      </c>
      <c r="Q815" s="7" t="s">
        <v>6535</v>
      </c>
      <c r="R815" s="182">
        <v>85.226522359860823</v>
      </c>
      <c r="S815" s="1" t="s">
        <v>6535</v>
      </c>
      <c r="T815" s="36">
        <v>24.136732408333547</v>
      </c>
      <c r="U815" s="2" t="s">
        <v>6535</v>
      </c>
      <c r="V815" s="31">
        <v>3.5309884087887209</v>
      </c>
      <c r="W815" s="2" t="s">
        <v>6535</v>
      </c>
      <c r="X815" s="31">
        <v>1.7394029688768506</v>
      </c>
      <c r="Y815" s="2" t="s">
        <v>6535</v>
      </c>
      <c r="AA815" s="38">
        <v>2817556</v>
      </c>
      <c r="AB815" s="9" t="s">
        <v>6535</v>
      </c>
      <c r="AC815" s="38">
        <v>9969202</v>
      </c>
      <c r="AD815" s="9" t="s">
        <v>6535</v>
      </c>
      <c r="AE815" s="42">
        <v>2823346</v>
      </c>
      <c r="AF815" s="9" t="s">
        <v>6535</v>
      </c>
      <c r="AG815" s="41">
        <v>116973</v>
      </c>
      <c r="AH815" s="2" t="s">
        <v>6535</v>
      </c>
      <c r="AI815" s="41">
        <v>5731393</v>
      </c>
      <c r="AJ815" s="2" t="s">
        <v>6535</v>
      </c>
      <c r="AK815" s="41">
        <v>1313901</v>
      </c>
      <c r="AL815" s="2" t="s">
        <v>6535</v>
      </c>
      <c r="AM815" s="2" t="str">
        <f>IF(OR(O815="Q",Q815="Q",S815="Q",U815="Q",W815="Q",Y815="Q",AB815="Q",AD815="Q",AF815="Q",AH815="Q",AJ815="Q",AL815="Q"),"Yes","No")</f>
        <v>No</v>
      </c>
    </row>
    <row r="816" spans="1:39">
      <c r="A816" s="6" t="s">
        <v>1013</v>
      </c>
      <c r="B816" s="6" t="s">
        <v>1014</v>
      </c>
      <c r="C816" s="4" t="s">
        <v>97</v>
      </c>
      <c r="D816" s="242">
        <v>2145</v>
      </c>
      <c r="E816" s="237">
        <v>20145</v>
      </c>
      <c r="F816" s="25" t="s">
        <v>481</v>
      </c>
      <c r="G816" s="53" t="s">
        <v>262</v>
      </c>
      <c r="H816" s="180">
        <v>53661</v>
      </c>
      <c r="I816" s="28">
        <v>66</v>
      </c>
      <c r="J816" s="171" t="s">
        <v>14</v>
      </c>
      <c r="K816" s="171" t="s">
        <v>16</v>
      </c>
      <c r="L816" s="9">
        <v>24</v>
      </c>
      <c r="M816" s="9"/>
      <c r="N816" s="32">
        <v>1.1287081905212151</v>
      </c>
      <c r="O816" s="10" t="s">
        <v>6535</v>
      </c>
      <c r="P816" s="57">
        <v>6.0283064381591346E-2</v>
      </c>
      <c r="Q816" s="7" t="s">
        <v>6535</v>
      </c>
      <c r="R816" s="182">
        <v>38.313121890547265</v>
      </c>
      <c r="S816" s="1" t="s">
        <v>6535</v>
      </c>
      <c r="T816" s="36">
        <v>2.0462617468214481</v>
      </c>
      <c r="U816" s="2" t="s">
        <v>6535</v>
      </c>
      <c r="V816" s="31">
        <v>18.723470714370134</v>
      </c>
      <c r="W816" s="2" t="s">
        <v>6535</v>
      </c>
      <c r="X816" s="31">
        <v>2.5579375679023451</v>
      </c>
      <c r="Y816" s="2" t="s">
        <v>6535</v>
      </c>
      <c r="AA816" s="38">
        <v>66850</v>
      </c>
      <c r="AB816" s="9" t="s">
        <v>6535</v>
      </c>
      <c r="AC816" s="38">
        <v>1108935</v>
      </c>
      <c r="AD816" s="9" t="s">
        <v>6535</v>
      </c>
      <c r="AE816" s="42">
        <v>59227</v>
      </c>
      <c r="AF816" s="9" t="s">
        <v>6535</v>
      </c>
      <c r="AG816" s="41">
        <v>28944</v>
      </c>
      <c r="AH816" s="2" t="s">
        <v>6535</v>
      </c>
      <c r="AI816" s="41">
        <v>433527</v>
      </c>
      <c r="AJ816" s="2" t="s">
        <v>6535</v>
      </c>
      <c r="AK816" s="41">
        <v>468362</v>
      </c>
      <c r="AL816" s="2" t="s">
        <v>6535</v>
      </c>
      <c r="AM816" s="2" t="str">
        <f>IF(OR(O816="Q",Q816="Q",S816="Q",U816="Q",W816="Q",Y816="Q",AB816="Q",AD816="Q",AF816="Q",AH816="Q",AJ816="Q",AL816="Q"),"Yes","No")</f>
        <v>No</v>
      </c>
    </row>
    <row r="817" spans="1:39">
      <c r="A817" s="3" t="s">
        <v>1329</v>
      </c>
      <c r="B817" s="3" t="s">
        <v>350</v>
      </c>
      <c r="C817" s="4" t="s">
        <v>133</v>
      </c>
      <c r="D817" s="241">
        <v>3080</v>
      </c>
      <c r="E817" s="236">
        <v>30080</v>
      </c>
      <c r="F817" s="3" t="s">
        <v>317</v>
      </c>
      <c r="G817" s="4" t="s">
        <v>262</v>
      </c>
      <c r="H817" s="60">
        <v>4586770</v>
      </c>
      <c r="I817" s="27">
        <v>66</v>
      </c>
      <c r="J817" s="170" t="s">
        <v>20</v>
      </c>
      <c r="K817" s="170" t="s">
        <v>16</v>
      </c>
      <c r="L817" s="5">
        <v>14</v>
      </c>
      <c r="N817" s="31">
        <v>5.42428700937774</v>
      </c>
      <c r="O817" s="4" t="s">
        <v>6535</v>
      </c>
      <c r="P817" s="56">
        <v>0.26362914060355663</v>
      </c>
      <c r="Q817" s="8" t="s">
        <v>6535</v>
      </c>
      <c r="R817" s="35">
        <v>97.751888724140372</v>
      </c>
      <c r="S817" s="2" t="s">
        <v>6535</v>
      </c>
      <c r="T817" s="36">
        <v>4.7509002330014827</v>
      </c>
      <c r="U817" s="2" t="s">
        <v>6535</v>
      </c>
      <c r="V817" s="31">
        <v>20.575445479810366</v>
      </c>
      <c r="W817" s="2" t="s">
        <v>6535</v>
      </c>
      <c r="X817" s="31">
        <v>4.2954965017607547</v>
      </c>
      <c r="Y817" s="2" t="s">
        <v>6535</v>
      </c>
      <c r="AA817" s="37">
        <v>364984</v>
      </c>
      <c r="AB817" s="4" t="s">
        <v>6535</v>
      </c>
      <c r="AC817" s="37">
        <v>1384460</v>
      </c>
      <c r="AD817" s="4" t="s">
        <v>6535</v>
      </c>
      <c r="AE817" s="41">
        <v>67287</v>
      </c>
      <c r="AF817" s="4" t="s">
        <v>6535</v>
      </c>
      <c r="AG817" s="41">
        <v>14163</v>
      </c>
      <c r="AH817" s="2" t="s">
        <v>6535</v>
      </c>
      <c r="AI817" s="41">
        <v>322305</v>
      </c>
      <c r="AJ817" s="2" t="s">
        <v>6535</v>
      </c>
      <c r="AK817" s="41">
        <v>305871</v>
      </c>
      <c r="AL817" s="2" t="s">
        <v>6535</v>
      </c>
      <c r="AM817" s="2" t="str">
        <f>IF(OR(O817="Q",Q817="Q",S817="Q",U817="Q",W817="Q",Y817="Q",AB817="Q",AD817="Q",AF817="Q",AH817="Q",AJ817="Q",AL817="Q"),"Yes","No")</f>
        <v>No</v>
      </c>
    </row>
    <row r="818" spans="1:39">
      <c r="A818" s="3" t="s">
        <v>1329</v>
      </c>
      <c r="B818" s="3" t="s">
        <v>350</v>
      </c>
      <c r="C818" s="4" t="s">
        <v>133</v>
      </c>
      <c r="D818" s="241">
        <v>3080</v>
      </c>
      <c r="E818" s="236">
        <v>30080</v>
      </c>
      <c r="F818" s="3" t="s">
        <v>317</v>
      </c>
      <c r="G818" s="4" t="s">
        <v>262</v>
      </c>
      <c r="H818" s="60">
        <v>4586770</v>
      </c>
      <c r="I818" s="27">
        <v>66</v>
      </c>
      <c r="J818" s="170" t="s">
        <v>14</v>
      </c>
      <c r="K818" s="170" t="s">
        <v>16</v>
      </c>
      <c r="L818" s="5">
        <v>13</v>
      </c>
      <c r="N818" s="31">
        <v>6.1394925307016468</v>
      </c>
      <c r="O818" s="4" t="s">
        <v>6535</v>
      </c>
      <c r="P818" s="56">
        <v>0.21630006251446893</v>
      </c>
      <c r="Q818" s="8" t="s">
        <v>6535</v>
      </c>
      <c r="R818" s="35">
        <v>36.968171036604907</v>
      </c>
      <c r="S818" s="2" t="s">
        <v>6535</v>
      </c>
      <c r="T818" s="36">
        <v>1.3024232322584781</v>
      </c>
      <c r="U818" s="2" t="s">
        <v>6535</v>
      </c>
      <c r="V818" s="31">
        <v>28.384145891270641</v>
      </c>
      <c r="W818" s="2" t="s">
        <v>6535</v>
      </c>
      <c r="X818" s="31">
        <v>5.3995749003965408</v>
      </c>
      <c r="Y818" s="2" t="s">
        <v>6535</v>
      </c>
      <c r="AA818" s="37">
        <v>249466</v>
      </c>
      <c r="AB818" s="4" t="s">
        <v>6535</v>
      </c>
      <c r="AC818" s="37">
        <v>1153333</v>
      </c>
      <c r="AD818" s="4" t="s">
        <v>6535</v>
      </c>
      <c r="AE818" s="41">
        <v>40633</v>
      </c>
      <c r="AF818" s="4" t="s">
        <v>6535</v>
      </c>
      <c r="AG818" s="41">
        <v>31198</v>
      </c>
      <c r="AH818" s="2" t="s">
        <v>6535</v>
      </c>
      <c r="AI818" s="41">
        <v>213597</v>
      </c>
      <c r="AJ818" s="2" t="s">
        <v>6535</v>
      </c>
      <c r="AK818" s="41">
        <v>208307</v>
      </c>
      <c r="AL818" s="2" t="s">
        <v>6535</v>
      </c>
      <c r="AM818" s="2" t="str">
        <f>IF(OR(O818="Q",Q818="Q",S818="Q",U818="Q",W818="Q",Y818="Q",AB818="Q",AD818="Q",AF818="Q",AH818="Q",AJ818="Q",AL818="Q"),"Yes","No")</f>
        <v>No</v>
      </c>
    </row>
    <row r="819" spans="1:39">
      <c r="A819" s="6" t="s">
        <v>1013</v>
      </c>
      <c r="B819" s="6" t="s">
        <v>1014</v>
      </c>
      <c r="C819" s="4" t="s">
        <v>97</v>
      </c>
      <c r="D819" s="242">
        <v>2145</v>
      </c>
      <c r="E819" s="237">
        <v>20145</v>
      </c>
      <c r="F819" s="25" t="s">
        <v>481</v>
      </c>
      <c r="G819" s="53" t="s">
        <v>262</v>
      </c>
      <c r="H819" s="180">
        <v>53661</v>
      </c>
      <c r="I819" s="28">
        <v>66</v>
      </c>
      <c r="J819" s="171" t="s">
        <v>17</v>
      </c>
      <c r="K819" s="171" t="s">
        <v>16</v>
      </c>
      <c r="L819" s="9">
        <v>2</v>
      </c>
      <c r="M819" s="9"/>
      <c r="N819" s="32">
        <v>9.8173333333333339</v>
      </c>
      <c r="O819" s="10" t="s">
        <v>6535</v>
      </c>
      <c r="P819" s="57">
        <v>0.54474161210372507</v>
      </c>
      <c r="Q819" s="7" t="s">
        <v>6535</v>
      </c>
      <c r="R819" s="182">
        <v>87.769480519480524</v>
      </c>
      <c r="S819" s="1" t="s">
        <v>6535</v>
      </c>
      <c r="T819" s="36">
        <v>4.8701298701298699</v>
      </c>
      <c r="U819" s="2" t="s">
        <v>6535</v>
      </c>
      <c r="V819" s="31">
        <v>18.021999999999998</v>
      </c>
      <c r="W819" s="2" t="s">
        <v>6535</v>
      </c>
      <c r="X819" s="31">
        <v>0.60876223075450664</v>
      </c>
      <c r="Y819" s="2" t="s">
        <v>6535</v>
      </c>
      <c r="AA819" s="38">
        <v>29452</v>
      </c>
      <c r="AB819" s="9" t="s">
        <v>6535</v>
      </c>
      <c r="AC819" s="38">
        <v>54066</v>
      </c>
      <c r="AD819" s="9" t="s">
        <v>6535</v>
      </c>
      <c r="AE819" s="42">
        <v>3000</v>
      </c>
      <c r="AF819" s="9" t="s">
        <v>6535</v>
      </c>
      <c r="AG819" s="41">
        <v>616</v>
      </c>
      <c r="AH819" s="2" t="s">
        <v>6535</v>
      </c>
      <c r="AI819" s="41">
        <v>88813</v>
      </c>
      <c r="AJ819" s="2" t="s">
        <v>6535</v>
      </c>
      <c r="AK819" s="41">
        <v>29556</v>
      </c>
      <c r="AL819" s="2" t="s">
        <v>6535</v>
      </c>
      <c r="AM819" s="2" t="str">
        <f>IF(OR(O819="Q",Q819="Q",S819="Q",U819="Q",W819="Q",Y819="Q",AB819="Q",AD819="Q",AF819="Q",AH819="Q",AJ819="Q",AL819="Q"),"Yes","No")</f>
        <v>No</v>
      </c>
    </row>
    <row r="820" spans="1:39">
      <c r="A820" s="3" t="s">
        <v>4556</v>
      </c>
      <c r="B820" s="3" t="s">
        <v>4557</v>
      </c>
      <c r="C820" s="4" t="s">
        <v>57</v>
      </c>
      <c r="D820" s="241" t="s">
        <v>4558</v>
      </c>
      <c r="E820" s="236" t="s">
        <v>4559</v>
      </c>
      <c r="F820" s="3" t="s">
        <v>320</v>
      </c>
      <c r="G820" s="4" t="s">
        <v>476</v>
      </c>
      <c r="H820" s="60">
        <v>0</v>
      </c>
      <c r="I820" s="27">
        <v>65</v>
      </c>
      <c r="J820" s="170" t="s">
        <v>14</v>
      </c>
      <c r="K820" s="170" t="s">
        <v>13</v>
      </c>
      <c r="L820" s="5">
        <v>65</v>
      </c>
      <c r="N820" s="31">
        <v>1.153379912758878</v>
      </c>
      <c r="O820" s="4" t="s">
        <v>6535</v>
      </c>
      <c r="P820" s="56">
        <v>0.15165400997665335</v>
      </c>
      <c r="Q820" s="8" t="s">
        <v>6535</v>
      </c>
      <c r="R820" s="35">
        <v>31.69606908603981</v>
      </c>
      <c r="S820" s="2" t="s">
        <v>6535</v>
      </c>
      <c r="T820" s="36">
        <v>4.1676085427021627</v>
      </c>
      <c r="U820" s="2" t="s">
        <v>6535</v>
      </c>
      <c r="V820" s="31">
        <v>7.6053373922419665</v>
      </c>
      <c r="W820" s="2" t="s">
        <v>6535</v>
      </c>
      <c r="X820" s="31" t="s">
        <v>6535</v>
      </c>
      <c r="Y820" s="2" t="s">
        <v>6535</v>
      </c>
      <c r="AA820" s="37">
        <v>423588</v>
      </c>
      <c r="AB820" s="4" t="s">
        <v>6535</v>
      </c>
      <c r="AC820" s="37">
        <v>2793121</v>
      </c>
      <c r="AD820" s="4" t="s">
        <v>6535</v>
      </c>
      <c r="AE820" s="41">
        <v>367258</v>
      </c>
      <c r="AF820" s="4" t="s">
        <v>6535</v>
      </c>
      <c r="AG820" s="41">
        <v>88122</v>
      </c>
      <c r="AH820" s="2" t="s">
        <v>6535</v>
      </c>
      <c r="AI820" s="41">
        <v>0</v>
      </c>
      <c r="AJ820" s="2" t="s">
        <v>6535</v>
      </c>
      <c r="AK820" s="41">
        <v>1477355</v>
      </c>
      <c r="AL820" s="2" t="s">
        <v>6535</v>
      </c>
      <c r="AM820" s="2" t="str">
        <f>IF(OR(O820="Q",Q820="Q",S820="Q",U820="Q",W820="Q",Y820="Q",AB820="Q",AD820="Q",AF820="Q",AH820="Q",AJ820="Q",AL820="Q"),"Yes","No")</f>
        <v>No</v>
      </c>
    </row>
    <row r="821" spans="1:39">
      <c r="A821" s="3" t="s">
        <v>6264</v>
      </c>
      <c r="B821" s="3" t="s">
        <v>4437</v>
      </c>
      <c r="C821" s="4" t="s">
        <v>57</v>
      </c>
      <c r="D821" s="241" t="s">
        <v>6265</v>
      </c>
      <c r="E821" s="236" t="s">
        <v>6266</v>
      </c>
      <c r="F821" s="3" t="s">
        <v>320</v>
      </c>
      <c r="G821" s="4" t="s">
        <v>476</v>
      </c>
      <c r="H821" s="60">
        <v>0</v>
      </c>
      <c r="I821" s="27">
        <v>65</v>
      </c>
      <c r="J821" s="170" t="s">
        <v>14</v>
      </c>
      <c r="K821" s="170" t="s">
        <v>13</v>
      </c>
      <c r="L821" s="5">
        <v>65</v>
      </c>
      <c r="N821" s="31">
        <v>2.0713665696131582</v>
      </c>
      <c r="O821" s="4" t="s">
        <v>6535</v>
      </c>
      <c r="P821" s="56">
        <v>0.13616620283645625</v>
      </c>
      <c r="Q821" s="8" t="s">
        <v>6535</v>
      </c>
      <c r="R821" s="35">
        <v>49.430323641286826</v>
      </c>
      <c r="S821" s="2" t="s">
        <v>6535</v>
      </c>
      <c r="T821" s="36">
        <v>3.2494197666172395</v>
      </c>
      <c r="U821" s="2" t="s">
        <v>6535</v>
      </c>
      <c r="V821" s="31">
        <v>15.212046208712991</v>
      </c>
      <c r="W821" s="2" t="s">
        <v>6535</v>
      </c>
      <c r="X821" s="31" t="s">
        <v>6535</v>
      </c>
      <c r="Y821" s="2" t="s">
        <v>6535</v>
      </c>
      <c r="AA821" s="37">
        <v>417602</v>
      </c>
      <c r="AB821" s="4" t="s">
        <v>6535</v>
      </c>
      <c r="AC821" s="37">
        <v>3066855</v>
      </c>
      <c r="AD821" s="4" t="s">
        <v>6535</v>
      </c>
      <c r="AE821" s="41">
        <v>201607</v>
      </c>
      <c r="AF821" s="4" t="s">
        <v>6535</v>
      </c>
      <c r="AG821" s="41">
        <v>62044</v>
      </c>
      <c r="AH821" s="2" t="s">
        <v>6535</v>
      </c>
      <c r="AI821" s="41">
        <v>0</v>
      </c>
      <c r="AJ821" s="2" t="s">
        <v>6535</v>
      </c>
      <c r="AK821" s="41">
        <v>936976</v>
      </c>
      <c r="AL821" s="2" t="s">
        <v>6535</v>
      </c>
      <c r="AM821" s="2" t="str">
        <f>IF(OR(O821="Q",Q821="Q",S821="Q",U821="Q",W821="Q",Y821="Q",AB821="Q",AD821="Q",AF821="Q",AH821="Q",AJ821="Q",AL821="Q"),"Yes","No")</f>
        <v>No</v>
      </c>
    </row>
    <row r="822" spans="1:39">
      <c r="A822" s="3" t="s">
        <v>2352</v>
      </c>
      <c r="B822" s="3" t="s">
        <v>1581</v>
      </c>
      <c r="C822" s="4" t="s">
        <v>66</v>
      </c>
      <c r="D822" s="241" t="s">
        <v>2353</v>
      </c>
      <c r="E822" s="236" t="s">
        <v>2354</v>
      </c>
      <c r="F822" s="3" t="s">
        <v>481</v>
      </c>
      <c r="G822" s="4" t="s">
        <v>476</v>
      </c>
      <c r="H822" s="60">
        <v>0</v>
      </c>
      <c r="I822" s="27">
        <v>65</v>
      </c>
      <c r="J822" s="170" t="s">
        <v>14</v>
      </c>
      <c r="K822" s="170" t="s">
        <v>13</v>
      </c>
      <c r="L822" s="5">
        <v>60</v>
      </c>
      <c r="N822" s="31">
        <v>0.18705609655554578</v>
      </c>
      <c r="O822" s="4" t="s">
        <v>6535</v>
      </c>
      <c r="P822" s="56">
        <v>5.4541925657069614E-3</v>
      </c>
      <c r="Q822" s="8" t="s">
        <v>6535</v>
      </c>
      <c r="R822" s="35">
        <v>59.021864278653254</v>
      </c>
      <c r="S822" s="2" t="s">
        <v>6535</v>
      </c>
      <c r="T822" s="36">
        <v>1.7209629586555795</v>
      </c>
      <c r="U822" s="2" t="s">
        <v>6535</v>
      </c>
      <c r="V822" s="31">
        <v>34.295836515134106</v>
      </c>
      <c r="W822" s="2" t="s">
        <v>6535</v>
      </c>
      <c r="X822" s="31" t="s">
        <v>6535</v>
      </c>
      <c r="Y822" s="2" t="s">
        <v>6535</v>
      </c>
      <c r="AA822" s="37">
        <v>27680</v>
      </c>
      <c r="AB822" s="4" t="s">
        <v>6535</v>
      </c>
      <c r="AC822" s="37">
        <v>5074995</v>
      </c>
      <c r="AD822" s="4" t="s">
        <v>6535</v>
      </c>
      <c r="AE822" s="41">
        <v>147977</v>
      </c>
      <c r="AF822" s="4" t="s">
        <v>6535</v>
      </c>
      <c r="AG822" s="41">
        <v>85985</v>
      </c>
      <c r="AH822" s="2" t="s">
        <v>6535</v>
      </c>
      <c r="AI822" s="41">
        <v>0</v>
      </c>
      <c r="AJ822" s="2" t="s">
        <v>6535</v>
      </c>
      <c r="AK822" s="41">
        <v>2269097</v>
      </c>
      <c r="AL822" s="2" t="s">
        <v>6535</v>
      </c>
      <c r="AM822" s="2" t="str">
        <f>IF(OR(O822="Q",Q822="Q",S822="Q",U822="Q",W822="Q",Y822="Q",AB822="Q",AD822="Q",AF822="Q",AH822="Q",AJ822="Q",AL822="Q"),"Yes","No")</f>
        <v>No</v>
      </c>
    </row>
    <row r="823" spans="1:39">
      <c r="A823" s="6" t="s">
        <v>5733</v>
      </c>
      <c r="B823" s="6" t="s">
        <v>5734</v>
      </c>
      <c r="C823" s="4" t="s">
        <v>28</v>
      </c>
      <c r="D823" s="242">
        <v>9144</v>
      </c>
      <c r="E823" s="237">
        <v>90144</v>
      </c>
      <c r="F823" s="25" t="s">
        <v>320</v>
      </c>
      <c r="G823" s="53" t="s">
        <v>262</v>
      </c>
      <c r="H823" s="180">
        <v>615968</v>
      </c>
      <c r="I823" s="28">
        <v>65</v>
      </c>
      <c r="J823" s="171" t="s">
        <v>15</v>
      </c>
      <c r="K823" s="171" t="s">
        <v>16</v>
      </c>
      <c r="L823" s="9">
        <v>49</v>
      </c>
      <c r="M823" s="9"/>
      <c r="N823" s="32">
        <v>1.2421515425463587</v>
      </c>
      <c r="O823" s="10" t="s">
        <v>6535</v>
      </c>
      <c r="P823" s="57">
        <v>0.1610005691477619</v>
      </c>
      <c r="Q823" s="7" t="s">
        <v>6535</v>
      </c>
      <c r="R823" s="182">
        <v>101.61177390652058</v>
      </c>
      <c r="S823" s="1" t="s">
        <v>6535</v>
      </c>
      <c r="T823" s="36">
        <v>13.170336203525629</v>
      </c>
      <c r="U823" s="2" t="s">
        <v>6535</v>
      </c>
      <c r="V823" s="31">
        <v>7.7151996984951419</v>
      </c>
      <c r="W823" s="2" t="s">
        <v>6535</v>
      </c>
      <c r="X823" s="31">
        <v>1.5558843752249103</v>
      </c>
      <c r="Y823" s="2" t="s">
        <v>6535</v>
      </c>
      <c r="AA823" s="38">
        <v>2050032</v>
      </c>
      <c r="AB823" s="9" t="s">
        <v>6535</v>
      </c>
      <c r="AC823" s="38">
        <v>12733073</v>
      </c>
      <c r="AD823" s="9" t="s">
        <v>6535</v>
      </c>
      <c r="AE823" s="42">
        <v>1650388</v>
      </c>
      <c r="AF823" s="9" t="s">
        <v>6535</v>
      </c>
      <c r="AG823" s="41">
        <v>125311</v>
      </c>
      <c r="AH823" s="2" t="s">
        <v>6535</v>
      </c>
      <c r="AI823" s="41">
        <v>8183817</v>
      </c>
      <c r="AJ823" s="2" t="s">
        <v>6535</v>
      </c>
      <c r="AK823" s="41">
        <v>1832721</v>
      </c>
      <c r="AL823" s="2" t="s">
        <v>6535</v>
      </c>
      <c r="AM823" s="2" t="str">
        <f>IF(OR(O823="Q",Q823="Q",S823="Q",U823="Q",W823="Q",Y823="Q",AB823="Q",AD823="Q",AF823="Q",AH823="Q",AJ823="Q",AL823="Q"),"Yes","No")</f>
        <v>No</v>
      </c>
    </row>
    <row r="824" spans="1:39">
      <c r="A824" s="3" t="s">
        <v>1661</v>
      </c>
      <c r="B824" s="3" t="s">
        <v>1662</v>
      </c>
      <c r="C824" s="4" t="s">
        <v>48</v>
      </c>
      <c r="D824" s="241">
        <v>4077</v>
      </c>
      <c r="E824" s="236">
        <v>40077</v>
      </c>
      <c r="F824" s="3" t="s">
        <v>320</v>
      </c>
      <c r="G824" s="4" t="s">
        <v>262</v>
      </c>
      <c r="H824" s="60">
        <v>5502379</v>
      </c>
      <c r="I824" s="27">
        <v>65</v>
      </c>
      <c r="J824" s="170" t="s">
        <v>29</v>
      </c>
      <c r="K824" s="170" t="s">
        <v>16</v>
      </c>
      <c r="L824" s="5">
        <v>42</v>
      </c>
      <c r="N824" s="31">
        <v>2.9778852728058416</v>
      </c>
      <c r="O824" s="4" t="s">
        <v>6535</v>
      </c>
      <c r="P824" s="56">
        <v>0.16737660715020586</v>
      </c>
      <c r="Q824" s="8" t="s">
        <v>6535</v>
      </c>
      <c r="R824" s="35">
        <v>647.70742235866817</v>
      </c>
      <c r="S824" s="2" t="s">
        <v>6535</v>
      </c>
      <c r="T824" s="36">
        <v>36.405388673100731</v>
      </c>
      <c r="U824" s="2" t="s">
        <v>6535</v>
      </c>
      <c r="V824" s="31">
        <v>17.79152608902778</v>
      </c>
      <c r="W824" s="2" t="s">
        <v>6535</v>
      </c>
      <c r="X824" s="31">
        <v>0.64696608396400168</v>
      </c>
      <c r="Y824" s="2" t="s">
        <v>6535</v>
      </c>
      <c r="AA824" s="37">
        <v>12783183</v>
      </c>
      <c r="AB824" s="4" t="s">
        <v>6535</v>
      </c>
      <c r="AC824" s="37">
        <v>76373773</v>
      </c>
      <c r="AD824" s="4" t="s">
        <v>6535</v>
      </c>
      <c r="AE824" s="41">
        <v>4292705</v>
      </c>
      <c r="AF824" s="4" t="s">
        <v>6535</v>
      </c>
      <c r="AG824" s="41">
        <v>117914</v>
      </c>
      <c r="AH824" s="2" t="s">
        <v>6535</v>
      </c>
      <c r="AI824" s="41">
        <v>118049114</v>
      </c>
      <c r="AJ824" s="2" t="s">
        <v>6535</v>
      </c>
      <c r="AK824" s="41">
        <v>3505483</v>
      </c>
      <c r="AL824" s="2" t="s">
        <v>6535</v>
      </c>
      <c r="AM824" s="2" t="str">
        <f>IF(OR(O824="Q",Q824="Q",S824="Q",U824="Q",W824="Q",Y824="Q",AB824="Q",AD824="Q",AF824="Q",AH824="Q",AJ824="Q",AL824="Q"),"Yes","No")</f>
        <v>No</v>
      </c>
    </row>
    <row r="825" spans="1:39">
      <c r="A825" s="6" t="s">
        <v>5714</v>
      </c>
      <c r="B825" s="6" t="s">
        <v>5662</v>
      </c>
      <c r="C825" s="4" t="s">
        <v>28</v>
      </c>
      <c r="D825" s="242">
        <v>9089</v>
      </c>
      <c r="E825" s="237">
        <v>90089</v>
      </c>
      <c r="F825" s="25" t="s">
        <v>317</v>
      </c>
      <c r="G825" s="53" t="s">
        <v>262</v>
      </c>
      <c r="H825" s="180">
        <v>308231</v>
      </c>
      <c r="I825" s="28">
        <v>65</v>
      </c>
      <c r="J825" s="171" t="s">
        <v>15</v>
      </c>
      <c r="K825" s="171" t="s">
        <v>16</v>
      </c>
      <c r="L825" s="9">
        <v>39</v>
      </c>
      <c r="M825" s="9"/>
      <c r="N825" s="32">
        <v>1.5057199300315394</v>
      </c>
      <c r="O825" s="10" t="s">
        <v>6535</v>
      </c>
      <c r="P825" s="57">
        <v>0.16283529088976462</v>
      </c>
      <c r="Q825" s="7" t="s">
        <v>6535</v>
      </c>
      <c r="R825" s="182">
        <v>128.35408474300206</v>
      </c>
      <c r="S825" s="1" t="s">
        <v>6535</v>
      </c>
      <c r="T825" s="36">
        <v>13.880785071084533</v>
      </c>
      <c r="U825" s="2" t="s">
        <v>6535</v>
      </c>
      <c r="V825" s="31">
        <v>9.2468894292139279</v>
      </c>
      <c r="W825" s="2" t="s">
        <v>6535</v>
      </c>
      <c r="X825" s="31">
        <v>1.1235387311913085</v>
      </c>
      <c r="Y825" s="2" t="s">
        <v>6535</v>
      </c>
      <c r="AA825" s="38">
        <v>1796488</v>
      </c>
      <c r="AB825" s="9" t="s">
        <v>6535</v>
      </c>
      <c r="AC825" s="38">
        <v>11032547</v>
      </c>
      <c r="AD825" s="9" t="s">
        <v>6535</v>
      </c>
      <c r="AE825" s="42">
        <v>1193109</v>
      </c>
      <c r="AF825" s="9" t="s">
        <v>6535</v>
      </c>
      <c r="AG825" s="41">
        <v>85954</v>
      </c>
      <c r="AH825" s="2" t="s">
        <v>6535</v>
      </c>
      <c r="AI825" s="41">
        <v>9819463</v>
      </c>
      <c r="AJ825" s="2" t="s">
        <v>6535</v>
      </c>
      <c r="AK825" s="41">
        <v>1400492</v>
      </c>
      <c r="AL825" s="2" t="s">
        <v>6535</v>
      </c>
      <c r="AM825" s="2" t="str">
        <f>IF(OR(O825="Q",Q825="Q",S825="Q",U825="Q",W825="Q",Y825="Q",AB825="Q",AD825="Q",AF825="Q",AH825="Q",AJ825="Q",AL825="Q"),"Yes","No")</f>
        <v>No</v>
      </c>
    </row>
    <row r="826" spans="1:39">
      <c r="A826" s="3" t="s">
        <v>1730</v>
      </c>
      <c r="B826" s="3" t="s">
        <v>1731</v>
      </c>
      <c r="C826" s="4" t="s">
        <v>54</v>
      </c>
      <c r="D826" s="241">
        <v>4138</v>
      </c>
      <c r="E826" s="236">
        <v>40138</v>
      </c>
      <c r="F826" s="3" t="s">
        <v>317</v>
      </c>
      <c r="G826" s="4" t="s">
        <v>262</v>
      </c>
      <c r="H826" s="60">
        <v>4515419</v>
      </c>
      <c r="I826" s="27">
        <v>65</v>
      </c>
      <c r="J826" s="170" t="s">
        <v>30</v>
      </c>
      <c r="K826" s="170" t="s">
        <v>16</v>
      </c>
      <c r="L826" s="5">
        <v>37</v>
      </c>
      <c r="N826" s="31">
        <v>5.0571493362698829</v>
      </c>
      <c r="O826" s="4" t="s">
        <v>6535</v>
      </c>
      <c r="P826" s="56">
        <v>0.39108901749033043</v>
      </c>
      <c r="Q826" s="8" t="s">
        <v>6535</v>
      </c>
      <c r="R826" s="35">
        <v>184.08723830952846</v>
      </c>
      <c r="S826" s="2" t="s">
        <v>6535</v>
      </c>
      <c r="T826" s="36">
        <v>14.236181764820975</v>
      </c>
      <c r="U826" s="2" t="s">
        <v>6535</v>
      </c>
      <c r="V826" s="31">
        <v>12.930941831919174</v>
      </c>
      <c r="W826" s="2" t="s">
        <v>6535</v>
      </c>
      <c r="X826" s="31">
        <v>0.46709164149630739</v>
      </c>
      <c r="Y826" s="2" t="s">
        <v>6535</v>
      </c>
      <c r="AA826" s="37">
        <v>2943711</v>
      </c>
      <c r="AB826" s="4" t="s">
        <v>6535</v>
      </c>
      <c r="AC826" s="37">
        <v>7526959</v>
      </c>
      <c r="AD826" s="4" t="s">
        <v>6535</v>
      </c>
      <c r="AE826" s="41">
        <v>582089</v>
      </c>
      <c r="AF826" s="4" t="s">
        <v>6535</v>
      </c>
      <c r="AG826" s="41">
        <v>40888</v>
      </c>
      <c r="AH826" s="2" t="s">
        <v>6535</v>
      </c>
      <c r="AI826" s="41">
        <v>16114523</v>
      </c>
      <c r="AJ826" s="2" t="s">
        <v>6535</v>
      </c>
      <c r="AK826" s="41">
        <v>1027358</v>
      </c>
      <c r="AL826" s="2" t="s">
        <v>6535</v>
      </c>
      <c r="AM826" s="2" t="str">
        <f>IF(OR(O826="Q",Q826="Q",S826="Q",U826="Q",W826="Q",Y826="Q",AB826="Q",AD826="Q",AF826="Q",AH826="Q",AJ826="Q",AL826="Q"),"Yes","No")</f>
        <v>No</v>
      </c>
    </row>
    <row r="827" spans="1:39">
      <c r="A827" s="6" t="s">
        <v>5714</v>
      </c>
      <c r="B827" s="6" t="s">
        <v>5662</v>
      </c>
      <c r="C827" s="4" t="s">
        <v>28</v>
      </c>
      <c r="D827" s="242">
        <v>9089</v>
      </c>
      <c r="E827" s="237">
        <v>90089</v>
      </c>
      <c r="F827" s="25" t="s">
        <v>317</v>
      </c>
      <c r="G827" s="53" t="s">
        <v>262</v>
      </c>
      <c r="H827" s="180">
        <v>308231</v>
      </c>
      <c r="I827" s="28">
        <v>65</v>
      </c>
      <c r="J827" s="171" t="s">
        <v>14</v>
      </c>
      <c r="K827" s="171" t="s">
        <v>16</v>
      </c>
      <c r="L827" s="9">
        <v>25</v>
      </c>
      <c r="M827" s="9"/>
      <c r="N827" s="32">
        <v>3.6713827810783775</v>
      </c>
      <c r="O827" s="10" t="s">
        <v>6535</v>
      </c>
      <c r="P827" s="57">
        <v>7.5465870439652444E-2</v>
      </c>
      <c r="Q827" s="7" t="s">
        <v>6535</v>
      </c>
      <c r="R827" s="182">
        <v>77.972088609665917</v>
      </c>
      <c r="S827" s="1" t="s">
        <v>6535</v>
      </c>
      <c r="T827" s="36">
        <v>1.6027289682929224</v>
      </c>
      <c r="U827" s="2" t="s">
        <v>6535</v>
      </c>
      <c r="V827" s="31">
        <v>48.649578407954102</v>
      </c>
      <c r="W827" s="2" t="s">
        <v>6535</v>
      </c>
      <c r="X827" s="31">
        <v>3.8577996875430034</v>
      </c>
      <c r="Y827" s="2" t="s">
        <v>6535</v>
      </c>
      <c r="AA827" s="38">
        <v>179828</v>
      </c>
      <c r="AB827" s="9" t="s">
        <v>6535</v>
      </c>
      <c r="AC827" s="38">
        <v>2382905</v>
      </c>
      <c r="AD827" s="9" t="s">
        <v>6535</v>
      </c>
      <c r="AE827" s="42">
        <v>48981</v>
      </c>
      <c r="AF827" s="9" t="s">
        <v>6535</v>
      </c>
      <c r="AG827" s="41">
        <v>30561</v>
      </c>
      <c r="AH827" s="2" t="s">
        <v>6535</v>
      </c>
      <c r="AI827" s="41">
        <v>617685</v>
      </c>
      <c r="AJ827" s="2" t="s">
        <v>6535</v>
      </c>
      <c r="AK827" s="41">
        <v>470075</v>
      </c>
      <c r="AL827" s="2" t="s">
        <v>6535</v>
      </c>
      <c r="AM827" s="2" t="str">
        <f>IF(OR(O827="Q",Q827="Q",S827="Q",U827="Q",W827="Q",Y827="Q",AB827="Q",AD827="Q",AF827="Q",AH827="Q",AJ827="Q",AL827="Q"),"Yes","No")</f>
        <v>No</v>
      </c>
    </row>
    <row r="828" spans="1:39">
      <c r="A828" s="6" t="s">
        <v>1661</v>
      </c>
      <c r="B828" s="6" t="s">
        <v>1662</v>
      </c>
      <c r="C828" s="4" t="s">
        <v>48</v>
      </c>
      <c r="D828" s="242">
        <v>4077</v>
      </c>
      <c r="E828" s="237">
        <v>40077</v>
      </c>
      <c r="F828" s="25" t="s">
        <v>320</v>
      </c>
      <c r="G828" s="53" t="s">
        <v>262</v>
      </c>
      <c r="H828" s="180">
        <v>5502379</v>
      </c>
      <c r="I828" s="28">
        <v>65</v>
      </c>
      <c r="J828" s="171" t="s">
        <v>15</v>
      </c>
      <c r="K828" s="171" t="s">
        <v>16</v>
      </c>
      <c r="L828" s="9">
        <v>23</v>
      </c>
      <c r="M828" s="9"/>
      <c r="N828" s="32">
        <v>0</v>
      </c>
      <c r="O828" s="10" t="s">
        <v>6535</v>
      </c>
      <c r="P828" s="57">
        <v>0</v>
      </c>
      <c r="Q828" s="7" t="s">
        <v>6535</v>
      </c>
      <c r="R828" s="182">
        <v>53.20577351296798</v>
      </c>
      <c r="S828" s="1" t="s">
        <v>6535</v>
      </c>
      <c r="T828" s="36">
        <v>17.157361869823621</v>
      </c>
      <c r="U828" s="2" t="s">
        <v>6535</v>
      </c>
      <c r="V828" s="31">
        <v>3.1010462981809761</v>
      </c>
      <c r="W828" s="2" t="s">
        <v>6535</v>
      </c>
      <c r="X828" s="31">
        <v>0.79581770058834556</v>
      </c>
      <c r="Y828" s="2" t="s">
        <v>6535</v>
      </c>
      <c r="AA828" s="38">
        <v>0</v>
      </c>
      <c r="AB828" s="9" t="s">
        <v>6535</v>
      </c>
      <c r="AC828" s="38">
        <v>3321264</v>
      </c>
      <c r="AD828" s="9" t="s">
        <v>6535</v>
      </c>
      <c r="AE828" s="42">
        <v>1071014</v>
      </c>
      <c r="AF828" s="9" t="s">
        <v>6535</v>
      </c>
      <c r="AG828" s="41">
        <v>62423</v>
      </c>
      <c r="AH828" s="2" t="s">
        <v>6535</v>
      </c>
      <c r="AI828" s="41">
        <v>4173398</v>
      </c>
      <c r="AJ828" s="2" t="s">
        <v>6535</v>
      </c>
      <c r="AK828" s="41">
        <v>774866</v>
      </c>
      <c r="AL828" s="2" t="s">
        <v>6535</v>
      </c>
      <c r="AM828" s="2" t="str">
        <f>IF(OR(O828="Q",Q828="Q",S828="Q",U828="Q",W828="Q",Y828="Q",AB828="Q",AD828="Q",AF828="Q",AH828="Q",AJ828="Q",AL828="Q"),"Yes","No")</f>
        <v>No</v>
      </c>
    </row>
    <row r="829" spans="1:39">
      <c r="A829" s="3" t="s">
        <v>1730</v>
      </c>
      <c r="B829" s="3" t="s">
        <v>1731</v>
      </c>
      <c r="C829" s="4" t="s">
        <v>54</v>
      </c>
      <c r="D829" s="241">
        <v>4138</v>
      </c>
      <c r="E829" s="236">
        <v>40138</v>
      </c>
      <c r="F829" s="3" t="s">
        <v>317</v>
      </c>
      <c r="G829" s="4" t="s">
        <v>262</v>
      </c>
      <c r="H829" s="60">
        <v>4515419</v>
      </c>
      <c r="I829" s="27">
        <v>65</v>
      </c>
      <c r="J829" s="170" t="s">
        <v>15</v>
      </c>
      <c r="K829" s="170" t="s">
        <v>16</v>
      </c>
      <c r="L829" s="5">
        <v>22</v>
      </c>
      <c r="N829" s="31">
        <v>0.86656982287222151</v>
      </c>
      <c r="O829" s="4" t="s">
        <v>6535</v>
      </c>
      <c r="P829" s="56">
        <v>0.14751878279495809</v>
      </c>
      <c r="Q829" s="8" t="s">
        <v>6535</v>
      </c>
      <c r="R829" s="35">
        <v>86.663606527624438</v>
      </c>
      <c r="S829" s="2" t="s">
        <v>6535</v>
      </c>
      <c r="T829" s="36">
        <v>14.753005943828551</v>
      </c>
      <c r="U829" s="2" t="s">
        <v>6535</v>
      </c>
      <c r="V829" s="31">
        <v>5.8743016072515974</v>
      </c>
      <c r="W829" s="2" t="s">
        <v>6535</v>
      </c>
      <c r="X829" s="31">
        <v>0.73983635601630238</v>
      </c>
      <c r="Y829" s="2" t="s">
        <v>6535</v>
      </c>
      <c r="AA829" s="37">
        <v>845299</v>
      </c>
      <c r="AB829" s="4" t="s">
        <v>6535</v>
      </c>
      <c r="AC829" s="37">
        <v>5730111</v>
      </c>
      <c r="AD829" s="4" t="s">
        <v>6535</v>
      </c>
      <c r="AE829" s="41">
        <v>975454</v>
      </c>
      <c r="AF829" s="4" t="s">
        <v>6535</v>
      </c>
      <c r="AG829" s="41">
        <v>66119</v>
      </c>
      <c r="AH829" s="2" t="s">
        <v>6535</v>
      </c>
      <c r="AI829" s="41">
        <v>7745106</v>
      </c>
      <c r="AJ829" s="2" t="s">
        <v>6535</v>
      </c>
      <c r="AK829" s="41">
        <v>1212929</v>
      </c>
      <c r="AL829" s="2" t="s">
        <v>6535</v>
      </c>
      <c r="AM829" s="2" t="str">
        <f>IF(OR(O829="Q",Q829="Q",S829="Q",U829="Q",W829="Q",Y829="Q",AB829="Q",AD829="Q",AF829="Q",AH829="Q",AJ829="Q",AL829="Q"),"Yes","No")</f>
        <v>No</v>
      </c>
    </row>
    <row r="830" spans="1:39">
      <c r="A830" s="6" t="s">
        <v>5733</v>
      </c>
      <c r="B830" s="6" t="s">
        <v>5734</v>
      </c>
      <c r="C830" s="4" t="s">
        <v>28</v>
      </c>
      <c r="D830" s="242">
        <v>9144</v>
      </c>
      <c r="E830" s="237">
        <v>90144</v>
      </c>
      <c r="F830" s="25" t="s">
        <v>320</v>
      </c>
      <c r="G830" s="53" t="s">
        <v>262</v>
      </c>
      <c r="H830" s="180">
        <v>615968</v>
      </c>
      <c r="I830" s="28">
        <v>65</v>
      </c>
      <c r="J830" s="171" t="s">
        <v>14</v>
      </c>
      <c r="K830" s="171" t="s">
        <v>16</v>
      </c>
      <c r="L830" s="9">
        <v>16</v>
      </c>
      <c r="M830" s="9"/>
      <c r="N830" s="32">
        <v>4.3888159169699188</v>
      </c>
      <c r="O830" s="10" t="s">
        <v>6535</v>
      </c>
      <c r="P830" s="57">
        <v>0.13538380809097281</v>
      </c>
      <c r="Q830" s="7" t="s">
        <v>6535</v>
      </c>
      <c r="R830" s="182">
        <v>55.635809312638578</v>
      </c>
      <c r="S830" s="1" t="s">
        <v>6535</v>
      </c>
      <c r="T830" s="36">
        <v>1.7162232076866224</v>
      </c>
      <c r="U830" s="2" t="s">
        <v>6535</v>
      </c>
      <c r="V830" s="31">
        <v>32.417583600697661</v>
      </c>
      <c r="W830" s="2" t="s">
        <v>6535</v>
      </c>
      <c r="X830" s="31">
        <v>2.5453357363612388</v>
      </c>
      <c r="Y830" s="2" t="s">
        <v>6535</v>
      </c>
      <c r="AA830" s="38">
        <v>203821</v>
      </c>
      <c r="AB830" s="9" t="s">
        <v>6535</v>
      </c>
      <c r="AC830" s="38">
        <v>1505505</v>
      </c>
      <c r="AD830" s="9" t="s">
        <v>6535</v>
      </c>
      <c r="AE830" s="42">
        <v>46441</v>
      </c>
      <c r="AF830" s="9" t="s">
        <v>6535</v>
      </c>
      <c r="AG830" s="41">
        <v>27060</v>
      </c>
      <c r="AH830" s="2" t="s">
        <v>6535</v>
      </c>
      <c r="AI830" s="41">
        <v>591476</v>
      </c>
      <c r="AJ830" s="2" t="s">
        <v>6535</v>
      </c>
      <c r="AK830" s="41">
        <v>375873</v>
      </c>
      <c r="AL830" s="2" t="s">
        <v>6535</v>
      </c>
      <c r="AM830" s="2" t="str">
        <f>IF(OR(O830="Q",Q830="Q",S830="Q",U830="Q",W830="Q",Y830="Q",AB830="Q",AD830="Q",AF830="Q",AH830="Q",AJ830="Q",AL830="Q"),"Yes","No")</f>
        <v>No</v>
      </c>
    </row>
    <row r="831" spans="1:39">
      <c r="A831" s="3" t="s">
        <v>1730</v>
      </c>
      <c r="B831" s="3" t="s">
        <v>1731</v>
      </c>
      <c r="C831" s="4" t="s">
        <v>54</v>
      </c>
      <c r="D831" s="241">
        <v>4138</v>
      </c>
      <c r="E831" s="236">
        <v>40138</v>
      </c>
      <c r="F831" s="3" t="s">
        <v>317</v>
      </c>
      <c r="G831" s="4" t="s">
        <v>262</v>
      </c>
      <c r="H831" s="60">
        <v>4515419</v>
      </c>
      <c r="I831" s="27">
        <v>65</v>
      </c>
      <c r="J831" s="170" t="s">
        <v>14</v>
      </c>
      <c r="K831" s="170" t="s">
        <v>16</v>
      </c>
      <c r="L831" s="5">
        <v>6</v>
      </c>
      <c r="N831" s="31">
        <v>3.1597598222962655</v>
      </c>
      <c r="O831" s="4" t="s">
        <v>6535</v>
      </c>
      <c r="P831" s="56">
        <v>5.2214734306443751E-2</v>
      </c>
      <c r="Q831" s="8" t="s">
        <v>6535</v>
      </c>
      <c r="R831" s="35">
        <v>100.80654486586494</v>
      </c>
      <c r="S831" s="2" t="s">
        <v>6535</v>
      </c>
      <c r="T831" s="36">
        <v>1.6658186864014801</v>
      </c>
      <c r="U831" s="2" t="s">
        <v>6535</v>
      </c>
      <c r="V831" s="31">
        <v>60.514716090517837</v>
      </c>
      <c r="W831" s="2" t="s">
        <v>6535</v>
      </c>
      <c r="X831" s="31">
        <v>7.0797735836798337</v>
      </c>
      <c r="Y831" s="2" t="s">
        <v>6535</v>
      </c>
      <c r="AA831" s="37">
        <v>91039</v>
      </c>
      <c r="AB831" s="4" t="s">
        <v>6535</v>
      </c>
      <c r="AC831" s="37">
        <v>1743550</v>
      </c>
      <c r="AD831" s="4" t="s">
        <v>6535</v>
      </c>
      <c r="AE831" s="41">
        <v>28812</v>
      </c>
      <c r="AF831" s="4" t="s">
        <v>6535</v>
      </c>
      <c r="AG831" s="41">
        <v>17296</v>
      </c>
      <c r="AH831" s="2" t="s">
        <v>6535</v>
      </c>
      <c r="AI831" s="41">
        <v>246272</v>
      </c>
      <c r="AJ831" s="2" t="s">
        <v>6535</v>
      </c>
      <c r="AK831" s="41">
        <v>208143</v>
      </c>
      <c r="AL831" s="2" t="s">
        <v>6535</v>
      </c>
      <c r="AM831" s="2" t="str">
        <f>IF(OR(O831="Q",Q831="Q",S831="Q",U831="Q",W831="Q",Y831="Q",AB831="Q",AD831="Q",AF831="Q",AH831="Q",AJ831="Q",AL831="Q"),"Yes","No")</f>
        <v>No</v>
      </c>
    </row>
    <row r="832" spans="1:39">
      <c r="A832" s="3" t="s">
        <v>2352</v>
      </c>
      <c r="B832" s="3" t="s">
        <v>1581</v>
      </c>
      <c r="C832" s="4" t="s">
        <v>66</v>
      </c>
      <c r="D832" s="241" t="s">
        <v>2353</v>
      </c>
      <c r="E832" s="236" t="s">
        <v>2354</v>
      </c>
      <c r="F832" s="3" t="s">
        <v>481</v>
      </c>
      <c r="G832" s="4" t="s">
        <v>476</v>
      </c>
      <c r="H832" s="60">
        <v>0</v>
      </c>
      <c r="I832" s="27">
        <v>65</v>
      </c>
      <c r="J832" s="170" t="s">
        <v>15</v>
      </c>
      <c r="K832" s="170" t="s">
        <v>13</v>
      </c>
      <c r="L832" s="5">
        <v>5</v>
      </c>
      <c r="N832" s="31">
        <v>0.17492915097635778</v>
      </c>
      <c r="O832" s="4" t="s">
        <v>6535</v>
      </c>
      <c r="P832" s="56">
        <v>5.4541361137404043E-3</v>
      </c>
      <c r="Q832" s="8" t="s">
        <v>6535</v>
      </c>
      <c r="R832" s="35">
        <v>37.349095840867996</v>
      </c>
      <c r="S832" s="2" t="s">
        <v>6535</v>
      </c>
      <c r="T832" s="36">
        <v>1.164511754068716</v>
      </c>
      <c r="U832" s="2" t="s">
        <v>6535</v>
      </c>
      <c r="V832" s="31">
        <v>32.072751271400286</v>
      </c>
      <c r="W832" s="2" t="s">
        <v>6535</v>
      </c>
      <c r="X832" s="31" t="s">
        <v>6535</v>
      </c>
      <c r="Y832" s="2" t="s">
        <v>6535</v>
      </c>
      <c r="AA832" s="37">
        <v>4506</v>
      </c>
      <c r="AB832" s="4" t="s">
        <v>6535</v>
      </c>
      <c r="AC832" s="37">
        <v>826162</v>
      </c>
      <c r="AD832" s="4" t="s">
        <v>6535</v>
      </c>
      <c r="AE832" s="41">
        <v>25759</v>
      </c>
      <c r="AF832" s="4" t="s">
        <v>6535</v>
      </c>
      <c r="AG832" s="41">
        <v>22120</v>
      </c>
      <c r="AH832" s="2" t="s">
        <v>6535</v>
      </c>
      <c r="AI832" s="41">
        <v>0</v>
      </c>
      <c r="AJ832" s="2" t="s">
        <v>6535</v>
      </c>
      <c r="AK832" s="41">
        <v>302634</v>
      </c>
      <c r="AL832" s="2" t="s">
        <v>6535</v>
      </c>
      <c r="AM832" s="2" t="str">
        <f>IF(OR(O832="Q",Q832="Q",S832="Q",U832="Q",W832="Q",Y832="Q",AB832="Q",AD832="Q",AF832="Q",AH832="Q",AJ832="Q",AL832="Q"),"Yes","No")</f>
        <v>No</v>
      </c>
    </row>
    <row r="833" spans="1:39">
      <c r="A833" s="6" t="s">
        <v>5714</v>
      </c>
      <c r="B833" s="6" t="s">
        <v>5662</v>
      </c>
      <c r="C833" s="4" t="s">
        <v>28</v>
      </c>
      <c r="D833" s="242">
        <v>9089</v>
      </c>
      <c r="E833" s="237">
        <v>90089</v>
      </c>
      <c r="F833" s="25" t="s">
        <v>317</v>
      </c>
      <c r="G833" s="53" t="s">
        <v>262</v>
      </c>
      <c r="H833" s="180">
        <v>308231</v>
      </c>
      <c r="I833" s="28">
        <v>65</v>
      </c>
      <c r="J833" s="171" t="s">
        <v>15</v>
      </c>
      <c r="K833" s="171" t="s">
        <v>13</v>
      </c>
      <c r="L833" s="9">
        <v>1</v>
      </c>
      <c r="M833" s="9"/>
      <c r="N833" s="32">
        <v>0.81379224959762286</v>
      </c>
      <c r="O833" s="10" t="s">
        <v>6535</v>
      </c>
      <c r="P833" s="57">
        <v>6.6854492564942331E-2</v>
      </c>
      <c r="Q833" s="7" t="s">
        <v>6535</v>
      </c>
      <c r="R833" s="182">
        <v>64.009114583333329</v>
      </c>
      <c r="S833" s="1" t="s">
        <v>6535</v>
      </c>
      <c r="T833" s="36">
        <v>5.258463541666667</v>
      </c>
      <c r="U833" s="2" t="s">
        <v>6535</v>
      </c>
      <c r="V833" s="31">
        <v>12.17258883248731</v>
      </c>
      <c r="W833" s="2" t="s">
        <v>6535</v>
      </c>
      <c r="X833" s="31">
        <v>1.4742319053545456</v>
      </c>
      <c r="Y833" s="2" t="s">
        <v>6535</v>
      </c>
      <c r="AA833" s="38">
        <v>6573</v>
      </c>
      <c r="AB833" s="9" t="s">
        <v>6535</v>
      </c>
      <c r="AC833" s="38">
        <v>98318</v>
      </c>
      <c r="AD833" s="9" t="s">
        <v>6535</v>
      </c>
      <c r="AE833" s="42">
        <v>8077</v>
      </c>
      <c r="AF833" s="9" t="s">
        <v>6535</v>
      </c>
      <c r="AG833" s="41">
        <v>1536</v>
      </c>
      <c r="AH833" s="2" t="s">
        <v>6535</v>
      </c>
      <c r="AI833" s="41">
        <v>66691</v>
      </c>
      <c r="AJ833" s="2" t="s">
        <v>6535</v>
      </c>
      <c r="AK833" s="41">
        <v>22277</v>
      </c>
      <c r="AL833" s="2" t="s">
        <v>6535</v>
      </c>
      <c r="AM833" s="2" t="str">
        <f>IF(OR(O833="Q",Q833="Q",S833="Q",U833="Q",W833="Q",Y833="Q",AB833="Q",AD833="Q",AF833="Q",AH833="Q",AJ833="Q",AL833="Q"),"Yes","No")</f>
        <v>No</v>
      </c>
    </row>
    <row r="834" spans="1:39">
      <c r="A834" s="6" t="s">
        <v>184</v>
      </c>
      <c r="B834" s="6" t="s">
        <v>1341</v>
      </c>
      <c r="C834" s="4" t="s">
        <v>147</v>
      </c>
      <c r="D834" s="242">
        <v>3107</v>
      </c>
      <c r="E834" s="237">
        <v>30107</v>
      </c>
      <c r="F834" s="25" t="s">
        <v>151</v>
      </c>
      <c r="G834" s="53" t="s">
        <v>262</v>
      </c>
      <c r="H834" s="180">
        <v>70350</v>
      </c>
      <c r="I834" s="28">
        <v>64</v>
      </c>
      <c r="J834" s="171" t="s">
        <v>50</v>
      </c>
      <c r="K834" s="171" t="s">
        <v>13</v>
      </c>
      <c r="L834" s="9">
        <v>64</v>
      </c>
      <c r="M834" s="9"/>
      <c r="N834" s="32">
        <v>2.6281807372682175</v>
      </c>
      <c r="O834" s="10" t="s">
        <v>6535</v>
      </c>
      <c r="P834" s="57">
        <v>1.2445589351757216</v>
      </c>
      <c r="Q834" s="7" t="s">
        <v>6535</v>
      </c>
      <c r="R834" s="182">
        <v>36.728797997897203</v>
      </c>
      <c r="S834" s="1" t="s">
        <v>6535</v>
      </c>
      <c r="T834" s="36">
        <v>17.392697951990996</v>
      </c>
      <c r="U834" s="2" t="s">
        <v>6535</v>
      </c>
      <c r="V834" s="31">
        <v>2.1117366666907902</v>
      </c>
      <c r="W834" s="2" t="s">
        <v>6535</v>
      </c>
      <c r="X834" s="31">
        <v>1.1120270427496122</v>
      </c>
      <c r="Y834" s="2" t="s">
        <v>6535</v>
      </c>
      <c r="AA834" s="38">
        <v>6173657</v>
      </c>
      <c r="AB834" s="9" t="s">
        <v>6535</v>
      </c>
      <c r="AC834" s="38">
        <v>4960518</v>
      </c>
      <c r="AD834" s="9" t="s">
        <v>6535</v>
      </c>
      <c r="AE834" s="42">
        <v>2349023</v>
      </c>
      <c r="AF834" s="9" t="s">
        <v>6535</v>
      </c>
      <c r="AG834" s="41">
        <v>135058</v>
      </c>
      <c r="AH834" s="2" t="s">
        <v>6535</v>
      </c>
      <c r="AI834" s="41">
        <v>4460789</v>
      </c>
      <c r="AJ834" s="2" t="s">
        <v>6535</v>
      </c>
      <c r="AK834" s="41">
        <v>736520</v>
      </c>
      <c r="AL834" s="2" t="s">
        <v>6535</v>
      </c>
      <c r="AM834" s="2" t="str">
        <f>IF(OR(O834="Q",Q834="Q",S834="Q",U834="Q",W834="Q",Y834="Q",AB834="Q",AD834="Q",AF834="Q",AH834="Q",AJ834="Q",AL834="Q"),"Yes","No")</f>
        <v>No</v>
      </c>
    </row>
    <row r="835" spans="1:39">
      <c r="A835" s="6" t="s">
        <v>5644</v>
      </c>
      <c r="B835" s="6" t="s">
        <v>5645</v>
      </c>
      <c r="C835" s="4" t="s">
        <v>28</v>
      </c>
      <c r="D835" s="242">
        <v>9007</v>
      </c>
      <c r="E835" s="237">
        <v>90007</v>
      </c>
      <c r="F835" s="25" t="s">
        <v>317</v>
      </c>
      <c r="G835" s="53" t="s">
        <v>262</v>
      </c>
      <c r="H835" s="180">
        <v>358172</v>
      </c>
      <c r="I835" s="28">
        <v>64</v>
      </c>
      <c r="J835" s="171" t="s">
        <v>15</v>
      </c>
      <c r="K835" s="171" t="s">
        <v>16</v>
      </c>
      <c r="L835" s="9">
        <v>46</v>
      </c>
      <c r="M835" s="9"/>
      <c r="N835" s="32">
        <v>0.75698592704592393</v>
      </c>
      <c r="O835" s="10" t="s">
        <v>6535</v>
      </c>
      <c r="P835" s="57">
        <v>0.20764289456253995</v>
      </c>
      <c r="Q835" s="7" t="s">
        <v>6535</v>
      </c>
      <c r="R835" s="182">
        <v>87.823374352501901</v>
      </c>
      <c r="S835" s="1" t="s">
        <v>6535</v>
      </c>
      <c r="T835" s="36">
        <v>24.090143567090006</v>
      </c>
      <c r="U835" s="2" t="s">
        <v>6535</v>
      </c>
      <c r="V835" s="31">
        <v>3.6456144027501378</v>
      </c>
      <c r="W835" s="2" t="s">
        <v>6535</v>
      </c>
      <c r="X835" s="31">
        <v>1.0643462135009492</v>
      </c>
      <c r="Y835" s="2" t="s">
        <v>6535</v>
      </c>
      <c r="AA835" s="38">
        <v>2774118</v>
      </c>
      <c r="AB835" s="9" t="s">
        <v>6535</v>
      </c>
      <c r="AC835" s="38">
        <v>13360043</v>
      </c>
      <c r="AD835" s="9" t="s">
        <v>6535</v>
      </c>
      <c r="AE835" s="42">
        <v>3664689</v>
      </c>
      <c r="AF835" s="9" t="s">
        <v>6535</v>
      </c>
      <c r="AG835" s="41">
        <v>152124</v>
      </c>
      <c r="AH835" s="2" t="s">
        <v>6535</v>
      </c>
      <c r="AI835" s="41">
        <v>12552347</v>
      </c>
      <c r="AJ835" s="2" t="s">
        <v>6535</v>
      </c>
      <c r="AK835" s="41">
        <v>1937742</v>
      </c>
      <c r="AL835" s="2" t="s">
        <v>6535</v>
      </c>
      <c r="AM835" s="2" t="str">
        <f>IF(OR(O835="Q",Q835="Q",S835="Q",U835="Q",W835="Q",Y835="Q",AB835="Q",AD835="Q",AF835="Q",AH835="Q",AJ835="Q",AL835="Q"),"Yes","No")</f>
        <v>No</v>
      </c>
    </row>
    <row r="836" spans="1:39">
      <c r="A836" s="3" t="s">
        <v>5686</v>
      </c>
      <c r="B836" s="3" t="s">
        <v>5687</v>
      </c>
      <c r="C836" s="4" t="s">
        <v>28</v>
      </c>
      <c r="D836" s="241">
        <v>9035</v>
      </c>
      <c r="E836" s="236">
        <v>90035</v>
      </c>
      <c r="F836" s="3" t="s">
        <v>320</v>
      </c>
      <c r="G836" s="4" t="s">
        <v>262</v>
      </c>
      <c r="H836" s="60">
        <v>367260</v>
      </c>
      <c r="I836" s="27">
        <v>64</v>
      </c>
      <c r="J836" s="170" t="s">
        <v>15</v>
      </c>
      <c r="K836" s="170" t="s">
        <v>13</v>
      </c>
      <c r="L836" s="5">
        <v>45</v>
      </c>
      <c r="N836" s="31">
        <v>0.82153565449462351</v>
      </c>
      <c r="O836" s="4" t="s">
        <v>6535</v>
      </c>
      <c r="P836" s="56">
        <v>0.19219653775969511</v>
      </c>
      <c r="Q836" s="8" t="s">
        <v>6535</v>
      </c>
      <c r="R836" s="35">
        <v>83.783968508675159</v>
      </c>
      <c r="S836" s="2" t="s">
        <v>6535</v>
      </c>
      <c r="T836" s="36">
        <v>19.601083141109218</v>
      </c>
      <c r="U836" s="2" t="s">
        <v>6535</v>
      </c>
      <c r="V836" s="31">
        <v>4.2744560545715773</v>
      </c>
      <c r="W836" s="2" t="s">
        <v>6535</v>
      </c>
      <c r="X836" s="31">
        <v>1.0157459415481285</v>
      </c>
      <c r="Y836" s="2" t="s">
        <v>6535</v>
      </c>
      <c r="AA836" s="37">
        <v>3211258</v>
      </c>
      <c r="AB836" s="4" t="s">
        <v>6535</v>
      </c>
      <c r="AC836" s="37">
        <v>16708199</v>
      </c>
      <c r="AD836" s="4" t="s">
        <v>6535</v>
      </c>
      <c r="AE836" s="41">
        <v>3908848</v>
      </c>
      <c r="AF836" s="4" t="s">
        <v>6535</v>
      </c>
      <c r="AG836" s="41">
        <v>199420</v>
      </c>
      <c r="AH836" s="2" t="s">
        <v>6535</v>
      </c>
      <c r="AI836" s="41">
        <v>16449191</v>
      </c>
      <c r="AJ836" s="2" t="s">
        <v>6535</v>
      </c>
      <c r="AK836" s="41">
        <v>2111022</v>
      </c>
      <c r="AL836" s="2" t="s">
        <v>6535</v>
      </c>
      <c r="AM836" s="2" t="str">
        <f>IF(OR(O836="Q",Q836="Q",S836="Q",U836="Q",W836="Q",Y836="Q",AB836="Q",AD836="Q",AF836="Q",AH836="Q",AJ836="Q",AL836="Q"),"Yes","No")</f>
        <v>No</v>
      </c>
    </row>
    <row r="837" spans="1:39">
      <c r="A837" s="3" t="s">
        <v>785</v>
      </c>
      <c r="B837" s="3" t="s">
        <v>786</v>
      </c>
      <c r="C837" s="4" t="s">
        <v>43</v>
      </c>
      <c r="D837" s="241">
        <v>1050</v>
      </c>
      <c r="E837" s="236">
        <v>10050</v>
      </c>
      <c r="F837" s="3" t="s">
        <v>320</v>
      </c>
      <c r="G837" s="4" t="s">
        <v>262</v>
      </c>
      <c r="H837" s="60">
        <v>923311</v>
      </c>
      <c r="I837" s="27">
        <v>64</v>
      </c>
      <c r="J837" s="170" t="s">
        <v>15</v>
      </c>
      <c r="K837" s="170" t="s">
        <v>13</v>
      </c>
      <c r="L837" s="5">
        <v>43</v>
      </c>
      <c r="N837" s="31">
        <v>1.0382703837668037</v>
      </c>
      <c r="O837" s="4" t="s">
        <v>6535</v>
      </c>
      <c r="P837" s="56">
        <v>0.33017740564715886</v>
      </c>
      <c r="Q837" s="8" t="s">
        <v>6535</v>
      </c>
      <c r="R837" s="35">
        <v>116.66951901600034</v>
      </c>
      <c r="S837" s="2" t="s">
        <v>6535</v>
      </c>
      <c r="T837" s="36">
        <v>37.101741231460238</v>
      </c>
      <c r="U837" s="2" t="s">
        <v>6535</v>
      </c>
      <c r="V837" s="31">
        <v>3.1445833845951952</v>
      </c>
      <c r="W837" s="2" t="s">
        <v>6535</v>
      </c>
      <c r="X837" s="31">
        <v>0.93311077390575736</v>
      </c>
      <c r="Y837" s="2" t="s">
        <v>6535</v>
      </c>
      <c r="AA837" s="37">
        <v>6329452</v>
      </c>
      <c r="AB837" s="4" t="s">
        <v>6535</v>
      </c>
      <c r="AC837" s="37">
        <v>19169852</v>
      </c>
      <c r="AD837" s="4" t="s">
        <v>6535</v>
      </c>
      <c r="AE837" s="41">
        <v>6096150</v>
      </c>
      <c r="AF837" s="4" t="s">
        <v>6535</v>
      </c>
      <c r="AG837" s="41">
        <v>164309</v>
      </c>
      <c r="AH837" s="2" t="s">
        <v>6535</v>
      </c>
      <c r="AI837" s="41">
        <v>20544026</v>
      </c>
      <c r="AJ837" s="2" t="s">
        <v>6535</v>
      </c>
      <c r="AK837" s="41">
        <v>1838289</v>
      </c>
      <c r="AL837" s="2" t="s">
        <v>6535</v>
      </c>
      <c r="AM837" s="2" t="str">
        <f>IF(OR(O837="Q",Q837="Q",S837="Q",U837="Q",W837="Q",Y837="Q",AB837="Q",AD837="Q",AF837="Q",AH837="Q",AJ837="Q",AL837="Q"),"Yes","No")</f>
        <v>No</v>
      </c>
    </row>
    <row r="838" spans="1:39">
      <c r="A838" s="6" t="s">
        <v>768</v>
      </c>
      <c r="B838" s="6" t="s">
        <v>769</v>
      </c>
      <c r="C838" s="4" t="s">
        <v>68</v>
      </c>
      <c r="D838" s="242">
        <v>1013</v>
      </c>
      <c r="E838" s="237">
        <v>10013</v>
      </c>
      <c r="F838" s="25" t="s">
        <v>320</v>
      </c>
      <c r="G838" s="53" t="s">
        <v>262</v>
      </c>
      <c r="H838" s="180">
        <v>4181019</v>
      </c>
      <c r="I838" s="28">
        <v>64</v>
      </c>
      <c r="J838" s="171" t="s">
        <v>15</v>
      </c>
      <c r="K838" s="171" t="s">
        <v>16</v>
      </c>
      <c r="L838" s="9">
        <v>39</v>
      </c>
      <c r="M838" s="9"/>
      <c r="N838" s="32">
        <v>0.57703517495565215</v>
      </c>
      <c r="O838" s="10" t="s">
        <v>6535</v>
      </c>
      <c r="P838" s="57">
        <v>9.2756129515530125E-2</v>
      </c>
      <c r="Q838" s="7" t="s">
        <v>6535</v>
      </c>
      <c r="R838" s="182">
        <v>104.20583661781008</v>
      </c>
      <c r="S838" s="1" t="s">
        <v>6535</v>
      </c>
      <c r="T838" s="36">
        <v>16.750677423327996</v>
      </c>
      <c r="U838" s="2" t="s">
        <v>6535</v>
      </c>
      <c r="V838" s="31">
        <v>6.220992380444673</v>
      </c>
      <c r="W838" s="2" t="s">
        <v>6535</v>
      </c>
      <c r="X838" s="31">
        <v>1.2196932898355282</v>
      </c>
      <c r="Y838" s="2" t="s">
        <v>6535</v>
      </c>
      <c r="AA838" s="38">
        <v>1255617</v>
      </c>
      <c r="AB838" s="9" t="s">
        <v>6535</v>
      </c>
      <c r="AC838" s="38">
        <v>13536755</v>
      </c>
      <c r="AD838" s="9" t="s">
        <v>6535</v>
      </c>
      <c r="AE838" s="42">
        <v>2175980</v>
      </c>
      <c r="AF838" s="9" t="s">
        <v>6535</v>
      </c>
      <c r="AG838" s="41">
        <v>129904</v>
      </c>
      <c r="AH838" s="2" t="s">
        <v>6535</v>
      </c>
      <c r="AI838" s="41">
        <v>11098491</v>
      </c>
      <c r="AJ838" s="2" t="s">
        <v>6535</v>
      </c>
      <c r="AK838" s="41">
        <v>1407457</v>
      </c>
      <c r="AL838" s="2" t="s">
        <v>6535</v>
      </c>
      <c r="AM838" s="2" t="str">
        <f>IF(OR(O838="Q",Q838="Q",S838="Q",U838="Q",W838="Q",Y838="Q",AB838="Q",AD838="Q",AF838="Q",AH838="Q",AJ838="Q",AL838="Q"),"Yes","No")</f>
        <v>No</v>
      </c>
    </row>
    <row r="839" spans="1:39">
      <c r="A839" s="3" t="s">
        <v>785</v>
      </c>
      <c r="B839" s="3" t="s">
        <v>786</v>
      </c>
      <c r="C839" s="4" t="s">
        <v>43</v>
      </c>
      <c r="D839" s="241">
        <v>1050</v>
      </c>
      <c r="E839" s="236">
        <v>10050</v>
      </c>
      <c r="F839" s="3" t="s">
        <v>320</v>
      </c>
      <c r="G839" s="4" t="s">
        <v>262</v>
      </c>
      <c r="H839" s="60">
        <v>923311</v>
      </c>
      <c r="I839" s="27">
        <v>64</v>
      </c>
      <c r="J839" s="170" t="s">
        <v>14</v>
      </c>
      <c r="K839" s="170" t="s">
        <v>16</v>
      </c>
      <c r="L839" s="5">
        <v>21</v>
      </c>
      <c r="N839" s="31">
        <v>2.9274341398213624</v>
      </c>
      <c r="O839" s="4" t="s">
        <v>6535</v>
      </c>
      <c r="P839" s="56">
        <v>0.1066556724802924</v>
      </c>
      <c r="Q839" s="8" t="s">
        <v>6535</v>
      </c>
      <c r="R839" s="35">
        <v>74.092054901387158</v>
      </c>
      <c r="S839" s="2" t="s">
        <v>6535</v>
      </c>
      <c r="T839" s="36">
        <v>2.6994075916038911</v>
      </c>
      <c r="U839" s="2" t="s">
        <v>6535</v>
      </c>
      <c r="V839" s="31">
        <v>27.447524090781833</v>
      </c>
      <c r="W839" s="2" t="s">
        <v>6535</v>
      </c>
      <c r="X839" s="31">
        <v>4.2266923488794168</v>
      </c>
      <c r="Y839" s="2" t="s">
        <v>6535</v>
      </c>
      <c r="AA839" s="37">
        <v>324146</v>
      </c>
      <c r="AB839" s="4" t="s">
        <v>6535</v>
      </c>
      <c r="AC839" s="37">
        <v>3039182</v>
      </c>
      <c r="AD839" s="4" t="s">
        <v>6535</v>
      </c>
      <c r="AE839" s="41">
        <v>110727</v>
      </c>
      <c r="AF839" s="4" t="s">
        <v>6535</v>
      </c>
      <c r="AG839" s="41">
        <v>41019</v>
      </c>
      <c r="AH839" s="2" t="s">
        <v>6535</v>
      </c>
      <c r="AI839" s="41">
        <v>719045</v>
      </c>
      <c r="AJ839" s="2" t="s">
        <v>6535</v>
      </c>
      <c r="AK839" s="41">
        <v>512822</v>
      </c>
      <c r="AL839" s="2" t="s">
        <v>6535</v>
      </c>
      <c r="AM839" s="2" t="str">
        <f>IF(OR(O839="Q",Q839="Q",S839="Q",U839="Q",W839="Q",Y839="Q",AB839="Q",AD839="Q",AF839="Q",AH839="Q",AJ839="Q",AL839="Q"),"Yes","No")</f>
        <v>No</v>
      </c>
    </row>
    <row r="840" spans="1:39">
      <c r="A840" s="3" t="s">
        <v>768</v>
      </c>
      <c r="B840" s="3" t="s">
        <v>769</v>
      </c>
      <c r="C840" s="4" t="s">
        <v>68</v>
      </c>
      <c r="D840" s="241">
        <v>1013</v>
      </c>
      <c r="E840" s="236">
        <v>10013</v>
      </c>
      <c r="F840" s="3" t="s">
        <v>320</v>
      </c>
      <c r="G840" s="4" t="s">
        <v>262</v>
      </c>
      <c r="H840" s="60">
        <v>4181019</v>
      </c>
      <c r="I840" s="27">
        <v>64</v>
      </c>
      <c r="J840" s="170" t="s">
        <v>14</v>
      </c>
      <c r="K840" s="170" t="s">
        <v>16</v>
      </c>
      <c r="L840" s="5">
        <v>19</v>
      </c>
      <c r="N840" s="31">
        <v>1.9098322161977543</v>
      </c>
      <c r="O840" s="4" t="s">
        <v>6535</v>
      </c>
      <c r="P840" s="56">
        <v>6.3026553884317466E-2</v>
      </c>
      <c r="Q840" s="8" t="s">
        <v>6535</v>
      </c>
      <c r="R840" s="35">
        <v>56.3409361521975</v>
      </c>
      <c r="S840" s="2" t="s">
        <v>6535</v>
      </c>
      <c r="T840" s="36">
        <v>1.8593125711110523</v>
      </c>
      <c r="U840" s="2" t="s">
        <v>6535</v>
      </c>
      <c r="V840" s="31">
        <v>30.302025075068666</v>
      </c>
      <c r="W840" s="2" t="s">
        <v>6535</v>
      </c>
      <c r="X840" s="31">
        <v>5.4158985237412125</v>
      </c>
      <c r="Y840" s="2" t="s">
        <v>6535</v>
      </c>
      <c r="AA840" s="37">
        <v>134202</v>
      </c>
      <c r="AB840" s="4" t="s">
        <v>6535</v>
      </c>
      <c r="AC840" s="37">
        <v>2129293</v>
      </c>
      <c r="AD840" s="4" t="s">
        <v>6535</v>
      </c>
      <c r="AE840" s="41">
        <v>70269</v>
      </c>
      <c r="AF840" s="4" t="s">
        <v>6535</v>
      </c>
      <c r="AG840" s="41">
        <v>37793</v>
      </c>
      <c r="AH840" s="2" t="s">
        <v>6535</v>
      </c>
      <c r="AI840" s="41">
        <v>393156</v>
      </c>
      <c r="AJ840" s="2" t="s">
        <v>6535</v>
      </c>
      <c r="AK840" s="41">
        <v>534395</v>
      </c>
      <c r="AL840" s="2" t="s">
        <v>6535</v>
      </c>
      <c r="AM840" s="2" t="str">
        <f>IF(OR(O840="Q",Q840="Q",S840="Q",U840="Q",W840="Q",Y840="Q",AB840="Q",AD840="Q",AF840="Q",AH840="Q",AJ840="Q",AL840="Q"),"Yes","No")</f>
        <v>No</v>
      </c>
    </row>
    <row r="841" spans="1:39">
      <c r="A841" s="6" t="s">
        <v>5686</v>
      </c>
      <c r="B841" s="6" t="s">
        <v>5687</v>
      </c>
      <c r="C841" s="4" t="s">
        <v>28</v>
      </c>
      <c r="D841" s="242">
        <v>9035</v>
      </c>
      <c r="E841" s="237">
        <v>90035</v>
      </c>
      <c r="F841" s="25" t="s">
        <v>320</v>
      </c>
      <c r="G841" s="53" t="s">
        <v>262</v>
      </c>
      <c r="H841" s="180">
        <v>367260</v>
      </c>
      <c r="I841" s="28">
        <v>64</v>
      </c>
      <c r="J841" s="171" t="s">
        <v>14</v>
      </c>
      <c r="K841" s="171" t="s">
        <v>16</v>
      </c>
      <c r="L841" s="9">
        <v>19</v>
      </c>
      <c r="M841" s="9"/>
      <c r="N841" s="32">
        <v>2.4511252423053285</v>
      </c>
      <c r="O841" s="10" t="s">
        <v>6535</v>
      </c>
      <c r="P841" s="57">
        <v>7.7902802096641924E-2</v>
      </c>
      <c r="Q841" s="7" t="s">
        <v>6535</v>
      </c>
      <c r="R841" s="182">
        <v>71.604556703249415</v>
      </c>
      <c r="S841" s="1" t="s">
        <v>6535</v>
      </c>
      <c r="T841" s="36">
        <v>2.2757693135356143</v>
      </c>
      <c r="U841" s="2" t="s">
        <v>6535</v>
      </c>
      <c r="V841" s="31">
        <v>31.463890596189305</v>
      </c>
      <c r="W841" s="2" t="s">
        <v>6535</v>
      </c>
      <c r="X841" s="31">
        <v>4.3510192806846639</v>
      </c>
      <c r="Y841" s="2" t="s">
        <v>6535</v>
      </c>
      <c r="AA841" s="38">
        <v>207375</v>
      </c>
      <c r="AB841" s="9" t="s">
        <v>6535</v>
      </c>
      <c r="AC841" s="38">
        <v>2661971</v>
      </c>
      <c r="AD841" s="9" t="s">
        <v>6535</v>
      </c>
      <c r="AE841" s="42">
        <v>84604</v>
      </c>
      <c r="AF841" s="9" t="s">
        <v>6535</v>
      </c>
      <c r="AG841" s="41">
        <v>37176</v>
      </c>
      <c r="AH841" s="2" t="s">
        <v>6535</v>
      </c>
      <c r="AI841" s="41">
        <v>611804</v>
      </c>
      <c r="AJ841" s="2" t="s">
        <v>6535</v>
      </c>
      <c r="AK841" s="41">
        <v>581500</v>
      </c>
      <c r="AL841" s="2" t="s">
        <v>6535</v>
      </c>
      <c r="AM841" s="2" t="str">
        <f>IF(OR(O841="Q",Q841="Q",S841="Q",U841="Q",W841="Q",Y841="Q",AB841="Q",AD841="Q",AF841="Q",AH841="Q",AJ841="Q",AL841="Q"),"Yes","No")</f>
        <v>No</v>
      </c>
    </row>
    <row r="842" spans="1:39">
      <c r="A842" s="3" t="s">
        <v>5644</v>
      </c>
      <c r="B842" s="3" t="s">
        <v>5645</v>
      </c>
      <c r="C842" s="4" t="s">
        <v>28</v>
      </c>
      <c r="D842" s="241">
        <v>9007</v>
      </c>
      <c r="E842" s="236">
        <v>90007</v>
      </c>
      <c r="F842" s="3" t="s">
        <v>317</v>
      </c>
      <c r="G842" s="4" t="s">
        <v>262</v>
      </c>
      <c r="H842" s="60">
        <v>358172</v>
      </c>
      <c r="I842" s="27">
        <v>64</v>
      </c>
      <c r="J842" s="170" t="s">
        <v>14</v>
      </c>
      <c r="K842" s="170" t="s">
        <v>16</v>
      </c>
      <c r="L842" s="5">
        <v>13</v>
      </c>
      <c r="N842" s="31">
        <v>2.4290479523673727</v>
      </c>
      <c r="O842" s="4" t="s">
        <v>6535</v>
      </c>
      <c r="P842" s="56">
        <v>0.11846609862685077</v>
      </c>
      <c r="Q842" s="8" t="s">
        <v>6535</v>
      </c>
      <c r="R842" s="35">
        <v>74.354329228165838</v>
      </c>
      <c r="S842" s="2" t="s">
        <v>6535</v>
      </c>
      <c r="T842" s="36">
        <v>3.6263044091379149</v>
      </c>
      <c r="U842" s="2" t="s">
        <v>6535</v>
      </c>
      <c r="V842" s="31">
        <v>20.50416094159127</v>
      </c>
      <c r="W842" s="2" t="s">
        <v>6535</v>
      </c>
      <c r="X842" s="31">
        <v>2.8359847869115806</v>
      </c>
      <c r="Y842" s="2" t="s">
        <v>6535</v>
      </c>
      <c r="AA842" s="37">
        <v>281087</v>
      </c>
      <c r="AB842" s="4" t="s">
        <v>6535</v>
      </c>
      <c r="AC842" s="37">
        <v>2372721</v>
      </c>
      <c r="AD842" s="4" t="s">
        <v>6535</v>
      </c>
      <c r="AE842" s="41">
        <v>115719</v>
      </c>
      <c r="AF842" s="4" t="s">
        <v>6535</v>
      </c>
      <c r="AG842" s="41">
        <v>31911</v>
      </c>
      <c r="AH842" s="2" t="s">
        <v>6535</v>
      </c>
      <c r="AI842" s="41">
        <v>836648</v>
      </c>
      <c r="AJ842" s="2" t="s">
        <v>6535</v>
      </c>
      <c r="AK842" s="41">
        <v>420611</v>
      </c>
      <c r="AL842" s="2" t="s">
        <v>6535</v>
      </c>
      <c r="AM842" s="2" t="str">
        <f>IF(OR(O842="Q",Q842="Q",S842="Q",U842="Q",W842="Q",Y842="Q",AB842="Q",AD842="Q",AF842="Q",AH842="Q",AJ842="Q",AL842="Q"),"Yes","No")</f>
        <v>No</v>
      </c>
    </row>
    <row r="843" spans="1:39">
      <c r="A843" s="6" t="s">
        <v>768</v>
      </c>
      <c r="B843" s="6" t="s">
        <v>769</v>
      </c>
      <c r="C843" s="4" t="s">
        <v>68</v>
      </c>
      <c r="D843" s="242">
        <v>1013</v>
      </c>
      <c r="E843" s="237">
        <v>10013</v>
      </c>
      <c r="F843" s="25" t="s">
        <v>320</v>
      </c>
      <c r="G843" s="53" t="s">
        <v>262</v>
      </c>
      <c r="H843" s="180">
        <v>4181019</v>
      </c>
      <c r="I843" s="28">
        <v>64</v>
      </c>
      <c r="J843" s="171" t="s">
        <v>30</v>
      </c>
      <c r="K843" s="171" t="s">
        <v>16</v>
      </c>
      <c r="L843" s="9">
        <v>6</v>
      </c>
      <c r="M843" s="9"/>
      <c r="N843" s="32">
        <v>6.292917935504021</v>
      </c>
      <c r="O843" s="10" t="s">
        <v>6535</v>
      </c>
      <c r="P843" s="57">
        <v>0.95940640497884611</v>
      </c>
      <c r="Q843" s="7" t="s">
        <v>6535</v>
      </c>
      <c r="R843" s="182">
        <v>81.731270675228643</v>
      </c>
      <c r="S843" s="1" t="s">
        <v>6535</v>
      </c>
      <c r="T843" s="36">
        <v>12.460595446584939</v>
      </c>
      <c r="U843" s="2" t="s">
        <v>6535</v>
      </c>
      <c r="V843" s="31">
        <v>6.5591785742172251</v>
      </c>
      <c r="W843" s="2" t="s">
        <v>6535</v>
      </c>
      <c r="X843" s="31">
        <v>0.23759359111571698</v>
      </c>
      <c r="Y843" s="2" t="s">
        <v>163</v>
      </c>
      <c r="AA843" s="38">
        <v>402967</v>
      </c>
      <c r="AB843" s="9" t="s">
        <v>6535</v>
      </c>
      <c r="AC843" s="38">
        <v>420017</v>
      </c>
      <c r="AD843" s="9" t="s">
        <v>6535</v>
      </c>
      <c r="AE843" s="42">
        <v>64035</v>
      </c>
      <c r="AF843" s="9" t="s">
        <v>6535</v>
      </c>
      <c r="AG843" s="41">
        <v>5139</v>
      </c>
      <c r="AH843" s="2" t="s">
        <v>6535</v>
      </c>
      <c r="AI843" s="41">
        <v>1767796</v>
      </c>
      <c r="AJ843" s="2" t="s">
        <v>163</v>
      </c>
      <c r="AK843" s="41">
        <v>85642</v>
      </c>
      <c r="AL843" s="2" t="s">
        <v>6535</v>
      </c>
      <c r="AM843" s="2" t="str">
        <f>IF(OR(O843="Q",Q843="Q",S843="Q",U843="Q",W843="Q",Y843="Q",AB843="Q",AD843="Q",AF843="Q",AH843="Q",AJ843="Q",AL843="Q"),"Yes","No")</f>
        <v>No</v>
      </c>
    </row>
    <row r="844" spans="1:39">
      <c r="A844" s="6" t="s">
        <v>5644</v>
      </c>
      <c r="B844" s="6" t="s">
        <v>5645</v>
      </c>
      <c r="C844" s="4" t="s">
        <v>28</v>
      </c>
      <c r="D844" s="242">
        <v>9007</v>
      </c>
      <c r="E844" s="237">
        <v>90007</v>
      </c>
      <c r="F844" s="25" t="s">
        <v>317</v>
      </c>
      <c r="G844" s="53" t="s">
        <v>262</v>
      </c>
      <c r="H844" s="180">
        <v>358172</v>
      </c>
      <c r="I844" s="28">
        <v>64</v>
      </c>
      <c r="J844" s="171" t="s">
        <v>20</v>
      </c>
      <c r="K844" s="171" t="s">
        <v>16</v>
      </c>
      <c r="L844" s="9">
        <v>5</v>
      </c>
      <c r="M844" s="9"/>
      <c r="N844" s="32">
        <v>2.2608454352048839</v>
      </c>
      <c r="O844" s="10" t="s">
        <v>6535</v>
      </c>
      <c r="P844" s="57">
        <v>0.1184641631608538</v>
      </c>
      <c r="Q844" s="7" t="s">
        <v>6535</v>
      </c>
      <c r="R844" s="182">
        <v>42.514733154749642</v>
      </c>
      <c r="S844" s="1" t="s">
        <v>6535</v>
      </c>
      <c r="T844" s="36">
        <v>2.2276942097671544</v>
      </c>
      <c r="U844" s="2" t="s">
        <v>6535</v>
      </c>
      <c r="V844" s="31">
        <v>19.08463601886967</v>
      </c>
      <c r="W844" s="2" t="s">
        <v>6535</v>
      </c>
      <c r="X844" s="31">
        <v>3.3357692556425014</v>
      </c>
      <c r="Y844" s="2" t="s">
        <v>6535</v>
      </c>
      <c r="AA844" s="38">
        <v>24442</v>
      </c>
      <c r="AB844" s="9" t="s">
        <v>6535</v>
      </c>
      <c r="AC844" s="38">
        <v>206324</v>
      </c>
      <c r="AD844" s="9" t="s">
        <v>6535</v>
      </c>
      <c r="AE844" s="42">
        <v>10811</v>
      </c>
      <c r="AF844" s="9" t="s">
        <v>6535</v>
      </c>
      <c r="AG844" s="41">
        <v>4853</v>
      </c>
      <c r="AH844" s="2" t="s">
        <v>6535</v>
      </c>
      <c r="AI844" s="41">
        <v>61852</v>
      </c>
      <c r="AJ844" s="2" t="s">
        <v>6535</v>
      </c>
      <c r="AK844" s="41">
        <v>50761</v>
      </c>
      <c r="AL844" s="2" t="s">
        <v>6535</v>
      </c>
      <c r="AM844" s="2" t="str">
        <f>IF(OR(O844="Q",Q844="Q",S844="Q",U844="Q",W844="Q",Y844="Q",AB844="Q",AD844="Q",AF844="Q",AH844="Q",AJ844="Q",AL844="Q"),"Yes","No")</f>
        <v>No</v>
      </c>
    </row>
    <row r="845" spans="1:39">
      <c r="A845" s="6" t="s">
        <v>5792</v>
      </c>
      <c r="B845" s="6" t="s">
        <v>5793</v>
      </c>
      <c r="C845" s="4" t="s">
        <v>28</v>
      </c>
      <c r="D845" s="242">
        <v>9211</v>
      </c>
      <c r="E845" s="237">
        <v>90211</v>
      </c>
      <c r="F845" s="25" t="s">
        <v>481</v>
      </c>
      <c r="G845" s="53" t="s">
        <v>262</v>
      </c>
      <c r="H845" s="180">
        <v>12150996</v>
      </c>
      <c r="I845" s="28">
        <v>63</v>
      </c>
      <c r="J845" s="171" t="s">
        <v>15</v>
      </c>
      <c r="K845" s="171" t="s">
        <v>16</v>
      </c>
      <c r="L845" s="9">
        <v>63</v>
      </c>
      <c r="M845" s="9"/>
      <c r="N845" s="32">
        <v>0.67974269991894598</v>
      </c>
      <c r="O845" s="10" t="s">
        <v>6535</v>
      </c>
      <c r="P845" s="57">
        <v>0.46299568599310786</v>
      </c>
      <c r="Q845" s="7" t="s">
        <v>6535</v>
      </c>
      <c r="R845" s="182">
        <v>55.536108895262991</v>
      </c>
      <c r="S845" s="1" t="s">
        <v>6535</v>
      </c>
      <c r="T845" s="36">
        <v>37.827517439196185</v>
      </c>
      <c r="U845" s="2" t="s">
        <v>6535</v>
      </c>
      <c r="V845" s="31">
        <v>1.4681404610950621</v>
      </c>
      <c r="W845" s="2" t="s">
        <v>6535</v>
      </c>
      <c r="X845" s="31">
        <v>0.74111729910786961</v>
      </c>
      <c r="Y845" s="2" t="s">
        <v>6535</v>
      </c>
      <c r="AA845" s="38">
        <v>6059932</v>
      </c>
      <c r="AB845" s="9" t="s">
        <v>6535</v>
      </c>
      <c r="AC845" s="38">
        <v>13088528</v>
      </c>
      <c r="AD845" s="9" t="s">
        <v>6535</v>
      </c>
      <c r="AE845" s="42">
        <v>8915038</v>
      </c>
      <c r="AF845" s="9" t="s">
        <v>6535</v>
      </c>
      <c r="AG845" s="41">
        <v>235676</v>
      </c>
      <c r="AH845" s="2" t="s">
        <v>6535</v>
      </c>
      <c r="AI845" s="41">
        <v>17660535</v>
      </c>
      <c r="AJ845" s="2" t="s">
        <v>6535</v>
      </c>
      <c r="AK845" s="41">
        <v>1469329</v>
      </c>
      <c r="AL845" s="2" t="s">
        <v>6535</v>
      </c>
      <c r="AM845" s="2" t="str">
        <f>IF(OR(O845="Q",Q845="Q",S845="Q",U845="Q",W845="Q",Y845="Q",AB845="Q",AD845="Q",AF845="Q",AH845="Q",AJ845="Q",AL845="Q"),"Yes","No")</f>
        <v>No</v>
      </c>
    </row>
    <row r="846" spans="1:39">
      <c r="A846" s="3" t="s">
        <v>340</v>
      </c>
      <c r="B846" s="3" t="s">
        <v>341</v>
      </c>
      <c r="C846" s="4" t="s">
        <v>2</v>
      </c>
      <c r="D846" s="241">
        <v>11</v>
      </c>
      <c r="E846" s="236">
        <v>11</v>
      </c>
      <c r="F846" s="3" t="s">
        <v>320</v>
      </c>
      <c r="G846" s="4" t="s">
        <v>262</v>
      </c>
      <c r="H846" s="60">
        <v>349684</v>
      </c>
      <c r="I846" s="27">
        <v>63</v>
      </c>
      <c r="J846" s="170" t="s">
        <v>15</v>
      </c>
      <c r="K846" s="170" t="s">
        <v>13</v>
      </c>
      <c r="L846" s="5">
        <v>44</v>
      </c>
      <c r="N846" s="31">
        <v>0.67715997622511159</v>
      </c>
      <c r="O846" s="4" t="s">
        <v>6535</v>
      </c>
      <c r="P846" s="56">
        <v>0.1125378286508384</v>
      </c>
      <c r="Q846" s="8" t="s">
        <v>6535</v>
      </c>
      <c r="R846" s="35">
        <v>86.60960737967244</v>
      </c>
      <c r="S846" s="2" t="s">
        <v>6535</v>
      </c>
      <c r="T846" s="36">
        <v>14.393728951827137</v>
      </c>
      <c r="U846" s="2" t="s">
        <v>6535</v>
      </c>
      <c r="V846" s="31">
        <v>6.0171764849495943</v>
      </c>
      <c r="W846" s="2" t="s">
        <v>6535</v>
      </c>
      <c r="X846" s="31">
        <v>1.2863077377837446</v>
      </c>
      <c r="Y846" s="2" t="s">
        <v>6535</v>
      </c>
      <c r="AA846" s="37">
        <v>931936</v>
      </c>
      <c r="AB846" s="4" t="s">
        <v>6535</v>
      </c>
      <c r="AC846" s="37">
        <v>8281091</v>
      </c>
      <c r="AD846" s="4" t="s">
        <v>6535</v>
      </c>
      <c r="AE846" s="41">
        <v>1376242</v>
      </c>
      <c r="AF846" s="4" t="s">
        <v>6535</v>
      </c>
      <c r="AG846" s="41">
        <v>95614</v>
      </c>
      <c r="AH846" s="2" t="s">
        <v>6535</v>
      </c>
      <c r="AI846" s="41">
        <v>6437877</v>
      </c>
      <c r="AJ846" s="2" t="s">
        <v>6535</v>
      </c>
      <c r="AK846" s="41">
        <v>1414546</v>
      </c>
      <c r="AL846" s="2" t="s">
        <v>6535</v>
      </c>
      <c r="AM846" s="2" t="str">
        <f>IF(OR(O846="Q",Q846="Q",S846="Q",U846="Q",W846="Q",Y846="Q",AB846="Q",AD846="Q",AF846="Q",AH846="Q",AJ846="Q",AL846="Q"),"Yes","No")</f>
        <v>No</v>
      </c>
    </row>
    <row r="847" spans="1:39">
      <c r="A847" s="6" t="s">
        <v>2754</v>
      </c>
      <c r="B847" s="6" t="s">
        <v>1225</v>
      </c>
      <c r="C847" s="4" t="s">
        <v>108</v>
      </c>
      <c r="D847" s="242">
        <v>5011</v>
      </c>
      <c r="E847" s="237">
        <v>50011</v>
      </c>
      <c r="F847" s="25" t="s">
        <v>320</v>
      </c>
      <c r="G847" s="53" t="s">
        <v>262</v>
      </c>
      <c r="H847" s="180">
        <v>279245</v>
      </c>
      <c r="I847" s="28">
        <v>63</v>
      </c>
      <c r="J847" s="171" t="s">
        <v>15</v>
      </c>
      <c r="K847" s="171" t="s">
        <v>13</v>
      </c>
      <c r="L847" s="9">
        <v>33</v>
      </c>
      <c r="M847" s="9"/>
      <c r="N847" s="32">
        <v>0.67691825447829346</v>
      </c>
      <c r="O847" s="10" t="s">
        <v>6535</v>
      </c>
      <c r="P847" s="57">
        <v>0.14075054318950475</v>
      </c>
      <c r="Q847" s="7" t="s">
        <v>6535</v>
      </c>
      <c r="R847" s="182">
        <v>87.333321430101847</v>
      </c>
      <c r="S847" s="1" t="s">
        <v>6535</v>
      </c>
      <c r="T847" s="36">
        <v>18.159079546915397</v>
      </c>
      <c r="U847" s="2" t="s">
        <v>6535</v>
      </c>
      <c r="V847" s="31">
        <v>4.809347368321693</v>
      </c>
      <c r="W847" s="2" t="s">
        <v>6535</v>
      </c>
      <c r="X847" s="31">
        <v>0.75555169589893156</v>
      </c>
      <c r="Y847" s="2" t="s">
        <v>6535</v>
      </c>
      <c r="AA847" s="38">
        <v>1721131</v>
      </c>
      <c r="AB847" s="9" t="s">
        <v>6535</v>
      </c>
      <c r="AC847" s="38">
        <v>12228237</v>
      </c>
      <c r="AD847" s="9" t="s">
        <v>6535</v>
      </c>
      <c r="AE847" s="42">
        <v>2542598</v>
      </c>
      <c r="AF847" s="9" t="s">
        <v>6535</v>
      </c>
      <c r="AG847" s="41">
        <v>140018</v>
      </c>
      <c r="AH847" s="2" t="s">
        <v>6535</v>
      </c>
      <c r="AI847" s="41">
        <v>16184514</v>
      </c>
      <c r="AJ847" s="2" t="s">
        <v>6535</v>
      </c>
      <c r="AK847" s="41">
        <v>2247849</v>
      </c>
      <c r="AL847" s="2" t="s">
        <v>6535</v>
      </c>
      <c r="AM847" s="2" t="str">
        <f>IF(OR(O847="Q",Q847="Q",S847="Q",U847="Q",W847="Q",Y847="Q",AB847="Q",AD847="Q",AF847="Q",AH847="Q",AJ847="Q",AL847="Q"),"Yes","No")</f>
        <v>No</v>
      </c>
    </row>
    <row r="848" spans="1:39">
      <c r="A848" s="6" t="s">
        <v>2754</v>
      </c>
      <c r="B848" s="6" t="s">
        <v>1225</v>
      </c>
      <c r="C848" s="4" t="s">
        <v>108</v>
      </c>
      <c r="D848" s="242">
        <v>5011</v>
      </c>
      <c r="E848" s="237">
        <v>50011</v>
      </c>
      <c r="F848" s="25" t="s">
        <v>320</v>
      </c>
      <c r="G848" s="53" t="s">
        <v>262</v>
      </c>
      <c r="H848" s="180">
        <v>279245</v>
      </c>
      <c r="I848" s="28">
        <v>63</v>
      </c>
      <c r="J848" s="171" t="s">
        <v>14</v>
      </c>
      <c r="K848" s="171" t="s">
        <v>13</v>
      </c>
      <c r="L848" s="9">
        <v>30</v>
      </c>
      <c r="M848" s="9"/>
      <c r="N848" s="32">
        <v>4.0608079227192917</v>
      </c>
      <c r="O848" s="10" t="s">
        <v>6535</v>
      </c>
      <c r="P848" s="57">
        <v>9.8675102394575775E-2</v>
      </c>
      <c r="Q848" s="7" t="s">
        <v>6535</v>
      </c>
      <c r="R848" s="182">
        <v>91.141558895491087</v>
      </c>
      <c r="S848" s="1" t="s">
        <v>6535</v>
      </c>
      <c r="T848" s="36">
        <v>2.2146830944891063</v>
      </c>
      <c r="U848" s="2" t="s">
        <v>6535</v>
      </c>
      <c r="V848" s="31">
        <v>41.153318559338196</v>
      </c>
      <c r="W848" s="2" t="s">
        <v>6535</v>
      </c>
      <c r="X848" s="31">
        <v>5.1240863361660631</v>
      </c>
      <c r="Y848" s="2" t="s">
        <v>6535</v>
      </c>
      <c r="AA848" s="38">
        <v>617523</v>
      </c>
      <c r="AB848" s="9" t="s">
        <v>6535</v>
      </c>
      <c r="AC848" s="38">
        <v>6258144</v>
      </c>
      <c r="AD848" s="9" t="s">
        <v>6535</v>
      </c>
      <c r="AE848" s="42">
        <v>152069</v>
      </c>
      <c r="AF848" s="9" t="s">
        <v>6535</v>
      </c>
      <c r="AG848" s="41">
        <v>68664</v>
      </c>
      <c r="AH848" s="2" t="s">
        <v>6535</v>
      </c>
      <c r="AI848" s="41">
        <v>1221319</v>
      </c>
      <c r="AJ848" s="2" t="s">
        <v>6535</v>
      </c>
      <c r="AK848" s="41">
        <v>1189185</v>
      </c>
      <c r="AL848" s="2" t="s">
        <v>6535</v>
      </c>
      <c r="AM848" s="2" t="str">
        <f>IF(OR(O848="Q",Q848="Q",S848="Q",U848="Q",W848="Q",Y848="Q",AB848="Q",AD848="Q",AF848="Q",AH848="Q",AJ848="Q",AL848="Q"),"Yes","No")</f>
        <v>No</v>
      </c>
    </row>
    <row r="849" spans="1:39">
      <c r="A849" s="6" t="s">
        <v>340</v>
      </c>
      <c r="B849" s="6" t="s">
        <v>341</v>
      </c>
      <c r="C849" s="4" t="s">
        <v>2</v>
      </c>
      <c r="D849" s="242">
        <v>11</v>
      </c>
      <c r="E849" s="237">
        <v>11</v>
      </c>
      <c r="F849" s="25" t="s">
        <v>320</v>
      </c>
      <c r="G849" s="53" t="s">
        <v>262</v>
      </c>
      <c r="H849" s="180">
        <v>349684</v>
      </c>
      <c r="I849" s="28">
        <v>63</v>
      </c>
      <c r="J849" s="171" t="s">
        <v>14</v>
      </c>
      <c r="K849" s="171" t="s">
        <v>13</v>
      </c>
      <c r="L849" s="9">
        <v>19</v>
      </c>
      <c r="M849" s="9"/>
      <c r="N849" s="32">
        <v>1.5414185730700929</v>
      </c>
      <c r="O849" s="10" t="s">
        <v>6535</v>
      </c>
      <c r="P849" s="57">
        <v>6.1022234077088337E-2</v>
      </c>
      <c r="Q849" s="7" t="s">
        <v>6535</v>
      </c>
      <c r="R849" s="182">
        <v>58.571757296839046</v>
      </c>
      <c r="S849" s="1" t="s">
        <v>6535</v>
      </c>
      <c r="T849" s="36">
        <v>2.3187598401356424</v>
      </c>
      <c r="U849" s="2" t="s">
        <v>6535</v>
      </c>
      <c r="V849" s="31">
        <v>25.259949858978377</v>
      </c>
      <c r="W849" s="2" t="s">
        <v>6535</v>
      </c>
      <c r="X849" s="31">
        <v>4.5315391006140411</v>
      </c>
      <c r="Y849" s="2" t="s">
        <v>6535</v>
      </c>
      <c r="AA849" s="38">
        <v>88536</v>
      </c>
      <c r="AB849" s="9" t="s">
        <v>6535</v>
      </c>
      <c r="AC849" s="38">
        <v>1450881</v>
      </c>
      <c r="AD849" s="9" t="s">
        <v>6535</v>
      </c>
      <c r="AE849" s="42">
        <v>57438</v>
      </c>
      <c r="AF849" s="9" t="s">
        <v>6535</v>
      </c>
      <c r="AG849" s="41">
        <v>24771</v>
      </c>
      <c r="AH849" s="2" t="s">
        <v>6535</v>
      </c>
      <c r="AI849" s="41">
        <v>320174</v>
      </c>
      <c r="AJ849" s="2" t="s">
        <v>6535</v>
      </c>
      <c r="AK849" s="41">
        <v>315584</v>
      </c>
      <c r="AL849" s="2" t="s">
        <v>6535</v>
      </c>
      <c r="AM849" s="2" t="str">
        <f>IF(OR(O849="Q",Q849="Q",S849="Q",U849="Q",W849="Q",Y849="Q",AB849="Q",AD849="Q",AF849="Q",AH849="Q",AJ849="Q",AL849="Q"),"Yes","No")</f>
        <v>No</v>
      </c>
    </row>
    <row r="850" spans="1:39">
      <c r="A850" s="3" t="s">
        <v>5265</v>
      </c>
      <c r="B850" s="3" t="s">
        <v>5266</v>
      </c>
      <c r="C850" s="4" t="s">
        <v>41</v>
      </c>
      <c r="D850" s="241" t="s">
        <v>5267</v>
      </c>
      <c r="E850" s="236" t="s">
        <v>5268</v>
      </c>
      <c r="F850" s="3" t="s">
        <v>407</v>
      </c>
      <c r="G850" s="4" t="s">
        <v>476</v>
      </c>
      <c r="H850" s="60">
        <v>0</v>
      </c>
      <c r="I850" s="27">
        <v>62</v>
      </c>
      <c r="J850" s="170" t="s">
        <v>14</v>
      </c>
      <c r="K850" s="170" t="s">
        <v>13</v>
      </c>
      <c r="L850" s="5">
        <v>62</v>
      </c>
      <c r="N850" s="31">
        <v>1.0283802563178754</v>
      </c>
      <c r="O850" s="4" t="s">
        <v>6535</v>
      </c>
      <c r="P850" s="56">
        <v>7.8633767607629287E-2</v>
      </c>
      <c r="Q850" s="8" t="s">
        <v>6535</v>
      </c>
      <c r="R850" s="35">
        <v>26.092006900517539</v>
      </c>
      <c r="S850" s="2" t="s">
        <v>6535</v>
      </c>
      <c r="T850" s="36">
        <v>1.9950915961554259</v>
      </c>
      <c r="U850" s="2" t="s">
        <v>6535</v>
      </c>
      <c r="V850" s="31">
        <v>13.078099747799682</v>
      </c>
      <c r="W850" s="2" t="s">
        <v>6535</v>
      </c>
      <c r="X850" s="31" t="s">
        <v>6535</v>
      </c>
      <c r="Y850" s="2" t="s">
        <v>6535</v>
      </c>
      <c r="AA850" s="37">
        <v>99902</v>
      </c>
      <c r="AB850" s="4" t="s">
        <v>6535</v>
      </c>
      <c r="AC850" s="37">
        <v>1270472</v>
      </c>
      <c r="AD850" s="4" t="s">
        <v>6535</v>
      </c>
      <c r="AE850" s="41">
        <v>97145</v>
      </c>
      <c r="AF850" s="4" t="s">
        <v>6535</v>
      </c>
      <c r="AG850" s="41">
        <v>48692</v>
      </c>
      <c r="AH850" s="2" t="s">
        <v>6535</v>
      </c>
      <c r="AI850" s="41">
        <v>0</v>
      </c>
      <c r="AJ850" s="2" t="s">
        <v>6535</v>
      </c>
      <c r="AK850" s="41">
        <v>895364</v>
      </c>
      <c r="AL850" s="2" t="s">
        <v>6535</v>
      </c>
      <c r="AM850" s="2" t="str">
        <f>IF(OR(O850="Q",Q850="Q",S850="Q",U850="Q",W850="Q",Y850="Q",AB850="Q",AD850="Q",AF850="Q",AH850="Q",AJ850="Q",AL850="Q"),"Yes","No")</f>
        <v>No</v>
      </c>
    </row>
    <row r="851" spans="1:39">
      <c r="A851" s="3" t="s">
        <v>1041</v>
      </c>
      <c r="B851" s="3" t="s">
        <v>1042</v>
      </c>
      <c r="C851" s="4" t="s">
        <v>89</v>
      </c>
      <c r="D851" s="241">
        <v>2192</v>
      </c>
      <c r="E851" s="236">
        <v>20192</v>
      </c>
      <c r="F851" s="3" t="s">
        <v>317</v>
      </c>
      <c r="G851" s="4" t="s">
        <v>262</v>
      </c>
      <c r="H851" s="60">
        <v>18351295</v>
      </c>
      <c r="I851" s="27">
        <v>62</v>
      </c>
      <c r="J851" s="170" t="s">
        <v>14</v>
      </c>
      <c r="K851" s="170" t="s">
        <v>13</v>
      </c>
      <c r="L851" s="5">
        <v>58</v>
      </c>
      <c r="N851" s="31">
        <v>0</v>
      </c>
      <c r="O851" s="4" t="s">
        <v>6535</v>
      </c>
      <c r="P851" s="56">
        <v>0</v>
      </c>
      <c r="Q851" s="8" t="s">
        <v>6535</v>
      </c>
      <c r="R851" s="35">
        <v>47.450777351802259</v>
      </c>
      <c r="S851" s="2" t="s">
        <v>6535</v>
      </c>
      <c r="T851" s="36">
        <v>3.9635694607663705</v>
      </c>
      <c r="U851" s="2" t="s">
        <v>6535</v>
      </c>
      <c r="V851" s="31">
        <v>11.971728468870451</v>
      </c>
      <c r="W851" s="2" t="s">
        <v>6535</v>
      </c>
      <c r="X851" s="31">
        <v>2.2958163106466709</v>
      </c>
      <c r="Y851" s="2" t="s">
        <v>6535</v>
      </c>
      <c r="AA851" s="37">
        <v>0</v>
      </c>
      <c r="AB851" s="4" t="s">
        <v>6535</v>
      </c>
      <c r="AC851" s="37">
        <v>4926055</v>
      </c>
      <c r="AD851" s="4" t="s">
        <v>6535</v>
      </c>
      <c r="AE851" s="41">
        <v>411474</v>
      </c>
      <c r="AF851" s="4" t="s">
        <v>6535</v>
      </c>
      <c r="AG851" s="41">
        <v>103814</v>
      </c>
      <c r="AH851" s="2" t="s">
        <v>6535</v>
      </c>
      <c r="AI851" s="41">
        <v>2145666</v>
      </c>
      <c r="AJ851" s="2" t="s">
        <v>6535</v>
      </c>
      <c r="AK851" s="41">
        <v>915349</v>
      </c>
      <c r="AL851" s="2" t="s">
        <v>6535</v>
      </c>
      <c r="AM851" s="2" t="str">
        <f>IF(OR(O851="Q",Q851="Q",S851="Q",U851="Q",W851="Q",Y851="Q",AB851="Q",AD851="Q",AF851="Q",AH851="Q",AJ851="Q",AL851="Q"),"Yes","No")</f>
        <v>No</v>
      </c>
    </row>
    <row r="852" spans="1:39">
      <c r="A852" s="3" t="s">
        <v>2779</v>
      </c>
      <c r="B852" s="3" t="s">
        <v>2780</v>
      </c>
      <c r="C852" s="4" t="s">
        <v>74</v>
      </c>
      <c r="D852" s="241">
        <v>5029</v>
      </c>
      <c r="E852" s="236">
        <v>50029</v>
      </c>
      <c r="F852" s="3" t="s">
        <v>320</v>
      </c>
      <c r="G852" s="4" t="s">
        <v>262</v>
      </c>
      <c r="H852" s="60">
        <v>70585</v>
      </c>
      <c r="I852" s="27">
        <v>62</v>
      </c>
      <c r="J852" s="170" t="s">
        <v>15</v>
      </c>
      <c r="K852" s="170" t="s">
        <v>13</v>
      </c>
      <c r="L852" s="5">
        <v>46</v>
      </c>
      <c r="N852" s="31">
        <v>1.2294081257982119</v>
      </c>
      <c r="O852" s="4" t="s">
        <v>6535</v>
      </c>
      <c r="P852" s="56">
        <v>0.1214295583363736</v>
      </c>
      <c r="Q852" s="8" t="s">
        <v>6535</v>
      </c>
      <c r="R852" s="35">
        <v>103.97292866364735</v>
      </c>
      <c r="S852" s="2" t="s">
        <v>6535</v>
      </c>
      <c r="T852" s="36">
        <v>10.269483779740558</v>
      </c>
      <c r="U852" s="2" t="s">
        <v>6535</v>
      </c>
      <c r="V852" s="31">
        <v>10.124455220306514</v>
      </c>
      <c r="W852" s="2" t="s">
        <v>6535</v>
      </c>
      <c r="X852" s="31">
        <v>1.4073749523576513</v>
      </c>
      <c r="Y852" s="2" t="s">
        <v>6535</v>
      </c>
      <c r="AA852" s="37">
        <v>616081</v>
      </c>
      <c r="AB852" s="4" t="s">
        <v>6535</v>
      </c>
      <c r="AC852" s="37">
        <v>5073567</v>
      </c>
      <c r="AD852" s="4" t="s">
        <v>6535</v>
      </c>
      <c r="AE852" s="41">
        <v>501120</v>
      </c>
      <c r="AF852" s="4" t="s">
        <v>6535</v>
      </c>
      <c r="AG852" s="41">
        <v>48797</v>
      </c>
      <c r="AH852" s="2" t="s">
        <v>6535</v>
      </c>
      <c r="AI852" s="41">
        <v>3604986</v>
      </c>
      <c r="AJ852" s="2" t="s">
        <v>6535</v>
      </c>
      <c r="AK852" s="41">
        <v>994642</v>
      </c>
      <c r="AL852" s="2" t="s">
        <v>6535</v>
      </c>
      <c r="AM852" s="2" t="str">
        <f>IF(OR(O852="Q",Q852="Q",S852="Q",U852="Q",W852="Q",Y852="Q",AB852="Q",AD852="Q",AF852="Q",AH852="Q",AJ852="Q",AL852="Q"),"Yes","No")</f>
        <v>No</v>
      </c>
    </row>
    <row r="853" spans="1:39">
      <c r="A853" s="6" t="s">
        <v>1275</v>
      </c>
      <c r="B853" s="6" t="s">
        <v>1276</v>
      </c>
      <c r="C853" s="4" t="s">
        <v>114</v>
      </c>
      <c r="D853" s="242">
        <v>3025</v>
      </c>
      <c r="E853" s="237">
        <v>30025</v>
      </c>
      <c r="F853" s="25" t="s">
        <v>320</v>
      </c>
      <c r="G853" s="53" t="s">
        <v>262</v>
      </c>
      <c r="H853" s="180">
        <v>381502</v>
      </c>
      <c r="I853" s="28">
        <v>62</v>
      </c>
      <c r="J853" s="171" t="s">
        <v>14</v>
      </c>
      <c r="K853" s="171" t="s">
        <v>13</v>
      </c>
      <c r="L853" s="9">
        <v>29</v>
      </c>
      <c r="M853" s="9"/>
      <c r="N853" s="32">
        <v>0.31165363341598323</v>
      </c>
      <c r="O853" s="10" t="s">
        <v>6535</v>
      </c>
      <c r="P853" s="57">
        <v>1.2135922330097087E-2</v>
      </c>
      <c r="Q853" s="7" t="s">
        <v>6535</v>
      </c>
      <c r="R853" s="182">
        <v>64.17922684589351</v>
      </c>
      <c r="S853" s="1" t="s">
        <v>6535</v>
      </c>
      <c r="T853" s="36">
        <v>2.4991658324991657</v>
      </c>
      <c r="U853" s="2" t="s">
        <v>6535</v>
      </c>
      <c r="V853" s="31">
        <v>25.680259393477016</v>
      </c>
      <c r="W853" s="2" t="s">
        <v>6535</v>
      </c>
      <c r="X853" s="31">
        <v>5.6240799993316681</v>
      </c>
      <c r="Y853" s="2" t="s">
        <v>6535</v>
      </c>
      <c r="AA853" s="38">
        <v>32680</v>
      </c>
      <c r="AB853" s="9" t="s">
        <v>6535</v>
      </c>
      <c r="AC853" s="38">
        <v>2692832</v>
      </c>
      <c r="AD853" s="9" t="s">
        <v>6535</v>
      </c>
      <c r="AE853" s="42">
        <v>104860</v>
      </c>
      <c r="AF853" s="9" t="s">
        <v>6535</v>
      </c>
      <c r="AG853" s="41">
        <v>41958</v>
      </c>
      <c r="AH853" s="2" t="s">
        <v>6535</v>
      </c>
      <c r="AI853" s="41">
        <v>478804</v>
      </c>
      <c r="AJ853" s="2" t="s">
        <v>6535</v>
      </c>
      <c r="AK853" s="41">
        <v>478809</v>
      </c>
      <c r="AL853" s="2" t="s">
        <v>6535</v>
      </c>
      <c r="AM853" s="2" t="str">
        <f>IF(OR(O853="Q",Q853="Q",S853="Q",U853="Q",W853="Q",Y853="Q",AB853="Q",AD853="Q",AF853="Q",AH853="Q",AJ853="Q",AL853="Q"),"Yes","No")</f>
        <v>No</v>
      </c>
    </row>
    <row r="854" spans="1:39">
      <c r="A854" s="3" t="s">
        <v>1275</v>
      </c>
      <c r="B854" s="3" t="s">
        <v>1276</v>
      </c>
      <c r="C854" s="4" t="s">
        <v>114</v>
      </c>
      <c r="D854" s="241">
        <v>3025</v>
      </c>
      <c r="E854" s="236">
        <v>30025</v>
      </c>
      <c r="F854" s="3" t="s">
        <v>320</v>
      </c>
      <c r="G854" s="4" t="s">
        <v>262</v>
      </c>
      <c r="H854" s="60">
        <v>381502</v>
      </c>
      <c r="I854" s="27">
        <v>62</v>
      </c>
      <c r="J854" s="170" t="s">
        <v>15</v>
      </c>
      <c r="K854" s="170" t="s">
        <v>13</v>
      </c>
      <c r="L854" s="5">
        <v>26</v>
      </c>
      <c r="N854" s="31">
        <v>1.1443116402291305</v>
      </c>
      <c r="O854" s="4" t="s">
        <v>6535</v>
      </c>
      <c r="P854" s="56">
        <v>0.13178290442090215</v>
      </c>
      <c r="Q854" s="8" t="s">
        <v>6535</v>
      </c>
      <c r="R854" s="35">
        <v>121.98488748540494</v>
      </c>
      <c r="S854" s="2" t="s">
        <v>6535</v>
      </c>
      <c r="T854" s="36">
        <v>14.048203481583696</v>
      </c>
      <c r="U854" s="2" t="s">
        <v>6535</v>
      </c>
      <c r="V854" s="31">
        <v>8.683308698177628</v>
      </c>
      <c r="W854" s="2" t="s">
        <v>6535</v>
      </c>
      <c r="X854" s="31">
        <v>2.0387458432346177</v>
      </c>
      <c r="Y854" s="2" t="s">
        <v>6535</v>
      </c>
      <c r="AA854" s="37">
        <v>1211580</v>
      </c>
      <c r="AB854" s="4" t="s">
        <v>6535</v>
      </c>
      <c r="AC854" s="37">
        <v>9193757</v>
      </c>
      <c r="AD854" s="4" t="s">
        <v>6535</v>
      </c>
      <c r="AE854" s="41">
        <v>1058785</v>
      </c>
      <c r="AF854" s="4" t="s">
        <v>6535</v>
      </c>
      <c r="AG854" s="41">
        <v>75368</v>
      </c>
      <c r="AH854" s="2" t="s">
        <v>6535</v>
      </c>
      <c r="AI854" s="41">
        <v>4509516</v>
      </c>
      <c r="AJ854" s="2" t="s">
        <v>6535</v>
      </c>
      <c r="AK854" s="41">
        <v>951847</v>
      </c>
      <c r="AL854" s="2" t="s">
        <v>6535</v>
      </c>
      <c r="AM854" s="2" t="str">
        <f>IF(OR(O854="Q",Q854="Q",S854="Q",U854="Q",W854="Q",Y854="Q",AB854="Q",AD854="Q",AF854="Q",AH854="Q",AJ854="Q",AL854="Q"),"Yes","No")</f>
        <v>No</v>
      </c>
    </row>
    <row r="855" spans="1:39">
      <c r="A855" s="6" t="s">
        <v>2779</v>
      </c>
      <c r="B855" s="6" t="s">
        <v>2780</v>
      </c>
      <c r="C855" s="4" t="s">
        <v>74</v>
      </c>
      <c r="D855" s="242">
        <v>5029</v>
      </c>
      <c r="E855" s="237">
        <v>50029</v>
      </c>
      <c r="F855" s="25" t="s">
        <v>320</v>
      </c>
      <c r="G855" s="53" t="s">
        <v>262</v>
      </c>
      <c r="H855" s="180">
        <v>70585</v>
      </c>
      <c r="I855" s="28">
        <v>62</v>
      </c>
      <c r="J855" s="171" t="s">
        <v>14</v>
      </c>
      <c r="K855" s="171" t="s">
        <v>13</v>
      </c>
      <c r="L855" s="9">
        <v>16</v>
      </c>
      <c r="M855" s="9"/>
      <c r="N855" s="32">
        <v>1.4998380427948097</v>
      </c>
      <c r="O855" s="10" t="s">
        <v>6535</v>
      </c>
      <c r="P855" s="57">
        <v>2.9670785305580896E-2</v>
      </c>
      <c r="Q855" s="7" t="s">
        <v>6535</v>
      </c>
      <c r="R855" s="182">
        <v>92.622281185630001</v>
      </c>
      <c r="S855" s="1" t="s">
        <v>6535</v>
      </c>
      <c r="T855" s="36">
        <v>1.8323150507977517</v>
      </c>
      <c r="U855" s="2" t="s">
        <v>6535</v>
      </c>
      <c r="V855" s="31">
        <v>50.549320732427645</v>
      </c>
      <c r="W855" s="2" t="s">
        <v>6535</v>
      </c>
      <c r="X855" s="31">
        <v>6.4578617087051562</v>
      </c>
      <c r="Y855" s="2" t="s">
        <v>6535</v>
      </c>
      <c r="AA855" s="38">
        <v>78716</v>
      </c>
      <c r="AB855" s="9" t="s">
        <v>6535</v>
      </c>
      <c r="AC855" s="38">
        <v>2652980</v>
      </c>
      <c r="AD855" s="9" t="s">
        <v>6535</v>
      </c>
      <c r="AE855" s="42">
        <v>52483</v>
      </c>
      <c r="AF855" s="9" t="s">
        <v>6535</v>
      </c>
      <c r="AG855" s="41">
        <v>28643</v>
      </c>
      <c r="AH855" s="2" t="s">
        <v>6535</v>
      </c>
      <c r="AI855" s="41">
        <v>410814</v>
      </c>
      <c r="AJ855" s="2" t="s">
        <v>6535</v>
      </c>
      <c r="AK855" s="41">
        <v>481137</v>
      </c>
      <c r="AL855" s="2" t="s">
        <v>6535</v>
      </c>
      <c r="AM855" s="2" t="str">
        <f>IF(OR(O855="Q",Q855="Q",S855="Q",U855="Q",W855="Q",Y855="Q",AB855="Q",AD855="Q",AF855="Q",AH855="Q",AJ855="Q",AL855="Q"),"Yes","No")</f>
        <v>No</v>
      </c>
    </row>
    <row r="856" spans="1:39">
      <c r="A856" s="3" t="s">
        <v>1275</v>
      </c>
      <c r="B856" s="3" t="s">
        <v>1276</v>
      </c>
      <c r="C856" s="4" t="s">
        <v>114</v>
      </c>
      <c r="D856" s="241">
        <v>3025</v>
      </c>
      <c r="E856" s="236">
        <v>30025</v>
      </c>
      <c r="F856" s="3" t="s">
        <v>320</v>
      </c>
      <c r="G856" s="4" t="s">
        <v>262</v>
      </c>
      <c r="H856" s="60">
        <v>381502</v>
      </c>
      <c r="I856" s="27">
        <v>62</v>
      </c>
      <c r="J856" s="170" t="s">
        <v>15</v>
      </c>
      <c r="K856" s="170" t="s">
        <v>16</v>
      </c>
      <c r="L856" s="5">
        <v>6</v>
      </c>
      <c r="N856" s="31">
        <v>0.21599270586729796</v>
      </c>
      <c r="O856" s="4" t="s">
        <v>6535</v>
      </c>
      <c r="P856" s="56">
        <v>1.4151551451469391E-2</v>
      </c>
      <c r="Q856" s="8" t="s">
        <v>6535</v>
      </c>
      <c r="R856" s="35">
        <v>78.539056712486627</v>
      </c>
      <c r="S856" s="2" t="s">
        <v>6535</v>
      </c>
      <c r="T856" s="36">
        <v>5.1457733146761049</v>
      </c>
      <c r="U856" s="2" t="s">
        <v>6535</v>
      </c>
      <c r="V856" s="31">
        <v>15.262828715848743</v>
      </c>
      <c r="W856" s="2" t="s">
        <v>6535</v>
      </c>
      <c r="X856" s="31">
        <v>3.0525657431697484</v>
      </c>
      <c r="Y856" s="2" t="s">
        <v>6535</v>
      </c>
      <c r="AA856" s="37">
        <v>13503</v>
      </c>
      <c r="AB856" s="4" t="s">
        <v>6535</v>
      </c>
      <c r="AC856" s="37">
        <v>954171</v>
      </c>
      <c r="AD856" s="4" t="s">
        <v>6535</v>
      </c>
      <c r="AE856" s="41">
        <v>62516</v>
      </c>
      <c r="AF856" s="4" t="s">
        <v>6535</v>
      </c>
      <c r="AG856" s="41">
        <v>12149</v>
      </c>
      <c r="AH856" s="2" t="s">
        <v>6535</v>
      </c>
      <c r="AI856" s="41">
        <v>312580</v>
      </c>
      <c r="AJ856" s="2" t="s">
        <v>6535</v>
      </c>
      <c r="AK856" s="41">
        <v>165066</v>
      </c>
      <c r="AL856" s="2" t="s">
        <v>6535</v>
      </c>
      <c r="AM856" s="2" t="str">
        <f>IF(OR(O856="Q",Q856="Q",S856="Q",U856="Q",W856="Q",Y856="Q",AB856="Q",AD856="Q",AF856="Q",AH856="Q",AJ856="Q",AL856="Q"),"Yes","No")</f>
        <v>No</v>
      </c>
    </row>
    <row r="857" spans="1:39">
      <c r="A857" s="6" t="s">
        <v>1041</v>
      </c>
      <c r="B857" s="6" t="s">
        <v>1042</v>
      </c>
      <c r="C857" s="4" t="s">
        <v>89</v>
      </c>
      <c r="D857" s="242">
        <v>2192</v>
      </c>
      <c r="E857" s="237">
        <v>20192</v>
      </c>
      <c r="F857" s="25" t="s">
        <v>317</v>
      </c>
      <c r="G857" s="53" t="s">
        <v>262</v>
      </c>
      <c r="H857" s="180">
        <v>18351295</v>
      </c>
      <c r="I857" s="28">
        <v>62</v>
      </c>
      <c r="J857" s="171" t="s">
        <v>15</v>
      </c>
      <c r="K857" s="171" t="s">
        <v>13</v>
      </c>
      <c r="L857" s="9">
        <v>4</v>
      </c>
      <c r="M857" s="9"/>
      <c r="N857" s="32">
        <v>0</v>
      </c>
      <c r="O857" s="10" t="s">
        <v>6535</v>
      </c>
      <c r="P857" s="57">
        <v>0</v>
      </c>
      <c r="Q857" s="7" t="s">
        <v>6535</v>
      </c>
      <c r="R857" s="182">
        <v>80.882587666263603</v>
      </c>
      <c r="S857" s="1" t="s">
        <v>6535</v>
      </c>
      <c r="T857" s="36">
        <v>3.6777509068923822</v>
      </c>
      <c r="U857" s="2" t="s">
        <v>6535</v>
      </c>
      <c r="V857" s="31">
        <v>21.992405063291141</v>
      </c>
      <c r="W857" s="2" t="s">
        <v>6535</v>
      </c>
      <c r="X857" s="31" t="s">
        <v>6535</v>
      </c>
      <c r="Y857" s="2" t="s">
        <v>163</v>
      </c>
      <c r="AA857" s="38">
        <v>0</v>
      </c>
      <c r="AB857" s="9" t="s">
        <v>6535</v>
      </c>
      <c r="AC857" s="38">
        <v>668899</v>
      </c>
      <c r="AD857" s="9" t="s">
        <v>6535</v>
      </c>
      <c r="AE857" s="42">
        <v>30415</v>
      </c>
      <c r="AF857" s="9" t="s">
        <v>6535</v>
      </c>
      <c r="AG857" s="41">
        <v>8270</v>
      </c>
      <c r="AH857" s="2" t="s">
        <v>6535</v>
      </c>
      <c r="AI857" s="41">
        <v>0</v>
      </c>
      <c r="AJ857" s="2" t="s">
        <v>163</v>
      </c>
      <c r="AK857" s="41">
        <v>110346</v>
      </c>
      <c r="AL857" s="2" t="s">
        <v>6535</v>
      </c>
      <c r="AM857" s="2" t="str">
        <f>IF(OR(O857="Q",Q857="Q",S857="Q",U857="Q",W857="Q",Y857="Q",AB857="Q",AD857="Q",AF857="Q",AH857="Q",AJ857="Q",AL857="Q"),"Yes","No")</f>
        <v>No</v>
      </c>
    </row>
    <row r="858" spans="1:39">
      <c r="A858" s="6" t="s">
        <v>1275</v>
      </c>
      <c r="B858" s="6" t="s">
        <v>1276</v>
      </c>
      <c r="C858" s="4" t="s">
        <v>114</v>
      </c>
      <c r="D858" s="242">
        <v>3025</v>
      </c>
      <c r="E858" s="237">
        <v>30025</v>
      </c>
      <c r="F858" s="25" t="s">
        <v>320</v>
      </c>
      <c r="G858" s="53" t="s">
        <v>262</v>
      </c>
      <c r="H858" s="180">
        <v>381502</v>
      </c>
      <c r="I858" s="28">
        <v>62</v>
      </c>
      <c r="J858" s="171" t="s">
        <v>14</v>
      </c>
      <c r="K858" s="171" t="s">
        <v>16</v>
      </c>
      <c r="L858" s="9">
        <v>1</v>
      </c>
      <c r="M858" s="9"/>
      <c r="N858" s="32">
        <v>12.407582938388625</v>
      </c>
      <c r="O858" s="10" t="s">
        <v>6535</v>
      </c>
      <c r="P858" s="57">
        <v>6.4871026092127762E-2</v>
      </c>
      <c r="Q858" s="7" t="s">
        <v>6535</v>
      </c>
      <c r="R858" s="182">
        <v>620.87692307692305</v>
      </c>
      <c r="S858" s="1" t="s">
        <v>6535</v>
      </c>
      <c r="T858" s="36">
        <v>3.2461538461538462</v>
      </c>
      <c r="U858" s="2" t="s">
        <v>6535</v>
      </c>
      <c r="V858" s="31">
        <v>191.26540284360189</v>
      </c>
      <c r="W858" s="2" t="s">
        <v>6535</v>
      </c>
      <c r="X858" s="31">
        <v>35.246288209606988</v>
      </c>
      <c r="Y858" s="2" t="s">
        <v>6535</v>
      </c>
      <c r="AA858" s="38">
        <v>2618</v>
      </c>
      <c r="AB858" s="9" t="s">
        <v>6535</v>
      </c>
      <c r="AC858" s="38">
        <v>40357</v>
      </c>
      <c r="AD858" s="9" t="s">
        <v>6535</v>
      </c>
      <c r="AE858" s="42">
        <v>211</v>
      </c>
      <c r="AF858" s="9" t="s">
        <v>6535</v>
      </c>
      <c r="AG858" s="41">
        <v>65</v>
      </c>
      <c r="AH858" s="2" t="s">
        <v>6535</v>
      </c>
      <c r="AI858" s="41">
        <v>1145</v>
      </c>
      <c r="AJ858" s="2" t="s">
        <v>6535</v>
      </c>
      <c r="AK858" s="41">
        <v>1145</v>
      </c>
      <c r="AL858" s="2" t="s">
        <v>6535</v>
      </c>
      <c r="AM858" s="2" t="str">
        <f>IF(OR(O858="Q",Q858="Q",S858="Q",U858="Q",W858="Q",Y858="Q",AB858="Q",AD858="Q",AF858="Q",AH858="Q",AJ858="Q",AL858="Q"),"Yes","No")</f>
        <v>No</v>
      </c>
    </row>
    <row r="859" spans="1:39">
      <c r="A859" s="3" t="s">
        <v>3029</v>
      </c>
      <c r="B859" s="3" t="s">
        <v>2039</v>
      </c>
      <c r="C859" s="4" t="s">
        <v>59</v>
      </c>
      <c r="D859" s="241" t="s">
        <v>3030</v>
      </c>
      <c r="E859" s="236" t="s">
        <v>3031</v>
      </c>
      <c r="F859" s="3" t="s">
        <v>320</v>
      </c>
      <c r="G859" s="4" t="s">
        <v>476</v>
      </c>
      <c r="H859" s="60">
        <v>0</v>
      </c>
      <c r="I859" s="27">
        <v>61</v>
      </c>
      <c r="J859" s="170" t="s">
        <v>14</v>
      </c>
      <c r="K859" s="170" t="s">
        <v>13</v>
      </c>
      <c r="L859" s="5">
        <v>61</v>
      </c>
      <c r="N859" s="31">
        <v>0.61781190929388596</v>
      </c>
      <c r="O859" s="4" t="s">
        <v>6535</v>
      </c>
      <c r="P859" s="56">
        <v>2.8037536816771291E-2</v>
      </c>
      <c r="Q859" s="8" t="s">
        <v>6535</v>
      </c>
      <c r="R859" s="35">
        <v>35.959736881704252</v>
      </c>
      <c r="S859" s="2" t="s">
        <v>6535</v>
      </c>
      <c r="T859" s="36">
        <v>1.6319245899524926</v>
      </c>
      <c r="U859" s="2" t="s">
        <v>6535</v>
      </c>
      <c r="V859" s="31">
        <v>22.035170683193815</v>
      </c>
      <c r="W859" s="2" t="s">
        <v>6535</v>
      </c>
      <c r="X859" s="31" t="s">
        <v>6535</v>
      </c>
      <c r="Y859" s="2" t="s">
        <v>6535</v>
      </c>
      <c r="AA859" s="37">
        <v>93803</v>
      </c>
      <c r="AB859" s="4" t="s">
        <v>6535</v>
      </c>
      <c r="AC859" s="37">
        <v>3345622</v>
      </c>
      <c r="AD859" s="4" t="s">
        <v>6535</v>
      </c>
      <c r="AE859" s="41">
        <v>151831</v>
      </c>
      <c r="AF859" s="4" t="s">
        <v>6535</v>
      </c>
      <c r="AG859" s="41">
        <v>93038</v>
      </c>
      <c r="AH859" s="2" t="s">
        <v>6535</v>
      </c>
      <c r="AI859" s="41">
        <v>0</v>
      </c>
      <c r="AJ859" s="2" t="s">
        <v>6535</v>
      </c>
      <c r="AK859" s="41">
        <v>1692754</v>
      </c>
      <c r="AL859" s="2" t="s">
        <v>6535</v>
      </c>
      <c r="AM859" s="2" t="str">
        <f>IF(OR(O859="Q",Q859="Q",S859="Q",U859="Q",W859="Q",Y859="Q",AB859="Q",AD859="Q",AF859="Q",AH859="Q",AJ859="Q",AL859="Q"),"Yes","No")</f>
        <v>No</v>
      </c>
    </row>
    <row r="860" spans="1:39">
      <c r="A860" s="3" t="s">
        <v>1619</v>
      </c>
      <c r="B860" s="3" t="s">
        <v>1620</v>
      </c>
      <c r="C860" s="4" t="s">
        <v>48</v>
      </c>
      <c r="D860" s="241">
        <v>4038</v>
      </c>
      <c r="E860" s="236">
        <v>40038</v>
      </c>
      <c r="F860" s="3" t="s">
        <v>317</v>
      </c>
      <c r="G860" s="4" t="s">
        <v>262</v>
      </c>
      <c r="H860" s="60">
        <v>340067</v>
      </c>
      <c r="I860" s="27">
        <v>61</v>
      </c>
      <c r="J860" s="170" t="s">
        <v>15</v>
      </c>
      <c r="K860" s="170" t="s">
        <v>16</v>
      </c>
      <c r="L860" s="5">
        <v>33</v>
      </c>
      <c r="N860" s="31">
        <v>0.70565516225965563</v>
      </c>
      <c r="O860" s="4" t="s">
        <v>6535</v>
      </c>
      <c r="P860" s="56">
        <v>0.15592945473485484</v>
      </c>
      <c r="Q860" s="8" t="s">
        <v>6535</v>
      </c>
      <c r="R860" s="35">
        <v>78.275816963200484</v>
      </c>
      <c r="S860" s="2" t="s">
        <v>6535</v>
      </c>
      <c r="T860" s="36">
        <v>17.296699734913819</v>
      </c>
      <c r="U860" s="2" t="s">
        <v>6535</v>
      </c>
      <c r="V860" s="31">
        <v>4.5254770079172273</v>
      </c>
      <c r="W860" s="2" t="s">
        <v>6535</v>
      </c>
      <c r="X860" s="31">
        <v>0.73501339695755907</v>
      </c>
      <c r="Y860" s="2" t="s">
        <v>6535</v>
      </c>
      <c r="AA860" s="37">
        <v>1054397</v>
      </c>
      <c r="AB860" s="4" t="s">
        <v>6535</v>
      </c>
      <c r="AC860" s="37">
        <v>6762013</v>
      </c>
      <c r="AD860" s="4" t="s">
        <v>6535</v>
      </c>
      <c r="AE860" s="41">
        <v>1494210</v>
      </c>
      <c r="AF860" s="4" t="s">
        <v>6535</v>
      </c>
      <c r="AG860" s="41">
        <v>86387</v>
      </c>
      <c r="AH860" s="2" t="s">
        <v>6535</v>
      </c>
      <c r="AI860" s="41">
        <v>9199850</v>
      </c>
      <c r="AJ860" s="2" t="s">
        <v>6535</v>
      </c>
      <c r="AK860" s="41">
        <v>1482981</v>
      </c>
      <c r="AL860" s="2" t="s">
        <v>6535</v>
      </c>
      <c r="AM860" s="2" t="str">
        <f>IF(OR(O860="Q",Q860="Q",S860="Q",U860="Q",W860="Q",Y860="Q",AB860="Q",AD860="Q",AF860="Q",AH860="Q",AJ860="Q",AL860="Q"),"Yes","No")</f>
        <v>No</v>
      </c>
    </row>
    <row r="861" spans="1:39">
      <c r="A861" s="6" t="s">
        <v>1619</v>
      </c>
      <c r="B861" s="6" t="s">
        <v>1620</v>
      </c>
      <c r="C861" s="4" t="s">
        <v>48</v>
      </c>
      <c r="D861" s="242">
        <v>4038</v>
      </c>
      <c r="E861" s="237">
        <v>40038</v>
      </c>
      <c r="F861" s="25" t="s">
        <v>317</v>
      </c>
      <c r="G861" s="53" t="s">
        <v>262</v>
      </c>
      <c r="H861" s="180">
        <v>340067</v>
      </c>
      <c r="I861" s="28">
        <v>61</v>
      </c>
      <c r="J861" s="171" t="s">
        <v>14</v>
      </c>
      <c r="K861" s="171" t="s">
        <v>16</v>
      </c>
      <c r="L861" s="9">
        <v>28</v>
      </c>
      <c r="M861" s="9"/>
      <c r="N861" s="32">
        <v>1.281586976395819</v>
      </c>
      <c r="O861" s="10" t="s">
        <v>6535</v>
      </c>
      <c r="P861" s="57">
        <v>4.5381963756522335E-2</v>
      </c>
      <c r="Q861" s="7" t="s">
        <v>6535</v>
      </c>
      <c r="R861" s="182">
        <v>42.981374997904474</v>
      </c>
      <c r="S861" s="1" t="s">
        <v>6535</v>
      </c>
      <c r="T861" s="36">
        <v>1.5220029840237381</v>
      </c>
      <c r="U861" s="2" t="s">
        <v>6535</v>
      </c>
      <c r="V861" s="31">
        <v>28.24000704931214</v>
      </c>
      <c r="W861" s="2" t="s">
        <v>6535</v>
      </c>
      <c r="X861" s="31">
        <v>2.8253450848413921</v>
      </c>
      <c r="Y861" s="2" t="s">
        <v>6535</v>
      </c>
      <c r="AA861" s="38">
        <v>116354</v>
      </c>
      <c r="AB861" s="9" t="s">
        <v>6535</v>
      </c>
      <c r="AC861" s="38">
        <v>2563882</v>
      </c>
      <c r="AD861" s="9" t="s">
        <v>6535</v>
      </c>
      <c r="AE861" s="42">
        <v>90789</v>
      </c>
      <c r="AF861" s="9" t="s">
        <v>6535</v>
      </c>
      <c r="AG861" s="41">
        <v>59651</v>
      </c>
      <c r="AH861" s="2" t="s">
        <v>6535</v>
      </c>
      <c r="AI861" s="41">
        <v>907458</v>
      </c>
      <c r="AJ861" s="2" t="s">
        <v>6535</v>
      </c>
      <c r="AK861" s="41">
        <v>855486</v>
      </c>
      <c r="AL861" s="2" t="s">
        <v>6535</v>
      </c>
      <c r="AM861" s="2" t="str">
        <f>IF(OR(O861="Q",Q861="Q",S861="Q",U861="Q",W861="Q",Y861="Q",AB861="Q",AD861="Q",AF861="Q",AH861="Q",AJ861="Q",AL861="Q"),"Yes","No")</f>
        <v>No</v>
      </c>
    </row>
    <row r="862" spans="1:39">
      <c r="A862" s="3" t="s">
        <v>4263</v>
      </c>
      <c r="B862" s="3" t="s">
        <v>4264</v>
      </c>
      <c r="C862" s="4" t="s">
        <v>111</v>
      </c>
      <c r="D862" s="241" t="s">
        <v>4265</v>
      </c>
      <c r="E862" s="236" t="s">
        <v>4266</v>
      </c>
      <c r="F862" s="3" t="s">
        <v>481</v>
      </c>
      <c r="G862" s="4" t="s">
        <v>476</v>
      </c>
      <c r="H862" s="60">
        <v>0</v>
      </c>
      <c r="I862" s="27">
        <v>60</v>
      </c>
      <c r="J862" s="170" t="s">
        <v>14</v>
      </c>
      <c r="K862" s="170" t="s">
        <v>13</v>
      </c>
      <c r="L862" s="5">
        <v>60</v>
      </c>
      <c r="N862" s="31">
        <v>1.0504963350096965</v>
      </c>
      <c r="O862" s="4" t="s">
        <v>6535</v>
      </c>
      <c r="P862" s="56">
        <v>6.7941449083109048E-2</v>
      </c>
      <c r="Q862" s="8" t="s">
        <v>6535</v>
      </c>
      <c r="R862" s="35">
        <v>24.356655577274079</v>
      </c>
      <c r="S862" s="2" t="s">
        <v>6535</v>
      </c>
      <c r="T862" s="36">
        <v>1.5752805788921826</v>
      </c>
      <c r="U862" s="2" t="s">
        <v>6535</v>
      </c>
      <c r="V862" s="31">
        <v>15.461788778227</v>
      </c>
      <c r="W862" s="2" t="s">
        <v>6535</v>
      </c>
      <c r="X862" s="31" t="s">
        <v>6535</v>
      </c>
      <c r="Y862" s="2" t="s">
        <v>6535</v>
      </c>
      <c r="AA862" s="37">
        <v>127837</v>
      </c>
      <c r="AB862" s="4" t="s">
        <v>6535</v>
      </c>
      <c r="AC862" s="37">
        <v>1881576</v>
      </c>
      <c r="AD862" s="4" t="s">
        <v>6535</v>
      </c>
      <c r="AE862" s="41">
        <v>121692</v>
      </c>
      <c r="AF862" s="4" t="s">
        <v>6535</v>
      </c>
      <c r="AG862" s="41">
        <v>77251</v>
      </c>
      <c r="AH862" s="2" t="s">
        <v>6535</v>
      </c>
      <c r="AI862" s="41">
        <v>0</v>
      </c>
      <c r="AJ862" s="2" t="s">
        <v>6535</v>
      </c>
      <c r="AK862" s="41">
        <v>1370558</v>
      </c>
      <c r="AL862" s="2" t="s">
        <v>6535</v>
      </c>
      <c r="AM862" s="2" t="str">
        <f>IF(OR(O862="Q",Q862="Q",S862="Q",U862="Q",W862="Q",Y862="Q",AB862="Q",AD862="Q",AF862="Q",AH862="Q",AJ862="Q",AL862="Q"),"Yes","No")</f>
        <v>No</v>
      </c>
    </row>
    <row r="863" spans="1:39">
      <c r="A863" s="3" t="s">
        <v>134</v>
      </c>
      <c r="B863" s="3" t="s">
        <v>1288</v>
      </c>
      <c r="C863" s="4" t="s">
        <v>133</v>
      </c>
      <c r="D863" s="241">
        <v>3045</v>
      </c>
      <c r="E863" s="236">
        <v>30045</v>
      </c>
      <c r="F863" s="3" t="s">
        <v>740</v>
      </c>
      <c r="G863" s="4" t="s">
        <v>262</v>
      </c>
      <c r="H863" s="60">
        <v>92359</v>
      </c>
      <c r="I863" s="27">
        <v>60</v>
      </c>
      <c r="J863" s="170" t="s">
        <v>14</v>
      </c>
      <c r="K863" s="170" t="s">
        <v>13</v>
      </c>
      <c r="L863" s="5">
        <v>60</v>
      </c>
      <c r="N863" s="31">
        <v>3.8376204007823747</v>
      </c>
      <c r="O863" s="4" t="s">
        <v>6535</v>
      </c>
      <c r="P863" s="56">
        <v>0.20746684179243441</v>
      </c>
      <c r="Q863" s="8" t="s">
        <v>6535</v>
      </c>
      <c r="R863" s="35">
        <v>50.657994474951991</v>
      </c>
      <c r="S863" s="2" t="s">
        <v>6535</v>
      </c>
      <c r="T863" s="36">
        <v>2.7386382778021088</v>
      </c>
      <c r="U863" s="2" t="s">
        <v>6535</v>
      </c>
      <c r="V863" s="31">
        <v>18.497512024701383</v>
      </c>
      <c r="W863" s="2" t="s">
        <v>6535</v>
      </c>
      <c r="X863" s="31">
        <v>1.6627434447869296</v>
      </c>
      <c r="Y863" s="2" t="s">
        <v>6535</v>
      </c>
      <c r="AA863" s="37">
        <v>1247856</v>
      </c>
      <c r="AB863" s="4" t="s">
        <v>6535</v>
      </c>
      <c r="AC863" s="37">
        <v>6014725</v>
      </c>
      <c r="AD863" s="4" t="s">
        <v>6535</v>
      </c>
      <c r="AE863" s="41">
        <v>325164</v>
      </c>
      <c r="AF863" s="4" t="s">
        <v>6535</v>
      </c>
      <c r="AG863" s="41">
        <v>118732</v>
      </c>
      <c r="AH863" s="2" t="s">
        <v>6535</v>
      </c>
      <c r="AI863" s="41">
        <v>3617350</v>
      </c>
      <c r="AJ863" s="2" t="s">
        <v>6535</v>
      </c>
      <c r="AK863" s="41">
        <v>1663527</v>
      </c>
      <c r="AL863" s="2" t="s">
        <v>6535</v>
      </c>
      <c r="AM863" s="2" t="str">
        <f>IF(OR(O863="Q",Q863="Q",S863="Q",U863="Q",W863="Q",Y863="Q",AB863="Q",AD863="Q",AF863="Q",AH863="Q",AJ863="Q",AL863="Q"),"Yes","No")</f>
        <v>No</v>
      </c>
    </row>
    <row r="864" spans="1:39">
      <c r="A864" s="6" t="s">
        <v>1326</v>
      </c>
      <c r="B864" s="6" t="s">
        <v>1271</v>
      </c>
      <c r="C864" s="4" t="s">
        <v>114</v>
      </c>
      <c r="D864" s="242">
        <v>3078</v>
      </c>
      <c r="E864" s="237">
        <v>30078</v>
      </c>
      <c r="F864" s="25" t="s">
        <v>407</v>
      </c>
      <c r="G864" s="53" t="s">
        <v>262</v>
      </c>
      <c r="H864" s="180">
        <v>1733853</v>
      </c>
      <c r="I864" s="28">
        <v>60</v>
      </c>
      <c r="J864" s="171" t="s">
        <v>17</v>
      </c>
      <c r="K864" s="171" t="s">
        <v>16</v>
      </c>
      <c r="L864" s="9">
        <v>60</v>
      </c>
      <c r="M864" s="9"/>
      <c r="N864" s="32">
        <v>3.54000358922905</v>
      </c>
      <c r="O864" s="10" t="s">
        <v>6535</v>
      </c>
      <c r="P864" s="57">
        <v>0.65191650899498477</v>
      </c>
      <c r="Q864" s="7" t="s">
        <v>6535</v>
      </c>
      <c r="R864" s="182">
        <v>54.53906025971898</v>
      </c>
      <c r="S864" s="1" t="s">
        <v>6535</v>
      </c>
      <c r="T864" s="36">
        <v>10.04375076809635</v>
      </c>
      <c r="U864" s="2" t="s">
        <v>6535</v>
      </c>
      <c r="V864" s="31">
        <v>5.430148708285409</v>
      </c>
      <c r="W864" s="2" t="s">
        <v>6535</v>
      </c>
      <c r="X864" s="31">
        <v>0.18667449809301778</v>
      </c>
      <c r="Y864" s="2" t="s">
        <v>6535</v>
      </c>
      <c r="AA864" s="38">
        <v>867931</v>
      </c>
      <c r="AB864" s="9" t="s">
        <v>6535</v>
      </c>
      <c r="AC864" s="38">
        <v>1331353</v>
      </c>
      <c r="AD864" s="9" t="s">
        <v>6535</v>
      </c>
      <c r="AE864" s="42">
        <v>245178</v>
      </c>
      <c r="AF864" s="9" t="s">
        <v>6535</v>
      </c>
      <c r="AG864" s="41">
        <v>24411</v>
      </c>
      <c r="AH864" s="2" t="s">
        <v>6535</v>
      </c>
      <c r="AI864" s="41">
        <v>7131949</v>
      </c>
      <c r="AJ864" s="2" t="s">
        <v>6535</v>
      </c>
      <c r="AK864" s="41">
        <v>922472</v>
      </c>
      <c r="AL864" s="2" t="s">
        <v>6535</v>
      </c>
      <c r="AM864" s="2" t="str">
        <f>IF(OR(O864="Q",Q864="Q",S864="Q",U864="Q",W864="Q",Y864="Q",AB864="Q",AD864="Q",AF864="Q",AH864="Q",AJ864="Q",AL864="Q"),"Yes","No")</f>
        <v>No</v>
      </c>
    </row>
    <row r="865" spans="1:39">
      <c r="A865" s="6" t="s">
        <v>2829</v>
      </c>
      <c r="B865" s="6" t="s">
        <v>767</v>
      </c>
      <c r="C865" s="4" t="s">
        <v>59</v>
      </c>
      <c r="D865" s="242">
        <v>5059</v>
      </c>
      <c r="E865" s="237">
        <v>50059</v>
      </c>
      <c r="F865" s="25" t="s">
        <v>320</v>
      </c>
      <c r="G865" s="53" t="s">
        <v>262</v>
      </c>
      <c r="H865" s="180">
        <v>161316</v>
      </c>
      <c r="I865" s="28">
        <v>60</v>
      </c>
      <c r="J865" s="171" t="s">
        <v>15</v>
      </c>
      <c r="K865" s="171" t="s">
        <v>13</v>
      </c>
      <c r="L865" s="9">
        <v>48</v>
      </c>
      <c r="M865" s="9"/>
      <c r="N865" s="32">
        <v>0.57615905500001841</v>
      </c>
      <c r="O865" s="10" t="s">
        <v>6535</v>
      </c>
      <c r="P865" s="57">
        <v>8.9649721858489226E-2</v>
      </c>
      <c r="Q865" s="7" t="s">
        <v>6535</v>
      </c>
      <c r="R865" s="182">
        <v>108.57606577128885</v>
      </c>
      <c r="S865" s="1" t="s">
        <v>6535</v>
      </c>
      <c r="T865" s="36">
        <v>16.89431765831532</v>
      </c>
      <c r="U865" s="2" t="s">
        <v>6535</v>
      </c>
      <c r="V865" s="31">
        <v>6.4267801735010064</v>
      </c>
      <c r="W865" s="2" t="s">
        <v>6535</v>
      </c>
      <c r="X865" s="31">
        <v>2.1599877051838443</v>
      </c>
      <c r="Y865" s="2" t="s">
        <v>6535</v>
      </c>
      <c r="AA865" s="38">
        <v>1098714</v>
      </c>
      <c r="AB865" s="9" t="s">
        <v>6535</v>
      </c>
      <c r="AC865" s="38">
        <v>12255632</v>
      </c>
      <c r="AD865" s="9" t="s">
        <v>6535</v>
      </c>
      <c r="AE865" s="42">
        <v>1906963</v>
      </c>
      <c r="AF865" s="9" t="s">
        <v>6535</v>
      </c>
      <c r="AG865" s="41">
        <v>112876</v>
      </c>
      <c r="AH865" s="2" t="s">
        <v>6535</v>
      </c>
      <c r="AI865" s="41">
        <v>5673936</v>
      </c>
      <c r="AJ865" s="2" t="s">
        <v>6535</v>
      </c>
      <c r="AK865" s="41">
        <v>1459696</v>
      </c>
      <c r="AL865" s="2" t="s">
        <v>6535</v>
      </c>
      <c r="AM865" s="2" t="str">
        <f>IF(OR(O865="Q",Q865="Q",S865="Q",U865="Q",W865="Q",Y865="Q",AB865="Q",AD865="Q",AF865="Q",AH865="Q",AJ865="Q",AL865="Q"),"Yes","No")</f>
        <v>No</v>
      </c>
    </row>
    <row r="866" spans="1:39">
      <c r="A866" s="3" t="s">
        <v>2825</v>
      </c>
      <c r="B866" s="3" t="s">
        <v>2826</v>
      </c>
      <c r="C866" s="4" t="s">
        <v>59</v>
      </c>
      <c r="D866" s="241">
        <v>5057</v>
      </c>
      <c r="E866" s="236">
        <v>50057</v>
      </c>
      <c r="F866" s="3" t="s">
        <v>320</v>
      </c>
      <c r="G866" s="4" t="s">
        <v>262</v>
      </c>
      <c r="H866" s="60">
        <v>280051</v>
      </c>
      <c r="I866" s="27">
        <v>60</v>
      </c>
      <c r="J866" s="170" t="s">
        <v>15</v>
      </c>
      <c r="K866" s="170" t="s">
        <v>13</v>
      </c>
      <c r="L866" s="5">
        <v>44</v>
      </c>
      <c r="N866" s="31">
        <v>0.26942434007783472</v>
      </c>
      <c r="O866" s="4" t="s">
        <v>6535</v>
      </c>
      <c r="P866" s="56">
        <v>5.8081365210844754E-2</v>
      </c>
      <c r="Q866" s="8" t="s">
        <v>6535</v>
      </c>
      <c r="R866" s="35">
        <v>106.64854013859743</v>
      </c>
      <c r="S866" s="2" t="s">
        <v>6535</v>
      </c>
      <c r="T866" s="36">
        <v>22.990843393005353</v>
      </c>
      <c r="U866" s="2" t="s">
        <v>6535</v>
      </c>
      <c r="V866" s="31">
        <v>4.6387397937321335</v>
      </c>
      <c r="W866" s="2" t="s">
        <v>6535</v>
      </c>
      <c r="X866" s="31">
        <v>1.672219356756794</v>
      </c>
      <c r="Y866" s="2" t="s">
        <v>6535</v>
      </c>
      <c r="AA866" s="37">
        <v>917988</v>
      </c>
      <c r="AB866" s="4" t="s">
        <v>6535</v>
      </c>
      <c r="AC866" s="37">
        <v>15805207</v>
      </c>
      <c r="AD866" s="4" t="s">
        <v>6535</v>
      </c>
      <c r="AE866" s="41">
        <v>3407220</v>
      </c>
      <c r="AF866" s="4" t="s">
        <v>6535</v>
      </c>
      <c r="AG866" s="41">
        <v>148199</v>
      </c>
      <c r="AH866" s="2" t="s">
        <v>6535</v>
      </c>
      <c r="AI866" s="41">
        <v>9451635</v>
      </c>
      <c r="AJ866" s="2" t="s">
        <v>6535</v>
      </c>
      <c r="AK866" s="41">
        <v>2197995</v>
      </c>
      <c r="AL866" s="2" t="s">
        <v>6535</v>
      </c>
      <c r="AM866" s="2" t="str">
        <f>IF(OR(O866="Q",Q866="Q",S866="Q",U866="Q",W866="Q",Y866="Q",AB866="Q",AD866="Q",AF866="Q",AH866="Q",AJ866="Q",AL866="Q"),"Yes","No")</f>
        <v>No</v>
      </c>
    </row>
    <row r="867" spans="1:39">
      <c r="A867" s="6" t="s">
        <v>2829</v>
      </c>
      <c r="B867" s="6" t="s">
        <v>767</v>
      </c>
      <c r="C867" s="4" t="s">
        <v>59</v>
      </c>
      <c r="D867" s="242">
        <v>5059</v>
      </c>
      <c r="E867" s="237">
        <v>50059</v>
      </c>
      <c r="F867" s="25" t="s">
        <v>320</v>
      </c>
      <c r="G867" s="53" t="s">
        <v>262</v>
      </c>
      <c r="H867" s="180">
        <v>161316</v>
      </c>
      <c r="I867" s="28">
        <v>60</v>
      </c>
      <c r="J867" s="171" t="s">
        <v>14</v>
      </c>
      <c r="K867" s="171" t="s">
        <v>13</v>
      </c>
      <c r="L867" s="9">
        <v>12</v>
      </c>
      <c r="M867" s="9"/>
      <c r="N867" s="32">
        <v>2.6948978765885117</v>
      </c>
      <c r="O867" s="10" t="s">
        <v>6535</v>
      </c>
      <c r="P867" s="57">
        <v>0.13245956164652431</v>
      </c>
      <c r="Q867" s="7" t="s">
        <v>6535</v>
      </c>
      <c r="R867" s="182">
        <v>54.550314692903136</v>
      </c>
      <c r="S867" s="1" t="s">
        <v>6535</v>
      </c>
      <c r="T867" s="36">
        <v>2.6812558778846851</v>
      </c>
      <c r="U867" s="2" t="s">
        <v>6535</v>
      </c>
      <c r="V867" s="31">
        <v>20.345061112160376</v>
      </c>
      <c r="W867" s="2" t="s">
        <v>6535</v>
      </c>
      <c r="X867" s="31">
        <v>3.2685191406173804</v>
      </c>
      <c r="Y867" s="2" t="s">
        <v>6535</v>
      </c>
      <c r="AA867" s="38">
        <v>199762</v>
      </c>
      <c r="AB867" s="9" t="s">
        <v>6535</v>
      </c>
      <c r="AC867" s="38">
        <v>1508098</v>
      </c>
      <c r="AD867" s="9" t="s">
        <v>6535</v>
      </c>
      <c r="AE867" s="42">
        <v>74126</v>
      </c>
      <c r="AF867" s="9" t="s">
        <v>6535</v>
      </c>
      <c r="AG867" s="41">
        <v>27646</v>
      </c>
      <c r="AH867" s="2" t="s">
        <v>6535</v>
      </c>
      <c r="AI867" s="41">
        <v>461401</v>
      </c>
      <c r="AJ867" s="2" t="s">
        <v>6535</v>
      </c>
      <c r="AK867" s="41">
        <v>359108</v>
      </c>
      <c r="AL867" s="2" t="s">
        <v>6535</v>
      </c>
      <c r="AM867" s="2" t="str">
        <f>IF(OR(O867="Q",Q867="Q",S867="Q",U867="Q",W867="Q",Y867="Q",AB867="Q",AD867="Q",AF867="Q",AH867="Q",AJ867="Q",AL867="Q"),"Yes","No")</f>
        <v>No</v>
      </c>
    </row>
    <row r="868" spans="1:39">
      <c r="A868" s="3" t="s">
        <v>2825</v>
      </c>
      <c r="B868" s="3" t="s">
        <v>2826</v>
      </c>
      <c r="C868" s="4" t="s">
        <v>59</v>
      </c>
      <c r="D868" s="241">
        <v>5057</v>
      </c>
      <c r="E868" s="236">
        <v>50057</v>
      </c>
      <c r="F868" s="3" t="s">
        <v>320</v>
      </c>
      <c r="G868" s="4" t="s">
        <v>262</v>
      </c>
      <c r="H868" s="60">
        <v>280051</v>
      </c>
      <c r="I868" s="27">
        <v>60</v>
      </c>
      <c r="J868" s="170" t="s">
        <v>14</v>
      </c>
      <c r="K868" s="170" t="s">
        <v>13</v>
      </c>
      <c r="L868" s="5">
        <v>9</v>
      </c>
      <c r="N868" s="31">
        <v>2.7461891371910609</v>
      </c>
      <c r="O868" s="4" t="s">
        <v>6535</v>
      </c>
      <c r="P868" s="56">
        <v>0.19258851796306195</v>
      </c>
      <c r="Q868" s="8" t="s">
        <v>6535</v>
      </c>
      <c r="R868" s="35">
        <v>78.741853100418837</v>
      </c>
      <c r="S868" s="2" t="s">
        <v>6535</v>
      </c>
      <c r="T868" s="36">
        <v>5.5221166615588926</v>
      </c>
      <c r="U868" s="2" t="s">
        <v>6535</v>
      </c>
      <c r="V868" s="31">
        <v>14.259360663016132</v>
      </c>
      <c r="W868" s="2" t="s">
        <v>6535</v>
      </c>
      <c r="X868" s="31">
        <v>1.4592287028114808</v>
      </c>
      <c r="Y868" s="2" t="s">
        <v>6535</v>
      </c>
      <c r="AA868" s="37">
        <v>148448</v>
      </c>
      <c r="AB868" s="4" t="s">
        <v>6535</v>
      </c>
      <c r="AC868" s="37">
        <v>770804</v>
      </c>
      <c r="AD868" s="4" t="s">
        <v>6535</v>
      </c>
      <c r="AE868" s="41">
        <v>54056</v>
      </c>
      <c r="AF868" s="4" t="s">
        <v>6535</v>
      </c>
      <c r="AG868" s="41">
        <v>9789</v>
      </c>
      <c r="AH868" s="2" t="s">
        <v>6535</v>
      </c>
      <c r="AI868" s="41">
        <v>528227</v>
      </c>
      <c r="AJ868" s="2" t="s">
        <v>6535</v>
      </c>
      <c r="AK868" s="41">
        <v>136597</v>
      </c>
      <c r="AL868" s="2" t="s">
        <v>6535</v>
      </c>
      <c r="AM868" s="2" t="str">
        <f>IF(OR(O868="Q",Q868="Q",S868="Q",U868="Q",W868="Q",Y868="Q",AB868="Q",AD868="Q",AF868="Q",AH868="Q",AJ868="Q",AL868="Q"),"Yes","No")</f>
        <v>No</v>
      </c>
    </row>
    <row r="869" spans="1:39">
      <c r="A869" s="6" t="s">
        <v>2825</v>
      </c>
      <c r="B869" s="6" t="s">
        <v>2826</v>
      </c>
      <c r="C869" s="4" t="s">
        <v>59</v>
      </c>
      <c r="D869" s="242">
        <v>5057</v>
      </c>
      <c r="E869" s="237">
        <v>50057</v>
      </c>
      <c r="F869" s="25" t="s">
        <v>320</v>
      </c>
      <c r="G869" s="53" t="s">
        <v>262</v>
      </c>
      <c r="H869" s="180">
        <v>280051</v>
      </c>
      <c r="I869" s="28">
        <v>60</v>
      </c>
      <c r="J869" s="171" t="s">
        <v>14</v>
      </c>
      <c r="K869" s="171" t="s">
        <v>16</v>
      </c>
      <c r="L869" s="9">
        <v>4</v>
      </c>
      <c r="M869" s="9"/>
      <c r="N869" s="32">
        <v>1.9167957512724054</v>
      </c>
      <c r="O869" s="10" t="s">
        <v>6535</v>
      </c>
      <c r="P869" s="57">
        <v>5.8844309180581783E-2</v>
      </c>
      <c r="Q869" s="7" t="s">
        <v>6535</v>
      </c>
      <c r="R869" s="182">
        <v>61.507155541627498</v>
      </c>
      <c r="S869" s="1" t="s">
        <v>6535</v>
      </c>
      <c r="T869" s="36">
        <v>1.8882273059646923</v>
      </c>
      <c r="U869" s="2" t="s">
        <v>6535</v>
      </c>
      <c r="V869" s="31">
        <v>32.574020801062183</v>
      </c>
      <c r="W869" s="2" t="s">
        <v>6535</v>
      </c>
      <c r="X869" s="31">
        <v>7.5315366019007666</v>
      </c>
      <c r="Y869" s="2" t="s">
        <v>6535</v>
      </c>
      <c r="AA869" s="38">
        <v>34648</v>
      </c>
      <c r="AB869" s="9" t="s">
        <v>6535</v>
      </c>
      <c r="AC869" s="38">
        <v>588808</v>
      </c>
      <c r="AD869" s="9" t="s">
        <v>6535</v>
      </c>
      <c r="AE869" s="42">
        <v>18076</v>
      </c>
      <c r="AF869" s="9" t="s">
        <v>6535</v>
      </c>
      <c r="AG869" s="41">
        <v>9573</v>
      </c>
      <c r="AH869" s="2" t="s">
        <v>6535</v>
      </c>
      <c r="AI869" s="41">
        <v>78179</v>
      </c>
      <c r="AJ869" s="2" t="s">
        <v>6535</v>
      </c>
      <c r="AK869" s="41">
        <v>129380</v>
      </c>
      <c r="AL869" s="2" t="s">
        <v>6535</v>
      </c>
      <c r="AM869" s="2" t="str">
        <f>IF(OR(O869="Q",Q869="Q",S869="Q",U869="Q",W869="Q",Y869="Q",AB869="Q",AD869="Q",AF869="Q",AH869="Q",AJ869="Q",AL869="Q"),"Yes","No")</f>
        <v>No</v>
      </c>
    </row>
    <row r="870" spans="1:39">
      <c r="A870" s="3" t="s">
        <v>2825</v>
      </c>
      <c r="B870" s="3" t="s">
        <v>2826</v>
      </c>
      <c r="C870" s="4" t="s">
        <v>59</v>
      </c>
      <c r="D870" s="241">
        <v>5057</v>
      </c>
      <c r="E870" s="236">
        <v>50057</v>
      </c>
      <c r="F870" s="3" t="s">
        <v>320</v>
      </c>
      <c r="G870" s="4" t="s">
        <v>262</v>
      </c>
      <c r="H870" s="60">
        <v>280051</v>
      </c>
      <c r="I870" s="27">
        <v>60</v>
      </c>
      <c r="J870" s="170" t="s">
        <v>32</v>
      </c>
      <c r="K870" s="170" t="s">
        <v>16</v>
      </c>
      <c r="L870" s="5">
        <v>3</v>
      </c>
      <c r="N870" s="31">
        <v>3.4547674964772193</v>
      </c>
      <c r="O870" s="4" t="s">
        <v>6535</v>
      </c>
      <c r="P870" s="56">
        <v>0.34614226193464182</v>
      </c>
      <c r="Q870" s="8" t="s">
        <v>6535</v>
      </c>
      <c r="R870" s="35">
        <v>186.72290568248388</v>
      </c>
      <c r="S870" s="2" t="s">
        <v>6535</v>
      </c>
      <c r="T870" s="36">
        <v>18.708260105448154</v>
      </c>
      <c r="U870" s="2" t="s">
        <v>6535</v>
      </c>
      <c r="V870" s="31">
        <v>9.9807734460623134</v>
      </c>
      <c r="W870" s="2" t="s">
        <v>6535</v>
      </c>
      <c r="X870" s="31">
        <v>1.868006024767185</v>
      </c>
      <c r="Y870" s="2" t="s">
        <v>6535</v>
      </c>
      <c r="AA870" s="37">
        <v>110328</v>
      </c>
      <c r="AB870" s="4" t="s">
        <v>6535</v>
      </c>
      <c r="AC870" s="37">
        <v>318736</v>
      </c>
      <c r="AD870" s="4" t="s">
        <v>6535</v>
      </c>
      <c r="AE870" s="41">
        <v>31935</v>
      </c>
      <c r="AF870" s="4" t="s">
        <v>6535</v>
      </c>
      <c r="AG870" s="41">
        <v>1707</v>
      </c>
      <c r="AH870" s="2" t="s">
        <v>6535</v>
      </c>
      <c r="AI870" s="41">
        <v>170629</v>
      </c>
      <c r="AJ870" s="2" t="s">
        <v>6535</v>
      </c>
      <c r="AK870" s="41">
        <v>12812</v>
      </c>
      <c r="AL870" s="2" t="s">
        <v>6535</v>
      </c>
      <c r="AM870" s="2" t="str">
        <f>IF(OR(O870="Q",Q870="Q",S870="Q",U870="Q",W870="Q",Y870="Q",AB870="Q",AD870="Q",AF870="Q",AH870="Q",AJ870="Q",AL870="Q"),"Yes","No")</f>
        <v>No</v>
      </c>
    </row>
    <row r="871" spans="1:39">
      <c r="A871" s="6" t="s">
        <v>3370</v>
      </c>
      <c r="B871" s="6" t="s">
        <v>3371</v>
      </c>
      <c r="C871" s="4" t="s">
        <v>74</v>
      </c>
      <c r="D871" s="242" t="s">
        <v>3372</v>
      </c>
      <c r="E871" s="237" t="s">
        <v>3373</v>
      </c>
      <c r="F871" s="25" t="s">
        <v>320</v>
      </c>
      <c r="G871" s="53" t="s">
        <v>476</v>
      </c>
      <c r="H871" s="180">
        <v>0</v>
      </c>
      <c r="I871" s="28">
        <v>59</v>
      </c>
      <c r="J871" s="171" t="s">
        <v>14</v>
      </c>
      <c r="K871" s="171" t="s">
        <v>13</v>
      </c>
      <c r="L871" s="9">
        <v>59</v>
      </c>
      <c r="M871" s="9"/>
      <c r="N871" s="32">
        <v>1.4463862862814267</v>
      </c>
      <c r="O871" s="10" t="s">
        <v>6535</v>
      </c>
      <c r="P871" s="57">
        <v>0.11199042533449588</v>
      </c>
      <c r="Q871" s="7" t="s">
        <v>6535</v>
      </c>
      <c r="R871" s="182">
        <v>42.851314510019151</v>
      </c>
      <c r="S871" s="1" t="s">
        <v>6535</v>
      </c>
      <c r="T871" s="36">
        <v>3.3178805576600707</v>
      </c>
      <c r="U871" s="2" t="s">
        <v>6535</v>
      </c>
      <c r="V871" s="31">
        <v>12.915267371842933</v>
      </c>
      <c r="W871" s="2" t="s">
        <v>6535</v>
      </c>
      <c r="X871" s="31" t="s">
        <v>6535</v>
      </c>
      <c r="Y871" s="2" t="s">
        <v>6535</v>
      </c>
      <c r="AA871" s="38">
        <v>804441</v>
      </c>
      <c r="AB871" s="9" t="s">
        <v>6535</v>
      </c>
      <c r="AC871" s="38">
        <v>7183123</v>
      </c>
      <c r="AD871" s="9" t="s">
        <v>6535</v>
      </c>
      <c r="AE871" s="42">
        <v>556173</v>
      </c>
      <c r="AF871" s="9" t="s">
        <v>6535</v>
      </c>
      <c r="AG871" s="41">
        <v>167629</v>
      </c>
      <c r="AH871" s="2" t="s">
        <v>6535</v>
      </c>
      <c r="AI871" s="41">
        <v>0</v>
      </c>
      <c r="AJ871" s="2" t="s">
        <v>6535</v>
      </c>
      <c r="AK871" s="41">
        <v>2134989</v>
      </c>
      <c r="AL871" s="2" t="s">
        <v>6535</v>
      </c>
      <c r="AM871" s="2" t="str">
        <f>IF(OR(O871="Q",Q871="Q",S871="Q",U871="Q",W871="Q",Y871="Q",AB871="Q",AD871="Q",AF871="Q",AH871="Q",AJ871="Q",AL871="Q"),"Yes","No")</f>
        <v>No</v>
      </c>
    </row>
    <row r="872" spans="1:39">
      <c r="A872" s="3" t="s">
        <v>92</v>
      </c>
      <c r="B872" s="3" t="s">
        <v>487</v>
      </c>
      <c r="C872" s="4" t="s">
        <v>89</v>
      </c>
      <c r="D872" s="241">
        <v>2163</v>
      </c>
      <c r="E872" s="236">
        <v>20163</v>
      </c>
      <c r="F872" s="3" t="s">
        <v>826</v>
      </c>
      <c r="G872" s="4" t="s">
        <v>262</v>
      </c>
      <c r="H872" s="60">
        <v>18351295</v>
      </c>
      <c r="I872" s="27">
        <v>59</v>
      </c>
      <c r="J872" s="170" t="s">
        <v>30</v>
      </c>
      <c r="K872" s="170" t="s">
        <v>13</v>
      </c>
      <c r="L872" s="5">
        <v>59</v>
      </c>
      <c r="N872" s="31">
        <v>9.8449094045230527</v>
      </c>
      <c r="O872" s="4" t="s">
        <v>6535</v>
      </c>
      <c r="P872" s="56">
        <v>0.84182949866733092</v>
      </c>
      <c r="Q872" s="8" t="s">
        <v>6535</v>
      </c>
      <c r="R872" s="35">
        <v>157.0156594244653</v>
      </c>
      <c r="S872" s="2" t="s">
        <v>6535</v>
      </c>
      <c r="T872" s="36">
        <v>13.426270209809172</v>
      </c>
      <c r="U872" s="2" t="s">
        <v>6535</v>
      </c>
      <c r="V872" s="31">
        <v>11.694659571930138</v>
      </c>
      <c r="W872" s="2" t="s">
        <v>6535</v>
      </c>
      <c r="X872" s="31" t="s">
        <v>6535</v>
      </c>
      <c r="Y872" s="2" t="s">
        <v>163</v>
      </c>
      <c r="AA872" s="37">
        <v>15598875</v>
      </c>
      <c r="AB872" s="4" t="s">
        <v>6535</v>
      </c>
      <c r="AC872" s="37">
        <v>18529732</v>
      </c>
      <c r="AD872" s="4" t="s">
        <v>6535</v>
      </c>
      <c r="AE872" s="41">
        <v>1584461</v>
      </c>
      <c r="AF872" s="4" t="s">
        <v>6535</v>
      </c>
      <c r="AG872" s="41">
        <v>118012</v>
      </c>
      <c r="AH872" s="2" t="s">
        <v>6535</v>
      </c>
      <c r="AI872" s="41">
        <v>0</v>
      </c>
      <c r="AJ872" s="2" t="s">
        <v>163</v>
      </c>
      <c r="AK872" s="41">
        <v>2211697</v>
      </c>
      <c r="AL872" s="2" t="s">
        <v>6535</v>
      </c>
      <c r="AM872" s="2" t="str">
        <f>IF(OR(O872="Q",Q872="Q",S872="Q",U872="Q",W872="Q",Y872="Q",AB872="Q",AD872="Q",AF872="Q",AH872="Q",AJ872="Q",AL872="Q"),"Yes","No")</f>
        <v>No</v>
      </c>
    </row>
    <row r="873" spans="1:39">
      <c r="A873" s="6" t="s">
        <v>4343</v>
      </c>
      <c r="B873" s="6" t="s">
        <v>3986</v>
      </c>
      <c r="C873" s="4" t="s">
        <v>130</v>
      </c>
      <c r="D873" s="242" t="s">
        <v>4344</v>
      </c>
      <c r="E873" s="237" t="s">
        <v>4345</v>
      </c>
      <c r="F873" s="25" t="s">
        <v>407</v>
      </c>
      <c r="G873" s="53" t="s">
        <v>476</v>
      </c>
      <c r="H873" s="180">
        <v>0</v>
      </c>
      <c r="I873" s="28">
        <v>59</v>
      </c>
      <c r="J873" s="171" t="s">
        <v>14</v>
      </c>
      <c r="K873" s="171" t="s">
        <v>13</v>
      </c>
      <c r="L873" s="9">
        <v>58</v>
      </c>
      <c r="M873" s="9"/>
      <c r="N873" s="32">
        <v>0.73378860277404556</v>
      </c>
      <c r="O873" s="10" t="s">
        <v>6535</v>
      </c>
      <c r="P873" s="57">
        <v>2.3030054765221027E-2</v>
      </c>
      <c r="Q873" s="7" t="s">
        <v>6535</v>
      </c>
      <c r="R873" s="182">
        <v>64.256066007945407</v>
      </c>
      <c r="S873" s="1" t="s">
        <v>6535</v>
      </c>
      <c r="T873" s="36">
        <v>2.0166853417541</v>
      </c>
      <c r="U873" s="2" t="s">
        <v>6535</v>
      </c>
      <c r="V873" s="31">
        <v>31.862217014011659</v>
      </c>
      <c r="W873" s="2" t="s">
        <v>6535</v>
      </c>
      <c r="X873" s="31" t="s">
        <v>6535</v>
      </c>
      <c r="Y873" s="2" t="s">
        <v>6535</v>
      </c>
      <c r="AA873" s="38">
        <v>72637</v>
      </c>
      <c r="AB873" s="9" t="s">
        <v>6535</v>
      </c>
      <c r="AC873" s="38">
        <v>3154009</v>
      </c>
      <c r="AD873" s="9" t="s">
        <v>6535</v>
      </c>
      <c r="AE873" s="42">
        <v>98989</v>
      </c>
      <c r="AF873" s="9" t="s">
        <v>6535</v>
      </c>
      <c r="AG873" s="41">
        <v>49085</v>
      </c>
      <c r="AH873" s="2" t="s">
        <v>6535</v>
      </c>
      <c r="AI873" s="41">
        <v>0</v>
      </c>
      <c r="AJ873" s="2" t="s">
        <v>6535</v>
      </c>
      <c r="AK873" s="41">
        <v>887769</v>
      </c>
      <c r="AL873" s="2" t="s">
        <v>6535</v>
      </c>
      <c r="AM873" s="2" t="str">
        <f>IF(OR(O873="Q",Q873="Q",S873="Q",U873="Q",W873="Q",Y873="Q",AB873="Q",AD873="Q",AF873="Q",AH873="Q",AJ873="Q",AL873="Q"),"Yes","No")</f>
        <v>No</v>
      </c>
    </row>
    <row r="874" spans="1:39">
      <c r="A874" s="3" t="s">
        <v>1668</v>
      </c>
      <c r="B874" s="3" t="s">
        <v>1669</v>
      </c>
      <c r="C874" s="4" t="s">
        <v>54</v>
      </c>
      <c r="D874" s="241">
        <v>4082</v>
      </c>
      <c r="E874" s="236">
        <v>40082</v>
      </c>
      <c r="F874" s="3" t="s">
        <v>317</v>
      </c>
      <c r="G874" s="4" t="s">
        <v>262</v>
      </c>
      <c r="H874" s="60">
        <v>4515419</v>
      </c>
      <c r="I874" s="27">
        <v>59</v>
      </c>
      <c r="J874" s="170" t="s">
        <v>17</v>
      </c>
      <c r="K874" s="170" t="s">
        <v>13</v>
      </c>
      <c r="L874" s="5">
        <v>56</v>
      </c>
      <c r="N874" s="31">
        <v>2.6800687866071886</v>
      </c>
      <c r="O874" s="4" t="s">
        <v>6535</v>
      </c>
      <c r="P874" s="56">
        <v>0.55536012328984075</v>
      </c>
      <c r="Q874" s="8" t="s">
        <v>6535</v>
      </c>
      <c r="R874" s="35">
        <v>27.007649913630008</v>
      </c>
      <c r="S874" s="2" t="s">
        <v>6535</v>
      </c>
      <c r="T874" s="36">
        <v>5.596487620301061</v>
      </c>
      <c r="U874" s="2" t="s">
        <v>6535</v>
      </c>
      <c r="V874" s="31">
        <v>4.825821434083176</v>
      </c>
      <c r="W874" s="2" t="s">
        <v>6535</v>
      </c>
      <c r="X874" s="31">
        <v>0.13359904052441565</v>
      </c>
      <c r="Y874" s="2" t="s">
        <v>6535</v>
      </c>
      <c r="AA874" s="37">
        <v>364685</v>
      </c>
      <c r="AB874" s="4" t="s">
        <v>6535</v>
      </c>
      <c r="AC874" s="37">
        <v>656664</v>
      </c>
      <c r="AD874" s="4" t="s">
        <v>6535</v>
      </c>
      <c r="AE874" s="41">
        <v>136073</v>
      </c>
      <c r="AF874" s="4" t="s">
        <v>6535</v>
      </c>
      <c r="AG874" s="41">
        <v>24314</v>
      </c>
      <c r="AH874" s="2" t="s">
        <v>6535</v>
      </c>
      <c r="AI874" s="41">
        <v>4915185</v>
      </c>
      <c r="AJ874" s="2" t="s">
        <v>6535</v>
      </c>
      <c r="AK874" s="41">
        <v>935550</v>
      </c>
      <c r="AL874" s="2" t="s">
        <v>6535</v>
      </c>
      <c r="AM874" s="2" t="str">
        <f>IF(OR(O874="Q",Q874="Q",S874="Q",U874="Q",W874="Q",Y874="Q",AB874="Q",AD874="Q",AF874="Q",AH874="Q",AJ874="Q",AL874="Q"),"Yes","No")</f>
        <v>No</v>
      </c>
    </row>
    <row r="875" spans="1:39">
      <c r="A875" s="6" t="s">
        <v>930</v>
      </c>
      <c r="B875" s="6" t="s">
        <v>931</v>
      </c>
      <c r="C875" s="4" t="s">
        <v>136</v>
      </c>
      <c r="D875" s="242" t="s">
        <v>932</v>
      </c>
      <c r="E875" s="237" t="s">
        <v>933</v>
      </c>
      <c r="F875" s="25" t="s">
        <v>481</v>
      </c>
      <c r="G875" s="53" t="s">
        <v>476</v>
      </c>
      <c r="H875" s="180">
        <v>0</v>
      </c>
      <c r="I875" s="28">
        <v>59</v>
      </c>
      <c r="J875" s="171" t="s">
        <v>14</v>
      </c>
      <c r="K875" s="171" t="s">
        <v>13</v>
      </c>
      <c r="L875" s="9">
        <v>47</v>
      </c>
      <c r="M875" s="9"/>
      <c r="N875" s="32">
        <v>0</v>
      </c>
      <c r="O875" s="10" t="s">
        <v>6535</v>
      </c>
      <c r="P875" s="57">
        <v>0</v>
      </c>
      <c r="Q875" s="7" t="s">
        <v>6535</v>
      </c>
      <c r="R875" s="182">
        <v>37.738687007199175</v>
      </c>
      <c r="S875" s="1" t="s">
        <v>6535</v>
      </c>
      <c r="T875" s="36">
        <v>1.4135527368300767</v>
      </c>
      <c r="U875" s="2" t="s">
        <v>6535</v>
      </c>
      <c r="V875" s="31">
        <v>26.697756669361357</v>
      </c>
      <c r="W875" s="2" t="s">
        <v>6535</v>
      </c>
      <c r="X875" s="31" t="s">
        <v>6535</v>
      </c>
      <c r="Y875" s="2" t="s">
        <v>6535</v>
      </c>
      <c r="AA875" s="38">
        <v>0</v>
      </c>
      <c r="AB875" s="9" t="s">
        <v>6535</v>
      </c>
      <c r="AC875" s="38">
        <v>1321005</v>
      </c>
      <c r="AD875" s="9" t="s">
        <v>6535</v>
      </c>
      <c r="AE875" s="42">
        <v>49480</v>
      </c>
      <c r="AF875" s="9" t="s">
        <v>6535</v>
      </c>
      <c r="AG875" s="41">
        <v>35004</v>
      </c>
      <c r="AH875" s="2" t="s">
        <v>6535</v>
      </c>
      <c r="AI875" s="41">
        <v>0</v>
      </c>
      <c r="AJ875" s="2" t="s">
        <v>6535</v>
      </c>
      <c r="AK875" s="41">
        <v>1249988</v>
      </c>
      <c r="AL875" s="2" t="s">
        <v>6535</v>
      </c>
      <c r="AM875" s="2" t="str">
        <f>IF(OR(O875="Q",Q875="Q",S875="Q",U875="Q",W875="Q",Y875="Q",AB875="Q",AD875="Q",AF875="Q",AH875="Q",AJ875="Q",AL875="Q"),"Yes","No")</f>
        <v>No</v>
      </c>
    </row>
    <row r="876" spans="1:39">
      <c r="A876" s="3" t="s">
        <v>93</v>
      </c>
      <c r="B876" s="3" t="s">
        <v>1040</v>
      </c>
      <c r="C876" s="4" t="s">
        <v>89</v>
      </c>
      <c r="D876" s="241">
        <v>2190</v>
      </c>
      <c r="E876" s="236">
        <v>20190</v>
      </c>
      <c r="F876" s="3" t="s">
        <v>826</v>
      </c>
      <c r="G876" s="4" t="s">
        <v>262</v>
      </c>
      <c r="H876" s="60">
        <v>18351295</v>
      </c>
      <c r="I876" s="27">
        <v>59</v>
      </c>
      <c r="J876" s="170" t="s">
        <v>15</v>
      </c>
      <c r="K876" s="170" t="s">
        <v>13</v>
      </c>
      <c r="L876" s="5">
        <v>47</v>
      </c>
      <c r="N876" s="31">
        <v>0.45000932430938223</v>
      </c>
      <c r="O876" s="4" t="s">
        <v>6535</v>
      </c>
      <c r="P876" s="56">
        <v>0.14167448349446546</v>
      </c>
      <c r="Q876" s="8" t="s">
        <v>6535</v>
      </c>
      <c r="R876" s="35">
        <v>74.284394321839613</v>
      </c>
      <c r="S876" s="2" t="s">
        <v>6535</v>
      </c>
      <c r="T876" s="36">
        <v>23.386633628974366</v>
      </c>
      <c r="U876" s="2" t="s">
        <v>6535</v>
      </c>
      <c r="V876" s="31">
        <v>3.176361142879776</v>
      </c>
      <c r="W876" s="2" t="s">
        <v>6535</v>
      </c>
      <c r="X876" s="31" t="s">
        <v>6535</v>
      </c>
      <c r="Y876" s="2" t="s">
        <v>163</v>
      </c>
      <c r="AA876" s="37">
        <v>1363400</v>
      </c>
      <c r="AB876" s="4" t="s">
        <v>6535</v>
      </c>
      <c r="AC876" s="37">
        <v>9623469</v>
      </c>
      <c r="AD876" s="4" t="s">
        <v>6535</v>
      </c>
      <c r="AE876" s="41">
        <v>3029715</v>
      </c>
      <c r="AF876" s="4" t="s">
        <v>6535</v>
      </c>
      <c r="AG876" s="41">
        <v>129549</v>
      </c>
      <c r="AH876" s="2" t="s">
        <v>6535</v>
      </c>
      <c r="AI876" s="41">
        <v>0</v>
      </c>
      <c r="AJ876" s="2" t="s">
        <v>163</v>
      </c>
      <c r="AK876" s="41">
        <v>621287</v>
      </c>
      <c r="AL876" s="2" t="s">
        <v>6535</v>
      </c>
      <c r="AM876" s="2" t="str">
        <f>IF(OR(O876="Q",Q876="Q",S876="Q",U876="Q",W876="Q",Y876="Q",AB876="Q",AD876="Q",AF876="Q",AH876="Q",AJ876="Q",AL876="Q"),"Yes","No")</f>
        <v>No</v>
      </c>
    </row>
    <row r="877" spans="1:39">
      <c r="A877" s="3" t="s">
        <v>1573</v>
      </c>
      <c r="B877" s="3" t="s">
        <v>1574</v>
      </c>
      <c r="C877" s="4" t="s">
        <v>83</v>
      </c>
      <c r="D877" s="241">
        <v>4012</v>
      </c>
      <c r="E877" s="236">
        <v>40012</v>
      </c>
      <c r="F877" s="3" t="s">
        <v>320</v>
      </c>
      <c r="G877" s="4" t="s">
        <v>262</v>
      </c>
      <c r="H877" s="60">
        <v>391024</v>
      </c>
      <c r="I877" s="27">
        <v>59</v>
      </c>
      <c r="J877" s="170" t="s">
        <v>15</v>
      </c>
      <c r="K877" s="170" t="s">
        <v>13</v>
      </c>
      <c r="L877" s="5">
        <v>36</v>
      </c>
      <c r="N877" s="31">
        <v>0.53940082587881166</v>
      </c>
      <c r="O877" s="4" t="s">
        <v>6535</v>
      </c>
      <c r="P877" s="56">
        <v>0.1592722762984522</v>
      </c>
      <c r="Q877" s="8" t="s">
        <v>6535</v>
      </c>
      <c r="R877" s="35">
        <v>83.172055234717234</v>
      </c>
      <c r="S877" s="2" t="s">
        <v>6535</v>
      </c>
      <c r="T877" s="36">
        <v>24.558736149636971</v>
      </c>
      <c r="U877" s="2" t="s">
        <v>6535</v>
      </c>
      <c r="V877" s="31">
        <v>3.3866586101152718</v>
      </c>
      <c r="W877" s="2" t="s">
        <v>6535</v>
      </c>
      <c r="X877" s="31">
        <v>1.3936866018019776</v>
      </c>
      <c r="Y877" s="2" t="s">
        <v>6535</v>
      </c>
      <c r="AA877" s="37">
        <v>1747889</v>
      </c>
      <c r="AB877" s="4" t="s">
        <v>6535</v>
      </c>
      <c r="AC877" s="37">
        <v>10974220</v>
      </c>
      <c r="AD877" s="4" t="s">
        <v>6535</v>
      </c>
      <c r="AE877" s="41">
        <v>3240427</v>
      </c>
      <c r="AF877" s="4" t="s">
        <v>6535</v>
      </c>
      <c r="AG877" s="41">
        <v>131946</v>
      </c>
      <c r="AH877" s="2" t="s">
        <v>6535</v>
      </c>
      <c r="AI877" s="41">
        <v>7874238</v>
      </c>
      <c r="AJ877" s="2" t="s">
        <v>6535</v>
      </c>
      <c r="AK877" s="41">
        <v>1537221</v>
      </c>
      <c r="AL877" s="2" t="s">
        <v>6535</v>
      </c>
      <c r="AM877" s="2" t="str">
        <f>IF(OR(O877="Q",Q877="Q",S877="Q",U877="Q",W877="Q",Y877="Q",AB877="Q",AD877="Q",AF877="Q",AH877="Q",AJ877="Q",AL877="Q"),"Yes","No")</f>
        <v>No</v>
      </c>
    </row>
    <row r="878" spans="1:39">
      <c r="A878" s="3" t="s">
        <v>946</v>
      </c>
      <c r="B878" s="3" t="s">
        <v>947</v>
      </c>
      <c r="C878" s="4" t="s">
        <v>136</v>
      </c>
      <c r="D878" s="241" t="s">
        <v>948</v>
      </c>
      <c r="E878" s="236" t="s">
        <v>949</v>
      </c>
      <c r="F878" s="3" t="s">
        <v>317</v>
      </c>
      <c r="G878" s="4" t="s">
        <v>476</v>
      </c>
      <c r="H878" s="60">
        <v>0</v>
      </c>
      <c r="I878" s="27">
        <v>59</v>
      </c>
      <c r="J878" s="170" t="s">
        <v>14</v>
      </c>
      <c r="K878" s="170" t="s">
        <v>13</v>
      </c>
      <c r="L878" s="5">
        <v>32</v>
      </c>
      <c r="N878" s="31">
        <v>0.7491190617042619</v>
      </c>
      <c r="O878" s="4" t="s">
        <v>6535</v>
      </c>
      <c r="P878" s="56">
        <v>3.0147575617365419E-2</v>
      </c>
      <c r="Q878" s="8" t="s">
        <v>6535</v>
      </c>
      <c r="R878" s="35">
        <v>62.115411817655755</v>
      </c>
      <c r="S878" s="2" t="s">
        <v>6535</v>
      </c>
      <c r="T878" s="36">
        <v>2.4997749630296404</v>
      </c>
      <c r="U878" s="2" t="s">
        <v>6535</v>
      </c>
      <c r="V878" s="31">
        <v>24.848401450654595</v>
      </c>
      <c r="W878" s="2" t="s">
        <v>6535</v>
      </c>
      <c r="X878" s="31" t="s">
        <v>6535</v>
      </c>
      <c r="Y878" s="2" t="s">
        <v>6535</v>
      </c>
      <c r="AA878" s="37">
        <v>29125</v>
      </c>
      <c r="AB878" s="4" t="s">
        <v>6535</v>
      </c>
      <c r="AC878" s="37">
        <v>966081</v>
      </c>
      <c r="AD878" s="4" t="s">
        <v>6535</v>
      </c>
      <c r="AE878" s="41">
        <v>38879</v>
      </c>
      <c r="AF878" s="4" t="s">
        <v>6535</v>
      </c>
      <c r="AG878" s="41">
        <v>15553</v>
      </c>
      <c r="AH878" s="2" t="s">
        <v>6535</v>
      </c>
      <c r="AI878" s="41">
        <v>0</v>
      </c>
      <c r="AJ878" s="2" t="s">
        <v>6535</v>
      </c>
      <c r="AK878" s="41">
        <v>177218</v>
      </c>
      <c r="AL878" s="2" t="s">
        <v>6535</v>
      </c>
      <c r="AM878" s="2" t="str">
        <f>IF(OR(O878="Q",Q878="Q",S878="Q",U878="Q",W878="Q",Y878="Q",AB878="Q",AD878="Q",AF878="Q",AH878="Q",AJ878="Q",AL878="Q"),"Yes","No")</f>
        <v>No</v>
      </c>
    </row>
    <row r="879" spans="1:39">
      <c r="A879" s="6" t="s">
        <v>2765</v>
      </c>
      <c r="B879" s="6" t="s">
        <v>2766</v>
      </c>
      <c r="C879" s="4" t="s">
        <v>108</v>
      </c>
      <c r="D879" s="242">
        <v>5021</v>
      </c>
      <c r="E879" s="237">
        <v>50021</v>
      </c>
      <c r="F879" s="25" t="s">
        <v>320</v>
      </c>
      <c r="G879" s="53" t="s">
        <v>262</v>
      </c>
      <c r="H879" s="180">
        <v>569499</v>
      </c>
      <c r="I879" s="28">
        <v>59</v>
      </c>
      <c r="J879" s="171" t="s">
        <v>14</v>
      </c>
      <c r="K879" s="171" t="s">
        <v>13</v>
      </c>
      <c r="L879" s="9">
        <v>31</v>
      </c>
      <c r="M879" s="9"/>
      <c r="N879" s="32">
        <v>3.708751432484557</v>
      </c>
      <c r="O879" s="10" t="s">
        <v>6535</v>
      </c>
      <c r="P879" s="57">
        <v>0.1048049007106894</v>
      </c>
      <c r="Q879" s="7" t="s">
        <v>6535</v>
      </c>
      <c r="R879" s="182">
        <v>93.228841433480611</v>
      </c>
      <c r="S879" s="1" t="s">
        <v>6535</v>
      </c>
      <c r="T879" s="36">
        <v>2.6345360824742268</v>
      </c>
      <c r="U879" s="2" t="s">
        <v>6535</v>
      </c>
      <c r="V879" s="31">
        <v>35.387194752680962</v>
      </c>
      <c r="W879" s="2" t="s">
        <v>6535</v>
      </c>
      <c r="X879" s="31">
        <v>4.0676840134684751</v>
      </c>
      <c r="Y879" s="2" t="s">
        <v>6535</v>
      </c>
      <c r="AA879" s="38">
        <v>398064</v>
      </c>
      <c r="AB879" s="9" t="s">
        <v>6535</v>
      </c>
      <c r="AC879" s="38">
        <v>3798143</v>
      </c>
      <c r="AD879" s="9" t="s">
        <v>6535</v>
      </c>
      <c r="AE879" s="42">
        <v>107331</v>
      </c>
      <c r="AF879" s="9" t="s">
        <v>6535</v>
      </c>
      <c r="AG879" s="41">
        <v>40740</v>
      </c>
      <c r="AH879" s="2" t="s">
        <v>6535</v>
      </c>
      <c r="AI879" s="41">
        <v>933736</v>
      </c>
      <c r="AJ879" s="2" t="s">
        <v>6535</v>
      </c>
      <c r="AK879" s="41">
        <v>737846</v>
      </c>
      <c r="AL879" s="2" t="s">
        <v>6535</v>
      </c>
      <c r="AM879" s="2" t="str">
        <f>IF(OR(O879="Q",Q879="Q",S879="Q",U879="Q",W879="Q",Y879="Q",AB879="Q",AD879="Q",AF879="Q",AH879="Q",AJ879="Q",AL879="Q"),"Yes","No")</f>
        <v>No</v>
      </c>
    </row>
    <row r="880" spans="1:39">
      <c r="A880" s="3" t="s">
        <v>2765</v>
      </c>
      <c r="B880" s="3" t="s">
        <v>2766</v>
      </c>
      <c r="C880" s="4" t="s">
        <v>108</v>
      </c>
      <c r="D880" s="241">
        <v>5021</v>
      </c>
      <c r="E880" s="236">
        <v>50021</v>
      </c>
      <c r="F880" s="3" t="s">
        <v>320</v>
      </c>
      <c r="G880" s="4" t="s">
        <v>262</v>
      </c>
      <c r="H880" s="60">
        <v>569499</v>
      </c>
      <c r="I880" s="27">
        <v>59</v>
      </c>
      <c r="J880" s="170" t="s">
        <v>15</v>
      </c>
      <c r="K880" s="170" t="s">
        <v>13</v>
      </c>
      <c r="L880" s="5">
        <v>28</v>
      </c>
      <c r="N880" s="31">
        <v>1.7160584150529272</v>
      </c>
      <c r="O880" s="4" t="s">
        <v>6535</v>
      </c>
      <c r="P880" s="56">
        <v>0.53381982262533523</v>
      </c>
      <c r="Q880" s="8" t="s">
        <v>6535</v>
      </c>
      <c r="R880" s="35">
        <v>68.184334049011625</v>
      </c>
      <c r="S880" s="2" t="s">
        <v>6535</v>
      </c>
      <c r="T880" s="36">
        <v>21.210320574516917</v>
      </c>
      <c r="U880" s="2" t="s">
        <v>6535</v>
      </c>
      <c r="V880" s="31">
        <v>3.2146772044045155</v>
      </c>
      <c r="W880" s="2" t="s">
        <v>6535</v>
      </c>
      <c r="X880" s="31">
        <v>1.0860397087843239</v>
      </c>
      <c r="Y880" s="2" t="s">
        <v>6535</v>
      </c>
      <c r="AA880" s="37">
        <v>2458149</v>
      </c>
      <c r="AB880" s="4" t="s">
        <v>6535</v>
      </c>
      <c r="AC880" s="37">
        <v>4604829</v>
      </c>
      <c r="AD880" s="4" t="s">
        <v>6535</v>
      </c>
      <c r="AE880" s="41">
        <v>1432439</v>
      </c>
      <c r="AF880" s="4" t="s">
        <v>6535</v>
      </c>
      <c r="AG880" s="41">
        <v>67535</v>
      </c>
      <c r="AH880" s="2" t="s">
        <v>6535</v>
      </c>
      <c r="AI880" s="41">
        <v>4240019</v>
      </c>
      <c r="AJ880" s="2" t="s">
        <v>6535</v>
      </c>
      <c r="AK880" s="41">
        <v>880670</v>
      </c>
      <c r="AL880" s="2" t="s">
        <v>6535</v>
      </c>
      <c r="AM880" s="2" t="str">
        <f>IF(OR(O880="Q",Q880="Q",S880="Q",U880="Q",W880="Q",Y880="Q",AB880="Q",AD880="Q",AF880="Q",AH880="Q",AJ880="Q",AL880="Q"),"Yes","No")</f>
        <v>No</v>
      </c>
    </row>
    <row r="881" spans="1:39">
      <c r="A881" s="6" t="s">
        <v>1573</v>
      </c>
      <c r="B881" s="6" t="s">
        <v>1574</v>
      </c>
      <c r="C881" s="4" t="s">
        <v>83</v>
      </c>
      <c r="D881" s="242">
        <v>4012</v>
      </c>
      <c r="E881" s="237">
        <v>40012</v>
      </c>
      <c r="F881" s="25" t="s">
        <v>320</v>
      </c>
      <c r="G881" s="53" t="s">
        <v>262</v>
      </c>
      <c r="H881" s="180">
        <v>391024</v>
      </c>
      <c r="I881" s="28">
        <v>59</v>
      </c>
      <c r="J881" s="171" t="s">
        <v>14</v>
      </c>
      <c r="K881" s="171" t="s">
        <v>13</v>
      </c>
      <c r="L881" s="9">
        <v>23</v>
      </c>
      <c r="M881" s="9"/>
      <c r="N881" s="32">
        <v>2.9431408836178807</v>
      </c>
      <c r="O881" s="10" t="s">
        <v>6535</v>
      </c>
      <c r="P881" s="57">
        <v>0.18815007268483311</v>
      </c>
      <c r="Q881" s="7" t="s">
        <v>6535</v>
      </c>
      <c r="R881" s="182">
        <v>47.080459409420406</v>
      </c>
      <c r="S881" s="1" t="s">
        <v>6535</v>
      </c>
      <c r="T881" s="36">
        <v>3.0097750023535319</v>
      </c>
      <c r="U881" s="2" t="s">
        <v>6535</v>
      </c>
      <c r="V881" s="31">
        <v>15.642517919979147</v>
      </c>
      <c r="W881" s="2" t="s">
        <v>6535</v>
      </c>
      <c r="X881" s="31">
        <v>2.0636560080438282</v>
      </c>
      <c r="Y881" s="2" t="s">
        <v>6535</v>
      </c>
      <c r="AA881" s="38">
        <v>564568</v>
      </c>
      <c r="AB881" s="9" t="s">
        <v>6535</v>
      </c>
      <c r="AC881" s="38">
        <v>3000626</v>
      </c>
      <c r="AD881" s="9" t="s">
        <v>6535</v>
      </c>
      <c r="AE881" s="42">
        <v>191825</v>
      </c>
      <c r="AF881" s="9" t="s">
        <v>6535</v>
      </c>
      <c r="AG881" s="41">
        <v>63734</v>
      </c>
      <c r="AH881" s="2" t="s">
        <v>6535</v>
      </c>
      <c r="AI881" s="41">
        <v>1454034</v>
      </c>
      <c r="AJ881" s="2" t="s">
        <v>6535</v>
      </c>
      <c r="AK881" s="41">
        <v>876735</v>
      </c>
      <c r="AL881" s="2" t="s">
        <v>6535</v>
      </c>
      <c r="AM881" s="2" t="str">
        <f>IF(OR(O881="Q",Q881="Q",S881="Q",U881="Q",W881="Q",Y881="Q",AB881="Q",AD881="Q",AF881="Q",AH881="Q",AJ881="Q",AL881="Q"),"Yes","No")</f>
        <v>No</v>
      </c>
    </row>
    <row r="882" spans="1:39">
      <c r="A882" s="3" t="s">
        <v>946</v>
      </c>
      <c r="B882" s="3" t="s">
        <v>947</v>
      </c>
      <c r="C882" s="4" t="s">
        <v>136</v>
      </c>
      <c r="D882" s="241" t="s">
        <v>948</v>
      </c>
      <c r="E882" s="236" t="s">
        <v>949</v>
      </c>
      <c r="F882" s="3" t="s">
        <v>317</v>
      </c>
      <c r="G882" s="4" t="s">
        <v>476</v>
      </c>
      <c r="H882" s="60">
        <v>0</v>
      </c>
      <c r="I882" s="27">
        <v>59</v>
      </c>
      <c r="J882" s="170" t="s">
        <v>15</v>
      </c>
      <c r="K882" s="170" t="s">
        <v>13</v>
      </c>
      <c r="L882" s="5">
        <v>18</v>
      </c>
      <c r="N882" s="31">
        <v>0.14102006044249879</v>
      </c>
      <c r="O882" s="4" t="s">
        <v>6535</v>
      </c>
      <c r="P882" s="56">
        <v>4.0594750022524793E-2</v>
      </c>
      <c r="Q882" s="8" t="s">
        <v>6535</v>
      </c>
      <c r="R882" s="35">
        <v>67.780110005662053</v>
      </c>
      <c r="S882" s="2" t="s">
        <v>6535</v>
      </c>
      <c r="T882" s="36">
        <v>19.511526328561029</v>
      </c>
      <c r="U882" s="2" t="s">
        <v>6535</v>
      </c>
      <c r="V882" s="31">
        <v>3.4738497062859368</v>
      </c>
      <c r="W882" s="2" t="s">
        <v>6535</v>
      </c>
      <c r="X882" s="31" t="s">
        <v>6535</v>
      </c>
      <c r="Y882" s="2" t="s">
        <v>6535</v>
      </c>
      <c r="AA882" s="37">
        <v>68034</v>
      </c>
      <c r="AB882" s="4" t="s">
        <v>6535</v>
      </c>
      <c r="AC882" s="37">
        <v>1675931</v>
      </c>
      <c r="AD882" s="4" t="s">
        <v>6535</v>
      </c>
      <c r="AE882" s="41">
        <v>482442</v>
      </c>
      <c r="AF882" s="4" t="s">
        <v>6535</v>
      </c>
      <c r="AG882" s="41">
        <v>24726</v>
      </c>
      <c r="AH882" s="2" t="s">
        <v>6535</v>
      </c>
      <c r="AI882" s="41">
        <v>0</v>
      </c>
      <c r="AJ882" s="2" t="s">
        <v>6535</v>
      </c>
      <c r="AK882" s="41">
        <v>307433</v>
      </c>
      <c r="AL882" s="2" t="s">
        <v>6535</v>
      </c>
      <c r="AM882" s="2" t="str">
        <f>IF(OR(O882="Q",Q882="Q",S882="Q",U882="Q",W882="Q",Y882="Q",AB882="Q",AD882="Q",AF882="Q",AH882="Q",AJ882="Q",AL882="Q"),"Yes","No")</f>
        <v>No</v>
      </c>
    </row>
    <row r="883" spans="1:39">
      <c r="A883" s="3" t="s">
        <v>93</v>
      </c>
      <c r="B883" s="3" t="s">
        <v>1040</v>
      </c>
      <c r="C883" s="4" t="s">
        <v>89</v>
      </c>
      <c r="D883" s="241">
        <v>2190</v>
      </c>
      <c r="E883" s="236">
        <v>20190</v>
      </c>
      <c r="F883" s="3" t="s">
        <v>826</v>
      </c>
      <c r="G883" s="4" t="s">
        <v>262</v>
      </c>
      <c r="H883" s="60">
        <v>18351295</v>
      </c>
      <c r="I883" s="27">
        <v>59</v>
      </c>
      <c r="J883" s="170" t="s">
        <v>32</v>
      </c>
      <c r="K883" s="170" t="s">
        <v>13</v>
      </c>
      <c r="L883" s="5">
        <v>12</v>
      </c>
      <c r="N883" s="31">
        <v>9.7065131399196893</v>
      </c>
      <c r="O883" s="4" t="s">
        <v>6535</v>
      </c>
      <c r="P883" s="56">
        <v>1.5114543543720009</v>
      </c>
      <c r="Q883" s="8" t="s">
        <v>6535</v>
      </c>
      <c r="R883" s="35">
        <v>967.4341237999713</v>
      </c>
      <c r="S883" s="2" t="s">
        <v>6535</v>
      </c>
      <c r="T883" s="36">
        <v>150.64446912165067</v>
      </c>
      <c r="U883" s="2" t="s">
        <v>6535</v>
      </c>
      <c r="V883" s="31">
        <v>6.4219690868221289</v>
      </c>
      <c r="W883" s="2" t="s">
        <v>6535</v>
      </c>
      <c r="X883" s="31" t="s">
        <v>6535</v>
      </c>
      <c r="Y883" s="2" t="s">
        <v>163</v>
      </c>
      <c r="AA883" s="37">
        <v>40819683</v>
      </c>
      <c r="AB883" s="4" t="s">
        <v>6535</v>
      </c>
      <c r="AC883" s="37">
        <v>27006891</v>
      </c>
      <c r="AD883" s="4" t="s">
        <v>6535</v>
      </c>
      <c r="AE883" s="41">
        <v>4205391</v>
      </c>
      <c r="AF883" s="4" t="s">
        <v>6535</v>
      </c>
      <c r="AG883" s="41">
        <v>27916</v>
      </c>
      <c r="AH883" s="2" t="s">
        <v>6535</v>
      </c>
      <c r="AI883" s="41">
        <v>0</v>
      </c>
      <c r="AJ883" s="2" t="s">
        <v>163</v>
      </c>
      <c r="AK883" s="41">
        <v>432036</v>
      </c>
      <c r="AL883" s="2" t="s">
        <v>6535</v>
      </c>
      <c r="AM883" s="2" t="str">
        <f>IF(OR(O883="Q",Q883="Q",S883="Q",U883="Q",W883="Q",Y883="Q",AB883="Q",AD883="Q",AF883="Q",AH883="Q",AJ883="Q",AL883="Q"),"Yes","No")</f>
        <v>No</v>
      </c>
    </row>
    <row r="884" spans="1:39">
      <c r="A884" s="6" t="s">
        <v>930</v>
      </c>
      <c r="B884" s="6" t="s">
        <v>931</v>
      </c>
      <c r="C884" s="4" t="s">
        <v>136</v>
      </c>
      <c r="D884" s="242" t="s">
        <v>932</v>
      </c>
      <c r="E884" s="237" t="s">
        <v>933</v>
      </c>
      <c r="F884" s="25" t="s">
        <v>481</v>
      </c>
      <c r="G884" s="53" t="s">
        <v>476</v>
      </c>
      <c r="H884" s="180">
        <v>0</v>
      </c>
      <c r="I884" s="28">
        <v>59</v>
      </c>
      <c r="J884" s="171" t="s">
        <v>15</v>
      </c>
      <c r="K884" s="171" t="s">
        <v>13</v>
      </c>
      <c r="L884" s="9">
        <v>9</v>
      </c>
      <c r="M884" s="9"/>
      <c r="N884" s="32">
        <v>0.13551150492778335</v>
      </c>
      <c r="O884" s="10" t="s">
        <v>6535</v>
      </c>
      <c r="P884" s="57">
        <v>1.4879313841963431E-2</v>
      </c>
      <c r="Q884" s="7" t="s">
        <v>6535</v>
      </c>
      <c r="R884" s="182">
        <v>58.707537293902121</v>
      </c>
      <c r="S884" s="1" t="s">
        <v>6535</v>
      </c>
      <c r="T884" s="36">
        <v>6.446152839570793</v>
      </c>
      <c r="U884" s="2" t="s">
        <v>6535</v>
      </c>
      <c r="V884" s="31">
        <v>9.1073759426732845</v>
      </c>
      <c r="W884" s="2" t="s">
        <v>6535</v>
      </c>
      <c r="X884" s="31" t="s">
        <v>6535</v>
      </c>
      <c r="Y884" s="2" t="s">
        <v>6535</v>
      </c>
      <c r="AA884" s="38">
        <v>13351</v>
      </c>
      <c r="AB884" s="9" t="s">
        <v>6535</v>
      </c>
      <c r="AC884" s="38">
        <v>897286</v>
      </c>
      <c r="AD884" s="9" t="s">
        <v>6535</v>
      </c>
      <c r="AE884" s="42">
        <v>98523</v>
      </c>
      <c r="AF884" s="9" t="s">
        <v>6535</v>
      </c>
      <c r="AG884" s="41">
        <v>15284</v>
      </c>
      <c r="AH884" s="2" t="s">
        <v>6535</v>
      </c>
      <c r="AI884" s="41">
        <v>0</v>
      </c>
      <c r="AJ884" s="2" t="s">
        <v>6535</v>
      </c>
      <c r="AK884" s="41">
        <v>298748</v>
      </c>
      <c r="AL884" s="2" t="s">
        <v>6535</v>
      </c>
      <c r="AM884" s="2" t="str">
        <f>IF(OR(O884="Q",Q884="Q",S884="Q",U884="Q",W884="Q",Y884="Q",AB884="Q",AD884="Q",AF884="Q",AH884="Q",AJ884="Q",AL884="Q"),"Yes","No")</f>
        <v>No</v>
      </c>
    </row>
    <row r="885" spans="1:39">
      <c r="A885" s="6" t="s">
        <v>946</v>
      </c>
      <c r="B885" s="6" t="s">
        <v>947</v>
      </c>
      <c r="C885" s="4" t="s">
        <v>136</v>
      </c>
      <c r="D885" s="242" t="s">
        <v>948</v>
      </c>
      <c r="E885" s="237" t="s">
        <v>949</v>
      </c>
      <c r="F885" s="25" t="s">
        <v>317</v>
      </c>
      <c r="G885" s="53" t="s">
        <v>476</v>
      </c>
      <c r="H885" s="180">
        <v>0</v>
      </c>
      <c r="I885" s="28">
        <v>59</v>
      </c>
      <c r="J885" s="171" t="s">
        <v>30</v>
      </c>
      <c r="K885" s="171" t="s">
        <v>13</v>
      </c>
      <c r="L885" s="9">
        <v>9</v>
      </c>
      <c r="M885" s="9"/>
      <c r="N885" s="32">
        <v>0.77965880874283433</v>
      </c>
      <c r="O885" s="10" t="s">
        <v>6535</v>
      </c>
      <c r="P885" s="57">
        <v>3.8968038187781107E-2</v>
      </c>
      <c r="Q885" s="7" t="s">
        <v>6535</v>
      </c>
      <c r="R885" s="182">
        <v>129.3823966696402</v>
      </c>
      <c r="S885" s="1" t="s">
        <v>6535</v>
      </c>
      <c r="T885" s="36">
        <v>6.4666468430964414</v>
      </c>
      <c r="U885" s="2" t="s">
        <v>6535</v>
      </c>
      <c r="V885" s="31">
        <v>20.007648447319212</v>
      </c>
      <c r="W885" s="2" t="s">
        <v>6535</v>
      </c>
      <c r="X885" s="31" t="s">
        <v>6535</v>
      </c>
      <c r="Y885" s="2" t="s">
        <v>6535</v>
      </c>
      <c r="AA885" s="38">
        <v>101733</v>
      </c>
      <c r="AB885" s="9" t="s">
        <v>6535</v>
      </c>
      <c r="AC885" s="38">
        <v>2610678</v>
      </c>
      <c r="AD885" s="9" t="s">
        <v>6535</v>
      </c>
      <c r="AE885" s="42">
        <v>130484</v>
      </c>
      <c r="AF885" s="9" t="s">
        <v>6535</v>
      </c>
      <c r="AG885" s="41">
        <v>20178</v>
      </c>
      <c r="AH885" s="2" t="s">
        <v>6535</v>
      </c>
      <c r="AI885" s="41">
        <v>0</v>
      </c>
      <c r="AJ885" s="2" t="s">
        <v>6535</v>
      </c>
      <c r="AK885" s="41">
        <v>478903</v>
      </c>
      <c r="AL885" s="2" t="s">
        <v>6535</v>
      </c>
      <c r="AM885" s="2" t="str">
        <f>IF(OR(O885="Q",Q885="Q",S885="Q",U885="Q",W885="Q",Y885="Q",AB885="Q",AD885="Q",AF885="Q",AH885="Q",AJ885="Q",AL885="Q"),"Yes","No")</f>
        <v>No</v>
      </c>
    </row>
    <row r="886" spans="1:39">
      <c r="A886" s="6" t="s">
        <v>930</v>
      </c>
      <c r="B886" s="6" t="s">
        <v>931</v>
      </c>
      <c r="C886" s="4" t="s">
        <v>136</v>
      </c>
      <c r="D886" s="242" t="s">
        <v>932</v>
      </c>
      <c r="E886" s="237" t="s">
        <v>933</v>
      </c>
      <c r="F886" s="25" t="s">
        <v>481</v>
      </c>
      <c r="G886" s="53" t="s">
        <v>476</v>
      </c>
      <c r="H886" s="180">
        <v>0</v>
      </c>
      <c r="I886" s="28">
        <v>59</v>
      </c>
      <c r="J886" s="171" t="s">
        <v>30</v>
      </c>
      <c r="K886" s="171" t="s">
        <v>13</v>
      </c>
      <c r="L886" s="9">
        <v>3</v>
      </c>
      <c r="M886" s="9"/>
      <c r="N886" s="32">
        <v>1.6995775445320325</v>
      </c>
      <c r="O886" s="10" t="s">
        <v>6535</v>
      </c>
      <c r="P886" s="57">
        <v>0.14233452845122205</v>
      </c>
      <c r="Q886" s="7" t="s">
        <v>6535</v>
      </c>
      <c r="R886" s="182">
        <v>63.318937644341801</v>
      </c>
      <c r="S886" s="1" t="s">
        <v>6535</v>
      </c>
      <c r="T886" s="36">
        <v>5.3027713625866051</v>
      </c>
      <c r="U886" s="2" t="s">
        <v>6535</v>
      </c>
      <c r="V886" s="31">
        <v>11.940725578154261</v>
      </c>
      <c r="W886" s="2" t="s">
        <v>6535</v>
      </c>
      <c r="X886" s="31" t="s">
        <v>6535</v>
      </c>
      <c r="Y886" s="2" t="s">
        <v>6535</v>
      </c>
      <c r="AA886" s="38">
        <v>39024</v>
      </c>
      <c r="AB886" s="9" t="s">
        <v>6535</v>
      </c>
      <c r="AC886" s="38">
        <v>274171</v>
      </c>
      <c r="AD886" s="9" t="s">
        <v>6535</v>
      </c>
      <c r="AE886" s="42">
        <v>22961</v>
      </c>
      <c r="AF886" s="9" t="s">
        <v>6535</v>
      </c>
      <c r="AG886" s="41">
        <v>4330</v>
      </c>
      <c r="AH886" s="2" t="s">
        <v>6535</v>
      </c>
      <c r="AI886" s="41">
        <v>0</v>
      </c>
      <c r="AJ886" s="2" t="s">
        <v>6535</v>
      </c>
      <c r="AK886" s="41">
        <v>118452</v>
      </c>
      <c r="AL886" s="2" t="s">
        <v>6535</v>
      </c>
      <c r="AM886" s="2" t="str">
        <f>IF(OR(O886="Q",Q886="Q",S886="Q",U886="Q",W886="Q",Y886="Q",AB886="Q",AD886="Q",AF886="Q",AH886="Q",AJ886="Q",AL886="Q"),"Yes","No")</f>
        <v>No</v>
      </c>
    </row>
    <row r="887" spans="1:39">
      <c r="A887" s="3" t="s">
        <v>1668</v>
      </c>
      <c r="B887" s="3" t="s">
        <v>1669</v>
      </c>
      <c r="C887" s="4" t="s">
        <v>54</v>
      </c>
      <c r="D887" s="241">
        <v>4082</v>
      </c>
      <c r="E887" s="236">
        <v>40082</v>
      </c>
      <c r="F887" s="3" t="s">
        <v>317</v>
      </c>
      <c r="G887" s="4" t="s">
        <v>262</v>
      </c>
      <c r="H887" s="60">
        <v>4515419</v>
      </c>
      <c r="I887" s="27">
        <v>59</v>
      </c>
      <c r="J887" s="170" t="s">
        <v>14</v>
      </c>
      <c r="K887" s="170" t="s">
        <v>13</v>
      </c>
      <c r="L887" s="5">
        <v>3</v>
      </c>
      <c r="N887" s="31">
        <v>0</v>
      </c>
      <c r="O887" s="4" t="s">
        <v>6535</v>
      </c>
      <c r="P887" s="56">
        <v>0</v>
      </c>
      <c r="Q887" s="8" t="s">
        <v>6535</v>
      </c>
      <c r="R887" s="35">
        <v>34.09788797061524</v>
      </c>
      <c r="S887" s="2" t="s">
        <v>6535</v>
      </c>
      <c r="T887" s="36">
        <v>2.0932966023875115</v>
      </c>
      <c r="U887" s="2" t="s">
        <v>6535</v>
      </c>
      <c r="V887" s="31">
        <v>16.289085804527112</v>
      </c>
      <c r="W887" s="2" t="s">
        <v>6535</v>
      </c>
      <c r="X887" s="31">
        <v>0.95061159495978165</v>
      </c>
      <c r="Y887" s="2" t="s">
        <v>6535</v>
      </c>
      <c r="AA887" s="37">
        <v>0</v>
      </c>
      <c r="AB887" s="4" t="s">
        <v>6535</v>
      </c>
      <c r="AC887" s="37">
        <v>185663</v>
      </c>
      <c r="AD887" s="4" t="s">
        <v>6535</v>
      </c>
      <c r="AE887" s="41">
        <v>11398</v>
      </c>
      <c r="AF887" s="4" t="s">
        <v>6535</v>
      </c>
      <c r="AG887" s="41">
        <v>5445</v>
      </c>
      <c r="AH887" s="2" t="s">
        <v>6535</v>
      </c>
      <c r="AI887" s="41">
        <v>195309</v>
      </c>
      <c r="AJ887" s="2" t="s">
        <v>6535</v>
      </c>
      <c r="AK887" s="41">
        <v>49730</v>
      </c>
      <c r="AL887" s="2" t="s">
        <v>6535</v>
      </c>
      <c r="AM887" s="2" t="str">
        <f>IF(OR(O887="Q",Q887="Q",S887="Q",U887="Q",W887="Q",Y887="Q",AB887="Q",AD887="Q",AF887="Q",AH887="Q",AJ887="Q",AL887="Q"),"Yes","No")</f>
        <v>No</v>
      </c>
    </row>
    <row r="888" spans="1:39">
      <c r="A888" s="6" t="s">
        <v>4343</v>
      </c>
      <c r="B888" s="6" t="s">
        <v>3986</v>
      </c>
      <c r="C888" s="4" t="s">
        <v>130</v>
      </c>
      <c r="D888" s="242" t="s">
        <v>4344</v>
      </c>
      <c r="E888" s="237" t="s">
        <v>4345</v>
      </c>
      <c r="F888" s="25" t="s">
        <v>407</v>
      </c>
      <c r="G888" s="53" t="s">
        <v>476</v>
      </c>
      <c r="H888" s="180">
        <v>0</v>
      </c>
      <c r="I888" s="28">
        <v>59</v>
      </c>
      <c r="J888" s="171" t="s">
        <v>20</v>
      </c>
      <c r="K888" s="171" t="s">
        <v>16</v>
      </c>
      <c r="L888" s="9">
        <v>1</v>
      </c>
      <c r="M888" s="9"/>
      <c r="N888" s="32">
        <v>0.3503486750348675</v>
      </c>
      <c r="O888" s="10" t="s">
        <v>6535</v>
      </c>
      <c r="P888" s="57">
        <v>4.674705969927051E-2</v>
      </c>
      <c r="Q888" s="7" t="s">
        <v>6535</v>
      </c>
      <c r="R888" s="182">
        <v>16.343065693430656</v>
      </c>
      <c r="S888" s="1" t="s">
        <v>6535</v>
      </c>
      <c r="T888" s="36">
        <v>2.1806569343065694</v>
      </c>
      <c r="U888" s="2" t="s">
        <v>6535</v>
      </c>
      <c r="V888" s="31">
        <v>7.4945606694560674</v>
      </c>
      <c r="W888" s="2" t="s">
        <v>6535</v>
      </c>
      <c r="X888" s="31" t="s">
        <v>6535</v>
      </c>
      <c r="Y888" s="2" t="s">
        <v>6535</v>
      </c>
      <c r="AA888" s="38">
        <v>1256</v>
      </c>
      <c r="AB888" s="9" t="s">
        <v>6535</v>
      </c>
      <c r="AC888" s="38">
        <v>26868</v>
      </c>
      <c r="AD888" s="9" t="s">
        <v>6535</v>
      </c>
      <c r="AE888" s="42">
        <v>3585</v>
      </c>
      <c r="AF888" s="9" t="s">
        <v>6535</v>
      </c>
      <c r="AG888" s="41">
        <v>1644</v>
      </c>
      <c r="AH888" s="2" t="s">
        <v>6535</v>
      </c>
      <c r="AI888" s="41">
        <v>0</v>
      </c>
      <c r="AJ888" s="2" t="s">
        <v>6535</v>
      </c>
      <c r="AK888" s="41">
        <v>13563</v>
      </c>
      <c r="AL888" s="2" t="s">
        <v>6535</v>
      </c>
      <c r="AM888" s="2" t="str">
        <f>IF(OR(O888="Q",Q888="Q",S888="Q",U888="Q",W888="Q",Y888="Q",AB888="Q",AD888="Q",AF888="Q",AH888="Q",AJ888="Q",AL888="Q"),"Yes","No")</f>
        <v>No</v>
      </c>
    </row>
    <row r="889" spans="1:39">
      <c r="A889" s="3" t="s">
        <v>5525</v>
      </c>
      <c r="B889" s="3" t="s">
        <v>5526</v>
      </c>
      <c r="C889" s="4" t="s">
        <v>127</v>
      </c>
      <c r="D889" s="241" t="s">
        <v>5527</v>
      </c>
      <c r="E889" s="236" t="s">
        <v>5528</v>
      </c>
      <c r="F889" s="3" t="s">
        <v>481</v>
      </c>
      <c r="G889" s="4" t="s">
        <v>476</v>
      </c>
      <c r="H889" s="60">
        <v>0</v>
      </c>
      <c r="I889" s="27">
        <v>58</v>
      </c>
      <c r="J889" s="170" t="s">
        <v>14</v>
      </c>
      <c r="K889" s="170" t="s">
        <v>13</v>
      </c>
      <c r="L889" s="5">
        <v>58</v>
      </c>
      <c r="N889" s="31">
        <v>1.2344557012316248</v>
      </c>
      <c r="O889" s="4" t="s">
        <v>6535</v>
      </c>
      <c r="P889" s="56">
        <v>0.11970405867886931</v>
      </c>
      <c r="Q889" s="8" t="s">
        <v>6535</v>
      </c>
      <c r="R889" s="35">
        <v>45.046917746309127</v>
      </c>
      <c r="S889" s="2" t="s">
        <v>6535</v>
      </c>
      <c r="T889" s="36">
        <v>4.3681590840614639</v>
      </c>
      <c r="U889" s="2" t="s">
        <v>6535</v>
      </c>
      <c r="V889" s="31">
        <v>10.312563457378713</v>
      </c>
      <c r="W889" s="2" t="s">
        <v>6535</v>
      </c>
      <c r="X889" s="31" t="s">
        <v>6535</v>
      </c>
      <c r="Y889" s="2" t="s">
        <v>6535</v>
      </c>
      <c r="AA889" s="37">
        <v>447426</v>
      </c>
      <c r="AB889" s="4" t="s">
        <v>6535</v>
      </c>
      <c r="AC889" s="37">
        <v>3737768</v>
      </c>
      <c r="AD889" s="4" t="s">
        <v>6535</v>
      </c>
      <c r="AE889" s="41">
        <v>362448</v>
      </c>
      <c r="AF889" s="4" t="s">
        <v>6535</v>
      </c>
      <c r="AG889" s="41">
        <v>82975</v>
      </c>
      <c r="AH889" s="2" t="s">
        <v>6535</v>
      </c>
      <c r="AI889" s="41">
        <v>0</v>
      </c>
      <c r="AJ889" s="2" t="s">
        <v>6535</v>
      </c>
      <c r="AK889" s="41">
        <v>1150543</v>
      </c>
      <c r="AL889" s="2" t="s">
        <v>6535</v>
      </c>
      <c r="AM889" s="2" t="str">
        <f>IF(OR(O889="Q",Q889="Q",S889="Q",U889="Q",W889="Q",Y889="Q",AB889="Q",AD889="Q",AF889="Q",AH889="Q",AJ889="Q",AL889="Q"),"Yes","No")</f>
        <v>No</v>
      </c>
    </row>
    <row r="890" spans="1:39">
      <c r="A890" s="3" t="s">
        <v>6344</v>
      </c>
      <c r="B890" s="3" t="s">
        <v>1282</v>
      </c>
      <c r="C890" s="4" t="s">
        <v>114</v>
      </c>
      <c r="D890" s="241">
        <v>3111</v>
      </c>
      <c r="E890" s="236">
        <v>30111</v>
      </c>
      <c r="F890" s="3" t="s">
        <v>320</v>
      </c>
      <c r="G890" s="4" t="s">
        <v>262</v>
      </c>
      <c r="H890" s="60">
        <v>1733853</v>
      </c>
      <c r="I890" s="27">
        <v>58</v>
      </c>
      <c r="J890" s="170" t="s">
        <v>14</v>
      </c>
      <c r="K890" s="170" t="s">
        <v>16</v>
      </c>
      <c r="L890" s="5">
        <v>56</v>
      </c>
      <c r="N890" s="31">
        <v>1.1315903052856717</v>
      </c>
      <c r="O890" s="4" t="s">
        <v>6535</v>
      </c>
      <c r="P890" s="56">
        <v>4.8007298160750375E-2</v>
      </c>
      <c r="Q890" s="8" t="s">
        <v>6535</v>
      </c>
      <c r="R890" s="35">
        <v>45.485522066240364</v>
      </c>
      <c r="S890" s="2" t="s">
        <v>6535</v>
      </c>
      <c r="T890" s="36">
        <v>1.9297063695505317</v>
      </c>
      <c r="U890" s="2" t="s">
        <v>6535</v>
      </c>
      <c r="V890" s="31">
        <v>23.571214141162255</v>
      </c>
      <c r="W890" s="2" t="s">
        <v>6535</v>
      </c>
      <c r="X890" s="31">
        <v>2.3200442748343826</v>
      </c>
      <c r="Y890" s="2" t="s">
        <v>163</v>
      </c>
      <c r="AA890" s="37">
        <v>235966</v>
      </c>
      <c r="AB890" s="4" t="s">
        <v>6535</v>
      </c>
      <c r="AC890" s="37">
        <v>4915211</v>
      </c>
      <c r="AD890" s="4" t="s">
        <v>6535</v>
      </c>
      <c r="AE890" s="41">
        <v>208526</v>
      </c>
      <c r="AF890" s="4" t="s">
        <v>6535</v>
      </c>
      <c r="AG890" s="41">
        <v>108061</v>
      </c>
      <c r="AH890" s="2" t="s">
        <v>6535</v>
      </c>
      <c r="AI890" s="41">
        <v>2118585</v>
      </c>
      <c r="AJ890" s="2" t="s">
        <v>163</v>
      </c>
      <c r="AK890" s="41">
        <v>1918081</v>
      </c>
      <c r="AL890" s="2" t="s">
        <v>6535</v>
      </c>
      <c r="AM890" s="2" t="str">
        <f>IF(OR(O890="Q",Q890="Q",S890="Q",U890="Q",W890="Q",Y890="Q",AB890="Q",AD890="Q",AF890="Q",AH890="Q",AJ890="Q",AL890="Q"),"Yes","No")</f>
        <v>No</v>
      </c>
    </row>
    <row r="891" spans="1:39">
      <c r="A891" s="3" t="s">
        <v>1242</v>
      </c>
      <c r="B891" s="3" t="s">
        <v>1243</v>
      </c>
      <c r="C891" s="4" t="s">
        <v>147</v>
      </c>
      <c r="D891" s="241">
        <v>3001</v>
      </c>
      <c r="E891" s="236">
        <v>30001</v>
      </c>
      <c r="F891" s="3" t="s">
        <v>320</v>
      </c>
      <c r="G891" s="4" t="s">
        <v>262</v>
      </c>
      <c r="H891" s="60">
        <v>153199</v>
      </c>
      <c r="I891" s="27">
        <v>58</v>
      </c>
      <c r="J891" s="170" t="s">
        <v>15</v>
      </c>
      <c r="K891" s="170" t="s">
        <v>13</v>
      </c>
      <c r="L891" s="5">
        <v>45</v>
      </c>
      <c r="N891" s="31">
        <v>0.72172932255108313</v>
      </c>
      <c r="O891" s="4" t="s">
        <v>6535</v>
      </c>
      <c r="P891" s="56">
        <v>0.17613759094596915</v>
      </c>
      <c r="Q891" s="8" t="s">
        <v>6535</v>
      </c>
      <c r="R891" s="35">
        <v>78.534374664903311</v>
      </c>
      <c r="S891" s="2" t="s">
        <v>6535</v>
      </c>
      <c r="T891" s="36">
        <v>19.166265146370232</v>
      </c>
      <c r="U891" s="2" t="s">
        <v>6535</v>
      </c>
      <c r="V891" s="31">
        <v>4.0975314734063559</v>
      </c>
      <c r="W891" s="2" t="s">
        <v>6535</v>
      </c>
      <c r="X891" s="31">
        <v>0.81139234999670218</v>
      </c>
      <c r="Y891" s="2" t="s">
        <v>6535</v>
      </c>
      <c r="AA891" s="37">
        <v>1935009</v>
      </c>
      <c r="AB891" s="4" t="s">
        <v>6535</v>
      </c>
      <c r="AC891" s="37">
        <v>10985781</v>
      </c>
      <c r="AD891" s="4" t="s">
        <v>6535</v>
      </c>
      <c r="AE891" s="41">
        <v>2681073</v>
      </c>
      <c r="AF891" s="4" t="s">
        <v>6535</v>
      </c>
      <c r="AG891" s="41">
        <v>139885</v>
      </c>
      <c r="AH891" s="2" t="s">
        <v>6535</v>
      </c>
      <c r="AI891" s="41">
        <v>13539419</v>
      </c>
      <c r="AJ891" s="2" t="s">
        <v>6535</v>
      </c>
      <c r="AK891" s="41">
        <v>2453464</v>
      </c>
      <c r="AL891" s="2" t="s">
        <v>6535</v>
      </c>
      <c r="AM891" s="2" t="str">
        <f>IF(OR(O891="Q",Q891="Q",S891="Q",U891="Q",W891="Q",Y891="Q",AB891="Q",AD891="Q",AF891="Q",AH891="Q",AJ891="Q",AL891="Q"),"Yes","No")</f>
        <v>No</v>
      </c>
    </row>
    <row r="892" spans="1:39">
      <c r="A892" s="6" t="s">
        <v>651</v>
      </c>
      <c r="B892" s="6" t="s">
        <v>471</v>
      </c>
      <c r="C892" s="4" t="s">
        <v>137</v>
      </c>
      <c r="D892" s="242" t="s">
        <v>652</v>
      </c>
      <c r="E892" s="237" t="s">
        <v>653</v>
      </c>
      <c r="F892" s="25" t="s">
        <v>320</v>
      </c>
      <c r="G892" s="53" t="s">
        <v>476</v>
      </c>
      <c r="H892" s="180">
        <v>0</v>
      </c>
      <c r="I892" s="28">
        <v>58</v>
      </c>
      <c r="J892" s="171" t="s">
        <v>17</v>
      </c>
      <c r="K892" s="171" t="s">
        <v>13</v>
      </c>
      <c r="L892" s="9">
        <v>26</v>
      </c>
      <c r="M892" s="9"/>
      <c r="N892" s="32">
        <v>3.1256594407376297</v>
      </c>
      <c r="O892" s="10" t="s">
        <v>6535</v>
      </c>
      <c r="P892" s="57">
        <v>0.13041951075061764</v>
      </c>
      <c r="Q892" s="7" t="s">
        <v>6535</v>
      </c>
      <c r="R892" s="182">
        <v>149.32858990944374</v>
      </c>
      <c r="S892" s="1" t="s">
        <v>6535</v>
      </c>
      <c r="T892" s="36">
        <v>6.2308008938021873</v>
      </c>
      <c r="U892" s="2" t="s">
        <v>6535</v>
      </c>
      <c r="V892" s="31">
        <v>23.966195109521429</v>
      </c>
      <c r="W892" s="2" t="s">
        <v>6535</v>
      </c>
      <c r="X892" s="31" t="s">
        <v>6535</v>
      </c>
      <c r="Y892" s="2" t="s">
        <v>6535</v>
      </c>
      <c r="AA892" s="38">
        <v>331198</v>
      </c>
      <c r="AB892" s="9" t="s">
        <v>6535</v>
      </c>
      <c r="AC892" s="38">
        <v>2539482</v>
      </c>
      <c r="AD892" s="9" t="s">
        <v>6535</v>
      </c>
      <c r="AE892" s="42">
        <v>105961</v>
      </c>
      <c r="AF892" s="9" t="s">
        <v>6535</v>
      </c>
      <c r="AG892" s="41">
        <v>17006</v>
      </c>
      <c r="AH892" s="2" t="s">
        <v>6535</v>
      </c>
      <c r="AI892" s="41">
        <v>0</v>
      </c>
      <c r="AJ892" s="2" t="s">
        <v>6535</v>
      </c>
      <c r="AK892" s="41">
        <v>657754</v>
      </c>
      <c r="AL892" s="2" t="s">
        <v>6535</v>
      </c>
      <c r="AM892" s="2" t="str">
        <f>IF(OR(O892="Q",Q892="Q",S892="Q",U892="Q",W892="Q",Y892="Q",AB892="Q",AD892="Q",AF892="Q",AH892="Q",AJ892="Q",AL892="Q"),"Yes","No")</f>
        <v>No</v>
      </c>
    </row>
    <row r="893" spans="1:39">
      <c r="A893" s="6" t="s">
        <v>651</v>
      </c>
      <c r="B893" s="6" t="s">
        <v>471</v>
      </c>
      <c r="C893" s="4" t="s">
        <v>137</v>
      </c>
      <c r="D893" s="242" t="s">
        <v>652</v>
      </c>
      <c r="E893" s="237" t="s">
        <v>653</v>
      </c>
      <c r="F893" s="25" t="s">
        <v>320</v>
      </c>
      <c r="G893" s="53" t="s">
        <v>476</v>
      </c>
      <c r="H893" s="180">
        <v>0</v>
      </c>
      <c r="I893" s="28">
        <v>58</v>
      </c>
      <c r="J893" s="171" t="s">
        <v>14</v>
      </c>
      <c r="K893" s="171" t="s">
        <v>13</v>
      </c>
      <c r="L893" s="9">
        <v>17</v>
      </c>
      <c r="M893" s="9"/>
      <c r="N893" s="32">
        <v>0.64414838374659222</v>
      </c>
      <c r="O893" s="10" t="s">
        <v>6535</v>
      </c>
      <c r="P893" s="57">
        <v>2.7678029801209061E-2</v>
      </c>
      <c r="Q893" s="7" t="s">
        <v>6535</v>
      </c>
      <c r="R893" s="182">
        <v>49.31808803301238</v>
      </c>
      <c r="S893" s="1" t="s">
        <v>6535</v>
      </c>
      <c r="T893" s="36">
        <v>2.1191196698762034</v>
      </c>
      <c r="U893" s="2" t="s">
        <v>6535</v>
      </c>
      <c r="V893" s="31">
        <v>23.272913150720498</v>
      </c>
      <c r="W893" s="2" t="s">
        <v>6535</v>
      </c>
      <c r="X893" s="31" t="s">
        <v>6535</v>
      </c>
      <c r="Y893" s="2" t="s">
        <v>6535</v>
      </c>
      <c r="AA893" s="38">
        <v>39695</v>
      </c>
      <c r="AB893" s="9" t="s">
        <v>6535</v>
      </c>
      <c r="AC893" s="38">
        <v>1434170</v>
      </c>
      <c r="AD893" s="9" t="s">
        <v>6535</v>
      </c>
      <c r="AE893" s="42">
        <v>61624</v>
      </c>
      <c r="AF893" s="9" t="s">
        <v>6535</v>
      </c>
      <c r="AG893" s="41">
        <v>29080</v>
      </c>
      <c r="AH893" s="2" t="s">
        <v>6535</v>
      </c>
      <c r="AI893" s="41">
        <v>0</v>
      </c>
      <c r="AJ893" s="2" t="s">
        <v>6535</v>
      </c>
      <c r="AK893" s="41">
        <v>371466</v>
      </c>
      <c r="AL893" s="2" t="s">
        <v>6535</v>
      </c>
      <c r="AM893" s="2" t="str">
        <f>IF(OR(O893="Q",Q893="Q",S893="Q",U893="Q",W893="Q",Y893="Q",AB893="Q",AD893="Q",AF893="Q",AH893="Q",AJ893="Q",AL893="Q"),"Yes","No")</f>
        <v>No</v>
      </c>
    </row>
    <row r="894" spans="1:39">
      <c r="A894" s="3" t="s">
        <v>651</v>
      </c>
      <c r="B894" s="3" t="s">
        <v>471</v>
      </c>
      <c r="C894" s="4" t="s">
        <v>137</v>
      </c>
      <c r="D894" s="241" t="s">
        <v>652</v>
      </c>
      <c r="E894" s="236" t="s">
        <v>653</v>
      </c>
      <c r="F894" s="3" t="s">
        <v>320</v>
      </c>
      <c r="G894" s="4" t="s">
        <v>476</v>
      </c>
      <c r="H894" s="60">
        <v>0</v>
      </c>
      <c r="I894" s="27">
        <v>58</v>
      </c>
      <c r="J894" s="170" t="s">
        <v>15</v>
      </c>
      <c r="K894" s="170" t="s">
        <v>13</v>
      </c>
      <c r="L894" s="5">
        <v>15</v>
      </c>
      <c r="N894" s="31">
        <v>0.97737709570178077</v>
      </c>
      <c r="O894" s="4" t="s">
        <v>6535</v>
      </c>
      <c r="P894" s="56">
        <v>0.20084415021720967</v>
      </c>
      <c r="Q894" s="8" t="s">
        <v>6535</v>
      </c>
      <c r="R894" s="35">
        <v>84.466372048059654</v>
      </c>
      <c r="S894" s="2" t="s">
        <v>6535</v>
      </c>
      <c r="T894" s="36">
        <v>17.35724807807393</v>
      </c>
      <c r="U894" s="2" t="s">
        <v>6535</v>
      </c>
      <c r="V894" s="31">
        <v>4.8663458440027423</v>
      </c>
      <c r="W894" s="2" t="s">
        <v>6535</v>
      </c>
      <c r="X894" s="31" t="s">
        <v>6535</v>
      </c>
      <c r="Y894" s="2" t="s">
        <v>6535</v>
      </c>
      <c r="AA894" s="37">
        <v>737043</v>
      </c>
      <c r="AB894" s="4" t="s">
        <v>6535</v>
      </c>
      <c r="AC894" s="37">
        <v>3669726</v>
      </c>
      <c r="AD894" s="4" t="s">
        <v>6535</v>
      </c>
      <c r="AE894" s="41">
        <v>754103</v>
      </c>
      <c r="AF894" s="4" t="s">
        <v>6535</v>
      </c>
      <c r="AG894" s="41">
        <v>43446</v>
      </c>
      <c r="AH894" s="2" t="s">
        <v>6535</v>
      </c>
      <c r="AI894" s="41">
        <v>0</v>
      </c>
      <c r="AJ894" s="2" t="s">
        <v>6535</v>
      </c>
      <c r="AK894" s="41">
        <v>950500</v>
      </c>
      <c r="AL894" s="2" t="s">
        <v>6535</v>
      </c>
      <c r="AM894" s="2" t="str">
        <f>IF(OR(O894="Q",Q894="Q",S894="Q",U894="Q",W894="Q",Y894="Q",AB894="Q",AD894="Q",AF894="Q",AH894="Q",AJ894="Q",AL894="Q"),"Yes","No")</f>
        <v>No</v>
      </c>
    </row>
    <row r="895" spans="1:39">
      <c r="A895" s="6" t="s">
        <v>1242</v>
      </c>
      <c r="B895" s="6" t="s">
        <v>1243</v>
      </c>
      <c r="C895" s="4" t="s">
        <v>147</v>
      </c>
      <c r="D895" s="242">
        <v>3001</v>
      </c>
      <c r="E895" s="237">
        <v>30001</v>
      </c>
      <c r="F895" s="25" t="s">
        <v>320</v>
      </c>
      <c r="G895" s="53" t="s">
        <v>262</v>
      </c>
      <c r="H895" s="180">
        <v>153199</v>
      </c>
      <c r="I895" s="28">
        <v>58</v>
      </c>
      <c r="J895" s="171" t="s">
        <v>14</v>
      </c>
      <c r="K895" s="171" t="s">
        <v>13</v>
      </c>
      <c r="L895" s="9">
        <v>13</v>
      </c>
      <c r="M895" s="9"/>
      <c r="N895" s="32">
        <v>2.1439916839916839</v>
      </c>
      <c r="O895" s="10" t="s">
        <v>6535</v>
      </c>
      <c r="P895" s="57">
        <v>5.0275936037441495E-2</v>
      </c>
      <c r="Q895" s="7" t="s">
        <v>6535</v>
      </c>
      <c r="R895" s="182">
        <v>38.235842374081948</v>
      </c>
      <c r="S895" s="1" t="s">
        <v>6535</v>
      </c>
      <c r="T895" s="36">
        <v>0.89661857361219843</v>
      </c>
      <c r="U895" s="2" t="s">
        <v>6535</v>
      </c>
      <c r="V895" s="31">
        <v>42.644490644490645</v>
      </c>
      <c r="W895" s="2" t="s">
        <v>6535</v>
      </c>
      <c r="X895" s="31">
        <v>3.4465376679414197</v>
      </c>
      <c r="Y895" s="2" t="s">
        <v>6535</v>
      </c>
      <c r="AA895" s="38">
        <v>51563</v>
      </c>
      <c r="AB895" s="9" t="s">
        <v>6535</v>
      </c>
      <c r="AC895" s="38">
        <v>1025600</v>
      </c>
      <c r="AD895" s="9" t="s">
        <v>6535</v>
      </c>
      <c r="AE895" s="42">
        <v>24050</v>
      </c>
      <c r="AF895" s="9" t="s">
        <v>6535</v>
      </c>
      <c r="AG895" s="41">
        <v>26823</v>
      </c>
      <c r="AH895" s="2" t="s">
        <v>6535</v>
      </c>
      <c r="AI895" s="41">
        <v>297574</v>
      </c>
      <c r="AJ895" s="2" t="s">
        <v>6535</v>
      </c>
      <c r="AK895" s="41">
        <v>294519</v>
      </c>
      <c r="AL895" s="2" t="s">
        <v>6535</v>
      </c>
      <c r="AM895" s="2" t="str">
        <f>IF(OR(O895="Q",Q895="Q",S895="Q",U895="Q",W895="Q",Y895="Q",AB895="Q",AD895="Q",AF895="Q",AH895="Q",AJ895="Q",AL895="Q"),"Yes","No")</f>
        <v>No</v>
      </c>
    </row>
    <row r="896" spans="1:39">
      <c r="A896" s="3" t="s">
        <v>6344</v>
      </c>
      <c r="B896" s="3" t="s">
        <v>1282</v>
      </c>
      <c r="C896" s="4" t="s">
        <v>114</v>
      </c>
      <c r="D896" s="241">
        <v>3111</v>
      </c>
      <c r="E896" s="236">
        <v>30111</v>
      </c>
      <c r="F896" s="3" t="s">
        <v>320</v>
      </c>
      <c r="G896" s="4" t="s">
        <v>262</v>
      </c>
      <c r="H896" s="60">
        <v>1733853</v>
      </c>
      <c r="I896" s="27">
        <v>58</v>
      </c>
      <c r="J896" s="170" t="s">
        <v>15</v>
      </c>
      <c r="K896" s="170" t="s">
        <v>16</v>
      </c>
      <c r="L896" s="5">
        <v>2</v>
      </c>
      <c r="N896" s="31">
        <v>0.85774309723889552</v>
      </c>
      <c r="O896" s="4" t="s">
        <v>6535</v>
      </c>
      <c r="P896" s="56">
        <v>6.8181198538633511E-2</v>
      </c>
      <c r="Q896" s="8" t="s">
        <v>6535</v>
      </c>
      <c r="R896" s="35">
        <v>55.975581838992753</v>
      </c>
      <c r="S896" s="2" t="s">
        <v>6535</v>
      </c>
      <c r="T896" s="36">
        <v>4.4494467760396796</v>
      </c>
      <c r="U896" s="2" t="s">
        <v>6535</v>
      </c>
      <c r="V896" s="31">
        <v>12.580346424283999</v>
      </c>
      <c r="W896" s="2" t="s">
        <v>6535</v>
      </c>
      <c r="X896" s="31">
        <v>1.1447074290663244</v>
      </c>
      <c r="Y896" s="2" t="s">
        <v>163</v>
      </c>
      <c r="AA896" s="37">
        <v>20006</v>
      </c>
      <c r="AB896" s="4" t="s">
        <v>6535</v>
      </c>
      <c r="AC896" s="37">
        <v>293424</v>
      </c>
      <c r="AD896" s="4" t="s">
        <v>6535</v>
      </c>
      <c r="AE896" s="41">
        <v>23324</v>
      </c>
      <c r="AF896" s="4" t="s">
        <v>6535</v>
      </c>
      <c r="AG896" s="41">
        <v>5242</v>
      </c>
      <c r="AH896" s="2" t="s">
        <v>6535</v>
      </c>
      <c r="AI896" s="41">
        <v>256331</v>
      </c>
      <c r="AJ896" s="2" t="s">
        <v>163</v>
      </c>
      <c r="AK896" s="41">
        <v>85685</v>
      </c>
      <c r="AL896" s="2" t="s">
        <v>6535</v>
      </c>
      <c r="AM896" s="2" t="str">
        <f>IF(OR(O896="Q",Q896="Q",S896="Q",U896="Q",W896="Q",Y896="Q",AB896="Q",AD896="Q",AF896="Q",AH896="Q",AJ896="Q",AL896="Q"),"Yes","No")</f>
        <v>No</v>
      </c>
    </row>
    <row r="897" spans="1:39">
      <c r="A897" s="6" t="s">
        <v>4406</v>
      </c>
      <c r="B897" s="6" t="s">
        <v>4407</v>
      </c>
      <c r="C897" s="4" t="s">
        <v>130</v>
      </c>
      <c r="D897" s="242" t="s">
        <v>4408</v>
      </c>
      <c r="E897" s="237" t="s">
        <v>4409</v>
      </c>
      <c r="F897" s="25" t="s">
        <v>320</v>
      </c>
      <c r="G897" s="53" t="s">
        <v>476</v>
      </c>
      <c r="H897" s="180">
        <v>0</v>
      </c>
      <c r="I897" s="28">
        <v>57</v>
      </c>
      <c r="J897" s="171" t="s">
        <v>14</v>
      </c>
      <c r="K897" s="171" t="s">
        <v>13</v>
      </c>
      <c r="L897" s="9">
        <v>57</v>
      </c>
      <c r="M897" s="9"/>
      <c r="N897" s="32">
        <v>1.1234336115923766</v>
      </c>
      <c r="O897" s="10" t="s">
        <v>6535</v>
      </c>
      <c r="P897" s="57">
        <v>7.1283288680589363E-2</v>
      </c>
      <c r="Q897" s="7" t="s">
        <v>6535</v>
      </c>
      <c r="R897" s="182">
        <v>52.838349914454092</v>
      </c>
      <c r="S897" s="1" t="s">
        <v>6535</v>
      </c>
      <c r="T897" s="36">
        <v>3.352660372177513</v>
      </c>
      <c r="U897" s="2" t="s">
        <v>6535</v>
      </c>
      <c r="V897" s="31">
        <v>15.760126004095133</v>
      </c>
      <c r="W897" s="2" t="s">
        <v>6535</v>
      </c>
      <c r="X897" s="31" t="s">
        <v>6535</v>
      </c>
      <c r="Y897" s="2" t="s">
        <v>6535</v>
      </c>
      <c r="AA897" s="38">
        <v>178317</v>
      </c>
      <c r="AB897" s="9" t="s">
        <v>6535</v>
      </c>
      <c r="AC897" s="38">
        <v>2501526</v>
      </c>
      <c r="AD897" s="9" t="s">
        <v>6535</v>
      </c>
      <c r="AE897" s="42">
        <v>158725</v>
      </c>
      <c r="AF897" s="9" t="s">
        <v>6535</v>
      </c>
      <c r="AG897" s="41">
        <v>47343</v>
      </c>
      <c r="AH897" s="2" t="s">
        <v>6535</v>
      </c>
      <c r="AI897" s="41">
        <v>0</v>
      </c>
      <c r="AJ897" s="2" t="s">
        <v>6535</v>
      </c>
      <c r="AK897" s="41">
        <v>937582</v>
      </c>
      <c r="AL897" s="2" t="s">
        <v>6535</v>
      </c>
      <c r="AM897" s="2" t="str">
        <f>IF(OR(O897="Q",Q897="Q",S897="Q",U897="Q",W897="Q",Y897="Q",AB897="Q",AD897="Q",AF897="Q",AH897="Q",AJ897="Q",AL897="Q"),"Yes","No")</f>
        <v>No</v>
      </c>
    </row>
    <row r="898" spans="1:39">
      <c r="A898" s="6" t="s">
        <v>91</v>
      </c>
      <c r="B898" s="6" t="s">
        <v>1020</v>
      </c>
      <c r="C898" s="4" t="s">
        <v>89</v>
      </c>
      <c r="D898" s="242">
        <v>2161</v>
      </c>
      <c r="E898" s="237">
        <v>20161</v>
      </c>
      <c r="F898" s="25" t="s">
        <v>826</v>
      </c>
      <c r="G898" s="53" t="s">
        <v>262</v>
      </c>
      <c r="H898" s="180">
        <v>18351295</v>
      </c>
      <c r="I898" s="28">
        <v>57</v>
      </c>
      <c r="J898" s="171" t="s">
        <v>30</v>
      </c>
      <c r="K898" s="171" t="s">
        <v>13</v>
      </c>
      <c r="L898" s="9">
        <v>57</v>
      </c>
      <c r="M898" s="9"/>
      <c r="N898" s="32">
        <v>6.9669532921033248</v>
      </c>
      <c r="O898" s="10" t="s">
        <v>6535</v>
      </c>
      <c r="P898" s="57">
        <v>0.76727040470297558</v>
      </c>
      <c r="Q898" s="7" t="s">
        <v>6535</v>
      </c>
      <c r="R898" s="182">
        <v>170.05817361203296</v>
      </c>
      <c r="S898" s="1" t="s">
        <v>6535</v>
      </c>
      <c r="T898" s="36">
        <v>18.728502721303776</v>
      </c>
      <c r="U898" s="2" t="s">
        <v>6535</v>
      </c>
      <c r="V898" s="31">
        <v>9.0801798810425378</v>
      </c>
      <c r="W898" s="2" t="s">
        <v>6535</v>
      </c>
      <c r="X898" s="31" t="s">
        <v>6535</v>
      </c>
      <c r="Y898" s="2" t="s">
        <v>163</v>
      </c>
      <c r="AA898" s="38">
        <v>12778096</v>
      </c>
      <c r="AB898" s="9" t="s">
        <v>6535</v>
      </c>
      <c r="AC898" s="38">
        <v>16653967</v>
      </c>
      <c r="AD898" s="9" t="s">
        <v>6535</v>
      </c>
      <c r="AE898" s="42">
        <v>1834101</v>
      </c>
      <c r="AF898" s="9" t="s">
        <v>6535</v>
      </c>
      <c r="AG898" s="41">
        <v>97931</v>
      </c>
      <c r="AH898" s="2" t="s">
        <v>6535</v>
      </c>
      <c r="AI898" s="41">
        <v>0</v>
      </c>
      <c r="AJ898" s="2" t="s">
        <v>163</v>
      </c>
      <c r="AK898" s="41">
        <v>1790142</v>
      </c>
      <c r="AL898" s="2" t="s">
        <v>6535</v>
      </c>
      <c r="AM898" s="2" t="str">
        <f>IF(OR(O898="Q",Q898="Q",S898="Q",U898="Q",W898="Q",Y898="Q",AB898="Q",AD898="Q",AF898="Q",AH898="Q",AJ898="Q",AL898="Q"),"Yes","No")</f>
        <v>No</v>
      </c>
    </row>
    <row r="899" spans="1:39">
      <c r="A899" s="6" t="s">
        <v>4331</v>
      </c>
      <c r="B899" s="6" t="s">
        <v>4332</v>
      </c>
      <c r="C899" s="4" t="s">
        <v>111</v>
      </c>
      <c r="D899" s="242" t="s">
        <v>4333</v>
      </c>
      <c r="E899" s="237" t="s">
        <v>4334</v>
      </c>
      <c r="F899" s="25" t="s">
        <v>481</v>
      </c>
      <c r="G899" s="53" t="s">
        <v>476</v>
      </c>
      <c r="H899" s="180">
        <v>0</v>
      </c>
      <c r="I899" s="28">
        <v>56</v>
      </c>
      <c r="J899" s="171" t="s">
        <v>14</v>
      </c>
      <c r="K899" s="171" t="s">
        <v>13</v>
      </c>
      <c r="L899" s="9">
        <v>56</v>
      </c>
      <c r="M899" s="9"/>
      <c r="N899" s="32">
        <v>0.64477962581501846</v>
      </c>
      <c r="O899" s="10" t="s">
        <v>6535</v>
      </c>
      <c r="P899" s="57">
        <v>4.1647225186042601E-2</v>
      </c>
      <c r="Q899" s="7" t="s">
        <v>6535</v>
      </c>
      <c r="R899" s="182">
        <v>41.547093669575283</v>
      </c>
      <c r="S899" s="1" t="s">
        <v>6535</v>
      </c>
      <c r="T899" s="36">
        <v>2.6835853625108501</v>
      </c>
      <c r="U899" s="2" t="s">
        <v>6535</v>
      </c>
      <c r="V899" s="31">
        <v>15.48193482122084</v>
      </c>
      <c r="W899" s="2" t="s">
        <v>6535</v>
      </c>
      <c r="X899" s="31" t="s">
        <v>6535</v>
      </c>
      <c r="Y899" s="2" t="s">
        <v>6535</v>
      </c>
      <c r="AA899" s="38">
        <v>113625</v>
      </c>
      <c r="AB899" s="9" t="s">
        <v>6535</v>
      </c>
      <c r="AC899" s="38">
        <v>2728273</v>
      </c>
      <c r="AD899" s="9" t="s">
        <v>6535</v>
      </c>
      <c r="AE899" s="42">
        <v>176223</v>
      </c>
      <c r="AF899" s="9" t="s">
        <v>6535</v>
      </c>
      <c r="AG899" s="41">
        <v>65667</v>
      </c>
      <c r="AH899" s="2" t="s">
        <v>6535</v>
      </c>
      <c r="AI899" s="41">
        <v>0</v>
      </c>
      <c r="AJ899" s="2" t="s">
        <v>6535</v>
      </c>
      <c r="AK899" s="41">
        <v>910280</v>
      </c>
      <c r="AL899" s="2" t="s">
        <v>6535</v>
      </c>
      <c r="AM899" s="2" t="str">
        <f>IF(OR(O899="Q",Q899="Q",S899="Q",U899="Q",W899="Q",Y899="Q",AB899="Q",AD899="Q",AF899="Q",AH899="Q",AJ899="Q",AL899="Q"),"Yes","No")</f>
        <v>No</v>
      </c>
    </row>
    <row r="900" spans="1:39">
      <c r="A900" s="6" t="s">
        <v>326</v>
      </c>
      <c r="B900" s="6" t="s">
        <v>327</v>
      </c>
      <c r="C900" s="4" t="s">
        <v>137</v>
      </c>
      <c r="D900" s="242">
        <v>5</v>
      </c>
      <c r="E900" s="237">
        <v>5</v>
      </c>
      <c r="F900" s="25" t="s">
        <v>317</v>
      </c>
      <c r="G900" s="53" t="s">
        <v>262</v>
      </c>
      <c r="H900" s="180">
        <v>3059393</v>
      </c>
      <c r="I900" s="28">
        <v>56</v>
      </c>
      <c r="J900" s="171" t="s">
        <v>15</v>
      </c>
      <c r="K900" s="171" t="s">
        <v>13</v>
      </c>
      <c r="L900" s="9">
        <v>34</v>
      </c>
      <c r="M900" s="9"/>
      <c r="N900" s="32">
        <v>0.72048583170811842</v>
      </c>
      <c r="O900" s="10" t="s">
        <v>6535</v>
      </c>
      <c r="P900" s="57">
        <v>0.1048910485788771</v>
      </c>
      <c r="Q900" s="7" t="s">
        <v>6535</v>
      </c>
      <c r="R900" s="182">
        <v>133.05232807131119</v>
      </c>
      <c r="S900" s="1" t="s">
        <v>6535</v>
      </c>
      <c r="T900" s="36">
        <v>19.370260445196951</v>
      </c>
      <c r="U900" s="2" t="s">
        <v>6535</v>
      </c>
      <c r="V900" s="31">
        <v>6.8688972173475769</v>
      </c>
      <c r="W900" s="2" t="s">
        <v>6535</v>
      </c>
      <c r="X900" s="31">
        <v>1.7215281889836838</v>
      </c>
      <c r="Y900" s="2" t="s">
        <v>6535</v>
      </c>
      <c r="AA900" s="38">
        <v>1401252</v>
      </c>
      <c r="AB900" s="9" t="s">
        <v>6535</v>
      </c>
      <c r="AC900" s="38">
        <v>13359119</v>
      </c>
      <c r="AD900" s="9" t="s">
        <v>6535</v>
      </c>
      <c r="AE900" s="42">
        <v>1944871</v>
      </c>
      <c r="AF900" s="9" t="s">
        <v>6535</v>
      </c>
      <c r="AG900" s="41">
        <v>100405</v>
      </c>
      <c r="AH900" s="2" t="s">
        <v>6535</v>
      </c>
      <c r="AI900" s="41">
        <v>7760035</v>
      </c>
      <c r="AJ900" s="2" t="s">
        <v>6535</v>
      </c>
      <c r="AK900" s="41">
        <v>1197830</v>
      </c>
      <c r="AL900" s="2" t="s">
        <v>6535</v>
      </c>
      <c r="AM900" s="2" t="str">
        <f>IF(OR(O900="Q",Q900="Q",S900="Q",U900="Q",W900="Q",Y900="Q",AB900="Q",AD900="Q",AF900="Q",AH900="Q",AJ900="Q",AL900="Q"),"Yes","No")</f>
        <v>No</v>
      </c>
    </row>
    <row r="901" spans="1:39">
      <c r="A901" s="6" t="s">
        <v>1792</v>
      </c>
      <c r="B901" s="6" t="s">
        <v>1113</v>
      </c>
      <c r="C901" s="4" t="s">
        <v>66</v>
      </c>
      <c r="D901" s="242">
        <v>4191</v>
      </c>
      <c r="E901" s="237">
        <v>40191</v>
      </c>
      <c r="F901" s="25" t="s">
        <v>320</v>
      </c>
      <c r="G901" s="53" t="s">
        <v>262</v>
      </c>
      <c r="H901" s="180">
        <v>73467</v>
      </c>
      <c r="I901" s="28">
        <v>56</v>
      </c>
      <c r="J901" s="171" t="s">
        <v>14</v>
      </c>
      <c r="K901" s="171" t="s">
        <v>13</v>
      </c>
      <c r="L901" s="9">
        <v>34</v>
      </c>
      <c r="M901" s="9"/>
      <c r="N901" s="32">
        <v>0.51580512264875966</v>
      </c>
      <c r="O901" s="10" t="s">
        <v>6535</v>
      </c>
      <c r="P901" s="57">
        <v>1.8649616699153135E-2</v>
      </c>
      <c r="Q901" s="7" t="s">
        <v>6535</v>
      </c>
      <c r="R901" s="182">
        <v>34.667861598471326</v>
      </c>
      <c r="S901" s="1" t="s">
        <v>6535</v>
      </c>
      <c r="T901" s="36">
        <v>1.2534624070243039</v>
      </c>
      <c r="U901" s="2" t="s">
        <v>6535</v>
      </c>
      <c r="V901" s="31">
        <v>27.657679563579556</v>
      </c>
      <c r="W901" s="2" t="s">
        <v>6535</v>
      </c>
      <c r="X901" s="31">
        <v>2.6810333457089262</v>
      </c>
      <c r="Y901" s="2" t="s">
        <v>6535</v>
      </c>
      <c r="AA901" s="38">
        <v>40941</v>
      </c>
      <c r="AB901" s="9" t="s">
        <v>6535</v>
      </c>
      <c r="AC901" s="38">
        <v>2195273</v>
      </c>
      <c r="AD901" s="9" t="s">
        <v>6535</v>
      </c>
      <c r="AE901" s="42">
        <v>79373</v>
      </c>
      <c r="AF901" s="9" t="s">
        <v>6535</v>
      </c>
      <c r="AG901" s="41">
        <v>63323</v>
      </c>
      <c r="AH901" s="2" t="s">
        <v>6535</v>
      </c>
      <c r="AI901" s="41">
        <v>818816</v>
      </c>
      <c r="AJ901" s="2" t="s">
        <v>6535</v>
      </c>
      <c r="AK901" s="41">
        <v>1035065</v>
      </c>
      <c r="AL901" s="2" t="s">
        <v>6535</v>
      </c>
      <c r="AM901" s="2" t="str">
        <f>IF(OR(O901="Q",Q901="Q",S901="Q",U901="Q",W901="Q",Y901="Q",AB901="Q",AD901="Q",AF901="Q",AH901="Q",AJ901="Q",AL901="Q"),"Yes","No")</f>
        <v>No</v>
      </c>
    </row>
    <row r="902" spans="1:39">
      <c r="A902" s="3" t="s">
        <v>326</v>
      </c>
      <c r="B902" s="3" t="s">
        <v>327</v>
      </c>
      <c r="C902" s="4" t="s">
        <v>137</v>
      </c>
      <c r="D902" s="241">
        <v>5</v>
      </c>
      <c r="E902" s="236">
        <v>5</v>
      </c>
      <c r="F902" s="3" t="s">
        <v>317</v>
      </c>
      <c r="G902" s="4" t="s">
        <v>262</v>
      </c>
      <c r="H902" s="60">
        <v>3059393</v>
      </c>
      <c r="I902" s="27">
        <v>56</v>
      </c>
      <c r="J902" s="170" t="s">
        <v>14</v>
      </c>
      <c r="K902" s="170" t="s">
        <v>13</v>
      </c>
      <c r="L902" s="5">
        <v>22</v>
      </c>
      <c r="N902" s="31">
        <v>0.86362398382371142</v>
      </c>
      <c r="O902" s="4" t="s">
        <v>6535</v>
      </c>
      <c r="P902" s="56">
        <v>1.8508898212822349E-2</v>
      </c>
      <c r="Q902" s="8" t="s">
        <v>6535</v>
      </c>
      <c r="R902" s="35">
        <v>119.49507524518093</v>
      </c>
      <c r="S902" s="2" t="s">
        <v>6535</v>
      </c>
      <c r="T902" s="36">
        <v>2.5609781873520459</v>
      </c>
      <c r="U902" s="2" t="s">
        <v>6535</v>
      </c>
      <c r="V902" s="31">
        <v>46.659934799653364</v>
      </c>
      <c r="W902" s="2" t="s">
        <v>6535</v>
      </c>
      <c r="X902" s="31">
        <v>8.6503005812716989</v>
      </c>
      <c r="Y902" s="2" t="s">
        <v>6535</v>
      </c>
      <c r="AA902" s="37">
        <v>104641</v>
      </c>
      <c r="AB902" s="4" t="s">
        <v>6535</v>
      </c>
      <c r="AC902" s="37">
        <v>5653551</v>
      </c>
      <c r="AD902" s="4" t="s">
        <v>6535</v>
      </c>
      <c r="AE902" s="41">
        <v>121165</v>
      </c>
      <c r="AF902" s="4" t="s">
        <v>6535</v>
      </c>
      <c r="AG902" s="41">
        <v>47312</v>
      </c>
      <c r="AH902" s="2" t="s">
        <v>6535</v>
      </c>
      <c r="AI902" s="41">
        <v>653567</v>
      </c>
      <c r="AJ902" s="2" t="s">
        <v>6535</v>
      </c>
      <c r="AK902" s="41">
        <v>557712</v>
      </c>
      <c r="AL902" s="2" t="s">
        <v>6535</v>
      </c>
      <c r="AM902" s="2" t="str">
        <f>IF(OR(O902="Q",Q902="Q",S902="Q",U902="Q",W902="Q",Y902="Q",AB902="Q",AD902="Q",AF902="Q",AH902="Q",AJ902="Q",AL902="Q"),"Yes","No")</f>
        <v>No</v>
      </c>
    </row>
    <row r="903" spans="1:39">
      <c r="A903" s="6" t="s">
        <v>1792</v>
      </c>
      <c r="B903" s="6" t="s">
        <v>1113</v>
      </c>
      <c r="C903" s="4" t="s">
        <v>66</v>
      </c>
      <c r="D903" s="242">
        <v>4191</v>
      </c>
      <c r="E903" s="237">
        <v>40191</v>
      </c>
      <c r="F903" s="25" t="s">
        <v>320</v>
      </c>
      <c r="G903" s="53" t="s">
        <v>262</v>
      </c>
      <c r="H903" s="180">
        <v>73467</v>
      </c>
      <c r="I903" s="28">
        <v>56</v>
      </c>
      <c r="J903" s="171" t="s">
        <v>17</v>
      </c>
      <c r="K903" s="171" t="s">
        <v>13</v>
      </c>
      <c r="L903" s="9">
        <v>16</v>
      </c>
      <c r="M903" s="9"/>
      <c r="N903" s="32">
        <v>0</v>
      </c>
      <c r="O903" s="10" t="s">
        <v>6535</v>
      </c>
      <c r="P903" s="57">
        <v>0</v>
      </c>
      <c r="Q903" s="7" t="s">
        <v>6535</v>
      </c>
      <c r="R903" s="182">
        <v>22.334738273283481</v>
      </c>
      <c r="S903" s="1" t="s">
        <v>6535</v>
      </c>
      <c r="T903" s="36">
        <v>7.8063902107409922</v>
      </c>
      <c r="U903" s="2" t="s">
        <v>6535</v>
      </c>
      <c r="V903" s="31">
        <v>2.861084018392086</v>
      </c>
      <c r="W903" s="2" t="s">
        <v>6535</v>
      </c>
      <c r="X903" s="31">
        <v>0.2143345493640629</v>
      </c>
      <c r="Y903" s="2" t="s">
        <v>65</v>
      </c>
      <c r="AA903" s="38">
        <v>0</v>
      </c>
      <c r="AB903" s="9" t="s">
        <v>6535</v>
      </c>
      <c r="AC903" s="38">
        <v>164272</v>
      </c>
      <c r="AD903" s="9" t="s">
        <v>6535</v>
      </c>
      <c r="AE903" s="42">
        <v>57416</v>
      </c>
      <c r="AF903" s="9" t="s">
        <v>6535</v>
      </c>
      <c r="AG903" s="41">
        <v>7355</v>
      </c>
      <c r="AH903" s="2" t="s">
        <v>6535</v>
      </c>
      <c r="AI903" s="41">
        <v>766428</v>
      </c>
      <c r="AJ903" s="2" t="s">
        <v>65</v>
      </c>
      <c r="AK903" s="41">
        <v>468596</v>
      </c>
      <c r="AL903" s="2" t="s">
        <v>6535</v>
      </c>
      <c r="AM903" s="2" t="str">
        <f>IF(OR(O903="Q",Q903="Q",S903="Q",U903="Q",W903="Q",Y903="Q",AB903="Q",AD903="Q",AF903="Q",AH903="Q",AJ903="Q",AL903="Q"),"Yes","No")</f>
        <v>Yes</v>
      </c>
    </row>
    <row r="904" spans="1:39">
      <c r="A904" s="6" t="s">
        <v>1792</v>
      </c>
      <c r="B904" s="6" t="s">
        <v>1113</v>
      </c>
      <c r="C904" s="4" t="s">
        <v>66</v>
      </c>
      <c r="D904" s="242">
        <v>4191</v>
      </c>
      <c r="E904" s="237">
        <v>40191</v>
      </c>
      <c r="F904" s="25" t="s">
        <v>320</v>
      </c>
      <c r="G904" s="53" t="s">
        <v>262</v>
      </c>
      <c r="H904" s="180">
        <v>73467</v>
      </c>
      <c r="I904" s="28">
        <v>56</v>
      </c>
      <c r="J904" s="171" t="s">
        <v>15</v>
      </c>
      <c r="K904" s="171" t="s">
        <v>13</v>
      </c>
      <c r="L904" s="9">
        <v>6</v>
      </c>
      <c r="M904" s="9"/>
      <c r="N904" s="32">
        <v>0</v>
      </c>
      <c r="O904" s="10" t="s">
        <v>6535</v>
      </c>
      <c r="P904" s="57">
        <v>0</v>
      </c>
      <c r="Q904" s="7" t="s">
        <v>6535</v>
      </c>
      <c r="R904" s="182">
        <v>82.524604012671588</v>
      </c>
      <c r="S904" s="1" t="s">
        <v>6535</v>
      </c>
      <c r="T904" s="36">
        <v>6.6663146779303064</v>
      </c>
      <c r="U904" s="2" t="s">
        <v>6535</v>
      </c>
      <c r="V904" s="31">
        <v>12.379344210359575</v>
      </c>
      <c r="W904" s="2" t="s">
        <v>6535</v>
      </c>
      <c r="X904" s="31">
        <v>0.59543466666666667</v>
      </c>
      <c r="Y904" s="2" t="s">
        <v>65</v>
      </c>
      <c r="AA904" s="38">
        <v>0</v>
      </c>
      <c r="AB904" s="9" t="s">
        <v>6535</v>
      </c>
      <c r="AC904" s="38">
        <v>390754</v>
      </c>
      <c r="AD904" s="9" t="s">
        <v>6535</v>
      </c>
      <c r="AE904" s="42">
        <v>31565</v>
      </c>
      <c r="AF904" s="9" t="s">
        <v>6535</v>
      </c>
      <c r="AG904" s="41">
        <v>4735</v>
      </c>
      <c r="AH904" s="2" t="s">
        <v>6535</v>
      </c>
      <c r="AI904" s="41">
        <v>656250</v>
      </c>
      <c r="AJ904" s="2" t="s">
        <v>65</v>
      </c>
      <c r="AK904" s="41">
        <v>36309</v>
      </c>
      <c r="AL904" s="2" t="s">
        <v>6535</v>
      </c>
      <c r="AM904" s="2" t="str">
        <f>IF(OR(O904="Q",Q904="Q",S904="Q",U904="Q",W904="Q",Y904="Q",AB904="Q",AD904="Q",AF904="Q",AH904="Q",AJ904="Q",AL904="Q"),"Yes","No")</f>
        <v>Yes</v>
      </c>
    </row>
    <row r="905" spans="1:39">
      <c r="A905" s="3" t="s">
        <v>4546</v>
      </c>
      <c r="B905" s="3" t="s">
        <v>4547</v>
      </c>
      <c r="C905" s="4" t="s">
        <v>57</v>
      </c>
      <c r="D905" s="241" t="s">
        <v>4548</v>
      </c>
      <c r="E905" s="236" t="s">
        <v>4549</v>
      </c>
      <c r="F905" s="3" t="s">
        <v>481</v>
      </c>
      <c r="G905" s="4" t="s">
        <v>476</v>
      </c>
      <c r="H905" s="60">
        <v>0</v>
      </c>
      <c r="I905" s="27">
        <v>55</v>
      </c>
      <c r="J905" s="170" t="s">
        <v>14</v>
      </c>
      <c r="K905" s="170" t="s">
        <v>13</v>
      </c>
      <c r="L905" s="5">
        <v>55</v>
      </c>
      <c r="N905" s="31">
        <v>2.0442926946793052</v>
      </c>
      <c r="O905" s="4" t="s">
        <v>6535</v>
      </c>
      <c r="P905" s="56">
        <v>0.19779416076525816</v>
      </c>
      <c r="Q905" s="8" t="s">
        <v>6535</v>
      </c>
      <c r="R905" s="35">
        <v>33.434787373958791</v>
      </c>
      <c r="S905" s="2" t="s">
        <v>6535</v>
      </c>
      <c r="T905" s="36">
        <v>3.2349603000633249</v>
      </c>
      <c r="U905" s="2" t="s">
        <v>6535</v>
      </c>
      <c r="V905" s="31">
        <v>10.335455236747201</v>
      </c>
      <c r="W905" s="2" t="s">
        <v>6535</v>
      </c>
      <c r="X905" s="31" t="s">
        <v>6535</v>
      </c>
      <c r="Y905" s="2" t="s">
        <v>6535</v>
      </c>
      <c r="AA905" s="37">
        <v>543050</v>
      </c>
      <c r="AB905" s="4" t="s">
        <v>6535</v>
      </c>
      <c r="AC905" s="37">
        <v>2745531</v>
      </c>
      <c r="AD905" s="4" t="s">
        <v>6535</v>
      </c>
      <c r="AE905" s="41">
        <v>265642</v>
      </c>
      <c r="AF905" s="4" t="s">
        <v>6535</v>
      </c>
      <c r="AG905" s="41">
        <v>82116</v>
      </c>
      <c r="AH905" s="2" t="s">
        <v>6535</v>
      </c>
      <c r="AI905" s="41">
        <v>0</v>
      </c>
      <c r="AJ905" s="2" t="s">
        <v>6535</v>
      </c>
      <c r="AK905" s="41">
        <v>1001857</v>
      </c>
      <c r="AL905" s="2" t="s">
        <v>6535</v>
      </c>
      <c r="AM905" s="2" t="str">
        <f>IF(OR(O905="Q",Q905="Q",S905="Q",U905="Q",W905="Q",Y905="Q",AB905="Q",AD905="Q",AF905="Q",AH905="Q",AJ905="Q",AL905="Q"),"Yes","No")</f>
        <v>No</v>
      </c>
    </row>
    <row r="906" spans="1:39">
      <c r="A906" s="3" t="s">
        <v>4289</v>
      </c>
      <c r="B906" s="3" t="s">
        <v>3899</v>
      </c>
      <c r="C906" s="4" t="s">
        <v>111</v>
      </c>
      <c r="D906" s="241" t="s">
        <v>4290</v>
      </c>
      <c r="E906" s="236" t="s">
        <v>4291</v>
      </c>
      <c r="F906" s="3" t="s">
        <v>481</v>
      </c>
      <c r="G906" s="4" t="s">
        <v>476</v>
      </c>
      <c r="H906" s="60">
        <v>0</v>
      </c>
      <c r="I906" s="27">
        <v>55</v>
      </c>
      <c r="J906" s="170" t="s">
        <v>14</v>
      </c>
      <c r="K906" s="170" t="s">
        <v>13</v>
      </c>
      <c r="L906" s="5">
        <v>55</v>
      </c>
      <c r="N906" s="31">
        <v>0.95009506055024151</v>
      </c>
      <c r="O906" s="4" t="s">
        <v>6535</v>
      </c>
      <c r="P906" s="56">
        <v>4.9184835578860372E-2</v>
      </c>
      <c r="Q906" s="8" t="s">
        <v>6535</v>
      </c>
      <c r="R906" s="35">
        <v>40.588671443893489</v>
      </c>
      <c r="S906" s="2" t="s">
        <v>6535</v>
      </c>
      <c r="T906" s="36">
        <v>2.1012077782786438</v>
      </c>
      <c r="U906" s="2" t="s">
        <v>6535</v>
      </c>
      <c r="V906" s="31">
        <v>19.316829046361438</v>
      </c>
      <c r="W906" s="2" t="s">
        <v>6535</v>
      </c>
      <c r="X906" s="31" t="s">
        <v>6535</v>
      </c>
      <c r="Y906" s="2" t="s">
        <v>6535</v>
      </c>
      <c r="AA906" s="37">
        <v>128431</v>
      </c>
      <c r="AB906" s="4" t="s">
        <v>6535</v>
      </c>
      <c r="AC906" s="37">
        <v>2611191</v>
      </c>
      <c r="AD906" s="4" t="s">
        <v>6535</v>
      </c>
      <c r="AE906" s="41">
        <v>135177</v>
      </c>
      <c r="AF906" s="4" t="s">
        <v>6535</v>
      </c>
      <c r="AG906" s="41">
        <v>64333</v>
      </c>
      <c r="AH906" s="2" t="s">
        <v>6535</v>
      </c>
      <c r="AI906" s="41">
        <v>0</v>
      </c>
      <c r="AJ906" s="2" t="s">
        <v>6535</v>
      </c>
      <c r="AK906" s="41">
        <v>1031868</v>
      </c>
      <c r="AL906" s="2" t="s">
        <v>6535</v>
      </c>
      <c r="AM906" s="2" t="str">
        <f>IF(OR(O906="Q",Q906="Q",S906="Q",U906="Q",W906="Q",Y906="Q",AB906="Q",AD906="Q",AF906="Q",AH906="Q",AJ906="Q",AL906="Q"),"Yes","No")</f>
        <v>No</v>
      </c>
    </row>
    <row r="907" spans="1:39">
      <c r="A907" s="6" t="s">
        <v>2815</v>
      </c>
      <c r="B907" s="6" t="s">
        <v>2816</v>
      </c>
      <c r="C907" s="4" t="s">
        <v>60</v>
      </c>
      <c r="D907" s="242">
        <v>5051</v>
      </c>
      <c r="E907" s="237">
        <v>50051</v>
      </c>
      <c r="F907" s="25" t="s">
        <v>320</v>
      </c>
      <c r="G907" s="53" t="s">
        <v>262</v>
      </c>
      <c r="H907" s="180">
        <v>147725</v>
      </c>
      <c r="I907" s="28">
        <v>55</v>
      </c>
      <c r="J907" s="171" t="s">
        <v>15</v>
      </c>
      <c r="K907" s="171" t="s">
        <v>13</v>
      </c>
      <c r="L907" s="9">
        <v>50</v>
      </c>
      <c r="M907" s="9"/>
      <c r="N907" s="32">
        <v>0.57615534450914885</v>
      </c>
      <c r="O907" s="10" t="s">
        <v>6535</v>
      </c>
      <c r="P907" s="57">
        <v>0.27262728842172623</v>
      </c>
      <c r="Q907" s="7" t="s">
        <v>6535</v>
      </c>
      <c r="R907" s="182">
        <v>79.770095238095237</v>
      </c>
      <c r="S907" s="1" t="s">
        <v>6535</v>
      </c>
      <c r="T907" s="36">
        <v>37.745904761904761</v>
      </c>
      <c r="U907" s="2" t="s">
        <v>6535</v>
      </c>
      <c r="V907" s="31">
        <v>2.1133443678532138</v>
      </c>
      <c r="W907" s="2" t="s">
        <v>6535</v>
      </c>
      <c r="X907" s="31">
        <v>0.88376378920353493</v>
      </c>
      <c r="Y907" s="2" t="s">
        <v>6535</v>
      </c>
      <c r="AA907" s="38">
        <v>2854360</v>
      </c>
      <c r="AB907" s="9" t="s">
        <v>6535</v>
      </c>
      <c r="AC907" s="38">
        <v>10469825</v>
      </c>
      <c r="AD907" s="9" t="s">
        <v>6535</v>
      </c>
      <c r="AE907" s="42">
        <v>4954150</v>
      </c>
      <c r="AF907" s="9" t="s">
        <v>6535</v>
      </c>
      <c r="AG907" s="41">
        <v>131250</v>
      </c>
      <c r="AH907" s="2" t="s">
        <v>6535</v>
      </c>
      <c r="AI907" s="41">
        <v>11846859</v>
      </c>
      <c r="AJ907" s="2" t="s">
        <v>6535</v>
      </c>
      <c r="AK907" s="41">
        <v>1655332</v>
      </c>
      <c r="AL907" s="2" t="s">
        <v>6535</v>
      </c>
      <c r="AM907" s="2" t="str">
        <f>IF(OR(O907="Q",Q907="Q",S907="Q",U907="Q",W907="Q",Y907="Q",AB907="Q",AD907="Q",AF907="Q",AH907="Q",AJ907="Q",AL907="Q"),"Yes","No")</f>
        <v>No</v>
      </c>
    </row>
    <row r="908" spans="1:39">
      <c r="A908" s="6" t="s">
        <v>2771</v>
      </c>
      <c r="B908" s="6" t="s">
        <v>2772</v>
      </c>
      <c r="C908" s="4" t="s">
        <v>77</v>
      </c>
      <c r="D908" s="242">
        <v>5025</v>
      </c>
      <c r="E908" s="237">
        <v>50025</v>
      </c>
      <c r="F908" s="25" t="s">
        <v>320</v>
      </c>
      <c r="G908" s="53" t="s">
        <v>262</v>
      </c>
      <c r="H908" s="180">
        <v>120378</v>
      </c>
      <c r="I908" s="28">
        <v>55</v>
      </c>
      <c r="J908" s="171" t="s">
        <v>15</v>
      </c>
      <c r="K908" s="171" t="s">
        <v>13</v>
      </c>
      <c r="L908" s="9">
        <v>48</v>
      </c>
      <c r="M908" s="9"/>
      <c r="N908" s="32">
        <v>0.90195909446154809</v>
      </c>
      <c r="O908" s="10" t="s">
        <v>6535</v>
      </c>
      <c r="P908" s="57">
        <v>0.20583410133837779</v>
      </c>
      <c r="Q908" s="7" t="s">
        <v>6535</v>
      </c>
      <c r="R908" s="182">
        <v>99.34111878760865</v>
      </c>
      <c r="S908" s="1" t="s">
        <v>6535</v>
      </c>
      <c r="T908" s="36">
        <v>22.670418245301242</v>
      </c>
      <c r="U908" s="2" t="s">
        <v>6535</v>
      </c>
      <c r="V908" s="31">
        <v>4.3819711534522954</v>
      </c>
      <c r="W908" s="2" t="s">
        <v>6535</v>
      </c>
      <c r="X908" s="31">
        <v>1.012599424152242</v>
      </c>
      <c r="Y908" s="2" t="s">
        <v>6535</v>
      </c>
      <c r="AA908" s="38">
        <v>2752477</v>
      </c>
      <c r="AB908" s="9" t="s">
        <v>6535</v>
      </c>
      <c r="AC908" s="38">
        <v>13372308</v>
      </c>
      <c r="AD908" s="9" t="s">
        <v>6535</v>
      </c>
      <c r="AE908" s="42">
        <v>3051665</v>
      </c>
      <c r="AF908" s="9" t="s">
        <v>6535</v>
      </c>
      <c r="AG908" s="41">
        <v>134610</v>
      </c>
      <c r="AH908" s="2" t="s">
        <v>6535</v>
      </c>
      <c r="AI908" s="41">
        <v>13205921</v>
      </c>
      <c r="AJ908" s="2" t="s">
        <v>6535</v>
      </c>
      <c r="AK908" s="41">
        <v>1769627</v>
      </c>
      <c r="AL908" s="2" t="s">
        <v>6535</v>
      </c>
      <c r="AM908" s="2" t="str">
        <f>IF(OR(O908="Q",Q908="Q",S908="Q",U908="Q",W908="Q",Y908="Q",AB908="Q",AD908="Q",AF908="Q",AH908="Q",AJ908="Q",AL908="Q"),"Yes","No")</f>
        <v>No</v>
      </c>
    </row>
    <row r="909" spans="1:39">
      <c r="A909" s="6" t="s">
        <v>5767</v>
      </c>
      <c r="B909" s="6" t="s">
        <v>5768</v>
      </c>
      <c r="C909" s="4" t="s">
        <v>28</v>
      </c>
      <c r="D909" s="242">
        <v>9173</v>
      </c>
      <c r="E909" s="237">
        <v>90173</v>
      </c>
      <c r="F909" s="25" t="s">
        <v>320</v>
      </c>
      <c r="G909" s="53" t="s">
        <v>262</v>
      </c>
      <c r="H909" s="180">
        <v>136969</v>
      </c>
      <c r="I909" s="28">
        <v>55</v>
      </c>
      <c r="J909" s="171" t="s">
        <v>15</v>
      </c>
      <c r="K909" s="171" t="s">
        <v>16</v>
      </c>
      <c r="L909" s="9">
        <v>40</v>
      </c>
      <c r="M909" s="9"/>
      <c r="N909" s="32">
        <v>0.95837909699149715</v>
      </c>
      <c r="O909" s="10" t="s">
        <v>6535</v>
      </c>
      <c r="P909" s="57">
        <v>0.11866140256614277</v>
      </c>
      <c r="Q909" s="7" t="s">
        <v>6535</v>
      </c>
      <c r="R909" s="182">
        <v>57.72992975311368</v>
      </c>
      <c r="S909" s="1" t="s">
        <v>6535</v>
      </c>
      <c r="T909" s="36">
        <v>7.1478128603321807</v>
      </c>
      <c r="U909" s="2" t="s">
        <v>6535</v>
      </c>
      <c r="V909" s="31">
        <v>8.0765866260285382</v>
      </c>
      <c r="W909" s="2" t="s">
        <v>6535</v>
      </c>
      <c r="X909" s="31">
        <v>1.2597447279313683</v>
      </c>
      <c r="Y909" s="2" t="s">
        <v>163</v>
      </c>
      <c r="AA909" s="38">
        <v>837677</v>
      </c>
      <c r="AB909" s="9" t="s">
        <v>6535</v>
      </c>
      <c r="AC909" s="38">
        <v>7059389</v>
      </c>
      <c r="AD909" s="9" t="s">
        <v>6535</v>
      </c>
      <c r="AE909" s="42">
        <v>874056</v>
      </c>
      <c r="AF909" s="9" t="s">
        <v>6535</v>
      </c>
      <c r="AG909" s="41">
        <v>122283</v>
      </c>
      <c r="AH909" s="2" t="s">
        <v>6535</v>
      </c>
      <c r="AI909" s="41">
        <v>5603825</v>
      </c>
      <c r="AJ909" s="2" t="s">
        <v>163</v>
      </c>
      <c r="AK909" s="41">
        <v>1993151</v>
      </c>
      <c r="AL909" s="2" t="s">
        <v>6535</v>
      </c>
      <c r="AM909" s="2" t="str">
        <f>IF(OR(O909="Q",Q909="Q",S909="Q",U909="Q",W909="Q",Y909="Q",AB909="Q",AD909="Q",AF909="Q",AH909="Q",AJ909="Q",AL909="Q"),"Yes","No")</f>
        <v>No</v>
      </c>
    </row>
    <row r="910" spans="1:39">
      <c r="A910" s="6" t="s">
        <v>3999</v>
      </c>
      <c r="B910" s="6" t="s">
        <v>4000</v>
      </c>
      <c r="C910" s="4" t="s">
        <v>130</v>
      </c>
      <c r="D910" s="242">
        <v>6102</v>
      </c>
      <c r="E910" s="237">
        <v>60102</v>
      </c>
      <c r="F910" s="25" t="s">
        <v>320</v>
      </c>
      <c r="G910" s="53" t="s">
        <v>262</v>
      </c>
      <c r="H910" s="180">
        <v>92984</v>
      </c>
      <c r="I910" s="28">
        <v>55</v>
      </c>
      <c r="J910" s="171" t="s">
        <v>14</v>
      </c>
      <c r="K910" s="171" t="s">
        <v>13</v>
      </c>
      <c r="L910" s="9">
        <v>40</v>
      </c>
      <c r="M910" s="9"/>
      <c r="N910" s="32">
        <v>0.6444794808518417</v>
      </c>
      <c r="O910" s="10" t="s">
        <v>6535</v>
      </c>
      <c r="P910" s="57">
        <v>2.0750719157169868E-2</v>
      </c>
      <c r="Q910" s="7" t="s">
        <v>6535</v>
      </c>
      <c r="R910" s="182">
        <v>63.978818545540129</v>
      </c>
      <c r="S910" s="1" t="s">
        <v>6535</v>
      </c>
      <c r="T910" s="36">
        <v>2.0599670510708403</v>
      </c>
      <c r="U910" s="2" t="s">
        <v>6535</v>
      </c>
      <c r="V910" s="31">
        <v>31.058175669500045</v>
      </c>
      <c r="W910" s="2" t="s">
        <v>6535</v>
      </c>
      <c r="X910" s="31">
        <v>8.9082520104075869</v>
      </c>
      <c r="Y910" s="2" t="s">
        <v>6535</v>
      </c>
      <c r="AA910" s="38">
        <v>56410</v>
      </c>
      <c r="AB910" s="9" t="s">
        <v>6535</v>
      </c>
      <c r="AC910" s="38">
        <v>2718460</v>
      </c>
      <c r="AD910" s="9" t="s">
        <v>6535</v>
      </c>
      <c r="AE910" s="42">
        <v>87528</v>
      </c>
      <c r="AF910" s="9" t="s">
        <v>6535</v>
      </c>
      <c r="AG910" s="41">
        <v>42490</v>
      </c>
      <c r="AH910" s="2" t="s">
        <v>6535</v>
      </c>
      <c r="AI910" s="41">
        <v>305162</v>
      </c>
      <c r="AJ910" s="2" t="s">
        <v>6535</v>
      </c>
      <c r="AK910" s="41">
        <v>682959</v>
      </c>
      <c r="AL910" s="2" t="s">
        <v>6535</v>
      </c>
      <c r="AM910" s="2" t="str">
        <f>IF(OR(O910="Q",Q910="Q",S910="Q",U910="Q",W910="Q",Y910="Q",AB910="Q",AD910="Q",AF910="Q",AH910="Q",AJ910="Q",AL910="Q"),"Yes","No")</f>
        <v>No</v>
      </c>
    </row>
    <row r="911" spans="1:39">
      <c r="A911" s="3" t="s">
        <v>5767</v>
      </c>
      <c r="B911" s="3" t="s">
        <v>5768</v>
      </c>
      <c r="C911" s="4" t="s">
        <v>28</v>
      </c>
      <c r="D911" s="241">
        <v>9173</v>
      </c>
      <c r="E911" s="236">
        <v>90173</v>
      </c>
      <c r="F911" s="3" t="s">
        <v>320</v>
      </c>
      <c r="G911" s="4" t="s">
        <v>262</v>
      </c>
      <c r="H911" s="60">
        <v>136969</v>
      </c>
      <c r="I911" s="27">
        <v>55</v>
      </c>
      <c r="J911" s="170" t="s">
        <v>14</v>
      </c>
      <c r="K911" s="170" t="s">
        <v>16</v>
      </c>
      <c r="L911" s="5">
        <v>15</v>
      </c>
      <c r="N911" s="31">
        <v>6.5159805643517394</v>
      </c>
      <c r="O911" s="4" t="s">
        <v>6535</v>
      </c>
      <c r="P911" s="56">
        <v>0.11867821848992227</v>
      </c>
      <c r="Q911" s="8" t="s">
        <v>6535</v>
      </c>
      <c r="R911" s="35">
        <v>162.67003456527519</v>
      </c>
      <c r="S911" s="2" t="s">
        <v>6535</v>
      </c>
      <c r="T911" s="36">
        <v>2.9627758574847114</v>
      </c>
      <c r="U911" s="2" t="s">
        <v>6535</v>
      </c>
      <c r="V911" s="31">
        <v>54.904603787130931</v>
      </c>
      <c r="W911" s="2" t="s">
        <v>6535</v>
      </c>
      <c r="X911" s="31">
        <v>9.1049319460330551</v>
      </c>
      <c r="Y911" s="2" t="s">
        <v>163</v>
      </c>
      <c r="AA911" s="37">
        <v>508253</v>
      </c>
      <c r="AB911" s="4" t="s">
        <v>6535</v>
      </c>
      <c r="AC911" s="37">
        <v>4282614</v>
      </c>
      <c r="AD911" s="4" t="s">
        <v>6535</v>
      </c>
      <c r="AE911" s="41">
        <v>78001</v>
      </c>
      <c r="AF911" s="4" t="s">
        <v>6535</v>
      </c>
      <c r="AG911" s="41">
        <v>26327</v>
      </c>
      <c r="AH911" s="2" t="s">
        <v>6535</v>
      </c>
      <c r="AI911" s="41">
        <v>470362</v>
      </c>
      <c r="AJ911" s="2" t="s">
        <v>163</v>
      </c>
      <c r="AK911" s="41">
        <v>453555</v>
      </c>
      <c r="AL911" s="2" t="s">
        <v>6535</v>
      </c>
      <c r="AM911" s="2" t="str">
        <f>IF(OR(O911="Q",Q911="Q",S911="Q",U911="Q",W911="Q",Y911="Q",AB911="Q",AD911="Q",AF911="Q",AH911="Q",AJ911="Q",AL911="Q"),"Yes","No")</f>
        <v>No</v>
      </c>
    </row>
    <row r="912" spans="1:39">
      <c r="A912" s="3" t="s">
        <v>3999</v>
      </c>
      <c r="B912" s="3" t="s">
        <v>4000</v>
      </c>
      <c r="C912" s="4" t="s">
        <v>130</v>
      </c>
      <c r="D912" s="241">
        <v>6102</v>
      </c>
      <c r="E912" s="236">
        <v>60102</v>
      </c>
      <c r="F912" s="3" t="s">
        <v>320</v>
      </c>
      <c r="G912" s="4" t="s">
        <v>262</v>
      </c>
      <c r="H912" s="60">
        <v>92984</v>
      </c>
      <c r="I912" s="27">
        <v>55</v>
      </c>
      <c r="J912" s="170" t="s">
        <v>15</v>
      </c>
      <c r="K912" s="170" t="s">
        <v>13</v>
      </c>
      <c r="L912" s="5">
        <v>15</v>
      </c>
      <c r="N912" s="31">
        <v>0.51529780069451747</v>
      </c>
      <c r="O912" s="4" t="s">
        <v>6535</v>
      </c>
      <c r="P912" s="56">
        <v>0.11516086265064492</v>
      </c>
      <c r="Q912" s="8" t="s">
        <v>6535</v>
      </c>
      <c r="R912" s="35">
        <v>48.777793709970368</v>
      </c>
      <c r="S912" s="2" t="s">
        <v>6535</v>
      </c>
      <c r="T912" s="36">
        <v>10.901061084026384</v>
      </c>
      <c r="U912" s="2" t="s">
        <v>6535</v>
      </c>
      <c r="V912" s="31">
        <v>4.4745913571152967</v>
      </c>
      <c r="W912" s="2" t="s">
        <v>6535</v>
      </c>
      <c r="X912" s="31">
        <v>2.7463696742663997</v>
      </c>
      <c r="Y912" s="2" t="s">
        <v>6535</v>
      </c>
      <c r="AA912" s="37">
        <v>117525</v>
      </c>
      <c r="AB912" s="4" t="s">
        <v>6535</v>
      </c>
      <c r="AC912" s="37">
        <v>1020529</v>
      </c>
      <c r="AD912" s="4" t="s">
        <v>6535</v>
      </c>
      <c r="AE912" s="41">
        <v>228072</v>
      </c>
      <c r="AF912" s="4" t="s">
        <v>6535</v>
      </c>
      <c r="AG912" s="41">
        <v>20922</v>
      </c>
      <c r="AH912" s="2" t="s">
        <v>6535</v>
      </c>
      <c r="AI912" s="41">
        <v>371592</v>
      </c>
      <c r="AJ912" s="2" t="s">
        <v>6535</v>
      </c>
      <c r="AK912" s="41">
        <v>324765</v>
      </c>
      <c r="AL912" s="2" t="s">
        <v>6535</v>
      </c>
      <c r="AM912" s="2" t="str">
        <f>IF(OR(O912="Q",Q912="Q",S912="Q",U912="Q",W912="Q",Y912="Q",AB912="Q",AD912="Q",AF912="Q",AH912="Q",AJ912="Q",AL912="Q"),"Yes","No")</f>
        <v>No</v>
      </c>
    </row>
    <row r="913" spans="1:39">
      <c r="A913" s="6" t="s">
        <v>2771</v>
      </c>
      <c r="B913" s="6" t="s">
        <v>2772</v>
      </c>
      <c r="C913" s="4" t="s">
        <v>77</v>
      </c>
      <c r="D913" s="242">
        <v>5025</v>
      </c>
      <c r="E913" s="237">
        <v>50025</v>
      </c>
      <c r="F913" s="25" t="s">
        <v>320</v>
      </c>
      <c r="G913" s="53" t="s">
        <v>262</v>
      </c>
      <c r="H913" s="180">
        <v>120378</v>
      </c>
      <c r="I913" s="28">
        <v>55</v>
      </c>
      <c r="J913" s="171" t="s">
        <v>14</v>
      </c>
      <c r="K913" s="171" t="s">
        <v>16</v>
      </c>
      <c r="L913" s="9">
        <v>7</v>
      </c>
      <c r="M913" s="9"/>
      <c r="N913" s="32">
        <v>2.0580741230972865</v>
      </c>
      <c r="O913" s="10" t="s">
        <v>6535</v>
      </c>
      <c r="P913" s="57">
        <v>7.2092759079549512E-2</v>
      </c>
      <c r="Q913" s="7" t="s">
        <v>6535</v>
      </c>
      <c r="R913" s="182">
        <v>44.458026281886113</v>
      </c>
      <c r="S913" s="1" t="s">
        <v>6535</v>
      </c>
      <c r="T913" s="36">
        <v>1.5573305849007988</v>
      </c>
      <c r="U913" s="2" t="s">
        <v>6535</v>
      </c>
      <c r="V913" s="31">
        <v>28.547584381204501</v>
      </c>
      <c r="W913" s="2" t="s">
        <v>6535</v>
      </c>
      <c r="X913" s="31">
        <v>5.1114955740677104</v>
      </c>
      <c r="Y913" s="2" t="s">
        <v>6535</v>
      </c>
      <c r="AA913" s="38">
        <v>62195</v>
      </c>
      <c r="AB913" s="9" t="s">
        <v>6535</v>
      </c>
      <c r="AC913" s="38">
        <v>862708</v>
      </c>
      <c r="AD913" s="9" t="s">
        <v>6535</v>
      </c>
      <c r="AE913" s="42">
        <v>30220</v>
      </c>
      <c r="AF913" s="9" t="s">
        <v>6535</v>
      </c>
      <c r="AG913" s="41">
        <v>19405</v>
      </c>
      <c r="AH913" s="2" t="s">
        <v>6535</v>
      </c>
      <c r="AI913" s="41">
        <v>168778</v>
      </c>
      <c r="AJ913" s="2" t="s">
        <v>6535</v>
      </c>
      <c r="AK913" s="41">
        <v>253826</v>
      </c>
      <c r="AL913" s="2" t="s">
        <v>6535</v>
      </c>
      <c r="AM913" s="2" t="str">
        <f>IF(OR(O913="Q",Q913="Q",S913="Q",U913="Q",W913="Q",Y913="Q",AB913="Q",AD913="Q",AF913="Q",AH913="Q",AJ913="Q",AL913="Q"),"Yes","No")</f>
        <v>No</v>
      </c>
    </row>
    <row r="914" spans="1:39">
      <c r="A914" s="3" t="s">
        <v>2815</v>
      </c>
      <c r="B914" s="3" t="s">
        <v>2816</v>
      </c>
      <c r="C914" s="4" t="s">
        <v>60</v>
      </c>
      <c r="D914" s="241">
        <v>5051</v>
      </c>
      <c r="E914" s="236">
        <v>50051</v>
      </c>
      <c r="F914" s="3" t="s">
        <v>320</v>
      </c>
      <c r="G914" s="4" t="s">
        <v>262</v>
      </c>
      <c r="H914" s="60">
        <v>147725</v>
      </c>
      <c r="I914" s="27">
        <v>55</v>
      </c>
      <c r="J914" s="170" t="s">
        <v>14</v>
      </c>
      <c r="K914" s="170" t="s">
        <v>13</v>
      </c>
      <c r="L914" s="5">
        <v>5</v>
      </c>
      <c r="N914" s="31">
        <v>3.3757788417393586</v>
      </c>
      <c r="O914" s="4" t="s">
        <v>6535</v>
      </c>
      <c r="P914" s="56">
        <v>0.14285972016753309</v>
      </c>
      <c r="Q914" s="8" t="s">
        <v>6535</v>
      </c>
      <c r="R914" s="35">
        <v>73.236507775180399</v>
      </c>
      <c r="S914" s="2" t="s">
        <v>6535</v>
      </c>
      <c r="T914" s="36">
        <v>3.0992987092184165</v>
      </c>
      <c r="U914" s="2" t="s">
        <v>6535</v>
      </c>
      <c r="V914" s="31">
        <v>23.630025578802389</v>
      </c>
      <c r="W914" s="2" t="s">
        <v>6535</v>
      </c>
      <c r="X914" s="31">
        <v>3.9846822535335886</v>
      </c>
      <c r="Y914" s="2" t="s">
        <v>6535</v>
      </c>
      <c r="AA914" s="37">
        <v>102941</v>
      </c>
      <c r="AB914" s="4" t="s">
        <v>6535</v>
      </c>
      <c r="AC914" s="37">
        <v>720574</v>
      </c>
      <c r="AD914" s="4" t="s">
        <v>6535</v>
      </c>
      <c r="AE914" s="41">
        <v>30494</v>
      </c>
      <c r="AF914" s="4" t="s">
        <v>6535</v>
      </c>
      <c r="AG914" s="41">
        <v>9839</v>
      </c>
      <c r="AH914" s="2" t="s">
        <v>6535</v>
      </c>
      <c r="AI914" s="41">
        <v>180836</v>
      </c>
      <c r="AJ914" s="2" t="s">
        <v>6535</v>
      </c>
      <c r="AK914" s="41">
        <v>118095</v>
      </c>
      <c r="AL914" s="2" t="s">
        <v>6535</v>
      </c>
      <c r="AM914" s="2" t="str">
        <f>IF(OR(O914="Q",Q914="Q",S914="Q",U914="Q",W914="Q",Y914="Q",AB914="Q",AD914="Q",AF914="Q",AH914="Q",AJ914="Q",AL914="Q"),"Yes","No")</f>
        <v>No</v>
      </c>
    </row>
    <row r="915" spans="1:39">
      <c r="A915" s="6" t="s">
        <v>4362</v>
      </c>
      <c r="B915" s="6" t="s">
        <v>4363</v>
      </c>
      <c r="C915" s="4" t="s">
        <v>130</v>
      </c>
      <c r="D915" s="242" t="s">
        <v>4364</v>
      </c>
      <c r="E915" s="237" t="s">
        <v>4365</v>
      </c>
      <c r="F915" s="25" t="s">
        <v>317</v>
      </c>
      <c r="G915" s="53" t="s">
        <v>476</v>
      </c>
      <c r="H915" s="180">
        <v>0</v>
      </c>
      <c r="I915" s="28">
        <v>54</v>
      </c>
      <c r="J915" s="171" t="s">
        <v>14</v>
      </c>
      <c r="K915" s="171" t="s">
        <v>13</v>
      </c>
      <c r="L915" s="9">
        <v>39</v>
      </c>
      <c r="M915" s="9"/>
      <c r="N915" s="32">
        <v>1.3534823662335567</v>
      </c>
      <c r="O915" s="10" t="s">
        <v>6535</v>
      </c>
      <c r="P915" s="57">
        <v>6.4460156492223641E-2</v>
      </c>
      <c r="Q915" s="7" t="s">
        <v>6535</v>
      </c>
      <c r="R915" s="182">
        <v>71.041109189648367</v>
      </c>
      <c r="S915" s="1" t="s">
        <v>6535</v>
      </c>
      <c r="T915" s="36">
        <v>3.3833621552744151</v>
      </c>
      <c r="U915" s="2" t="s">
        <v>6535</v>
      </c>
      <c r="V915" s="31">
        <v>20.99719330338328</v>
      </c>
      <c r="W915" s="2" t="s">
        <v>6535</v>
      </c>
      <c r="X915" s="31" t="s">
        <v>6535</v>
      </c>
      <c r="Y915" s="2" t="s">
        <v>6535</v>
      </c>
      <c r="AA915" s="38">
        <v>150939</v>
      </c>
      <c r="AB915" s="9" t="s">
        <v>6535</v>
      </c>
      <c r="AC915" s="38">
        <v>2341586</v>
      </c>
      <c r="AD915" s="9" t="s">
        <v>6535</v>
      </c>
      <c r="AE915" s="42">
        <v>111519</v>
      </c>
      <c r="AF915" s="9" t="s">
        <v>6535</v>
      </c>
      <c r="AG915" s="41">
        <v>32961</v>
      </c>
      <c r="AH915" s="2" t="s">
        <v>6535</v>
      </c>
      <c r="AI915" s="41">
        <v>0</v>
      </c>
      <c r="AJ915" s="2" t="s">
        <v>6535</v>
      </c>
      <c r="AK915" s="41">
        <v>766593</v>
      </c>
      <c r="AL915" s="2" t="s">
        <v>6535</v>
      </c>
      <c r="AM915" s="2" t="str">
        <f>IF(OR(O915="Q",Q915="Q",S915="Q",U915="Q",W915="Q",Y915="Q",AB915="Q",AD915="Q",AF915="Q",AH915="Q",AJ915="Q",AL915="Q"),"Yes","No")</f>
        <v>No</v>
      </c>
    </row>
    <row r="916" spans="1:39">
      <c r="A916" s="6" t="s">
        <v>1259</v>
      </c>
      <c r="B916" s="6" t="s">
        <v>1260</v>
      </c>
      <c r="C916" s="4" t="s">
        <v>114</v>
      </c>
      <c r="D916" s="242">
        <v>3012</v>
      </c>
      <c r="E916" s="237">
        <v>30012</v>
      </c>
      <c r="F916" s="25" t="s">
        <v>320</v>
      </c>
      <c r="G916" s="53" t="s">
        <v>262</v>
      </c>
      <c r="H916" s="180">
        <v>69014</v>
      </c>
      <c r="I916" s="28">
        <v>54</v>
      </c>
      <c r="J916" s="171" t="s">
        <v>15</v>
      </c>
      <c r="K916" s="171" t="s">
        <v>13</v>
      </c>
      <c r="L916" s="9">
        <v>32</v>
      </c>
      <c r="M916" s="9"/>
      <c r="N916" s="32">
        <v>0.71324909077769527</v>
      </c>
      <c r="O916" s="10" t="s">
        <v>6535</v>
      </c>
      <c r="P916" s="57">
        <v>0.11060598061604107</v>
      </c>
      <c r="Q916" s="7" t="s">
        <v>6535</v>
      </c>
      <c r="R916" s="182">
        <v>93.990037818218738</v>
      </c>
      <c r="S916" s="1" t="s">
        <v>6535</v>
      </c>
      <c r="T916" s="36">
        <v>14.575357242569609</v>
      </c>
      <c r="U916" s="2" t="s">
        <v>6535</v>
      </c>
      <c r="V916" s="31">
        <v>6.4485580870502535</v>
      </c>
      <c r="W916" s="2" t="s">
        <v>6535</v>
      </c>
      <c r="X916" s="31">
        <v>1.6775621053823722</v>
      </c>
      <c r="Y916" s="2" t="s">
        <v>6535</v>
      </c>
      <c r="AA916" s="38">
        <v>819173</v>
      </c>
      <c r="AB916" s="9" t="s">
        <v>6535</v>
      </c>
      <c r="AC916" s="38">
        <v>7406227</v>
      </c>
      <c r="AD916" s="9" t="s">
        <v>6535</v>
      </c>
      <c r="AE916" s="42">
        <v>1148509</v>
      </c>
      <c r="AF916" s="9" t="s">
        <v>6535</v>
      </c>
      <c r="AG916" s="41">
        <v>78798</v>
      </c>
      <c r="AH916" s="2" t="s">
        <v>6535</v>
      </c>
      <c r="AI916" s="41">
        <v>4414875</v>
      </c>
      <c r="AJ916" s="2" t="s">
        <v>6535</v>
      </c>
      <c r="AK916" s="41">
        <v>1052672</v>
      </c>
      <c r="AL916" s="2" t="s">
        <v>6535</v>
      </c>
      <c r="AM916" s="2" t="str">
        <f>IF(OR(O916="Q",Q916="Q",S916="Q",U916="Q",W916="Q",Y916="Q",AB916="Q",AD916="Q",AF916="Q",AH916="Q",AJ916="Q",AL916="Q"),"Yes","No")</f>
        <v>No</v>
      </c>
    </row>
    <row r="917" spans="1:39">
      <c r="A917" s="3" t="s">
        <v>1259</v>
      </c>
      <c r="B917" s="3" t="s">
        <v>1260</v>
      </c>
      <c r="C917" s="4" t="s">
        <v>114</v>
      </c>
      <c r="D917" s="241">
        <v>3012</v>
      </c>
      <c r="E917" s="236">
        <v>30012</v>
      </c>
      <c r="F917" s="3" t="s">
        <v>320</v>
      </c>
      <c r="G917" s="4" t="s">
        <v>262</v>
      </c>
      <c r="H917" s="60">
        <v>69014</v>
      </c>
      <c r="I917" s="27">
        <v>54</v>
      </c>
      <c r="J917" s="170" t="s">
        <v>14</v>
      </c>
      <c r="K917" s="170" t="s">
        <v>13</v>
      </c>
      <c r="L917" s="5">
        <v>20</v>
      </c>
      <c r="N917" s="31">
        <v>12.973733484066983</v>
      </c>
      <c r="O917" s="4" t="s">
        <v>6535</v>
      </c>
      <c r="P917" s="56">
        <v>0.47741556797950113</v>
      </c>
      <c r="Q917" s="8" t="s">
        <v>6535</v>
      </c>
      <c r="R917" s="35">
        <v>64.069090454772621</v>
      </c>
      <c r="S917" s="2" t="s">
        <v>6535</v>
      </c>
      <c r="T917" s="36">
        <v>2.3576545060802934</v>
      </c>
      <c r="U917" s="2" t="s">
        <v>6535</v>
      </c>
      <c r="V917" s="31">
        <v>27.174927577192115</v>
      </c>
      <c r="W917" s="2" t="s">
        <v>6535</v>
      </c>
      <c r="X917" s="31">
        <v>2.1594837206364357</v>
      </c>
      <c r="Y917" s="2" t="s">
        <v>6535</v>
      </c>
      <c r="AA917" s="37">
        <v>734469</v>
      </c>
      <c r="AB917" s="4" t="s">
        <v>6535</v>
      </c>
      <c r="AC917" s="37">
        <v>1538427</v>
      </c>
      <c r="AD917" s="4" t="s">
        <v>6535</v>
      </c>
      <c r="AE917" s="41">
        <v>56612</v>
      </c>
      <c r="AF917" s="4" t="s">
        <v>6535</v>
      </c>
      <c r="AG917" s="41">
        <v>24012</v>
      </c>
      <c r="AH917" s="2" t="s">
        <v>6535</v>
      </c>
      <c r="AI917" s="41">
        <v>712405</v>
      </c>
      <c r="AJ917" s="2" t="s">
        <v>6535</v>
      </c>
      <c r="AK917" s="41">
        <v>368349</v>
      </c>
      <c r="AL917" s="2" t="s">
        <v>6535</v>
      </c>
      <c r="AM917" s="2" t="str">
        <f>IF(OR(O917="Q",Q917="Q",S917="Q",U917="Q",W917="Q",Y917="Q",AB917="Q",AD917="Q",AF917="Q",AH917="Q",AJ917="Q",AL917="Q"),"Yes","No")</f>
        <v>No</v>
      </c>
    </row>
    <row r="918" spans="1:39">
      <c r="A918" s="3" t="s">
        <v>4362</v>
      </c>
      <c r="B918" s="3" t="s">
        <v>4363</v>
      </c>
      <c r="C918" s="4" t="s">
        <v>130</v>
      </c>
      <c r="D918" s="241" t="s">
        <v>4364</v>
      </c>
      <c r="E918" s="236" t="s">
        <v>4365</v>
      </c>
      <c r="F918" s="3" t="s">
        <v>317</v>
      </c>
      <c r="G918" s="4" t="s">
        <v>476</v>
      </c>
      <c r="H918" s="60">
        <v>0</v>
      </c>
      <c r="I918" s="27">
        <v>54</v>
      </c>
      <c r="J918" s="170" t="s">
        <v>30</v>
      </c>
      <c r="K918" s="170" t="s">
        <v>13</v>
      </c>
      <c r="L918" s="5">
        <v>15</v>
      </c>
      <c r="N918" s="31">
        <v>3.0467815049864009</v>
      </c>
      <c r="O918" s="4" t="s">
        <v>6535</v>
      </c>
      <c r="P918" s="56">
        <v>0.14544526002354408</v>
      </c>
      <c r="Q918" s="8" t="s">
        <v>6535</v>
      </c>
      <c r="R918" s="35">
        <v>70.876073619631896</v>
      </c>
      <c r="S918" s="2" t="s">
        <v>6535</v>
      </c>
      <c r="T918" s="36">
        <v>3.3834355828220857</v>
      </c>
      <c r="U918" s="2" t="s">
        <v>6535</v>
      </c>
      <c r="V918" s="31">
        <v>20.947960108794199</v>
      </c>
      <c r="W918" s="2" t="s">
        <v>6535</v>
      </c>
      <c r="X918" s="31" t="s">
        <v>6535</v>
      </c>
      <c r="Y918" s="2" t="s">
        <v>6535</v>
      </c>
      <c r="AA918" s="37">
        <v>134424</v>
      </c>
      <c r="AB918" s="4" t="s">
        <v>6535</v>
      </c>
      <c r="AC918" s="37">
        <v>924224</v>
      </c>
      <c r="AD918" s="4" t="s">
        <v>6535</v>
      </c>
      <c r="AE918" s="41">
        <v>44120</v>
      </c>
      <c r="AF918" s="4" t="s">
        <v>6535</v>
      </c>
      <c r="AG918" s="41">
        <v>13040</v>
      </c>
      <c r="AH918" s="2" t="s">
        <v>6535</v>
      </c>
      <c r="AI918" s="41">
        <v>0</v>
      </c>
      <c r="AJ918" s="2" t="s">
        <v>6535</v>
      </c>
      <c r="AK918" s="41">
        <v>303285</v>
      </c>
      <c r="AL918" s="2" t="s">
        <v>6535</v>
      </c>
      <c r="AM918" s="2" t="str">
        <f>IF(OR(O918="Q",Q918="Q",S918="Q",U918="Q",W918="Q",Y918="Q",AB918="Q",AD918="Q",AF918="Q",AH918="Q",AJ918="Q",AL918="Q"),"Yes","No")</f>
        <v>No</v>
      </c>
    </row>
    <row r="919" spans="1:39">
      <c r="A919" s="3" t="s">
        <v>1259</v>
      </c>
      <c r="B919" s="3" t="s">
        <v>1260</v>
      </c>
      <c r="C919" s="4" t="s">
        <v>114</v>
      </c>
      <c r="D919" s="241">
        <v>3012</v>
      </c>
      <c r="E919" s="236">
        <v>30012</v>
      </c>
      <c r="F919" s="3" t="s">
        <v>320</v>
      </c>
      <c r="G919" s="4" t="s">
        <v>262</v>
      </c>
      <c r="H919" s="60">
        <v>69014</v>
      </c>
      <c r="I919" s="27">
        <v>54</v>
      </c>
      <c r="J919" s="170" t="s">
        <v>115</v>
      </c>
      <c r="K919" s="170" t="s">
        <v>13</v>
      </c>
      <c r="L919" s="5">
        <v>2</v>
      </c>
      <c r="N919" s="31">
        <v>1.5692008243645523</v>
      </c>
      <c r="O919" s="4" t="s">
        <v>6535</v>
      </c>
      <c r="P919" s="56">
        <v>0.1251088565904564</v>
      </c>
      <c r="Q919" s="8" t="s">
        <v>6535</v>
      </c>
      <c r="R919" s="35">
        <v>676.22098765432099</v>
      </c>
      <c r="S919" s="2" t="s">
        <v>6535</v>
      </c>
      <c r="T919" s="36">
        <v>53.913580246913583</v>
      </c>
      <c r="U919" s="2" t="s">
        <v>6535</v>
      </c>
      <c r="V919" s="31">
        <v>12.542683764598122</v>
      </c>
      <c r="W919" s="2" t="s">
        <v>6535</v>
      </c>
      <c r="X919" s="31">
        <v>73.779498922413794</v>
      </c>
      <c r="Y919" s="2" t="s">
        <v>6535</v>
      </c>
      <c r="AA919" s="37">
        <v>68527</v>
      </c>
      <c r="AB919" s="4" t="s">
        <v>6535</v>
      </c>
      <c r="AC919" s="37">
        <v>547739</v>
      </c>
      <c r="AD919" s="4" t="s">
        <v>6535</v>
      </c>
      <c r="AE919" s="41">
        <v>43670</v>
      </c>
      <c r="AF919" s="4" t="s">
        <v>6535</v>
      </c>
      <c r="AG919" s="41">
        <v>810</v>
      </c>
      <c r="AH919" s="2" t="s">
        <v>6535</v>
      </c>
      <c r="AI919" s="41">
        <v>7424</v>
      </c>
      <c r="AJ919" s="2" t="s">
        <v>6535</v>
      </c>
      <c r="AK919" s="41">
        <v>2055</v>
      </c>
      <c r="AL919" s="2" t="s">
        <v>6535</v>
      </c>
      <c r="AM919" s="2" t="str">
        <f>IF(OR(O919="Q",Q919="Q",S919="Q",U919="Q",W919="Q",Y919="Q",AB919="Q",AD919="Q",AF919="Q",AH919="Q",AJ919="Q",AL919="Q"),"Yes","No")</f>
        <v>No</v>
      </c>
    </row>
    <row r="920" spans="1:39">
      <c r="A920" s="3" t="s">
        <v>4542</v>
      </c>
      <c r="B920" s="3" t="s">
        <v>4543</v>
      </c>
      <c r="C920" s="4" t="s">
        <v>57</v>
      </c>
      <c r="D920" s="241" t="s">
        <v>4544</v>
      </c>
      <c r="E920" s="236" t="s">
        <v>4545</v>
      </c>
      <c r="F920" s="3" t="s">
        <v>320</v>
      </c>
      <c r="G920" s="4" t="s">
        <v>476</v>
      </c>
      <c r="H920" s="60">
        <v>0</v>
      </c>
      <c r="I920" s="27">
        <v>53</v>
      </c>
      <c r="J920" s="170" t="s">
        <v>14</v>
      </c>
      <c r="K920" s="170" t="s">
        <v>13</v>
      </c>
      <c r="L920" s="5">
        <v>53</v>
      </c>
      <c r="N920" s="31">
        <v>2.8202775995801015</v>
      </c>
      <c r="O920" s="4" t="s">
        <v>6535</v>
      </c>
      <c r="P920" s="56">
        <v>0.24273125807484625</v>
      </c>
      <c r="Q920" s="8" t="s">
        <v>6535</v>
      </c>
      <c r="R920" s="35">
        <v>38.985167501565435</v>
      </c>
      <c r="S920" s="2" t="s">
        <v>6535</v>
      </c>
      <c r="T920" s="36">
        <v>3.3553146524733877</v>
      </c>
      <c r="U920" s="2" t="s">
        <v>6535</v>
      </c>
      <c r="V920" s="31">
        <v>11.618930425147257</v>
      </c>
      <c r="W920" s="2" t="s">
        <v>6535</v>
      </c>
      <c r="X920" s="31" t="s">
        <v>6535</v>
      </c>
      <c r="Y920" s="2" t="s">
        <v>6535</v>
      </c>
      <c r="AA920" s="37">
        <v>483593</v>
      </c>
      <c r="AB920" s="4" t="s">
        <v>6535</v>
      </c>
      <c r="AC920" s="37">
        <v>1992298</v>
      </c>
      <c r="AD920" s="4" t="s">
        <v>6535</v>
      </c>
      <c r="AE920" s="41">
        <v>171470</v>
      </c>
      <c r="AF920" s="4" t="s">
        <v>6535</v>
      </c>
      <c r="AG920" s="41">
        <v>51104</v>
      </c>
      <c r="AH920" s="2" t="s">
        <v>6535</v>
      </c>
      <c r="AI920" s="41">
        <v>0</v>
      </c>
      <c r="AJ920" s="2" t="s">
        <v>6535</v>
      </c>
      <c r="AK920" s="41">
        <v>1127016</v>
      </c>
      <c r="AL920" s="2" t="s">
        <v>6535</v>
      </c>
      <c r="AM920" s="2" t="str">
        <f>IF(OR(O920="Q",Q920="Q",S920="Q",U920="Q",W920="Q",Y920="Q",AB920="Q",AD920="Q",AF920="Q",AH920="Q",AJ920="Q",AL920="Q"),"Yes","No")</f>
        <v>No</v>
      </c>
    </row>
    <row r="921" spans="1:39">
      <c r="A921" s="3" t="s">
        <v>2329</v>
      </c>
      <c r="B921" s="3" t="s">
        <v>2330</v>
      </c>
      <c r="C921" s="4" t="s">
        <v>66</v>
      </c>
      <c r="D921" s="241" t="s">
        <v>2331</v>
      </c>
      <c r="E921" s="236" t="s">
        <v>2332</v>
      </c>
      <c r="F921" s="3" t="s">
        <v>481</v>
      </c>
      <c r="G921" s="4" t="s">
        <v>476</v>
      </c>
      <c r="H921" s="60">
        <v>0</v>
      </c>
      <c r="I921" s="27">
        <v>53</v>
      </c>
      <c r="J921" s="170" t="s">
        <v>14</v>
      </c>
      <c r="K921" s="170" t="s">
        <v>13</v>
      </c>
      <c r="L921" s="5">
        <v>53</v>
      </c>
      <c r="N921" s="31">
        <v>0.25199159933079412</v>
      </c>
      <c r="O921" s="4" t="s">
        <v>6535</v>
      </c>
      <c r="P921" s="56">
        <v>8.6914778287020614E-3</v>
      </c>
      <c r="Q921" s="8" t="s">
        <v>6535</v>
      </c>
      <c r="R921" s="35">
        <v>32.583087976445739</v>
      </c>
      <c r="S921" s="2" t="s">
        <v>6535</v>
      </c>
      <c r="T921" s="36">
        <v>1.1238278874771979</v>
      </c>
      <c r="U921" s="2" t="s">
        <v>6535</v>
      </c>
      <c r="V921" s="31">
        <v>28.992951980920513</v>
      </c>
      <c r="W921" s="2" t="s">
        <v>6535</v>
      </c>
      <c r="X921" s="31" t="s">
        <v>6535</v>
      </c>
      <c r="Y921" s="2" t="s">
        <v>6535</v>
      </c>
      <c r="AA921" s="37">
        <v>35396</v>
      </c>
      <c r="AB921" s="4" t="s">
        <v>6535</v>
      </c>
      <c r="AC921" s="37">
        <v>4072495</v>
      </c>
      <c r="AD921" s="4" t="s">
        <v>6535</v>
      </c>
      <c r="AE921" s="41">
        <v>140465</v>
      </c>
      <c r="AF921" s="4" t="s">
        <v>6535</v>
      </c>
      <c r="AG921" s="41">
        <v>124988</v>
      </c>
      <c r="AH921" s="2" t="s">
        <v>6535</v>
      </c>
      <c r="AI921" s="41">
        <v>0</v>
      </c>
      <c r="AJ921" s="2" t="s">
        <v>6535</v>
      </c>
      <c r="AK921" s="41">
        <v>2100077</v>
      </c>
      <c r="AL921" s="2" t="s">
        <v>6535</v>
      </c>
      <c r="AM921" s="2" t="str">
        <f>IF(OR(O921="Q",Q921="Q",S921="Q",U921="Q",W921="Q",Y921="Q",AB921="Q",AD921="Q",AF921="Q",AH921="Q",AJ921="Q",AL921="Q"),"Yes","No")</f>
        <v>No</v>
      </c>
    </row>
    <row r="922" spans="1:39">
      <c r="A922" s="3" t="s">
        <v>1678</v>
      </c>
      <c r="B922" s="3" t="s">
        <v>1671</v>
      </c>
      <c r="C922" s="4" t="s">
        <v>116</v>
      </c>
      <c r="D922" s="241">
        <v>4094</v>
      </c>
      <c r="E922" s="236">
        <v>40094</v>
      </c>
      <c r="F922" s="3" t="s">
        <v>379</v>
      </c>
      <c r="G922" s="4" t="s">
        <v>262</v>
      </c>
      <c r="H922" s="60">
        <v>2148346</v>
      </c>
      <c r="I922" s="27">
        <v>53</v>
      </c>
      <c r="J922" s="170" t="s">
        <v>34</v>
      </c>
      <c r="K922" s="170" t="s">
        <v>16</v>
      </c>
      <c r="L922" s="5">
        <v>32</v>
      </c>
      <c r="N922" s="31">
        <v>1.1608500146122356</v>
      </c>
      <c r="O922" s="4" t="s">
        <v>6535</v>
      </c>
      <c r="P922" s="56">
        <v>0.1549956126075801</v>
      </c>
      <c r="Q922" s="8" t="s">
        <v>6535</v>
      </c>
      <c r="R922" s="35">
        <v>644.2181051782577</v>
      </c>
      <c r="S922" s="2" t="s">
        <v>6535</v>
      </c>
      <c r="T922" s="36">
        <v>86.015401307766908</v>
      </c>
      <c r="U922" s="2" t="s">
        <v>6535</v>
      </c>
      <c r="V922" s="31">
        <v>7.4895669308478467</v>
      </c>
      <c r="W922" s="2" t="s">
        <v>6535</v>
      </c>
      <c r="X922" s="31">
        <v>1.5319640896862321</v>
      </c>
      <c r="Y922" s="2" t="s">
        <v>6535</v>
      </c>
      <c r="AA922" s="37">
        <v>10399180</v>
      </c>
      <c r="AB922" s="4" t="s">
        <v>6535</v>
      </c>
      <c r="AC922" s="37">
        <v>67093383</v>
      </c>
      <c r="AD922" s="4" t="s">
        <v>6535</v>
      </c>
      <c r="AE922" s="41">
        <v>8958246</v>
      </c>
      <c r="AF922" s="4" t="s">
        <v>6535</v>
      </c>
      <c r="AG922" s="41">
        <v>104147</v>
      </c>
      <c r="AH922" s="2" t="s">
        <v>6535</v>
      </c>
      <c r="AI922" s="41">
        <v>43795663</v>
      </c>
      <c r="AJ922" s="2" t="s">
        <v>6535</v>
      </c>
      <c r="AK922" s="41">
        <v>1928641</v>
      </c>
      <c r="AL922" s="2" t="s">
        <v>6535</v>
      </c>
      <c r="AM922" s="2" t="str">
        <f>IF(OR(O922="Q",Q922="Q",S922="Q",U922="Q",W922="Q",Y922="Q",AB922="Q",AD922="Q",AF922="Q",AH922="Q",AJ922="Q",AL922="Q"),"Yes","No")</f>
        <v>No</v>
      </c>
    </row>
    <row r="923" spans="1:39">
      <c r="A923" s="6" t="s">
        <v>1659</v>
      </c>
      <c r="B923" s="6" t="s">
        <v>1660</v>
      </c>
      <c r="C923" s="4" t="s">
        <v>48</v>
      </c>
      <c r="D923" s="242">
        <v>4074</v>
      </c>
      <c r="E923" s="237">
        <v>40074</v>
      </c>
      <c r="F923" s="25" t="s">
        <v>317</v>
      </c>
      <c r="G923" s="53" t="s">
        <v>262</v>
      </c>
      <c r="H923" s="180">
        <v>2441770</v>
      </c>
      <c r="I923" s="28">
        <v>53</v>
      </c>
      <c r="J923" s="171" t="s">
        <v>20</v>
      </c>
      <c r="K923" s="171" t="s">
        <v>16</v>
      </c>
      <c r="L923" s="9">
        <v>24</v>
      </c>
      <c r="M923" s="9"/>
      <c r="N923" s="32">
        <v>1.5137132589754891</v>
      </c>
      <c r="O923" s="10" t="s">
        <v>6535</v>
      </c>
      <c r="P923" s="57">
        <v>5.9277727771183987E-2</v>
      </c>
      <c r="Q923" s="7" t="s">
        <v>6535</v>
      </c>
      <c r="R923" s="182">
        <v>62.472754416521525</v>
      </c>
      <c r="S923" s="1" t="s">
        <v>6535</v>
      </c>
      <c r="T923" s="36">
        <v>2.4464626358132207</v>
      </c>
      <c r="U923" s="2" t="s">
        <v>6535</v>
      </c>
      <c r="V923" s="31">
        <v>25.535952808760214</v>
      </c>
      <c r="W923" s="2" t="s">
        <v>6535</v>
      </c>
      <c r="X923" s="31">
        <v>3.5994265644039856</v>
      </c>
      <c r="Y923" s="2" t="s">
        <v>163</v>
      </c>
      <c r="AA923" s="38">
        <v>44650</v>
      </c>
      <c r="AB923" s="9" t="s">
        <v>6535</v>
      </c>
      <c r="AC923" s="38">
        <v>753234</v>
      </c>
      <c r="AD923" s="9" t="s">
        <v>6535</v>
      </c>
      <c r="AE923" s="42">
        <v>29497</v>
      </c>
      <c r="AF923" s="9" t="s">
        <v>6535</v>
      </c>
      <c r="AG923" s="41">
        <v>12057</v>
      </c>
      <c r="AH923" s="2" t="s">
        <v>6535</v>
      </c>
      <c r="AI923" s="41">
        <v>209265</v>
      </c>
      <c r="AJ923" s="2" t="s">
        <v>163</v>
      </c>
      <c r="AK923" s="41">
        <v>209265</v>
      </c>
      <c r="AL923" s="2" t="s">
        <v>6535</v>
      </c>
      <c r="AM923" s="2" t="str">
        <f>IF(OR(O923="Q",Q923="Q",S923="Q",U923="Q",W923="Q",Y923="Q",AB923="Q",AD923="Q",AF923="Q",AH923="Q",AJ923="Q",AL923="Q"),"Yes","No")</f>
        <v>No</v>
      </c>
    </row>
    <row r="924" spans="1:39">
      <c r="A924" s="3" t="s">
        <v>1678</v>
      </c>
      <c r="B924" s="3" t="s">
        <v>1671</v>
      </c>
      <c r="C924" s="4" t="s">
        <v>116</v>
      </c>
      <c r="D924" s="241">
        <v>4094</v>
      </c>
      <c r="E924" s="236">
        <v>40094</v>
      </c>
      <c r="F924" s="3" t="s">
        <v>379</v>
      </c>
      <c r="G924" s="4" t="s">
        <v>262</v>
      </c>
      <c r="H924" s="60">
        <v>2148346</v>
      </c>
      <c r="I924" s="27">
        <v>53</v>
      </c>
      <c r="J924" s="170" t="s">
        <v>15</v>
      </c>
      <c r="K924" s="170" t="s">
        <v>16</v>
      </c>
      <c r="L924" s="5">
        <v>21</v>
      </c>
      <c r="N924" s="31">
        <v>0.70168700174475274</v>
      </c>
      <c r="O924" s="4" t="s">
        <v>65</v>
      </c>
      <c r="P924" s="56">
        <v>7.0113049694015842E-2</v>
      </c>
      <c r="Q924" s="8" t="s">
        <v>6535</v>
      </c>
      <c r="R924" s="35">
        <v>193.0602770409667</v>
      </c>
      <c r="S924" s="2" t="s">
        <v>6535</v>
      </c>
      <c r="T924" s="36">
        <v>19.290716180371351</v>
      </c>
      <c r="U924" s="2" t="s">
        <v>65</v>
      </c>
      <c r="V924" s="31">
        <v>10.007937250012986</v>
      </c>
      <c r="W924" s="2" t="s">
        <v>65</v>
      </c>
      <c r="X924" s="31">
        <v>4.6119525848339844</v>
      </c>
      <c r="Y924" s="2" t="s">
        <v>65</v>
      </c>
      <c r="AA924" s="37">
        <v>1148195</v>
      </c>
      <c r="AB924" s="4" t="s">
        <v>6535</v>
      </c>
      <c r="AC924" s="37">
        <v>16376338</v>
      </c>
      <c r="AD924" s="4" t="s">
        <v>6535</v>
      </c>
      <c r="AE924" s="41">
        <v>1636335</v>
      </c>
      <c r="AF924" s="4" t="s">
        <v>65</v>
      </c>
      <c r="AG924" s="41">
        <v>84825</v>
      </c>
      <c r="AH924" s="2" t="s">
        <v>6535</v>
      </c>
      <c r="AI924" s="41">
        <v>3550847</v>
      </c>
      <c r="AJ924" s="2" t="s">
        <v>65</v>
      </c>
      <c r="AK924" s="41">
        <v>734550</v>
      </c>
      <c r="AL924" s="2" t="s">
        <v>6535</v>
      </c>
      <c r="AM924" s="2" t="str">
        <f>IF(OR(O924="Q",Q924="Q",S924="Q",U924="Q",W924="Q",Y924="Q",AB924="Q",AD924="Q",AF924="Q",AH924="Q",AJ924="Q",AL924="Q"),"Yes","No")</f>
        <v>Yes</v>
      </c>
    </row>
    <row r="925" spans="1:39">
      <c r="A925" s="3" t="s">
        <v>1659</v>
      </c>
      <c r="B925" s="3" t="s">
        <v>1660</v>
      </c>
      <c r="C925" s="4" t="s">
        <v>48</v>
      </c>
      <c r="D925" s="241">
        <v>4074</v>
      </c>
      <c r="E925" s="236">
        <v>40074</v>
      </c>
      <c r="F925" s="3" t="s">
        <v>317</v>
      </c>
      <c r="G925" s="4" t="s">
        <v>262</v>
      </c>
      <c r="H925" s="60">
        <v>2441770</v>
      </c>
      <c r="I925" s="27">
        <v>53</v>
      </c>
      <c r="J925" s="170" t="s">
        <v>15</v>
      </c>
      <c r="K925" s="170" t="s">
        <v>13</v>
      </c>
      <c r="L925" s="5">
        <v>18</v>
      </c>
      <c r="N925" s="31">
        <v>0.99700313967764742</v>
      </c>
      <c r="O925" s="4" t="s">
        <v>6535</v>
      </c>
      <c r="P925" s="56">
        <v>0.19923375880295871</v>
      </c>
      <c r="Q925" s="8" t="s">
        <v>6535</v>
      </c>
      <c r="R925" s="35">
        <v>61.018832947124501</v>
      </c>
      <c r="S925" s="2" t="s">
        <v>6535</v>
      </c>
      <c r="T925" s="36">
        <v>12.193553823467454</v>
      </c>
      <c r="U925" s="2" t="s">
        <v>6535</v>
      </c>
      <c r="V925" s="31">
        <v>5.0041877725334638</v>
      </c>
      <c r="W925" s="2" t="s">
        <v>6535</v>
      </c>
      <c r="X925" s="31">
        <v>0.71342781127203347</v>
      </c>
      <c r="Y925" s="2" t="s">
        <v>6535</v>
      </c>
      <c r="AA925" s="37">
        <v>865640</v>
      </c>
      <c r="AB925" s="4" t="s">
        <v>6535</v>
      </c>
      <c r="AC925" s="37">
        <v>4344846</v>
      </c>
      <c r="AD925" s="4" t="s">
        <v>6535</v>
      </c>
      <c r="AE925" s="41">
        <v>868242</v>
      </c>
      <c r="AF925" s="4" t="s">
        <v>6535</v>
      </c>
      <c r="AG925" s="41">
        <v>71205</v>
      </c>
      <c r="AH925" s="2" t="s">
        <v>6535</v>
      </c>
      <c r="AI925" s="41">
        <v>6090099</v>
      </c>
      <c r="AJ925" s="2" t="s">
        <v>6535</v>
      </c>
      <c r="AK925" s="41">
        <v>1313825</v>
      </c>
      <c r="AL925" s="2" t="s">
        <v>6535</v>
      </c>
      <c r="AM925" s="2" t="str">
        <f>IF(OR(O925="Q",Q925="Q",S925="Q",U925="Q",W925="Q",Y925="Q",AB925="Q",AD925="Q",AF925="Q",AH925="Q",AJ925="Q",AL925="Q"),"Yes","No")</f>
        <v>No</v>
      </c>
    </row>
    <row r="926" spans="1:39">
      <c r="A926" s="3" t="s">
        <v>1659</v>
      </c>
      <c r="B926" s="3" t="s">
        <v>1660</v>
      </c>
      <c r="C926" s="4" t="s">
        <v>48</v>
      </c>
      <c r="D926" s="241">
        <v>4074</v>
      </c>
      <c r="E926" s="236">
        <v>40074</v>
      </c>
      <c r="F926" s="3" t="s">
        <v>317</v>
      </c>
      <c r="G926" s="4" t="s">
        <v>262</v>
      </c>
      <c r="H926" s="60">
        <v>2441770</v>
      </c>
      <c r="I926" s="27">
        <v>53</v>
      </c>
      <c r="J926" s="170" t="s">
        <v>14</v>
      </c>
      <c r="K926" s="170" t="s">
        <v>13</v>
      </c>
      <c r="L926" s="5">
        <v>11</v>
      </c>
      <c r="N926" s="31">
        <v>0.50400278454577097</v>
      </c>
      <c r="O926" s="4" t="s">
        <v>6535</v>
      </c>
      <c r="P926" s="56">
        <v>1.1911547126174732E-2</v>
      </c>
      <c r="Q926" s="8" t="s">
        <v>6535</v>
      </c>
      <c r="R926" s="35">
        <v>118.97916666666667</v>
      </c>
      <c r="S926" s="2" t="s">
        <v>6535</v>
      </c>
      <c r="T926" s="36">
        <v>2.8119407158836691</v>
      </c>
      <c r="U926" s="2" t="s">
        <v>6535</v>
      </c>
      <c r="V926" s="31">
        <v>42.312117746506885</v>
      </c>
      <c r="W926" s="2" t="s">
        <v>6535</v>
      </c>
      <c r="X926" s="31">
        <v>4.5397456279809223</v>
      </c>
      <c r="Y926" s="2" t="s">
        <v>6535</v>
      </c>
      <c r="AA926" s="37">
        <v>10136</v>
      </c>
      <c r="AB926" s="4" t="s">
        <v>6535</v>
      </c>
      <c r="AC926" s="37">
        <v>850939</v>
      </c>
      <c r="AD926" s="4" t="s">
        <v>6535</v>
      </c>
      <c r="AE926" s="41">
        <v>20111</v>
      </c>
      <c r="AF926" s="4" t="s">
        <v>6535</v>
      </c>
      <c r="AG926" s="41">
        <v>7152</v>
      </c>
      <c r="AH926" s="2" t="s">
        <v>6535</v>
      </c>
      <c r="AI926" s="41">
        <v>187442</v>
      </c>
      <c r="AJ926" s="2" t="s">
        <v>6535</v>
      </c>
      <c r="AK926" s="41">
        <v>111087</v>
      </c>
      <c r="AL926" s="2" t="s">
        <v>6535</v>
      </c>
      <c r="AM926" s="2" t="str">
        <f>IF(OR(O926="Q",Q926="Q",S926="Q",U926="Q",W926="Q",Y926="Q",AB926="Q",AD926="Q",AF926="Q",AH926="Q",AJ926="Q",AL926="Q"),"Yes","No")</f>
        <v>No</v>
      </c>
    </row>
    <row r="927" spans="1:39">
      <c r="A927" s="3" t="s">
        <v>1023</v>
      </c>
      <c r="B927" s="3" t="s">
        <v>1022</v>
      </c>
      <c r="C927" s="4" t="s">
        <v>89</v>
      </c>
      <c r="D927" s="241">
        <v>2166</v>
      </c>
      <c r="E927" s="236">
        <v>20166</v>
      </c>
      <c r="F927" s="3" t="s">
        <v>826</v>
      </c>
      <c r="G927" s="4" t="s">
        <v>262</v>
      </c>
      <c r="H927" s="60">
        <v>18351295</v>
      </c>
      <c r="I927" s="27">
        <v>52</v>
      </c>
      <c r="J927" s="170" t="s">
        <v>15</v>
      </c>
      <c r="K927" s="170" t="s">
        <v>13</v>
      </c>
      <c r="L927" s="5">
        <v>52</v>
      </c>
      <c r="N927" s="31">
        <v>1.6928969657229458</v>
      </c>
      <c r="O927" s="4" t="s">
        <v>6535</v>
      </c>
      <c r="P927" s="56">
        <v>1.1198885766192357</v>
      </c>
      <c r="Q927" s="8" t="s">
        <v>6535</v>
      </c>
      <c r="R927" s="35">
        <v>76.268033763708956</v>
      </c>
      <c r="S927" s="2" t="s">
        <v>6535</v>
      </c>
      <c r="T927" s="36">
        <v>50.452981783633277</v>
      </c>
      <c r="U927" s="2" t="s">
        <v>6535</v>
      </c>
      <c r="V927" s="31">
        <v>1.5116655362567681</v>
      </c>
      <c r="W927" s="2" t="s">
        <v>6535</v>
      </c>
      <c r="X927" s="31" t="s">
        <v>6535</v>
      </c>
      <c r="Y927" s="2" t="s">
        <v>163</v>
      </c>
      <c r="AA927" s="37">
        <v>15552531</v>
      </c>
      <c r="AB927" s="4" t="s">
        <v>6535</v>
      </c>
      <c r="AC927" s="37">
        <v>13887570</v>
      </c>
      <c r="AD927" s="4" t="s">
        <v>6535</v>
      </c>
      <c r="AE927" s="41">
        <v>9186933</v>
      </c>
      <c r="AF927" s="4" t="s">
        <v>6535</v>
      </c>
      <c r="AG927" s="41">
        <v>182089</v>
      </c>
      <c r="AH927" s="2" t="s">
        <v>6535</v>
      </c>
      <c r="AI927" s="41">
        <v>0</v>
      </c>
      <c r="AJ927" s="2" t="s">
        <v>163</v>
      </c>
      <c r="AK927" s="41">
        <v>1694877</v>
      </c>
      <c r="AL927" s="2" t="s">
        <v>6535</v>
      </c>
      <c r="AM927" s="2" t="str">
        <f>IF(OR(O927="Q",Q927="Q",S927="Q",U927="Q",W927="Q",Y927="Q",AB927="Q",AD927="Q",AF927="Q",AH927="Q",AJ927="Q",AL927="Q"),"Yes","No")</f>
        <v>No</v>
      </c>
    </row>
    <row r="928" spans="1:39">
      <c r="A928" s="3" t="s">
        <v>64</v>
      </c>
      <c r="B928" s="3" t="s">
        <v>4469</v>
      </c>
      <c r="C928" s="4" t="s">
        <v>63</v>
      </c>
      <c r="D928" s="241">
        <v>7048</v>
      </c>
      <c r="E928" s="236">
        <v>70048</v>
      </c>
      <c r="F928" s="3" t="s">
        <v>834</v>
      </c>
      <c r="G928" s="4" t="s">
        <v>262</v>
      </c>
      <c r="H928" s="60">
        <v>88053</v>
      </c>
      <c r="I928" s="27">
        <v>52</v>
      </c>
      <c r="J928" s="170" t="s">
        <v>15</v>
      </c>
      <c r="K928" s="170" t="s">
        <v>16</v>
      </c>
      <c r="L928" s="5">
        <v>37</v>
      </c>
      <c r="N928" s="31">
        <v>0.85649878535395663</v>
      </c>
      <c r="O928" s="4" t="s">
        <v>6535</v>
      </c>
      <c r="P928" s="56">
        <v>0.44810735470673435</v>
      </c>
      <c r="Q928" s="8" t="s">
        <v>6535</v>
      </c>
      <c r="R928" s="35">
        <v>58.114915420497354</v>
      </c>
      <c r="S928" s="2" t="s">
        <v>6535</v>
      </c>
      <c r="T928" s="36">
        <v>30.404854581694096</v>
      </c>
      <c r="U928" s="2" t="s">
        <v>6535</v>
      </c>
      <c r="V928" s="31">
        <v>1.9113696223854564</v>
      </c>
      <c r="W928" s="2" t="s">
        <v>6535</v>
      </c>
      <c r="X928" s="31">
        <v>1.0963649324844034</v>
      </c>
      <c r="Y928" s="2" t="s">
        <v>6535</v>
      </c>
      <c r="AA928" s="37">
        <v>2495500</v>
      </c>
      <c r="AB928" s="4" t="s">
        <v>6535</v>
      </c>
      <c r="AC928" s="37">
        <v>5568978</v>
      </c>
      <c r="AD928" s="4" t="s">
        <v>6535</v>
      </c>
      <c r="AE928" s="41">
        <v>2913606</v>
      </c>
      <c r="AF928" s="4" t="s">
        <v>6535</v>
      </c>
      <c r="AG928" s="41">
        <v>95827</v>
      </c>
      <c r="AH928" s="2" t="s">
        <v>6535</v>
      </c>
      <c r="AI928" s="41">
        <v>5079493</v>
      </c>
      <c r="AJ928" s="2" t="s">
        <v>6535</v>
      </c>
      <c r="AK928" s="41">
        <v>986460</v>
      </c>
      <c r="AL928" s="2" t="s">
        <v>6535</v>
      </c>
      <c r="AM928" s="2" t="str">
        <f>IF(OR(O928="Q",Q928="Q",S928="Q",U928="Q",W928="Q",Y928="Q",AB928="Q",AD928="Q",AF928="Q",AH928="Q",AJ928="Q",AL928="Q"),"Yes","No")</f>
        <v>No</v>
      </c>
    </row>
    <row r="929" spans="1:39">
      <c r="A929" s="3" t="s">
        <v>3938</v>
      </c>
      <c r="B929" s="3" t="s">
        <v>3939</v>
      </c>
      <c r="C929" s="4" t="s">
        <v>67</v>
      </c>
      <c r="D929" s="241">
        <v>6024</v>
      </c>
      <c r="E929" s="236">
        <v>60024</v>
      </c>
      <c r="F929" s="3" t="s">
        <v>317</v>
      </c>
      <c r="G929" s="4" t="s">
        <v>262</v>
      </c>
      <c r="H929" s="60">
        <v>298317</v>
      </c>
      <c r="I929" s="27">
        <v>52</v>
      </c>
      <c r="J929" s="170" t="s">
        <v>15</v>
      </c>
      <c r="K929" s="170" t="s">
        <v>13</v>
      </c>
      <c r="L929" s="5">
        <v>36</v>
      </c>
      <c r="N929" s="31">
        <v>0.78848209680334302</v>
      </c>
      <c r="O929" s="4" t="s">
        <v>6535</v>
      </c>
      <c r="P929" s="56">
        <v>0.18552736609966514</v>
      </c>
      <c r="Q929" s="8" t="s">
        <v>6535</v>
      </c>
      <c r="R929" s="35">
        <v>82.993122507082845</v>
      </c>
      <c r="S929" s="2" t="s">
        <v>6535</v>
      </c>
      <c r="T929" s="36">
        <v>19.528021607022282</v>
      </c>
      <c r="U929" s="2" t="s">
        <v>6535</v>
      </c>
      <c r="V929" s="31">
        <v>4.2499503624698205</v>
      </c>
      <c r="W929" s="2" t="s">
        <v>6535</v>
      </c>
      <c r="X929" s="31">
        <v>0.79143897458290202</v>
      </c>
      <c r="Y929" s="2" t="s">
        <v>6535</v>
      </c>
      <c r="AA929" s="37">
        <v>2211958</v>
      </c>
      <c r="AB929" s="4" t="s">
        <v>6535</v>
      </c>
      <c r="AC929" s="37">
        <v>11922543</v>
      </c>
      <c r="AD929" s="4" t="s">
        <v>6535</v>
      </c>
      <c r="AE929" s="41">
        <v>2805337</v>
      </c>
      <c r="AF929" s="4" t="s">
        <v>6535</v>
      </c>
      <c r="AG929" s="41">
        <v>143657</v>
      </c>
      <c r="AH929" s="2" t="s">
        <v>6535</v>
      </c>
      <c r="AI929" s="41">
        <v>15064387</v>
      </c>
      <c r="AJ929" s="2" t="s">
        <v>6535</v>
      </c>
      <c r="AK929" s="41">
        <v>2234792</v>
      </c>
      <c r="AL929" s="2" t="s">
        <v>6535</v>
      </c>
      <c r="AM929" s="2" t="str">
        <f>IF(OR(O929="Q",Q929="Q",S929="Q",U929="Q",W929="Q",Y929="Q",AB929="Q",AD929="Q",AF929="Q",AH929="Q",AJ929="Q",AL929="Q"),"Yes","No")</f>
        <v>No</v>
      </c>
    </row>
    <row r="930" spans="1:39">
      <c r="A930" s="6" t="s">
        <v>3913</v>
      </c>
      <c r="B930" s="6" t="s">
        <v>3914</v>
      </c>
      <c r="C930" s="4" t="s">
        <v>130</v>
      </c>
      <c r="D930" s="242">
        <v>6009</v>
      </c>
      <c r="E930" s="237">
        <v>60009</v>
      </c>
      <c r="F930" s="25" t="s">
        <v>317</v>
      </c>
      <c r="G930" s="53" t="s">
        <v>262</v>
      </c>
      <c r="H930" s="180">
        <v>235730</v>
      </c>
      <c r="I930" s="28">
        <v>52</v>
      </c>
      <c r="J930" s="171" t="s">
        <v>15</v>
      </c>
      <c r="K930" s="171" t="s">
        <v>13</v>
      </c>
      <c r="L930" s="9">
        <v>35</v>
      </c>
      <c r="M930" s="9"/>
      <c r="N930" s="32">
        <v>1.0459483775206528</v>
      </c>
      <c r="O930" s="10" t="s">
        <v>6535</v>
      </c>
      <c r="P930" s="57">
        <v>0.27287804026819412</v>
      </c>
      <c r="Q930" s="7" t="s">
        <v>6535</v>
      </c>
      <c r="R930" s="182">
        <v>79.442461060857468</v>
      </c>
      <c r="S930" s="1" t="s">
        <v>6535</v>
      </c>
      <c r="T930" s="36">
        <v>20.725786811539901</v>
      </c>
      <c r="U930" s="2" t="s">
        <v>6535</v>
      </c>
      <c r="V930" s="31">
        <v>3.8330250997575988</v>
      </c>
      <c r="W930" s="2" t="s">
        <v>6535</v>
      </c>
      <c r="X930" s="31">
        <v>1.2091833996542656</v>
      </c>
      <c r="Y930" s="2" t="s">
        <v>6535</v>
      </c>
      <c r="AA930" s="38">
        <v>3240096</v>
      </c>
      <c r="AB930" s="9" t="s">
        <v>6535</v>
      </c>
      <c r="AC930" s="38">
        <v>11873788</v>
      </c>
      <c r="AD930" s="9" t="s">
        <v>6535</v>
      </c>
      <c r="AE930" s="42">
        <v>3097759</v>
      </c>
      <c r="AF930" s="9" t="s">
        <v>6535</v>
      </c>
      <c r="AG930" s="41">
        <v>149464</v>
      </c>
      <c r="AH930" s="2" t="s">
        <v>6535</v>
      </c>
      <c r="AI930" s="41">
        <v>9819675</v>
      </c>
      <c r="AJ930" s="2" t="s">
        <v>6535</v>
      </c>
      <c r="AK930" s="41">
        <v>1684067</v>
      </c>
      <c r="AL930" s="2" t="s">
        <v>6535</v>
      </c>
      <c r="AM930" s="2" t="str">
        <f>IF(OR(O930="Q",Q930="Q",S930="Q",U930="Q",W930="Q",Y930="Q",AB930="Q",AD930="Q",AF930="Q",AH930="Q",AJ930="Q",AL930="Q"),"Yes","No")</f>
        <v>No</v>
      </c>
    </row>
    <row r="931" spans="1:39">
      <c r="A931" s="6" t="s">
        <v>2769</v>
      </c>
      <c r="B931" s="6" t="s">
        <v>2770</v>
      </c>
      <c r="C931" s="4" t="s">
        <v>108</v>
      </c>
      <c r="D931" s="242">
        <v>5024</v>
      </c>
      <c r="E931" s="237">
        <v>50024</v>
      </c>
      <c r="F931" s="25" t="s">
        <v>320</v>
      </c>
      <c r="G931" s="53" t="s">
        <v>262</v>
      </c>
      <c r="H931" s="180">
        <v>387550</v>
      </c>
      <c r="I931" s="28">
        <v>52</v>
      </c>
      <c r="J931" s="171" t="s">
        <v>15</v>
      </c>
      <c r="K931" s="171" t="s">
        <v>13</v>
      </c>
      <c r="L931" s="9">
        <v>35</v>
      </c>
      <c r="M931" s="9"/>
      <c r="N931" s="32">
        <v>0.61360902205554191</v>
      </c>
      <c r="O931" s="10" t="s">
        <v>6535</v>
      </c>
      <c r="P931" s="57">
        <v>0.11018172240487042</v>
      </c>
      <c r="Q931" s="7" t="s">
        <v>6535</v>
      </c>
      <c r="R931" s="182">
        <v>104.42194272010792</v>
      </c>
      <c r="S931" s="1" t="s">
        <v>6535</v>
      </c>
      <c r="T931" s="36">
        <v>18.750359092214882</v>
      </c>
      <c r="U931" s="2" t="s">
        <v>6535</v>
      </c>
      <c r="V931" s="31">
        <v>5.5690636220115772</v>
      </c>
      <c r="W931" s="2" t="s">
        <v>6535</v>
      </c>
      <c r="X931" s="31">
        <v>1.6525410361334614</v>
      </c>
      <c r="Y931" s="2" t="s">
        <v>6535</v>
      </c>
      <c r="AA931" s="38">
        <v>921156</v>
      </c>
      <c r="AB931" s="9" t="s">
        <v>6535</v>
      </c>
      <c r="AC931" s="38">
        <v>8360334</v>
      </c>
      <c r="AD931" s="9" t="s">
        <v>6535</v>
      </c>
      <c r="AE931" s="42">
        <v>1501210</v>
      </c>
      <c r="AF931" s="9" t="s">
        <v>6535</v>
      </c>
      <c r="AG931" s="41">
        <v>80063</v>
      </c>
      <c r="AH931" s="2" t="s">
        <v>6535</v>
      </c>
      <c r="AI931" s="41">
        <v>5059078</v>
      </c>
      <c r="AJ931" s="2" t="s">
        <v>6535</v>
      </c>
      <c r="AK931" s="41">
        <v>1105887</v>
      </c>
      <c r="AL931" s="2" t="s">
        <v>6535</v>
      </c>
      <c r="AM931" s="2" t="str">
        <f>IF(OR(O931="Q",Q931="Q",S931="Q",U931="Q",W931="Q",Y931="Q",AB931="Q",AD931="Q",AF931="Q",AH931="Q",AJ931="Q",AL931="Q"),"Yes","No")</f>
        <v>No</v>
      </c>
    </row>
    <row r="932" spans="1:39">
      <c r="A932" s="3" t="s">
        <v>1250</v>
      </c>
      <c r="B932" s="3" t="s">
        <v>1251</v>
      </c>
      <c r="C932" s="4" t="s">
        <v>133</v>
      </c>
      <c r="D932" s="241">
        <v>3007</v>
      </c>
      <c r="E932" s="236">
        <v>30007</v>
      </c>
      <c r="F932" s="3" t="s">
        <v>740</v>
      </c>
      <c r="G932" s="4" t="s">
        <v>262</v>
      </c>
      <c r="H932" s="60">
        <v>210111</v>
      </c>
      <c r="I932" s="27">
        <v>52</v>
      </c>
      <c r="J932" s="170" t="s">
        <v>15</v>
      </c>
      <c r="K932" s="170" t="s">
        <v>13</v>
      </c>
      <c r="L932" s="5">
        <v>34</v>
      </c>
      <c r="N932" s="31">
        <v>0.88088850627202753</v>
      </c>
      <c r="O932" s="4" t="s">
        <v>6535</v>
      </c>
      <c r="P932" s="56">
        <v>0.27665320343226701</v>
      </c>
      <c r="Q932" s="8" t="s">
        <v>6535</v>
      </c>
      <c r="R932" s="35">
        <v>66.684327094678082</v>
      </c>
      <c r="S932" s="2" t="s">
        <v>6535</v>
      </c>
      <c r="T932" s="36">
        <v>20.942982656843455</v>
      </c>
      <c r="U932" s="2" t="s">
        <v>6535</v>
      </c>
      <c r="V932" s="31">
        <v>3.1840893051061143</v>
      </c>
      <c r="W932" s="2" t="s">
        <v>6535</v>
      </c>
      <c r="X932" s="31">
        <v>0.47809149039018956</v>
      </c>
      <c r="Y932" s="2" t="s">
        <v>6535</v>
      </c>
      <c r="AA932" s="37">
        <v>2015768</v>
      </c>
      <c r="AB932" s="4" t="s">
        <v>6535</v>
      </c>
      <c r="AC932" s="37">
        <v>7286263</v>
      </c>
      <c r="AD932" s="4" t="s">
        <v>6535</v>
      </c>
      <c r="AE932" s="41">
        <v>2288335</v>
      </c>
      <c r="AF932" s="4" t="s">
        <v>6535</v>
      </c>
      <c r="AG932" s="41">
        <v>109265</v>
      </c>
      <c r="AH932" s="2" t="s">
        <v>6535</v>
      </c>
      <c r="AI932" s="41">
        <v>15240311</v>
      </c>
      <c r="AJ932" s="2" t="s">
        <v>6535</v>
      </c>
      <c r="AK932" s="41">
        <v>1563403</v>
      </c>
      <c r="AL932" s="2" t="s">
        <v>6535</v>
      </c>
      <c r="AM932" s="2" t="str">
        <f>IF(OR(O932="Q",Q932="Q",S932="Q",U932="Q",W932="Q",Y932="Q",AB932="Q",AD932="Q",AF932="Q",AH932="Q",AJ932="Q",AL932="Q"),"Yes","No")</f>
        <v>No</v>
      </c>
    </row>
    <row r="933" spans="1:39">
      <c r="A933" s="3" t="s">
        <v>1250</v>
      </c>
      <c r="B933" s="3" t="s">
        <v>1251</v>
      </c>
      <c r="C933" s="4" t="s">
        <v>133</v>
      </c>
      <c r="D933" s="241">
        <v>3007</v>
      </c>
      <c r="E933" s="236">
        <v>30007</v>
      </c>
      <c r="F933" s="3" t="s">
        <v>740</v>
      </c>
      <c r="G933" s="4" t="s">
        <v>262</v>
      </c>
      <c r="H933" s="60">
        <v>210111</v>
      </c>
      <c r="I933" s="27">
        <v>52</v>
      </c>
      <c r="J933" s="170" t="s">
        <v>14</v>
      </c>
      <c r="K933" s="170" t="s">
        <v>16</v>
      </c>
      <c r="L933" s="5">
        <v>17</v>
      </c>
      <c r="N933" s="31">
        <v>2.5755872796036861</v>
      </c>
      <c r="O933" s="4" t="s">
        <v>6535</v>
      </c>
      <c r="P933" s="56">
        <v>9.9106937885346982E-2</v>
      </c>
      <c r="Q933" s="8" t="s">
        <v>6535</v>
      </c>
      <c r="R933" s="35">
        <v>54.526068734283321</v>
      </c>
      <c r="S933" s="2" t="s">
        <v>6535</v>
      </c>
      <c r="T933" s="36">
        <v>2.0981279687063425</v>
      </c>
      <c r="U933" s="2" t="s">
        <v>6535</v>
      </c>
      <c r="V933" s="31">
        <v>25.987961433974323</v>
      </c>
      <c r="W933" s="2" t="s">
        <v>6535</v>
      </c>
      <c r="X933" s="31">
        <v>3.0034536466445454</v>
      </c>
      <c r="Y933" s="2" t="s">
        <v>6535</v>
      </c>
      <c r="AA933" s="37">
        <v>193406</v>
      </c>
      <c r="AB933" s="4" t="s">
        <v>6535</v>
      </c>
      <c r="AC933" s="37">
        <v>1951488</v>
      </c>
      <c r="AD933" s="4" t="s">
        <v>6535</v>
      </c>
      <c r="AE933" s="41">
        <v>75092</v>
      </c>
      <c r="AF933" s="4" t="s">
        <v>6535</v>
      </c>
      <c r="AG933" s="41">
        <v>35790</v>
      </c>
      <c r="AH933" s="2" t="s">
        <v>6535</v>
      </c>
      <c r="AI933" s="41">
        <v>649748</v>
      </c>
      <c r="AJ933" s="2" t="s">
        <v>6535</v>
      </c>
      <c r="AK933" s="41">
        <v>665352</v>
      </c>
      <c r="AL933" s="2" t="s">
        <v>6535</v>
      </c>
      <c r="AM933" s="2" t="str">
        <f>IF(OR(O933="Q",Q933="Q",S933="Q",U933="Q",W933="Q",Y933="Q",AB933="Q",AD933="Q",AF933="Q",AH933="Q",AJ933="Q",AL933="Q"),"Yes","No")</f>
        <v>No</v>
      </c>
    </row>
    <row r="934" spans="1:39">
      <c r="A934" s="3" t="s">
        <v>3913</v>
      </c>
      <c r="B934" s="3" t="s">
        <v>3914</v>
      </c>
      <c r="C934" s="4" t="s">
        <v>130</v>
      </c>
      <c r="D934" s="241">
        <v>6009</v>
      </c>
      <c r="E934" s="236">
        <v>60009</v>
      </c>
      <c r="F934" s="3" t="s">
        <v>317</v>
      </c>
      <c r="G934" s="4" t="s">
        <v>262</v>
      </c>
      <c r="H934" s="60">
        <v>235730</v>
      </c>
      <c r="I934" s="27">
        <v>52</v>
      </c>
      <c r="J934" s="170" t="s">
        <v>14</v>
      </c>
      <c r="K934" s="170" t="s">
        <v>13</v>
      </c>
      <c r="L934" s="5">
        <v>17</v>
      </c>
      <c r="N934" s="31">
        <v>0.83620332176607959</v>
      </c>
      <c r="O934" s="4" t="s">
        <v>6535</v>
      </c>
      <c r="P934" s="56">
        <v>1.6036685896681953E-2</v>
      </c>
      <c r="Q934" s="8" t="s">
        <v>6535</v>
      </c>
      <c r="R934" s="35">
        <v>88.888570578168014</v>
      </c>
      <c r="S934" s="2" t="s">
        <v>6535</v>
      </c>
      <c r="T934" s="36">
        <v>1.7047027308579508</v>
      </c>
      <c r="U934" s="2" t="s">
        <v>6535</v>
      </c>
      <c r="V934" s="31">
        <v>52.143150221523825</v>
      </c>
      <c r="W934" s="2" t="s">
        <v>6535</v>
      </c>
      <c r="X934" s="31">
        <v>9.5939275660872116</v>
      </c>
      <c r="Y934" s="2" t="s">
        <v>6535</v>
      </c>
      <c r="AA934" s="37">
        <v>38314</v>
      </c>
      <c r="AB934" s="4" t="s">
        <v>6535</v>
      </c>
      <c r="AC934" s="37">
        <v>2389147</v>
      </c>
      <c r="AD934" s="4" t="s">
        <v>6535</v>
      </c>
      <c r="AE934" s="41">
        <v>45819</v>
      </c>
      <c r="AF934" s="4" t="s">
        <v>6535</v>
      </c>
      <c r="AG934" s="41">
        <v>26878</v>
      </c>
      <c r="AH934" s="2" t="s">
        <v>6535</v>
      </c>
      <c r="AI934" s="41">
        <v>249027</v>
      </c>
      <c r="AJ934" s="2" t="s">
        <v>6535</v>
      </c>
      <c r="AK934" s="41">
        <v>252583</v>
      </c>
      <c r="AL934" s="2" t="s">
        <v>6535</v>
      </c>
      <c r="AM934" s="2" t="str">
        <f>IF(OR(O934="Q",Q934="Q",S934="Q",U934="Q",W934="Q",Y934="Q",AB934="Q",AD934="Q",AF934="Q",AH934="Q",AJ934="Q",AL934="Q"),"Yes","No")</f>
        <v>No</v>
      </c>
    </row>
    <row r="935" spans="1:39">
      <c r="A935" s="6" t="s">
        <v>2769</v>
      </c>
      <c r="B935" s="6" t="s">
        <v>2770</v>
      </c>
      <c r="C935" s="4" t="s">
        <v>108</v>
      </c>
      <c r="D935" s="242">
        <v>5024</v>
      </c>
      <c r="E935" s="237">
        <v>50024</v>
      </c>
      <c r="F935" s="25" t="s">
        <v>320</v>
      </c>
      <c r="G935" s="53" t="s">
        <v>262</v>
      </c>
      <c r="H935" s="180">
        <v>387550</v>
      </c>
      <c r="I935" s="28">
        <v>52</v>
      </c>
      <c r="J935" s="171" t="s">
        <v>14</v>
      </c>
      <c r="K935" s="171" t="s">
        <v>13</v>
      </c>
      <c r="L935" s="9">
        <v>17</v>
      </c>
      <c r="M935" s="9"/>
      <c r="N935" s="32">
        <v>2.0786914235190097</v>
      </c>
      <c r="O935" s="10" t="s">
        <v>6535</v>
      </c>
      <c r="P935" s="57">
        <v>6.3174072617643198E-2</v>
      </c>
      <c r="Q935" s="7" t="s">
        <v>6535</v>
      </c>
      <c r="R935" s="182">
        <v>56.454656454656458</v>
      </c>
      <c r="S935" s="1" t="s">
        <v>6535</v>
      </c>
      <c r="T935" s="36">
        <v>1.7157287157287158</v>
      </c>
      <c r="U935" s="2" t="s">
        <v>6535</v>
      </c>
      <c r="V935" s="31">
        <v>32.90418580578379</v>
      </c>
      <c r="W935" s="2" t="s">
        <v>6535</v>
      </c>
      <c r="X935" s="31">
        <v>4.700597972254827</v>
      </c>
      <c r="Y935" s="2" t="s">
        <v>6535</v>
      </c>
      <c r="AA935" s="38">
        <v>96391</v>
      </c>
      <c r="AB935" s="9" t="s">
        <v>6535</v>
      </c>
      <c r="AC935" s="38">
        <v>1525800</v>
      </c>
      <c r="AD935" s="9" t="s">
        <v>6535</v>
      </c>
      <c r="AE935" s="42">
        <v>46371</v>
      </c>
      <c r="AF935" s="9" t="s">
        <v>6535</v>
      </c>
      <c r="AG935" s="41">
        <v>27027</v>
      </c>
      <c r="AH935" s="2" t="s">
        <v>6535</v>
      </c>
      <c r="AI935" s="41">
        <v>324597</v>
      </c>
      <c r="AJ935" s="2" t="s">
        <v>6535</v>
      </c>
      <c r="AK935" s="41">
        <v>391277</v>
      </c>
      <c r="AL935" s="2" t="s">
        <v>6535</v>
      </c>
      <c r="AM935" s="2" t="str">
        <f>IF(OR(O935="Q",Q935="Q",S935="Q",U935="Q",W935="Q",Y935="Q",AB935="Q",AD935="Q",AF935="Q",AH935="Q",AJ935="Q",AL935="Q"),"Yes","No")</f>
        <v>No</v>
      </c>
    </row>
    <row r="936" spans="1:39">
      <c r="A936" s="6" t="s">
        <v>3938</v>
      </c>
      <c r="B936" s="6" t="s">
        <v>3939</v>
      </c>
      <c r="C936" s="4" t="s">
        <v>67</v>
      </c>
      <c r="D936" s="242">
        <v>6024</v>
      </c>
      <c r="E936" s="237">
        <v>60024</v>
      </c>
      <c r="F936" s="25" t="s">
        <v>317</v>
      </c>
      <c r="G936" s="53" t="s">
        <v>262</v>
      </c>
      <c r="H936" s="180">
        <v>298317</v>
      </c>
      <c r="I936" s="28">
        <v>52</v>
      </c>
      <c r="J936" s="171" t="s">
        <v>14</v>
      </c>
      <c r="K936" s="171" t="s">
        <v>13</v>
      </c>
      <c r="L936" s="9">
        <v>16</v>
      </c>
      <c r="M936" s="9"/>
      <c r="N936" s="32">
        <v>2.4257919988710928</v>
      </c>
      <c r="O936" s="10" t="s">
        <v>6535</v>
      </c>
      <c r="P936" s="57">
        <v>8.9779453670777984E-2</v>
      </c>
      <c r="Q936" s="7" t="s">
        <v>6535</v>
      </c>
      <c r="R936" s="182">
        <v>44.469227196191142</v>
      </c>
      <c r="S936" s="1" t="s">
        <v>6535</v>
      </c>
      <c r="T936" s="36">
        <v>1.6458224467282123</v>
      </c>
      <c r="U936" s="2" t="s">
        <v>6535</v>
      </c>
      <c r="V936" s="31">
        <v>27.019456007902349</v>
      </c>
      <c r="W936" s="2" t="s">
        <v>6535</v>
      </c>
      <c r="X936" s="31">
        <v>2.7531111606372578</v>
      </c>
      <c r="Y936" s="2" t="s">
        <v>6535</v>
      </c>
      <c r="AA936" s="38">
        <v>137523</v>
      </c>
      <c r="AB936" s="9" t="s">
        <v>6535</v>
      </c>
      <c r="AC936" s="38">
        <v>1531787</v>
      </c>
      <c r="AD936" s="9" t="s">
        <v>6535</v>
      </c>
      <c r="AE936" s="42">
        <v>56692</v>
      </c>
      <c r="AF936" s="9" t="s">
        <v>6535</v>
      </c>
      <c r="AG936" s="41">
        <v>34446</v>
      </c>
      <c r="AH936" s="2" t="s">
        <v>6535</v>
      </c>
      <c r="AI936" s="41">
        <v>556384</v>
      </c>
      <c r="AJ936" s="2" t="s">
        <v>6535</v>
      </c>
      <c r="AK936" s="41">
        <v>593937</v>
      </c>
      <c r="AL936" s="2" t="s">
        <v>6535</v>
      </c>
      <c r="AM936" s="2" t="str">
        <f>IF(OR(O936="Q",Q936="Q",S936="Q",U936="Q",W936="Q",Y936="Q",AB936="Q",AD936="Q",AF936="Q",AH936="Q",AJ936="Q",AL936="Q"),"Yes","No")</f>
        <v>No</v>
      </c>
    </row>
    <row r="937" spans="1:39">
      <c r="A937" s="6" t="s">
        <v>64</v>
      </c>
      <c r="B937" s="6" t="s">
        <v>4469</v>
      </c>
      <c r="C937" s="4" t="s">
        <v>63</v>
      </c>
      <c r="D937" s="242">
        <v>7048</v>
      </c>
      <c r="E937" s="237">
        <v>70048</v>
      </c>
      <c r="F937" s="25" t="s">
        <v>834</v>
      </c>
      <c r="G937" s="53" t="s">
        <v>262</v>
      </c>
      <c r="H937" s="180">
        <v>88053</v>
      </c>
      <c r="I937" s="28">
        <v>52</v>
      </c>
      <c r="J937" s="171" t="s">
        <v>14</v>
      </c>
      <c r="K937" s="171" t="s">
        <v>16</v>
      </c>
      <c r="L937" s="9">
        <v>15</v>
      </c>
      <c r="M937" s="9"/>
      <c r="N937" s="32">
        <v>2.0641348722342623</v>
      </c>
      <c r="O937" s="10" t="s">
        <v>6535</v>
      </c>
      <c r="P937" s="57">
        <v>7.8676724142071289E-2</v>
      </c>
      <c r="Q937" s="7" t="s">
        <v>6535</v>
      </c>
      <c r="R937" s="182">
        <v>55.644619043801278</v>
      </c>
      <c r="S937" s="1" t="s">
        <v>6535</v>
      </c>
      <c r="T937" s="36">
        <v>2.1209545952590929</v>
      </c>
      <c r="U937" s="2" t="s">
        <v>6535</v>
      </c>
      <c r="V937" s="31">
        <v>26.235648404818306</v>
      </c>
      <c r="W937" s="2" t="s">
        <v>6535</v>
      </c>
      <c r="X937" s="31">
        <v>5.4294475808028784</v>
      </c>
      <c r="Y937" s="2" t="s">
        <v>6535</v>
      </c>
      <c r="AA937" s="38">
        <v>163818</v>
      </c>
      <c r="AB937" s="9" t="s">
        <v>6535</v>
      </c>
      <c r="AC937" s="38">
        <v>2082166</v>
      </c>
      <c r="AD937" s="9" t="s">
        <v>6535</v>
      </c>
      <c r="AE937" s="42">
        <v>79364</v>
      </c>
      <c r="AF937" s="9" t="s">
        <v>6535</v>
      </c>
      <c r="AG937" s="41">
        <v>37419</v>
      </c>
      <c r="AH937" s="2" t="s">
        <v>6535</v>
      </c>
      <c r="AI937" s="41">
        <v>383495</v>
      </c>
      <c r="AJ937" s="2" t="s">
        <v>6535</v>
      </c>
      <c r="AK937" s="41">
        <v>405822</v>
      </c>
      <c r="AL937" s="2" t="s">
        <v>6535</v>
      </c>
      <c r="AM937" s="2" t="str">
        <f>IF(OR(O937="Q",Q937="Q",S937="Q",U937="Q",W937="Q",Y937="Q",AB937="Q",AD937="Q",AF937="Q",AH937="Q",AJ937="Q",AL937="Q"),"Yes","No")</f>
        <v>No</v>
      </c>
    </row>
    <row r="938" spans="1:39">
      <c r="A938" s="3" t="s">
        <v>1250</v>
      </c>
      <c r="B938" s="3" t="s">
        <v>1251</v>
      </c>
      <c r="C938" s="4" t="s">
        <v>133</v>
      </c>
      <c r="D938" s="241">
        <v>3007</v>
      </c>
      <c r="E938" s="236">
        <v>30007</v>
      </c>
      <c r="F938" s="3" t="s">
        <v>740</v>
      </c>
      <c r="G938" s="4" t="s">
        <v>262</v>
      </c>
      <c r="H938" s="60">
        <v>210111</v>
      </c>
      <c r="I938" s="27">
        <v>52</v>
      </c>
      <c r="J938" s="170" t="s">
        <v>30</v>
      </c>
      <c r="K938" s="170" t="s">
        <v>13</v>
      </c>
      <c r="L938" s="5">
        <v>1</v>
      </c>
      <c r="N938" s="31">
        <v>2.7083375750788963</v>
      </c>
      <c r="O938" s="4" t="s">
        <v>6535</v>
      </c>
      <c r="P938" s="56">
        <v>0.16254907052408082</v>
      </c>
      <c r="Q938" s="8" t="s">
        <v>6535</v>
      </c>
      <c r="R938" s="35">
        <v>94.170023014959725</v>
      </c>
      <c r="S938" s="2" t="s">
        <v>6535</v>
      </c>
      <c r="T938" s="36">
        <v>5.6518987341772151</v>
      </c>
      <c r="U938" s="2" t="s">
        <v>6535</v>
      </c>
      <c r="V938" s="31">
        <v>16.661661406902169</v>
      </c>
      <c r="W938" s="2" t="s">
        <v>6535</v>
      </c>
      <c r="X938" s="31">
        <v>0.31067799907936011</v>
      </c>
      <c r="Y938" s="2" t="s">
        <v>6535</v>
      </c>
      <c r="AA938" s="37">
        <v>53208</v>
      </c>
      <c r="AB938" s="4" t="s">
        <v>6535</v>
      </c>
      <c r="AC938" s="37">
        <v>327335</v>
      </c>
      <c r="AD938" s="4" t="s">
        <v>6535</v>
      </c>
      <c r="AE938" s="41">
        <v>19646</v>
      </c>
      <c r="AF938" s="4" t="s">
        <v>6535</v>
      </c>
      <c r="AG938" s="41">
        <v>3476</v>
      </c>
      <c r="AH938" s="2" t="s">
        <v>6535</v>
      </c>
      <c r="AI938" s="41">
        <v>1053615</v>
      </c>
      <c r="AJ938" s="2" t="s">
        <v>6535</v>
      </c>
      <c r="AK938" s="41">
        <v>103735</v>
      </c>
      <c r="AL938" s="2" t="s">
        <v>6535</v>
      </c>
      <c r="AM938" s="2" t="str">
        <f>IF(OR(O938="Q",Q938="Q",S938="Q",U938="Q",W938="Q",Y938="Q",AB938="Q",AD938="Q",AF938="Q",AH938="Q",AJ938="Q",AL938="Q"),"Yes","No")</f>
        <v>No</v>
      </c>
    </row>
    <row r="939" spans="1:39">
      <c r="A939" s="6" t="s">
        <v>4945</v>
      </c>
      <c r="B939" s="6" t="s">
        <v>4946</v>
      </c>
      <c r="C939" s="4" t="s">
        <v>85</v>
      </c>
      <c r="D939" s="242" t="s">
        <v>4947</v>
      </c>
      <c r="E939" s="237" t="s">
        <v>4948</v>
      </c>
      <c r="F939" s="25" t="s">
        <v>481</v>
      </c>
      <c r="G939" s="53" t="s">
        <v>476</v>
      </c>
      <c r="H939" s="180">
        <v>0</v>
      </c>
      <c r="I939" s="28">
        <v>51</v>
      </c>
      <c r="J939" s="171" t="s">
        <v>14</v>
      </c>
      <c r="K939" s="171" t="s">
        <v>13</v>
      </c>
      <c r="L939" s="9">
        <v>51</v>
      </c>
      <c r="M939" s="9"/>
      <c r="N939" s="32">
        <v>0.91813662669681406</v>
      </c>
      <c r="O939" s="10" t="s">
        <v>6535</v>
      </c>
      <c r="P939" s="57">
        <v>7.8494973334877927E-2</v>
      </c>
      <c r="Q939" s="7" t="s">
        <v>6535</v>
      </c>
      <c r="R939" s="182">
        <v>33.257316592011513</v>
      </c>
      <c r="S939" s="1" t="s">
        <v>6535</v>
      </c>
      <c r="T939" s="36">
        <v>2.8432938009144291</v>
      </c>
      <c r="U939" s="2" t="s">
        <v>6535</v>
      </c>
      <c r="V939" s="31">
        <v>11.69675697295709</v>
      </c>
      <c r="W939" s="2" t="s">
        <v>6535</v>
      </c>
      <c r="X939" s="31" t="s">
        <v>6535</v>
      </c>
      <c r="Y939" s="2" t="s">
        <v>6535</v>
      </c>
      <c r="AA939" s="38">
        <v>112480</v>
      </c>
      <c r="AB939" s="9" t="s">
        <v>6535</v>
      </c>
      <c r="AC939" s="38">
        <v>1432958</v>
      </c>
      <c r="AD939" s="9" t="s">
        <v>6535</v>
      </c>
      <c r="AE939" s="42">
        <v>122509</v>
      </c>
      <c r="AF939" s="9" t="s">
        <v>6535</v>
      </c>
      <c r="AG939" s="41">
        <v>43087</v>
      </c>
      <c r="AH939" s="2" t="s">
        <v>6535</v>
      </c>
      <c r="AI939" s="41">
        <v>0</v>
      </c>
      <c r="AJ939" s="2" t="s">
        <v>6535</v>
      </c>
      <c r="AK939" s="41">
        <v>426821</v>
      </c>
      <c r="AL939" s="2" t="s">
        <v>6535</v>
      </c>
      <c r="AM939" s="2" t="str">
        <f>IF(OR(O939="Q",Q939="Q",S939="Q",U939="Q",W939="Q",Y939="Q",AB939="Q",AD939="Q",AF939="Q",AH939="Q",AJ939="Q",AL939="Q"),"Yes","No")</f>
        <v>No</v>
      </c>
    </row>
    <row r="940" spans="1:39">
      <c r="A940" s="6" t="s">
        <v>1024</v>
      </c>
      <c r="B940" s="6" t="s">
        <v>1025</v>
      </c>
      <c r="C940" s="4" t="s">
        <v>114</v>
      </c>
      <c r="D940" s="242">
        <v>2169</v>
      </c>
      <c r="E940" s="237">
        <v>20169</v>
      </c>
      <c r="F940" s="25" t="s">
        <v>826</v>
      </c>
      <c r="G940" s="53" t="s">
        <v>262</v>
      </c>
      <c r="H940" s="180">
        <v>18351295</v>
      </c>
      <c r="I940" s="28">
        <v>51</v>
      </c>
      <c r="J940" s="171" t="s">
        <v>30</v>
      </c>
      <c r="K940" s="171" t="s">
        <v>13</v>
      </c>
      <c r="L940" s="9">
        <v>51</v>
      </c>
      <c r="M940" s="9"/>
      <c r="N940" s="32">
        <v>18.964653503776539</v>
      </c>
      <c r="O940" s="10" t="s">
        <v>6535</v>
      </c>
      <c r="P940" s="57">
        <v>1.189965705286306</v>
      </c>
      <c r="Q940" s="7" t="s">
        <v>6535</v>
      </c>
      <c r="R940" s="182">
        <v>223.06714217784119</v>
      </c>
      <c r="S940" s="1" t="s">
        <v>6535</v>
      </c>
      <c r="T940" s="36">
        <v>13.996683309557774</v>
      </c>
      <c r="U940" s="2" t="s">
        <v>6535</v>
      </c>
      <c r="V940" s="31">
        <v>15.937142910529207</v>
      </c>
      <c r="W940" s="2" t="s">
        <v>6535</v>
      </c>
      <c r="X940" s="31" t="s">
        <v>6535</v>
      </c>
      <c r="Y940" s="2" t="s">
        <v>163</v>
      </c>
      <c r="AA940" s="38">
        <v>22329002</v>
      </c>
      <c r="AB940" s="9" t="s">
        <v>6535</v>
      </c>
      <c r="AC940" s="38">
        <v>18764408</v>
      </c>
      <c r="AD940" s="9" t="s">
        <v>6535</v>
      </c>
      <c r="AE940" s="42">
        <v>1177401</v>
      </c>
      <c r="AF940" s="9" t="s">
        <v>6535</v>
      </c>
      <c r="AG940" s="41">
        <v>84120</v>
      </c>
      <c r="AH940" s="2" t="s">
        <v>6535</v>
      </c>
      <c r="AI940" s="41">
        <v>0</v>
      </c>
      <c r="AJ940" s="2" t="s">
        <v>163</v>
      </c>
      <c r="AK940" s="41">
        <v>3877439</v>
      </c>
      <c r="AL940" s="2" t="s">
        <v>6535</v>
      </c>
      <c r="AM940" s="2" t="str">
        <f>IF(OR(O940="Q",Q940="Q",S940="Q",U940="Q",W940="Q",Y940="Q",AB940="Q",AD940="Q",AF940="Q",AH940="Q",AJ940="Q",AL940="Q"),"Yes","No")</f>
        <v>No</v>
      </c>
    </row>
    <row r="941" spans="1:39">
      <c r="A941" s="3" t="s">
        <v>1775</v>
      </c>
      <c r="B941" s="3" t="s">
        <v>1422</v>
      </c>
      <c r="C941" s="4" t="s">
        <v>54</v>
      </c>
      <c r="D941" s="241">
        <v>4180</v>
      </c>
      <c r="E941" s="236">
        <v>40180</v>
      </c>
      <c r="F941" s="3" t="s">
        <v>151</v>
      </c>
      <c r="G941" s="4" t="s">
        <v>262</v>
      </c>
      <c r="H941" s="60">
        <v>128754</v>
      </c>
      <c r="I941" s="27">
        <v>51</v>
      </c>
      <c r="J941" s="170" t="s">
        <v>15</v>
      </c>
      <c r="K941" s="170" t="s">
        <v>13</v>
      </c>
      <c r="L941" s="5">
        <v>45</v>
      </c>
      <c r="N941" s="31">
        <v>0.63941910927764456</v>
      </c>
      <c r="O941" s="4" t="s">
        <v>163</v>
      </c>
      <c r="P941" s="56">
        <v>1.2675761991219174</v>
      </c>
      <c r="Q941" s="8" t="s">
        <v>6535</v>
      </c>
      <c r="R941" s="35">
        <v>51.623555256668908</v>
      </c>
      <c r="S941" s="2" t="s">
        <v>6535</v>
      </c>
      <c r="T941" s="36">
        <v>102.33787043263843</v>
      </c>
      <c r="U941" s="2" t="s">
        <v>163</v>
      </c>
      <c r="V941" s="31">
        <v>0.50444234415302736</v>
      </c>
      <c r="W941" s="2" t="s">
        <v>163</v>
      </c>
      <c r="X941" s="31">
        <v>0.74182698434234673</v>
      </c>
      <c r="Y941" s="2" t="s">
        <v>6535</v>
      </c>
      <c r="AA941" s="37">
        <v>7297838</v>
      </c>
      <c r="AB941" s="4" t="s">
        <v>6535</v>
      </c>
      <c r="AC941" s="37">
        <v>5757317</v>
      </c>
      <c r="AD941" s="4" t="s">
        <v>6535</v>
      </c>
      <c r="AE941" s="41">
        <v>11413231</v>
      </c>
      <c r="AF941" s="4" t="s">
        <v>163</v>
      </c>
      <c r="AG941" s="41">
        <v>111525</v>
      </c>
      <c r="AH941" s="2" t="s">
        <v>6535</v>
      </c>
      <c r="AI941" s="41">
        <v>7760997</v>
      </c>
      <c r="AJ941" s="2" t="s">
        <v>6535</v>
      </c>
      <c r="AK941" s="41">
        <v>902779</v>
      </c>
      <c r="AL941" s="2" t="s">
        <v>6535</v>
      </c>
      <c r="AM941" s="2" t="str">
        <f>IF(OR(O941="Q",Q941="Q",S941="Q",U941="Q",W941="Q",Y941="Q",AB941="Q",AD941="Q",AF941="Q",AH941="Q",AJ941="Q",AL941="Q"),"Yes","No")</f>
        <v>No</v>
      </c>
    </row>
    <row r="942" spans="1:39">
      <c r="A942" s="3" t="s">
        <v>2777</v>
      </c>
      <c r="B942" s="3" t="s">
        <v>2778</v>
      </c>
      <c r="C942" s="4" t="s">
        <v>77</v>
      </c>
      <c r="D942" s="241">
        <v>5028</v>
      </c>
      <c r="E942" s="236">
        <v>50028</v>
      </c>
      <c r="F942" s="3" t="s">
        <v>320</v>
      </c>
      <c r="G942" s="4" t="s">
        <v>262</v>
      </c>
      <c r="H942" s="60">
        <v>110621</v>
      </c>
      <c r="I942" s="27">
        <v>51</v>
      </c>
      <c r="J942" s="170" t="s">
        <v>15</v>
      </c>
      <c r="K942" s="170" t="s">
        <v>13</v>
      </c>
      <c r="L942" s="5">
        <v>27</v>
      </c>
      <c r="N942" s="31">
        <v>0.62548687250196999</v>
      </c>
      <c r="O942" s="4" t="s">
        <v>6535</v>
      </c>
      <c r="P942" s="56">
        <v>0.18335471731864492</v>
      </c>
      <c r="Q942" s="8" t="s">
        <v>6535</v>
      </c>
      <c r="R942" s="35">
        <v>80.079706146099198</v>
      </c>
      <c r="S942" s="2" t="s">
        <v>6535</v>
      </c>
      <c r="T942" s="36">
        <v>23.474500471361893</v>
      </c>
      <c r="U942" s="2" t="s">
        <v>6535</v>
      </c>
      <c r="V942" s="31">
        <v>3.411348677847001</v>
      </c>
      <c r="W942" s="2" t="s">
        <v>6535</v>
      </c>
      <c r="X942" s="31">
        <v>0.94679317411116481</v>
      </c>
      <c r="Y942" s="2" t="s">
        <v>6535</v>
      </c>
      <c r="AA942" s="37">
        <v>1277156</v>
      </c>
      <c r="AB942" s="4" t="s">
        <v>6535</v>
      </c>
      <c r="AC942" s="37">
        <v>6965493</v>
      </c>
      <c r="AD942" s="4" t="s">
        <v>6535</v>
      </c>
      <c r="AE942" s="41">
        <v>2041859</v>
      </c>
      <c r="AF942" s="4" t="s">
        <v>6535</v>
      </c>
      <c r="AG942" s="41">
        <v>86982</v>
      </c>
      <c r="AH942" s="2" t="s">
        <v>6535</v>
      </c>
      <c r="AI942" s="41">
        <v>7356932</v>
      </c>
      <c r="AJ942" s="2" t="s">
        <v>6535</v>
      </c>
      <c r="AK942" s="41">
        <v>1230569</v>
      </c>
      <c r="AL942" s="2" t="s">
        <v>6535</v>
      </c>
      <c r="AM942" s="2" t="str">
        <f>IF(OR(O942="Q",Q942="Q",S942="Q",U942="Q",W942="Q",Y942="Q",AB942="Q",AD942="Q",AF942="Q",AH942="Q",AJ942="Q",AL942="Q"),"Yes","No")</f>
        <v>No</v>
      </c>
    </row>
    <row r="943" spans="1:39">
      <c r="A943" s="6" t="s">
        <v>5786</v>
      </c>
      <c r="B943" s="6" t="s">
        <v>5787</v>
      </c>
      <c r="C943" s="4" t="s">
        <v>28</v>
      </c>
      <c r="D943" s="242">
        <v>9205</v>
      </c>
      <c r="E943" s="237">
        <v>90205</v>
      </c>
      <c r="F943" s="25" t="s">
        <v>317</v>
      </c>
      <c r="G943" s="53" t="s">
        <v>262</v>
      </c>
      <c r="H943" s="180">
        <v>1723634</v>
      </c>
      <c r="I943" s="28">
        <v>51</v>
      </c>
      <c r="J943" s="171" t="s">
        <v>30</v>
      </c>
      <c r="K943" s="171" t="s">
        <v>16</v>
      </c>
      <c r="L943" s="9">
        <v>26</v>
      </c>
      <c r="M943" s="9"/>
      <c r="N943" s="32">
        <v>1.8001335544535197</v>
      </c>
      <c r="O943" s="10" t="s">
        <v>6535</v>
      </c>
      <c r="P943" s="57">
        <v>0.3016355654419387</v>
      </c>
      <c r="Q943" s="7" t="s">
        <v>6535</v>
      </c>
      <c r="R943" s="182">
        <v>151.06776649746192</v>
      </c>
      <c r="S943" s="1" t="s">
        <v>6535</v>
      </c>
      <c r="T943" s="36">
        <v>25.313350253807105</v>
      </c>
      <c r="U943" s="2" t="s">
        <v>6535</v>
      </c>
      <c r="V943" s="31">
        <v>5.9679088300349123</v>
      </c>
      <c r="W943" s="2" t="s">
        <v>6535</v>
      </c>
      <c r="X943" s="31">
        <v>0.45414855091539003</v>
      </c>
      <c r="Y943" s="2" t="s">
        <v>163</v>
      </c>
      <c r="AA943" s="38">
        <v>897678</v>
      </c>
      <c r="AB943" s="9" t="s">
        <v>6535</v>
      </c>
      <c r="AC943" s="38">
        <v>2976035</v>
      </c>
      <c r="AD943" s="9" t="s">
        <v>6535</v>
      </c>
      <c r="AE943" s="42">
        <v>498673</v>
      </c>
      <c r="AF943" s="9" t="s">
        <v>6535</v>
      </c>
      <c r="AG943" s="41">
        <v>19700</v>
      </c>
      <c r="AH943" s="2" t="s">
        <v>6535</v>
      </c>
      <c r="AI943" s="41">
        <v>6552999</v>
      </c>
      <c r="AJ943" s="2" t="s">
        <v>163</v>
      </c>
      <c r="AK943" s="41">
        <v>364021</v>
      </c>
      <c r="AL943" s="2" t="s">
        <v>6535</v>
      </c>
      <c r="AM943" s="2" t="str">
        <f>IF(OR(O943="Q",Q943="Q",S943="Q",U943="Q",W943="Q",Y943="Q",AB943="Q",AD943="Q",AF943="Q",AH943="Q",AJ943="Q",AL943="Q"),"Yes","No")</f>
        <v>No</v>
      </c>
    </row>
    <row r="944" spans="1:39">
      <c r="A944" s="6" t="s">
        <v>1352</v>
      </c>
      <c r="B944" s="6" t="s">
        <v>1353</v>
      </c>
      <c r="C944" s="4" t="s">
        <v>69</v>
      </c>
      <c r="D944" s="242">
        <v>3096</v>
      </c>
      <c r="E944" s="237">
        <v>30096</v>
      </c>
      <c r="F944" s="25" t="s">
        <v>320</v>
      </c>
      <c r="G944" s="53" t="s">
        <v>262</v>
      </c>
      <c r="H944" s="180">
        <v>98081</v>
      </c>
      <c r="I944" s="28">
        <v>51</v>
      </c>
      <c r="J944" s="171" t="s">
        <v>14</v>
      </c>
      <c r="K944" s="171" t="s">
        <v>13</v>
      </c>
      <c r="L944" s="9">
        <v>23</v>
      </c>
      <c r="M944" s="9"/>
      <c r="N944" s="32">
        <v>2.7548681328572715</v>
      </c>
      <c r="O944" s="10" t="s">
        <v>6535</v>
      </c>
      <c r="P944" s="57">
        <v>6.9857025037356704E-2</v>
      </c>
      <c r="Q944" s="7" t="s">
        <v>6535</v>
      </c>
      <c r="R944" s="182">
        <v>84.032734479892596</v>
      </c>
      <c r="S944" s="1" t="s">
        <v>6535</v>
      </c>
      <c r="T944" s="36">
        <v>2.1308739850393197</v>
      </c>
      <c r="U944" s="2" t="s">
        <v>6535</v>
      </c>
      <c r="V944" s="31">
        <v>39.435806654865132</v>
      </c>
      <c r="W944" s="2" t="s">
        <v>6535</v>
      </c>
      <c r="X944" s="31">
        <v>2.6052801106845034</v>
      </c>
      <c r="Y944" s="2" t="s">
        <v>6535</v>
      </c>
      <c r="AA944" s="38">
        <v>183634</v>
      </c>
      <c r="AB944" s="9" t="s">
        <v>6535</v>
      </c>
      <c r="AC944" s="38">
        <v>2628712</v>
      </c>
      <c r="AD944" s="9" t="s">
        <v>6535</v>
      </c>
      <c r="AE944" s="42">
        <v>66658</v>
      </c>
      <c r="AF944" s="9" t="s">
        <v>6535</v>
      </c>
      <c r="AG944" s="41">
        <v>31282</v>
      </c>
      <c r="AH944" s="2" t="s">
        <v>6535</v>
      </c>
      <c r="AI944" s="41">
        <v>1008994</v>
      </c>
      <c r="AJ944" s="2" t="s">
        <v>6535</v>
      </c>
      <c r="AK944" s="41">
        <v>562422</v>
      </c>
      <c r="AL944" s="2" t="s">
        <v>6535</v>
      </c>
      <c r="AM944" s="2" t="str">
        <f>IF(OR(O944="Q",Q944="Q",S944="Q",U944="Q",W944="Q",Y944="Q",AB944="Q",AD944="Q",AF944="Q",AH944="Q",AJ944="Q",AL944="Q"),"Yes","No")</f>
        <v>No</v>
      </c>
    </row>
    <row r="945" spans="1:39">
      <c r="A945" s="6" t="s">
        <v>2777</v>
      </c>
      <c r="B945" s="6" t="s">
        <v>2778</v>
      </c>
      <c r="C945" s="4" t="s">
        <v>77</v>
      </c>
      <c r="D945" s="242">
        <v>5028</v>
      </c>
      <c r="E945" s="237">
        <v>50028</v>
      </c>
      <c r="F945" s="25" t="s">
        <v>320</v>
      </c>
      <c r="G945" s="53" t="s">
        <v>262</v>
      </c>
      <c r="H945" s="180">
        <v>110621</v>
      </c>
      <c r="I945" s="28">
        <v>51</v>
      </c>
      <c r="J945" s="171" t="s">
        <v>14</v>
      </c>
      <c r="K945" s="171" t="s">
        <v>13</v>
      </c>
      <c r="L945" s="9">
        <v>20</v>
      </c>
      <c r="M945" s="9"/>
      <c r="N945" s="32">
        <v>2.8638740313421303</v>
      </c>
      <c r="O945" s="10" t="s">
        <v>6535</v>
      </c>
      <c r="P945" s="57">
        <v>0.11258888099163317</v>
      </c>
      <c r="Q945" s="7" t="s">
        <v>6535</v>
      </c>
      <c r="R945" s="182">
        <v>78.004324921208223</v>
      </c>
      <c r="S945" s="1" t="s">
        <v>6535</v>
      </c>
      <c r="T945" s="36">
        <v>3.0666221905265822</v>
      </c>
      <c r="U945" s="2" t="s">
        <v>6535</v>
      </c>
      <c r="V945" s="31">
        <v>25.436561817813551</v>
      </c>
      <c r="W945" s="2" t="s">
        <v>6535</v>
      </c>
      <c r="X945" s="31">
        <v>5.5790715505638682</v>
      </c>
      <c r="Y945" s="2" t="s">
        <v>6535</v>
      </c>
      <c r="AA945" s="38">
        <v>381763</v>
      </c>
      <c r="AB945" s="9" t="s">
        <v>6535</v>
      </c>
      <c r="AC945" s="38">
        <v>3390770</v>
      </c>
      <c r="AD945" s="9" t="s">
        <v>6535</v>
      </c>
      <c r="AE945" s="42">
        <v>133303</v>
      </c>
      <c r="AF945" s="9" t="s">
        <v>6535</v>
      </c>
      <c r="AG945" s="41">
        <v>43469</v>
      </c>
      <c r="AH945" s="2" t="s">
        <v>6535</v>
      </c>
      <c r="AI945" s="41">
        <v>607766</v>
      </c>
      <c r="AJ945" s="2" t="s">
        <v>6535</v>
      </c>
      <c r="AK945" s="41">
        <v>538194</v>
      </c>
      <c r="AL945" s="2" t="s">
        <v>6535</v>
      </c>
      <c r="AM945" s="2" t="str">
        <f>IF(OR(O945="Q",Q945="Q",S945="Q",U945="Q",W945="Q",Y945="Q",AB945="Q",AD945="Q",AF945="Q",AH945="Q",AJ945="Q",AL945="Q"),"Yes","No")</f>
        <v>No</v>
      </c>
    </row>
    <row r="946" spans="1:39">
      <c r="A946" s="6" t="s">
        <v>5786</v>
      </c>
      <c r="B946" s="6" t="s">
        <v>5787</v>
      </c>
      <c r="C946" s="4" t="s">
        <v>28</v>
      </c>
      <c r="D946" s="242">
        <v>9205</v>
      </c>
      <c r="E946" s="237">
        <v>90205</v>
      </c>
      <c r="F946" s="25" t="s">
        <v>317</v>
      </c>
      <c r="G946" s="53" t="s">
        <v>262</v>
      </c>
      <c r="H946" s="180">
        <v>1723634</v>
      </c>
      <c r="I946" s="28">
        <v>51</v>
      </c>
      <c r="J946" s="171" t="s">
        <v>15</v>
      </c>
      <c r="K946" s="171" t="s">
        <v>16</v>
      </c>
      <c r="L946" s="9">
        <v>18</v>
      </c>
      <c r="M946" s="9"/>
      <c r="N946" s="32">
        <v>1.1910955329395299</v>
      </c>
      <c r="O946" s="10" t="s">
        <v>6535</v>
      </c>
      <c r="P946" s="57">
        <v>0.13378585966606105</v>
      </c>
      <c r="Q946" s="7" t="s">
        <v>6535</v>
      </c>
      <c r="R946" s="182">
        <v>120.61003240579555</v>
      </c>
      <c r="S946" s="1" t="s">
        <v>6535</v>
      </c>
      <c r="T946" s="36">
        <v>13.547122311791961</v>
      </c>
      <c r="U946" s="2" t="s">
        <v>6535</v>
      </c>
      <c r="V946" s="31">
        <v>8.9030001818771307</v>
      </c>
      <c r="W946" s="2" t="s">
        <v>6535</v>
      </c>
      <c r="X946" s="31">
        <v>2.1305567790279536</v>
      </c>
      <c r="Y946" s="2" t="s">
        <v>163</v>
      </c>
      <c r="AA946" s="38">
        <v>602499</v>
      </c>
      <c r="AB946" s="9" t="s">
        <v>6535</v>
      </c>
      <c r="AC946" s="38">
        <v>4503458</v>
      </c>
      <c r="AD946" s="9" t="s">
        <v>6535</v>
      </c>
      <c r="AE946" s="42">
        <v>505836</v>
      </c>
      <c r="AF946" s="9" t="s">
        <v>6535</v>
      </c>
      <c r="AG946" s="41">
        <v>37339</v>
      </c>
      <c r="AH946" s="2" t="s">
        <v>6535</v>
      </c>
      <c r="AI946" s="41">
        <v>2113747</v>
      </c>
      <c r="AJ946" s="2" t="s">
        <v>163</v>
      </c>
      <c r="AK946" s="41">
        <v>525339</v>
      </c>
      <c r="AL946" s="2" t="s">
        <v>6535</v>
      </c>
      <c r="AM946" s="2" t="str">
        <f>IF(OR(O946="Q",Q946="Q",S946="Q",U946="Q",W946="Q",Y946="Q",AB946="Q",AD946="Q",AF946="Q",AH946="Q",AJ946="Q",AL946="Q"),"Yes","No")</f>
        <v>No</v>
      </c>
    </row>
    <row r="947" spans="1:39">
      <c r="A947" s="3" t="s">
        <v>1352</v>
      </c>
      <c r="B947" s="3" t="s">
        <v>1353</v>
      </c>
      <c r="C947" s="4" t="s">
        <v>69</v>
      </c>
      <c r="D947" s="241">
        <v>3096</v>
      </c>
      <c r="E947" s="236">
        <v>30096</v>
      </c>
      <c r="F947" s="3" t="s">
        <v>320</v>
      </c>
      <c r="G947" s="4" t="s">
        <v>262</v>
      </c>
      <c r="H947" s="60">
        <v>98081</v>
      </c>
      <c r="I947" s="27">
        <v>51</v>
      </c>
      <c r="J947" s="170" t="s">
        <v>15</v>
      </c>
      <c r="K947" s="170" t="s">
        <v>13</v>
      </c>
      <c r="L947" s="5">
        <v>15</v>
      </c>
      <c r="N947" s="31">
        <v>2.1416278333964822</v>
      </c>
      <c r="O947" s="4" t="s">
        <v>6535</v>
      </c>
      <c r="P947" s="56">
        <v>0.16769634835387037</v>
      </c>
      <c r="Q947" s="8" t="s">
        <v>6535</v>
      </c>
      <c r="R947" s="35">
        <v>66.187359556248353</v>
      </c>
      <c r="S947" s="2" t="s">
        <v>6535</v>
      </c>
      <c r="T947" s="36">
        <v>5.1826831588962889</v>
      </c>
      <c r="U947" s="2" t="s">
        <v>6535</v>
      </c>
      <c r="V947" s="31">
        <v>12.770867430441898</v>
      </c>
      <c r="W947" s="2" t="s">
        <v>6535</v>
      </c>
      <c r="X947" s="31">
        <v>0.38312603787859167</v>
      </c>
      <c r="Y947" s="2" t="s">
        <v>6535</v>
      </c>
      <c r="AA947" s="37">
        <v>548276</v>
      </c>
      <c r="AB947" s="4" t="s">
        <v>6535</v>
      </c>
      <c r="AC947" s="37">
        <v>3269457</v>
      </c>
      <c r="AD947" s="4" t="s">
        <v>6535</v>
      </c>
      <c r="AE947" s="41">
        <v>256009</v>
      </c>
      <c r="AF947" s="4" t="s">
        <v>6535</v>
      </c>
      <c r="AG947" s="41">
        <v>49397</v>
      </c>
      <c r="AH947" s="2" t="s">
        <v>6535</v>
      </c>
      <c r="AI947" s="41">
        <v>8533633</v>
      </c>
      <c r="AJ947" s="2" t="s">
        <v>6535</v>
      </c>
      <c r="AK947" s="41">
        <v>1321392</v>
      </c>
      <c r="AL947" s="2" t="s">
        <v>6535</v>
      </c>
      <c r="AM947" s="2" t="str">
        <f>IF(OR(O947="Q",Q947="Q",S947="Q",U947="Q",W947="Q",Y947="Q",AB947="Q",AD947="Q",AF947="Q",AH947="Q",AJ947="Q",AL947="Q"),"Yes","No")</f>
        <v>No</v>
      </c>
    </row>
    <row r="948" spans="1:39">
      <c r="A948" s="6" t="s">
        <v>1352</v>
      </c>
      <c r="B948" s="6" t="s">
        <v>1353</v>
      </c>
      <c r="C948" s="4" t="s">
        <v>69</v>
      </c>
      <c r="D948" s="242">
        <v>3096</v>
      </c>
      <c r="E948" s="237">
        <v>30096</v>
      </c>
      <c r="F948" s="25" t="s">
        <v>320</v>
      </c>
      <c r="G948" s="53" t="s">
        <v>262</v>
      </c>
      <c r="H948" s="180">
        <v>98081</v>
      </c>
      <c r="I948" s="28">
        <v>51</v>
      </c>
      <c r="J948" s="171" t="s">
        <v>20</v>
      </c>
      <c r="K948" s="171" t="s">
        <v>16</v>
      </c>
      <c r="L948" s="9">
        <v>13</v>
      </c>
      <c r="M948" s="9"/>
      <c r="N948" s="32">
        <v>0</v>
      </c>
      <c r="O948" s="10" t="s">
        <v>6535</v>
      </c>
      <c r="P948" s="57">
        <v>0</v>
      </c>
      <c r="Q948" s="7" t="s">
        <v>6535</v>
      </c>
      <c r="R948" s="182">
        <v>110.63211751114045</v>
      </c>
      <c r="S948" s="1" t="s">
        <v>6535</v>
      </c>
      <c r="T948" s="36">
        <v>1.9239148374319195</v>
      </c>
      <c r="U948" s="2" t="s">
        <v>6535</v>
      </c>
      <c r="V948" s="31">
        <v>57.503645878013209</v>
      </c>
      <c r="W948" s="2" t="s">
        <v>6535</v>
      </c>
      <c r="X948" s="31">
        <v>2.2689715633874807</v>
      </c>
      <c r="Y948" s="2" t="s">
        <v>6535</v>
      </c>
      <c r="AA948" s="38">
        <v>0</v>
      </c>
      <c r="AB948" s="9" t="s">
        <v>6535</v>
      </c>
      <c r="AC948" s="38">
        <v>670320</v>
      </c>
      <c r="AD948" s="9" t="s">
        <v>6535</v>
      </c>
      <c r="AE948" s="42">
        <v>11657</v>
      </c>
      <c r="AF948" s="9" t="s">
        <v>6535</v>
      </c>
      <c r="AG948" s="41">
        <v>6059</v>
      </c>
      <c r="AH948" s="2" t="s">
        <v>6535</v>
      </c>
      <c r="AI948" s="41">
        <v>295429</v>
      </c>
      <c r="AJ948" s="2" t="s">
        <v>6535</v>
      </c>
      <c r="AK948" s="41">
        <v>135795</v>
      </c>
      <c r="AL948" s="2" t="s">
        <v>6535</v>
      </c>
      <c r="AM948" s="2" t="str">
        <f>IF(OR(O948="Q",Q948="Q",S948="Q",U948="Q",W948="Q",Y948="Q",AB948="Q",AD948="Q",AF948="Q",AH948="Q",AJ948="Q",AL948="Q"),"Yes","No")</f>
        <v>No</v>
      </c>
    </row>
    <row r="949" spans="1:39">
      <c r="A949" s="6" t="s">
        <v>5786</v>
      </c>
      <c r="B949" s="6" t="s">
        <v>5787</v>
      </c>
      <c r="C949" s="4" t="s">
        <v>28</v>
      </c>
      <c r="D949" s="242">
        <v>9205</v>
      </c>
      <c r="E949" s="237">
        <v>90205</v>
      </c>
      <c r="F949" s="25" t="s">
        <v>317</v>
      </c>
      <c r="G949" s="53" t="s">
        <v>262</v>
      </c>
      <c r="H949" s="180">
        <v>1723634</v>
      </c>
      <c r="I949" s="28">
        <v>51</v>
      </c>
      <c r="J949" s="171" t="s">
        <v>14</v>
      </c>
      <c r="K949" s="171" t="s">
        <v>16</v>
      </c>
      <c r="L949" s="9">
        <v>7</v>
      </c>
      <c r="M949" s="9"/>
      <c r="N949" s="32">
        <v>4.3007374041919428</v>
      </c>
      <c r="O949" s="10" t="s">
        <v>6535</v>
      </c>
      <c r="P949" s="57">
        <v>8.63568629253018E-2</v>
      </c>
      <c r="Q949" s="7" t="s">
        <v>6535</v>
      </c>
      <c r="R949" s="182">
        <v>115.13243197850184</v>
      </c>
      <c r="S949" s="1" t="s">
        <v>6535</v>
      </c>
      <c r="T949" s="36">
        <v>2.3118071884447429</v>
      </c>
      <c r="U949" s="2" t="s">
        <v>6535</v>
      </c>
      <c r="V949" s="31">
        <v>49.801917977405644</v>
      </c>
      <c r="W949" s="2" t="s">
        <v>6535</v>
      </c>
      <c r="X949" s="31">
        <v>6.8398006425734872</v>
      </c>
      <c r="Y949" s="2" t="s">
        <v>6535</v>
      </c>
      <c r="AA949" s="38">
        <v>118395</v>
      </c>
      <c r="AB949" s="9" t="s">
        <v>6535</v>
      </c>
      <c r="AC949" s="38">
        <v>1370997</v>
      </c>
      <c r="AD949" s="9" t="s">
        <v>6535</v>
      </c>
      <c r="AE949" s="42">
        <v>27529</v>
      </c>
      <c r="AF949" s="9" t="s">
        <v>6535</v>
      </c>
      <c r="AG949" s="41">
        <v>11908</v>
      </c>
      <c r="AH949" s="2" t="s">
        <v>6535</v>
      </c>
      <c r="AI949" s="41">
        <v>200444</v>
      </c>
      <c r="AJ949" s="2" t="s">
        <v>6535</v>
      </c>
      <c r="AK949" s="41">
        <v>191459</v>
      </c>
      <c r="AL949" s="2" t="s">
        <v>6535</v>
      </c>
      <c r="AM949" s="2" t="str">
        <f>IF(OR(O949="Q",Q949="Q",S949="Q",U949="Q",W949="Q",Y949="Q",AB949="Q",AD949="Q",AF949="Q",AH949="Q",AJ949="Q",AL949="Q"),"Yes","No")</f>
        <v>No</v>
      </c>
    </row>
    <row r="950" spans="1:39">
      <c r="A950" s="3" t="s">
        <v>1775</v>
      </c>
      <c r="B950" s="3" t="s">
        <v>1422</v>
      </c>
      <c r="C950" s="4" t="s">
        <v>54</v>
      </c>
      <c r="D950" s="241">
        <v>4180</v>
      </c>
      <c r="E950" s="236">
        <v>40180</v>
      </c>
      <c r="F950" s="3" t="s">
        <v>151</v>
      </c>
      <c r="G950" s="4" t="s">
        <v>262</v>
      </c>
      <c r="H950" s="60">
        <v>128754</v>
      </c>
      <c r="I950" s="27">
        <v>51</v>
      </c>
      <c r="J950" s="170" t="s">
        <v>14</v>
      </c>
      <c r="K950" s="170" t="s">
        <v>13</v>
      </c>
      <c r="L950" s="5">
        <v>6</v>
      </c>
      <c r="N950" s="31">
        <v>1.2803990097568079</v>
      </c>
      <c r="O950" s="4" t="s">
        <v>6535</v>
      </c>
      <c r="P950" s="56">
        <v>5.0830016447130713E-2</v>
      </c>
      <c r="Q950" s="8" t="s">
        <v>6535</v>
      </c>
      <c r="R950" s="35">
        <v>39.438782489740085</v>
      </c>
      <c r="S950" s="2" t="s">
        <v>6535</v>
      </c>
      <c r="T950" s="36">
        <v>1.5656634746922025</v>
      </c>
      <c r="U950" s="2" t="s">
        <v>6535</v>
      </c>
      <c r="V950" s="31">
        <v>25.189820882481435</v>
      </c>
      <c r="W950" s="2" t="s">
        <v>6535</v>
      </c>
      <c r="X950" s="31">
        <v>20.991262666100358</v>
      </c>
      <c r="Y950" s="2" t="s">
        <v>65</v>
      </c>
      <c r="AA950" s="37">
        <v>17585</v>
      </c>
      <c r="AB950" s="4" t="s">
        <v>6535</v>
      </c>
      <c r="AC950" s="37">
        <v>345957</v>
      </c>
      <c r="AD950" s="4" t="s">
        <v>6535</v>
      </c>
      <c r="AE950" s="41">
        <v>13734</v>
      </c>
      <c r="AF950" s="4" t="s">
        <v>6535</v>
      </c>
      <c r="AG950" s="41">
        <v>8772</v>
      </c>
      <c r="AH950" s="2" t="s">
        <v>6535</v>
      </c>
      <c r="AI950" s="41">
        <v>16481</v>
      </c>
      <c r="AJ950" s="2" t="s">
        <v>65</v>
      </c>
      <c r="AK950" s="41">
        <v>45468</v>
      </c>
      <c r="AL950" s="2" t="s">
        <v>65</v>
      </c>
      <c r="AM950" s="2" t="str">
        <f>IF(OR(O950="Q",Q950="Q",S950="Q",U950="Q",W950="Q",Y950="Q",AB950="Q",AD950="Q",AF950="Q",AH950="Q",AJ950="Q",AL950="Q"),"Yes","No")</f>
        <v>Yes</v>
      </c>
    </row>
    <row r="951" spans="1:39">
      <c r="A951" s="6" t="s">
        <v>2777</v>
      </c>
      <c r="B951" s="6" t="s">
        <v>2778</v>
      </c>
      <c r="C951" s="4" t="s">
        <v>77</v>
      </c>
      <c r="D951" s="242">
        <v>5028</v>
      </c>
      <c r="E951" s="237">
        <v>50028</v>
      </c>
      <c r="F951" s="25" t="s">
        <v>320</v>
      </c>
      <c r="G951" s="53" t="s">
        <v>262</v>
      </c>
      <c r="H951" s="180">
        <v>110621</v>
      </c>
      <c r="I951" s="28">
        <v>51</v>
      </c>
      <c r="J951" s="171" t="s">
        <v>30</v>
      </c>
      <c r="K951" s="171" t="s">
        <v>13</v>
      </c>
      <c r="L951" s="9">
        <v>4</v>
      </c>
      <c r="M951" s="9"/>
      <c r="N951" s="32">
        <v>1.7078172166128864</v>
      </c>
      <c r="O951" s="10" t="s">
        <v>6535</v>
      </c>
      <c r="P951" s="57">
        <v>0.1197113560525727</v>
      </c>
      <c r="Q951" s="7" t="s">
        <v>6535</v>
      </c>
      <c r="R951" s="182">
        <v>140.13769597818677</v>
      </c>
      <c r="S951" s="1" t="s">
        <v>6535</v>
      </c>
      <c r="T951" s="36">
        <v>9.8231083844580773</v>
      </c>
      <c r="U951" s="2" t="s">
        <v>6535</v>
      </c>
      <c r="V951" s="31">
        <v>14.266125394677491</v>
      </c>
      <c r="W951" s="2" t="s">
        <v>6535</v>
      </c>
      <c r="X951" s="31">
        <v>0.5356780855648694</v>
      </c>
      <c r="Y951" s="2" t="s">
        <v>6535</v>
      </c>
      <c r="AA951" s="38">
        <v>98442</v>
      </c>
      <c r="AB951" s="9" t="s">
        <v>6535</v>
      </c>
      <c r="AC951" s="38">
        <v>822328</v>
      </c>
      <c r="AD951" s="9" t="s">
        <v>6535</v>
      </c>
      <c r="AE951" s="42">
        <v>57642</v>
      </c>
      <c r="AF951" s="9" t="s">
        <v>6535</v>
      </c>
      <c r="AG951" s="41">
        <v>5868</v>
      </c>
      <c r="AH951" s="2" t="s">
        <v>6535</v>
      </c>
      <c r="AI951" s="41">
        <v>1535116</v>
      </c>
      <c r="AJ951" s="2" t="s">
        <v>6535</v>
      </c>
      <c r="AK951" s="41">
        <v>173824</v>
      </c>
      <c r="AL951" s="2" t="s">
        <v>6535</v>
      </c>
      <c r="AM951" s="2" t="str">
        <f>IF(OR(O951="Q",Q951="Q",S951="Q",U951="Q",W951="Q",Y951="Q",AB951="Q",AD951="Q",AF951="Q",AH951="Q",AJ951="Q",AL951="Q"),"Yes","No")</f>
        <v>No</v>
      </c>
    </row>
    <row r="952" spans="1:39">
      <c r="A952" s="6" t="s">
        <v>4339</v>
      </c>
      <c r="B952" s="6" t="s">
        <v>4340</v>
      </c>
      <c r="C952" s="4" t="s">
        <v>130</v>
      </c>
      <c r="D952" s="242" t="s">
        <v>4341</v>
      </c>
      <c r="E952" s="237" t="s">
        <v>4342</v>
      </c>
      <c r="F952" s="25" t="s">
        <v>740</v>
      </c>
      <c r="G952" s="53" t="s">
        <v>476</v>
      </c>
      <c r="H952" s="180">
        <v>0</v>
      </c>
      <c r="I952" s="28">
        <v>50</v>
      </c>
      <c r="J952" s="171" t="s">
        <v>14</v>
      </c>
      <c r="K952" s="171" t="s">
        <v>13</v>
      </c>
      <c r="L952" s="9">
        <v>50</v>
      </c>
      <c r="M952" s="9"/>
      <c r="N952" s="32">
        <v>0.43716509958548178</v>
      </c>
      <c r="O952" s="10" t="s">
        <v>6535</v>
      </c>
      <c r="P952" s="57">
        <v>2.8903216397367572E-2</v>
      </c>
      <c r="Q952" s="7" t="s">
        <v>6535</v>
      </c>
      <c r="R952" s="182">
        <v>44.709701958866518</v>
      </c>
      <c r="S952" s="1" t="s">
        <v>6535</v>
      </c>
      <c r="T952" s="36">
        <v>2.9559866329774227</v>
      </c>
      <c r="U952" s="2" t="s">
        <v>6535</v>
      </c>
      <c r="V952" s="31">
        <v>15.125136717493405</v>
      </c>
      <c r="W952" s="2" t="s">
        <v>6535</v>
      </c>
      <c r="X952" s="31" t="s">
        <v>6535</v>
      </c>
      <c r="Y952" s="2" t="s">
        <v>6535</v>
      </c>
      <c r="AA952" s="38">
        <v>47564</v>
      </c>
      <c r="AB952" s="9" t="s">
        <v>6535</v>
      </c>
      <c r="AC952" s="38">
        <v>1645630</v>
      </c>
      <c r="AD952" s="9" t="s">
        <v>6535</v>
      </c>
      <c r="AE952" s="42">
        <v>108801</v>
      </c>
      <c r="AF952" s="9" t="s">
        <v>6535</v>
      </c>
      <c r="AG952" s="41">
        <v>36807</v>
      </c>
      <c r="AH952" s="2" t="s">
        <v>6535</v>
      </c>
      <c r="AI952" s="41">
        <v>0</v>
      </c>
      <c r="AJ952" s="2" t="s">
        <v>6535</v>
      </c>
      <c r="AK952" s="41">
        <v>528935</v>
      </c>
      <c r="AL952" s="2" t="s">
        <v>6535</v>
      </c>
      <c r="AM952" s="2" t="str">
        <f>IF(OR(O952="Q",Q952="Q",S952="Q",U952="Q",W952="Q",Y952="Q",AB952="Q",AD952="Q",AF952="Q",AH952="Q",AJ952="Q",AL952="Q"),"Yes","No")</f>
        <v>No</v>
      </c>
    </row>
    <row r="953" spans="1:39">
      <c r="A953" s="3" t="s">
        <v>1774</v>
      </c>
      <c r="B953" s="3" t="s">
        <v>1604</v>
      </c>
      <c r="C953" s="4" t="s">
        <v>48</v>
      </c>
      <c r="D953" s="241">
        <v>4179</v>
      </c>
      <c r="E953" s="236">
        <v>40179</v>
      </c>
      <c r="F953" s="3" t="s">
        <v>834</v>
      </c>
      <c r="G953" s="4" t="s">
        <v>262</v>
      </c>
      <c r="H953" s="60">
        <v>5502379</v>
      </c>
      <c r="I953" s="27">
        <v>50</v>
      </c>
      <c r="J953" s="170" t="s">
        <v>15</v>
      </c>
      <c r="K953" s="170" t="s">
        <v>16</v>
      </c>
      <c r="L953" s="5">
        <v>50</v>
      </c>
      <c r="N953" s="31">
        <v>0.12852004969307509</v>
      </c>
      <c r="O953" s="4" t="s">
        <v>6535</v>
      </c>
      <c r="P953" s="56">
        <v>4.6187977017895808E-2</v>
      </c>
      <c r="Q953" s="8" t="s">
        <v>6535</v>
      </c>
      <c r="R953" s="35">
        <v>43.685294231739014</v>
      </c>
      <c r="S953" s="2" t="s">
        <v>6535</v>
      </c>
      <c r="T953" s="36">
        <v>15.699771131541176</v>
      </c>
      <c r="U953" s="2" t="s">
        <v>6535</v>
      </c>
      <c r="V953" s="31">
        <v>2.7825433801371995</v>
      </c>
      <c r="W953" s="2" t="s">
        <v>6535</v>
      </c>
      <c r="X953" s="31">
        <v>0.75043126885801714</v>
      </c>
      <c r="Y953" s="2" t="s">
        <v>6535</v>
      </c>
      <c r="AA953" s="37">
        <v>260076</v>
      </c>
      <c r="AB953" s="4" t="s">
        <v>6535</v>
      </c>
      <c r="AC953" s="37">
        <v>5630816</v>
      </c>
      <c r="AD953" s="4" t="s">
        <v>6535</v>
      </c>
      <c r="AE953" s="41">
        <v>2023622</v>
      </c>
      <c r="AF953" s="4" t="s">
        <v>6535</v>
      </c>
      <c r="AG953" s="41">
        <v>128895</v>
      </c>
      <c r="AH953" s="2" t="s">
        <v>6535</v>
      </c>
      <c r="AI953" s="41">
        <v>7503440</v>
      </c>
      <c r="AJ953" s="2" t="s">
        <v>6535</v>
      </c>
      <c r="AK953" s="41">
        <v>1580592</v>
      </c>
      <c r="AL953" s="2" t="s">
        <v>6535</v>
      </c>
      <c r="AM953" s="2" t="str">
        <f>IF(OR(O953="Q",Q953="Q",S953="Q",U953="Q",W953="Q",Y953="Q",AB953="Q",AD953="Q",AF953="Q",AH953="Q",AJ953="Q",AL953="Q"),"Yes","No")</f>
        <v>No</v>
      </c>
    </row>
    <row r="954" spans="1:39">
      <c r="A954" s="3" t="s">
        <v>6345</v>
      </c>
      <c r="B954" s="3" t="s">
        <v>1282</v>
      </c>
      <c r="C954" s="4" t="s">
        <v>46</v>
      </c>
      <c r="D954" s="241">
        <v>3112</v>
      </c>
      <c r="E954" s="236">
        <v>30112</v>
      </c>
      <c r="F954" s="3" t="s">
        <v>379</v>
      </c>
      <c r="G954" s="4" t="s">
        <v>262</v>
      </c>
      <c r="H954" s="60">
        <v>4586770</v>
      </c>
      <c r="I954" s="27">
        <v>50</v>
      </c>
      <c r="J954" s="170" t="s">
        <v>15</v>
      </c>
      <c r="K954" s="170" t="s">
        <v>16</v>
      </c>
      <c r="L954" s="5">
        <v>50</v>
      </c>
      <c r="N954" s="31">
        <v>0.61473430070029422</v>
      </c>
      <c r="O954" s="4" t="s">
        <v>6535</v>
      </c>
      <c r="P954" s="56">
        <v>0.16047851440349534</v>
      </c>
      <c r="Q954" s="8" t="s">
        <v>6535</v>
      </c>
      <c r="R954" s="35">
        <v>98.18107618047847</v>
      </c>
      <c r="S954" s="2" t="s">
        <v>6535</v>
      </c>
      <c r="T954" s="36">
        <v>25.630509359947361</v>
      </c>
      <c r="U954" s="2" t="s">
        <v>6535</v>
      </c>
      <c r="V954" s="31">
        <v>3.8306330475782673</v>
      </c>
      <c r="W954" s="2" t="s">
        <v>6535</v>
      </c>
      <c r="X954" s="31">
        <v>3.3869616505680353</v>
      </c>
      <c r="Y954" s="2" t="s">
        <v>6535</v>
      </c>
      <c r="AA954" s="37">
        <v>3136900</v>
      </c>
      <c r="AB954" s="4" t="s">
        <v>6535</v>
      </c>
      <c r="AC954" s="37">
        <v>19547165</v>
      </c>
      <c r="AD954" s="4" t="s">
        <v>6535</v>
      </c>
      <c r="AE954" s="41">
        <v>5102855</v>
      </c>
      <c r="AF954" s="4" t="s">
        <v>6535</v>
      </c>
      <c r="AG954" s="41">
        <v>199093</v>
      </c>
      <c r="AH954" s="2" t="s">
        <v>6535</v>
      </c>
      <c r="AI954" s="41">
        <v>5771298</v>
      </c>
      <c r="AJ954" s="2" t="s">
        <v>6535</v>
      </c>
      <c r="AK954" s="41">
        <v>1102250</v>
      </c>
      <c r="AL954" s="2" t="s">
        <v>6535</v>
      </c>
      <c r="AM954" s="2" t="str">
        <f>IF(OR(O954="Q",Q954="Q",S954="Q",U954="Q",W954="Q",Y954="Q",AB954="Q",AD954="Q",AF954="Q",AH954="Q",AJ954="Q",AL954="Q"),"Yes","No")</f>
        <v>No</v>
      </c>
    </row>
    <row r="955" spans="1:39">
      <c r="A955" s="6" t="s">
        <v>4304</v>
      </c>
      <c r="B955" s="6" t="s">
        <v>4305</v>
      </c>
      <c r="C955" s="4" t="s">
        <v>111</v>
      </c>
      <c r="D955" s="242" t="s">
        <v>4306</v>
      </c>
      <c r="E955" s="237" t="s">
        <v>4307</v>
      </c>
      <c r="F955" s="25" t="s">
        <v>481</v>
      </c>
      <c r="G955" s="53" t="s">
        <v>476</v>
      </c>
      <c r="H955" s="180">
        <v>0</v>
      </c>
      <c r="I955" s="28">
        <v>50</v>
      </c>
      <c r="J955" s="171" t="s">
        <v>14</v>
      </c>
      <c r="K955" s="171" t="s">
        <v>13</v>
      </c>
      <c r="L955" s="9">
        <v>46</v>
      </c>
      <c r="M955" s="9"/>
      <c r="N955" s="32">
        <v>1.7361243599233815</v>
      </c>
      <c r="O955" s="10" t="s">
        <v>6535</v>
      </c>
      <c r="P955" s="57">
        <v>0.11895331539883347</v>
      </c>
      <c r="Q955" s="7" t="s">
        <v>6535</v>
      </c>
      <c r="R955" s="182">
        <v>29.014867632557081</v>
      </c>
      <c r="S955" s="1" t="s">
        <v>6535</v>
      </c>
      <c r="T955" s="36">
        <v>1.9879996965789275</v>
      </c>
      <c r="U955" s="2" t="s">
        <v>6535</v>
      </c>
      <c r="V955" s="31">
        <v>14.595006066896115</v>
      </c>
      <c r="W955" s="2" t="s">
        <v>6535</v>
      </c>
      <c r="X955" s="31" t="s">
        <v>6535</v>
      </c>
      <c r="Y955" s="2" t="s">
        <v>6535</v>
      </c>
      <c r="AA955" s="38">
        <v>227500</v>
      </c>
      <c r="AB955" s="9" t="s">
        <v>6535</v>
      </c>
      <c r="AC955" s="38">
        <v>1912515</v>
      </c>
      <c r="AD955" s="9" t="s">
        <v>6535</v>
      </c>
      <c r="AE955" s="42">
        <v>131039</v>
      </c>
      <c r="AF955" s="9" t="s">
        <v>6535</v>
      </c>
      <c r="AG955" s="41">
        <v>65915</v>
      </c>
      <c r="AH955" s="2" t="s">
        <v>6535</v>
      </c>
      <c r="AI955" s="41">
        <v>0</v>
      </c>
      <c r="AJ955" s="2" t="s">
        <v>6535</v>
      </c>
      <c r="AK955" s="41">
        <v>1591321</v>
      </c>
      <c r="AL955" s="2" t="s">
        <v>6535</v>
      </c>
      <c r="AM955" s="2" t="str">
        <f>IF(OR(O955="Q",Q955="Q",S955="Q",U955="Q",W955="Q",Y955="Q",AB955="Q",AD955="Q",AF955="Q",AH955="Q",AJ955="Q",AL955="Q"),"Yes","No")</f>
        <v>No</v>
      </c>
    </row>
    <row r="956" spans="1:39">
      <c r="A956" s="6" t="s">
        <v>5694</v>
      </c>
      <c r="B956" s="6" t="s">
        <v>5695</v>
      </c>
      <c r="C956" s="4" t="s">
        <v>28</v>
      </c>
      <c r="D956" s="242">
        <v>9042</v>
      </c>
      <c r="E956" s="237">
        <v>90042</v>
      </c>
      <c r="F956" s="25" t="s">
        <v>317</v>
      </c>
      <c r="G956" s="53" t="s">
        <v>262</v>
      </c>
      <c r="H956" s="180">
        <v>12150996</v>
      </c>
      <c r="I956" s="28">
        <v>50</v>
      </c>
      <c r="J956" s="171" t="s">
        <v>15</v>
      </c>
      <c r="K956" s="171" t="s">
        <v>13</v>
      </c>
      <c r="L956" s="9">
        <v>44</v>
      </c>
      <c r="M956" s="9"/>
      <c r="N956" s="32">
        <v>0.77408616248182138</v>
      </c>
      <c r="O956" s="10" t="s">
        <v>6535</v>
      </c>
      <c r="P956" s="57">
        <v>0.14072692886749041</v>
      </c>
      <c r="Q956" s="7" t="s">
        <v>6535</v>
      </c>
      <c r="R956" s="182">
        <v>153.22600483529769</v>
      </c>
      <c r="S956" s="1" t="s">
        <v>6535</v>
      </c>
      <c r="T956" s="36">
        <v>27.856104563312179</v>
      </c>
      <c r="U956" s="2" t="s">
        <v>6535</v>
      </c>
      <c r="V956" s="31">
        <v>5.500625706190938</v>
      </c>
      <c r="W956" s="2" t="s">
        <v>6535</v>
      </c>
      <c r="X956" s="31">
        <v>1.5330615583245395</v>
      </c>
      <c r="Y956" s="2" t="s">
        <v>6535</v>
      </c>
      <c r="AA956" s="38">
        <v>2854082</v>
      </c>
      <c r="AB956" s="9" t="s">
        <v>6535</v>
      </c>
      <c r="AC956" s="38">
        <v>20280994</v>
      </c>
      <c r="AD956" s="9" t="s">
        <v>6535</v>
      </c>
      <c r="AE956" s="42">
        <v>3687034</v>
      </c>
      <c r="AF956" s="9" t="s">
        <v>6535</v>
      </c>
      <c r="AG956" s="41">
        <v>132360</v>
      </c>
      <c r="AH956" s="2" t="s">
        <v>6535</v>
      </c>
      <c r="AI956" s="41">
        <v>13229080</v>
      </c>
      <c r="AJ956" s="2" t="s">
        <v>6535</v>
      </c>
      <c r="AK956" s="41">
        <v>1630334</v>
      </c>
      <c r="AL956" s="2" t="s">
        <v>6535</v>
      </c>
      <c r="AM956" s="2" t="str">
        <f>IF(OR(O956="Q",Q956="Q",S956="Q",U956="Q",W956="Q",Y956="Q",AB956="Q",AD956="Q",AF956="Q",AH956="Q",AJ956="Q",AL956="Q"),"Yes","No")</f>
        <v>No</v>
      </c>
    </row>
    <row r="957" spans="1:39">
      <c r="A957" s="6" t="s">
        <v>1751</v>
      </c>
      <c r="B957" s="6" t="s">
        <v>1752</v>
      </c>
      <c r="C957" s="4" t="s">
        <v>48</v>
      </c>
      <c r="D957" s="242">
        <v>4158</v>
      </c>
      <c r="E957" s="237">
        <v>40158</v>
      </c>
      <c r="F957" s="25" t="s">
        <v>317</v>
      </c>
      <c r="G957" s="53" t="s">
        <v>262</v>
      </c>
      <c r="H957" s="180">
        <v>131337</v>
      </c>
      <c r="I957" s="28">
        <v>50</v>
      </c>
      <c r="J957" s="171" t="s">
        <v>14</v>
      </c>
      <c r="K957" s="171" t="s">
        <v>16</v>
      </c>
      <c r="L957" s="9">
        <v>43</v>
      </c>
      <c r="M957" s="9"/>
      <c r="N957" s="32">
        <v>0.67147338789473276</v>
      </c>
      <c r="O957" s="10" t="s">
        <v>6535</v>
      </c>
      <c r="P957" s="57">
        <v>2.5661575116872701E-2</v>
      </c>
      <c r="Q957" s="7" t="s">
        <v>6535</v>
      </c>
      <c r="R957" s="182">
        <v>46.540935074148351</v>
      </c>
      <c r="S957" s="1" t="s">
        <v>6535</v>
      </c>
      <c r="T957" s="36">
        <v>1.7786463662532914</v>
      </c>
      <c r="U957" s="2" t="s">
        <v>6535</v>
      </c>
      <c r="V957" s="31">
        <v>26.166491528153834</v>
      </c>
      <c r="W957" s="2" t="s">
        <v>6535</v>
      </c>
      <c r="X957" s="31">
        <v>1.7439779561935582</v>
      </c>
      <c r="Y957" s="2" t="s">
        <v>6535</v>
      </c>
      <c r="AA957" s="38">
        <v>87542</v>
      </c>
      <c r="AB957" s="9" t="s">
        <v>6535</v>
      </c>
      <c r="AC957" s="38">
        <v>3411404</v>
      </c>
      <c r="AD957" s="9" t="s">
        <v>6535</v>
      </c>
      <c r="AE957" s="42">
        <v>130373</v>
      </c>
      <c r="AF957" s="9" t="s">
        <v>6535</v>
      </c>
      <c r="AG957" s="41">
        <v>73299</v>
      </c>
      <c r="AH957" s="2" t="s">
        <v>6535</v>
      </c>
      <c r="AI957" s="41">
        <v>1956105</v>
      </c>
      <c r="AJ957" s="2" t="s">
        <v>6535</v>
      </c>
      <c r="AK957" s="41">
        <v>1192376</v>
      </c>
      <c r="AL957" s="2" t="s">
        <v>6535</v>
      </c>
      <c r="AM957" s="2" t="str">
        <f>IF(OR(O957="Q",Q957="Q",S957="Q",U957="Q",W957="Q",Y957="Q",AB957="Q",AD957="Q",AF957="Q",AH957="Q",AJ957="Q",AL957="Q"),"Yes","No")</f>
        <v>No</v>
      </c>
    </row>
    <row r="958" spans="1:39">
      <c r="A958" s="6" t="s">
        <v>2849</v>
      </c>
      <c r="B958" s="6" t="s">
        <v>2850</v>
      </c>
      <c r="C958" s="4" t="s">
        <v>141</v>
      </c>
      <c r="D958" s="242">
        <v>5099</v>
      </c>
      <c r="E958" s="237">
        <v>50099</v>
      </c>
      <c r="F958" s="25" t="s">
        <v>317</v>
      </c>
      <c r="G958" s="53" t="s">
        <v>262</v>
      </c>
      <c r="H958" s="180">
        <v>102852</v>
      </c>
      <c r="I958" s="28">
        <v>50</v>
      </c>
      <c r="J958" s="171" t="s">
        <v>14</v>
      </c>
      <c r="K958" s="171" t="s">
        <v>16</v>
      </c>
      <c r="L958" s="9">
        <v>34</v>
      </c>
      <c r="M958" s="9"/>
      <c r="N958" s="32">
        <v>3.0467281574551528</v>
      </c>
      <c r="O958" s="10" t="s">
        <v>6535</v>
      </c>
      <c r="P958" s="57">
        <v>0.15991497712418051</v>
      </c>
      <c r="Q958" s="7" t="s">
        <v>6535</v>
      </c>
      <c r="R958" s="182">
        <v>36.084816638697077</v>
      </c>
      <c r="S958" s="1" t="s">
        <v>6535</v>
      </c>
      <c r="T958" s="36">
        <v>1.8939998349335607</v>
      </c>
      <c r="U958" s="2" t="s">
        <v>6535</v>
      </c>
      <c r="V958" s="31">
        <v>19.052175176120269</v>
      </c>
      <c r="W958" s="2" t="s">
        <v>6535</v>
      </c>
      <c r="X958" s="31">
        <v>2.6796305527408228</v>
      </c>
      <c r="Y958" s="2" t="s">
        <v>6535</v>
      </c>
      <c r="AA958" s="38">
        <v>209752</v>
      </c>
      <c r="AB958" s="9" t="s">
        <v>6535</v>
      </c>
      <c r="AC958" s="38">
        <v>1311647</v>
      </c>
      <c r="AD958" s="9" t="s">
        <v>6535</v>
      </c>
      <c r="AE958" s="42">
        <v>68845</v>
      </c>
      <c r="AF958" s="9" t="s">
        <v>6535</v>
      </c>
      <c r="AG958" s="41">
        <v>36349</v>
      </c>
      <c r="AH958" s="2" t="s">
        <v>6535</v>
      </c>
      <c r="AI958" s="41">
        <v>489488</v>
      </c>
      <c r="AJ958" s="2" t="s">
        <v>6535</v>
      </c>
      <c r="AK958" s="41">
        <v>587309</v>
      </c>
      <c r="AL958" s="2" t="s">
        <v>6535</v>
      </c>
      <c r="AM958" s="2" t="str">
        <f>IF(OR(O958="Q",Q958="Q",S958="Q",U958="Q",W958="Q",Y958="Q",AB958="Q",AD958="Q",AF958="Q",AH958="Q",AJ958="Q",AL958="Q"),"Yes","No")</f>
        <v>No</v>
      </c>
    </row>
    <row r="959" spans="1:39">
      <c r="A959" s="6" t="s">
        <v>2849</v>
      </c>
      <c r="B959" s="6" t="s">
        <v>2850</v>
      </c>
      <c r="C959" s="4" t="s">
        <v>141</v>
      </c>
      <c r="D959" s="242">
        <v>5099</v>
      </c>
      <c r="E959" s="237">
        <v>50099</v>
      </c>
      <c r="F959" s="25" t="s">
        <v>317</v>
      </c>
      <c r="G959" s="53" t="s">
        <v>262</v>
      </c>
      <c r="H959" s="180">
        <v>102852</v>
      </c>
      <c r="I959" s="28">
        <v>50</v>
      </c>
      <c r="J959" s="171" t="s">
        <v>15</v>
      </c>
      <c r="K959" s="171" t="s">
        <v>13</v>
      </c>
      <c r="L959" s="9">
        <v>16</v>
      </c>
      <c r="M959" s="9"/>
      <c r="N959" s="32">
        <v>0.89505858964749796</v>
      </c>
      <c r="O959" s="10" t="s">
        <v>6535</v>
      </c>
      <c r="P959" s="57">
        <v>0.19361012908897837</v>
      </c>
      <c r="Q959" s="7" t="s">
        <v>6535</v>
      </c>
      <c r="R959" s="182">
        <v>82.25644848361074</v>
      </c>
      <c r="S959" s="1" t="s">
        <v>6535</v>
      </c>
      <c r="T959" s="36">
        <v>17.792892882671296</v>
      </c>
      <c r="U959" s="2" t="s">
        <v>6535</v>
      </c>
      <c r="V959" s="31">
        <v>4.6229946431994344</v>
      </c>
      <c r="W959" s="2" t="s">
        <v>6535</v>
      </c>
      <c r="X959" s="31">
        <v>1.8272709166871199</v>
      </c>
      <c r="Y959" s="2" t="s">
        <v>6535</v>
      </c>
      <c r="AA959" s="38">
        <v>779801</v>
      </c>
      <c r="AB959" s="9" t="s">
        <v>6535</v>
      </c>
      <c r="AC959" s="38">
        <v>4027687</v>
      </c>
      <c r="AD959" s="9" t="s">
        <v>6535</v>
      </c>
      <c r="AE959" s="42">
        <v>871229</v>
      </c>
      <c r="AF959" s="9" t="s">
        <v>6535</v>
      </c>
      <c r="AG959" s="41">
        <v>48965</v>
      </c>
      <c r="AH959" s="2" t="s">
        <v>6535</v>
      </c>
      <c r="AI959" s="41">
        <v>2204209</v>
      </c>
      <c r="AJ959" s="2" t="s">
        <v>6535</v>
      </c>
      <c r="AK959" s="41">
        <v>717194</v>
      </c>
      <c r="AL959" s="2" t="s">
        <v>6535</v>
      </c>
      <c r="AM959" s="2" t="str">
        <f>IF(OR(O959="Q",Q959="Q",S959="Q",U959="Q",W959="Q",Y959="Q",AB959="Q",AD959="Q",AF959="Q",AH959="Q",AJ959="Q",AL959="Q"),"Yes","No")</f>
        <v>No</v>
      </c>
    </row>
    <row r="960" spans="1:39">
      <c r="A960" s="3" t="s">
        <v>1751</v>
      </c>
      <c r="B960" s="3" t="s">
        <v>1752</v>
      </c>
      <c r="C960" s="4" t="s">
        <v>48</v>
      </c>
      <c r="D960" s="241">
        <v>4158</v>
      </c>
      <c r="E960" s="236">
        <v>40158</v>
      </c>
      <c r="F960" s="3" t="s">
        <v>317</v>
      </c>
      <c r="G960" s="4" t="s">
        <v>262</v>
      </c>
      <c r="H960" s="60">
        <v>131337</v>
      </c>
      <c r="I960" s="27">
        <v>50</v>
      </c>
      <c r="J960" s="170" t="s">
        <v>15</v>
      </c>
      <c r="K960" s="170" t="s">
        <v>16</v>
      </c>
      <c r="L960" s="5">
        <v>7</v>
      </c>
      <c r="N960" s="31">
        <v>0.48222170200867454</v>
      </c>
      <c r="O960" s="4" t="s">
        <v>6535</v>
      </c>
      <c r="P960" s="56">
        <v>6.9036284836408002E-2</v>
      </c>
      <c r="Q960" s="8" t="s">
        <v>6535</v>
      </c>
      <c r="R960" s="35">
        <v>92.315357511172223</v>
      </c>
      <c r="S960" s="2" t="s">
        <v>6535</v>
      </c>
      <c r="T960" s="36">
        <v>13.216139566861465</v>
      </c>
      <c r="U960" s="2" t="s">
        <v>6535</v>
      </c>
      <c r="V960" s="31">
        <v>6.9850471118394104</v>
      </c>
      <c r="W960" s="2" t="s">
        <v>6535</v>
      </c>
      <c r="X960" s="31">
        <v>1.0336196797186412</v>
      </c>
      <c r="Y960" s="2" t="s">
        <v>6535</v>
      </c>
      <c r="AA960" s="37">
        <v>148315</v>
      </c>
      <c r="AB960" s="4" t="s">
        <v>6535</v>
      </c>
      <c r="AC960" s="37">
        <v>2148363</v>
      </c>
      <c r="AD960" s="4" t="s">
        <v>6535</v>
      </c>
      <c r="AE960" s="41">
        <v>307566</v>
      </c>
      <c r="AF960" s="4" t="s">
        <v>6535</v>
      </c>
      <c r="AG960" s="41">
        <v>23272</v>
      </c>
      <c r="AH960" s="2" t="s">
        <v>6535</v>
      </c>
      <c r="AI960" s="41">
        <v>2078485</v>
      </c>
      <c r="AJ960" s="2" t="s">
        <v>6535</v>
      </c>
      <c r="AK960" s="41">
        <v>408433</v>
      </c>
      <c r="AL960" s="2" t="s">
        <v>6535</v>
      </c>
      <c r="AM960" s="2" t="str">
        <f>IF(OR(O960="Q",Q960="Q",S960="Q",U960="Q",W960="Q",Y960="Q",AB960="Q",AD960="Q",AF960="Q",AH960="Q",AJ960="Q",AL960="Q"),"Yes","No")</f>
        <v>No</v>
      </c>
    </row>
    <row r="961" spans="1:39">
      <c r="A961" s="6" t="s">
        <v>5694</v>
      </c>
      <c r="B961" s="6" t="s">
        <v>5695</v>
      </c>
      <c r="C961" s="4" t="s">
        <v>28</v>
      </c>
      <c r="D961" s="242">
        <v>9042</v>
      </c>
      <c r="E961" s="237">
        <v>90042</v>
      </c>
      <c r="F961" s="25" t="s">
        <v>317</v>
      </c>
      <c r="G961" s="53" t="s">
        <v>262</v>
      </c>
      <c r="H961" s="180">
        <v>12150996</v>
      </c>
      <c r="I961" s="28">
        <v>50</v>
      </c>
      <c r="J961" s="171" t="s">
        <v>14</v>
      </c>
      <c r="K961" s="171" t="s">
        <v>13</v>
      </c>
      <c r="L961" s="9">
        <v>6</v>
      </c>
      <c r="M961" s="9"/>
      <c r="N961" s="32">
        <v>0.54486891385767788</v>
      </c>
      <c r="O961" s="10" t="s">
        <v>6535</v>
      </c>
      <c r="P961" s="57">
        <v>1.7068906853140289E-2</v>
      </c>
      <c r="Q961" s="7" t="s">
        <v>6535</v>
      </c>
      <c r="R961" s="182">
        <v>89.528361344537814</v>
      </c>
      <c r="S961" s="1" t="s">
        <v>6535</v>
      </c>
      <c r="T961" s="36">
        <v>2.8046218487394956</v>
      </c>
      <c r="U961" s="2" t="s">
        <v>6535</v>
      </c>
      <c r="V961" s="31">
        <v>31.921722846441948</v>
      </c>
      <c r="W961" s="2" t="s">
        <v>6535</v>
      </c>
      <c r="X961" s="31">
        <v>9.4697954512627351</v>
      </c>
      <c r="Y961" s="2" t="s">
        <v>6535</v>
      </c>
      <c r="AA961" s="38">
        <v>14548</v>
      </c>
      <c r="AB961" s="9" t="s">
        <v>6535</v>
      </c>
      <c r="AC961" s="38">
        <v>852310</v>
      </c>
      <c r="AD961" s="9" t="s">
        <v>6535</v>
      </c>
      <c r="AE961" s="42">
        <v>26700</v>
      </c>
      <c r="AF961" s="9" t="s">
        <v>6535</v>
      </c>
      <c r="AG961" s="41">
        <v>9520</v>
      </c>
      <c r="AH961" s="2" t="s">
        <v>6535</v>
      </c>
      <c r="AI961" s="41">
        <v>90003</v>
      </c>
      <c r="AJ961" s="2" t="s">
        <v>6535</v>
      </c>
      <c r="AK961" s="41">
        <v>72207</v>
      </c>
      <c r="AL961" s="2" t="s">
        <v>6535</v>
      </c>
      <c r="AM961" s="2" t="str">
        <f>IF(OR(O961="Q",Q961="Q",S961="Q",U961="Q",W961="Q",Y961="Q",AB961="Q",AD961="Q",AF961="Q",AH961="Q",AJ961="Q",AL961="Q"),"Yes","No")</f>
        <v>No</v>
      </c>
    </row>
    <row r="962" spans="1:39">
      <c r="A962" s="3" t="s">
        <v>4304</v>
      </c>
      <c r="B962" s="3" t="s">
        <v>4305</v>
      </c>
      <c r="C962" s="4" t="s">
        <v>111</v>
      </c>
      <c r="D962" s="241" t="s">
        <v>4306</v>
      </c>
      <c r="E962" s="236" t="s">
        <v>4307</v>
      </c>
      <c r="F962" s="3" t="s">
        <v>481</v>
      </c>
      <c r="G962" s="4" t="s">
        <v>476</v>
      </c>
      <c r="H962" s="60">
        <v>0</v>
      </c>
      <c r="I962" s="27">
        <v>50</v>
      </c>
      <c r="J962" s="170" t="s">
        <v>15</v>
      </c>
      <c r="K962" s="170" t="s">
        <v>13</v>
      </c>
      <c r="L962" s="5">
        <v>4</v>
      </c>
      <c r="N962" s="31">
        <v>2.0161290322580645</v>
      </c>
      <c r="O962" s="4" t="s">
        <v>6535</v>
      </c>
      <c r="P962" s="56">
        <v>0.28134143596668915</v>
      </c>
      <c r="Q962" s="8" t="s">
        <v>6535</v>
      </c>
      <c r="R962" s="35">
        <v>26.604790419161677</v>
      </c>
      <c r="S962" s="2" t="s">
        <v>6535</v>
      </c>
      <c r="T962" s="36">
        <v>3.7125748502994012</v>
      </c>
      <c r="U962" s="2" t="s">
        <v>6535</v>
      </c>
      <c r="V962" s="31">
        <v>7.1661290322580644</v>
      </c>
      <c r="W962" s="2" t="s">
        <v>6535</v>
      </c>
      <c r="X962" s="31" t="s">
        <v>6535</v>
      </c>
      <c r="Y962" s="2" t="s">
        <v>6535</v>
      </c>
      <c r="AA962" s="37">
        <v>2500</v>
      </c>
      <c r="AB962" s="4" t="s">
        <v>6535</v>
      </c>
      <c r="AC962" s="37">
        <v>8886</v>
      </c>
      <c r="AD962" s="4" t="s">
        <v>6535</v>
      </c>
      <c r="AE962" s="41">
        <v>1240</v>
      </c>
      <c r="AF962" s="4" t="s">
        <v>6535</v>
      </c>
      <c r="AG962" s="41">
        <v>334</v>
      </c>
      <c r="AH962" s="2" t="s">
        <v>6535</v>
      </c>
      <c r="AI962" s="41">
        <v>0</v>
      </c>
      <c r="AJ962" s="2" t="s">
        <v>6535</v>
      </c>
      <c r="AK962" s="41">
        <v>7394</v>
      </c>
      <c r="AL962" s="2" t="s">
        <v>6535</v>
      </c>
      <c r="AM962" s="2" t="str">
        <f>IF(OR(O962="Q",Q962="Q",S962="Q",U962="Q",W962="Q",Y962="Q",AB962="Q",AD962="Q",AF962="Q",AH962="Q",AJ962="Q",AL962="Q"),"Yes","No")</f>
        <v>No</v>
      </c>
    </row>
    <row r="963" spans="1:39">
      <c r="A963" s="6" t="s">
        <v>2446</v>
      </c>
      <c r="B963" s="6" t="s">
        <v>1765</v>
      </c>
      <c r="C963" s="4" t="s">
        <v>81</v>
      </c>
      <c r="D963" s="242" t="s">
        <v>2447</v>
      </c>
      <c r="E963" s="237" t="s">
        <v>2448</v>
      </c>
      <c r="F963" s="25" t="s">
        <v>481</v>
      </c>
      <c r="G963" s="53" t="s">
        <v>476</v>
      </c>
      <c r="H963" s="180">
        <v>0</v>
      </c>
      <c r="I963" s="28">
        <v>49</v>
      </c>
      <c r="J963" s="171" t="s">
        <v>14</v>
      </c>
      <c r="K963" s="171" t="s">
        <v>13</v>
      </c>
      <c r="L963" s="9">
        <v>49</v>
      </c>
      <c r="M963" s="9"/>
      <c r="N963" s="32">
        <v>0.3907470307804698</v>
      </c>
      <c r="O963" s="10" t="s">
        <v>6535</v>
      </c>
      <c r="P963" s="57">
        <v>3.6685434928482384E-2</v>
      </c>
      <c r="Q963" s="7" t="s">
        <v>6535</v>
      </c>
      <c r="R963" s="182">
        <v>15.497457757128142</v>
      </c>
      <c r="S963" s="1" t="s">
        <v>6535</v>
      </c>
      <c r="T963" s="36">
        <v>1.4549847684586557</v>
      </c>
      <c r="U963" s="2" t="s">
        <v>6535</v>
      </c>
      <c r="V963" s="31">
        <v>10.651285218295062</v>
      </c>
      <c r="W963" s="2" t="s">
        <v>6535</v>
      </c>
      <c r="X963" s="31" t="s">
        <v>6535</v>
      </c>
      <c r="Y963" s="2" t="s">
        <v>6535</v>
      </c>
      <c r="AA963" s="38">
        <v>51883</v>
      </c>
      <c r="AB963" s="9" t="s">
        <v>6535</v>
      </c>
      <c r="AC963" s="38">
        <v>1414267</v>
      </c>
      <c r="AD963" s="9" t="s">
        <v>6535</v>
      </c>
      <c r="AE963" s="42">
        <v>132779</v>
      </c>
      <c r="AF963" s="9" t="s">
        <v>6535</v>
      </c>
      <c r="AG963" s="41">
        <v>91258</v>
      </c>
      <c r="AH963" s="2" t="s">
        <v>6535</v>
      </c>
      <c r="AI963" s="41">
        <v>0</v>
      </c>
      <c r="AJ963" s="2" t="s">
        <v>6535</v>
      </c>
      <c r="AK963" s="41">
        <v>2678611</v>
      </c>
      <c r="AL963" s="2" t="s">
        <v>6535</v>
      </c>
      <c r="AM963" s="2" t="str">
        <f>IF(OR(O963="Q",Q963="Q",S963="Q",U963="Q",W963="Q",Y963="Q",AB963="Q",AD963="Q",AF963="Q",AH963="Q",AJ963="Q",AL963="Q"),"Yes","No")</f>
        <v>No</v>
      </c>
    </row>
    <row r="964" spans="1:39">
      <c r="A964" s="3" t="s">
        <v>5690</v>
      </c>
      <c r="B964" s="3" t="s">
        <v>5691</v>
      </c>
      <c r="C964" s="4" t="s">
        <v>28</v>
      </c>
      <c r="D964" s="241">
        <v>9039</v>
      </c>
      <c r="E964" s="236">
        <v>90039</v>
      </c>
      <c r="F964" s="3" t="s">
        <v>317</v>
      </c>
      <c r="G964" s="4" t="s">
        <v>262</v>
      </c>
      <c r="H964" s="60">
        <v>12150996</v>
      </c>
      <c r="I964" s="27">
        <v>49</v>
      </c>
      <c r="J964" s="170" t="s">
        <v>15</v>
      </c>
      <c r="K964" s="170" t="s">
        <v>13</v>
      </c>
      <c r="L964" s="5">
        <v>44</v>
      </c>
      <c r="N964" s="31">
        <v>0.60505437339465429</v>
      </c>
      <c r="O964" s="4" t="s">
        <v>6535</v>
      </c>
      <c r="P964" s="56">
        <v>0.19243629750245886</v>
      </c>
      <c r="Q964" s="8" t="s">
        <v>6535</v>
      </c>
      <c r="R964" s="35">
        <v>128.41628661926478</v>
      </c>
      <c r="S964" s="2" t="s">
        <v>6535</v>
      </c>
      <c r="T964" s="36">
        <v>40.842535518551131</v>
      </c>
      <c r="U964" s="2" t="s">
        <v>6535</v>
      </c>
      <c r="V964" s="31">
        <v>3.1441800806156288</v>
      </c>
      <c r="W964" s="2" t="s">
        <v>6535</v>
      </c>
      <c r="X964" s="31">
        <v>0.94620198217239848</v>
      </c>
      <c r="Y964" s="2" t="s">
        <v>6535</v>
      </c>
      <c r="AA964" s="37">
        <v>3760517</v>
      </c>
      <c r="AB964" s="4" t="s">
        <v>6535</v>
      </c>
      <c r="AC964" s="37">
        <v>19541620</v>
      </c>
      <c r="AD964" s="4" t="s">
        <v>6535</v>
      </c>
      <c r="AE964" s="41">
        <v>6215172</v>
      </c>
      <c r="AF964" s="4" t="s">
        <v>6535</v>
      </c>
      <c r="AG964" s="41">
        <v>152174</v>
      </c>
      <c r="AH964" s="2" t="s">
        <v>6535</v>
      </c>
      <c r="AI964" s="41">
        <v>20652694</v>
      </c>
      <c r="AJ964" s="2" t="s">
        <v>6535</v>
      </c>
      <c r="AK964" s="41">
        <v>1593539</v>
      </c>
      <c r="AL964" s="2" t="s">
        <v>6535</v>
      </c>
      <c r="AM964" s="2" t="str">
        <f>IF(OR(O964="Q",Q964="Q",S964="Q",U964="Q",W964="Q",Y964="Q",AB964="Q",AD964="Q",AF964="Q",AH964="Q",AJ964="Q",AL964="Q"),"Yes","No")</f>
        <v>No</v>
      </c>
    </row>
    <row r="965" spans="1:39">
      <c r="A965" s="6" t="s">
        <v>6356</v>
      </c>
      <c r="B965" s="6" t="s">
        <v>1767</v>
      </c>
      <c r="C965" s="4" t="s">
        <v>83</v>
      </c>
      <c r="D965" s="242">
        <v>4172</v>
      </c>
      <c r="E965" s="237">
        <v>40172</v>
      </c>
      <c r="F965" s="25" t="s">
        <v>320</v>
      </c>
      <c r="G965" s="53" t="s">
        <v>262</v>
      </c>
      <c r="H965" s="180">
        <v>212195</v>
      </c>
      <c r="I965" s="28">
        <v>49</v>
      </c>
      <c r="J965" s="171" t="s">
        <v>14</v>
      </c>
      <c r="K965" s="171" t="s">
        <v>13</v>
      </c>
      <c r="L965" s="9">
        <v>43</v>
      </c>
      <c r="M965" s="9"/>
      <c r="N965" s="32">
        <v>0.82887881993652568</v>
      </c>
      <c r="O965" s="10" t="s">
        <v>6535</v>
      </c>
      <c r="P965" s="57">
        <v>3.0927950224515499E-2</v>
      </c>
      <c r="Q965" s="7" t="s">
        <v>6535</v>
      </c>
      <c r="R965" s="182">
        <v>51.6500548171799</v>
      </c>
      <c r="S965" s="1" t="s">
        <v>6535</v>
      </c>
      <c r="T965" s="36">
        <v>1.9272181723759882</v>
      </c>
      <c r="U965" s="2" t="s">
        <v>6535</v>
      </c>
      <c r="V965" s="31">
        <v>26.800315375556398</v>
      </c>
      <c r="W965" s="2" t="s">
        <v>6535</v>
      </c>
      <c r="X965" s="31">
        <v>2.5045495922341687</v>
      </c>
      <c r="Y965" s="2" t="s">
        <v>6535</v>
      </c>
      <c r="AA965" s="38">
        <v>83052</v>
      </c>
      <c r="AB965" s="9" t="s">
        <v>6535</v>
      </c>
      <c r="AC965" s="38">
        <v>2685338</v>
      </c>
      <c r="AD965" s="9" t="s">
        <v>6535</v>
      </c>
      <c r="AE965" s="42">
        <v>100198</v>
      </c>
      <c r="AF965" s="9" t="s">
        <v>6535</v>
      </c>
      <c r="AG965" s="41">
        <v>51991</v>
      </c>
      <c r="AH965" s="2" t="s">
        <v>6535</v>
      </c>
      <c r="AI965" s="41">
        <v>1072184</v>
      </c>
      <c r="AJ965" s="2" t="s">
        <v>6535</v>
      </c>
      <c r="AK965" s="41">
        <v>779569</v>
      </c>
      <c r="AL965" s="2" t="s">
        <v>6535</v>
      </c>
      <c r="AM965" s="2" t="str">
        <f>IF(OR(O965="Q",Q965="Q",S965="Q",U965="Q",W965="Q",Y965="Q",AB965="Q",AD965="Q",AF965="Q",AH965="Q",AJ965="Q",AL965="Q"),"Yes","No")</f>
        <v>No</v>
      </c>
    </row>
    <row r="966" spans="1:39">
      <c r="A966" s="6" t="s">
        <v>5715</v>
      </c>
      <c r="B966" s="6" t="s">
        <v>5716</v>
      </c>
      <c r="C966" s="4" t="s">
        <v>28</v>
      </c>
      <c r="D966" s="242">
        <v>9090</v>
      </c>
      <c r="E966" s="237">
        <v>90090</v>
      </c>
      <c r="F966" s="25" t="s">
        <v>320</v>
      </c>
      <c r="G966" s="53" t="s">
        <v>262</v>
      </c>
      <c r="H966" s="180">
        <v>1723634</v>
      </c>
      <c r="I966" s="28">
        <v>49</v>
      </c>
      <c r="J966" s="171" t="s">
        <v>15</v>
      </c>
      <c r="K966" s="171" t="s">
        <v>16</v>
      </c>
      <c r="L966" s="9">
        <v>41</v>
      </c>
      <c r="M966" s="9"/>
      <c r="N966" s="32">
        <v>1.4760721155985896</v>
      </c>
      <c r="O966" s="10" t="s">
        <v>6535</v>
      </c>
      <c r="P966" s="57">
        <v>0.23912717147884527</v>
      </c>
      <c r="Q966" s="7" t="s">
        <v>6535</v>
      </c>
      <c r="R966" s="182">
        <v>98.477155508219681</v>
      </c>
      <c r="S966" s="1" t="s">
        <v>6535</v>
      </c>
      <c r="T966" s="36">
        <v>15.953531946786585</v>
      </c>
      <c r="U966" s="2" t="s">
        <v>6535</v>
      </c>
      <c r="V966" s="31">
        <v>6.1727494473758391</v>
      </c>
      <c r="W966" s="2" t="s">
        <v>6535</v>
      </c>
      <c r="X966" s="31">
        <v>0.59410485679168668</v>
      </c>
      <c r="Y966" s="2" t="s">
        <v>6535</v>
      </c>
      <c r="AA966" s="38">
        <v>2387895</v>
      </c>
      <c r="AB966" s="9" t="s">
        <v>6535</v>
      </c>
      <c r="AC966" s="38">
        <v>9985879</v>
      </c>
      <c r="AD966" s="9" t="s">
        <v>6535</v>
      </c>
      <c r="AE966" s="42">
        <v>1617736</v>
      </c>
      <c r="AF966" s="9" t="s">
        <v>6535</v>
      </c>
      <c r="AG966" s="41">
        <v>101403</v>
      </c>
      <c r="AH966" s="2" t="s">
        <v>6535</v>
      </c>
      <c r="AI966" s="41">
        <v>16808277</v>
      </c>
      <c r="AJ966" s="2" t="s">
        <v>6535</v>
      </c>
      <c r="AK966" s="41">
        <v>2008592</v>
      </c>
      <c r="AL966" s="2" t="s">
        <v>6535</v>
      </c>
      <c r="AM966" s="2" t="str">
        <f>IF(OR(O966="Q",Q966="Q",S966="Q",U966="Q",W966="Q",Y966="Q",AB966="Q",AD966="Q",AF966="Q",AH966="Q",AJ966="Q",AL966="Q"),"Yes","No")</f>
        <v>No</v>
      </c>
    </row>
    <row r="967" spans="1:39">
      <c r="A967" s="3" t="s">
        <v>1734</v>
      </c>
      <c r="B967" s="3" t="s">
        <v>1735</v>
      </c>
      <c r="C967" s="4" t="s">
        <v>126</v>
      </c>
      <c r="D967" s="241">
        <v>4141</v>
      </c>
      <c r="E967" s="236">
        <v>40141</v>
      </c>
      <c r="F967" s="3" t="s">
        <v>320</v>
      </c>
      <c r="G967" s="4" t="s">
        <v>262</v>
      </c>
      <c r="H967" s="60">
        <v>549777</v>
      </c>
      <c r="I967" s="27">
        <v>49</v>
      </c>
      <c r="J967" s="170" t="s">
        <v>15</v>
      </c>
      <c r="K967" s="170" t="s">
        <v>16</v>
      </c>
      <c r="L967" s="5">
        <v>36</v>
      </c>
      <c r="N967" s="31">
        <v>0.89624755568760184</v>
      </c>
      <c r="O967" s="4" t="s">
        <v>6535</v>
      </c>
      <c r="P967" s="56">
        <v>0.14505897421411781</v>
      </c>
      <c r="Q967" s="8" t="s">
        <v>6535</v>
      </c>
      <c r="R967" s="35">
        <v>91.5783024162793</v>
      </c>
      <c r="S967" s="2" t="s">
        <v>6535</v>
      </c>
      <c r="T967" s="36">
        <v>14.822081828255644</v>
      </c>
      <c r="U967" s="2" t="s">
        <v>6535</v>
      </c>
      <c r="V967" s="31">
        <v>6.1785047119158163</v>
      </c>
      <c r="W967" s="2" t="s">
        <v>6535</v>
      </c>
      <c r="X967" s="31">
        <v>2.6786303145869246</v>
      </c>
      <c r="Y967" s="2" t="s">
        <v>6535</v>
      </c>
      <c r="AA967" s="37">
        <v>1846166</v>
      </c>
      <c r="AB967" s="4" t="s">
        <v>6535</v>
      </c>
      <c r="AC967" s="37">
        <v>12727003</v>
      </c>
      <c r="AD967" s="4" t="s">
        <v>6535</v>
      </c>
      <c r="AE967" s="41">
        <v>2059884</v>
      </c>
      <c r="AF967" s="4" t="s">
        <v>6535</v>
      </c>
      <c r="AG967" s="41">
        <v>138974</v>
      </c>
      <c r="AH967" s="2" t="s">
        <v>6535</v>
      </c>
      <c r="AI967" s="41">
        <v>4751310</v>
      </c>
      <c r="AJ967" s="2" t="s">
        <v>6535</v>
      </c>
      <c r="AK967" s="41">
        <v>1596625</v>
      </c>
      <c r="AL967" s="2" t="s">
        <v>6535</v>
      </c>
      <c r="AM967" s="2" t="str">
        <f>IF(OR(O967="Q",Q967="Q",S967="Q",U967="Q",W967="Q",Y967="Q",AB967="Q",AD967="Q",AF967="Q",AH967="Q",AJ967="Q",AL967="Q"),"Yes","No")</f>
        <v>No</v>
      </c>
    </row>
    <row r="968" spans="1:39">
      <c r="A968" s="6" t="s">
        <v>5147</v>
      </c>
      <c r="B968" s="6" t="s">
        <v>5148</v>
      </c>
      <c r="C968" s="4" t="s">
        <v>41</v>
      </c>
      <c r="D968" s="242">
        <v>8011</v>
      </c>
      <c r="E968" s="237">
        <v>80011</v>
      </c>
      <c r="F968" s="25" t="s">
        <v>317</v>
      </c>
      <c r="G968" s="53" t="s">
        <v>262</v>
      </c>
      <c r="H968" s="180">
        <v>264465</v>
      </c>
      <c r="I968" s="28">
        <v>49</v>
      </c>
      <c r="J968" s="171" t="s">
        <v>15</v>
      </c>
      <c r="K968" s="171" t="s">
        <v>13</v>
      </c>
      <c r="L968" s="9">
        <v>31</v>
      </c>
      <c r="M968" s="9"/>
      <c r="N968" s="32">
        <v>0.76536356708872211</v>
      </c>
      <c r="O968" s="10" t="s">
        <v>6535</v>
      </c>
      <c r="P968" s="57">
        <v>0.18061803721579697</v>
      </c>
      <c r="Q968" s="7" t="s">
        <v>6535</v>
      </c>
      <c r="R968" s="182">
        <v>108.17249227215598</v>
      </c>
      <c r="S968" s="1" t="s">
        <v>6535</v>
      </c>
      <c r="T968" s="36">
        <v>25.527610765764237</v>
      </c>
      <c r="U968" s="2" t="s">
        <v>6535</v>
      </c>
      <c r="V968" s="31">
        <v>4.2374702930377257</v>
      </c>
      <c r="W968" s="2" t="s">
        <v>6535</v>
      </c>
      <c r="X968" s="31">
        <v>1.4176081928469582</v>
      </c>
      <c r="Y968" s="2" t="s">
        <v>6535</v>
      </c>
      <c r="AA968" s="38">
        <v>1725529</v>
      </c>
      <c r="AB968" s="9" t="s">
        <v>6535</v>
      </c>
      <c r="AC968" s="38">
        <v>9553470</v>
      </c>
      <c r="AD968" s="9" t="s">
        <v>6535</v>
      </c>
      <c r="AE968" s="42">
        <v>2254522</v>
      </c>
      <c r="AF968" s="9" t="s">
        <v>6535</v>
      </c>
      <c r="AG968" s="41">
        <v>88317</v>
      </c>
      <c r="AH968" s="2" t="s">
        <v>6535</v>
      </c>
      <c r="AI968" s="41">
        <v>6739147</v>
      </c>
      <c r="AJ968" s="2" t="s">
        <v>6535</v>
      </c>
      <c r="AK968" s="41">
        <v>1168652</v>
      </c>
      <c r="AL968" s="2" t="s">
        <v>163</v>
      </c>
      <c r="AM968" s="2" t="str">
        <f>IF(OR(O968="Q",Q968="Q",S968="Q",U968="Q",W968="Q",Y968="Q",AB968="Q",AD968="Q",AF968="Q",AH968="Q",AJ968="Q",AL968="Q"),"Yes","No")</f>
        <v>No</v>
      </c>
    </row>
    <row r="969" spans="1:39">
      <c r="A969" s="3" t="s">
        <v>1437</v>
      </c>
      <c r="B969" s="3" t="s">
        <v>1438</v>
      </c>
      <c r="C969" s="4" t="s">
        <v>114</v>
      </c>
      <c r="D969" s="241" t="s">
        <v>1439</v>
      </c>
      <c r="E969" s="236" t="s">
        <v>1440</v>
      </c>
      <c r="F969" s="3" t="s">
        <v>320</v>
      </c>
      <c r="G969" s="4" t="s">
        <v>476</v>
      </c>
      <c r="H969" s="60">
        <v>0</v>
      </c>
      <c r="I969" s="27">
        <v>49</v>
      </c>
      <c r="J969" s="170" t="s">
        <v>14</v>
      </c>
      <c r="K969" s="170" t="s">
        <v>13</v>
      </c>
      <c r="L969" s="5">
        <v>30</v>
      </c>
      <c r="N969" s="31">
        <v>0.76778163438910652</v>
      </c>
      <c r="O969" s="4" t="s">
        <v>6535</v>
      </c>
      <c r="P969" s="56">
        <v>2.72780919542512E-2</v>
      </c>
      <c r="Q969" s="8" t="s">
        <v>6535</v>
      </c>
      <c r="R969" s="35">
        <v>65.500317891512296</v>
      </c>
      <c r="S969" s="2" t="s">
        <v>6535</v>
      </c>
      <c r="T969" s="36">
        <v>2.3271248157674189</v>
      </c>
      <c r="U969" s="2" t="s">
        <v>6535</v>
      </c>
      <c r="V969" s="31">
        <v>28.146456712469963</v>
      </c>
      <c r="W969" s="2" t="s">
        <v>6535</v>
      </c>
      <c r="X969" s="31" t="s">
        <v>6535</v>
      </c>
      <c r="Y969" s="2" t="s">
        <v>6535</v>
      </c>
      <c r="AA969" s="37">
        <v>123652</v>
      </c>
      <c r="AB969" s="4" t="s">
        <v>6535</v>
      </c>
      <c r="AC969" s="37">
        <v>4533015</v>
      </c>
      <c r="AD969" s="4" t="s">
        <v>6535</v>
      </c>
      <c r="AE969" s="41">
        <v>161051</v>
      </c>
      <c r="AF969" s="4" t="s">
        <v>6535</v>
      </c>
      <c r="AG969" s="41">
        <v>69206</v>
      </c>
      <c r="AH969" s="2" t="s">
        <v>6535</v>
      </c>
      <c r="AI969" s="41">
        <v>0</v>
      </c>
      <c r="AJ969" s="2" t="s">
        <v>6535</v>
      </c>
      <c r="AK969" s="41">
        <v>823520</v>
      </c>
      <c r="AL969" s="2" t="s">
        <v>6535</v>
      </c>
      <c r="AM969" s="2" t="str">
        <f>IF(OR(O969="Q",Q969="Q",S969="Q",U969="Q",W969="Q",Y969="Q",AB969="Q",AD969="Q",AF969="Q",AH969="Q",AJ969="Q",AL969="Q"),"Yes","No")</f>
        <v>No</v>
      </c>
    </row>
    <row r="970" spans="1:39">
      <c r="A970" s="3" t="s">
        <v>5816</v>
      </c>
      <c r="B970" s="3" t="s">
        <v>5817</v>
      </c>
      <c r="C970" s="4" t="s">
        <v>22</v>
      </c>
      <c r="D970" s="241">
        <v>9233</v>
      </c>
      <c r="E970" s="236">
        <v>90233</v>
      </c>
      <c r="F970" s="3" t="s">
        <v>320</v>
      </c>
      <c r="G970" s="4" t="s">
        <v>262</v>
      </c>
      <c r="H970" s="60">
        <v>135267</v>
      </c>
      <c r="I970" s="27">
        <v>49</v>
      </c>
      <c r="J970" s="170" t="s">
        <v>17</v>
      </c>
      <c r="K970" s="170" t="s">
        <v>16</v>
      </c>
      <c r="L970" s="5">
        <v>24</v>
      </c>
      <c r="N970" s="31">
        <v>4.072113351191315</v>
      </c>
      <c r="O970" s="4" t="s">
        <v>6535</v>
      </c>
      <c r="P970" s="56">
        <v>0.99555364067212404</v>
      </c>
      <c r="Q970" s="8" t="s">
        <v>6535</v>
      </c>
      <c r="R970" s="35">
        <v>31.029411764705884</v>
      </c>
      <c r="S970" s="2" t="s">
        <v>6535</v>
      </c>
      <c r="T970" s="36">
        <v>7.5860962566844918</v>
      </c>
      <c r="U970" s="2" t="s">
        <v>6535</v>
      </c>
      <c r="V970" s="31">
        <v>4.0903002960665447</v>
      </c>
      <c r="W970" s="2" t="s">
        <v>6535</v>
      </c>
      <c r="X970" s="31">
        <v>0.12280527242558667</v>
      </c>
      <c r="Y970" s="2" t="s">
        <v>6535</v>
      </c>
      <c r="AA970" s="37">
        <v>115534</v>
      </c>
      <c r="AB970" s="4" t="s">
        <v>6535</v>
      </c>
      <c r="AC970" s="37">
        <v>116050</v>
      </c>
      <c r="AD970" s="4" t="s">
        <v>6535</v>
      </c>
      <c r="AE970" s="41">
        <v>28372</v>
      </c>
      <c r="AF970" s="4" t="s">
        <v>6535</v>
      </c>
      <c r="AG970" s="41">
        <v>3740</v>
      </c>
      <c r="AH970" s="2" t="s">
        <v>6535</v>
      </c>
      <c r="AI970" s="41">
        <v>944992</v>
      </c>
      <c r="AJ970" s="2" t="s">
        <v>6535</v>
      </c>
      <c r="AK970" s="41">
        <v>174013</v>
      </c>
      <c r="AL970" s="2" t="s">
        <v>6535</v>
      </c>
      <c r="AM970" s="2" t="str">
        <f>IF(OR(O970="Q",Q970="Q",S970="Q",U970="Q",W970="Q",Y970="Q",AB970="Q",AD970="Q",AF970="Q",AH970="Q",AJ970="Q",AL970="Q"),"Yes","No")</f>
        <v>No</v>
      </c>
    </row>
    <row r="971" spans="1:39">
      <c r="A971" s="3" t="s">
        <v>5816</v>
      </c>
      <c r="B971" s="3" t="s">
        <v>5817</v>
      </c>
      <c r="C971" s="4" t="s">
        <v>22</v>
      </c>
      <c r="D971" s="241">
        <v>9233</v>
      </c>
      <c r="E971" s="236">
        <v>90233</v>
      </c>
      <c r="F971" s="3" t="s">
        <v>320</v>
      </c>
      <c r="G971" s="4" t="s">
        <v>262</v>
      </c>
      <c r="H971" s="60">
        <v>135267</v>
      </c>
      <c r="I971" s="27">
        <v>49</v>
      </c>
      <c r="J971" s="170" t="s">
        <v>15</v>
      </c>
      <c r="K971" s="170" t="s">
        <v>16</v>
      </c>
      <c r="L971" s="5">
        <v>22</v>
      </c>
      <c r="N971" s="31">
        <v>0.83023451166496354</v>
      </c>
      <c r="O971" s="4" t="s">
        <v>6535</v>
      </c>
      <c r="P971" s="56">
        <v>0.10837799837496026</v>
      </c>
      <c r="Q971" s="8" t="s">
        <v>6535</v>
      </c>
      <c r="R971" s="35">
        <v>94.00571200850159</v>
      </c>
      <c r="S971" s="2" t="s">
        <v>6535</v>
      </c>
      <c r="T971" s="36">
        <v>12.271413390010627</v>
      </c>
      <c r="U971" s="2" t="s">
        <v>6535</v>
      </c>
      <c r="V971" s="31">
        <v>7.660544797963178</v>
      </c>
      <c r="W971" s="2" t="s">
        <v>6535</v>
      </c>
      <c r="X971" s="31">
        <v>0.72852839683088733</v>
      </c>
      <c r="Y971" s="2" t="s">
        <v>6535</v>
      </c>
      <c r="AA971" s="37">
        <v>383482</v>
      </c>
      <c r="AB971" s="4" t="s">
        <v>6535</v>
      </c>
      <c r="AC971" s="37">
        <v>3538375</v>
      </c>
      <c r="AD971" s="4" t="s">
        <v>6535</v>
      </c>
      <c r="AE971" s="41">
        <v>461896</v>
      </c>
      <c r="AF971" s="4" t="s">
        <v>6535</v>
      </c>
      <c r="AG971" s="41">
        <v>37640</v>
      </c>
      <c r="AH971" s="2" t="s">
        <v>6535</v>
      </c>
      <c r="AI971" s="41">
        <v>4856880</v>
      </c>
      <c r="AJ971" s="2" t="s">
        <v>6535</v>
      </c>
      <c r="AK971" s="41">
        <v>800390</v>
      </c>
      <c r="AL971" s="2" t="s">
        <v>6535</v>
      </c>
      <c r="AM971" s="2" t="str">
        <f>IF(OR(O971="Q",Q971="Q",S971="Q",U971="Q",W971="Q",Y971="Q",AB971="Q",AD971="Q",AF971="Q",AH971="Q",AJ971="Q",AL971="Q"),"Yes","No")</f>
        <v>No</v>
      </c>
    </row>
    <row r="972" spans="1:39">
      <c r="A972" s="6" t="s">
        <v>661</v>
      </c>
      <c r="B972" s="6" t="s">
        <v>662</v>
      </c>
      <c r="C972" s="4" t="s">
        <v>137</v>
      </c>
      <c r="D972" s="242" t="s">
        <v>663</v>
      </c>
      <c r="E972" s="237" t="s">
        <v>664</v>
      </c>
      <c r="F972" s="25" t="s">
        <v>317</v>
      </c>
      <c r="G972" s="53" t="s">
        <v>476</v>
      </c>
      <c r="H972" s="180">
        <v>0</v>
      </c>
      <c r="I972" s="28">
        <v>49</v>
      </c>
      <c r="J972" s="171" t="s">
        <v>15</v>
      </c>
      <c r="K972" s="171" t="s">
        <v>13</v>
      </c>
      <c r="L972" s="9">
        <v>20</v>
      </c>
      <c r="M972" s="9"/>
      <c r="N972" s="32">
        <v>0.53412929106335971</v>
      </c>
      <c r="O972" s="10" t="s">
        <v>6535</v>
      </c>
      <c r="P972" s="57">
        <v>7.5090162170970143E-2</v>
      </c>
      <c r="Q972" s="7" t="s">
        <v>6535</v>
      </c>
      <c r="R972" s="182">
        <v>148.47916075985256</v>
      </c>
      <c r="S972" s="1" t="s">
        <v>6535</v>
      </c>
      <c r="T972" s="36">
        <v>20.873830450808054</v>
      </c>
      <c r="U972" s="2" t="s">
        <v>6535</v>
      </c>
      <c r="V972" s="31">
        <v>7.1131726929450432</v>
      </c>
      <c r="W972" s="2" t="s">
        <v>6535</v>
      </c>
      <c r="X972" s="31" t="s">
        <v>6535</v>
      </c>
      <c r="Y972" s="2" t="s">
        <v>6535</v>
      </c>
      <c r="AA972" s="38">
        <v>353913</v>
      </c>
      <c r="AB972" s="9" t="s">
        <v>6535</v>
      </c>
      <c r="AC972" s="38">
        <v>4713174</v>
      </c>
      <c r="AD972" s="9" t="s">
        <v>6535</v>
      </c>
      <c r="AE972" s="42">
        <v>662598</v>
      </c>
      <c r="AF972" s="9" t="s">
        <v>6535</v>
      </c>
      <c r="AG972" s="41">
        <v>31743</v>
      </c>
      <c r="AH972" s="2" t="s">
        <v>6535</v>
      </c>
      <c r="AI972" s="41">
        <v>0</v>
      </c>
      <c r="AJ972" s="2" t="s">
        <v>6535</v>
      </c>
      <c r="AK972" s="41">
        <v>812895</v>
      </c>
      <c r="AL972" s="2" t="s">
        <v>6535</v>
      </c>
      <c r="AM972" s="2" t="str">
        <f>IF(OR(O972="Q",Q972="Q",S972="Q",U972="Q",W972="Q",Y972="Q",AB972="Q",AD972="Q",AF972="Q",AH972="Q",AJ972="Q",AL972="Q"),"Yes","No")</f>
        <v>No</v>
      </c>
    </row>
    <row r="973" spans="1:39">
      <c r="A973" s="3" t="s">
        <v>661</v>
      </c>
      <c r="B973" s="3" t="s">
        <v>662</v>
      </c>
      <c r="C973" s="4" t="s">
        <v>137</v>
      </c>
      <c r="D973" s="241" t="s">
        <v>663</v>
      </c>
      <c r="E973" s="236" t="s">
        <v>664</v>
      </c>
      <c r="F973" s="3" t="s">
        <v>317</v>
      </c>
      <c r="G973" s="4" t="s">
        <v>476</v>
      </c>
      <c r="H973" s="60">
        <v>0</v>
      </c>
      <c r="I973" s="27">
        <v>49</v>
      </c>
      <c r="J973" s="170" t="s">
        <v>17</v>
      </c>
      <c r="K973" s="170" t="s">
        <v>13</v>
      </c>
      <c r="L973" s="5">
        <v>17</v>
      </c>
      <c r="N973" s="31">
        <v>1.354447426296056</v>
      </c>
      <c r="O973" s="4" t="s">
        <v>6535</v>
      </c>
      <c r="P973" s="56">
        <v>1.0384703951033627</v>
      </c>
      <c r="Q973" s="8" t="s">
        <v>6535</v>
      </c>
      <c r="R973" s="35">
        <v>11.944193061840121</v>
      </c>
      <c r="S973" s="2" t="s">
        <v>6535</v>
      </c>
      <c r="T973" s="36">
        <v>9.1577499778191811</v>
      </c>
      <c r="U973" s="2" t="s">
        <v>6535</v>
      </c>
      <c r="V973" s="31">
        <v>1.3042715831694391</v>
      </c>
      <c r="W973" s="2" t="s">
        <v>6535</v>
      </c>
      <c r="X973" s="31" t="s">
        <v>6535</v>
      </c>
      <c r="Y973" s="2" t="s">
        <v>6535</v>
      </c>
      <c r="AA973" s="37">
        <v>139802</v>
      </c>
      <c r="AB973" s="4" t="s">
        <v>6535</v>
      </c>
      <c r="AC973" s="37">
        <v>134623</v>
      </c>
      <c r="AD973" s="4" t="s">
        <v>6535</v>
      </c>
      <c r="AE973" s="41">
        <v>103217</v>
      </c>
      <c r="AF973" s="4" t="s">
        <v>6535</v>
      </c>
      <c r="AG973" s="41">
        <v>11271</v>
      </c>
      <c r="AH973" s="2" t="s">
        <v>6535</v>
      </c>
      <c r="AI973" s="41">
        <v>0</v>
      </c>
      <c r="AJ973" s="2" t="s">
        <v>6535</v>
      </c>
      <c r="AK973" s="41">
        <v>386678</v>
      </c>
      <c r="AL973" s="2" t="s">
        <v>6535</v>
      </c>
      <c r="AM973" s="2" t="str">
        <f>IF(OR(O973="Q",Q973="Q",S973="Q",U973="Q",W973="Q",Y973="Q",AB973="Q",AD973="Q",AF973="Q",AH973="Q",AJ973="Q",AL973="Q"),"Yes","No")</f>
        <v>No</v>
      </c>
    </row>
    <row r="974" spans="1:39">
      <c r="A974" s="6" t="s">
        <v>1437</v>
      </c>
      <c r="B974" s="6" t="s">
        <v>1438</v>
      </c>
      <c r="C974" s="4" t="s">
        <v>114</v>
      </c>
      <c r="D974" s="242" t="s">
        <v>1439</v>
      </c>
      <c r="E974" s="237" t="s">
        <v>1440</v>
      </c>
      <c r="F974" s="25" t="s">
        <v>320</v>
      </c>
      <c r="G974" s="53" t="s">
        <v>476</v>
      </c>
      <c r="H974" s="180">
        <v>0</v>
      </c>
      <c r="I974" s="28">
        <v>49</v>
      </c>
      <c r="J974" s="171" t="s">
        <v>15</v>
      </c>
      <c r="K974" s="171" t="s">
        <v>13</v>
      </c>
      <c r="L974" s="9">
        <v>16</v>
      </c>
      <c r="M974" s="9"/>
      <c r="N974" s="32">
        <v>1.3742177062752845</v>
      </c>
      <c r="O974" s="10" t="s">
        <v>6535</v>
      </c>
      <c r="P974" s="57">
        <v>0.12960218286924646</v>
      </c>
      <c r="Q974" s="7" t="s">
        <v>6535</v>
      </c>
      <c r="R974" s="182">
        <v>73.383930199244688</v>
      </c>
      <c r="S974" s="1" t="s">
        <v>6535</v>
      </c>
      <c r="T974" s="36">
        <v>6.920823023831228</v>
      </c>
      <c r="U974" s="2" t="s">
        <v>6535</v>
      </c>
      <c r="V974" s="31">
        <v>10.603353090601185</v>
      </c>
      <c r="W974" s="2" t="s">
        <v>6535</v>
      </c>
      <c r="X974" s="31" t="s">
        <v>6535</v>
      </c>
      <c r="Y974" s="2" t="s">
        <v>6535</v>
      </c>
      <c r="AA974" s="38">
        <v>365164</v>
      </c>
      <c r="AB974" s="9" t="s">
        <v>6535</v>
      </c>
      <c r="AC974" s="38">
        <v>2817576</v>
      </c>
      <c r="AD974" s="9" t="s">
        <v>6535</v>
      </c>
      <c r="AE974" s="42">
        <v>265725</v>
      </c>
      <c r="AF974" s="9" t="s">
        <v>6535</v>
      </c>
      <c r="AG974" s="41">
        <v>38395</v>
      </c>
      <c r="AH974" s="2" t="s">
        <v>6535</v>
      </c>
      <c r="AI974" s="41">
        <v>0</v>
      </c>
      <c r="AJ974" s="2" t="s">
        <v>6535</v>
      </c>
      <c r="AK974" s="41">
        <v>570129</v>
      </c>
      <c r="AL974" s="2" t="s">
        <v>6535</v>
      </c>
      <c r="AM974" s="2" t="str">
        <f>IF(OR(O974="Q",Q974="Q",S974="Q",U974="Q",W974="Q",Y974="Q",AB974="Q",AD974="Q",AF974="Q",AH974="Q",AJ974="Q",AL974="Q"),"Yes","No")</f>
        <v>No</v>
      </c>
    </row>
    <row r="975" spans="1:39">
      <c r="A975" s="3" t="s">
        <v>1734</v>
      </c>
      <c r="B975" s="3" t="s">
        <v>1735</v>
      </c>
      <c r="C975" s="4" t="s">
        <v>126</v>
      </c>
      <c r="D975" s="241">
        <v>4141</v>
      </c>
      <c r="E975" s="236">
        <v>40141</v>
      </c>
      <c r="F975" s="3" t="s">
        <v>320</v>
      </c>
      <c r="G975" s="4" t="s">
        <v>262</v>
      </c>
      <c r="H975" s="60">
        <v>549777</v>
      </c>
      <c r="I975" s="27">
        <v>49</v>
      </c>
      <c r="J975" s="170" t="s">
        <v>14</v>
      </c>
      <c r="K975" s="170" t="s">
        <v>16</v>
      </c>
      <c r="L975" s="5">
        <v>13</v>
      </c>
      <c r="N975" s="31">
        <v>3.6762513497509492</v>
      </c>
      <c r="O975" s="4" t="s">
        <v>6535</v>
      </c>
      <c r="P975" s="56">
        <v>7.2303704124897158E-2</v>
      </c>
      <c r="Q975" s="8" t="s">
        <v>6535</v>
      </c>
      <c r="R975" s="35">
        <v>85.220363721283235</v>
      </c>
      <c r="S975" s="2" t="s">
        <v>6535</v>
      </c>
      <c r="T975" s="36">
        <v>1.6760953965612868</v>
      </c>
      <c r="U975" s="2" t="s">
        <v>6535</v>
      </c>
      <c r="V975" s="31">
        <v>50.844578355219618</v>
      </c>
      <c r="W975" s="2" t="s">
        <v>6535</v>
      </c>
      <c r="X975" s="31">
        <v>4.016064842646256</v>
      </c>
      <c r="Y975" s="2" t="s">
        <v>6535</v>
      </c>
      <c r="AA975" s="37">
        <v>211083</v>
      </c>
      <c r="AB975" s="4" t="s">
        <v>6535</v>
      </c>
      <c r="AC975" s="37">
        <v>2919394</v>
      </c>
      <c r="AD975" s="4" t="s">
        <v>6535</v>
      </c>
      <c r="AE975" s="41">
        <v>57418</v>
      </c>
      <c r="AF975" s="4" t="s">
        <v>6535</v>
      </c>
      <c r="AG975" s="41">
        <v>34257</v>
      </c>
      <c r="AH975" s="2" t="s">
        <v>6535</v>
      </c>
      <c r="AI975" s="41">
        <v>726929</v>
      </c>
      <c r="AJ975" s="2" t="s">
        <v>6535</v>
      </c>
      <c r="AK975" s="41">
        <v>587769</v>
      </c>
      <c r="AL975" s="2" t="s">
        <v>6535</v>
      </c>
      <c r="AM975" s="2" t="str">
        <f>IF(OR(O975="Q",Q975="Q",S975="Q",U975="Q",W975="Q",Y975="Q",AB975="Q",AD975="Q",AF975="Q",AH975="Q",AJ975="Q",AL975="Q"),"Yes","No")</f>
        <v>No</v>
      </c>
    </row>
    <row r="976" spans="1:39">
      <c r="A976" s="6" t="s">
        <v>661</v>
      </c>
      <c r="B976" s="6" t="s">
        <v>662</v>
      </c>
      <c r="C976" s="4" t="s">
        <v>137</v>
      </c>
      <c r="D976" s="242" t="s">
        <v>663</v>
      </c>
      <c r="E976" s="237" t="s">
        <v>664</v>
      </c>
      <c r="F976" s="25" t="s">
        <v>317</v>
      </c>
      <c r="G976" s="53" t="s">
        <v>476</v>
      </c>
      <c r="H976" s="180">
        <v>0</v>
      </c>
      <c r="I976" s="28">
        <v>49</v>
      </c>
      <c r="J976" s="171" t="s">
        <v>14</v>
      </c>
      <c r="K976" s="171" t="s">
        <v>13</v>
      </c>
      <c r="L976" s="9">
        <v>12</v>
      </c>
      <c r="M976" s="9"/>
      <c r="N976" s="32">
        <v>3.0158890928657338</v>
      </c>
      <c r="O976" s="10" t="s">
        <v>6535</v>
      </c>
      <c r="P976" s="57">
        <v>7.5089947723734493E-2</v>
      </c>
      <c r="Q976" s="7" t="s">
        <v>6535</v>
      </c>
      <c r="R976" s="182">
        <v>101.5632703697775</v>
      </c>
      <c r="S976" s="1" t="s">
        <v>6535</v>
      </c>
      <c r="T976" s="36">
        <v>2.5287337922202657</v>
      </c>
      <c r="U976" s="2" t="s">
        <v>6535</v>
      </c>
      <c r="V976" s="31">
        <v>40.163686142938531</v>
      </c>
      <c r="W976" s="2" t="s">
        <v>6535</v>
      </c>
      <c r="X976" s="31" t="s">
        <v>6535</v>
      </c>
      <c r="Y976" s="2" t="s">
        <v>6535</v>
      </c>
      <c r="AA976" s="38">
        <v>190568</v>
      </c>
      <c r="AB976" s="9" t="s">
        <v>6535</v>
      </c>
      <c r="AC976" s="38">
        <v>2537863</v>
      </c>
      <c r="AD976" s="9" t="s">
        <v>6535</v>
      </c>
      <c r="AE976" s="42">
        <v>63188</v>
      </c>
      <c r="AF976" s="9" t="s">
        <v>6535</v>
      </c>
      <c r="AG976" s="41">
        <v>24988</v>
      </c>
      <c r="AH976" s="2" t="s">
        <v>6535</v>
      </c>
      <c r="AI976" s="41">
        <v>0</v>
      </c>
      <c r="AJ976" s="2" t="s">
        <v>6535</v>
      </c>
      <c r="AK976" s="41">
        <v>365068</v>
      </c>
      <c r="AL976" s="2" t="s">
        <v>6535</v>
      </c>
      <c r="AM976" s="2" t="str">
        <f>IF(OR(O976="Q",Q976="Q",S976="Q",U976="Q",W976="Q",Y976="Q",AB976="Q",AD976="Q",AF976="Q",AH976="Q",AJ976="Q",AL976="Q"),"Yes","No")</f>
        <v>No</v>
      </c>
    </row>
    <row r="977" spans="1:39">
      <c r="A977" s="6" t="s">
        <v>5147</v>
      </c>
      <c r="B977" s="6" t="s">
        <v>5148</v>
      </c>
      <c r="C977" s="4" t="s">
        <v>41</v>
      </c>
      <c r="D977" s="242">
        <v>8011</v>
      </c>
      <c r="E977" s="237">
        <v>80011</v>
      </c>
      <c r="F977" s="25" t="s">
        <v>317</v>
      </c>
      <c r="G977" s="53" t="s">
        <v>262</v>
      </c>
      <c r="H977" s="180">
        <v>264465</v>
      </c>
      <c r="I977" s="28">
        <v>49</v>
      </c>
      <c r="J977" s="171" t="s">
        <v>20</v>
      </c>
      <c r="K977" s="171" t="s">
        <v>16</v>
      </c>
      <c r="L977" s="9">
        <v>8</v>
      </c>
      <c r="M977" s="9"/>
      <c r="N977" s="32">
        <v>2.2805359661495062</v>
      </c>
      <c r="O977" s="10" t="s">
        <v>6535</v>
      </c>
      <c r="P977" s="57">
        <v>6.2936387889620582E-2</v>
      </c>
      <c r="Q977" s="7" t="s">
        <v>6535</v>
      </c>
      <c r="R977" s="182">
        <v>70.482908093278468</v>
      </c>
      <c r="S977" s="1" t="s">
        <v>6535</v>
      </c>
      <c r="T977" s="36">
        <v>1.9451303155006858</v>
      </c>
      <c r="U977" s="2" t="s">
        <v>6535</v>
      </c>
      <c r="V977" s="31">
        <v>36.235571227080392</v>
      </c>
      <c r="W977" s="2" t="s">
        <v>6535</v>
      </c>
      <c r="X977" s="31">
        <v>8.5942114312858351</v>
      </c>
      <c r="Y977" s="2" t="s">
        <v>6535</v>
      </c>
      <c r="AA977" s="38">
        <v>80845</v>
      </c>
      <c r="AB977" s="9" t="s">
        <v>6535</v>
      </c>
      <c r="AC977" s="38">
        <v>1284551</v>
      </c>
      <c r="AD977" s="9" t="s">
        <v>6535</v>
      </c>
      <c r="AE977" s="42">
        <v>35450</v>
      </c>
      <c r="AF977" s="9" t="s">
        <v>6535</v>
      </c>
      <c r="AG977" s="41">
        <v>18225</v>
      </c>
      <c r="AH977" s="2" t="s">
        <v>6535</v>
      </c>
      <c r="AI977" s="41">
        <v>149467</v>
      </c>
      <c r="AJ977" s="2" t="s">
        <v>6535</v>
      </c>
      <c r="AK977" s="41">
        <v>210076</v>
      </c>
      <c r="AL977" s="2" t="s">
        <v>6535</v>
      </c>
      <c r="AM977" s="2" t="str">
        <f>IF(OR(O977="Q",Q977="Q",S977="Q",U977="Q",W977="Q",Y977="Q",AB977="Q",AD977="Q",AF977="Q",AH977="Q",AJ977="Q",AL977="Q"),"Yes","No")</f>
        <v>No</v>
      </c>
    </row>
    <row r="978" spans="1:39">
      <c r="A978" s="3" t="s">
        <v>5715</v>
      </c>
      <c r="B978" s="3" t="s">
        <v>5716</v>
      </c>
      <c r="C978" s="4" t="s">
        <v>28</v>
      </c>
      <c r="D978" s="241">
        <v>9090</v>
      </c>
      <c r="E978" s="236">
        <v>90090</v>
      </c>
      <c r="F978" s="3" t="s">
        <v>320</v>
      </c>
      <c r="G978" s="4" t="s">
        <v>262</v>
      </c>
      <c r="H978" s="60">
        <v>1723634</v>
      </c>
      <c r="I978" s="27">
        <v>49</v>
      </c>
      <c r="J978" s="170" t="s">
        <v>14</v>
      </c>
      <c r="K978" s="170" t="s">
        <v>16</v>
      </c>
      <c r="L978" s="5">
        <v>8</v>
      </c>
      <c r="N978" s="31">
        <v>3.1986794717887155</v>
      </c>
      <c r="O978" s="4" t="s">
        <v>6535</v>
      </c>
      <c r="P978" s="56">
        <v>5.7259534038240439E-2</v>
      </c>
      <c r="Q978" s="8" t="s">
        <v>6535</v>
      </c>
      <c r="R978" s="35">
        <v>110.07771516037013</v>
      </c>
      <c r="S978" s="2" t="s">
        <v>6535</v>
      </c>
      <c r="T978" s="36">
        <v>1.9705002435121408</v>
      </c>
      <c r="U978" s="2" t="s">
        <v>6535</v>
      </c>
      <c r="V978" s="31">
        <v>55.862827483934751</v>
      </c>
      <c r="W978" s="2" t="s">
        <v>6535</v>
      </c>
      <c r="X978" s="31">
        <v>4.7571636468600227</v>
      </c>
      <c r="Y978" s="2" t="s">
        <v>6535</v>
      </c>
      <c r="AA978" s="37">
        <v>90593</v>
      </c>
      <c r="AB978" s="4" t="s">
        <v>6535</v>
      </c>
      <c r="AC978" s="37">
        <v>1582147</v>
      </c>
      <c r="AD978" s="4" t="s">
        <v>6535</v>
      </c>
      <c r="AE978" s="41">
        <v>28322</v>
      </c>
      <c r="AF978" s="4" t="s">
        <v>6535</v>
      </c>
      <c r="AG978" s="41">
        <v>14373</v>
      </c>
      <c r="AH978" s="2" t="s">
        <v>6535</v>
      </c>
      <c r="AI978" s="41">
        <v>332582</v>
      </c>
      <c r="AJ978" s="2" t="s">
        <v>6535</v>
      </c>
      <c r="AK978" s="41">
        <v>291629</v>
      </c>
      <c r="AL978" s="2" t="s">
        <v>6535</v>
      </c>
      <c r="AM978" s="2" t="str">
        <f>IF(OR(O978="Q",Q978="Q",S978="Q",U978="Q",W978="Q",Y978="Q",AB978="Q",AD978="Q",AF978="Q",AH978="Q",AJ978="Q",AL978="Q"),"Yes","No")</f>
        <v>No</v>
      </c>
    </row>
    <row r="979" spans="1:39">
      <c r="A979" s="6" t="s">
        <v>6356</v>
      </c>
      <c r="B979" s="6" t="s">
        <v>1767</v>
      </c>
      <c r="C979" s="4" t="s">
        <v>83</v>
      </c>
      <c r="D979" s="242">
        <v>4172</v>
      </c>
      <c r="E979" s="237">
        <v>40172</v>
      </c>
      <c r="F979" s="25" t="s">
        <v>320</v>
      </c>
      <c r="G979" s="53" t="s">
        <v>262</v>
      </c>
      <c r="H979" s="180">
        <v>212195</v>
      </c>
      <c r="I979" s="28">
        <v>49</v>
      </c>
      <c r="J979" s="171" t="s">
        <v>15</v>
      </c>
      <c r="K979" s="171" t="s">
        <v>13</v>
      </c>
      <c r="L979" s="9">
        <v>6</v>
      </c>
      <c r="M979" s="9"/>
      <c r="N979" s="32">
        <v>0.6894663192433893</v>
      </c>
      <c r="O979" s="10" t="s">
        <v>6535</v>
      </c>
      <c r="P979" s="57">
        <v>6.9724772134490062E-2</v>
      </c>
      <c r="Q979" s="7" t="s">
        <v>6535</v>
      </c>
      <c r="R979" s="182">
        <v>88.22926234213547</v>
      </c>
      <c r="S979" s="1" t="s">
        <v>6535</v>
      </c>
      <c r="T979" s="36">
        <v>8.922502870264065</v>
      </c>
      <c r="U979" s="2" t="s">
        <v>6535</v>
      </c>
      <c r="V979" s="31">
        <v>9.8883983143537275</v>
      </c>
      <c r="W979" s="2" t="s">
        <v>6535</v>
      </c>
      <c r="X979" s="31">
        <v>1.5984563563822527</v>
      </c>
      <c r="Y979" s="2" t="s">
        <v>6535</v>
      </c>
      <c r="AA979" s="38">
        <v>85731</v>
      </c>
      <c r="AB979" s="9" t="s">
        <v>6535</v>
      </c>
      <c r="AC979" s="38">
        <v>1229563</v>
      </c>
      <c r="AD979" s="9" t="s">
        <v>6535</v>
      </c>
      <c r="AE979" s="42">
        <v>124344</v>
      </c>
      <c r="AF979" s="9" t="s">
        <v>6535</v>
      </c>
      <c r="AG979" s="41">
        <v>13936</v>
      </c>
      <c r="AH979" s="2" t="s">
        <v>6535</v>
      </c>
      <c r="AI979" s="41">
        <v>769219</v>
      </c>
      <c r="AJ979" s="2" t="s">
        <v>6535</v>
      </c>
      <c r="AK979" s="41">
        <v>251424</v>
      </c>
      <c r="AL979" s="2" t="s">
        <v>6535</v>
      </c>
      <c r="AM979" s="2" t="str">
        <f>IF(OR(O979="Q",Q979="Q",S979="Q",U979="Q",W979="Q",Y979="Q",AB979="Q",AD979="Q",AF979="Q",AH979="Q",AJ979="Q",AL979="Q"),"Yes","No")</f>
        <v>No</v>
      </c>
    </row>
    <row r="980" spans="1:39">
      <c r="A980" s="6" t="s">
        <v>5147</v>
      </c>
      <c r="B980" s="6" t="s">
        <v>5148</v>
      </c>
      <c r="C980" s="4" t="s">
        <v>41</v>
      </c>
      <c r="D980" s="242">
        <v>8011</v>
      </c>
      <c r="E980" s="237">
        <v>80011</v>
      </c>
      <c r="F980" s="25" t="s">
        <v>317</v>
      </c>
      <c r="G980" s="53" t="s">
        <v>262</v>
      </c>
      <c r="H980" s="180">
        <v>264465</v>
      </c>
      <c r="I980" s="28">
        <v>49</v>
      </c>
      <c r="J980" s="171" t="s">
        <v>35</v>
      </c>
      <c r="K980" s="171" t="s">
        <v>13</v>
      </c>
      <c r="L980" s="9">
        <v>6</v>
      </c>
      <c r="M980" s="9"/>
      <c r="N980" s="32">
        <v>0.50542849330934791</v>
      </c>
      <c r="O980" s="10" t="s">
        <v>6535</v>
      </c>
      <c r="P980" s="57">
        <v>0.18061802978668787</v>
      </c>
      <c r="Q980" s="7" t="s">
        <v>6535</v>
      </c>
      <c r="R980" s="182">
        <v>95.981866629753952</v>
      </c>
      <c r="S980" s="1" t="s">
        <v>6535</v>
      </c>
      <c r="T980" s="36">
        <v>34.299719694085894</v>
      </c>
      <c r="U980" s="2" t="s">
        <v>6535</v>
      </c>
      <c r="V980" s="31">
        <v>2.7983280180072017</v>
      </c>
      <c r="W980" s="2" t="s">
        <v>6535</v>
      </c>
      <c r="X980" s="31">
        <v>1.0973837318567492</v>
      </c>
      <c r="Y980" s="2" t="s">
        <v>6535</v>
      </c>
      <c r="AA980" s="38">
        <v>500960</v>
      </c>
      <c r="AB980" s="9" t="s">
        <v>6535</v>
      </c>
      <c r="AC980" s="38">
        <v>2773588</v>
      </c>
      <c r="AD980" s="9" t="s">
        <v>6535</v>
      </c>
      <c r="AE980" s="42">
        <v>991159</v>
      </c>
      <c r="AF980" s="9" t="s">
        <v>6535</v>
      </c>
      <c r="AG980" s="41">
        <v>28897</v>
      </c>
      <c r="AH980" s="2" t="s">
        <v>6535</v>
      </c>
      <c r="AI980" s="41">
        <v>2527455</v>
      </c>
      <c r="AJ980" s="2" t="s">
        <v>6535</v>
      </c>
      <c r="AK980" s="41">
        <v>297539</v>
      </c>
      <c r="AL980" s="2" t="s">
        <v>163</v>
      </c>
      <c r="AM980" s="2" t="str">
        <f>IF(OR(O980="Q",Q980="Q",S980="Q",U980="Q",W980="Q",Y980="Q",AB980="Q",AD980="Q",AF980="Q",AH980="Q",AJ980="Q",AL980="Q"),"Yes","No")</f>
        <v>No</v>
      </c>
    </row>
    <row r="981" spans="1:39">
      <c r="A981" s="6" t="s">
        <v>5147</v>
      </c>
      <c r="B981" s="6" t="s">
        <v>5148</v>
      </c>
      <c r="C981" s="4" t="s">
        <v>41</v>
      </c>
      <c r="D981" s="242">
        <v>8011</v>
      </c>
      <c r="E981" s="237">
        <v>80011</v>
      </c>
      <c r="F981" s="25" t="s">
        <v>317</v>
      </c>
      <c r="G981" s="53" t="s">
        <v>262</v>
      </c>
      <c r="H981" s="180">
        <v>264465</v>
      </c>
      <c r="I981" s="28">
        <v>49</v>
      </c>
      <c r="J981" s="171" t="s">
        <v>15</v>
      </c>
      <c r="K981" s="171" t="s">
        <v>16</v>
      </c>
      <c r="L981" s="9">
        <v>4</v>
      </c>
      <c r="M981" s="9"/>
      <c r="N981" s="32">
        <v>1</v>
      </c>
      <c r="O981" s="10" t="s">
        <v>6535</v>
      </c>
      <c r="P981" s="57">
        <v>0.16058438226327387</v>
      </c>
      <c r="Q981" s="7" t="s">
        <v>6535</v>
      </c>
      <c r="R981" s="182">
        <v>60.898897058823529</v>
      </c>
      <c r="S981" s="1" t="s">
        <v>6535</v>
      </c>
      <c r="T981" s="36">
        <v>9.7794117647058822</v>
      </c>
      <c r="U981" s="2" t="s">
        <v>6535</v>
      </c>
      <c r="V981" s="31">
        <v>6.227255639097744</v>
      </c>
      <c r="W981" s="2" t="s">
        <v>6535</v>
      </c>
      <c r="X981" s="31">
        <v>4.2651703716419194</v>
      </c>
      <c r="Y981" s="2" t="s">
        <v>6535</v>
      </c>
      <c r="AA981" s="38">
        <v>15960</v>
      </c>
      <c r="AB981" s="9" t="s">
        <v>6535</v>
      </c>
      <c r="AC981" s="38">
        <v>99387</v>
      </c>
      <c r="AD981" s="9" t="s">
        <v>6535</v>
      </c>
      <c r="AE981" s="42">
        <v>15960</v>
      </c>
      <c r="AF981" s="9" t="s">
        <v>6535</v>
      </c>
      <c r="AG981" s="41">
        <v>1632</v>
      </c>
      <c r="AH981" s="2" t="s">
        <v>6535</v>
      </c>
      <c r="AI981" s="41">
        <v>23302</v>
      </c>
      <c r="AJ981" s="2" t="s">
        <v>6535</v>
      </c>
      <c r="AK981" s="41">
        <v>29884</v>
      </c>
      <c r="AL981" s="2" t="s">
        <v>6535</v>
      </c>
      <c r="AM981" s="2" t="str">
        <f>IF(OR(O981="Q",Q981="Q",S981="Q",U981="Q",W981="Q",Y981="Q",AB981="Q",AD981="Q",AF981="Q",AH981="Q",AJ981="Q",AL981="Q"),"Yes","No")</f>
        <v>No</v>
      </c>
    </row>
    <row r="982" spans="1:39">
      <c r="A982" s="3" t="s">
        <v>1437</v>
      </c>
      <c r="B982" s="3" t="s">
        <v>1438</v>
      </c>
      <c r="C982" s="4" t="s">
        <v>114</v>
      </c>
      <c r="D982" s="241" t="s">
        <v>1439</v>
      </c>
      <c r="E982" s="236" t="s">
        <v>1440</v>
      </c>
      <c r="F982" s="3" t="s">
        <v>320</v>
      </c>
      <c r="G982" s="4" t="s">
        <v>476</v>
      </c>
      <c r="H982" s="60">
        <v>0</v>
      </c>
      <c r="I982" s="27">
        <v>49</v>
      </c>
      <c r="J982" s="170" t="s">
        <v>17</v>
      </c>
      <c r="K982" s="170" t="s">
        <v>13</v>
      </c>
      <c r="L982" s="5">
        <v>3</v>
      </c>
      <c r="N982" s="31">
        <v>2.5311377245508981</v>
      </c>
      <c r="O982" s="4" t="s">
        <v>6535</v>
      </c>
      <c r="P982" s="56">
        <v>0.43185533306089091</v>
      </c>
      <c r="Q982" s="8" t="s">
        <v>6535</v>
      </c>
      <c r="R982" s="35">
        <v>40.213640098603122</v>
      </c>
      <c r="S982" s="2" t="s">
        <v>6535</v>
      </c>
      <c r="T982" s="36">
        <v>6.8611339359079704</v>
      </c>
      <c r="U982" s="2" t="s">
        <v>6535</v>
      </c>
      <c r="V982" s="31">
        <v>5.8610778443113771</v>
      </c>
      <c r="W982" s="2" t="s">
        <v>6535</v>
      </c>
      <c r="X982" s="31" t="s">
        <v>6535</v>
      </c>
      <c r="Y982" s="2" t="s">
        <v>6535</v>
      </c>
      <c r="AA982" s="37">
        <v>21135</v>
      </c>
      <c r="AB982" s="4" t="s">
        <v>6535</v>
      </c>
      <c r="AC982" s="37">
        <v>48940</v>
      </c>
      <c r="AD982" s="4" t="s">
        <v>6535</v>
      </c>
      <c r="AE982" s="41">
        <v>8350</v>
      </c>
      <c r="AF982" s="4" t="s">
        <v>6535</v>
      </c>
      <c r="AG982" s="41">
        <v>1217</v>
      </c>
      <c r="AH982" s="2" t="s">
        <v>6535</v>
      </c>
      <c r="AI982" s="41">
        <v>0</v>
      </c>
      <c r="AJ982" s="2" t="s">
        <v>6535</v>
      </c>
      <c r="AK982" s="41">
        <v>42941</v>
      </c>
      <c r="AL982" s="2" t="s">
        <v>6535</v>
      </c>
      <c r="AM982" s="2" t="str">
        <f>IF(OR(O982="Q",Q982="Q",S982="Q",U982="Q",W982="Q",Y982="Q",AB982="Q",AD982="Q",AF982="Q",AH982="Q",AJ982="Q",AL982="Q"),"Yes","No")</f>
        <v>No</v>
      </c>
    </row>
    <row r="983" spans="1:39">
      <c r="A983" s="6" t="s">
        <v>5816</v>
      </c>
      <c r="B983" s="6" t="s">
        <v>5817</v>
      </c>
      <c r="C983" s="4" t="s">
        <v>22</v>
      </c>
      <c r="D983" s="242">
        <v>9233</v>
      </c>
      <c r="E983" s="237">
        <v>90233</v>
      </c>
      <c r="F983" s="25" t="s">
        <v>320</v>
      </c>
      <c r="G983" s="53" t="s">
        <v>262</v>
      </c>
      <c r="H983" s="180">
        <v>135267</v>
      </c>
      <c r="I983" s="28">
        <v>49</v>
      </c>
      <c r="J983" s="171" t="s">
        <v>14</v>
      </c>
      <c r="K983" s="171" t="s">
        <v>16</v>
      </c>
      <c r="L983" s="9">
        <v>3</v>
      </c>
      <c r="M983" s="9"/>
      <c r="N983" s="32">
        <v>1.3210756520330471</v>
      </c>
      <c r="O983" s="10" t="s">
        <v>6535</v>
      </c>
      <c r="P983" s="57">
        <v>3.8545526733721545E-2</v>
      </c>
      <c r="Q983" s="7" t="s">
        <v>6535</v>
      </c>
      <c r="R983" s="182">
        <v>64.404261796042618</v>
      </c>
      <c r="S983" s="1" t="s">
        <v>6535</v>
      </c>
      <c r="T983" s="36">
        <v>1.8791476407914764</v>
      </c>
      <c r="U983" s="2" t="s">
        <v>6535</v>
      </c>
      <c r="V983" s="31">
        <v>34.273124898752634</v>
      </c>
      <c r="W983" s="2" t="s">
        <v>6535</v>
      </c>
      <c r="X983" s="31">
        <v>4.8541470689457382</v>
      </c>
      <c r="Y983" s="2" t="s">
        <v>6535</v>
      </c>
      <c r="AA983" s="38">
        <v>8155</v>
      </c>
      <c r="AB983" s="9" t="s">
        <v>6535</v>
      </c>
      <c r="AC983" s="38">
        <v>211568</v>
      </c>
      <c r="AD983" s="9" t="s">
        <v>6535</v>
      </c>
      <c r="AE983" s="42">
        <v>6173</v>
      </c>
      <c r="AF983" s="9" t="s">
        <v>6535</v>
      </c>
      <c r="AG983" s="41">
        <v>3285</v>
      </c>
      <c r="AH983" s="2" t="s">
        <v>6535</v>
      </c>
      <c r="AI983" s="41">
        <v>43585</v>
      </c>
      <c r="AJ983" s="2" t="s">
        <v>6535</v>
      </c>
      <c r="AK983" s="41">
        <v>41109</v>
      </c>
      <c r="AL983" s="2" t="s">
        <v>6535</v>
      </c>
      <c r="AM983" s="2" t="str">
        <f>IF(OR(O983="Q",Q983="Q",S983="Q",U983="Q",W983="Q",Y983="Q",AB983="Q",AD983="Q",AF983="Q",AH983="Q",AJ983="Q",AL983="Q"),"Yes","No")</f>
        <v>No</v>
      </c>
    </row>
    <row r="984" spans="1:39">
      <c r="A984" s="3" t="s">
        <v>5690</v>
      </c>
      <c r="B984" s="3" t="s">
        <v>5691</v>
      </c>
      <c r="C984" s="4" t="s">
        <v>28</v>
      </c>
      <c r="D984" s="241">
        <v>9039</v>
      </c>
      <c r="E984" s="236">
        <v>90039</v>
      </c>
      <c r="F984" s="3" t="s">
        <v>317</v>
      </c>
      <c r="G984" s="4" t="s">
        <v>262</v>
      </c>
      <c r="H984" s="60">
        <v>12150996</v>
      </c>
      <c r="I984" s="27">
        <v>49</v>
      </c>
      <c r="J984" s="170" t="s">
        <v>20</v>
      </c>
      <c r="K984" s="170" t="s">
        <v>16</v>
      </c>
      <c r="L984" s="5">
        <v>3</v>
      </c>
      <c r="N984" s="31">
        <v>1.7363149312834847</v>
      </c>
      <c r="O984" s="4" t="s">
        <v>6535</v>
      </c>
      <c r="P984" s="56">
        <v>0.28405929652071188</v>
      </c>
      <c r="Q984" s="8" t="s">
        <v>6535</v>
      </c>
      <c r="R984" s="35">
        <v>38.420204978038065</v>
      </c>
      <c r="S984" s="2" t="s">
        <v>6535</v>
      </c>
      <c r="T984" s="36">
        <v>6.2855051244509514</v>
      </c>
      <c r="U984" s="2" t="s">
        <v>6535</v>
      </c>
      <c r="V984" s="31">
        <v>6.1125087351502447</v>
      </c>
      <c r="W984" s="2" t="s">
        <v>6535</v>
      </c>
      <c r="X984" s="31">
        <v>2.0650822381364602</v>
      </c>
      <c r="Y984" s="2" t="s">
        <v>6535</v>
      </c>
      <c r="AA984" s="37">
        <v>7454</v>
      </c>
      <c r="AB984" s="4" t="s">
        <v>6535</v>
      </c>
      <c r="AC984" s="37">
        <v>26241</v>
      </c>
      <c r="AD984" s="4" t="s">
        <v>6535</v>
      </c>
      <c r="AE984" s="41">
        <v>4293</v>
      </c>
      <c r="AF984" s="4" t="s">
        <v>6535</v>
      </c>
      <c r="AG984" s="41">
        <v>683</v>
      </c>
      <c r="AH984" s="2" t="s">
        <v>6535</v>
      </c>
      <c r="AI984" s="41">
        <v>12707</v>
      </c>
      <c r="AJ984" s="2" t="s">
        <v>6535</v>
      </c>
      <c r="AK984" s="41">
        <v>8940</v>
      </c>
      <c r="AL984" s="2" t="s">
        <v>6535</v>
      </c>
      <c r="AM984" s="2" t="str">
        <f>IF(OR(O984="Q",Q984="Q",S984="Q",U984="Q",W984="Q",Y984="Q",AB984="Q",AD984="Q",AF984="Q",AH984="Q",AJ984="Q",AL984="Q"),"Yes","No")</f>
        <v>No</v>
      </c>
    </row>
    <row r="985" spans="1:39">
      <c r="A985" s="3" t="s">
        <v>5690</v>
      </c>
      <c r="B985" s="3" t="s">
        <v>5691</v>
      </c>
      <c r="C985" s="4" t="s">
        <v>28</v>
      </c>
      <c r="D985" s="241">
        <v>9039</v>
      </c>
      <c r="E985" s="236">
        <v>90039</v>
      </c>
      <c r="F985" s="3" t="s">
        <v>317</v>
      </c>
      <c r="G985" s="4" t="s">
        <v>262</v>
      </c>
      <c r="H985" s="60">
        <v>12150996</v>
      </c>
      <c r="I985" s="27">
        <v>49</v>
      </c>
      <c r="J985" s="170" t="s">
        <v>14</v>
      </c>
      <c r="K985" s="170" t="s">
        <v>13</v>
      </c>
      <c r="L985" s="5">
        <v>2</v>
      </c>
      <c r="N985" s="31">
        <v>0.45395010395010393</v>
      </c>
      <c r="O985" s="4" t="s">
        <v>6535</v>
      </c>
      <c r="P985" s="56">
        <v>2.0343515184265571E-2</v>
      </c>
      <c r="Q985" s="8" t="s">
        <v>6535</v>
      </c>
      <c r="R985" s="35">
        <v>66.686237962100037</v>
      </c>
      <c r="S985" s="2" t="s">
        <v>6535</v>
      </c>
      <c r="T985" s="36">
        <v>2.9885057471264367</v>
      </c>
      <c r="U985" s="2" t="s">
        <v>6535</v>
      </c>
      <c r="V985" s="31">
        <v>22.314241164241164</v>
      </c>
      <c r="W985" s="2" t="s">
        <v>6535</v>
      </c>
      <c r="X985" s="31">
        <v>10.907118540724557</v>
      </c>
      <c r="Y985" s="2" t="s">
        <v>6535</v>
      </c>
      <c r="AA985" s="37">
        <v>4367</v>
      </c>
      <c r="AB985" s="4" t="s">
        <v>6535</v>
      </c>
      <c r="AC985" s="37">
        <v>214663</v>
      </c>
      <c r="AD985" s="4" t="s">
        <v>6535</v>
      </c>
      <c r="AE985" s="41">
        <v>9620</v>
      </c>
      <c r="AF985" s="4" t="s">
        <v>6535</v>
      </c>
      <c r="AG985" s="41">
        <v>3219</v>
      </c>
      <c r="AH985" s="2" t="s">
        <v>6535</v>
      </c>
      <c r="AI985" s="41">
        <v>19681</v>
      </c>
      <c r="AJ985" s="2" t="s">
        <v>6535</v>
      </c>
      <c r="AK985" s="41">
        <v>22900</v>
      </c>
      <c r="AL985" s="2" t="s">
        <v>6535</v>
      </c>
      <c r="AM985" s="2" t="str">
        <f>IF(OR(O985="Q",Q985="Q",S985="Q",U985="Q",W985="Q",Y985="Q",AB985="Q",AD985="Q",AF985="Q",AH985="Q",AJ985="Q",AL985="Q"),"Yes","No")</f>
        <v>No</v>
      </c>
    </row>
    <row r="986" spans="1:39">
      <c r="A986" s="3" t="s">
        <v>1509</v>
      </c>
      <c r="B986" s="3" t="s">
        <v>1510</v>
      </c>
      <c r="C986" s="4" t="s">
        <v>133</v>
      </c>
      <c r="D986" s="241" t="s">
        <v>1511</v>
      </c>
      <c r="E986" s="236" t="s">
        <v>1512</v>
      </c>
      <c r="F986" s="3" t="s">
        <v>826</v>
      </c>
      <c r="G986" s="4" t="s">
        <v>476</v>
      </c>
      <c r="H986" s="60">
        <v>0</v>
      </c>
      <c r="I986" s="27">
        <v>48</v>
      </c>
      <c r="J986" s="170" t="s">
        <v>14</v>
      </c>
      <c r="K986" s="170" t="s">
        <v>13</v>
      </c>
      <c r="L986" s="5">
        <v>48</v>
      </c>
      <c r="N986" s="31">
        <v>0.74924180117199546</v>
      </c>
      <c r="O986" s="4" t="s">
        <v>6535</v>
      </c>
      <c r="P986" s="56">
        <v>3.3675811614611431E-2</v>
      </c>
      <c r="Q986" s="8" t="s">
        <v>6535</v>
      </c>
      <c r="R986" s="35">
        <v>32.883853444509867</v>
      </c>
      <c r="S986" s="2" t="s">
        <v>6535</v>
      </c>
      <c r="T986" s="36">
        <v>1.478014777108777</v>
      </c>
      <c r="U986" s="2" t="s">
        <v>6535</v>
      </c>
      <c r="V986" s="31">
        <v>22.248663513930296</v>
      </c>
      <c r="W986" s="2" t="s">
        <v>6535</v>
      </c>
      <c r="X986" s="31" t="s">
        <v>6535</v>
      </c>
      <c r="Y986" s="2" t="s">
        <v>6535</v>
      </c>
      <c r="AA986" s="37">
        <v>58303</v>
      </c>
      <c r="AB986" s="4" t="s">
        <v>6535</v>
      </c>
      <c r="AC986" s="37">
        <v>1731302</v>
      </c>
      <c r="AD986" s="4" t="s">
        <v>6535</v>
      </c>
      <c r="AE986" s="41">
        <v>77816</v>
      </c>
      <c r="AF986" s="4" t="s">
        <v>6535</v>
      </c>
      <c r="AG986" s="41">
        <v>52649</v>
      </c>
      <c r="AH986" s="2" t="s">
        <v>6535</v>
      </c>
      <c r="AI986" s="41">
        <v>0</v>
      </c>
      <c r="AJ986" s="2" t="s">
        <v>6535</v>
      </c>
      <c r="AK986" s="41">
        <v>879116</v>
      </c>
      <c r="AL986" s="2" t="s">
        <v>6535</v>
      </c>
      <c r="AM986" s="2" t="str">
        <f>IF(OR(O986="Q",Q986="Q",S986="Q",U986="Q",W986="Q",Y986="Q",AB986="Q",AD986="Q",AF986="Q",AH986="Q",AJ986="Q",AL986="Q"),"Yes","No")</f>
        <v>No</v>
      </c>
    </row>
    <row r="987" spans="1:39">
      <c r="A987" s="6" t="s">
        <v>2556</v>
      </c>
      <c r="B987" s="6" t="s">
        <v>2557</v>
      </c>
      <c r="C987" s="4" t="s">
        <v>83</v>
      </c>
      <c r="D987" s="242" t="s">
        <v>2558</v>
      </c>
      <c r="E987" s="237" t="s">
        <v>2559</v>
      </c>
      <c r="F987" s="25" t="s">
        <v>320</v>
      </c>
      <c r="G987" s="53" t="s">
        <v>476</v>
      </c>
      <c r="H987" s="180">
        <v>0</v>
      </c>
      <c r="I987" s="28">
        <v>48</v>
      </c>
      <c r="J987" s="171" t="s">
        <v>14</v>
      </c>
      <c r="K987" s="171" t="s">
        <v>13</v>
      </c>
      <c r="L987" s="9">
        <v>46</v>
      </c>
      <c r="M987" s="9"/>
      <c r="N987" s="32">
        <v>1.1435336884673681</v>
      </c>
      <c r="O987" s="10" t="s">
        <v>6535</v>
      </c>
      <c r="P987" s="57">
        <v>6.6847403887762044E-2</v>
      </c>
      <c r="Q987" s="7" t="s">
        <v>6535</v>
      </c>
      <c r="R987" s="182">
        <v>24.155404385318331</v>
      </c>
      <c r="S987" s="1" t="s">
        <v>6535</v>
      </c>
      <c r="T987" s="36">
        <v>1.4120494125378542</v>
      </c>
      <c r="U987" s="2" t="s">
        <v>6535</v>
      </c>
      <c r="V987" s="31">
        <v>17.106628260199621</v>
      </c>
      <c r="W987" s="2" t="s">
        <v>6535</v>
      </c>
      <c r="X987" s="31" t="s">
        <v>6535</v>
      </c>
      <c r="Y987" s="2" t="s">
        <v>6535</v>
      </c>
      <c r="AA987" s="38">
        <v>181823</v>
      </c>
      <c r="AB987" s="9" t="s">
        <v>6535</v>
      </c>
      <c r="AC987" s="38">
        <v>2719971</v>
      </c>
      <c r="AD987" s="9" t="s">
        <v>6535</v>
      </c>
      <c r="AE987" s="42">
        <v>159001</v>
      </c>
      <c r="AF987" s="9" t="s">
        <v>6535</v>
      </c>
      <c r="AG987" s="41">
        <v>112603</v>
      </c>
      <c r="AH987" s="2" t="s">
        <v>6535</v>
      </c>
      <c r="AI987" s="41">
        <v>0</v>
      </c>
      <c r="AJ987" s="2" t="s">
        <v>6535</v>
      </c>
      <c r="AK987" s="41">
        <v>2115527</v>
      </c>
      <c r="AL987" s="2" t="s">
        <v>6535</v>
      </c>
      <c r="AM987" s="2" t="str">
        <f>IF(OR(O987="Q",Q987="Q",S987="Q",U987="Q",W987="Q",Y987="Q",AB987="Q",AD987="Q",AF987="Q",AH987="Q",AJ987="Q",AL987="Q"),"Yes","No")</f>
        <v>No</v>
      </c>
    </row>
    <row r="988" spans="1:39">
      <c r="A988" s="6" t="s">
        <v>4074</v>
      </c>
      <c r="B988" s="6" t="s">
        <v>3394</v>
      </c>
      <c r="C988" s="4" t="s">
        <v>12</v>
      </c>
      <c r="D988" s="242" t="s">
        <v>4075</v>
      </c>
      <c r="E988" s="237" t="s">
        <v>4076</v>
      </c>
      <c r="F988" s="25" t="s">
        <v>481</v>
      </c>
      <c r="G988" s="53" t="s">
        <v>476</v>
      </c>
      <c r="H988" s="180">
        <v>0</v>
      </c>
      <c r="I988" s="28">
        <v>48</v>
      </c>
      <c r="J988" s="171" t="s">
        <v>14</v>
      </c>
      <c r="K988" s="171" t="s">
        <v>13</v>
      </c>
      <c r="L988" s="9">
        <v>45</v>
      </c>
      <c r="M988" s="9"/>
      <c r="N988" s="32">
        <v>0.84209855598830774</v>
      </c>
      <c r="O988" s="10" t="s">
        <v>6535</v>
      </c>
      <c r="P988" s="57">
        <v>9.7063259855921721E-2</v>
      </c>
      <c r="Q988" s="7" t="s">
        <v>6535</v>
      </c>
      <c r="R988" s="182">
        <v>13.807440740271264</v>
      </c>
      <c r="S988" s="1" t="s">
        <v>6535</v>
      </c>
      <c r="T988" s="36">
        <v>1.591494485993155</v>
      </c>
      <c r="U988" s="2" t="s">
        <v>6535</v>
      </c>
      <c r="V988" s="31">
        <v>8.6757703917867364</v>
      </c>
      <c r="W988" s="2" t="s">
        <v>6535</v>
      </c>
      <c r="X988" s="31" t="s">
        <v>6535</v>
      </c>
      <c r="Y988" s="2" t="s">
        <v>6535</v>
      </c>
      <c r="AA988" s="38">
        <v>105728</v>
      </c>
      <c r="AB988" s="9" t="s">
        <v>6535</v>
      </c>
      <c r="AC988" s="38">
        <v>1089269</v>
      </c>
      <c r="AD988" s="9" t="s">
        <v>6535</v>
      </c>
      <c r="AE988" s="42">
        <v>125553</v>
      </c>
      <c r="AF988" s="9" t="s">
        <v>6535</v>
      </c>
      <c r="AG988" s="41">
        <v>78890</v>
      </c>
      <c r="AH988" s="2" t="s">
        <v>6535</v>
      </c>
      <c r="AI988" s="41">
        <v>0</v>
      </c>
      <c r="AJ988" s="2" t="s">
        <v>6535</v>
      </c>
      <c r="AK988" s="41">
        <v>671348</v>
      </c>
      <c r="AL988" s="2" t="s">
        <v>6535</v>
      </c>
      <c r="AM988" s="2" t="str">
        <f>IF(OR(O988="Q",Q988="Q",S988="Q",U988="Q",W988="Q",Y988="Q",AB988="Q",AD988="Q",AF988="Q",AH988="Q",AJ988="Q",AL988="Q"),"Yes","No")</f>
        <v>No</v>
      </c>
    </row>
    <row r="989" spans="1:39">
      <c r="A989" s="3" t="s">
        <v>2333</v>
      </c>
      <c r="B989" s="3" t="s">
        <v>2334</v>
      </c>
      <c r="C989" s="4" t="s">
        <v>66</v>
      </c>
      <c r="D989" s="241" t="s">
        <v>2335</v>
      </c>
      <c r="E989" s="236" t="s">
        <v>2336</v>
      </c>
      <c r="F989" s="3" t="s">
        <v>320</v>
      </c>
      <c r="G989" s="4" t="s">
        <v>476</v>
      </c>
      <c r="H989" s="60">
        <v>0</v>
      </c>
      <c r="I989" s="27">
        <v>48</v>
      </c>
      <c r="J989" s="170" t="s">
        <v>14</v>
      </c>
      <c r="K989" s="170" t="s">
        <v>13</v>
      </c>
      <c r="L989" s="5">
        <v>39</v>
      </c>
      <c r="N989" s="31">
        <v>2.9787546615436771</v>
      </c>
      <c r="O989" s="4" t="s">
        <v>6535</v>
      </c>
      <c r="P989" s="56">
        <v>9.4443416000334415E-2</v>
      </c>
      <c r="Q989" s="8" t="s">
        <v>6535</v>
      </c>
      <c r="R989" s="35">
        <v>60.081443742824341</v>
      </c>
      <c r="S989" s="2" t="s">
        <v>6535</v>
      </c>
      <c r="T989" s="36">
        <v>1.9049225028702641</v>
      </c>
      <c r="U989" s="2" t="s">
        <v>6535</v>
      </c>
      <c r="V989" s="31">
        <v>31.540098692884317</v>
      </c>
      <c r="W989" s="2" t="s">
        <v>6535</v>
      </c>
      <c r="X989" s="31" t="s">
        <v>6535</v>
      </c>
      <c r="Y989" s="2" t="s">
        <v>6535</v>
      </c>
      <c r="AA989" s="37">
        <v>316308</v>
      </c>
      <c r="AB989" s="4" t="s">
        <v>6535</v>
      </c>
      <c r="AC989" s="37">
        <v>3349180</v>
      </c>
      <c r="AD989" s="4" t="s">
        <v>6535</v>
      </c>
      <c r="AE989" s="41">
        <v>106188</v>
      </c>
      <c r="AF989" s="4" t="s">
        <v>6535</v>
      </c>
      <c r="AG989" s="41">
        <v>55744</v>
      </c>
      <c r="AH989" s="2" t="s">
        <v>6535</v>
      </c>
      <c r="AI989" s="41">
        <v>0</v>
      </c>
      <c r="AJ989" s="2" t="s">
        <v>6535</v>
      </c>
      <c r="AK989" s="41">
        <v>1269602</v>
      </c>
      <c r="AL989" s="2" t="s">
        <v>6535</v>
      </c>
      <c r="AM989" s="2" t="str">
        <f>IF(OR(O989="Q",Q989="Q",S989="Q",U989="Q",W989="Q",Y989="Q",AB989="Q",AD989="Q",AF989="Q",AH989="Q",AJ989="Q",AL989="Q"),"Yes","No")</f>
        <v>No</v>
      </c>
    </row>
    <row r="990" spans="1:39">
      <c r="A990" s="6" t="s">
        <v>2817</v>
      </c>
      <c r="B990" s="6" t="s">
        <v>2818</v>
      </c>
      <c r="C990" s="4" t="s">
        <v>60</v>
      </c>
      <c r="D990" s="242">
        <v>5052</v>
      </c>
      <c r="E990" s="237">
        <v>50052</v>
      </c>
      <c r="F990" s="25" t="s">
        <v>320</v>
      </c>
      <c r="G990" s="53" t="s">
        <v>262</v>
      </c>
      <c r="H990" s="180">
        <v>278165</v>
      </c>
      <c r="I990" s="28">
        <v>48</v>
      </c>
      <c r="J990" s="171" t="s">
        <v>15</v>
      </c>
      <c r="K990" s="171" t="s">
        <v>13</v>
      </c>
      <c r="L990" s="9">
        <v>36</v>
      </c>
      <c r="M990" s="9"/>
      <c r="N990" s="32">
        <v>0.68280456663122335</v>
      </c>
      <c r="O990" s="10" t="s">
        <v>6535</v>
      </c>
      <c r="P990" s="57">
        <v>0.13486012385805146</v>
      </c>
      <c r="Q990" s="7" t="s">
        <v>6535</v>
      </c>
      <c r="R990" s="182">
        <v>101.82730005367686</v>
      </c>
      <c r="S990" s="1" t="s">
        <v>6535</v>
      </c>
      <c r="T990" s="36">
        <v>20.111819645732687</v>
      </c>
      <c r="U990" s="2" t="s">
        <v>6535</v>
      </c>
      <c r="V990" s="31">
        <v>5.063057537674494</v>
      </c>
      <c r="W990" s="2" t="s">
        <v>6535</v>
      </c>
      <c r="X990" s="31">
        <v>1.7221284266817336</v>
      </c>
      <c r="Y990" s="2" t="s">
        <v>6535</v>
      </c>
      <c r="AA990" s="38">
        <v>1279177</v>
      </c>
      <c r="AB990" s="9" t="s">
        <v>6535</v>
      </c>
      <c r="AC990" s="38">
        <v>9485213</v>
      </c>
      <c r="AD990" s="9" t="s">
        <v>6535</v>
      </c>
      <c r="AE990" s="42">
        <v>1873416</v>
      </c>
      <c r="AF990" s="9" t="s">
        <v>6535</v>
      </c>
      <c r="AG990" s="41">
        <v>93150</v>
      </c>
      <c r="AH990" s="2" t="s">
        <v>6535</v>
      </c>
      <c r="AI990" s="41">
        <v>5507843</v>
      </c>
      <c r="AJ990" s="2" t="s">
        <v>6535</v>
      </c>
      <c r="AK990" s="41">
        <v>1271031</v>
      </c>
      <c r="AL990" s="2" t="s">
        <v>6535</v>
      </c>
      <c r="AM990" s="2" t="str">
        <f>IF(OR(O990="Q",Q990="Q",S990="Q",U990="Q",W990="Q",Y990="Q",AB990="Q",AD990="Q",AF990="Q",AH990="Q",AJ990="Q",AL990="Q"),"Yes","No")</f>
        <v>No</v>
      </c>
    </row>
    <row r="991" spans="1:39">
      <c r="A991" s="3" t="s">
        <v>5750</v>
      </c>
      <c r="B991" s="3" t="s">
        <v>5751</v>
      </c>
      <c r="C991" s="4" t="s">
        <v>28</v>
      </c>
      <c r="D991" s="241">
        <v>9159</v>
      </c>
      <c r="E991" s="236">
        <v>90159</v>
      </c>
      <c r="F991" s="3" t="s">
        <v>320</v>
      </c>
      <c r="G991" s="4" t="s">
        <v>262</v>
      </c>
      <c r="H991" s="60">
        <v>3281212</v>
      </c>
      <c r="I991" s="27">
        <v>48</v>
      </c>
      <c r="J991" s="170" t="s">
        <v>15</v>
      </c>
      <c r="K991" s="170" t="s">
        <v>16</v>
      </c>
      <c r="L991" s="5">
        <v>33</v>
      </c>
      <c r="N991" s="31">
        <v>1.0163860817876271</v>
      </c>
      <c r="O991" s="4" t="s">
        <v>6535</v>
      </c>
      <c r="P991" s="56">
        <v>0.17699601155931313</v>
      </c>
      <c r="Q991" s="8" t="s">
        <v>6535</v>
      </c>
      <c r="R991" s="35">
        <v>90.887230341505472</v>
      </c>
      <c r="S991" s="2" t="s">
        <v>6535</v>
      </c>
      <c r="T991" s="36">
        <v>15.827329358766596</v>
      </c>
      <c r="U991" s="2" t="s">
        <v>6535</v>
      </c>
      <c r="V991" s="31">
        <v>5.7424236446538579</v>
      </c>
      <c r="W991" s="2" t="s">
        <v>6535</v>
      </c>
      <c r="X991" s="31">
        <v>0.8571624472928816</v>
      </c>
      <c r="Y991" s="2" t="s">
        <v>6535</v>
      </c>
      <c r="AA991" s="37">
        <v>1082006</v>
      </c>
      <c r="AB991" s="4" t="s">
        <v>6535</v>
      </c>
      <c r="AC991" s="37">
        <v>6113166</v>
      </c>
      <c r="AD991" s="4" t="s">
        <v>6535</v>
      </c>
      <c r="AE991" s="41">
        <v>1064562</v>
      </c>
      <c r="AF991" s="4" t="s">
        <v>6535</v>
      </c>
      <c r="AG991" s="41">
        <v>67261</v>
      </c>
      <c r="AH991" s="2" t="s">
        <v>6535</v>
      </c>
      <c r="AI991" s="41">
        <v>7131864</v>
      </c>
      <c r="AJ991" s="2" t="s">
        <v>6535</v>
      </c>
      <c r="AK991" s="41">
        <v>1139330</v>
      </c>
      <c r="AL991" s="2" t="s">
        <v>6535</v>
      </c>
      <c r="AM991" s="2" t="str">
        <f>IF(OR(O991="Q",Q991="Q",S991="Q",U991="Q",W991="Q",Y991="Q",AB991="Q",AD991="Q",AF991="Q",AH991="Q",AJ991="Q",AL991="Q"),"Yes","No")</f>
        <v>No</v>
      </c>
    </row>
    <row r="992" spans="1:39">
      <c r="A992" s="6" t="s">
        <v>1627</v>
      </c>
      <c r="B992" s="6" t="s">
        <v>1628</v>
      </c>
      <c r="C992" s="4" t="s">
        <v>18</v>
      </c>
      <c r="D992" s="242">
        <v>4043</v>
      </c>
      <c r="E992" s="237">
        <v>40043</v>
      </c>
      <c r="F992" s="25" t="s">
        <v>317</v>
      </c>
      <c r="G992" s="53" t="s">
        <v>262</v>
      </c>
      <c r="H992" s="180">
        <v>326183</v>
      </c>
      <c r="I992" s="28">
        <v>48</v>
      </c>
      <c r="J992" s="171" t="s">
        <v>14</v>
      </c>
      <c r="K992" s="171" t="s">
        <v>13</v>
      </c>
      <c r="L992" s="9">
        <v>25</v>
      </c>
      <c r="M992" s="9"/>
      <c r="N992" s="32">
        <v>2.8168231046931407</v>
      </c>
      <c r="O992" s="10" t="s">
        <v>6535</v>
      </c>
      <c r="P992" s="57">
        <v>8.0291808059503159E-2</v>
      </c>
      <c r="Q992" s="7" t="s">
        <v>6535</v>
      </c>
      <c r="R992" s="182">
        <v>60.387783002257805</v>
      </c>
      <c r="S992" s="1" t="s">
        <v>6535</v>
      </c>
      <c r="T992" s="36">
        <v>1.7213165689665886</v>
      </c>
      <c r="U992" s="2" t="s">
        <v>6535</v>
      </c>
      <c r="V992" s="31">
        <v>35.08232250300842</v>
      </c>
      <c r="W992" s="2" t="s">
        <v>6535</v>
      </c>
      <c r="X992" s="31">
        <v>4.166546615559195</v>
      </c>
      <c r="Y992" s="2" t="s">
        <v>6535</v>
      </c>
      <c r="AA992" s="38">
        <v>234078</v>
      </c>
      <c r="AB992" s="9" t="s">
        <v>6535</v>
      </c>
      <c r="AC992" s="38">
        <v>2915341</v>
      </c>
      <c r="AD992" s="9" t="s">
        <v>6535</v>
      </c>
      <c r="AE992" s="42">
        <v>83100</v>
      </c>
      <c r="AF992" s="9" t="s">
        <v>6535</v>
      </c>
      <c r="AG992" s="41">
        <v>48277</v>
      </c>
      <c r="AH992" s="2" t="s">
        <v>6535</v>
      </c>
      <c r="AI992" s="41">
        <v>699702</v>
      </c>
      <c r="AJ992" s="2" t="s">
        <v>6535</v>
      </c>
      <c r="AK992" s="41">
        <v>704587</v>
      </c>
      <c r="AL992" s="2" t="s">
        <v>6535</v>
      </c>
      <c r="AM992" s="2" t="str">
        <f>IF(OR(O992="Q",Q992="Q",S992="Q",U992="Q",W992="Q",Y992="Q",AB992="Q",AD992="Q",AF992="Q",AH992="Q",AJ992="Q",AL992="Q"),"Yes","No")</f>
        <v>No</v>
      </c>
    </row>
    <row r="993" spans="1:39">
      <c r="A993" s="3" t="s">
        <v>5826</v>
      </c>
      <c r="B993" s="3" t="s">
        <v>4241</v>
      </c>
      <c r="C993" s="4" t="s">
        <v>96</v>
      </c>
      <c r="D993" s="241">
        <v>9242</v>
      </c>
      <c r="E993" s="236">
        <v>90242</v>
      </c>
      <c r="F993" s="3" t="s">
        <v>481</v>
      </c>
      <c r="G993" s="4" t="s">
        <v>262</v>
      </c>
      <c r="H993" s="60">
        <v>1886011</v>
      </c>
      <c r="I993" s="27">
        <v>48</v>
      </c>
      <c r="J993" s="170" t="s">
        <v>50</v>
      </c>
      <c r="K993" s="170" t="s">
        <v>13</v>
      </c>
      <c r="L993" s="5">
        <v>24</v>
      </c>
      <c r="N993" s="31">
        <v>4.3366376506589335</v>
      </c>
      <c r="O993" s="4" t="s">
        <v>6535</v>
      </c>
      <c r="P993" s="56">
        <v>1.2519685526146107</v>
      </c>
      <c r="Q993" s="8" t="s">
        <v>6535</v>
      </c>
      <c r="R993" s="35">
        <v>123.80291658437027</v>
      </c>
      <c r="S993" s="2" t="s">
        <v>6535</v>
      </c>
      <c r="T993" s="36">
        <v>35.741367107775361</v>
      </c>
      <c r="U993" s="2" t="s">
        <v>6535</v>
      </c>
      <c r="V993" s="31">
        <v>3.4638550957228924</v>
      </c>
      <c r="W993" s="2" t="s">
        <v>6535</v>
      </c>
      <c r="X993" s="31">
        <v>1.7649915355485257</v>
      </c>
      <c r="Y993" s="2" t="s">
        <v>6535</v>
      </c>
      <c r="AA993" s="37">
        <v>18834039</v>
      </c>
      <c r="AB993" s="4" t="s">
        <v>6535</v>
      </c>
      <c r="AC993" s="37">
        <v>15043540</v>
      </c>
      <c r="AD993" s="4" t="s">
        <v>6535</v>
      </c>
      <c r="AE993" s="41">
        <v>4343005</v>
      </c>
      <c r="AF993" s="4" t="s">
        <v>6535</v>
      </c>
      <c r="AG993" s="41">
        <v>121512</v>
      </c>
      <c r="AH993" s="2" t="s">
        <v>6535</v>
      </c>
      <c r="AI993" s="41">
        <v>8523293</v>
      </c>
      <c r="AJ993" s="2" t="s">
        <v>6535</v>
      </c>
      <c r="AK993" s="41">
        <v>1501146</v>
      </c>
      <c r="AL993" s="2" t="s">
        <v>6535</v>
      </c>
      <c r="AM993" s="2" t="str">
        <f>IF(OR(O993="Q",Q993="Q",S993="Q",U993="Q",W993="Q",Y993="Q",AB993="Q",AD993="Q",AF993="Q",AH993="Q",AJ993="Q",AL993="Q"),"Yes","No")</f>
        <v>No</v>
      </c>
    </row>
    <row r="994" spans="1:39">
      <c r="A994" s="6" t="s">
        <v>5826</v>
      </c>
      <c r="B994" s="6" t="s">
        <v>4241</v>
      </c>
      <c r="C994" s="4" t="s">
        <v>96</v>
      </c>
      <c r="D994" s="242">
        <v>9242</v>
      </c>
      <c r="E994" s="237">
        <v>90242</v>
      </c>
      <c r="F994" s="25" t="s">
        <v>481</v>
      </c>
      <c r="G994" s="53" t="s">
        <v>262</v>
      </c>
      <c r="H994" s="180">
        <v>1886011</v>
      </c>
      <c r="I994" s="28">
        <v>48</v>
      </c>
      <c r="J994" s="171" t="s">
        <v>50</v>
      </c>
      <c r="K994" s="171" t="s">
        <v>16</v>
      </c>
      <c r="L994" s="9">
        <v>24</v>
      </c>
      <c r="M994" s="9"/>
      <c r="N994" s="32">
        <v>4.3731365495371053</v>
      </c>
      <c r="O994" s="10" t="s">
        <v>6535</v>
      </c>
      <c r="P994" s="57">
        <v>0.87267829889641491</v>
      </c>
      <c r="Q994" s="7" t="s">
        <v>6535</v>
      </c>
      <c r="R994" s="182">
        <v>139.95386533665837</v>
      </c>
      <c r="S994" s="1" t="s">
        <v>6535</v>
      </c>
      <c r="T994" s="36">
        <v>27.928398700219148</v>
      </c>
      <c r="U994" s="2" t="s">
        <v>6535</v>
      </c>
      <c r="V994" s="31">
        <v>5.0111668355536674</v>
      </c>
      <c r="W994" s="2" t="s">
        <v>6535</v>
      </c>
      <c r="X994" s="31">
        <v>2.5694589734980813</v>
      </c>
      <c r="Y994" s="2" t="s">
        <v>6535</v>
      </c>
      <c r="AA994" s="38">
        <v>3232417</v>
      </c>
      <c r="AB994" s="9" t="s">
        <v>6535</v>
      </c>
      <c r="AC994" s="38">
        <v>3704019</v>
      </c>
      <c r="AD994" s="9" t="s">
        <v>6535</v>
      </c>
      <c r="AE994" s="42">
        <v>739153</v>
      </c>
      <c r="AF994" s="9" t="s">
        <v>6535</v>
      </c>
      <c r="AG994" s="41">
        <v>26466</v>
      </c>
      <c r="AH994" s="2" t="s">
        <v>6535</v>
      </c>
      <c r="AI994" s="41">
        <v>1441556</v>
      </c>
      <c r="AJ994" s="2" t="s">
        <v>6535</v>
      </c>
      <c r="AK994" s="41">
        <v>265572</v>
      </c>
      <c r="AL994" s="2" t="s">
        <v>6535</v>
      </c>
      <c r="AM994" s="2" t="str">
        <f>IF(OR(O994="Q",Q994="Q",S994="Q",U994="Q",W994="Q",Y994="Q",AB994="Q",AD994="Q",AF994="Q",AH994="Q",AJ994="Q",AL994="Q"),"Yes","No")</f>
        <v>No</v>
      </c>
    </row>
    <row r="995" spans="1:39">
      <c r="A995" s="3" t="s">
        <v>1627</v>
      </c>
      <c r="B995" s="3" t="s">
        <v>1628</v>
      </c>
      <c r="C995" s="4" t="s">
        <v>18</v>
      </c>
      <c r="D995" s="241">
        <v>4043</v>
      </c>
      <c r="E995" s="236">
        <v>40043</v>
      </c>
      <c r="F995" s="3" t="s">
        <v>317</v>
      </c>
      <c r="G995" s="4" t="s">
        <v>262</v>
      </c>
      <c r="H995" s="60">
        <v>326183</v>
      </c>
      <c r="I995" s="27">
        <v>48</v>
      </c>
      <c r="J995" s="170" t="s">
        <v>15</v>
      </c>
      <c r="K995" s="170" t="s">
        <v>13</v>
      </c>
      <c r="L995" s="5">
        <v>23</v>
      </c>
      <c r="N995" s="31">
        <v>0.66649498535288865</v>
      </c>
      <c r="O995" s="4" t="s">
        <v>6535</v>
      </c>
      <c r="P995" s="56">
        <v>0.10063456965396267</v>
      </c>
      <c r="Q995" s="8" t="s">
        <v>6535</v>
      </c>
      <c r="R995" s="35">
        <v>79.169394830846812</v>
      </c>
      <c r="S995" s="2" t="s">
        <v>6535</v>
      </c>
      <c r="T995" s="36">
        <v>11.953845345660854</v>
      </c>
      <c r="U995" s="2" t="s">
        <v>6535</v>
      </c>
      <c r="V995" s="31">
        <v>6.6229227952647598</v>
      </c>
      <c r="W995" s="2" t="s">
        <v>6535</v>
      </c>
      <c r="X995" s="31">
        <v>0.99518003486339313</v>
      </c>
      <c r="Y995" s="2" t="s">
        <v>6535</v>
      </c>
      <c r="AA995" s="37">
        <v>758316</v>
      </c>
      <c r="AB995" s="4" t="s">
        <v>6535</v>
      </c>
      <c r="AC995" s="37">
        <v>7535343</v>
      </c>
      <c r="AD995" s="4" t="s">
        <v>6535</v>
      </c>
      <c r="AE995" s="41">
        <v>1137767</v>
      </c>
      <c r="AF995" s="4" t="s">
        <v>6535</v>
      </c>
      <c r="AG995" s="41">
        <v>95180</v>
      </c>
      <c r="AH995" s="2" t="s">
        <v>6535</v>
      </c>
      <c r="AI995" s="41">
        <v>7571839</v>
      </c>
      <c r="AJ995" s="2" t="s">
        <v>6535</v>
      </c>
      <c r="AK995" s="41">
        <v>1324169</v>
      </c>
      <c r="AL995" s="2" t="s">
        <v>6535</v>
      </c>
      <c r="AM995" s="2" t="str">
        <f>IF(OR(O995="Q",Q995="Q",S995="Q",U995="Q",W995="Q",Y995="Q",AB995="Q",AD995="Q",AF995="Q",AH995="Q",AJ995="Q",AL995="Q"),"Yes","No")</f>
        <v>No</v>
      </c>
    </row>
    <row r="996" spans="1:39">
      <c r="A996" s="3" t="s">
        <v>2817</v>
      </c>
      <c r="B996" s="3" t="s">
        <v>2818</v>
      </c>
      <c r="C996" s="4" t="s">
        <v>60</v>
      </c>
      <c r="D996" s="241">
        <v>5052</v>
      </c>
      <c r="E996" s="236">
        <v>50052</v>
      </c>
      <c r="F996" s="3" t="s">
        <v>320</v>
      </c>
      <c r="G996" s="4" t="s">
        <v>262</v>
      </c>
      <c r="H996" s="60">
        <v>278165</v>
      </c>
      <c r="I996" s="27">
        <v>48</v>
      </c>
      <c r="J996" s="170" t="s">
        <v>14</v>
      </c>
      <c r="K996" s="170" t="s">
        <v>13</v>
      </c>
      <c r="L996" s="5">
        <v>12</v>
      </c>
      <c r="N996" s="31">
        <v>1.9456789382019097</v>
      </c>
      <c r="O996" s="4" t="s">
        <v>6535</v>
      </c>
      <c r="P996" s="56">
        <v>0.11348987269937576</v>
      </c>
      <c r="Q996" s="8" t="s">
        <v>6535</v>
      </c>
      <c r="R996" s="35">
        <v>47.752760120441621</v>
      </c>
      <c r="S996" s="2" t="s">
        <v>6535</v>
      </c>
      <c r="T996" s="36">
        <v>2.7853797256607562</v>
      </c>
      <c r="U996" s="2" t="s">
        <v>6535</v>
      </c>
      <c r="V996" s="31">
        <v>17.144075430905051</v>
      </c>
      <c r="W996" s="2" t="s">
        <v>6535</v>
      </c>
      <c r="X996" s="31">
        <v>2.1436571542284075</v>
      </c>
      <c r="Y996" s="2" t="s">
        <v>6535</v>
      </c>
      <c r="AA996" s="37">
        <v>129590</v>
      </c>
      <c r="AB996" s="4" t="s">
        <v>6535</v>
      </c>
      <c r="AC996" s="37">
        <v>1141864</v>
      </c>
      <c r="AD996" s="4" t="s">
        <v>6535</v>
      </c>
      <c r="AE996" s="41">
        <v>66604</v>
      </c>
      <c r="AF996" s="4" t="s">
        <v>6535</v>
      </c>
      <c r="AG996" s="41">
        <v>23912</v>
      </c>
      <c r="AH996" s="2" t="s">
        <v>6535</v>
      </c>
      <c r="AI996" s="41">
        <v>532671</v>
      </c>
      <c r="AJ996" s="2" t="s">
        <v>6535</v>
      </c>
      <c r="AK996" s="41">
        <v>327563</v>
      </c>
      <c r="AL996" s="2" t="s">
        <v>6535</v>
      </c>
      <c r="AM996" s="2" t="str">
        <f>IF(OR(O996="Q",Q996="Q",S996="Q",U996="Q",W996="Q",Y996="Q",AB996="Q",AD996="Q",AF996="Q",AH996="Q",AJ996="Q",AL996="Q"),"Yes","No")</f>
        <v>No</v>
      </c>
    </row>
    <row r="997" spans="1:39">
      <c r="A997" s="3" t="s">
        <v>2333</v>
      </c>
      <c r="B997" s="3" t="s">
        <v>2334</v>
      </c>
      <c r="C997" s="4" t="s">
        <v>66</v>
      </c>
      <c r="D997" s="241" t="s">
        <v>2335</v>
      </c>
      <c r="E997" s="236" t="s">
        <v>2336</v>
      </c>
      <c r="F997" s="3" t="s">
        <v>320</v>
      </c>
      <c r="G997" s="4" t="s">
        <v>476</v>
      </c>
      <c r="H997" s="60">
        <v>0</v>
      </c>
      <c r="I997" s="27">
        <v>48</v>
      </c>
      <c r="J997" s="170" t="s">
        <v>15</v>
      </c>
      <c r="K997" s="170" t="s">
        <v>13</v>
      </c>
      <c r="L997" s="5">
        <v>9</v>
      </c>
      <c r="N997" s="31">
        <v>0.33268544014315354</v>
      </c>
      <c r="O997" s="4" t="s">
        <v>6535</v>
      </c>
      <c r="P997" s="56">
        <v>9.4443690251496584E-2</v>
      </c>
      <c r="Q997" s="8" t="s">
        <v>6535</v>
      </c>
      <c r="R997" s="35">
        <v>42.318939955522609</v>
      </c>
      <c r="S997" s="2" t="s">
        <v>6535</v>
      </c>
      <c r="T997" s="36">
        <v>12.013621200889547</v>
      </c>
      <c r="U997" s="2" t="s">
        <v>6535</v>
      </c>
      <c r="V997" s="31">
        <v>3.5225798489791824</v>
      </c>
      <c r="W997" s="2" t="s">
        <v>6535</v>
      </c>
      <c r="X997" s="31" t="s">
        <v>6535</v>
      </c>
      <c r="Y997" s="2" t="s">
        <v>6535</v>
      </c>
      <c r="AA997" s="37">
        <v>43133</v>
      </c>
      <c r="AB997" s="4" t="s">
        <v>6535</v>
      </c>
      <c r="AC997" s="37">
        <v>456706</v>
      </c>
      <c r="AD997" s="4" t="s">
        <v>6535</v>
      </c>
      <c r="AE997" s="41">
        <v>129651</v>
      </c>
      <c r="AF997" s="4" t="s">
        <v>6535</v>
      </c>
      <c r="AG997" s="41">
        <v>10792</v>
      </c>
      <c r="AH997" s="2" t="s">
        <v>6535</v>
      </c>
      <c r="AI997" s="41">
        <v>0</v>
      </c>
      <c r="AJ997" s="2" t="s">
        <v>6535</v>
      </c>
      <c r="AK997" s="41">
        <v>137565</v>
      </c>
      <c r="AL997" s="2" t="s">
        <v>6535</v>
      </c>
      <c r="AM997" s="2" t="str">
        <f>IF(OR(O997="Q",Q997="Q",S997="Q",U997="Q",W997="Q",Y997="Q",AB997="Q",AD997="Q",AF997="Q",AH997="Q",AJ997="Q",AL997="Q"),"Yes","No")</f>
        <v>No</v>
      </c>
    </row>
    <row r="998" spans="1:39">
      <c r="A998" s="6" t="s">
        <v>5750</v>
      </c>
      <c r="B998" s="6" t="s">
        <v>5751</v>
      </c>
      <c r="C998" s="4" t="s">
        <v>28</v>
      </c>
      <c r="D998" s="242">
        <v>9159</v>
      </c>
      <c r="E998" s="237">
        <v>90159</v>
      </c>
      <c r="F998" s="25" t="s">
        <v>320</v>
      </c>
      <c r="G998" s="53" t="s">
        <v>262</v>
      </c>
      <c r="H998" s="180">
        <v>3281212</v>
      </c>
      <c r="I998" s="28">
        <v>48</v>
      </c>
      <c r="J998" s="171" t="s">
        <v>14</v>
      </c>
      <c r="K998" s="171" t="s">
        <v>16</v>
      </c>
      <c r="L998" s="9">
        <v>9</v>
      </c>
      <c r="M998" s="9"/>
      <c r="N998" s="32">
        <v>1.4059093862034118</v>
      </c>
      <c r="O998" s="10" t="s">
        <v>6535</v>
      </c>
      <c r="P998" s="57">
        <v>4.2986475272348466E-2</v>
      </c>
      <c r="Q998" s="7" t="s">
        <v>6535</v>
      </c>
      <c r="R998" s="182">
        <v>94.231403812824951</v>
      </c>
      <c r="S998" s="1" t="s">
        <v>6535</v>
      </c>
      <c r="T998" s="36">
        <v>2.8811785095320626</v>
      </c>
      <c r="U998" s="2" t="s">
        <v>6535</v>
      </c>
      <c r="V998" s="31">
        <v>32.705854045860299</v>
      </c>
      <c r="W998" s="2" t="s">
        <v>6535</v>
      </c>
      <c r="X998" s="31">
        <v>4.7678088510226342</v>
      </c>
      <c r="Y998" s="2" t="s">
        <v>6535</v>
      </c>
      <c r="AA998" s="38">
        <v>58431</v>
      </c>
      <c r="AB998" s="9" t="s">
        <v>6535</v>
      </c>
      <c r="AC998" s="38">
        <v>1359288</v>
      </c>
      <c r="AD998" s="9" t="s">
        <v>6535</v>
      </c>
      <c r="AE998" s="42">
        <v>41561</v>
      </c>
      <c r="AF998" s="9" t="s">
        <v>6535</v>
      </c>
      <c r="AG998" s="41">
        <v>14425</v>
      </c>
      <c r="AH998" s="2" t="s">
        <v>6535</v>
      </c>
      <c r="AI998" s="41">
        <v>285097</v>
      </c>
      <c r="AJ998" s="2" t="s">
        <v>6535</v>
      </c>
      <c r="AK998" s="41">
        <v>195867</v>
      </c>
      <c r="AL998" s="2" t="s">
        <v>6535</v>
      </c>
      <c r="AM998" s="2" t="str">
        <f>IF(OR(O998="Q",Q998="Q",S998="Q",U998="Q",W998="Q",Y998="Q",AB998="Q",AD998="Q",AF998="Q",AH998="Q",AJ998="Q",AL998="Q"),"Yes","No")</f>
        <v>No</v>
      </c>
    </row>
    <row r="999" spans="1:39">
      <c r="A999" s="3" t="s">
        <v>5750</v>
      </c>
      <c r="B999" s="3" t="s">
        <v>5751</v>
      </c>
      <c r="C999" s="4" t="s">
        <v>28</v>
      </c>
      <c r="D999" s="241">
        <v>9159</v>
      </c>
      <c r="E999" s="236">
        <v>90159</v>
      </c>
      <c r="F999" s="3" t="s">
        <v>320</v>
      </c>
      <c r="G999" s="4" t="s">
        <v>262</v>
      </c>
      <c r="H999" s="60">
        <v>3281212</v>
      </c>
      <c r="I999" s="27">
        <v>48</v>
      </c>
      <c r="J999" s="170" t="s">
        <v>30</v>
      </c>
      <c r="K999" s="170" t="s">
        <v>16</v>
      </c>
      <c r="L999" s="5">
        <v>6</v>
      </c>
      <c r="N999" s="31">
        <v>4.1357506652118978</v>
      </c>
      <c r="O999" s="4" t="s">
        <v>6535</v>
      </c>
      <c r="P999" s="56">
        <v>0.65650264859588137</v>
      </c>
      <c r="Q999" s="8" t="s">
        <v>6535</v>
      </c>
      <c r="R999" s="35">
        <v>118.65599870034929</v>
      </c>
      <c r="S999" s="2" t="s">
        <v>6535</v>
      </c>
      <c r="T999" s="36">
        <v>18.835269271383314</v>
      </c>
      <c r="U999" s="2" t="s">
        <v>6535</v>
      </c>
      <c r="V999" s="31">
        <v>6.2996709519106782</v>
      </c>
      <c r="W999" s="2" t="s">
        <v>6535</v>
      </c>
      <c r="X999" s="31">
        <v>0.27153618830611415</v>
      </c>
      <c r="Y999" s="2" t="s">
        <v>6535</v>
      </c>
      <c r="AA999" s="37">
        <v>959002</v>
      </c>
      <c r="AB999" s="4" t="s">
        <v>6535</v>
      </c>
      <c r="AC999" s="37">
        <v>1460774</v>
      </c>
      <c r="AD999" s="4" t="s">
        <v>6535</v>
      </c>
      <c r="AE999" s="41">
        <v>231881</v>
      </c>
      <c r="AF999" s="4" t="s">
        <v>6535</v>
      </c>
      <c r="AG999" s="41">
        <v>12311</v>
      </c>
      <c r="AH999" s="2" t="s">
        <v>6535</v>
      </c>
      <c r="AI999" s="41">
        <v>5379666</v>
      </c>
      <c r="AJ999" s="2" t="s">
        <v>6535</v>
      </c>
      <c r="AK999" s="41">
        <v>361941</v>
      </c>
      <c r="AL999" s="2" t="s">
        <v>6535</v>
      </c>
      <c r="AM999" s="2" t="str">
        <f>IF(OR(O999="Q",Q999="Q",S999="Q",U999="Q",W999="Q",Y999="Q",AB999="Q",AD999="Q",AF999="Q",AH999="Q",AJ999="Q",AL999="Q"),"Yes","No")</f>
        <v>No</v>
      </c>
    </row>
    <row r="1000" spans="1:39">
      <c r="A1000" s="6" t="s">
        <v>4074</v>
      </c>
      <c r="B1000" s="6" t="s">
        <v>3394</v>
      </c>
      <c r="C1000" s="4" t="s">
        <v>12</v>
      </c>
      <c r="D1000" s="242" t="s">
        <v>4075</v>
      </c>
      <c r="E1000" s="237" t="s">
        <v>4076</v>
      </c>
      <c r="F1000" s="25" t="s">
        <v>481</v>
      </c>
      <c r="G1000" s="53" t="s">
        <v>476</v>
      </c>
      <c r="H1000" s="180">
        <v>0</v>
      </c>
      <c r="I1000" s="28">
        <v>48</v>
      </c>
      <c r="J1000" s="171" t="s">
        <v>15</v>
      </c>
      <c r="K1000" s="171" t="s">
        <v>13</v>
      </c>
      <c r="L1000" s="9">
        <v>3</v>
      </c>
      <c r="M1000" s="9"/>
      <c r="N1000" s="32">
        <v>2.1270620423271906</v>
      </c>
      <c r="O1000" s="10" t="s">
        <v>6535</v>
      </c>
      <c r="P1000" s="57">
        <v>9.5748495836155717E-2</v>
      </c>
      <c r="Q1000" s="7" t="s">
        <v>6535</v>
      </c>
      <c r="R1000" s="182">
        <v>37.765663474692204</v>
      </c>
      <c r="S1000" s="1" t="s">
        <v>6535</v>
      </c>
      <c r="T1000" s="36">
        <v>1.7</v>
      </c>
      <c r="U1000" s="2" t="s">
        <v>6535</v>
      </c>
      <c r="V1000" s="31">
        <v>22.215096161583649</v>
      </c>
      <c r="W1000" s="2" t="s">
        <v>6535</v>
      </c>
      <c r="X1000" s="31" t="s">
        <v>6535</v>
      </c>
      <c r="Y1000" s="2" t="s">
        <v>6535</v>
      </c>
      <c r="AA1000" s="38">
        <v>26433</v>
      </c>
      <c r="AB1000" s="9" t="s">
        <v>6535</v>
      </c>
      <c r="AC1000" s="38">
        <v>276067</v>
      </c>
      <c r="AD1000" s="9" t="s">
        <v>6535</v>
      </c>
      <c r="AE1000" s="42">
        <v>12427</v>
      </c>
      <c r="AF1000" s="9" t="s">
        <v>6535</v>
      </c>
      <c r="AG1000" s="41">
        <v>7310</v>
      </c>
      <c r="AH1000" s="2" t="s">
        <v>6535</v>
      </c>
      <c r="AI1000" s="41">
        <v>0</v>
      </c>
      <c r="AJ1000" s="2" t="s">
        <v>6535</v>
      </c>
      <c r="AK1000" s="41">
        <v>78009</v>
      </c>
      <c r="AL1000" s="2" t="s">
        <v>6535</v>
      </c>
      <c r="AM1000" s="2" t="str">
        <f>IF(OR(O1000="Q",Q1000="Q",S1000="Q",U1000="Q",W1000="Q",Y1000="Q",AB1000="Q",AD1000="Q",AF1000="Q",AH1000="Q",AJ1000="Q",AL1000="Q"),"Yes","No")</f>
        <v>No</v>
      </c>
    </row>
    <row r="1001" spans="1:39">
      <c r="A1001" s="3" t="s">
        <v>2556</v>
      </c>
      <c r="B1001" s="3" t="s">
        <v>2557</v>
      </c>
      <c r="C1001" s="4" t="s">
        <v>83</v>
      </c>
      <c r="D1001" s="241" t="s">
        <v>2558</v>
      </c>
      <c r="E1001" s="236" t="s">
        <v>2559</v>
      </c>
      <c r="F1001" s="3" t="s">
        <v>320</v>
      </c>
      <c r="G1001" s="4" t="s">
        <v>476</v>
      </c>
      <c r="H1001" s="60">
        <v>0</v>
      </c>
      <c r="I1001" s="27">
        <v>48</v>
      </c>
      <c r="J1001" s="170" t="s">
        <v>15</v>
      </c>
      <c r="K1001" s="170" t="s">
        <v>13</v>
      </c>
      <c r="L1001" s="5">
        <v>2</v>
      </c>
      <c r="N1001" s="31">
        <v>0.51652411905576467</v>
      </c>
      <c r="O1001" s="4" t="s">
        <v>6535</v>
      </c>
      <c r="P1001" s="56">
        <v>6.6848791027792412E-2</v>
      </c>
      <c r="Q1001" s="8" t="s">
        <v>6535</v>
      </c>
      <c r="R1001" s="35">
        <v>24.155401069518717</v>
      </c>
      <c r="S1001" s="2" t="s">
        <v>6535</v>
      </c>
      <c r="T1001" s="36">
        <v>3.1262032085561495</v>
      </c>
      <c r="U1001" s="2" t="s">
        <v>6535</v>
      </c>
      <c r="V1001" s="31">
        <v>7.7267533356140952</v>
      </c>
      <c r="W1001" s="2" t="s">
        <v>6535</v>
      </c>
      <c r="X1001" s="31" t="s">
        <v>6535</v>
      </c>
      <c r="Y1001" s="2" t="s">
        <v>6535</v>
      </c>
      <c r="AA1001" s="37">
        <v>15098</v>
      </c>
      <c r="AB1001" s="4" t="s">
        <v>6535</v>
      </c>
      <c r="AC1001" s="37">
        <v>225853</v>
      </c>
      <c r="AD1001" s="4" t="s">
        <v>6535</v>
      </c>
      <c r="AE1001" s="41">
        <v>29230</v>
      </c>
      <c r="AF1001" s="4" t="s">
        <v>6535</v>
      </c>
      <c r="AG1001" s="41">
        <v>9350</v>
      </c>
      <c r="AH1001" s="2" t="s">
        <v>6535</v>
      </c>
      <c r="AI1001" s="41">
        <v>0</v>
      </c>
      <c r="AJ1001" s="2" t="s">
        <v>6535</v>
      </c>
      <c r="AK1001" s="41">
        <v>124253</v>
      </c>
      <c r="AL1001" s="2" t="s">
        <v>6535</v>
      </c>
      <c r="AM1001" s="2" t="str">
        <f>IF(OR(O1001="Q",Q1001="Q",S1001="Q",U1001="Q",W1001="Q",Y1001="Q",AB1001="Q",AD1001="Q",AF1001="Q",AH1001="Q",AJ1001="Q",AL1001="Q"),"Yes","No")</f>
        <v>No</v>
      </c>
    </row>
    <row r="1002" spans="1:39">
      <c r="A1002" s="3" t="s">
        <v>4527</v>
      </c>
      <c r="B1002" s="3" t="s">
        <v>4528</v>
      </c>
      <c r="C1002" s="4" t="s">
        <v>57</v>
      </c>
      <c r="D1002" s="241" t="s">
        <v>4529</v>
      </c>
      <c r="E1002" s="236" t="s">
        <v>4530</v>
      </c>
      <c r="F1002" s="3" t="s">
        <v>481</v>
      </c>
      <c r="G1002" s="4" t="s">
        <v>476</v>
      </c>
      <c r="H1002" s="60">
        <v>0</v>
      </c>
      <c r="I1002" s="27">
        <v>47</v>
      </c>
      <c r="J1002" s="170" t="s">
        <v>14</v>
      </c>
      <c r="K1002" s="170" t="s">
        <v>13</v>
      </c>
      <c r="L1002" s="5">
        <v>47</v>
      </c>
      <c r="N1002" s="31">
        <v>1.275153310749725</v>
      </c>
      <c r="O1002" s="4" t="s">
        <v>6535</v>
      </c>
      <c r="P1002" s="56">
        <v>8.3220807618882425E-2</v>
      </c>
      <c r="Q1002" s="8" t="s">
        <v>6535</v>
      </c>
      <c r="R1002" s="35">
        <v>27.864580857301323</v>
      </c>
      <c r="S1002" s="2" t="s">
        <v>6535</v>
      </c>
      <c r="T1002" s="36">
        <v>1.8185365660407258</v>
      </c>
      <c r="U1002" s="2" t="s">
        <v>6535</v>
      </c>
      <c r="V1002" s="31">
        <v>15.322529872449813</v>
      </c>
      <c r="W1002" s="2" t="s">
        <v>6535</v>
      </c>
      <c r="X1002" s="31" t="s">
        <v>6535</v>
      </c>
      <c r="Y1002" s="2" t="s">
        <v>6535</v>
      </c>
      <c r="AA1002" s="37">
        <v>234136</v>
      </c>
      <c r="AB1002" s="4" t="s">
        <v>6535</v>
      </c>
      <c r="AC1002" s="37">
        <v>2813431</v>
      </c>
      <c r="AD1002" s="4" t="s">
        <v>6535</v>
      </c>
      <c r="AE1002" s="41">
        <v>183614</v>
      </c>
      <c r="AF1002" s="4" t="s">
        <v>6535</v>
      </c>
      <c r="AG1002" s="41">
        <v>100968</v>
      </c>
      <c r="AH1002" s="2" t="s">
        <v>6535</v>
      </c>
      <c r="AI1002" s="41">
        <v>0</v>
      </c>
      <c r="AJ1002" s="2" t="s">
        <v>6535</v>
      </c>
      <c r="AK1002" s="41">
        <v>1239849</v>
      </c>
      <c r="AL1002" s="2" t="s">
        <v>6535</v>
      </c>
      <c r="AM1002" s="2" t="str">
        <f>IF(OR(O1002="Q",Q1002="Q",S1002="Q",U1002="Q",W1002="Q",Y1002="Q",AB1002="Q",AD1002="Q",AF1002="Q",AH1002="Q",AJ1002="Q",AL1002="Q"),"Yes","No")</f>
        <v>No</v>
      </c>
    </row>
    <row r="1003" spans="1:39">
      <c r="A1003" s="3" t="s">
        <v>2451</v>
      </c>
      <c r="B1003" s="3" t="s">
        <v>1564</v>
      </c>
      <c r="C1003" s="4" t="s">
        <v>83</v>
      </c>
      <c r="D1003" s="241" t="s">
        <v>2452</v>
      </c>
      <c r="E1003" s="236">
        <v>40222</v>
      </c>
      <c r="F1003" s="3" t="s">
        <v>317</v>
      </c>
      <c r="G1003" s="4" t="s">
        <v>262</v>
      </c>
      <c r="H1003" s="60">
        <v>884891</v>
      </c>
      <c r="I1003" s="27">
        <v>47</v>
      </c>
      <c r="J1003" s="170" t="s">
        <v>14</v>
      </c>
      <c r="K1003" s="170" t="s">
        <v>16</v>
      </c>
      <c r="L1003" s="5">
        <v>47</v>
      </c>
      <c r="N1003" s="31">
        <v>0.58476405073791948</v>
      </c>
      <c r="O1003" s="4" t="s">
        <v>6535</v>
      </c>
      <c r="P1003" s="56">
        <v>1.9744046183876294E-2</v>
      </c>
      <c r="Q1003" s="8" t="s">
        <v>6535</v>
      </c>
      <c r="R1003" s="35">
        <v>50.416697676637568</v>
      </c>
      <c r="S1003" s="2" t="s">
        <v>65</v>
      </c>
      <c r="T1003" s="36">
        <v>1.7022756547874625</v>
      </c>
      <c r="U1003" s="2" t="s">
        <v>65</v>
      </c>
      <c r="V1003" s="31">
        <v>29.617234749757579</v>
      </c>
      <c r="W1003" s="2" t="s">
        <v>6535</v>
      </c>
      <c r="X1003" s="31">
        <v>2.2569751985347386</v>
      </c>
      <c r="Y1003" s="2" t="s">
        <v>65</v>
      </c>
      <c r="AA1003" s="37">
        <v>104326</v>
      </c>
      <c r="AB1003" s="4" t="s">
        <v>6535</v>
      </c>
      <c r="AC1003" s="37">
        <v>5283922</v>
      </c>
      <c r="AD1003" s="4" t="s">
        <v>6535</v>
      </c>
      <c r="AE1003" s="41">
        <v>178407</v>
      </c>
      <c r="AF1003" s="4" t="s">
        <v>6535</v>
      </c>
      <c r="AG1003" s="41">
        <v>104805</v>
      </c>
      <c r="AH1003" s="2" t="s">
        <v>65</v>
      </c>
      <c r="AI1003" s="41">
        <v>2341152</v>
      </c>
      <c r="AJ1003" s="2" t="s">
        <v>65</v>
      </c>
      <c r="AK1003" s="41">
        <v>2341152</v>
      </c>
      <c r="AL1003" s="2" t="s">
        <v>65</v>
      </c>
      <c r="AM1003" s="2" t="str">
        <f>IF(OR(O1003="Q",Q1003="Q",S1003="Q",U1003="Q",W1003="Q",Y1003="Q",AB1003="Q",AD1003="Q",AF1003="Q",AH1003="Q",AJ1003="Q",AL1003="Q"),"Yes","No")</f>
        <v>Yes</v>
      </c>
    </row>
    <row r="1004" spans="1:39">
      <c r="A1004" s="6" t="s">
        <v>1061</v>
      </c>
      <c r="B1004" s="6" t="s">
        <v>1062</v>
      </c>
      <c r="C1004" s="4" t="s">
        <v>89</v>
      </c>
      <c r="D1004" s="242">
        <v>2204</v>
      </c>
      <c r="E1004" s="237">
        <v>20204</v>
      </c>
      <c r="F1004" s="25" t="s">
        <v>481</v>
      </c>
      <c r="G1004" s="53" t="s">
        <v>262</v>
      </c>
      <c r="H1004" s="180">
        <v>5441567</v>
      </c>
      <c r="I1004" s="28">
        <v>47</v>
      </c>
      <c r="J1004" s="171" t="s">
        <v>14</v>
      </c>
      <c r="K1004" s="171" t="s">
        <v>13</v>
      </c>
      <c r="L1004" s="9">
        <v>47</v>
      </c>
      <c r="M1004" s="9"/>
      <c r="N1004" s="32">
        <v>0.13402553787796423</v>
      </c>
      <c r="O1004" s="10" t="s">
        <v>6535</v>
      </c>
      <c r="P1004" s="57">
        <v>6.1408711241787706E-3</v>
      </c>
      <c r="Q1004" s="7" t="s">
        <v>6535</v>
      </c>
      <c r="R1004" s="182">
        <v>131.87339416058393</v>
      </c>
      <c r="S1004" s="1" t="s">
        <v>6535</v>
      </c>
      <c r="T1004" s="36">
        <v>6.0422627737226273</v>
      </c>
      <c r="U1004" s="2" t="s">
        <v>6535</v>
      </c>
      <c r="V1004" s="31">
        <v>21.825167010956886</v>
      </c>
      <c r="W1004" s="2" t="s">
        <v>6535</v>
      </c>
      <c r="X1004" s="31">
        <v>3.9895274835928736</v>
      </c>
      <c r="Y1004" s="2" t="s">
        <v>6535</v>
      </c>
      <c r="AA1004" s="38">
        <v>22189</v>
      </c>
      <c r="AB1004" s="9" t="s">
        <v>6535</v>
      </c>
      <c r="AC1004" s="38">
        <v>3613331</v>
      </c>
      <c r="AD1004" s="9" t="s">
        <v>6535</v>
      </c>
      <c r="AE1004" s="42">
        <v>165558</v>
      </c>
      <c r="AF1004" s="9" t="s">
        <v>6535</v>
      </c>
      <c r="AG1004" s="41">
        <v>27400</v>
      </c>
      <c r="AH1004" s="2" t="s">
        <v>6535</v>
      </c>
      <c r="AI1004" s="41">
        <v>905704</v>
      </c>
      <c r="AJ1004" s="2" t="s">
        <v>6535</v>
      </c>
      <c r="AK1004" s="41">
        <v>451038</v>
      </c>
      <c r="AL1004" s="2" t="s">
        <v>6535</v>
      </c>
      <c r="AM1004" s="2" t="str">
        <f>IF(OR(O1004="Q",Q1004="Q",S1004="Q",U1004="Q",W1004="Q",Y1004="Q",AB1004="Q",AD1004="Q",AF1004="Q",AH1004="Q",AJ1004="Q",AL1004="Q"),"Yes","No")</f>
        <v>No</v>
      </c>
    </row>
    <row r="1005" spans="1:39">
      <c r="A1005" s="6" t="s">
        <v>4386</v>
      </c>
      <c r="B1005" s="6" t="s">
        <v>4387</v>
      </c>
      <c r="C1005" s="4" t="s">
        <v>130</v>
      </c>
      <c r="D1005" s="242" t="s">
        <v>4388</v>
      </c>
      <c r="E1005" s="237" t="s">
        <v>4389</v>
      </c>
      <c r="F1005" s="25" t="s">
        <v>407</v>
      </c>
      <c r="G1005" s="53" t="s">
        <v>476</v>
      </c>
      <c r="H1005" s="180">
        <v>0</v>
      </c>
      <c r="I1005" s="28">
        <v>47</v>
      </c>
      <c r="J1005" s="171" t="s">
        <v>14</v>
      </c>
      <c r="K1005" s="171" t="s">
        <v>13</v>
      </c>
      <c r="L1005" s="9">
        <v>45</v>
      </c>
      <c r="M1005" s="9"/>
      <c r="N1005" s="32">
        <v>1.7427493408491681</v>
      </c>
      <c r="O1005" s="10" t="s">
        <v>6535</v>
      </c>
      <c r="P1005" s="57">
        <v>5.1400639608605921E-2</v>
      </c>
      <c r="Q1005" s="7" t="s">
        <v>6535</v>
      </c>
      <c r="R1005" s="182">
        <v>51.944614688163803</v>
      </c>
      <c r="S1005" s="1" t="s">
        <v>6535</v>
      </c>
      <c r="T1005" s="36">
        <v>1.5320541839328621</v>
      </c>
      <c r="U1005" s="2" t="s">
        <v>6535</v>
      </c>
      <c r="V1005" s="31">
        <v>33.905207291571962</v>
      </c>
      <c r="W1005" s="2" t="s">
        <v>6535</v>
      </c>
      <c r="X1005" s="31" t="s">
        <v>6535</v>
      </c>
      <c r="Y1005" s="2" t="s">
        <v>6535</v>
      </c>
      <c r="AA1005" s="38">
        <v>153348</v>
      </c>
      <c r="AB1005" s="9" t="s">
        <v>6535</v>
      </c>
      <c r="AC1005" s="38">
        <v>2983387</v>
      </c>
      <c r="AD1005" s="9" t="s">
        <v>6535</v>
      </c>
      <c r="AE1005" s="42">
        <v>87992</v>
      </c>
      <c r="AF1005" s="9" t="s">
        <v>6535</v>
      </c>
      <c r="AG1005" s="41">
        <v>57434</v>
      </c>
      <c r="AH1005" s="2" t="s">
        <v>6535</v>
      </c>
      <c r="AI1005" s="41">
        <v>0</v>
      </c>
      <c r="AJ1005" s="2" t="s">
        <v>6535</v>
      </c>
      <c r="AK1005" s="41">
        <v>1055974</v>
      </c>
      <c r="AL1005" s="2" t="s">
        <v>6535</v>
      </c>
      <c r="AM1005" s="2" t="str">
        <f>IF(OR(O1005="Q",Q1005="Q",S1005="Q",U1005="Q",W1005="Q",Y1005="Q",AB1005="Q",AD1005="Q",AF1005="Q",AH1005="Q",AJ1005="Q",AL1005="Q"),"Yes","No")</f>
        <v>No</v>
      </c>
    </row>
    <row r="1006" spans="1:39">
      <c r="A1006" s="6" t="s">
        <v>2739</v>
      </c>
      <c r="B1006" s="6" t="s">
        <v>2740</v>
      </c>
      <c r="C1006" s="4" t="s">
        <v>141</v>
      </c>
      <c r="D1006" s="242">
        <v>5003</v>
      </c>
      <c r="E1006" s="237">
        <v>50003</v>
      </c>
      <c r="F1006" s="25" t="s">
        <v>317</v>
      </c>
      <c r="G1006" s="53" t="s">
        <v>262</v>
      </c>
      <c r="H1006" s="180">
        <v>124064</v>
      </c>
      <c r="I1006" s="28">
        <v>47</v>
      </c>
      <c r="J1006" s="171" t="s">
        <v>15</v>
      </c>
      <c r="K1006" s="171" t="s">
        <v>13</v>
      </c>
      <c r="L1006" s="9">
        <v>37</v>
      </c>
      <c r="M1006" s="9"/>
      <c r="N1006" s="32">
        <v>0.5444081241352996</v>
      </c>
      <c r="O1006" s="10" t="s">
        <v>6535</v>
      </c>
      <c r="P1006" s="57">
        <v>0.1295856256293996</v>
      </c>
      <c r="Q1006" s="7" t="s">
        <v>6535</v>
      </c>
      <c r="R1006" s="182">
        <v>81.763248623266406</v>
      </c>
      <c r="S1006" s="1" t="s">
        <v>6535</v>
      </c>
      <c r="T1006" s="36">
        <v>19.462130075973853</v>
      </c>
      <c r="U1006" s="2" t="s">
        <v>6535</v>
      </c>
      <c r="V1006" s="31">
        <v>4.2011459333633656</v>
      </c>
      <c r="W1006" s="2" t="s">
        <v>6535</v>
      </c>
      <c r="X1006" s="31">
        <v>1.2356310986096661</v>
      </c>
      <c r="Y1006" s="2" t="s">
        <v>6535</v>
      </c>
      <c r="AA1006" s="38">
        <v>679172</v>
      </c>
      <c r="AB1006" s="9" t="s">
        <v>6535</v>
      </c>
      <c r="AC1006" s="38">
        <v>5241106</v>
      </c>
      <c r="AD1006" s="9" t="s">
        <v>6535</v>
      </c>
      <c r="AE1006" s="42">
        <v>1247542</v>
      </c>
      <c r="AF1006" s="9" t="s">
        <v>6535</v>
      </c>
      <c r="AG1006" s="41">
        <v>64101</v>
      </c>
      <c r="AH1006" s="2" t="s">
        <v>6535</v>
      </c>
      <c r="AI1006" s="41">
        <v>4241643</v>
      </c>
      <c r="AJ1006" s="2" t="s">
        <v>6535</v>
      </c>
      <c r="AK1006" s="41">
        <v>806596</v>
      </c>
      <c r="AL1006" s="2" t="s">
        <v>6535</v>
      </c>
      <c r="AM1006" s="2" t="str">
        <f>IF(OR(O1006="Q",Q1006="Q",S1006="Q",U1006="Q",W1006="Q",Y1006="Q",AB1006="Q",AD1006="Q",AF1006="Q",AH1006="Q",AJ1006="Q",AL1006="Q"),"Yes","No")</f>
        <v>No</v>
      </c>
    </row>
    <row r="1007" spans="1:39">
      <c r="A1007" s="6" t="s">
        <v>962</v>
      </c>
      <c r="B1007" s="6" t="s">
        <v>963</v>
      </c>
      <c r="C1007" s="4" t="s">
        <v>97</v>
      </c>
      <c r="D1007" s="242">
        <v>2003</v>
      </c>
      <c r="E1007" s="237">
        <v>20003</v>
      </c>
      <c r="F1007" s="25" t="s">
        <v>317</v>
      </c>
      <c r="G1007" s="53" t="s">
        <v>262</v>
      </c>
      <c r="H1007" s="180">
        <v>158084</v>
      </c>
      <c r="I1007" s="28">
        <v>47</v>
      </c>
      <c r="J1007" s="171" t="s">
        <v>15</v>
      </c>
      <c r="K1007" s="171" t="s">
        <v>13</v>
      </c>
      <c r="L1007" s="9">
        <v>30</v>
      </c>
      <c r="M1007" s="9"/>
      <c r="N1007" s="32">
        <v>0.6816944506647975</v>
      </c>
      <c r="O1007" s="10" t="s">
        <v>6535</v>
      </c>
      <c r="P1007" s="57">
        <v>0.19182751350673474</v>
      </c>
      <c r="Q1007" s="7" t="s">
        <v>6535</v>
      </c>
      <c r="R1007" s="182">
        <v>78.578414329244467</v>
      </c>
      <c r="S1007" s="1" t="s">
        <v>6535</v>
      </c>
      <c r="T1007" s="36">
        <v>22.111815376201267</v>
      </c>
      <c r="U1007" s="2" t="s">
        <v>6535</v>
      </c>
      <c r="V1007" s="31">
        <v>3.5536844439203152</v>
      </c>
      <c r="W1007" s="2" t="s">
        <v>6535</v>
      </c>
      <c r="X1007" s="31">
        <v>1.031214954037641</v>
      </c>
      <c r="Y1007" s="2" t="s">
        <v>6535</v>
      </c>
      <c r="AA1007" s="38">
        <v>1543406</v>
      </c>
      <c r="AB1007" s="9" t="s">
        <v>6535</v>
      </c>
      <c r="AC1007" s="38">
        <v>8045801</v>
      </c>
      <c r="AD1007" s="9" t="s">
        <v>6535</v>
      </c>
      <c r="AE1007" s="42">
        <v>2264073</v>
      </c>
      <c r="AF1007" s="9" t="s">
        <v>6535</v>
      </c>
      <c r="AG1007" s="41">
        <v>102392</v>
      </c>
      <c r="AH1007" s="2" t="s">
        <v>6535</v>
      </c>
      <c r="AI1007" s="41">
        <v>7802254</v>
      </c>
      <c r="AJ1007" s="2" t="s">
        <v>6535</v>
      </c>
      <c r="AK1007" s="41">
        <v>1193322</v>
      </c>
      <c r="AL1007" s="2" t="s">
        <v>6535</v>
      </c>
      <c r="AM1007" s="2" t="str">
        <f>IF(OR(O1007="Q",Q1007="Q",S1007="Q",U1007="Q",W1007="Q",Y1007="Q",AB1007="Q",AD1007="Q",AF1007="Q",AH1007="Q",AJ1007="Q",AL1007="Q"),"Yes","No")</f>
        <v>No</v>
      </c>
    </row>
    <row r="1008" spans="1:39">
      <c r="A1008" s="3" t="s">
        <v>5758</v>
      </c>
      <c r="B1008" s="3" t="s">
        <v>5759</v>
      </c>
      <c r="C1008" s="4" t="s">
        <v>28</v>
      </c>
      <c r="D1008" s="241">
        <v>9164</v>
      </c>
      <c r="E1008" s="236">
        <v>90164</v>
      </c>
      <c r="F1008" s="3" t="s">
        <v>320</v>
      </c>
      <c r="G1008" s="4" t="s">
        <v>262</v>
      </c>
      <c r="H1008" s="60">
        <v>367260</v>
      </c>
      <c r="I1008" s="27">
        <v>47</v>
      </c>
      <c r="J1008" s="170" t="s">
        <v>30</v>
      </c>
      <c r="K1008" s="170" t="s">
        <v>16</v>
      </c>
      <c r="L1008" s="5">
        <v>29</v>
      </c>
      <c r="N1008" s="31">
        <v>1.5158087939252103</v>
      </c>
      <c r="O1008" s="4" t="s">
        <v>6535</v>
      </c>
      <c r="P1008" s="56">
        <v>0.1848112383384598</v>
      </c>
      <c r="Q1008" s="8" t="s">
        <v>6535</v>
      </c>
      <c r="R1008" s="35">
        <v>112.05465625927673</v>
      </c>
      <c r="S1008" s="2" t="s">
        <v>6535</v>
      </c>
      <c r="T1008" s="36">
        <v>13.661986833603995</v>
      </c>
      <c r="U1008" s="2" t="s">
        <v>6535</v>
      </c>
      <c r="V1008" s="31">
        <v>8.2019297503390298</v>
      </c>
      <c r="W1008" s="2" t="s">
        <v>6535</v>
      </c>
      <c r="X1008" s="31">
        <v>0.70669191963687883</v>
      </c>
      <c r="Y1008" s="2" t="s">
        <v>6535</v>
      </c>
      <c r="AA1008" s="37">
        <v>1185940</v>
      </c>
      <c r="AB1008" s="4" t="s">
        <v>6535</v>
      </c>
      <c r="AC1008" s="37">
        <v>6417034</v>
      </c>
      <c r="AD1008" s="4" t="s">
        <v>6535</v>
      </c>
      <c r="AE1008" s="41">
        <v>782381</v>
      </c>
      <c r="AF1008" s="4" t="s">
        <v>6535</v>
      </c>
      <c r="AG1008" s="41">
        <v>57267</v>
      </c>
      <c r="AH1008" s="2" t="s">
        <v>6535</v>
      </c>
      <c r="AI1008" s="41">
        <v>9080384</v>
      </c>
      <c r="AJ1008" s="2" t="s">
        <v>6535</v>
      </c>
      <c r="AK1008" s="41">
        <v>1539247</v>
      </c>
      <c r="AL1008" s="2" t="s">
        <v>6535</v>
      </c>
      <c r="AM1008" s="2" t="str">
        <f>IF(OR(O1008="Q",Q1008="Q",S1008="Q",U1008="Q",W1008="Q",Y1008="Q",AB1008="Q",AD1008="Q",AF1008="Q",AH1008="Q",AJ1008="Q",AL1008="Q"),"Yes","No")</f>
        <v>No</v>
      </c>
    </row>
    <row r="1009" spans="1:39">
      <c r="A1009" s="6" t="s">
        <v>5789</v>
      </c>
      <c r="B1009" s="6" t="s">
        <v>5790</v>
      </c>
      <c r="C1009" s="4" t="s">
        <v>28</v>
      </c>
      <c r="D1009" s="242">
        <v>9208</v>
      </c>
      <c r="E1009" s="237">
        <v>90208</v>
      </c>
      <c r="F1009" s="25" t="s">
        <v>407</v>
      </c>
      <c r="G1009" s="53" t="s">
        <v>262</v>
      </c>
      <c r="H1009" s="180">
        <v>98176</v>
      </c>
      <c r="I1009" s="28">
        <v>47</v>
      </c>
      <c r="J1009" s="171" t="s">
        <v>15</v>
      </c>
      <c r="K1009" s="171" t="s">
        <v>16</v>
      </c>
      <c r="L1009" s="9">
        <v>26</v>
      </c>
      <c r="M1009" s="9"/>
      <c r="N1009" s="32">
        <v>0.98284713842950766</v>
      </c>
      <c r="O1009" s="10" t="s">
        <v>6535</v>
      </c>
      <c r="P1009" s="57">
        <v>0.22463866445386965</v>
      </c>
      <c r="Q1009" s="7" t="s">
        <v>6535</v>
      </c>
      <c r="R1009" s="182">
        <v>83.006494417325925</v>
      </c>
      <c r="S1009" s="1" t="s">
        <v>6535</v>
      </c>
      <c r="T1009" s="36">
        <v>18.971890254165967</v>
      </c>
      <c r="U1009" s="2" t="s">
        <v>6535</v>
      </c>
      <c r="V1009" s="31">
        <v>4.3752358518465941</v>
      </c>
      <c r="W1009" s="2" t="s">
        <v>6535</v>
      </c>
      <c r="X1009" s="31">
        <v>0.75586733866239675</v>
      </c>
      <c r="Y1009" s="2" t="s">
        <v>6535</v>
      </c>
      <c r="AA1009" s="38">
        <v>1329344</v>
      </c>
      <c r="AB1009" s="9" t="s">
        <v>6535</v>
      </c>
      <c r="AC1009" s="38">
        <v>5917699</v>
      </c>
      <c r="AD1009" s="9" t="s">
        <v>6535</v>
      </c>
      <c r="AE1009" s="42">
        <v>1352544</v>
      </c>
      <c r="AF1009" s="9" t="s">
        <v>6535</v>
      </c>
      <c r="AG1009" s="41">
        <v>71292</v>
      </c>
      <c r="AH1009" s="2" t="s">
        <v>6535</v>
      </c>
      <c r="AI1009" s="41">
        <v>7829018</v>
      </c>
      <c r="AJ1009" s="2" t="s">
        <v>6535</v>
      </c>
      <c r="AK1009" s="41">
        <v>1103504</v>
      </c>
      <c r="AL1009" s="2" t="s">
        <v>6535</v>
      </c>
      <c r="AM1009" s="2" t="str">
        <f>IF(OR(O1009="Q",Q1009="Q",S1009="Q",U1009="Q",W1009="Q",Y1009="Q",AB1009="Q",AD1009="Q",AF1009="Q",AH1009="Q",AJ1009="Q",AL1009="Q"),"Yes","No")</f>
        <v>No</v>
      </c>
    </row>
    <row r="1010" spans="1:39">
      <c r="A1010" s="3" t="s">
        <v>2827</v>
      </c>
      <c r="B1010" s="3" t="s">
        <v>2828</v>
      </c>
      <c r="C1010" s="4" t="s">
        <v>59</v>
      </c>
      <c r="D1010" s="241">
        <v>5058</v>
      </c>
      <c r="E1010" s="236">
        <v>50058</v>
      </c>
      <c r="F1010" s="3" t="s">
        <v>320</v>
      </c>
      <c r="G1010" s="4" t="s">
        <v>262</v>
      </c>
      <c r="H1010" s="60">
        <v>296863</v>
      </c>
      <c r="I1010" s="27">
        <v>47</v>
      </c>
      <c r="J1010" s="170" t="s">
        <v>15</v>
      </c>
      <c r="K1010" s="170" t="s">
        <v>13</v>
      </c>
      <c r="L1010" s="5">
        <v>25</v>
      </c>
      <c r="N1010" s="31">
        <v>0.6642356244472718</v>
      </c>
      <c r="O1010" s="4" t="s">
        <v>6535</v>
      </c>
      <c r="P1010" s="56">
        <v>9.4983090413663707E-2</v>
      </c>
      <c r="Q1010" s="8" t="s">
        <v>6535</v>
      </c>
      <c r="R1010" s="35">
        <v>123.74290091930541</v>
      </c>
      <c r="S1010" s="2" t="s">
        <v>6535</v>
      </c>
      <c r="T1010" s="36">
        <v>17.694749744637384</v>
      </c>
      <c r="U1010" s="2" t="s">
        <v>6535</v>
      </c>
      <c r="V1010" s="31">
        <v>6.993198700468044</v>
      </c>
      <c r="W1010" s="2" t="s">
        <v>6535</v>
      </c>
      <c r="X1010" s="31">
        <v>1.6113362004008644</v>
      </c>
      <c r="Y1010" s="2" t="s">
        <v>6535</v>
      </c>
      <c r="AA1010" s="37">
        <v>1150666</v>
      </c>
      <c r="AB1010" s="4" t="s">
        <v>6535</v>
      </c>
      <c r="AC1010" s="37">
        <v>12114430</v>
      </c>
      <c r="AD1010" s="4" t="s">
        <v>6535</v>
      </c>
      <c r="AE1010" s="41">
        <v>1732316</v>
      </c>
      <c r="AF1010" s="4" t="s">
        <v>6535</v>
      </c>
      <c r="AG1010" s="41">
        <v>97900</v>
      </c>
      <c r="AH1010" s="2" t="s">
        <v>6535</v>
      </c>
      <c r="AI1010" s="41">
        <v>7518251</v>
      </c>
      <c r="AJ1010" s="2" t="s">
        <v>6535</v>
      </c>
      <c r="AK1010" s="41">
        <v>1266513</v>
      </c>
      <c r="AL1010" s="2" t="s">
        <v>6535</v>
      </c>
      <c r="AM1010" s="2" t="str">
        <f>IF(OR(O1010="Q",Q1010="Q",S1010="Q",U1010="Q",W1010="Q",Y1010="Q",AB1010="Q",AD1010="Q",AF1010="Q",AH1010="Q",AJ1010="Q",AL1010="Q"),"Yes","No")</f>
        <v>No</v>
      </c>
    </row>
    <row r="1011" spans="1:39">
      <c r="A1011" s="3" t="s">
        <v>2827</v>
      </c>
      <c r="B1011" s="3" t="s">
        <v>2828</v>
      </c>
      <c r="C1011" s="4" t="s">
        <v>59</v>
      </c>
      <c r="D1011" s="241">
        <v>5058</v>
      </c>
      <c r="E1011" s="236">
        <v>50058</v>
      </c>
      <c r="F1011" s="3" t="s">
        <v>320</v>
      </c>
      <c r="G1011" s="4" t="s">
        <v>262</v>
      </c>
      <c r="H1011" s="60">
        <v>296863</v>
      </c>
      <c r="I1011" s="27">
        <v>47</v>
      </c>
      <c r="J1011" s="170" t="s">
        <v>14</v>
      </c>
      <c r="K1011" s="170" t="s">
        <v>13</v>
      </c>
      <c r="L1011" s="5">
        <v>22</v>
      </c>
      <c r="N1011" s="31">
        <v>2.2743305534349303</v>
      </c>
      <c r="O1011" s="4" t="s">
        <v>6535</v>
      </c>
      <c r="P1011" s="56">
        <v>6.900231766866867E-2</v>
      </c>
      <c r="Q1011" s="8" t="s">
        <v>6535</v>
      </c>
      <c r="R1011" s="35">
        <v>71.380093338635078</v>
      </c>
      <c r="S1011" s="2" t="s">
        <v>6535</v>
      </c>
      <c r="T1011" s="36">
        <v>2.1656446853483455</v>
      </c>
      <c r="U1011" s="2" t="s">
        <v>6535</v>
      </c>
      <c r="V1011" s="31">
        <v>32.960205255070981</v>
      </c>
      <c r="W1011" s="2" t="s">
        <v>6535</v>
      </c>
      <c r="X1011" s="31">
        <v>4.8542275089804674</v>
      </c>
      <c r="Y1011" s="2" t="s">
        <v>6535</v>
      </c>
      <c r="AA1011" s="37">
        <v>235350</v>
      </c>
      <c r="AB1011" s="4" t="s">
        <v>6535</v>
      </c>
      <c r="AC1011" s="37">
        <v>3410755</v>
      </c>
      <c r="AD1011" s="4" t="s">
        <v>6535</v>
      </c>
      <c r="AE1011" s="41">
        <v>103481</v>
      </c>
      <c r="AF1011" s="4" t="s">
        <v>6535</v>
      </c>
      <c r="AG1011" s="41">
        <v>47783</v>
      </c>
      <c r="AH1011" s="2" t="s">
        <v>6535</v>
      </c>
      <c r="AI1011" s="41">
        <v>702636</v>
      </c>
      <c r="AJ1011" s="2" t="s">
        <v>6535</v>
      </c>
      <c r="AK1011" s="41">
        <v>694433</v>
      </c>
      <c r="AL1011" s="2" t="s">
        <v>6535</v>
      </c>
      <c r="AM1011" s="2" t="str">
        <f>IF(OR(O1011="Q",Q1011="Q",S1011="Q",U1011="Q",W1011="Q",Y1011="Q",AB1011="Q",AD1011="Q",AF1011="Q",AH1011="Q",AJ1011="Q",AL1011="Q"),"Yes","No")</f>
        <v>No</v>
      </c>
    </row>
    <row r="1012" spans="1:39">
      <c r="A1012" s="3" t="s">
        <v>5789</v>
      </c>
      <c r="B1012" s="3" t="s">
        <v>5790</v>
      </c>
      <c r="C1012" s="4" t="s">
        <v>28</v>
      </c>
      <c r="D1012" s="241">
        <v>9208</v>
      </c>
      <c r="E1012" s="236">
        <v>90208</v>
      </c>
      <c r="F1012" s="3" t="s">
        <v>407</v>
      </c>
      <c r="G1012" s="4" t="s">
        <v>262</v>
      </c>
      <c r="H1012" s="60">
        <v>98176</v>
      </c>
      <c r="I1012" s="27">
        <v>47</v>
      </c>
      <c r="J1012" s="170" t="s">
        <v>14</v>
      </c>
      <c r="K1012" s="170" t="s">
        <v>16</v>
      </c>
      <c r="L1012" s="5">
        <v>21</v>
      </c>
      <c r="N1012" s="31">
        <v>2.3271810039628429</v>
      </c>
      <c r="O1012" s="4" t="s">
        <v>6535</v>
      </c>
      <c r="P1012" s="56">
        <v>0.10998892267994291</v>
      </c>
      <c r="Q1012" s="8" t="s">
        <v>6535</v>
      </c>
      <c r="R1012" s="35">
        <v>65.545813335448813</v>
      </c>
      <c r="S1012" s="2" t="s">
        <v>6535</v>
      </c>
      <c r="T1012" s="36">
        <v>3.0978739439133713</v>
      </c>
      <c r="U1012" s="2" t="s">
        <v>6535</v>
      </c>
      <c r="V1012" s="31">
        <v>21.158321649669336</v>
      </c>
      <c r="W1012" s="2" t="s">
        <v>6535</v>
      </c>
      <c r="X1012" s="31">
        <v>5.3697741411889721</v>
      </c>
      <c r="Y1012" s="2" t="s">
        <v>6535</v>
      </c>
      <c r="AA1012" s="37">
        <v>363508</v>
      </c>
      <c r="AB1012" s="4" t="s">
        <v>6535</v>
      </c>
      <c r="AC1012" s="37">
        <v>3304951</v>
      </c>
      <c r="AD1012" s="4" t="s">
        <v>6535</v>
      </c>
      <c r="AE1012" s="41">
        <v>156201</v>
      </c>
      <c r="AF1012" s="4" t="s">
        <v>6535</v>
      </c>
      <c r="AG1012" s="41">
        <v>50422</v>
      </c>
      <c r="AH1012" s="2" t="s">
        <v>6535</v>
      </c>
      <c r="AI1012" s="41">
        <v>615473</v>
      </c>
      <c r="AJ1012" s="2" t="s">
        <v>6535</v>
      </c>
      <c r="AK1012" s="41">
        <v>417493</v>
      </c>
      <c r="AL1012" s="2" t="s">
        <v>6535</v>
      </c>
      <c r="AM1012" s="2" t="str">
        <f>IF(OR(O1012="Q",Q1012="Q",S1012="Q",U1012="Q",W1012="Q",Y1012="Q",AB1012="Q",AD1012="Q",AF1012="Q",AH1012="Q",AJ1012="Q",AL1012="Q"),"Yes","No")</f>
        <v>No</v>
      </c>
    </row>
    <row r="1013" spans="1:39">
      <c r="A1013" s="3" t="s">
        <v>5758</v>
      </c>
      <c r="B1013" s="3" t="s">
        <v>5759</v>
      </c>
      <c r="C1013" s="4" t="s">
        <v>28</v>
      </c>
      <c r="D1013" s="241">
        <v>9164</v>
      </c>
      <c r="E1013" s="236">
        <v>90164</v>
      </c>
      <c r="F1013" s="3" t="s">
        <v>320</v>
      </c>
      <c r="G1013" s="4" t="s">
        <v>262</v>
      </c>
      <c r="H1013" s="60">
        <v>367260</v>
      </c>
      <c r="I1013" s="27">
        <v>47</v>
      </c>
      <c r="J1013" s="170" t="s">
        <v>14</v>
      </c>
      <c r="K1013" s="170" t="s">
        <v>16</v>
      </c>
      <c r="L1013" s="5">
        <v>13</v>
      </c>
      <c r="N1013" s="31">
        <v>0.97070367025207327</v>
      </c>
      <c r="O1013" s="4" t="s">
        <v>6535</v>
      </c>
      <c r="P1013" s="56">
        <v>8.6205903349227175E-2</v>
      </c>
      <c r="Q1013" s="8" t="s">
        <v>6535</v>
      </c>
      <c r="R1013" s="35">
        <v>55.320330778539734</v>
      </c>
      <c r="S1013" s="2" t="s">
        <v>6535</v>
      </c>
      <c r="T1013" s="36">
        <v>4.9128680919725696</v>
      </c>
      <c r="U1013" s="2" t="s">
        <v>6535</v>
      </c>
      <c r="V1013" s="31">
        <v>11.260292306429099</v>
      </c>
      <c r="W1013" s="2" t="s">
        <v>6535</v>
      </c>
      <c r="X1013" s="31">
        <v>2.6370723190197736</v>
      </c>
      <c r="Y1013" s="2" t="s">
        <v>6535</v>
      </c>
      <c r="AA1013" s="37">
        <v>118222</v>
      </c>
      <c r="AB1013" s="4" t="s">
        <v>6535</v>
      </c>
      <c r="AC1013" s="37">
        <v>1371391</v>
      </c>
      <c r="AD1013" s="4" t="s">
        <v>6535</v>
      </c>
      <c r="AE1013" s="41">
        <v>121790</v>
      </c>
      <c r="AF1013" s="4" t="s">
        <v>6535</v>
      </c>
      <c r="AG1013" s="41">
        <v>24790</v>
      </c>
      <c r="AH1013" s="2" t="s">
        <v>6535</v>
      </c>
      <c r="AI1013" s="41">
        <v>520043</v>
      </c>
      <c r="AJ1013" s="2" t="s">
        <v>6535</v>
      </c>
      <c r="AK1013" s="41">
        <v>304576</v>
      </c>
      <c r="AL1013" s="2" t="s">
        <v>6535</v>
      </c>
      <c r="AM1013" s="2" t="str">
        <f>IF(OR(O1013="Q",Q1013="Q",S1013="Q",U1013="Q",W1013="Q",Y1013="Q",AB1013="Q",AD1013="Q",AF1013="Q",AH1013="Q",AJ1013="Q",AL1013="Q"),"Yes","No")</f>
        <v>No</v>
      </c>
    </row>
    <row r="1014" spans="1:39">
      <c r="A1014" s="3" t="s">
        <v>962</v>
      </c>
      <c r="B1014" s="3" t="s">
        <v>963</v>
      </c>
      <c r="C1014" s="4" t="s">
        <v>97</v>
      </c>
      <c r="D1014" s="241">
        <v>2003</v>
      </c>
      <c r="E1014" s="236">
        <v>20003</v>
      </c>
      <c r="F1014" s="3" t="s">
        <v>317</v>
      </c>
      <c r="G1014" s="4" t="s">
        <v>262</v>
      </c>
      <c r="H1014" s="60">
        <v>158084</v>
      </c>
      <c r="I1014" s="27">
        <v>47</v>
      </c>
      <c r="J1014" s="170" t="s">
        <v>14</v>
      </c>
      <c r="K1014" s="170" t="s">
        <v>16</v>
      </c>
      <c r="L1014" s="5">
        <v>10</v>
      </c>
      <c r="N1014" s="31">
        <v>1.9282948929159802</v>
      </c>
      <c r="O1014" s="4" t="s">
        <v>6535</v>
      </c>
      <c r="P1014" s="56">
        <v>0.13381559805303006</v>
      </c>
      <c r="Q1014" s="8" t="s">
        <v>6535</v>
      </c>
      <c r="R1014" s="35">
        <v>40.977200858871754</v>
      </c>
      <c r="S1014" s="2" t="s">
        <v>6535</v>
      </c>
      <c r="T1014" s="36">
        <v>2.8436463009955104</v>
      </c>
      <c r="U1014" s="2" t="s">
        <v>6535</v>
      </c>
      <c r="V1014" s="31">
        <v>14.410090609555189</v>
      </c>
      <c r="W1014" s="2" t="s">
        <v>6535</v>
      </c>
      <c r="X1014" s="31">
        <v>1.9600659560641485</v>
      </c>
      <c r="Y1014" s="2" t="s">
        <v>6535</v>
      </c>
      <c r="AA1014" s="37">
        <v>140457</v>
      </c>
      <c r="AB1014" s="4" t="s">
        <v>6535</v>
      </c>
      <c r="AC1014" s="37">
        <v>1049631</v>
      </c>
      <c r="AD1014" s="4" t="s">
        <v>6535</v>
      </c>
      <c r="AE1014" s="41">
        <v>72840</v>
      </c>
      <c r="AF1014" s="4" t="s">
        <v>6535</v>
      </c>
      <c r="AG1014" s="41">
        <v>25615</v>
      </c>
      <c r="AH1014" s="2" t="s">
        <v>6535</v>
      </c>
      <c r="AI1014" s="41">
        <v>535508</v>
      </c>
      <c r="AJ1014" s="2" t="s">
        <v>6535</v>
      </c>
      <c r="AK1014" s="41">
        <v>276740</v>
      </c>
      <c r="AL1014" s="2" t="s">
        <v>6535</v>
      </c>
      <c r="AM1014" s="2" t="str">
        <f>IF(OR(O1014="Q",Q1014="Q",S1014="Q",U1014="Q",W1014="Q",Y1014="Q",AB1014="Q",AD1014="Q",AF1014="Q",AH1014="Q",AJ1014="Q",AL1014="Q"),"Yes","No")</f>
        <v>No</v>
      </c>
    </row>
    <row r="1015" spans="1:39">
      <c r="A1015" s="3" t="s">
        <v>2739</v>
      </c>
      <c r="B1015" s="3" t="s">
        <v>2740</v>
      </c>
      <c r="C1015" s="4" t="s">
        <v>141</v>
      </c>
      <c r="D1015" s="241">
        <v>5003</v>
      </c>
      <c r="E1015" s="236">
        <v>50003</v>
      </c>
      <c r="F1015" s="3" t="s">
        <v>317</v>
      </c>
      <c r="G1015" s="4" t="s">
        <v>262</v>
      </c>
      <c r="H1015" s="60">
        <v>124064</v>
      </c>
      <c r="I1015" s="27">
        <v>47</v>
      </c>
      <c r="J1015" s="170" t="s">
        <v>14</v>
      </c>
      <c r="K1015" s="170" t="s">
        <v>16</v>
      </c>
      <c r="L1015" s="5">
        <v>9</v>
      </c>
      <c r="N1015" s="31">
        <v>3.2874213028395221</v>
      </c>
      <c r="O1015" s="4" t="s">
        <v>6535</v>
      </c>
      <c r="P1015" s="56">
        <v>0.20516727074445906</v>
      </c>
      <c r="Q1015" s="8" t="s">
        <v>6535</v>
      </c>
      <c r="R1015" s="35">
        <v>34.886609474076835</v>
      </c>
      <c r="S1015" s="2" t="s">
        <v>6535</v>
      </c>
      <c r="T1015" s="36">
        <v>2.1772659455427079</v>
      </c>
      <c r="U1015" s="2" t="s">
        <v>6535</v>
      </c>
      <c r="V1015" s="31">
        <v>16.023127328793525</v>
      </c>
      <c r="W1015" s="2" t="s">
        <v>6535</v>
      </c>
      <c r="X1015" s="31">
        <v>3.1173363107637444</v>
      </c>
      <c r="Y1015" s="2" t="s">
        <v>6535</v>
      </c>
      <c r="AA1015" s="37">
        <v>76758</v>
      </c>
      <c r="AB1015" s="4" t="s">
        <v>6535</v>
      </c>
      <c r="AC1015" s="37">
        <v>374124</v>
      </c>
      <c r="AD1015" s="4" t="s">
        <v>6535</v>
      </c>
      <c r="AE1015" s="41">
        <v>23349</v>
      </c>
      <c r="AF1015" s="4" t="s">
        <v>6535</v>
      </c>
      <c r="AG1015" s="41">
        <v>10724</v>
      </c>
      <c r="AH1015" s="2" t="s">
        <v>6535</v>
      </c>
      <c r="AI1015" s="41">
        <v>120014</v>
      </c>
      <c r="AJ1015" s="2" t="s">
        <v>6535</v>
      </c>
      <c r="AK1015" s="41">
        <v>145641</v>
      </c>
      <c r="AL1015" s="2" t="s">
        <v>6535</v>
      </c>
      <c r="AM1015" s="2" t="str">
        <f>IF(OR(O1015="Q",Q1015="Q",S1015="Q",U1015="Q",W1015="Q",Y1015="Q",AB1015="Q",AD1015="Q",AF1015="Q",AH1015="Q",AJ1015="Q",AL1015="Q"),"Yes","No")</f>
        <v>No</v>
      </c>
    </row>
    <row r="1016" spans="1:39">
      <c r="A1016" s="6" t="s">
        <v>962</v>
      </c>
      <c r="B1016" s="6" t="s">
        <v>963</v>
      </c>
      <c r="C1016" s="4" t="s">
        <v>97</v>
      </c>
      <c r="D1016" s="242">
        <v>2003</v>
      </c>
      <c r="E1016" s="237">
        <v>20003</v>
      </c>
      <c r="F1016" s="25" t="s">
        <v>317</v>
      </c>
      <c r="G1016" s="53" t="s">
        <v>262</v>
      </c>
      <c r="H1016" s="180">
        <v>158084</v>
      </c>
      <c r="I1016" s="28">
        <v>47</v>
      </c>
      <c r="J1016" s="171" t="s">
        <v>14</v>
      </c>
      <c r="K1016" s="171" t="s">
        <v>13</v>
      </c>
      <c r="L1016" s="9">
        <v>7</v>
      </c>
      <c r="M1016" s="9"/>
      <c r="N1016" s="32">
        <v>2.0125853171300148</v>
      </c>
      <c r="O1016" s="10" t="s">
        <v>6535</v>
      </c>
      <c r="P1016" s="57">
        <v>5.4031876733524199E-2</v>
      </c>
      <c r="Q1016" s="7" t="s">
        <v>6535</v>
      </c>
      <c r="R1016" s="182">
        <v>94.608625792811836</v>
      </c>
      <c r="S1016" s="1" t="s">
        <v>6535</v>
      </c>
      <c r="T1016" s="36">
        <v>2.539957716701903</v>
      </c>
      <c r="U1016" s="2" t="s">
        <v>6535</v>
      </c>
      <c r="V1016" s="31">
        <v>37.248110537706012</v>
      </c>
      <c r="W1016" s="2" t="s">
        <v>6535</v>
      </c>
      <c r="X1016" s="31">
        <v>2.6583792338144367</v>
      </c>
      <c r="Y1016" s="2" t="s">
        <v>6535</v>
      </c>
      <c r="AA1016" s="38">
        <v>60448</v>
      </c>
      <c r="AB1016" s="9" t="s">
        <v>6535</v>
      </c>
      <c r="AC1016" s="38">
        <v>1118747</v>
      </c>
      <c r="AD1016" s="9" t="s">
        <v>6535</v>
      </c>
      <c r="AE1016" s="42">
        <v>30035</v>
      </c>
      <c r="AF1016" s="9" t="s">
        <v>6535</v>
      </c>
      <c r="AG1016" s="41">
        <v>11825</v>
      </c>
      <c r="AH1016" s="2" t="s">
        <v>6535</v>
      </c>
      <c r="AI1016" s="41">
        <v>420838</v>
      </c>
      <c r="AJ1016" s="2" t="s">
        <v>6535</v>
      </c>
      <c r="AK1016" s="41">
        <v>212252</v>
      </c>
      <c r="AL1016" s="2" t="s">
        <v>6535</v>
      </c>
      <c r="AM1016" s="2" t="str">
        <f>IF(OR(O1016="Q",Q1016="Q",S1016="Q",U1016="Q",W1016="Q",Y1016="Q",AB1016="Q",AD1016="Q",AF1016="Q",AH1016="Q",AJ1016="Q",AL1016="Q"),"Yes","No")</f>
        <v>No</v>
      </c>
    </row>
    <row r="1017" spans="1:39">
      <c r="A1017" s="3" t="s">
        <v>5758</v>
      </c>
      <c r="B1017" s="3" t="s">
        <v>5759</v>
      </c>
      <c r="C1017" s="4" t="s">
        <v>28</v>
      </c>
      <c r="D1017" s="241">
        <v>9164</v>
      </c>
      <c r="E1017" s="236">
        <v>90164</v>
      </c>
      <c r="F1017" s="3" t="s">
        <v>320</v>
      </c>
      <c r="G1017" s="4" t="s">
        <v>262</v>
      </c>
      <c r="H1017" s="60">
        <v>367260</v>
      </c>
      <c r="I1017" s="27">
        <v>47</v>
      </c>
      <c r="J1017" s="170" t="s">
        <v>15</v>
      </c>
      <c r="K1017" s="170" t="s">
        <v>16</v>
      </c>
      <c r="L1017" s="5">
        <v>5</v>
      </c>
      <c r="N1017" s="31">
        <v>0.67336060077779269</v>
      </c>
      <c r="O1017" s="4" t="s">
        <v>6535</v>
      </c>
      <c r="P1017" s="56">
        <v>6.1105651778407204E-2</v>
      </c>
      <c r="Q1017" s="8" t="s">
        <v>6535</v>
      </c>
      <c r="R1017" s="35">
        <v>60.914195700518903</v>
      </c>
      <c r="S1017" s="2" t="s">
        <v>6535</v>
      </c>
      <c r="T1017" s="36">
        <v>5.5277983691623422</v>
      </c>
      <c r="U1017" s="2" t="s">
        <v>6535</v>
      </c>
      <c r="V1017" s="31">
        <v>11.019612444682849</v>
      </c>
      <c r="W1017" s="2" t="s">
        <v>6535</v>
      </c>
      <c r="X1017" s="31" t="s">
        <v>6535</v>
      </c>
      <c r="Y1017" s="2" t="s">
        <v>163</v>
      </c>
      <c r="AA1017" s="37">
        <v>20085</v>
      </c>
      <c r="AB1017" s="4" t="s">
        <v>6535</v>
      </c>
      <c r="AC1017" s="37">
        <v>328693</v>
      </c>
      <c r="AD1017" s="4" t="s">
        <v>6535</v>
      </c>
      <c r="AE1017" s="41">
        <v>29828</v>
      </c>
      <c r="AF1017" s="4" t="s">
        <v>6535</v>
      </c>
      <c r="AG1017" s="41">
        <v>5396</v>
      </c>
      <c r="AH1017" s="2" t="s">
        <v>6535</v>
      </c>
      <c r="AI1017" s="41">
        <v>0</v>
      </c>
      <c r="AJ1017" s="2" t="s">
        <v>163</v>
      </c>
      <c r="AK1017" s="41">
        <v>65231</v>
      </c>
      <c r="AL1017" s="2" t="s">
        <v>6535</v>
      </c>
      <c r="AM1017" s="2" t="str">
        <f>IF(OR(O1017="Q",Q1017="Q",S1017="Q",U1017="Q",W1017="Q",Y1017="Q",AB1017="Q",AD1017="Q",AF1017="Q",AH1017="Q",AJ1017="Q",AL1017="Q"),"Yes","No")</f>
        <v>No</v>
      </c>
    </row>
    <row r="1018" spans="1:39">
      <c r="A1018" s="3" t="s">
        <v>4386</v>
      </c>
      <c r="B1018" s="3" t="s">
        <v>4387</v>
      </c>
      <c r="C1018" s="4" t="s">
        <v>130</v>
      </c>
      <c r="D1018" s="241" t="s">
        <v>4388</v>
      </c>
      <c r="E1018" s="236" t="s">
        <v>4389</v>
      </c>
      <c r="F1018" s="3" t="s">
        <v>407</v>
      </c>
      <c r="G1018" s="4" t="s">
        <v>476</v>
      </c>
      <c r="H1018" s="60">
        <v>0</v>
      </c>
      <c r="I1018" s="27">
        <v>47</v>
      </c>
      <c r="J1018" s="170" t="s">
        <v>15</v>
      </c>
      <c r="K1018" s="170" t="s">
        <v>13</v>
      </c>
      <c r="L1018" s="5">
        <v>2</v>
      </c>
      <c r="N1018" s="31">
        <v>0.80598885793871866</v>
      </c>
      <c r="O1018" s="4" t="s">
        <v>6535</v>
      </c>
      <c r="P1018" s="56">
        <v>5.1402989847309934E-2</v>
      </c>
      <c r="Q1018" s="8" t="s">
        <v>6535</v>
      </c>
      <c r="R1018" s="35">
        <v>90.86440677966101</v>
      </c>
      <c r="S1018" s="2" t="s">
        <v>6535</v>
      </c>
      <c r="T1018" s="36">
        <v>5.79499596448749</v>
      </c>
      <c r="U1018" s="2" t="s">
        <v>6535</v>
      </c>
      <c r="V1018" s="31">
        <v>15.679805013927577</v>
      </c>
      <c r="W1018" s="2" t="s">
        <v>6535</v>
      </c>
      <c r="X1018" s="31" t="s">
        <v>6535</v>
      </c>
      <c r="Y1018" s="2" t="s">
        <v>6535</v>
      </c>
      <c r="AA1018" s="37">
        <v>5787</v>
      </c>
      <c r="AB1018" s="4" t="s">
        <v>6535</v>
      </c>
      <c r="AC1018" s="37">
        <v>112581</v>
      </c>
      <c r="AD1018" s="4" t="s">
        <v>6535</v>
      </c>
      <c r="AE1018" s="41">
        <v>7180</v>
      </c>
      <c r="AF1018" s="4" t="s">
        <v>6535</v>
      </c>
      <c r="AG1018" s="41">
        <v>1239</v>
      </c>
      <c r="AH1018" s="2" t="s">
        <v>6535</v>
      </c>
      <c r="AI1018" s="41">
        <v>0</v>
      </c>
      <c r="AJ1018" s="2" t="s">
        <v>6535</v>
      </c>
      <c r="AK1018" s="41">
        <v>35155</v>
      </c>
      <c r="AL1018" s="2" t="s">
        <v>6535</v>
      </c>
      <c r="AM1018" s="2" t="str">
        <f>IF(OR(O1018="Q",Q1018="Q",S1018="Q",U1018="Q",W1018="Q",Y1018="Q",AB1018="Q",AD1018="Q",AF1018="Q",AH1018="Q",AJ1018="Q",AL1018="Q"),"Yes","No")</f>
        <v>No</v>
      </c>
    </row>
    <row r="1019" spans="1:39">
      <c r="A1019" s="3" t="s">
        <v>2739</v>
      </c>
      <c r="B1019" s="3" t="s">
        <v>2740</v>
      </c>
      <c r="C1019" s="4" t="s">
        <v>141</v>
      </c>
      <c r="D1019" s="241">
        <v>5003</v>
      </c>
      <c r="E1019" s="236">
        <v>50003</v>
      </c>
      <c r="F1019" s="3" t="s">
        <v>317</v>
      </c>
      <c r="G1019" s="4" t="s">
        <v>262</v>
      </c>
      <c r="H1019" s="60">
        <v>124064</v>
      </c>
      <c r="I1019" s="27">
        <v>47</v>
      </c>
      <c r="J1019" s="170" t="s">
        <v>21</v>
      </c>
      <c r="K1019" s="170" t="s">
        <v>13</v>
      </c>
      <c r="L1019" s="5">
        <v>1</v>
      </c>
      <c r="N1019" s="31">
        <v>0.52850022852416911</v>
      </c>
      <c r="O1019" s="4" t="s">
        <v>6535</v>
      </c>
      <c r="P1019" s="56">
        <v>7.832139412920143E-2</v>
      </c>
      <c r="Q1019" s="8" t="s">
        <v>6535</v>
      </c>
      <c r="R1019" s="35">
        <v>128.11694214876033</v>
      </c>
      <c r="S1019" s="2" t="s">
        <v>6535</v>
      </c>
      <c r="T1019" s="36">
        <v>18.986363636363638</v>
      </c>
      <c r="U1019" s="2" t="s">
        <v>6535</v>
      </c>
      <c r="V1019" s="31">
        <v>6.7478399024963549</v>
      </c>
      <c r="W1019" s="2" t="s">
        <v>6535</v>
      </c>
      <c r="X1019" s="31">
        <v>6.024814908377218</v>
      </c>
      <c r="Y1019" s="2" t="s">
        <v>6535</v>
      </c>
      <c r="AA1019" s="37">
        <v>24283</v>
      </c>
      <c r="AB1019" s="4" t="s">
        <v>6535</v>
      </c>
      <c r="AC1019" s="37">
        <v>310043</v>
      </c>
      <c r="AD1019" s="4" t="s">
        <v>6535</v>
      </c>
      <c r="AE1019" s="41">
        <v>45947</v>
      </c>
      <c r="AF1019" s="4" t="s">
        <v>6535</v>
      </c>
      <c r="AG1019" s="41">
        <v>2420</v>
      </c>
      <c r="AH1019" s="2" t="s">
        <v>6535</v>
      </c>
      <c r="AI1019" s="41">
        <v>51461</v>
      </c>
      <c r="AJ1019" s="2" t="s">
        <v>6535</v>
      </c>
      <c r="AK1019" s="41">
        <v>17233</v>
      </c>
      <c r="AL1019" s="2" t="s">
        <v>6535</v>
      </c>
      <c r="AM1019" s="2" t="str">
        <f>IF(OR(O1019="Q",Q1019="Q",S1019="Q",U1019="Q",W1019="Q",Y1019="Q",AB1019="Q",AD1019="Q",AF1019="Q",AH1019="Q",AJ1019="Q",AL1019="Q"),"Yes","No")</f>
        <v>No</v>
      </c>
    </row>
    <row r="1020" spans="1:39">
      <c r="A1020" s="3" t="s">
        <v>2980</v>
      </c>
      <c r="B1020" s="3" t="s">
        <v>2981</v>
      </c>
      <c r="C1020" s="4" t="s">
        <v>59</v>
      </c>
      <c r="D1020" s="241" t="s">
        <v>2982</v>
      </c>
      <c r="E1020" s="236" t="s">
        <v>2983</v>
      </c>
      <c r="F1020" s="3" t="s">
        <v>317</v>
      </c>
      <c r="G1020" s="4" t="s">
        <v>476</v>
      </c>
      <c r="H1020" s="60">
        <v>0</v>
      </c>
      <c r="I1020" s="27">
        <v>46</v>
      </c>
      <c r="J1020" s="170" t="s">
        <v>15</v>
      </c>
      <c r="K1020" s="170" t="s">
        <v>13</v>
      </c>
      <c r="L1020" s="5">
        <v>27</v>
      </c>
      <c r="N1020" s="31">
        <v>0</v>
      </c>
      <c r="O1020" s="4" t="s">
        <v>6535</v>
      </c>
      <c r="P1020" s="56">
        <v>0</v>
      </c>
      <c r="Q1020" s="8" t="s">
        <v>6535</v>
      </c>
      <c r="R1020" s="35">
        <v>64.890670272358506</v>
      </c>
      <c r="S1020" s="2" t="s">
        <v>6535</v>
      </c>
      <c r="T1020" s="36">
        <v>42.055461657330497</v>
      </c>
      <c r="U1020" s="2" t="s">
        <v>6535</v>
      </c>
      <c r="V1020" s="31">
        <v>1.5429784316978887</v>
      </c>
      <c r="W1020" s="2" t="s">
        <v>6535</v>
      </c>
      <c r="X1020" s="31" t="s">
        <v>6535</v>
      </c>
      <c r="Y1020" s="2" t="s">
        <v>6535</v>
      </c>
      <c r="AA1020" s="37">
        <v>0</v>
      </c>
      <c r="AB1020" s="4" t="s">
        <v>6535</v>
      </c>
      <c r="AC1020" s="37">
        <v>2687512</v>
      </c>
      <c r="AD1020" s="4" t="s">
        <v>6535</v>
      </c>
      <c r="AE1020" s="41">
        <v>1741769</v>
      </c>
      <c r="AF1020" s="4" t="s">
        <v>6535</v>
      </c>
      <c r="AG1020" s="41">
        <v>41416</v>
      </c>
      <c r="AH1020" s="2" t="s">
        <v>6535</v>
      </c>
      <c r="AI1020" s="41">
        <v>0</v>
      </c>
      <c r="AJ1020" s="2" t="s">
        <v>6535</v>
      </c>
      <c r="AK1020" s="41">
        <v>447749</v>
      </c>
      <c r="AL1020" s="2" t="s">
        <v>6535</v>
      </c>
      <c r="AM1020" s="2" t="str">
        <f>IF(OR(O1020="Q",Q1020="Q",S1020="Q",U1020="Q",W1020="Q",Y1020="Q",AB1020="Q",AD1020="Q",AF1020="Q",AH1020="Q",AJ1020="Q",AL1020="Q"),"Yes","No")</f>
        <v>No</v>
      </c>
    </row>
    <row r="1021" spans="1:39">
      <c r="A1021" s="3" t="s">
        <v>5386</v>
      </c>
      <c r="B1021" s="3" t="s">
        <v>5387</v>
      </c>
      <c r="C1021" s="4" t="s">
        <v>82</v>
      </c>
      <c r="D1021" s="241" t="s">
        <v>5388</v>
      </c>
      <c r="E1021" s="236" t="s">
        <v>5389</v>
      </c>
      <c r="F1021" s="3" t="s">
        <v>1218</v>
      </c>
      <c r="G1021" s="4" t="s">
        <v>476</v>
      </c>
      <c r="H1021" s="60">
        <v>0</v>
      </c>
      <c r="I1021" s="27">
        <v>46</v>
      </c>
      <c r="J1021" s="170" t="s">
        <v>14</v>
      </c>
      <c r="K1021" s="170" t="s">
        <v>13</v>
      </c>
      <c r="L1021" s="5">
        <v>23</v>
      </c>
      <c r="N1021" s="31">
        <v>1.489393375511723</v>
      </c>
      <c r="O1021" s="4" t="s">
        <v>65</v>
      </c>
      <c r="P1021" s="56">
        <v>4.2808548873628137E-2</v>
      </c>
      <c r="Q1021" s="8" t="s">
        <v>6535</v>
      </c>
      <c r="R1021" s="35">
        <v>99.405123247945866</v>
      </c>
      <c r="S1021" s="2" t="s">
        <v>6535</v>
      </c>
      <c r="T1021" s="36">
        <v>2.8571290478492024</v>
      </c>
      <c r="U1021" s="2" t="s">
        <v>65</v>
      </c>
      <c r="V1021" s="31">
        <v>34.791961295124672</v>
      </c>
      <c r="W1021" s="2" t="s">
        <v>65</v>
      </c>
      <c r="X1021" s="31" t="s">
        <v>6535</v>
      </c>
      <c r="Y1021" s="2" t="s">
        <v>6535</v>
      </c>
      <c r="AA1021" s="37">
        <v>44022</v>
      </c>
      <c r="AB1021" s="4" t="s">
        <v>6535</v>
      </c>
      <c r="AC1021" s="37">
        <v>1028346</v>
      </c>
      <c r="AD1021" s="4" t="s">
        <v>6535</v>
      </c>
      <c r="AE1021" s="41">
        <v>29557</v>
      </c>
      <c r="AF1021" s="4" t="s">
        <v>65</v>
      </c>
      <c r="AG1021" s="41">
        <v>10345</v>
      </c>
      <c r="AH1021" s="2" t="s">
        <v>6535</v>
      </c>
      <c r="AI1021" s="41">
        <v>0</v>
      </c>
      <c r="AJ1021" s="2" t="s">
        <v>6535</v>
      </c>
      <c r="AK1021" s="41">
        <v>128309</v>
      </c>
      <c r="AL1021" s="2" t="s">
        <v>6535</v>
      </c>
      <c r="AM1021" s="2" t="str">
        <f>IF(OR(O1021="Q",Q1021="Q",S1021="Q",U1021="Q",W1021="Q",Y1021="Q",AB1021="Q",AD1021="Q",AF1021="Q",AH1021="Q",AJ1021="Q",AL1021="Q"),"Yes","No")</f>
        <v>Yes</v>
      </c>
    </row>
    <row r="1022" spans="1:39">
      <c r="A1022" s="3" t="s">
        <v>5386</v>
      </c>
      <c r="B1022" s="3" t="s">
        <v>5387</v>
      </c>
      <c r="C1022" s="4" t="s">
        <v>82</v>
      </c>
      <c r="D1022" s="241" t="s">
        <v>5388</v>
      </c>
      <c r="E1022" s="236" t="s">
        <v>5389</v>
      </c>
      <c r="F1022" s="3" t="s">
        <v>1218</v>
      </c>
      <c r="G1022" s="4" t="s">
        <v>476</v>
      </c>
      <c r="H1022" s="60">
        <v>0</v>
      </c>
      <c r="I1022" s="27">
        <v>46</v>
      </c>
      <c r="J1022" s="170" t="s">
        <v>15</v>
      </c>
      <c r="K1022" s="170" t="s">
        <v>13</v>
      </c>
      <c r="L1022" s="5">
        <v>23</v>
      </c>
      <c r="N1022" s="31">
        <v>7.1706936866718627E-4</v>
      </c>
      <c r="O1022" s="4" t="s">
        <v>65</v>
      </c>
      <c r="P1022" s="56">
        <v>1.9433882551753275E-2</v>
      </c>
      <c r="Q1022" s="8" t="s">
        <v>6535</v>
      </c>
      <c r="R1022" s="35">
        <v>0.21211578098395914</v>
      </c>
      <c r="S1022" s="2" t="s">
        <v>6535</v>
      </c>
      <c r="T1022" s="36">
        <v>5.7487230038533923</v>
      </c>
      <c r="U1022" s="2" t="s">
        <v>65</v>
      </c>
      <c r="V1022" s="31">
        <v>3.6897895557287605E-2</v>
      </c>
      <c r="W1022" s="2" t="s">
        <v>65</v>
      </c>
      <c r="X1022" s="31" t="s">
        <v>6535</v>
      </c>
      <c r="Y1022" s="2" t="s">
        <v>6535</v>
      </c>
      <c r="AA1022" s="37">
        <v>46</v>
      </c>
      <c r="AB1022" s="4" t="s">
        <v>6535</v>
      </c>
      <c r="AC1022" s="37">
        <v>2367</v>
      </c>
      <c r="AD1022" s="4" t="s">
        <v>6535</v>
      </c>
      <c r="AE1022" s="41">
        <v>64150</v>
      </c>
      <c r="AF1022" s="4" t="s">
        <v>65</v>
      </c>
      <c r="AG1022" s="41">
        <v>11159</v>
      </c>
      <c r="AH1022" s="2" t="s">
        <v>6535</v>
      </c>
      <c r="AI1022" s="41">
        <v>0</v>
      </c>
      <c r="AJ1022" s="2" t="s">
        <v>6535</v>
      </c>
      <c r="AK1022" s="41">
        <v>172591</v>
      </c>
      <c r="AL1022" s="2" t="s">
        <v>6535</v>
      </c>
      <c r="AM1022" s="2" t="str">
        <f>IF(OR(O1022="Q",Q1022="Q",S1022="Q",U1022="Q",W1022="Q",Y1022="Q",AB1022="Q",AD1022="Q",AF1022="Q",AH1022="Q",AJ1022="Q",AL1022="Q"),"Yes","No")</f>
        <v>Yes</v>
      </c>
    </row>
    <row r="1023" spans="1:39">
      <c r="A1023" s="3" t="s">
        <v>2980</v>
      </c>
      <c r="B1023" s="3" t="s">
        <v>2981</v>
      </c>
      <c r="C1023" s="4" t="s">
        <v>59</v>
      </c>
      <c r="D1023" s="241" t="s">
        <v>2982</v>
      </c>
      <c r="E1023" s="236" t="s">
        <v>2983</v>
      </c>
      <c r="F1023" s="3" t="s">
        <v>317</v>
      </c>
      <c r="G1023" s="4" t="s">
        <v>476</v>
      </c>
      <c r="H1023" s="60">
        <v>0</v>
      </c>
      <c r="I1023" s="27">
        <v>46</v>
      </c>
      <c r="J1023" s="170" t="s">
        <v>14</v>
      </c>
      <c r="K1023" s="170" t="s">
        <v>13</v>
      </c>
      <c r="L1023" s="5">
        <v>19</v>
      </c>
      <c r="N1023" s="31">
        <v>8.5234878107905865E-2</v>
      </c>
      <c r="O1023" s="4" t="s">
        <v>6535</v>
      </c>
      <c r="P1023" s="56">
        <v>5.5194206894668953E-2</v>
      </c>
      <c r="Q1023" s="8" t="s">
        <v>6535</v>
      </c>
      <c r="R1023" s="35">
        <v>6.0325675230566533</v>
      </c>
      <c r="S1023" s="2" t="s">
        <v>6535</v>
      </c>
      <c r="T1023" s="36">
        <v>3.9064146903820816</v>
      </c>
      <c r="U1023" s="2" t="s">
        <v>6535</v>
      </c>
      <c r="V1023" s="31">
        <v>1.5442721782480844</v>
      </c>
      <c r="W1023" s="2" t="s">
        <v>6535</v>
      </c>
      <c r="X1023" s="31" t="s">
        <v>6535</v>
      </c>
      <c r="Y1023" s="2" t="s">
        <v>6535</v>
      </c>
      <c r="AA1023" s="37">
        <v>8087</v>
      </c>
      <c r="AB1023" s="4" t="s">
        <v>6535</v>
      </c>
      <c r="AC1023" s="37">
        <v>146519</v>
      </c>
      <c r="AD1023" s="4" t="s">
        <v>6535</v>
      </c>
      <c r="AE1023" s="41">
        <v>94879</v>
      </c>
      <c r="AF1023" s="4" t="s">
        <v>6535</v>
      </c>
      <c r="AG1023" s="41">
        <v>24288</v>
      </c>
      <c r="AH1023" s="2" t="s">
        <v>6535</v>
      </c>
      <c r="AI1023" s="41">
        <v>0</v>
      </c>
      <c r="AJ1023" s="2" t="s">
        <v>6535</v>
      </c>
      <c r="AK1023" s="41">
        <v>297554</v>
      </c>
      <c r="AL1023" s="2" t="s">
        <v>6535</v>
      </c>
      <c r="AM1023" s="2" t="str">
        <f>IF(OR(O1023="Q",Q1023="Q",S1023="Q",U1023="Q",W1023="Q",Y1023="Q",AB1023="Q",AD1023="Q",AF1023="Q",AH1023="Q",AJ1023="Q",AL1023="Q"),"Yes","No")</f>
        <v>No</v>
      </c>
    </row>
    <row r="1024" spans="1:39">
      <c r="A1024" s="20" t="s">
        <v>1866</v>
      </c>
      <c r="B1024" s="20" t="s">
        <v>1867</v>
      </c>
      <c r="C1024" s="4" t="s">
        <v>18</v>
      </c>
      <c r="D1024" s="245" t="s">
        <v>1868</v>
      </c>
      <c r="E1024" s="239" t="s">
        <v>1869</v>
      </c>
      <c r="F1024" s="26" t="s">
        <v>317</v>
      </c>
      <c r="G1024" s="54" t="s">
        <v>476</v>
      </c>
      <c r="H1024" s="181">
        <v>0</v>
      </c>
      <c r="I1024" s="30">
        <v>45</v>
      </c>
      <c r="J1024" s="172" t="s">
        <v>14</v>
      </c>
      <c r="K1024" s="172" t="s">
        <v>13</v>
      </c>
      <c r="L1024" s="21">
        <v>45</v>
      </c>
      <c r="M1024" s="21"/>
      <c r="N1024" s="34">
        <v>1.3966317340410435</v>
      </c>
      <c r="O1024" s="22" t="s">
        <v>6535</v>
      </c>
      <c r="P1024" s="59">
        <v>0.17972572785545385</v>
      </c>
      <c r="Q1024" s="7" t="s">
        <v>6535</v>
      </c>
      <c r="R1024" s="182">
        <v>68.649151819054737</v>
      </c>
      <c r="S1024" s="1" t="s">
        <v>6535</v>
      </c>
      <c r="T1024" s="36">
        <v>8.8341246132508271</v>
      </c>
      <c r="U1024" s="2" t="s">
        <v>6535</v>
      </c>
      <c r="V1024" s="31">
        <v>7.7709059838349805</v>
      </c>
      <c r="W1024" s="2" t="s">
        <v>6535</v>
      </c>
      <c r="X1024" s="31" t="s">
        <v>6535</v>
      </c>
      <c r="Y1024" s="2" t="s">
        <v>6535</v>
      </c>
      <c r="AA1024" s="40">
        <v>462577</v>
      </c>
      <c r="AB1024" s="21" t="s">
        <v>6535</v>
      </c>
      <c r="AC1024" s="40">
        <v>2573794</v>
      </c>
      <c r="AD1024" s="21" t="s">
        <v>6535</v>
      </c>
      <c r="AE1024" s="44">
        <v>331209</v>
      </c>
      <c r="AF1024" s="21" t="s">
        <v>6535</v>
      </c>
      <c r="AG1024" s="41">
        <v>37492</v>
      </c>
      <c r="AH1024" s="2" t="s">
        <v>6535</v>
      </c>
      <c r="AI1024" s="41">
        <v>0</v>
      </c>
      <c r="AJ1024" s="2" t="s">
        <v>6535</v>
      </c>
      <c r="AK1024" s="41">
        <v>741355</v>
      </c>
      <c r="AL1024" s="2" t="s">
        <v>6535</v>
      </c>
      <c r="AM1024" s="2" t="str">
        <f>IF(OR(O1024="Q",Q1024="Q",S1024="Q",U1024="Q",W1024="Q",Y1024="Q",AB1024="Q",AD1024="Q",AF1024="Q",AH1024="Q",AJ1024="Q",AL1024="Q"),"Yes","No")</f>
        <v>No</v>
      </c>
    </row>
    <row r="1025" spans="1:39">
      <c r="A1025" s="6" t="s">
        <v>1502</v>
      </c>
      <c r="B1025" s="6" t="s">
        <v>1503</v>
      </c>
      <c r="C1025" s="4" t="s">
        <v>133</v>
      </c>
      <c r="D1025" s="242" t="s">
        <v>1504</v>
      </c>
      <c r="E1025" s="237" t="s">
        <v>1505</v>
      </c>
      <c r="F1025" s="25" t="s">
        <v>320</v>
      </c>
      <c r="G1025" s="53" t="s">
        <v>476</v>
      </c>
      <c r="H1025" s="180">
        <v>0</v>
      </c>
      <c r="I1025" s="28">
        <v>45</v>
      </c>
      <c r="J1025" s="171" t="s">
        <v>14</v>
      </c>
      <c r="K1025" s="171" t="s">
        <v>13</v>
      </c>
      <c r="L1025" s="9">
        <v>45</v>
      </c>
      <c r="M1025" s="9"/>
      <c r="N1025" s="32">
        <v>0.35920990566037736</v>
      </c>
      <c r="O1025" s="10" t="s">
        <v>6535</v>
      </c>
      <c r="P1025" s="57">
        <v>3.2194020204625071E-2</v>
      </c>
      <c r="Q1025" s="7" t="s">
        <v>6535</v>
      </c>
      <c r="R1025" s="182">
        <v>40.932253249983781</v>
      </c>
      <c r="S1025" s="1" t="s">
        <v>6535</v>
      </c>
      <c r="T1025" s="36">
        <v>3.6685341004953385</v>
      </c>
      <c r="U1025" s="2" t="s">
        <v>6535</v>
      </c>
      <c r="V1025" s="31">
        <v>11.157659198113208</v>
      </c>
      <c r="W1025" s="2" t="s">
        <v>6535</v>
      </c>
      <c r="X1025" s="31" t="s">
        <v>6535</v>
      </c>
      <c r="Y1025" s="2" t="s">
        <v>6535</v>
      </c>
      <c r="AA1025" s="38">
        <v>60922</v>
      </c>
      <c r="AB1025" s="9" t="s">
        <v>6535</v>
      </c>
      <c r="AC1025" s="38">
        <v>1892339</v>
      </c>
      <c r="AD1025" s="9" t="s">
        <v>6535</v>
      </c>
      <c r="AE1025" s="42">
        <v>169600</v>
      </c>
      <c r="AF1025" s="9" t="s">
        <v>6535</v>
      </c>
      <c r="AG1025" s="41">
        <v>46231</v>
      </c>
      <c r="AH1025" s="2" t="s">
        <v>6535</v>
      </c>
      <c r="AI1025" s="41">
        <v>0</v>
      </c>
      <c r="AJ1025" s="2" t="s">
        <v>6535</v>
      </c>
      <c r="AK1025" s="41">
        <v>552717</v>
      </c>
      <c r="AL1025" s="2" t="s">
        <v>6535</v>
      </c>
      <c r="AM1025" s="2" t="str">
        <f>IF(OR(O1025="Q",Q1025="Q",S1025="Q",U1025="Q",W1025="Q",Y1025="Q",AB1025="Q",AD1025="Q",AF1025="Q",AH1025="Q",AJ1025="Q",AL1025="Q"),"Yes","No")</f>
        <v>No</v>
      </c>
    </row>
    <row r="1026" spans="1:39">
      <c r="A1026" s="3" t="s">
        <v>869</v>
      </c>
      <c r="B1026" s="3" t="s">
        <v>870</v>
      </c>
      <c r="C1026" s="4" t="s">
        <v>68</v>
      </c>
      <c r="D1026" s="241" t="s">
        <v>871</v>
      </c>
      <c r="E1026" s="236" t="s">
        <v>872</v>
      </c>
      <c r="F1026" s="3" t="s">
        <v>320</v>
      </c>
      <c r="G1026" s="4" t="s">
        <v>476</v>
      </c>
      <c r="H1026" s="60">
        <v>0</v>
      </c>
      <c r="I1026" s="27">
        <v>45</v>
      </c>
      <c r="J1026" s="170" t="s">
        <v>14</v>
      </c>
      <c r="K1026" s="170" t="s">
        <v>13</v>
      </c>
      <c r="L1026" s="5">
        <v>38</v>
      </c>
      <c r="N1026" s="31">
        <v>1.8816176470588235</v>
      </c>
      <c r="O1026" s="4" t="s">
        <v>6535</v>
      </c>
      <c r="P1026" s="56">
        <v>4.7376110308411178E-2</v>
      </c>
      <c r="Q1026" s="8" t="s">
        <v>6535</v>
      </c>
      <c r="R1026" s="35">
        <v>70.57117700522609</v>
      </c>
      <c r="S1026" s="2" t="s">
        <v>6535</v>
      </c>
      <c r="T1026" s="36">
        <v>1.7768688934333106</v>
      </c>
      <c r="U1026" s="2" t="s">
        <v>6535</v>
      </c>
      <c r="V1026" s="31">
        <v>39.716592071611252</v>
      </c>
      <c r="W1026" s="2" t="s">
        <v>6535</v>
      </c>
      <c r="X1026" s="31" t="s">
        <v>6535</v>
      </c>
      <c r="Y1026" s="2" t="s">
        <v>6535</v>
      </c>
      <c r="AA1026" s="37">
        <v>58857</v>
      </c>
      <c r="AB1026" s="4" t="s">
        <v>6535</v>
      </c>
      <c r="AC1026" s="37">
        <v>1242335</v>
      </c>
      <c r="AD1026" s="4" t="s">
        <v>6535</v>
      </c>
      <c r="AE1026" s="41">
        <v>31280</v>
      </c>
      <c r="AF1026" s="4" t="s">
        <v>6535</v>
      </c>
      <c r="AG1026" s="41">
        <v>17604</v>
      </c>
      <c r="AH1026" s="2" t="s">
        <v>6535</v>
      </c>
      <c r="AI1026" s="41">
        <v>0</v>
      </c>
      <c r="AJ1026" s="2" t="s">
        <v>6535</v>
      </c>
      <c r="AK1026" s="41">
        <v>244469</v>
      </c>
      <c r="AL1026" s="2" t="s">
        <v>6535</v>
      </c>
      <c r="AM1026" s="2" t="str">
        <f>IF(OR(O1026="Q",Q1026="Q",S1026="Q",U1026="Q",W1026="Q",Y1026="Q",AB1026="Q",AD1026="Q",AF1026="Q",AH1026="Q",AJ1026="Q",AL1026="Q"),"Yes","No")</f>
        <v>No</v>
      </c>
    </row>
    <row r="1027" spans="1:39">
      <c r="A1027" s="3" t="s">
        <v>53</v>
      </c>
      <c r="B1027" s="3" t="s">
        <v>1719</v>
      </c>
      <c r="C1027" s="4" t="s">
        <v>48</v>
      </c>
      <c r="D1027" s="241">
        <v>4128</v>
      </c>
      <c r="E1027" s="236">
        <v>40128</v>
      </c>
      <c r="F1027" s="3" t="s">
        <v>317</v>
      </c>
      <c r="G1027" s="4" t="s">
        <v>262</v>
      </c>
      <c r="H1027" s="60">
        <v>191917</v>
      </c>
      <c r="I1027" s="27">
        <v>45</v>
      </c>
      <c r="J1027" s="170" t="s">
        <v>14</v>
      </c>
      <c r="K1027" s="170" t="s">
        <v>16</v>
      </c>
      <c r="L1027" s="5">
        <v>33</v>
      </c>
      <c r="N1027" s="31">
        <v>2.7196312899371966</v>
      </c>
      <c r="O1027" s="4" t="s">
        <v>6535</v>
      </c>
      <c r="P1027" s="56">
        <v>0.12492995280845813</v>
      </c>
      <c r="Q1027" s="8" t="s">
        <v>6535</v>
      </c>
      <c r="R1027" s="35">
        <v>39.9509403600523</v>
      </c>
      <c r="S1027" s="2" t="s">
        <v>6535</v>
      </c>
      <c r="T1027" s="36">
        <v>1.8352006436689128</v>
      </c>
      <c r="U1027" s="2" t="s">
        <v>6535</v>
      </c>
      <c r="V1027" s="31">
        <v>21.769249317711015</v>
      </c>
      <c r="W1027" s="2" t="s">
        <v>6535</v>
      </c>
      <c r="X1027" s="31">
        <v>2.7645044686415634</v>
      </c>
      <c r="Y1027" s="2" t="s">
        <v>6535</v>
      </c>
      <c r="AA1027" s="37">
        <v>248131</v>
      </c>
      <c r="AB1027" s="4" t="s">
        <v>6535</v>
      </c>
      <c r="AC1027" s="37">
        <v>1986161</v>
      </c>
      <c r="AD1027" s="4" t="s">
        <v>6535</v>
      </c>
      <c r="AE1027" s="41">
        <v>91237</v>
      </c>
      <c r="AF1027" s="4" t="s">
        <v>6535</v>
      </c>
      <c r="AG1027" s="41">
        <v>49715</v>
      </c>
      <c r="AH1027" s="2" t="s">
        <v>6535</v>
      </c>
      <c r="AI1027" s="41">
        <v>718451</v>
      </c>
      <c r="AJ1027" s="2" t="s">
        <v>6535</v>
      </c>
      <c r="AK1027" s="41">
        <v>745445</v>
      </c>
      <c r="AL1027" s="2" t="s">
        <v>6535</v>
      </c>
      <c r="AM1027" s="2" t="str">
        <f>IF(OR(O1027="Q",Q1027="Q",S1027="Q",U1027="Q",W1027="Q",Y1027="Q",AB1027="Q",AD1027="Q",AF1027="Q",AH1027="Q",AJ1027="Q",AL1027="Q"),"Yes","No")</f>
        <v>No</v>
      </c>
    </row>
    <row r="1028" spans="1:39">
      <c r="A1028" s="6" t="s">
        <v>6011</v>
      </c>
      <c r="B1028" s="6" t="s">
        <v>5638</v>
      </c>
      <c r="C1028" s="4" t="s">
        <v>28</v>
      </c>
      <c r="D1028" s="242" t="s">
        <v>6012</v>
      </c>
      <c r="E1028" s="237" t="s">
        <v>6013</v>
      </c>
      <c r="F1028" s="25" t="s">
        <v>317</v>
      </c>
      <c r="G1028" s="53" t="s">
        <v>476</v>
      </c>
      <c r="H1028" s="180">
        <v>0</v>
      </c>
      <c r="I1028" s="28">
        <v>45</v>
      </c>
      <c r="J1028" s="171" t="s">
        <v>15</v>
      </c>
      <c r="K1028" s="171" t="s">
        <v>16</v>
      </c>
      <c r="L1028" s="9">
        <v>30</v>
      </c>
      <c r="M1028" s="9"/>
      <c r="N1028" s="32">
        <v>1.786897976616959</v>
      </c>
      <c r="O1028" s="10" t="s">
        <v>6535</v>
      </c>
      <c r="P1028" s="57">
        <v>7.8424104060930325E-2</v>
      </c>
      <c r="Q1028" s="7" t="s">
        <v>6535</v>
      </c>
      <c r="R1028" s="182">
        <v>172.30845671189689</v>
      </c>
      <c r="S1028" s="1" t="s">
        <v>6535</v>
      </c>
      <c r="T1028" s="36">
        <v>7.5623435230117764</v>
      </c>
      <c r="U1028" s="2" t="s">
        <v>6535</v>
      </c>
      <c r="V1028" s="31">
        <v>22.7850607668869</v>
      </c>
      <c r="W1028" s="2" t="s">
        <v>6535</v>
      </c>
      <c r="X1028" s="31" t="s">
        <v>6535</v>
      </c>
      <c r="Y1028" s="2" t="s">
        <v>6535</v>
      </c>
      <c r="AA1028" s="38">
        <v>874381</v>
      </c>
      <c r="AB1028" s="9" t="s">
        <v>6535</v>
      </c>
      <c r="AC1028" s="38">
        <v>11149391</v>
      </c>
      <c r="AD1028" s="9" t="s">
        <v>6535</v>
      </c>
      <c r="AE1028" s="42">
        <v>489329</v>
      </c>
      <c r="AF1028" s="9" t="s">
        <v>6535</v>
      </c>
      <c r="AG1028" s="41">
        <v>64706</v>
      </c>
      <c r="AH1028" s="2" t="s">
        <v>6535</v>
      </c>
      <c r="AI1028" s="41">
        <v>0</v>
      </c>
      <c r="AJ1028" s="2" t="s">
        <v>6535</v>
      </c>
      <c r="AK1028" s="41">
        <v>1895346</v>
      </c>
      <c r="AL1028" s="2" t="s">
        <v>6535</v>
      </c>
      <c r="AM1028" s="2" t="str">
        <f>IF(OR(O1028="Q",Q1028="Q",S1028="Q",U1028="Q",W1028="Q",Y1028="Q",AB1028="Q",AD1028="Q",AF1028="Q",AH1028="Q",AJ1028="Q",AL1028="Q"),"Yes","No")</f>
        <v>No</v>
      </c>
    </row>
    <row r="1029" spans="1:39">
      <c r="A1029" s="3" t="s">
        <v>139</v>
      </c>
      <c r="B1029" s="3" t="s">
        <v>387</v>
      </c>
      <c r="C1029" s="4" t="s">
        <v>137</v>
      </c>
      <c r="D1029" s="241">
        <v>43</v>
      </c>
      <c r="E1029" s="236">
        <v>43</v>
      </c>
      <c r="F1029" s="3" t="s">
        <v>320</v>
      </c>
      <c r="G1029" s="4" t="s">
        <v>262</v>
      </c>
      <c r="H1029" s="60">
        <v>67227</v>
      </c>
      <c r="I1029" s="27">
        <v>45</v>
      </c>
      <c r="J1029" s="170" t="s">
        <v>15</v>
      </c>
      <c r="K1029" s="170" t="s">
        <v>13</v>
      </c>
      <c r="L1029" s="5">
        <v>30</v>
      </c>
      <c r="N1029" s="31">
        <v>0.61762720654312531</v>
      </c>
      <c r="O1029" s="4" t="s">
        <v>6535</v>
      </c>
      <c r="P1029" s="56">
        <v>6.6566654495816946E-2</v>
      </c>
      <c r="Q1029" s="8" t="s">
        <v>6535</v>
      </c>
      <c r="R1029" s="35">
        <v>117.04089938700858</v>
      </c>
      <c r="S1029" s="2" t="s">
        <v>6535</v>
      </c>
      <c r="T1029" s="36">
        <v>12.61443963095669</v>
      </c>
      <c r="U1029" s="2" t="s">
        <v>6535</v>
      </c>
      <c r="V1029" s="31">
        <v>9.2783272829482062</v>
      </c>
      <c r="W1029" s="2" t="s">
        <v>6535</v>
      </c>
      <c r="X1029" s="31">
        <v>0.7656396813616978</v>
      </c>
      <c r="Y1029" s="2" t="s">
        <v>6535</v>
      </c>
      <c r="AA1029" s="37">
        <v>624053</v>
      </c>
      <c r="AB1029" s="4" t="s">
        <v>6535</v>
      </c>
      <c r="AC1029" s="37">
        <v>9374859</v>
      </c>
      <c r="AD1029" s="4" t="s">
        <v>6535</v>
      </c>
      <c r="AE1029" s="41">
        <v>1010404</v>
      </c>
      <c r="AF1029" s="4" t="s">
        <v>6535</v>
      </c>
      <c r="AG1029" s="41">
        <v>80099</v>
      </c>
      <c r="AH1029" s="2" t="s">
        <v>6535</v>
      </c>
      <c r="AI1029" s="41">
        <v>12244479</v>
      </c>
      <c r="AJ1029" s="2" t="s">
        <v>6535</v>
      </c>
      <c r="AK1029" s="41">
        <v>1687152</v>
      </c>
      <c r="AL1029" s="2" t="s">
        <v>6535</v>
      </c>
      <c r="AM1029" s="2" t="str">
        <f>IF(OR(O1029="Q",Q1029="Q",S1029="Q",U1029="Q",W1029="Q",Y1029="Q",AB1029="Q",AD1029="Q",AF1029="Q",AH1029="Q",AJ1029="Q",AL1029="Q"),"Yes","No")</f>
        <v>No</v>
      </c>
    </row>
    <row r="1030" spans="1:39">
      <c r="A1030" s="3" t="s">
        <v>6337</v>
      </c>
      <c r="B1030" s="3" t="s">
        <v>6338</v>
      </c>
      <c r="C1030" s="4" t="s">
        <v>97</v>
      </c>
      <c r="D1030" s="241" t="s">
        <v>1170</v>
      </c>
      <c r="E1030" s="236" t="s">
        <v>1171</v>
      </c>
      <c r="F1030" s="3" t="s">
        <v>320</v>
      </c>
      <c r="G1030" s="4" t="s">
        <v>476</v>
      </c>
      <c r="H1030" s="60">
        <v>0</v>
      </c>
      <c r="I1030" s="27">
        <v>45</v>
      </c>
      <c r="J1030" s="170" t="s">
        <v>15</v>
      </c>
      <c r="K1030" s="170" t="s">
        <v>16</v>
      </c>
      <c r="L1030" s="5">
        <v>30</v>
      </c>
      <c r="N1030" s="31">
        <v>1.126010104486447</v>
      </c>
      <c r="O1030" s="4" t="s">
        <v>6535</v>
      </c>
      <c r="P1030" s="56">
        <v>7.2556240411487186E-2</v>
      </c>
      <c r="Q1030" s="8" t="s">
        <v>6535</v>
      </c>
      <c r="R1030" s="35">
        <v>45.944837283231102</v>
      </c>
      <c r="S1030" s="2" t="s">
        <v>6535</v>
      </c>
      <c r="T1030" s="36">
        <v>2.9605281926925193</v>
      </c>
      <c r="U1030" s="2" t="s">
        <v>6535</v>
      </c>
      <c r="V1030" s="31">
        <v>15.519135199129968</v>
      </c>
      <c r="W1030" s="2" t="s">
        <v>6535</v>
      </c>
      <c r="X1030" s="31" t="s">
        <v>6535</v>
      </c>
      <c r="Y1030" s="2" t="s">
        <v>6535</v>
      </c>
      <c r="AA1030" s="37">
        <v>163589</v>
      </c>
      <c r="AB1030" s="4" t="s">
        <v>6535</v>
      </c>
      <c r="AC1030" s="37">
        <v>2254651</v>
      </c>
      <c r="AD1030" s="4" t="s">
        <v>6535</v>
      </c>
      <c r="AE1030" s="41">
        <v>145282</v>
      </c>
      <c r="AF1030" s="4" t="s">
        <v>6535</v>
      </c>
      <c r="AG1030" s="41">
        <v>49073</v>
      </c>
      <c r="AH1030" s="2" t="s">
        <v>6535</v>
      </c>
      <c r="AI1030" s="41">
        <v>0</v>
      </c>
      <c r="AJ1030" s="2" t="s">
        <v>6535</v>
      </c>
      <c r="AK1030" s="41">
        <v>749575</v>
      </c>
      <c r="AL1030" s="2" t="s">
        <v>6535</v>
      </c>
      <c r="AM1030" s="2" t="str">
        <f>IF(OR(O1030="Q",Q1030="Q",S1030="Q",U1030="Q",W1030="Q",Y1030="Q",AB1030="Q",AD1030="Q",AF1030="Q",AH1030="Q",AJ1030="Q",AL1030="Q"),"Yes","No")</f>
        <v>No</v>
      </c>
    </row>
    <row r="1031" spans="1:39">
      <c r="A1031" s="3" t="s">
        <v>1597</v>
      </c>
      <c r="B1031" s="3" t="s">
        <v>1598</v>
      </c>
      <c r="C1031" s="4" t="s">
        <v>48</v>
      </c>
      <c r="D1031" s="241">
        <v>4026</v>
      </c>
      <c r="E1031" s="236">
        <v>40026</v>
      </c>
      <c r="F1031" s="3" t="s">
        <v>317</v>
      </c>
      <c r="G1031" s="4" t="s">
        <v>262</v>
      </c>
      <c r="H1031" s="60">
        <v>643260</v>
      </c>
      <c r="I1031" s="27">
        <v>45</v>
      </c>
      <c r="J1031" s="170" t="s">
        <v>15</v>
      </c>
      <c r="K1031" s="170" t="s">
        <v>13</v>
      </c>
      <c r="L1031" s="5">
        <v>23</v>
      </c>
      <c r="N1031" s="31">
        <v>0.56885469386364018</v>
      </c>
      <c r="O1031" s="4" t="s">
        <v>6535</v>
      </c>
      <c r="P1031" s="56">
        <v>0.11809350072609845</v>
      </c>
      <c r="Q1031" s="8" t="s">
        <v>6535</v>
      </c>
      <c r="R1031" s="35">
        <v>88.916726956266444</v>
      </c>
      <c r="S1031" s="2" t="s">
        <v>6535</v>
      </c>
      <c r="T1031" s="36">
        <v>18.458997829574407</v>
      </c>
      <c r="U1031" s="2" t="s">
        <v>6535</v>
      </c>
      <c r="V1031" s="31">
        <v>4.8169856119603063</v>
      </c>
      <c r="W1031" s="2" t="s">
        <v>6535</v>
      </c>
      <c r="X1031" s="31">
        <v>1.1525731236728138</v>
      </c>
      <c r="Y1031" s="2" t="s">
        <v>6535</v>
      </c>
      <c r="AA1031" s="37">
        <v>1001463</v>
      </c>
      <c r="AB1031" s="4" t="s">
        <v>6535</v>
      </c>
      <c r="AC1031" s="37">
        <v>8480255</v>
      </c>
      <c r="AD1031" s="4" t="s">
        <v>6535</v>
      </c>
      <c r="AE1031" s="41">
        <v>1760490</v>
      </c>
      <c r="AF1031" s="4" t="s">
        <v>6535</v>
      </c>
      <c r="AG1031" s="41">
        <v>95373</v>
      </c>
      <c r="AH1031" s="2" t="s">
        <v>6535</v>
      </c>
      <c r="AI1031" s="41">
        <v>7357672</v>
      </c>
      <c r="AJ1031" s="2" t="s">
        <v>6535</v>
      </c>
      <c r="AK1031" s="41">
        <v>1345968</v>
      </c>
      <c r="AL1031" s="2" t="s">
        <v>6535</v>
      </c>
      <c r="AM1031" s="2" t="str">
        <f>IF(OR(O1031="Q",Q1031="Q",S1031="Q",U1031="Q",W1031="Q",Y1031="Q",AB1031="Q",AD1031="Q",AF1031="Q",AH1031="Q",AJ1031="Q",AL1031="Q"),"Yes","No")</f>
        <v>No</v>
      </c>
    </row>
    <row r="1032" spans="1:39">
      <c r="A1032" s="6" t="s">
        <v>1597</v>
      </c>
      <c r="B1032" s="6" t="s">
        <v>1598</v>
      </c>
      <c r="C1032" s="4" t="s">
        <v>48</v>
      </c>
      <c r="D1032" s="242">
        <v>4026</v>
      </c>
      <c r="E1032" s="237">
        <v>40026</v>
      </c>
      <c r="F1032" s="25" t="s">
        <v>317</v>
      </c>
      <c r="G1032" s="53" t="s">
        <v>262</v>
      </c>
      <c r="H1032" s="180">
        <v>643260</v>
      </c>
      <c r="I1032" s="28">
        <v>45</v>
      </c>
      <c r="J1032" s="171" t="s">
        <v>14</v>
      </c>
      <c r="K1032" s="171" t="s">
        <v>13</v>
      </c>
      <c r="L1032" s="9">
        <v>22</v>
      </c>
      <c r="M1032" s="9"/>
      <c r="N1032" s="32">
        <v>2.9688457609805923</v>
      </c>
      <c r="O1032" s="10" t="s">
        <v>6535</v>
      </c>
      <c r="P1032" s="57">
        <v>0.10053390636334036</v>
      </c>
      <c r="Q1032" s="7" t="s">
        <v>6535</v>
      </c>
      <c r="R1032" s="182">
        <v>67.210009835479255</v>
      </c>
      <c r="S1032" s="1" t="s">
        <v>6535</v>
      </c>
      <c r="T1032" s="36">
        <v>2.2759298998569384</v>
      </c>
      <c r="U1032" s="2" t="s">
        <v>6535</v>
      </c>
      <c r="V1032" s="31">
        <v>29.530790838375108</v>
      </c>
      <c r="W1032" s="2" t="s">
        <v>6535</v>
      </c>
      <c r="X1032" s="31">
        <v>3.1285092506557817</v>
      </c>
      <c r="Y1032" s="2" t="s">
        <v>6535</v>
      </c>
      <c r="AA1032" s="38">
        <v>302276</v>
      </c>
      <c r="AB1032" s="9" t="s">
        <v>6535</v>
      </c>
      <c r="AC1032" s="38">
        <v>3006707</v>
      </c>
      <c r="AD1032" s="9" t="s">
        <v>6535</v>
      </c>
      <c r="AE1032" s="42">
        <v>101816</v>
      </c>
      <c r="AF1032" s="9" t="s">
        <v>6535</v>
      </c>
      <c r="AG1032" s="41">
        <v>44736</v>
      </c>
      <c r="AH1032" s="2" t="s">
        <v>6535</v>
      </c>
      <c r="AI1032" s="41">
        <v>961067</v>
      </c>
      <c r="AJ1032" s="2" t="s">
        <v>6535</v>
      </c>
      <c r="AK1032" s="41">
        <v>620173</v>
      </c>
      <c r="AL1032" s="2" t="s">
        <v>6535</v>
      </c>
      <c r="AM1032" s="2" t="str">
        <f>IF(OR(O1032="Q",Q1032="Q",S1032="Q",U1032="Q",W1032="Q",Y1032="Q",AB1032="Q",AD1032="Q",AF1032="Q",AH1032="Q",AJ1032="Q",AL1032="Q"),"Yes","No")</f>
        <v>No</v>
      </c>
    </row>
    <row r="1033" spans="1:39">
      <c r="A1033" s="3" t="s">
        <v>3981</v>
      </c>
      <c r="B1033" s="3" t="s">
        <v>3982</v>
      </c>
      <c r="C1033" s="4" t="s">
        <v>130</v>
      </c>
      <c r="D1033" s="241">
        <v>6090</v>
      </c>
      <c r="E1033" s="236">
        <v>60090</v>
      </c>
      <c r="F1033" s="3" t="s">
        <v>407</v>
      </c>
      <c r="G1033" s="4" t="s">
        <v>262</v>
      </c>
      <c r="H1033" s="60">
        <v>728825</v>
      </c>
      <c r="I1033" s="27">
        <v>45</v>
      </c>
      <c r="J1033" s="170" t="s">
        <v>30</v>
      </c>
      <c r="K1033" s="170" t="s">
        <v>13</v>
      </c>
      <c r="L1033" s="5">
        <v>19</v>
      </c>
      <c r="N1033" s="31">
        <v>0.23910295800048958</v>
      </c>
      <c r="O1033" s="4" t="s">
        <v>6535</v>
      </c>
      <c r="P1033" s="56">
        <v>7.2193545856876942E-2</v>
      </c>
      <c r="Q1033" s="8" t="s">
        <v>6535</v>
      </c>
      <c r="R1033" s="35">
        <v>20.2583346065699</v>
      </c>
      <c r="S1033" s="2" t="s">
        <v>6535</v>
      </c>
      <c r="T1033" s="36">
        <v>6.1166997708174176</v>
      </c>
      <c r="U1033" s="2" t="s">
        <v>6535</v>
      </c>
      <c r="V1033" s="31">
        <v>3.3119713841803677</v>
      </c>
      <c r="W1033" s="2" t="s">
        <v>6535</v>
      </c>
      <c r="X1033" s="31" t="s">
        <v>6535</v>
      </c>
      <c r="Y1033" s="2" t="s">
        <v>163</v>
      </c>
      <c r="AA1033" s="37">
        <v>47861</v>
      </c>
      <c r="AB1033" s="4" t="s">
        <v>6535</v>
      </c>
      <c r="AC1033" s="37">
        <v>662954</v>
      </c>
      <c r="AD1033" s="4" t="s">
        <v>6535</v>
      </c>
      <c r="AE1033" s="41">
        <v>200169</v>
      </c>
      <c r="AF1033" s="4" t="s">
        <v>6535</v>
      </c>
      <c r="AG1033" s="41">
        <v>32725</v>
      </c>
      <c r="AH1033" s="2" t="s">
        <v>6535</v>
      </c>
      <c r="AI1033" s="41">
        <v>0</v>
      </c>
      <c r="AJ1033" s="2" t="s">
        <v>163</v>
      </c>
      <c r="AK1033" s="41">
        <v>701507</v>
      </c>
      <c r="AL1033" s="2" t="s">
        <v>6535</v>
      </c>
      <c r="AM1033" s="2" t="str">
        <f>IF(OR(O1033="Q",Q1033="Q",S1033="Q",U1033="Q",W1033="Q",Y1033="Q",AB1033="Q",AD1033="Q",AF1033="Q",AH1033="Q",AJ1033="Q",AL1033="Q"),"Yes","No")</f>
        <v>No</v>
      </c>
    </row>
    <row r="1034" spans="1:39">
      <c r="A1034" s="3" t="s">
        <v>3981</v>
      </c>
      <c r="B1034" s="3" t="s">
        <v>3982</v>
      </c>
      <c r="C1034" s="4" t="s">
        <v>130</v>
      </c>
      <c r="D1034" s="241">
        <v>6090</v>
      </c>
      <c r="E1034" s="236">
        <v>60090</v>
      </c>
      <c r="F1034" s="3" t="s">
        <v>407</v>
      </c>
      <c r="G1034" s="4" t="s">
        <v>262</v>
      </c>
      <c r="H1034" s="60">
        <v>728825</v>
      </c>
      <c r="I1034" s="27">
        <v>45</v>
      </c>
      <c r="J1034" s="170" t="s">
        <v>15</v>
      </c>
      <c r="K1034" s="170" t="s">
        <v>13</v>
      </c>
      <c r="L1034" s="5">
        <v>16</v>
      </c>
      <c r="N1034" s="31">
        <v>0.33247396643620009</v>
      </c>
      <c r="O1034" s="4" t="s">
        <v>6535</v>
      </c>
      <c r="P1034" s="56">
        <v>2.32715742968139E-2</v>
      </c>
      <c r="Q1034" s="8" t="s">
        <v>6535</v>
      </c>
      <c r="R1034" s="35">
        <v>85.18081723124368</v>
      </c>
      <c r="S1034" s="2" t="s">
        <v>6535</v>
      </c>
      <c r="T1034" s="36">
        <v>5.9622464222040188</v>
      </c>
      <c r="U1034" s="2" t="s">
        <v>6535</v>
      </c>
      <c r="V1034" s="31">
        <v>14.286698535978244</v>
      </c>
      <c r="W1034" s="2" t="s">
        <v>6535</v>
      </c>
      <c r="X1034" s="31" t="s">
        <v>6535</v>
      </c>
      <c r="Y1034" s="2" t="s">
        <v>163</v>
      </c>
      <c r="AA1034" s="37">
        <v>82277</v>
      </c>
      <c r="AB1034" s="4" t="s">
        <v>6535</v>
      </c>
      <c r="AC1034" s="37">
        <v>3535515</v>
      </c>
      <c r="AD1034" s="4" t="s">
        <v>6535</v>
      </c>
      <c r="AE1034" s="41">
        <v>247469</v>
      </c>
      <c r="AF1034" s="4" t="s">
        <v>6535</v>
      </c>
      <c r="AG1034" s="41">
        <v>41506</v>
      </c>
      <c r="AH1034" s="2" t="s">
        <v>6535</v>
      </c>
      <c r="AI1034" s="41">
        <v>0</v>
      </c>
      <c r="AJ1034" s="2" t="s">
        <v>163</v>
      </c>
      <c r="AK1034" s="41">
        <v>782807</v>
      </c>
      <c r="AL1034" s="2" t="s">
        <v>6535</v>
      </c>
      <c r="AM1034" s="2" t="str">
        <f>IF(OR(O1034="Q",Q1034="Q",S1034="Q",U1034="Q",W1034="Q",Y1034="Q",AB1034="Q",AD1034="Q",AF1034="Q",AH1034="Q",AJ1034="Q",AL1034="Q"),"Yes","No")</f>
        <v>No</v>
      </c>
    </row>
    <row r="1035" spans="1:39">
      <c r="A1035" s="6" t="s">
        <v>6011</v>
      </c>
      <c r="B1035" s="6" t="s">
        <v>5638</v>
      </c>
      <c r="C1035" s="4" t="s">
        <v>28</v>
      </c>
      <c r="D1035" s="242" t="s">
        <v>6012</v>
      </c>
      <c r="E1035" s="237" t="s">
        <v>6013</v>
      </c>
      <c r="F1035" s="25" t="s">
        <v>317</v>
      </c>
      <c r="G1035" s="53" t="s">
        <v>476</v>
      </c>
      <c r="H1035" s="180">
        <v>0</v>
      </c>
      <c r="I1035" s="28">
        <v>45</v>
      </c>
      <c r="J1035" s="171" t="s">
        <v>14</v>
      </c>
      <c r="K1035" s="171" t="s">
        <v>16</v>
      </c>
      <c r="L1035" s="9">
        <v>15</v>
      </c>
      <c r="M1035" s="9"/>
      <c r="N1035" s="32">
        <v>1.0046201184312049</v>
      </c>
      <c r="O1035" s="10" t="s">
        <v>6535</v>
      </c>
      <c r="P1035" s="57">
        <v>4.7283444275364919E-2</v>
      </c>
      <c r="Q1035" s="7" t="s">
        <v>6535</v>
      </c>
      <c r="R1035" s="182">
        <v>72.984353046366081</v>
      </c>
      <c r="S1035" s="1" t="s">
        <v>6535</v>
      </c>
      <c r="T1035" s="36">
        <v>3.4350811086984288</v>
      </c>
      <c r="U1035" s="2" t="s">
        <v>6535</v>
      </c>
      <c r="V1035" s="31">
        <v>21.246762663493627</v>
      </c>
      <c r="W1035" s="2" t="s">
        <v>6535</v>
      </c>
      <c r="X1035" s="31" t="s">
        <v>6535</v>
      </c>
      <c r="Y1035" s="2" t="s">
        <v>6535</v>
      </c>
      <c r="AA1035" s="38">
        <v>108070</v>
      </c>
      <c r="AB1035" s="9" t="s">
        <v>6535</v>
      </c>
      <c r="AC1035" s="38">
        <v>2285578</v>
      </c>
      <c r="AD1035" s="9" t="s">
        <v>6535</v>
      </c>
      <c r="AE1035" s="42">
        <v>107573</v>
      </c>
      <c r="AF1035" s="9" t="s">
        <v>6535</v>
      </c>
      <c r="AG1035" s="41">
        <v>31316</v>
      </c>
      <c r="AH1035" s="2" t="s">
        <v>6535</v>
      </c>
      <c r="AI1035" s="41">
        <v>0</v>
      </c>
      <c r="AJ1035" s="2" t="s">
        <v>6535</v>
      </c>
      <c r="AK1035" s="41">
        <v>388538</v>
      </c>
      <c r="AL1035" s="2" t="s">
        <v>6535</v>
      </c>
      <c r="AM1035" s="2" t="str">
        <f>IF(OR(O1035="Q",Q1035="Q",S1035="Q",U1035="Q",W1035="Q",Y1035="Q",AB1035="Q",AD1035="Q",AF1035="Q",AH1035="Q",AJ1035="Q",AL1035="Q"),"Yes","No")</f>
        <v>No</v>
      </c>
    </row>
    <row r="1036" spans="1:39">
      <c r="A1036" s="6" t="s">
        <v>6337</v>
      </c>
      <c r="B1036" s="6" t="s">
        <v>6338</v>
      </c>
      <c r="C1036" s="4" t="s">
        <v>97</v>
      </c>
      <c r="D1036" s="242" t="s">
        <v>1170</v>
      </c>
      <c r="E1036" s="237" t="s">
        <v>1171</v>
      </c>
      <c r="F1036" s="25" t="s">
        <v>320</v>
      </c>
      <c r="G1036" s="53" t="s">
        <v>476</v>
      </c>
      <c r="H1036" s="180">
        <v>0</v>
      </c>
      <c r="I1036" s="28">
        <v>45</v>
      </c>
      <c r="J1036" s="171" t="s">
        <v>14</v>
      </c>
      <c r="K1036" s="171" t="s">
        <v>16</v>
      </c>
      <c r="L1036" s="9">
        <v>15</v>
      </c>
      <c r="M1036" s="9"/>
      <c r="N1036" s="32">
        <v>3.3800776891607089</v>
      </c>
      <c r="O1036" s="10" t="s">
        <v>6535</v>
      </c>
      <c r="P1036" s="57">
        <v>0.21766852815045154</v>
      </c>
      <c r="Q1036" s="7" t="s">
        <v>6535</v>
      </c>
      <c r="R1036" s="182">
        <v>55.952278141751044</v>
      </c>
      <c r="S1036" s="1" t="s">
        <v>6535</v>
      </c>
      <c r="T1036" s="36">
        <v>3.6031864204883859</v>
      </c>
      <c r="U1036" s="2" t="s">
        <v>6535</v>
      </c>
      <c r="V1036" s="31">
        <v>15.528554898962767</v>
      </c>
      <c r="W1036" s="2" t="s">
        <v>6535</v>
      </c>
      <c r="X1036" s="31" t="s">
        <v>6535</v>
      </c>
      <c r="Y1036" s="2" t="s">
        <v>6535</v>
      </c>
      <c r="AA1036" s="38">
        <v>163589</v>
      </c>
      <c r="AB1036" s="9" t="s">
        <v>6535</v>
      </c>
      <c r="AC1036" s="38">
        <v>751551</v>
      </c>
      <c r="AD1036" s="9" t="s">
        <v>6535</v>
      </c>
      <c r="AE1036" s="42">
        <v>48398</v>
      </c>
      <c r="AF1036" s="9" t="s">
        <v>6535</v>
      </c>
      <c r="AG1036" s="41">
        <v>13432</v>
      </c>
      <c r="AH1036" s="2" t="s">
        <v>6535</v>
      </c>
      <c r="AI1036" s="41">
        <v>0</v>
      </c>
      <c r="AJ1036" s="2" t="s">
        <v>6535</v>
      </c>
      <c r="AK1036" s="41">
        <v>114206</v>
      </c>
      <c r="AL1036" s="2" t="s">
        <v>6535</v>
      </c>
      <c r="AM1036" s="2" t="str">
        <f>IF(OR(O1036="Q",Q1036="Q",S1036="Q",U1036="Q",W1036="Q",Y1036="Q",AB1036="Q",AD1036="Q",AF1036="Q",AH1036="Q",AJ1036="Q",AL1036="Q"),"Yes","No")</f>
        <v>No</v>
      </c>
    </row>
    <row r="1037" spans="1:39">
      <c r="A1037" s="6" t="s">
        <v>139</v>
      </c>
      <c r="B1037" s="6" t="s">
        <v>387</v>
      </c>
      <c r="C1037" s="4" t="s">
        <v>137</v>
      </c>
      <c r="D1037" s="242">
        <v>43</v>
      </c>
      <c r="E1037" s="237">
        <v>43</v>
      </c>
      <c r="F1037" s="25" t="s">
        <v>320</v>
      </c>
      <c r="G1037" s="53" t="s">
        <v>262</v>
      </c>
      <c r="H1037" s="180">
        <v>67227</v>
      </c>
      <c r="I1037" s="28">
        <v>45</v>
      </c>
      <c r="J1037" s="171" t="s">
        <v>14</v>
      </c>
      <c r="K1037" s="171" t="s">
        <v>13</v>
      </c>
      <c r="L1037" s="9">
        <v>14</v>
      </c>
      <c r="M1037" s="9"/>
      <c r="N1037" s="32">
        <v>0.65442825112107628</v>
      </c>
      <c r="O1037" s="10" t="s">
        <v>6535</v>
      </c>
      <c r="P1037" s="57">
        <v>1.7154963000591425E-2</v>
      </c>
      <c r="Q1037" s="7" t="s">
        <v>6535</v>
      </c>
      <c r="R1037" s="182">
        <v>104.2663055373167</v>
      </c>
      <c r="S1037" s="1" t="s">
        <v>6535</v>
      </c>
      <c r="T1037" s="36">
        <v>2.7332020135697088</v>
      </c>
      <c r="U1037" s="2" t="s">
        <v>6535</v>
      </c>
      <c r="V1037" s="31">
        <v>38.148042120435619</v>
      </c>
      <c r="W1037" s="2" t="s">
        <v>6535</v>
      </c>
      <c r="X1037" s="31">
        <v>10.645766991809964</v>
      </c>
      <c r="Y1037" s="2" t="s">
        <v>6535</v>
      </c>
      <c r="AA1037" s="38">
        <v>32690</v>
      </c>
      <c r="AB1037" s="9" t="s">
        <v>6535</v>
      </c>
      <c r="AC1037" s="38">
        <v>1905571</v>
      </c>
      <c r="AD1037" s="9" t="s">
        <v>6535</v>
      </c>
      <c r="AE1037" s="42">
        <v>49952</v>
      </c>
      <c r="AF1037" s="9" t="s">
        <v>6535</v>
      </c>
      <c r="AG1037" s="41">
        <v>18276</v>
      </c>
      <c r="AH1037" s="2" t="s">
        <v>6535</v>
      </c>
      <c r="AI1037" s="41">
        <v>178998</v>
      </c>
      <c r="AJ1037" s="2" t="s">
        <v>6535</v>
      </c>
      <c r="AK1037" s="41">
        <v>223673</v>
      </c>
      <c r="AL1037" s="2" t="s">
        <v>6535</v>
      </c>
      <c r="AM1037" s="2" t="str">
        <f>IF(OR(O1037="Q",Q1037="Q",S1037="Q",U1037="Q",W1037="Q",Y1037="Q",AB1037="Q",AD1037="Q",AF1037="Q",AH1037="Q",AJ1037="Q",AL1037="Q"),"Yes","No")</f>
        <v>No</v>
      </c>
    </row>
    <row r="1038" spans="1:39">
      <c r="A1038" s="6" t="s">
        <v>53</v>
      </c>
      <c r="B1038" s="6" t="s">
        <v>1719</v>
      </c>
      <c r="C1038" s="4" t="s">
        <v>48</v>
      </c>
      <c r="D1038" s="242">
        <v>4128</v>
      </c>
      <c r="E1038" s="237">
        <v>40128</v>
      </c>
      <c r="F1038" s="25" t="s">
        <v>317</v>
      </c>
      <c r="G1038" s="53" t="s">
        <v>262</v>
      </c>
      <c r="H1038" s="180">
        <v>191917</v>
      </c>
      <c r="I1038" s="28">
        <v>45</v>
      </c>
      <c r="J1038" s="171" t="s">
        <v>15</v>
      </c>
      <c r="K1038" s="171" t="s">
        <v>16</v>
      </c>
      <c r="L1038" s="9">
        <v>12</v>
      </c>
      <c r="M1038" s="9"/>
      <c r="N1038" s="32">
        <v>0.94105704180387262</v>
      </c>
      <c r="O1038" s="10" t="s">
        <v>6535</v>
      </c>
      <c r="P1038" s="57">
        <v>0.12500011911761483</v>
      </c>
      <c r="Q1038" s="7" t="s">
        <v>6535</v>
      </c>
      <c r="R1038" s="182">
        <v>37.735373440253156</v>
      </c>
      <c r="S1038" s="1" t="s">
        <v>65</v>
      </c>
      <c r="T1038" s="36">
        <v>5.0123700960120825</v>
      </c>
      <c r="U1038" s="2" t="s">
        <v>65</v>
      </c>
      <c r="V1038" s="31">
        <v>7.5284491602637225</v>
      </c>
      <c r="W1038" s="2" t="s">
        <v>6535</v>
      </c>
      <c r="X1038" s="31">
        <v>1.6729873686929155</v>
      </c>
      <c r="Y1038" s="2" t="s">
        <v>6535</v>
      </c>
      <c r="AA1038" s="38">
        <v>131173</v>
      </c>
      <c r="AB1038" s="9" t="s">
        <v>6535</v>
      </c>
      <c r="AC1038" s="38">
        <v>1049383</v>
      </c>
      <c r="AD1038" s="9" t="s">
        <v>6535</v>
      </c>
      <c r="AE1038" s="42">
        <v>139389</v>
      </c>
      <c r="AF1038" s="9" t="s">
        <v>6535</v>
      </c>
      <c r="AG1038" s="41">
        <v>27809</v>
      </c>
      <c r="AH1038" s="2" t="s">
        <v>65</v>
      </c>
      <c r="AI1038" s="41">
        <v>627251</v>
      </c>
      <c r="AJ1038" s="2" t="s">
        <v>6535</v>
      </c>
      <c r="AK1038" s="41">
        <v>377468</v>
      </c>
      <c r="AL1038" s="2" t="s">
        <v>65</v>
      </c>
      <c r="AM1038" s="2" t="str">
        <f>IF(OR(O1038="Q",Q1038="Q",S1038="Q",U1038="Q",W1038="Q",Y1038="Q",AB1038="Q",AD1038="Q",AF1038="Q",AH1038="Q",AJ1038="Q",AL1038="Q"),"Yes","No")</f>
        <v>Yes</v>
      </c>
    </row>
    <row r="1039" spans="1:39">
      <c r="A1039" s="6" t="s">
        <v>3981</v>
      </c>
      <c r="B1039" s="6" t="s">
        <v>3982</v>
      </c>
      <c r="C1039" s="4" t="s">
        <v>130</v>
      </c>
      <c r="D1039" s="242">
        <v>6090</v>
      </c>
      <c r="E1039" s="237">
        <v>60090</v>
      </c>
      <c r="F1039" s="25" t="s">
        <v>407</v>
      </c>
      <c r="G1039" s="53" t="s">
        <v>262</v>
      </c>
      <c r="H1039" s="180">
        <v>728825</v>
      </c>
      <c r="I1039" s="28">
        <v>45</v>
      </c>
      <c r="J1039" s="171" t="s">
        <v>14</v>
      </c>
      <c r="K1039" s="171" t="s">
        <v>13</v>
      </c>
      <c r="L1039" s="9">
        <v>10</v>
      </c>
      <c r="M1039" s="9"/>
      <c r="N1039" s="32">
        <v>1.4828947368421053</v>
      </c>
      <c r="O1039" s="10" t="s">
        <v>6535</v>
      </c>
      <c r="P1039" s="57">
        <v>8.929769939222193E-2</v>
      </c>
      <c r="Q1039" s="7" t="s">
        <v>6535</v>
      </c>
      <c r="R1039" s="182">
        <v>67.644675652242455</v>
      </c>
      <c r="S1039" s="1" t="s">
        <v>6535</v>
      </c>
      <c r="T1039" s="36">
        <v>4.0734610230945059</v>
      </c>
      <c r="U1039" s="2" t="s">
        <v>6535</v>
      </c>
      <c r="V1039" s="31">
        <v>16.606191950464396</v>
      </c>
      <c r="W1039" s="2" t="s">
        <v>6535</v>
      </c>
      <c r="X1039" s="31" t="s">
        <v>6535</v>
      </c>
      <c r="Y1039" s="2" t="s">
        <v>163</v>
      </c>
      <c r="AA1039" s="38">
        <v>76636</v>
      </c>
      <c r="AB1039" s="9" t="s">
        <v>6535</v>
      </c>
      <c r="AC1039" s="38">
        <v>858208</v>
      </c>
      <c r="AD1039" s="9" t="s">
        <v>6535</v>
      </c>
      <c r="AE1039" s="42">
        <v>51680</v>
      </c>
      <c r="AF1039" s="9" t="s">
        <v>6535</v>
      </c>
      <c r="AG1039" s="41">
        <v>12687</v>
      </c>
      <c r="AH1039" s="2" t="s">
        <v>6535</v>
      </c>
      <c r="AI1039" s="41">
        <v>0</v>
      </c>
      <c r="AJ1039" s="2" t="s">
        <v>163</v>
      </c>
      <c r="AK1039" s="41">
        <v>177350</v>
      </c>
      <c r="AL1039" s="2" t="s">
        <v>6535</v>
      </c>
      <c r="AM1039" s="2" t="str">
        <f>IF(OR(O1039="Q",Q1039="Q",S1039="Q",U1039="Q",W1039="Q",Y1039="Q",AB1039="Q",AD1039="Q",AF1039="Q",AH1039="Q",AJ1039="Q",AL1039="Q"),"Yes","No")</f>
        <v>No</v>
      </c>
    </row>
    <row r="1040" spans="1:39">
      <c r="A1040" s="3" t="s">
        <v>869</v>
      </c>
      <c r="B1040" s="3" t="s">
        <v>870</v>
      </c>
      <c r="C1040" s="4" t="s">
        <v>68</v>
      </c>
      <c r="D1040" s="241" t="s">
        <v>871</v>
      </c>
      <c r="E1040" s="236" t="s">
        <v>872</v>
      </c>
      <c r="F1040" s="3" t="s">
        <v>320</v>
      </c>
      <c r="G1040" s="4" t="s">
        <v>476</v>
      </c>
      <c r="H1040" s="60">
        <v>0</v>
      </c>
      <c r="I1040" s="27">
        <v>45</v>
      </c>
      <c r="J1040" s="170" t="s">
        <v>15</v>
      </c>
      <c r="K1040" s="170" t="s">
        <v>13</v>
      </c>
      <c r="L1040" s="5">
        <v>7</v>
      </c>
      <c r="N1040" s="31">
        <v>0.94821724348356728</v>
      </c>
      <c r="O1040" s="4" t="s">
        <v>6535</v>
      </c>
      <c r="P1040" s="56">
        <v>7.6461367004936429E-2</v>
      </c>
      <c r="Q1040" s="8" t="s">
        <v>6535</v>
      </c>
      <c r="R1040" s="35">
        <v>91.859378104510228</v>
      </c>
      <c r="S1040" s="2" t="s">
        <v>6535</v>
      </c>
      <c r="T1040" s="36">
        <v>7.4072620703357837</v>
      </c>
      <c r="U1040" s="2" t="s">
        <v>6535</v>
      </c>
      <c r="V1040" s="31">
        <v>12.401259363076118</v>
      </c>
      <c r="W1040" s="2" t="s">
        <v>6535</v>
      </c>
      <c r="X1040" s="31" t="s">
        <v>6535</v>
      </c>
      <c r="Y1040" s="2" t="s">
        <v>6535</v>
      </c>
      <c r="AA1040" s="37">
        <v>141401</v>
      </c>
      <c r="AB1040" s="4" t="s">
        <v>6535</v>
      </c>
      <c r="AC1040" s="37">
        <v>1849313</v>
      </c>
      <c r="AD1040" s="4" t="s">
        <v>6535</v>
      </c>
      <c r="AE1040" s="41">
        <v>149123</v>
      </c>
      <c r="AF1040" s="4" t="s">
        <v>6535</v>
      </c>
      <c r="AG1040" s="41">
        <v>20132</v>
      </c>
      <c r="AH1040" s="2" t="s">
        <v>6535</v>
      </c>
      <c r="AI1040" s="41">
        <v>0</v>
      </c>
      <c r="AJ1040" s="2" t="s">
        <v>6535</v>
      </c>
      <c r="AK1040" s="41">
        <v>328402</v>
      </c>
      <c r="AL1040" s="2" t="s">
        <v>6535</v>
      </c>
      <c r="AM1040" s="2" t="str">
        <f>IF(OR(O1040="Q",Q1040="Q",S1040="Q",U1040="Q",W1040="Q",Y1040="Q",AB1040="Q",AD1040="Q",AF1040="Q",AH1040="Q",AJ1040="Q",AL1040="Q"),"Yes","No")</f>
        <v>No</v>
      </c>
    </row>
    <row r="1041" spans="1:39">
      <c r="A1041" s="3" t="s">
        <v>139</v>
      </c>
      <c r="B1041" s="3" t="s">
        <v>387</v>
      </c>
      <c r="C1041" s="4" t="s">
        <v>137</v>
      </c>
      <c r="D1041" s="241">
        <v>43</v>
      </c>
      <c r="E1041" s="236">
        <v>43</v>
      </c>
      <c r="F1041" s="3" t="s">
        <v>320</v>
      </c>
      <c r="G1041" s="4" t="s">
        <v>262</v>
      </c>
      <c r="H1041" s="60">
        <v>67227</v>
      </c>
      <c r="I1041" s="27">
        <v>45</v>
      </c>
      <c r="J1041" s="170" t="s">
        <v>14</v>
      </c>
      <c r="K1041" s="170" t="s">
        <v>16</v>
      </c>
      <c r="L1041" s="5">
        <v>1</v>
      </c>
      <c r="N1041" s="31">
        <v>0.24991602284178704</v>
      </c>
      <c r="O1041" s="4" t="s">
        <v>6535</v>
      </c>
      <c r="P1041" s="56">
        <v>1.4817765385381399E-2</v>
      </c>
      <c r="Q1041" s="8" t="s">
        <v>6535</v>
      </c>
      <c r="R1041" s="35">
        <v>217.35930735930737</v>
      </c>
      <c r="S1041" s="2" t="s">
        <v>6535</v>
      </c>
      <c r="T1041" s="36">
        <v>12.887445887445887</v>
      </c>
      <c r="U1041" s="2" t="s">
        <v>6535</v>
      </c>
      <c r="V1041" s="31">
        <v>16.865972455492106</v>
      </c>
      <c r="W1041" s="2" t="s">
        <v>6535</v>
      </c>
      <c r="X1041" s="31">
        <v>4.5189451894518946</v>
      </c>
      <c r="Y1041" s="2" t="s">
        <v>6535</v>
      </c>
      <c r="AA1041" s="37">
        <v>744</v>
      </c>
      <c r="AB1041" s="4" t="s">
        <v>6535</v>
      </c>
      <c r="AC1041" s="37">
        <v>50210</v>
      </c>
      <c r="AD1041" s="4" t="s">
        <v>6535</v>
      </c>
      <c r="AE1041" s="41">
        <v>2977</v>
      </c>
      <c r="AF1041" s="4" t="s">
        <v>6535</v>
      </c>
      <c r="AG1041" s="41">
        <v>231</v>
      </c>
      <c r="AH1041" s="2" t="s">
        <v>6535</v>
      </c>
      <c r="AI1041" s="41">
        <v>11111</v>
      </c>
      <c r="AJ1041" s="2" t="s">
        <v>6535</v>
      </c>
      <c r="AK1041" s="41">
        <v>7394</v>
      </c>
      <c r="AL1041" s="2" t="s">
        <v>6535</v>
      </c>
      <c r="AM1041" s="2" t="str">
        <f>IF(OR(O1041="Q",Q1041="Q",S1041="Q",U1041="Q",W1041="Q",Y1041="Q",AB1041="Q",AD1041="Q",AF1041="Q",AH1041="Q",AJ1041="Q",AL1041="Q"),"Yes","No")</f>
        <v>No</v>
      </c>
    </row>
    <row r="1042" spans="1:39">
      <c r="A1042" s="3" t="s">
        <v>4312</v>
      </c>
      <c r="B1042" s="3" t="s">
        <v>4313</v>
      </c>
      <c r="C1042" s="4" t="s">
        <v>111</v>
      </c>
      <c r="D1042" s="241" t="s">
        <v>4314</v>
      </c>
      <c r="E1042" s="236" t="s">
        <v>4315</v>
      </c>
      <c r="F1042" s="3" t="s">
        <v>481</v>
      </c>
      <c r="G1042" s="4" t="s">
        <v>476</v>
      </c>
      <c r="H1042" s="60">
        <v>0</v>
      </c>
      <c r="I1042" s="27">
        <v>44</v>
      </c>
      <c r="J1042" s="170" t="s">
        <v>14</v>
      </c>
      <c r="K1042" s="170" t="s">
        <v>13</v>
      </c>
      <c r="L1042" s="5">
        <v>44</v>
      </c>
      <c r="N1042" s="31">
        <v>2.0753994643852112</v>
      </c>
      <c r="O1042" s="4" t="s">
        <v>6535</v>
      </c>
      <c r="P1042" s="56">
        <v>0.10230119888439608</v>
      </c>
      <c r="Q1042" s="8" t="s">
        <v>6535</v>
      </c>
      <c r="R1042" s="35">
        <v>24.277116985352635</v>
      </c>
      <c r="S1042" s="2" t="s">
        <v>6535</v>
      </c>
      <c r="T1042" s="36">
        <v>1.1966747682446819</v>
      </c>
      <c r="U1042" s="2" t="s">
        <v>6535</v>
      </c>
      <c r="V1042" s="31">
        <v>20.287147042435787</v>
      </c>
      <c r="W1042" s="2" t="s">
        <v>6535</v>
      </c>
      <c r="X1042" s="31" t="s">
        <v>6535</v>
      </c>
      <c r="Y1042" s="2" t="s">
        <v>6535</v>
      </c>
      <c r="AA1042" s="37">
        <v>115469</v>
      </c>
      <c r="AB1042" s="4" t="s">
        <v>6535</v>
      </c>
      <c r="AC1042" s="37">
        <v>1128716</v>
      </c>
      <c r="AD1042" s="4" t="s">
        <v>6535</v>
      </c>
      <c r="AE1042" s="41">
        <v>55637</v>
      </c>
      <c r="AF1042" s="4" t="s">
        <v>6535</v>
      </c>
      <c r="AG1042" s="41">
        <v>46493</v>
      </c>
      <c r="AH1042" s="2" t="s">
        <v>6535</v>
      </c>
      <c r="AI1042" s="41">
        <v>0</v>
      </c>
      <c r="AJ1042" s="2" t="s">
        <v>6535</v>
      </c>
      <c r="AK1042" s="41">
        <v>953674</v>
      </c>
      <c r="AL1042" s="2" t="s">
        <v>6535</v>
      </c>
      <c r="AM1042" s="2" t="str">
        <f>IF(OR(O1042="Q",Q1042="Q",S1042="Q",U1042="Q",W1042="Q",Y1042="Q",AB1042="Q",AD1042="Q",AF1042="Q",AH1042="Q",AJ1042="Q",AL1042="Q"),"Yes","No")</f>
        <v>No</v>
      </c>
    </row>
    <row r="1043" spans="1:39">
      <c r="A1043" s="3" t="s">
        <v>997</v>
      </c>
      <c r="B1043" s="3" t="s">
        <v>998</v>
      </c>
      <c r="C1043" s="4" t="s">
        <v>97</v>
      </c>
      <c r="D1043" s="241">
        <v>2099</v>
      </c>
      <c r="E1043" s="236">
        <v>20099</v>
      </c>
      <c r="F1043" s="3" t="s">
        <v>320</v>
      </c>
      <c r="G1043" s="4" t="s">
        <v>262</v>
      </c>
      <c r="H1043" s="60">
        <v>18351295</v>
      </c>
      <c r="I1043" s="27">
        <v>44</v>
      </c>
      <c r="J1043" s="170" t="s">
        <v>34</v>
      </c>
      <c r="K1043" s="170" t="s">
        <v>13</v>
      </c>
      <c r="L1043" s="5">
        <v>44</v>
      </c>
      <c r="N1043" s="31">
        <v>0.95549998837210526</v>
      </c>
      <c r="O1043" s="4" t="s">
        <v>6535</v>
      </c>
      <c r="P1043" s="56">
        <v>0.16339984108517891</v>
      </c>
      <c r="Q1043" s="8" t="s">
        <v>6535</v>
      </c>
      <c r="R1043" s="35">
        <v>302.56821947296498</v>
      </c>
      <c r="S1043" s="2" t="s">
        <v>6535</v>
      </c>
      <c r="T1043" s="36">
        <v>51.742124103568791</v>
      </c>
      <c r="U1043" s="2" t="s">
        <v>6535</v>
      </c>
      <c r="V1043" s="31">
        <v>5.8476188350392055</v>
      </c>
      <c r="W1043" s="2" t="s">
        <v>6535</v>
      </c>
      <c r="X1043" s="31">
        <v>0.93297460198538984</v>
      </c>
      <c r="Y1043" s="2" t="s">
        <v>6535</v>
      </c>
      <c r="AA1043" s="37">
        <v>8176222</v>
      </c>
      <c r="AB1043" s="4" t="s">
        <v>6535</v>
      </c>
      <c r="AC1043" s="37">
        <v>50038127</v>
      </c>
      <c r="AD1043" s="4" t="s">
        <v>6535</v>
      </c>
      <c r="AE1043" s="41">
        <v>8557009</v>
      </c>
      <c r="AF1043" s="4" t="s">
        <v>6535</v>
      </c>
      <c r="AG1043" s="41">
        <v>165378</v>
      </c>
      <c r="AH1043" s="2" t="s">
        <v>6535</v>
      </c>
      <c r="AI1043" s="41">
        <v>53632893</v>
      </c>
      <c r="AJ1043" s="2" t="s">
        <v>6535</v>
      </c>
      <c r="AK1043" s="41">
        <v>2575713</v>
      </c>
      <c r="AL1043" s="2" t="s">
        <v>6535</v>
      </c>
      <c r="AM1043" s="2" t="str">
        <f>IF(OR(O1043="Q",Q1043="Q",S1043="Q",U1043="Q",W1043="Q",Y1043="Q",AB1043="Q",AD1043="Q",AF1043="Q",AH1043="Q",AJ1043="Q",AL1043="Q"),"Yes","No")</f>
        <v>No</v>
      </c>
    </row>
    <row r="1044" spans="1:39">
      <c r="A1044" s="6" t="s">
        <v>4193</v>
      </c>
      <c r="B1044" s="6" t="s">
        <v>4194</v>
      </c>
      <c r="C1044" s="4" t="s">
        <v>95</v>
      </c>
      <c r="D1044" s="242" t="s">
        <v>4195</v>
      </c>
      <c r="E1044" s="237" t="s">
        <v>4196</v>
      </c>
      <c r="F1044" s="25" t="s">
        <v>320</v>
      </c>
      <c r="G1044" s="53" t="s">
        <v>476</v>
      </c>
      <c r="H1044" s="180">
        <v>0</v>
      </c>
      <c r="I1044" s="28">
        <v>44</v>
      </c>
      <c r="J1044" s="171" t="s">
        <v>15</v>
      </c>
      <c r="K1044" s="171" t="s">
        <v>13</v>
      </c>
      <c r="L1044" s="9">
        <v>34</v>
      </c>
      <c r="M1044" s="9"/>
      <c r="N1044" s="32">
        <v>8.1302606936042882E-2</v>
      </c>
      <c r="O1044" s="10" t="s">
        <v>6535</v>
      </c>
      <c r="P1044" s="57">
        <v>1.8759282162849494E-3</v>
      </c>
      <c r="Q1044" s="7" t="s">
        <v>6535</v>
      </c>
      <c r="R1044" s="182">
        <v>214.72589590443687</v>
      </c>
      <c r="S1044" s="1" t="s">
        <v>6535</v>
      </c>
      <c r="T1044" s="36">
        <v>4.9544581911262799</v>
      </c>
      <c r="U1044" s="2" t="s">
        <v>6535</v>
      </c>
      <c r="V1044" s="31">
        <v>43.339934988052441</v>
      </c>
      <c r="W1044" s="2" t="s">
        <v>6535</v>
      </c>
      <c r="X1044" s="31" t="s">
        <v>6535</v>
      </c>
      <c r="Y1044" s="2" t="s">
        <v>6535</v>
      </c>
      <c r="AA1044" s="38">
        <v>15107</v>
      </c>
      <c r="AB1044" s="9" t="s">
        <v>6535</v>
      </c>
      <c r="AC1044" s="38">
        <v>8053080</v>
      </c>
      <c r="AD1044" s="9" t="s">
        <v>6535</v>
      </c>
      <c r="AE1044" s="42">
        <v>185812</v>
      </c>
      <c r="AF1044" s="9" t="s">
        <v>6535</v>
      </c>
      <c r="AG1044" s="41">
        <v>37504</v>
      </c>
      <c r="AH1044" s="2" t="s">
        <v>6535</v>
      </c>
      <c r="AI1044" s="41">
        <v>0</v>
      </c>
      <c r="AJ1044" s="2" t="s">
        <v>6535</v>
      </c>
      <c r="AK1044" s="41">
        <v>1025701</v>
      </c>
      <c r="AL1044" s="2" t="s">
        <v>6535</v>
      </c>
      <c r="AM1044" s="2" t="str">
        <f>IF(OR(O1044="Q",Q1044="Q",S1044="Q",U1044="Q",W1044="Q",Y1044="Q",AB1044="Q",AD1044="Q",AF1044="Q",AH1044="Q",AJ1044="Q",AL1044="Q"),"Yes","No")</f>
        <v>No</v>
      </c>
    </row>
    <row r="1045" spans="1:39">
      <c r="A1045" s="17" t="s">
        <v>2656</v>
      </c>
      <c r="B1045" s="17" t="s">
        <v>2657</v>
      </c>
      <c r="C1045" s="4" t="s">
        <v>126</v>
      </c>
      <c r="D1045" s="244" t="s">
        <v>2658</v>
      </c>
      <c r="E1045" s="238" t="s">
        <v>2659</v>
      </c>
      <c r="F1045" s="17" t="s">
        <v>317</v>
      </c>
      <c r="G1045" s="19" t="s">
        <v>476</v>
      </c>
      <c r="H1045" s="61">
        <v>0</v>
      </c>
      <c r="I1045" s="29">
        <v>44</v>
      </c>
      <c r="J1045" s="173" t="s">
        <v>14</v>
      </c>
      <c r="K1045" s="173" t="s">
        <v>13</v>
      </c>
      <c r="L1045" s="18">
        <v>32</v>
      </c>
      <c r="M1045" s="18"/>
      <c r="N1045" s="33">
        <v>0.20853808026435006</v>
      </c>
      <c r="O1045" s="19" t="s">
        <v>6535</v>
      </c>
      <c r="P1045" s="58">
        <v>2.8865377039602104E-2</v>
      </c>
      <c r="Q1045" s="8" t="s">
        <v>6535</v>
      </c>
      <c r="R1045" s="35">
        <v>15.27534370069867</v>
      </c>
      <c r="S1045" s="2" t="s">
        <v>6535</v>
      </c>
      <c r="T1045" s="36">
        <v>2.1143790849673203</v>
      </c>
      <c r="U1045" s="2" t="s">
        <v>6535</v>
      </c>
      <c r="V1045" s="31">
        <v>7.2245056760645951</v>
      </c>
      <c r="W1045" s="2" t="s">
        <v>6535</v>
      </c>
      <c r="X1045" s="31" t="s">
        <v>6535</v>
      </c>
      <c r="Y1045" s="2" t="s">
        <v>6535</v>
      </c>
      <c r="AA1045" s="39">
        <v>19564</v>
      </c>
      <c r="AB1045" s="19" t="s">
        <v>6535</v>
      </c>
      <c r="AC1045" s="39">
        <v>677767</v>
      </c>
      <c r="AD1045" s="19" t="s">
        <v>6535</v>
      </c>
      <c r="AE1045" s="43">
        <v>93815</v>
      </c>
      <c r="AF1045" s="19" t="s">
        <v>6535</v>
      </c>
      <c r="AG1045" s="41">
        <v>44370</v>
      </c>
      <c r="AH1045" s="2" t="s">
        <v>6535</v>
      </c>
      <c r="AI1045" s="41">
        <v>0</v>
      </c>
      <c r="AJ1045" s="2" t="s">
        <v>6535</v>
      </c>
      <c r="AK1045" s="41">
        <v>757360</v>
      </c>
      <c r="AL1045" s="2" t="s">
        <v>6535</v>
      </c>
      <c r="AM1045" s="2" t="str">
        <f>IF(OR(O1045="Q",Q1045="Q",S1045="Q",U1045="Q",W1045="Q",Y1045="Q",AB1045="Q",AD1045="Q",AF1045="Q",AH1045="Q",AJ1045="Q",AL1045="Q"),"Yes","No")</f>
        <v>No</v>
      </c>
    </row>
    <row r="1046" spans="1:39">
      <c r="A1046" s="3" t="s">
        <v>3977</v>
      </c>
      <c r="B1046" s="3" t="s">
        <v>3978</v>
      </c>
      <c r="C1046" s="4" t="s">
        <v>67</v>
      </c>
      <c r="D1046" s="241">
        <v>6088</v>
      </c>
      <c r="E1046" s="236">
        <v>60088</v>
      </c>
      <c r="F1046" s="3" t="s">
        <v>317</v>
      </c>
      <c r="G1046" s="4" t="s">
        <v>262</v>
      </c>
      <c r="H1046" s="60">
        <v>899703</v>
      </c>
      <c r="I1046" s="27">
        <v>44</v>
      </c>
      <c r="J1046" s="170" t="s">
        <v>15</v>
      </c>
      <c r="K1046" s="170" t="s">
        <v>16</v>
      </c>
      <c r="L1046" s="5">
        <v>29</v>
      </c>
      <c r="N1046" s="31">
        <v>1.5641067585142552</v>
      </c>
      <c r="O1046" s="4" t="s">
        <v>6535</v>
      </c>
      <c r="P1046" s="56">
        <v>0.29802609949051778</v>
      </c>
      <c r="Q1046" s="8" t="s">
        <v>6535</v>
      </c>
      <c r="R1046" s="35">
        <v>114.49311761951829</v>
      </c>
      <c r="S1046" s="2" t="s">
        <v>6535</v>
      </c>
      <c r="T1046" s="36">
        <v>21.815606304947199</v>
      </c>
      <c r="U1046" s="2" t="s">
        <v>6535</v>
      </c>
      <c r="V1046" s="31">
        <v>5.2482207470692339</v>
      </c>
      <c r="W1046" s="2" t="s">
        <v>6535</v>
      </c>
      <c r="X1046" s="31">
        <v>1.017097055286351</v>
      </c>
      <c r="Y1046" s="2" t="s">
        <v>6535</v>
      </c>
      <c r="AA1046" s="37">
        <v>3279630</v>
      </c>
      <c r="AB1046" s="4" t="s">
        <v>6535</v>
      </c>
      <c r="AC1046" s="37">
        <v>11004506</v>
      </c>
      <c r="AD1046" s="4" t="s">
        <v>6535</v>
      </c>
      <c r="AE1046" s="41">
        <v>2096807</v>
      </c>
      <c r="AF1046" s="4" t="s">
        <v>6535</v>
      </c>
      <c r="AG1046" s="41">
        <v>96115</v>
      </c>
      <c r="AH1046" s="2" t="s">
        <v>6535</v>
      </c>
      <c r="AI1046" s="41">
        <v>10819524</v>
      </c>
      <c r="AJ1046" s="2" t="s">
        <v>6535</v>
      </c>
      <c r="AK1046" s="41">
        <v>1362375</v>
      </c>
      <c r="AL1046" s="2" t="s">
        <v>6535</v>
      </c>
      <c r="AM1046" s="2" t="str">
        <f>IF(OR(O1046="Q",Q1046="Q",S1046="Q",U1046="Q",W1046="Q",Y1046="Q",AB1046="Q",AD1046="Q",AF1046="Q",AH1046="Q",AJ1046="Q",AL1046="Q"),"Yes","No")</f>
        <v>No</v>
      </c>
    </row>
    <row r="1047" spans="1:39">
      <c r="A1047" s="3" t="s">
        <v>6014</v>
      </c>
      <c r="B1047" s="3" t="s">
        <v>6015</v>
      </c>
      <c r="C1047" s="4" t="s">
        <v>28</v>
      </c>
      <c r="D1047" s="241" t="s">
        <v>6016</v>
      </c>
      <c r="E1047" s="236" t="s">
        <v>6017</v>
      </c>
      <c r="F1047" s="3" t="s">
        <v>320</v>
      </c>
      <c r="G1047" s="4" t="s">
        <v>476</v>
      </c>
      <c r="H1047" s="60">
        <v>0</v>
      </c>
      <c r="I1047" s="27">
        <v>44</v>
      </c>
      <c r="J1047" s="170" t="s">
        <v>15</v>
      </c>
      <c r="K1047" s="170" t="s">
        <v>13</v>
      </c>
      <c r="L1047" s="5">
        <v>26</v>
      </c>
      <c r="N1047" s="31">
        <v>0.7488679137550126</v>
      </c>
      <c r="O1047" s="4" t="s">
        <v>6535</v>
      </c>
      <c r="P1047" s="56">
        <v>0.26093018166403059</v>
      </c>
      <c r="Q1047" s="8" t="s">
        <v>6535</v>
      </c>
      <c r="R1047" s="35">
        <v>76.919540906415534</v>
      </c>
      <c r="S1047" s="2" t="s">
        <v>6535</v>
      </c>
      <c r="T1047" s="36">
        <v>26.801294879340787</v>
      </c>
      <c r="U1047" s="2" t="s">
        <v>6535</v>
      </c>
      <c r="V1047" s="31">
        <v>2.8699934556411058</v>
      </c>
      <c r="W1047" s="2" t="s">
        <v>6535</v>
      </c>
      <c r="X1047" s="31" t="s">
        <v>6535</v>
      </c>
      <c r="Y1047" s="2" t="s">
        <v>6535</v>
      </c>
      <c r="AA1047" s="37">
        <v>682000</v>
      </c>
      <c r="AB1047" s="4" t="s">
        <v>6535</v>
      </c>
      <c r="AC1047" s="37">
        <v>2613726</v>
      </c>
      <c r="AD1047" s="4" t="s">
        <v>6535</v>
      </c>
      <c r="AE1047" s="41">
        <v>910708</v>
      </c>
      <c r="AF1047" s="4" t="s">
        <v>6535</v>
      </c>
      <c r="AG1047" s="41">
        <v>33980</v>
      </c>
      <c r="AH1047" s="2" t="s">
        <v>6535</v>
      </c>
      <c r="AI1047" s="41">
        <v>0</v>
      </c>
      <c r="AJ1047" s="2" t="s">
        <v>6535</v>
      </c>
      <c r="AK1047" s="41">
        <v>587726</v>
      </c>
      <c r="AL1047" s="2" t="s">
        <v>6535</v>
      </c>
      <c r="AM1047" s="2" t="str">
        <f>IF(OR(O1047="Q",Q1047="Q",S1047="Q",U1047="Q",W1047="Q",Y1047="Q",AB1047="Q",AD1047="Q",AF1047="Q",AH1047="Q",AJ1047="Q",AL1047="Q"),"Yes","No")</f>
        <v>No</v>
      </c>
    </row>
    <row r="1048" spans="1:39">
      <c r="A1048" s="3" t="s">
        <v>973</v>
      </c>
      <c r="B1048" s="3" t="s">
        <v>972</v>
      </c>
      <c r="C1048" s="4" t="s">
        <v>97</v>
      </c>
      <c r="D1048" s="241">
        <v>2010</v>
      </c>
      <c r="E1048" s="236">
        <v>20010</v>
      </c>
      <c r="F1048" s="3" t="s">
        <v>317</v>
      </c>
      <c r="G1048" s="4" t="s">
        <v>262</v>
      </c>
      <c r="H1048" s="60">
        <v>423566</v>
      </c>
      <c r="I1048" s="27">
        <v>44</v>
      </c>
      <c r="J1048" s="170" t="s">
        <v>15</v>
      </c>
      <c r="K1048" s="170" t="s">
        <v>13</v>
      </c>
      <c r="L1048" s="5">
        <v>26</v>
      </c>
      <c r="N1048" s="31">
        <v>1.4213544739738295</v>
      </c>
      <c r="O1048" s="4" t="s">
        <v>6535</v>
      </c>
      <c r="P1048" s="56">
        <v>0.17857879851096051</v>
      </c>
      <c r="Q1048" s="8" t="s">
        <v>6535</v>
      </c>
      <c r="R1048" s="35">
        <v>84.87233662791995</v>
      </c>
      <c r="S1048" s="2" t="s">
        <v>6535</v>
      </c>
      <c r="T1048" s="36">
        <v>10.663349769081456</v>
      </c>
      <c r="U1048" s="2" t="s">
        <v>6535</v>
      </c>
      <c r="V1048" s="31">
        <v>7.9592565625117695</v>
      </c>
      <c r="W1048" s="2" t="s">
        <v>6535</v>
      </c>
      <c r="X1048" s="31">
        <v>1.3755813760069893</v>
      </c>
      <c r="Y1048" s="2" t="s">
        <v>6535</v>
      </c>
      <c r="AA1048" s="37">
        <v>679325</v>
      </c>
      <c r="AB1048" s="4" t="s">
        <v>6535</v>
      </c>
      <c r="AC1048" s="37">
        <v>3804063</v>
      </c>
      <c r="AD1048" s="4" t="s">
        <v>6535</v>
      </c>
      <c r="AE1048" s="41">
        <v>477942</v>
      </c>
      <c r="AF1048" s="4" t="s">
        <v>6535</v>
      </c>
      <c r="AG1048" s="41">
        <v>44821</v>
      </c>
      <c r="AH1048" s="2" t="s">
        <v>6535</v>
      </c>
      <c r="AI1048" s="41">
        <v>2765422</v>
      </c>
      <c r="AJ1048" s="2" t="s">
        <v>6535</v>
      </c>
      <c r="AK1048" s="41">
        <v>890794</v>
      </c>
      <c r="AL1048" s="2" t="s">
        <v>6535</v>
      </c>
      <c r="AM1048" s="2" t="str">
        <f>IF(OR(O1048="Q",Q1048="Q",S1048="Q",U1048="Q",W1048="Q",Y1048="Q",AB1048="Q",AD1048="Q",AF1048="Q",AH1048="Q",AJ1048="Q",AL1048="Q"),"Yes","No")</f>
        <v>No</v>
      </c>
    </row>
    <row r="1049" spans="1:39">
      <c r="A1049" s="6" t="s">
        <v>1561</v>
      </c>
      <c r="B1049" s="6" t="s">
        <v>1562</v>
      </c>
      <c r="C1049" s="4" t="s">
        <v>83</v>
      </c>
      <c r="D1049" s="242">
        <v>4006</v>
      </c>
      <c r="E1049" s="237">
        <v>40006</v>
      </c>
      <c r="F1049" s="25" t="s">
        <v>320</v>
      </c>
      <c r="G1049" s="53" t="s">
        <v>262</v>
      </c>
      <c r="H1049" s="180">
        <v>219957</v>
      </c>
      <c r="I1049" s="28">
        <v>44</v>
      </c>
      <c r="J1049" s="171" t="s">
        <v>15</v>
      </c>
      <c r="K1049" s="171" t="s">
        <v>16</v>
      </c>
      <c r="L1049" s="9">
        <v>25</v>
      </c>
      <c r="M1049" s="9"/>
      <c r="N1049" s="32">
        <v>0.92044342630857956</v>
      </c>
      <c r="O1049" s="10" t="s">
        <v>6535</v>
      </c>
      <c r="P1049" s="57">
        <v>0.19173474121749781</v>
      </c>
      <c r="Q1049" s="7" t="s">
        <v>6535</v>
      </c>
      <c r="R1049" s="182">
        <v>81.505259769374916</v>
      </c>
      <c r="S1049" s="1" t="s">
        <v>6535</v>
      </c>
      <c r="T1049" s="36">
        <v>16.978110161989399</v>
      </c>
      <c r="U1049" s="2" t="s">
        <v>6535</v>
      </c>
      <c r="V1049" s="31">
        <v>4.8006084889146807</v>
      </c>
      <c r="W1049" s="2" t="s">
        <v>6535</v>
      </c>
      <c r="X1049" s="31">
        <v>1.2514702912550062</v>
      </c>
      <c r="Y1049" s="2" t="s">
        <v>6535</v>
      </c>
      <c r="AA1049" s="38">
        <v>1359286</v>
      </c>
      <c r="AB1049" s="9" t="s">
        <v>6535</v>
      </c>
      <c r="AC1049" s="38">
        <v>7089409</v>
      </c>
      <c r="AD1049" s="9" t="s">
        <v>6535</v>
      </c>
      <c r="AE1049" s="42">
        <v>1476773</v>
      </c>
      <c r="AF1049" s="9" t="s">
        <v>6535</v>
      </c>
      <c r="AG1049" s="41">
        <v>86981</v>
      </c>
      <c r="AH1049" s="2" t="s">
        <v>6535</v>
      </c>
      <c r="AI1049" s="41">
        <v>5664864</v>
      </c>
      <c r="AJ1049" s="2" t="s">
        <v>6535</v>
      </c>
      <c r="AK1049" s="41">
        <v>1224992</v>
      </c>
      <c r="AL1049" s="2" t="s">
        <v>6535</v>
      </c>
      <c r="AM1049" s="2" t="str">
        <f>IF(OR(O1049="Q",Q1049="Q",S1049="Q",U1049="Q",W1049="Q",Y1049="Q",AB1049="Q",AD1049="Q",AF1049="Q",AH1049="Q",AJ1049="Q",AL1049="Q"),"Yes","No")</f>
        <v>No</v>
      </c>
    </row>
    <row r="1050" spans="1:39">
      <c r="A1050" s="6" t="s">
        <v>5394</v>
      </c>
      <c r="B1050" s="6" t="s">
        <v>5395</v>
      </c>
      <c r="C1050" s="4" t="s">
        <v>82</v>
      </c>
      <c r="D1050" s="242" t="s">
        <v>5396</v>
      </c>
      <c r="E1050" s="237" t="s">
        <v>5397</v>
      </c>
      <c r="F1050" s="25" t="s">
        <v>317</v>
      </c>
      <c r="G1050" s="53" t="s">
        <v>476</v>
      </c>
      <c r="H1050" s="180">
        <v>0</v>
      </c>
      <c r="I1050" s="28">
        <v>44</v>
      </c>
      <c r="J1050" s="171" t="s">
        <v>14</v>
      </c>
      <c r="K1050" s="171" t="s">
        <v>13</v>
      </c>
      <c r="L1050" s="9">
        <v>22</v>
      </c>
      <c r="M1050" s="9"/>
      <c r="N1050" s="32">
        <v>0.17975659116741982</v>
      </c>
      <c r="O1050" s="10" t="s">
        <v>6535</v>
      </c>
      <c r="P1050" s="57">
        <v>7.1547704630683523E-3</v>
      </c>
      <c r="Q1050" s="7" t="s">
        <v>6535</v>
      </c>
      <c r="R1050" s="182">
        <v>40.149233563707249</v>
      </c>
      <c r="S1050" s="1" t="s">
        <v>65</v>
      </c>
      <c r="T1050" s="36">
        <v>1.5980418217260322</v>
      </c>
      <c r="U1050" s="2" t="s">
        <v>65</v>
      </c>
      <c r="V1050" s="31">
        <v>25.124019295278757</v>
      </c>
      <c r="W1050" s="2" t="s">
        <v>6535</v>
      </c>
      <c r="X1050" s="31" t="s">
        <v>6535</v>
      </c>
      <c r="Y1050" s="2" t="s">
        <v>6535</v>
      </c>
      <c r="AA1050" s="38">
        <v>12968</v>
      </c>
      <c r="AB1050" s="9" t="s">
        <v>6535</v>
      </c>
      <c r="AC1050" s="38">
        <v>1812497</v>
      </c>
      <c r="AD1050" s="9" t="s">
        <v>6535</v>
      </c>
      <c r="AE1050" s="42">
        <v>72142</v>
      </c>
      <c r="AF1050" s="9" t="s">
        <v>6535</v>
      </c>
      <c r="AG1050" s="41">
        <v>45144</v>
      </c>
      <c r="AH1050" s="2" t="s">
        <v>65</v>
      </c>
      <c r="AI1050" s="41">
        <v>0</v>
      </c>
      <c r="AJ1050" s="2" t="s">
        <v>6535</v>
      </c>
      <c r="AK1050" s="41">
        <v>266132</v>
      </c>
      <c r="AL1050" s="2" t="s">
        <v>6535</v>
      </c>
      <c r="AM1050" s="2" t="str">
        <f>IF(OR(O1050="Q",Q1050="Q",S1050="Q",U1050="Q",W1050="Q",Y1050="Q",AB1050="Q",AD1050="Q",AF1050="Q",AH1050="Q",AJ1050="Q",AL1050="Q"),"Yes","No")</f>
        <v>Yes</v>
      </c>
    </row>
    <row r="1051" spans="1:39">
      <c r="A1051" s="3" t="s">
        <v>5394</v>
      </c>
      <c r="B1051" s="3" t="s">
        <v>5395</v>
      </c>
      <c r="C1051" s="4" t="s">
        <v>82</v>
      </c>
      <c r="D1051" s="241" t="s">
        <v>5396</v>
      </c>
      <c r="E1051" s="236" t="s">
        <v>5397</v>
      </c>
      <c r="F1051" s="3" t="s">
        <v>317</v>
      </c>
      <c r="G1051" s="4" t="s">
        <v>476</v>
      </c>
      <c r="H1051" s="60">
        <v>0</v>
      </c>
      <c r="I1051" s="27">
        <v>44</v>
      </c>
      <c r="J1051" s="170" t="s">
        <v>15</v>
      </c>
      <c r="K1051" s="170" t="s">
        <v>13</v>
      </c>
      <c r="L1051" s="5">
        <v>22</v>
      </c>
      <c r="N1051" s="31">
        <v>0</v>
      </c>
      <c r="O1051" s="4" t="s">
        <v>65</v>
      </c>
      <c r="P1051" s="56">
        <v>0</v>
      </c>
      <c r="Q1051" s="8" t="s">
        <v>6535</v>
      </c>
      <c r="R1051" s="35">
        <v>0.60140397622463615</v>
      </c>
      <c r="S1051" s="2" t="s">
        <v>6535</v>
      </c>
      <c r="T1051" s="36">
        <v>12.726634556261528</v>
      </c>
      <c r="U1051" s="2" t="s">
        <v>65</v>
      </c>
      <c r="V1051" s="31">
        <v>4.7255539048125197E-2</v>
      </c>
      <c r="W1051" s="2" t="s">
        <v>65</v>
      </c>
      <c r="X1051" s="31" t="s">
        <v>6535</v>
      </c>
      <c r="Y1051" s="2" t="s">
        <v>6535</v>
      </c>
      <c r="AA1051" s="37">
        <v>0</v>
      </c>
      <c r="AB1051" s="4" t="s">
        <v>6535</v>
      </c>
      <c r="AC1051" s="37">
        <v>11737</v>
      </c>
      <c r="AD1051" s="4" t="s">
        <v>6535</v>
      </c>
      <c r="AE1051" s="41">
        <v>248373</v>
      </c>
      <c r="AF1051" s="4" t="s">
        <v>65</v>
      </c>
      <c r="AG1051" s="41">
        <v>19516</v>
      </c>
      <c r="AH1051" s="2" t="s">
        <v>6535</v>
      </c>
      <c r="AI1051" s="41">
        <v>0</v>
      </c>
      <c r="AJ1051" s="2" t="s">
        <v>6535</v>
      </c>
      <c r="AK1051" s="41">
        <v>304718</v>
      </c>
      <c r="AL1051" s="2" t="s">
        <v>6535</v>
      </c>
      <c r="AM1051" s="2" t="str">
        <f>IF(OR(O1051="Q",Q1051="Q",S1051="Q",U1051="Q",W1051="Q",Y1051="Q",AB1051="Q",AD1051="Q",AF1051="Q",AH1051="Q",AJ1051="Q",AL1051="Q"),"Yes","No")</f>
        <v>Yes</v>
      </c>
    </row>
    <row r="1052" spans="1:39">
      <c r="A1052" s="6" t="s">
        <v>5788</v>
      </c>
      <c r="B1052" s="6" t="s">
        <v>5747</v>
      </c>
      <c r="C1052" s="4" t="s">
        <v>28</v>
      </c>
      <c r="D1052" s="242">
        <v>9206</v>
      </c>
      <c r="E1052" s="237">
        <v>90206</v>
      </c>
      <c r="F1052" s="25" t="s">
        <v>320</v>
      </c>
      <c r="G1052" s="53" t="s">
        <v>262</v>
      </c>
      <c r="H1052" s="180">
        <v>59219</v>
      </c>
      <c r="I1052" s="28">
        <v>44</v>
      </c>
      <c r="J1052" s="171" t="s">
        <v>15</v>
      </c>
      <c r="K1052" s="171" t="s">
        <v>13</v>
      </c>
      <c r="L1052" s="9">
        <v>22</v>
      </c>
      <c r="M1052" s="9"/>
      <c r="N1052" s="32">
        <v>1.2899965532495801</v>
      </c>
      <c r="O1052" s="10" t="s">
        <v>6535</v>
      </c>
      <c r="P1052" s="57">
        <v>0.25431100516612587</v>
      </c>
      <c r="Q1052" s="7" t="s">
        <v>6535</v>
      </c>
      <c r="R1052" s="182">
        <v>107.60541567513626</v>
      </c>
      <c r="S1052" s="1" t="s">
        <v>6535</v>
      </c>
      <c r="T1052" s="36">
        <v>21.213422123282413</v>
      </c>
      <c r="U1052" s="2" t="s">
        <v>6535</v>
      </c>
      <c r="V1052" s="31">
        <v>5.0725156483373723</v>
      </c>
      <c r="W1052" s="2" t="s">
        <v>6535</v>
      </c>
      <c r="X1052" s="31">
        <v>0.40776267848107084</v>
      </c>
      <c r="Y1052" s="2" t="s">
        <v>6535</v>
      </c>
      <c r="AA1052" s="38">
        <v>1425948</v>
      </c>
      <c r="AB1052" s="9" t="s">
        <v>6535</v>
      </c>
      <c r="AC1052" s="38">
        <v>5607103</v>
      </c>
      <c r="AD1052" s="9" t="s">
        <v>6535</v>
      </c>
      <c r="AE1052" s="42">
        <v>1105389</v>
      </c>
      <c r="AF1052" s="9" t="s">
        <v>6535</v>
      </c>
      <c r="AG1052" s="41">
        <v>52108</v>
      </c>
      <c r="AH1052" s="2" t="s">
        <v>6535</v>
      </c>
      <c r="AI1052" s="41">
        <v>13750898</v>
      </c>
      <c r="AJ1052" s="2" t="s">
        <v>6535</v>
      </c>
      <c r="AK1052" s="41">
        <v>1297822</v>
      </c>
      <c r="AL1052" s="2" t="s">
        <v>6535</v>
      </c>
      <c r="AM1052" s="2" t="str">
        <f>IF(OR(O1052="Q",Q1052="Q",S1052="Q",U1052="Q",W1052="Q",Y1052="Q",AB1052="Q",AD1052="Q",AF1052="Q",AH1052="Q",AJ1052="Q",AL1052="Q"),"Yes","No")</f>
        <v>No</v>
      </c>
    </row>
    <row r="1053" spans="1:39">
      <c r="A1053" s="6" t="s">
        <v>5788</v>
      </c>
      <c r="B1053" s="6" t="s">
        <v>5747</v>
      </c>
      <c r="C1053" s="4" t="s">
        <v>28</v>
      </c>
      <c r="D1053" s="242">
        <v>9206</v>
      </c>
      <c r="E1053" s="237">
        <v>90206</v>
      </c>
      <c r="F1053" s="25" t="s">
        <v>320</v>
      </c>
      <c r="G1053" s="53" t="s">
        <v>262</v>
      </c>
      <c r="H1053" s="180">
        <v>59219</v>
      </c>
      <c r="I1053" s="28">
        <v>44</v>
      </c>
      <c r="J1053" s="171" t="s">
        <v>14</v>
      </c>
      <c r="K1053" s="171" t="s">
        <v>13</v>
      </c>
      <c r="L1053" s="9">
        <v>21</v>
      </c>
      <c r="M1053" s="9"/>
      <c r="N1053" s="32">
        <v>2.5346444880396972</v>
      </c>
      <c r="O1053" s="10" t="s">
        <v>6535</v>
      </c>
      <c r="P1053" s="57">
        <v>4.5287252652672055E-2</v>
      </c>
      <c r="Q1053" s="7" t="s">
        <v>6535</v>
      </c>
      <c r="R1053" s="182">
        <v>96.618276509761515</v>
      </c>
      <c r="S1053" s="1" t="s">
        <v>6535</v>
      </c>
      <c r="T1053" s="36">
        <v>1.7263077010643748</v>
      </c>
      <c r="U1053" s="2" t="s">
        <v>6535</v>
      </c>
      <c r="V1053" s="31">
        <v>55.968166306731071</v>
      </c>
      <c r="W1053" s="2" t="s">
        <v>6535</v>
      </c>
      <c r="X1053" s="31">
        <v>6.6544481272332758</v>
      </c>
      <c r="Y1053" s="2" t="s">
        <v>6535</v>
      </c>
      <c r="AA1053" s="38">
        <v>153749</v>
      </c>
      <c r="AB1053" s="9" t="s">
        <v>6535</v>
      </c>
      <c r="AC1053" s="38">
        <v>3394973</v>
      </c>
      <c r="AD1053" s="9" t="s">
        <v>6535</v>
      </c>
      <c r="AE1053" s="42">
        <v>60659</v>
      </c>
      <c r="AF1053" s="9" t="s">
        <v>6535</v>
      </c>
      <c r="AG1053" s="41">
        <v>35138</v>
      </c>
      <c r="AH1053" s="2" t="s">
        <v>6535</v>
      </c>
      <c r="AI1053" s="41">
        <v>510181</v>
      </c>
      <c r="AJ1053" s="2" t="s">
        <v>6535</v>
      </c>
      <c r="AK1053" s="41">
        <v>565641</v>
      </c>
      <c r="AL1053" s="2" t="s">
        <v>6535</v>
      </c>
      <c r="AM1053" s="2" t="str">
        <f>IF(OR(O1053="Q",Q1053="Q",S1053="Q",U1053="Q",W1053="Q",Y1053="Q",AB1053="Q",AD1053="Q",AF1053="Q",AH1053="Q",AJ1053="Q",AL1053="Q"),"Yes","No")</f>
        <v>No</v>
      </c>
    </row>
    <row r="1054" spans="1:39">
      <c r="A1054" s="3" t="s">
        <v>973</v>
      </c>
      <c r="B1054" s="3" t="s">
        <v>972</v>
      </c>
      <c r="C1054" s="4" t="s">
        <v>97</v>
      </c>
      <c r="D1054" s="241">
        <v>2010</v>
      </c>
      <c r="E1054" s="236">
        <v>20010</v>
      </c>
      <c r="F1054" s="3" t="s">
        <v>317</v>
      </c>
      <c r="G1054" s="4" t="s">
        <v>262</v>
      </c>
      <c r="H1054" s="60">
        <v>423566</v>
      </c>
      <c r="I1054" s="27">
        <v>44</v>
      </c>
      <c r="J1054" s="170" t="s">
        <v>14</v>
      </c>
      <c r="K1054" s="170" t="s">
        <v>13</v>
      </c>
      <c r="L1054" s="5">
        <v>18</v>
      </c>
      <c r="N1054" s="31">
        <v>3.8655622809812042</v>
      </c>
      <c r="O1054" s="4" t="s">
        <v>6535</v>
      </c>
      <c r="P1054" s="56">
        <v>2.5046486545993729E-2</v>
      </c>
      <c r="Q1054" s="8" t="s">
        <v>6535</v>
      </c>
      <c r="R1054" s="35">
        <v>351.01497403695208</v>
      </c>
      <c r="S1054" s="2" t="s">
        <v>6535</v>
      </c>
      <c r="T1054" s="36">
        <v>2.274362999637725</v>
      </c>
      <c r="U1054" s="2" t="s">
        <v>6535</v>
      </c>
      <c r="V1054" s="31">
        <v>154.33551024742488</v>
      </c>
      <c r="W1054" s="2" t="s">
        <v>6535</v>
      </c>
      <c r="X1054" s="31">
        <v>18.577787861744554</v>
      </c>
      <c r="Y1054" s="2" t="s">
        <v>6535</v>
      </c>
      <c r="AA1054" s="37">
        <v>72804</v>
      </c>
      <c r="AB1054" s="4" t="s">
        <v>6535</v>
      </c>
      <c r="AC1054" s="37">
        <v>2906755</v>
      </c>
      <c r="AD1054" s="4" t="s">
        <v>6535</v>
      </c>
      <c r="AE1054" s="41">
        <v>18834</v>
      </c>
      <c r="AF1054" s="4" t="s">
        <v>6535</v>
      </c>
      <c r="AG1054" s="41">
        <v>8281</v>
      </c>
      <c r="AH1054" s="2" t="s">
        <v>6535</v>
      </c>
      <c r="AI1054" s="41">
        <v>156464</v>
      </c>
      <c r="AJ1054" s="2" t="s">
        <v>6535</v>
      </c>
      <c r="AK1054" s="41">
        <v>153073</v>
      </c>
      <c r="AL1054" s="2" t="s">
        <v>6535</v>
      </c>
      <c r="AM1054" s="2" t="str">
        <f>IF(OR(O1054="Q",Q1054="Q",S1054="Q",U1054="Q",W1054="Q",Y1054="Q",AB1054="Q",AD1054="Q",AF1054="Q",AH1054="Q",AJ1054="Q",AL1054="Q"),"Yes","No")</f>
        <v>No</v>
      </c>
    </row>
    <row r="1055" spans="1:39">
      <c r="A1055" s="6" t="s">
        <v>1689</v>
      </c>
      <c r="B1055" s="6" t="s">
        <v>1690</v>
      </c>
      <c r="C1055" s="4" t="s">
        <v>18</v>
      </c>
      <c r="D1055" s="242">
        <v>4103</v>
      </c>
      <c r="E1055" s="237">
        <v>40103</v>
      </c>
      <c r="F1055" s="25" t="s">
        <v>407</v>
      </c>
      <c r="G1055" s="53" t="s">
        <v>262</v>
      </c>
      <c r="H1055" s="180">
        <v>68781</v>
      </c>
      <c r="I1055" s="28">
        <v>44</v>
      </c>
      <c r="J1055" s="171" t="s">
        <v>20</v>
      </c>
      <c r="K1055" s="171" t="s">
        <v>16</v>
      </c>
      <c r="L1055" s="9">
        <v>16</v>
      </c>
      <c r="M1055" s="9"/>
      <c r="N1055" s="32">
        <v>0</v>
      </c>
      <c r="O1055" s="10" t="s">
        <v>6535</v>
      </c>
      <c r="P1055" s="57">
        <v>0</v>
      </c>
      <c r="Q1055" s="7" t="s">
        <v>6535</v>
      </c>
      <c r="R1055" s="182">
        <v>29.199974549850481</v>
      </c>
      <c r="S1055" s="1" t="s">
        <v>6535</v>
      </c>
      <c r="T1055" s="36">
        <v>0.88012979576255013</v>
      </c>
      <c r="U1055" s="2" t="s">
        <v>6535</v>
      </c>
      <c r="V1055" s="31">
        <v>33.176895828815155</v>
      </c>
      <c r="W1055" s="2" t="s">
        <v>6535</v>
      </c>
      <c r="X1055" s="31">
        <v>1.824998409365655</v>
      </c>
      <c r="Y1055" s="2" t="s">
        <v>6535</v>
      </c>
      <c r="AA1055" s="38">
        <v>0</v>
      </c>
      <c r="AB1055" s="9" t="s">
        <v>6535</v>
      </c>
      <c r="AC1055" s="38">
        <v>458936</v>
      </c>
      <c r="AD1055" s="9" t="s">
        <v>6535</v>
      </c>
      <c r="AE1055" s="42">
        <v>13833</v>
      </c>
      <c r="AF1055" s="9" t="s">
        <v>6535</v>
      </c>
      <c r="AG1055" s="41">
        <v>15717</v>
      </c>
      <c r="AH1055" s="2" t="s">
        <v>6535</v>
      </c>
      <c r="AI1055" s="41">
        <v>251472</v>
      </c>
      <c r="AJ1055" s="2" t="s">
        <v>6535</v>
      </c>
      <c r="AK1055" s="41">
        <v>251472</v>
      </c>
      <c r="AL1055" s="2" t="s">
        <v>6535</v>
      </c>
      <c r="AM1055" s="2" t="str">
        <f>IF(OR(O1055="Q",Q1055="Q",S1055="Q",U1055="Q",W1055="Q",Y1055="Q",AB1055="Q",AD1055="Q",AF1055="Q",AH1055="Q",AJ1055="Q",AL1055="Q"),"Yes","No")</f>
        <v>No</v>
      </c>
    </row>
    <row r="1056" spans="1:39">
      <c r="A1056" s="3" t="s">
        <v>1561</v>
      </c>
      <c r="B1056" s="3" t="s">
        <v>1562</v>
      </c>
      <c r="C1056" s="4" t="s">
        <v>83</v>
      </c>
      <c r="D1056" s="241">
        <v>4006</v>
      </c>
      <c r="E1056" s="236">
        <v>40006</v>
      </c>
      <c r="F1056" s="3" t="s">
        <v>320</v>
      </c>
      <c r="G1056" s="4" t="s">
        <v>262</v>
      </c>
      <c r="H1056" s="60">
        <v>219957</v>
      </c>
      <c r="I1056" s="27">
        <v>44</v>
      </c>
      <c r="J1056" s="170" t="s">
        <v>14</v>
      </c>
      <c r="K1056" s="170" t="s">
        <v>13</v>
      </c>
      <c r="L1056" s="5">
        <v>16</v>
      </c>
      <c r="N1056" s="31">
        <v>11.655863217345029</v>
      </c>
      <c r="O1056" s="4" t="s">
        <v>6535</v>
      </c>
      <c r="P1056" s="56">
        <v>0.5257750080145206</v>
      </c>
      <c r="Q1056" s="8" t="s">
        <v>6535</v>
      </c>
      <c r="R1056" s="35">
        <v>56.457375185800473</v>
      </c>
      <c r="S1056" s="2" t="s">
        <v>6535</v>
      </c>
      <c r="T1056" s="36">
        <v>2.5466905657077903</v>
      </c>
      <c r="U1056" s="2" t="s">
        <v>6535</v>
      </c>
      <c r="V1056" s="31">
        <v>22.168918338969668</v>
      </c>
      <c r="W1056" s="2" t="s">
        <v>6535</v>
      </c>
      <c r="X1056" s="31">
        <v>2.956793105579965</v>
      </c>
      <c r="Y1056" s="2" t="s">
        <v>6535</v>
      </c>
      <c r="AA1056" s="37">
        <v>678989</v>
      </c>
      <c r="AB1056" s="4" t="s">
        <v>6535</v>
      </c>
      <c r="AC1056" s="37">
        <v>1291406</v>
      </c>
      <c r="AD1056" s="4" t="s">
        <v>6535</v>
      </c>
      <c r="AE1056" s="41">
        <v>58253</v>
      </c>
      <c r="AF1056" s="4" t="s">
        <v>6535</v>
      </c>
      <c r="AG1056" s="41">
        <v>22874</v>
      </c>
      <c r="AH1056" s="2" t="s">
        <v>6535</v>
      </c>
      <c r="AI1056" s="41">
        <v>436759</v>
      </c>
      <c r="AJ1056" s="2" t="s">
        <v>6535</v>
      </c>
      <c r="AK1056" s="41">
        <v>436760</v>
      </c>
      <c r="AL1056" s="2" t="s">
        <v>6535</v>
      </c>
      <c r="AM1056" s="2" t="str">
        <f>IF(OR(O1056="Q",Q1056="Q",S1056="Q",U1056="Q",W1056="Q",Y1056="Q",AB1056="Q",AD1056="Q",AF1056="Q",AH1056="Q",AJ1056="Q",AL1056="Q"),"Yes","No")</f>
        <v>No</v>
      </c>
    </row>
    <row r="1057" spans="1:39">
      <c r="A1057" s="6" t="s">
        <v>1689</v>
      </c>
      <c r="B1057" s="6" t="s">
        <v>1690</v>
      </c>
      <c r="C1057" s="4" t="s">
        <v>18</v>
      </c>
      <c r="D1057" s="242">
        <v>4103</v>
      </c>
      <c r="E1057" s="237">
        <v>40103</v>
      </c>
      <c r="F1057" s="25" t="s">
        <v>407</v>
      </c>
      <c r="G1057" s="53" t="s">
        <v>262</v>
      </c>
      <c r="H1057" s="180">
        <v>68781</v>
      </c>
      <c r="I1057" s="28">
        <v>44</v>
      </c>
      <c r="J1057" s="171" t="s">
        <v>14</v>
      </c>
      <c r="K1057" s="171" t="s">
        <v>16</v>
      </c>
      <c r="L1057" s="9">
        <v>15</v>
      </c>
      <c r="M1057" s="9"/>
      <c r="N1057" s="32">
        <v>0</v>
      </c>
      <c r="O1057" s="10" t="s">
        <v>6535</v>
      </c>
      <c r="P1057" s="57">
        <v>0</v>
      </c>
      <c r="Q1057" s="7" t="s">
        <v>6535</v>
      </c>
      <c r="R1057" s="182">
        <v>30.355922018961142</v>
      </c>
      <c r="S1057" s="1" t="s">
        <v>6535</v>
      </c>
      <c r="T1057" s="36">
        <v>1.1519228201361997</v>
      </c>
      <c r="U1057" s="2" t="s">
        <v>6535</v>
      </c>
      <c r="V1057" s="31">
        <v>26.35239226823543</v>
      </c>
      <c r="W1057" s="2" t="s">
        <v>6535</v>
      </c>
      <c r="X1057" s="31">
        <v>0.98669600684893599</v>
      </c>
      <c r="Y1057" s="2" t="s">
        <v>6535</v>
      </c>
      <c r="AA1057" s="38">
        <v>0</v>
      </c>
      <c r="AB1057" s="9" t="s">
        <v>6535</v>
      </c>
      <c r="AC1057" s="38">
        <v>909342</v>
      </c>
      <c r="AD1057" s="9" t="s">
        <v>6535</v>
      </c>
      <c r="AE1057" s="42">
        <v>34507</v>
      </c>
      <c r="AF1057" s="9" t="s">
        <v>6535</v>
      </c>
      <c r="AG1057" s="41">
        <v>29956</v>
      </c>
      <c r="AH1057" s="2" t="s">
        <v>6535</v>
      </c>
      <c r="AI1057" s="41">
        <v>921603</v>
      </c>
      <c r="AJ1057" s="2" t="s">
        <v>6535</v>
      </c>
      <c r="AK1057" s="41">
        <v>636940</v>
      </c>
      <c r="AL1057" s="2" t="s">
        <v>6535</v>
      </c>
      <c r="AM1057" s="2" t="str">
        <f>IF(OR(O1057="Q",Q1057="Q",S1057="Q",U1057="Q",W1057="Q",Y1057="Q",AB1057="Q",AD1057="Q",AF1057="Q",AH1057="Q",AJ1057="Q",AL1057="Q"),"Yes","No")</f>
        <v>No</v>
      </c>
    </row>
    <row r="1058" spans="1:39">
      <c r="A1058" s="6" t="s">
        <v>3977</v>
      </c>
      <c r="B1058" s="6" t="s">
        <v>3978</v>
      </c>
      <c r="C1058" s="4" t="s">
        <v>67</v>
      </c>
      <c r="D1058" s="242">
        <v>6088</v>
      </c>
      <c r="E1058" s="237">
        <v>60088</v>
      </c>
      <c r="F1058" s="25" t="s">
        <v>317</v>
      </c>
      <c r="G1058" s="53" t="s">
        <v>262</v>
      </c>
      <c r="H1058" s="180">
        <v>899703</v>
      </c>
      <c r="I1058" s="28">
        <v>44</v>
      </c>
      <c r="J1058" s="171" t="s">
        <v>14</v>
      </c>
      <c r="K1058" s="171" t="s">
        <v>16</v>
      </c>
      <c r="L1058" s="9">
        <v>15</v>
      </c>
      <c r="M1058" s="9"/>
      <c r="N1058" s="32">
        <v>2.8022623215728522</v>
      </c>
      <c r="O1058" s="10" t="s">
        <v>6535</v>
      </c>
      <c r="P1058" s="57">
        <v>6.8164658320129801E-2</v>
      </c>
      <c r="Q1058" s="7" t="s">
        <v>6535</v>
      </c>
      <c r="R1058" s="182">
        <v>86.184941561741297</v>
      </c>
      <c r="S1058" s="1" t="s">
        <v>6535</v>
      </c>
      <c r="T1058" s="36">
        <v>2.0964372423917341</v>
      </c>
      <c r="U1058" s="2" t="s">
        <v>6535</v>
      </c>
      <c r="V1058" s="31">
        <v>41.110193913277676</v>
      </c>
      <c r="W1058" s="2" t="s">
        <v>6535</v>
      </c>
      <c r="X1058" s="31">
        <v>6.2691348847142701</v>
      </c>
      <c r="Y1058" s="2" t="s">
        <v>6535</v>
      </c>
      <c r="AA1058" s="38">
        <v>208096</v>
      </c>
      <c r="AB1058" s="9" t="s">
        <v>6535</v>
      </c>
      <c r="AC1058" s="38">
        <v>3052843</v>
      </c>
      <c r="AD1058" s="9" t="s">
        <v>6535</v>
      </c>
      <c r="AE1058" s="42">
        <v>74260</v>
      </c>
      <c r="AF1058" s="9" t="s">
        <v>6535</v>
      </c>
      <c r="AG1058" s="41">
        <v>35422</v>
      </c>
      <c r="AH1058" s="2" t="s">
        <v>6535</v>
      </c>
      <c r="AI1058" s="41">
        <v>486964</v>
      </c>
      <c r="AJ1058" s="2" t="s">
        <v>6535</v>
      </c>
      <c r="AK1058" s="41">
        <v>391305</v>
      </c>
      <c r="AL1058" s="2" t="s">
        <v>6535</v>
      </c>
      <c r="AM1058" s="2" t="str">
        <f>IF(OR(O1058="Q",Q1058="Q",S1058="Q",U1058="Q",W1058="Q",Y1058="Q",AB1058="Q",AD1058="Q",AF1058="Q",AH1058="Q",AJ1058="Q",AL1058="Q"),"Yes","No")</f>
        <v>No</v>
      </c>
    </row>
    <row r="1059" spans="1:39">
      <c r="A1059" s="6" t="s">
        <v>1689</v>
      </c>
      <c r="B1059" s="6" t="s">
        <v>1690</v>
      </c>
      <c r="C1059" s="4" t="s">
        <v>18</v>
      </c>
      <c r="D1059" s="242">
        <v>4103</v>
      </c>
      <c r="E1059" s="237">
        <v>40103</v>
      </c>
      <c r="F1059" s="25" t="s">
        <v>407</v>
      </c>
      <c r="G1059" s="53" t="s">
        <v>262</v>
      </c>
      <c r="H1059" s="180">
        <v>68781</v>
      </c>
      <c r="I1059" s="28">
        <v>44</v>
      </c>
      <c r="J1059" s="171" t="s">
        <v>14</v>
      </c>
      <c r="K1059" s="171" t="s">
        <v>13</v>
      </c>
      <c r="L1059" s="9">
        <v>13</v>
      </c>
      <c r="M1059" s="9"/>
      <c r="N1059" s="32">
        <v>0.89017578727341262</v>
      </c>
      <c r="O1059" s="10" t="s">
        <v>6535</v>
      </c>
      <c r="P1059" s="57">
        <v>6.3359893855470764E-2</v>
      </c>
      <c r="Q1059" s="7" t="s">
        <v>6535</v>
      </c>
      <c r="R1059" s="182">
        <v>42.322575095482229</v>
      </c>
      <c r="S1059" s="1" t="s">
        <v>6535</v>
      </c>
      <c r="T1059" s="36">
        <v>3.0123868836665175</v>
      </c>
      <c r="U1059" s="2" t="s">
        <v>6535</v>
      </c>
      <c r="V1059" s="31">
        <v>14.049515128670802</v>
      </c>
      <c r="W1059" s="2" t="s">
        <v>6535</v>
      </c>
      <c r="X1059" s="31">
        <v>0.7717352704603605</v>
      </c>
      <c r="Y1059" s="2" t="s">
        <v>6535</v>
      </c>
      <c r="AA1059" s="38">
        <v>77934</v>
      </c>
      <c r="AB1059" s="9" t="s">
        <v>6535</v>
      </c>
      <c r="AC1059" s="38">
        <v>1230021</v>
      </c>
      <c r="AD1059" s="9" t="s">
        <v>6535</v>
      </c>
      <c r="AE1059" s="42">
        <v>87549</v>
      </c>
      <c r="AF1059" s="9" t="s">
        <v>6535</v>
      </c>
      <c r="AG1059" s="41">
        <v>29063</v>
      </c>
      <c r="AH1059" s="2" t="s">
        <v>6535</v>
      </c>
      <c r="AI1059" s="41">
        <v>1593838</v>
      </c>
      <c r="AJ1059" s="2" t="s">
        <v>6535</v>
      </c>
      <c r="AK1059" s="41">
        <v>356418</v>
      </c>
      <c r="AL1059" s="2" t="s">
        <v>6535</v>
      </c>
      <c r="AM1059" s="2" t="str">
        <f>IF(OR(O1059="Q",Q1059="Q",S1059="Q",U1059="Q",W1059="Q",Y1059="Q",AB1059="Q",AD1059="Q",AF1059="Q",AH1059="Q",AJ1059="Q",AL1059="Q"),"Yes","No")</f>
        <v>No</v>
      </c>
    </row>
    <row r="1060" spans="1:39">
      <c r="A1060" s="3" t="s">
        <v>2656</v>
      </c>
      <c r="B1060" s="3" t="s">
        <v>2657</v>
      </c>
      <c r="C1060" s="4" t="s">
        <v>126</v>
      </c>
      <c r="D1060" s="241" t="s">
        <v>2658</v>
      </c>
      <c r="E1060" s="236" t="s">
        <v>2659</v>
      </c>
      <c r="F1060" s="3" t="s">
        <v>317</v>
      </c>
      <c r="G1060" s="4" t="s">
        <v>476</v>
      </c>
      <c r="H1060" s="60">
        <v>0</v>
      </c>
      <c r="I1060" s="27">
        <v>44</v>
      </c>
      <c r="J1060" s="170" t="s">
        <v>15</v>
      </c>
      <c r="K1060" s="170" t="s">
        <v>13</v>
      </c>
      <c r="L1060" s="5">
        <v>12</v>
      </c>
      <c r="N1060" s="31">
        <v>2.7303705961764577</v>
      </c>
      <c r="O1060" s="4" t="s">
        <v>6535</v>
      </c>
      <c r="P1060" s="56">
        <v>0.2310419226992079</v>
      </c>
      <c r="Q1060" s="8" t="s">
        <v>6535</v>
      </c>
      <c r="R1060" s="35">
        <v>44.997471292956931</v>
      </c>
      <c r="S1060" s="2" t="s">
        <v>6535</v>
      </c>
      <c r="T1060" s="36">
        <v>3.8076524478713263</v>
      </c>
      <c r="U1060" s="2" t="s">
        <v>6535</v>
      </c>
      <c r="V1060" s="31">
        <v>11.817641423158994</v>
      </c>
      <c r="W1060" s="2" t="s">
        <v>6535</v>
      </c>
      <c r="X1060" s="31" t="s">
        <v>6535</v>
      </c>
      <c r="Y1060" s="2" t="s">
        <v>6535</v>
      </c>
      <c r="AA1060" s="37">
        <v>250790</v>
      </c>
      <c r="AB1060" s="4" t="s">
        <v>6535</v>
      </c>
      <c r="AC1060" s="37">
        <v>1085474</v>
      </c>
      <c r="AD1060" s="4" t="s">
        <v>6535</v>
      </c>
      <c r="AE1060" s="41">
        <v>91852</v>
      </c>
      <c r="AF1060" s="4" t="s">
        <v>6535</v>
      </c>
      <c r="AG1060" s="41">
        <v>24123</v>
      </c>
      <c r="AH1060" s="2" t="s">
        <v>6535</v>
      </c>
      <c r="AI1060" s="41">
        <v>0</v>
      </c>
      <c r="AJ1060" s="2" t="s">
        <v>6535</v>
      </c>
      <c r="AK1060" s="41">
        <v>313865</v>
      </c>
      <c r="AL1060" s="2" t="s">
        <v>6535</v>
      </c>
      <c r="AM1060" s="2" t="str">
        <f>IF(OR(O1060="Q",Q1060="Q",S1060="Q",U1060="Q",W1060="Q",Y1060="Q",AB1060="Q",AD1060="Q",AF1060="Q",AH1060="Q",AJ1060="Q",AL1060="Q"),"Yes","No")</f>
        <v>No</v>
      </c>
    </row>
    <row r="1061" spans="1:39">
      <c r="A1061" s="6" t="s">
        <v>6014</v>
      </c>
      <c r="B1061" s="6" t="s">
        <v>6015</v>
      </c>
      <c r="C1061" s="4" t="s">
        <v>28</v>
      </c>
      <c r="D1061" s="242" t="s">
        <v>6016</v>
      </c>
      <c r="E1061" s="237" t="s">
        <v>6017</v>
      </c>
      <c r="F1061" s="25" t="s">
        <v>320</v>
      </c>
      <c r="G1061" s="53" t="s">
        <v>476</v>
      </c>
      <c r="H1061" s="180">
        <v>0</v>
      </c>
      <c r="I1061" s="28">
        <v>44</v>
      </c>
      <c r="J1061" s="171" t="s">
        <v>14</v>
      </c>
      <c r="K1061" s="171" t="s">
        <v>13</v>
      </c>
      <c r="L1061" s="9">
        <v>11</v>
      </c>
      <c r="M1061" s="9"/>
      <c r="N1061" s="32">
        <v>2.4401248581157775</v>
      </c>
      <c r="O1061" s="10" t="s">
        <v>6535</v>
      </c>
      <c r="P1061" s="57">
        <v>0.13502606620187174</v>
      </c>
      <c r="Q1061" s="7" t="s">
        <v>6535</v>
      </c>
      <c r="R1061" s="182">
        <v>57.40745192307692</v>
      </c>
      <c r="S1061" s="1" t="s">
        <v>6535</v>
      </c>
      <c r="T1061" s="36">
        <v>3.1766826923076925</v>
      </c>
      <c r="U1061" s="2" t="s">
        <v>6535</v>
      </c>
      <c r="V1061" s="31">
        <v>18.07150964812713</v>
      </c>
      <c r="W1061" s="2" t="s">
        <v>6535</v>
      </c>
      <c r="X1061" s="31" t="s">
        <v>6535</v>
      </c>
      <c r="Y1061" s="2" t="s">
        <v>6535</v>
      </c>
      <c r="AA1061" s="38">
        <v>128985</v>
      </c>
      <c r="AB1061" s="9" t="s">
        <v>6535</v>
      </c>
      <c r="AC1061" s="38">
        <v>955260</v>
      </c>
      <c r="AD1061" s="9" t="s">
        <v>6535</v>
      </c>
      <c r="AE1061" s="42">
        <v>52860</v>
      </c>
      <c r="AF1061" s="9" t="s">
        <v>6535</v>
      </c>
      <c r="AG1061" s="41">
        <v>16640</v>
      </c>
      <c r="AH1061" s="2" t="s">
        <v>6535</v>
      </c>
      <c r="AI1061" s="41">
        <v>0</v>
      </c>
      <c r="AJ1061" s="2" t="s">
        <v>6535</v>
      </c>
      <c r="AK1061" s="41">
        <v>160748</v>
      </c>
      <c r="AL1061" s="2" t="s">
        <v>6535</v>
      </c>
      <c r="AM1061" s="2" t="str">
        <f>IF(OR(O1061="Q",Q1061="Q",S1061="Q",U1061="Q",W1061="Q",Y1061="Q",AB1061="Q",AD1061="Q",AF1061="Q",AH1061="Q",AJ1061="Q",AL1061="Q"),"Yes","No")</f>
        <v>No</v>
      </c>
    </row>
    <row r="1062" spans="1:39">
      <c r="A1062" s="3" t="s">
        <v>4193</v>
      </c>
      <c r="B1062" s="3" t="s">
        <v>4194</v>
      </c>
      <c r="C1062" s="4" t="s">
        <v>95</v>
      </c>
      <c r="D1062" s="241" t="s">
        <v>4195</v>
      </c>
      <c r="E1062" s="236" t="s">
        <v>4196</v>
      </c>
      <c r="F1062" s="3" t="s">
        <v>320</v>
      </c>
      <c r="G1062" s="4" t="s">
        <v>476</v>
      </c>
      <c r="H1062" s="60">
        <v>0</v>
      </c>
      <c r="I1062" s="27">
        <v>44</v>
      </c>
      <c r="J1062" s="170" t="s">
        <v>14</v>
      </c>
      <c r="K1062" s="170" t="s">
        <v>13</v>
      </c>
      <c r="L1062" s="5">
        <v>10</v>
      </c>
      <c r="N1062" s="31">
        <v>0</v>
      </c>
      <c r="O1062" s="4" t="s">
        <v>6535</v>
      </c>
      <c r="P1062" s="56">
        <v>0</v>
      </c>
      <c r="Q1062" s="8" t="s">
        <v>6535</v>
      </c>
      <c r="R1062" s="35">
        <v>100.81047619047619</v>
      </c>
      <c r="S1062" s="2" t="s">
        <v>6535</v>
      </c>
      <c r="T1062" s="36">
        <v>1.8096825396825398</v>
      </c>
      <c r="U1062" s="2" t="s">
        <v>6535</v>
      </c>
      <c r="V1062" s="31">
        <v>55.706166125778438</v>
      </c>
      <c r="W1062" s="2" t="s">
        <v>6535</v>
      </c>
      <c r="X1062" s="31" t="s">
        <v>6535</v>
      </c>
      <c r="Y1062" s="2" t="s">
        <v>6535</v>
      </c>
      <c r="AA1062" s="37">
        <v>0</v>
      </c>
      <c r="AB1062" s="4" t="s">
        <v>6535</v>
      </c>
      <c r="AC1062" s="37">
        <v>635106</v>
      </c>
      <c r="AD1062" s="4" t="s">
        <v>6535</v>
      </c>
      <c r="AE1062" s="41">
        <v>11401</v>
      </c>
      <c r="AF1062" s="4" t="s">
        <v>6535</v>
      </c>
      <c r="AG1062" s="41">
        <v>6300</v>
      </c>
      <c r="AH1062" s="2" t="s">
        <v>6535</v>
      </c>
      <c r="AI1062" s="41">
        <v>0</v>
      </c>
      <c r="AJ1062" s="2" t="s">
        <v>6535</v>
      </c>
      <c r="AK1062" s="41">
        <v>80896</v>
      </c>
      <c r="AL1062" s="2" t="s">
        <v>6535</v>
      </c>
      <c r="AM1062" s="2" t="str">
        <f>IF(OR(O1062="Q",Q1062="Q",S1062="Q",U1062="Q",W1062="Q",Y1062="Q",AB1062="Q",AD1062="Q",AF1062="Q",AH1062="Q",AJ1062="Q",AL1062="Q"),"Yes","No")</f>
        <v>No</v>
      </c>
    </row>
    <row r="1063" spans="1:39">
      <c r="A1063" s="6" t="s">
        <v>6014</v>
      </c>
      <c r="B1063" s="6" t="s">
        <v>6015</v>
      </c>
      <c r="C1063" s="4" t="s">
        <v>28</v>
      </c>
      <c r="D1063" s="242" t="s">
        <v>6016</v>
      </c>
      <c r="E1063" s="237" t="s">
        <v>6017</v>
      </c>
      <c r="F1063" s="25" t="s">
        <v>320</v>
      </c>
      <c r="G1063" s="53" t="s">
        <v>476</v>
      </c>
      <c r="H1063" s="180">
        <v>0</v>
      </c>
      <c r="I1063" s="28">
        <v>44</v>
      </c>
      <c r="J1063" s="171" t="s">
        <v>30</v>
      </c>
      <c r="K1063" s="171" t="s">
        <v>13</v>
      </c>
      <c r="L1063" s="9">
        <v>7</v>
      </c>
      <c r="M1063" s="9"/>
      <c r="N1063" s="32">
        <v>6.0116228640818807</v>
      </c>
      <c r="O1063" s="10" t="s">
        <v>6535</v>
      </c>
      <c r="P1063" s="57">
        <v>0.26868564694206676</v>
      </c>
      <c r="Q1063" s="7" t="s">
        <v>6535</v>
      </c>
      <c r="R1063" s="182">
        <v>90.287714385719283</v>
      </c>
      <c r="S1063" s="1" t="s">
        <v>6535</v>
      </c>
      <c r="T1063" s="36">
        <v>4.035351767588379</v>
      </c>
      <c r="U1063" s="2" t="s">
        <v>6535</v>
      </c>
      <c r="V1063" s="31">
        <v>22.374186833203225</v>
      </c>
      <c r="W1063" s="2" t="s">
        <v>6535</v>
      </c>
      <c r="X1063" s="31" t="s">
        <v>6535</v>
      </c>
      <c r="Y1063" s="2" t="s">
        <v>6535</v>
      </c>
      <c r="AA1063" s="38">
        <v>69308</v>
      </c>
      <c r="AB1063" s="9" t="s">
        <v>6535</v>
      </c>
      <c r="AC1063" s="38">
        <v>257952</v>
      </c>
      <c r="AD1063" s="9" t="s">
        <v>6535</v>
      </c>
      <c r="AE1063" s="42">
        <v>11529</v>
      </c>
      <c r="AF1063" s="9" t="s">
        <v>6535</v>
      </c>
      <c r="AG1063" s="41">
        <v>2857</v>
      </c>
      <c r="AH1063" s="2" t="s">
        <v>6535</v>
      </c>
      <c r="AI1063" s="41">
        <v>0</v>
      </c>
      <c r="AJ1063" s="2" t="s">
        <v>6535</v>
      </c>
      <c r="AK1063" s="41">
        <v>115213</v>
      </c>
      <c r="AL1063" s="2" t="s">
        <v>6535</v>
      </c>
      <c r="AM1063" s="2" t="str">
        <f>IF(OR(O1063="Q",Q1063="Q",S1063="Q",U1063="Q",W1063="Q",Y1063="Q",AB1063="Q",AD1063="Q",AF1063="Q",AH1063="Q",AJ1063="Q",AL1063="Q"),"Yes","No")</f>
        <v>No</v>
      </c>
    </row>
    <row r="1064" spans="1:39">
      <c r="A1064" s="3" t="s">
        <v>1561</v>
      </c>
      <c r="B1064" s="3" t="s">
        <v>1562</v>
      </c>
      <c r="C1064" s="4" t="s">
        <v>83</v>
      </c>
      <c r="D1064" s="241">
        <v>4006</v>
      </c>
      <c r="E1064" s="236">
        <v>40006</v>
      </c>
      <c r="F1064" s="3" t="s">
        <v>320</v>
      </c>
      <c r="G1064" s="4" t="s">
        <v>262</v>
      </c>
      <c r="H1064" s="60">
        <v>219957</v>
      </c>
      <c r="I1064" s="27">
        <v>44</v>
      </c>
      <c r="J1064" s="170" t="s">
        <v>17</v>
      </c>
      <c r="K1064" s="170" t="s">
        <v>13</v>
      </c>
      <c r="L1064" s="5">
        <v>3</v>
      </c>
      <c r="N1064" s="31">
        <v>3.5050883770755221</v>
      </c>
      <c r="O1064" s="4" t="s">
        <v>6535</v>
      </c>
      <c r="P1064" s="56">
        <v>0.34134000991054431</v>
      </c>
      <c r="Q1064" s="8" t="s">
        <v>6535</v>
      </c>
      <c r="R1064" s="35">
        <v>58.272036474164132</v>
      </c>
      <c r="S1064" s="2" t="s">
        <v>6535</v>
      </c>
      <c r="T1064" s="36">
        <v>5.6747720364741641</v>
      </c>
      <c r="U1064" s="2" t="s">
        <v>6535</v>
      </c>
      <c r="V1064" s="31">
        <v>10.268612747723621</v>
      </c>
      <c r="W1064" s="2" t="s">
        <v>6535</v>
      </c>
      <c r="X1064" s="31">
        <v>0.21542221473116469</v>
      </c>
      <c r="Y1064" s="2" t="s">
        <v>6535</v>
      </c>
      <c r="AA1064" s="37">
        <v>26176</v>
      </c>
      <c r="AB1064" s="4" t="s">
        <v>6535</v>
      </c>
      <c r="AC1064" s="37">
        <v>76686</v>
      </c>
      <c r="AD1064" s="4" t="s">
        <v>6535</v>
      </c>
      <c r="AE1064" s="41">
        <v>7468</v>
      </c>
      <c r="AF1064" s="4" t="s">
        <v>6535</v>
      </c>
      <c r="AG1064" s="41">
        <v>1316</v>
      </c>
      <c r="AH1064" s="2" t="s">
        <v>6535</v>
      </c>
      <c r="AI1064" s="41">
        <v>355980</v>
      </c>
      <c r="AJ1064" s="2" t="s">
        <v>6535</v>
      </c>
      <c r="AK1064" s="41">
        <v>72653</v>
      </c>
      <c r="AL1064" s="2" t="s">
        <v>6535</v>
      </c>
      <c r="AM1064" s="2" t="str">
        <f>IF(OR(O1064="Q",Q1064="Q",S1064="Q",U1064="Q",W1064="Q",Y1064="Q",AB1064="Q",AD1064="Q",AF1064="Q",AH1064="Q",AJ1064="Q",AL1064="Q"),"Yes","No")</f>
        <v>No</v>
      </c>
    </row>
    <row r="1065" spans="1:39">
      <c r="A1065" s="3" t="s">
        <v>5788</v>
      </c>
      <c r="B1065" s="3" t="s">
        <v>5747</v>
      </c>
      <c r="C1065" s="4" t="s">
        <v>28</v>
      </c>
      <c r="D1065" s="241">
        <v>9206</v>
      </c>
      <c r="E1065" s="236">
        <v>90206</v>
      </c>
      <c r="F1065" s="3" t="s">
        <v>320</v>
      </c>
      <c r="G1065" s="4" t="s">
        <v>262</v>
      </c>
      <c r="H1065" s="60">
        <v>59219</v>
      </c>
      <c r="I1065" s="27">
        <v>44</v>
      </c>
      <c r="J1065" s="170" t="s">
        <v>30</v>
      </c>
      <c r="K1065" s="170" t="s">
        <v>13</v>
      </c>
      <c r="L1065" s="5">
        <v>1</v>
      </c>
      <c r="N1065" s="31">
        <v>22.148521217316759</v>
      </c>
      <c r="O1065" s="4" t="s">
        <v>6535</v>
      </c>
      <c r="P1065" s="56">
        <v>1</v>
      </c>
      <c r="Q1065" s="8" t="s">
        <v>6535</v>
      </c>
      <c r="R1065" s="35">
        <v>149.77536231884059</v>
      </c>
      <c r="S1065" s="2" t="s">
        <v>6535</v>
      </c>
      <c r="T1065" s="36">
        <v>6.7623188405797103</v>
      </c>
      <c r="U1065" s="2" t="s">
        <v>6535</v>
      </c>
      <c r="V1065" s="31">
        <v>22.148521217316759</v>
      </c>
      <c r="W1065" s="2" t="s">
        <v>6535</v>
      </c>
      <c r="X1065" s="31">
        <v>0.50337548221174455</v>
      </c>
      <c r="Y1065" s="2" t="s">
        <v>6535</v>
      </c>
      <c r="AA1065" s="37">
        <v>103345</v>
      </c>
      <c r="AB1065" s="4" t="s">
        <v>6535</v>
      </c>
      <c r="AC1065" s="37">
        <v>103345</v>
      </c>
      <c r="AD1065" s="4" t="s">
        <v>6535</v>
      </c>
      <c r="AE1065" s="41">
        <v>4666</v>
      </c>
      <c r="AF1065" s="4" t="s">
        <v>6535</v>
      </c>
      <c r="AG1065" s="41">
        <v>690</v>
      </c>
      <c r="AH1065" s="2" t="s">
        <v>6535</v>
      </c>
      <c r="AI1065" s="41">
        <v>205304</v>
      </c>
      <c r="AJ1065" s="2" t="s">
        <v>6535</v>
      </c>
      <c r="AK1065" s="41">
        <v>34406</v>
      </c>
      <c r="AL1065" s="2" t="s">
        <v>6535</v>
      </c>
      <c r="AM1065" s="2" t="str">
        <f>IF(OR(O1065="Q",Q1065="Q",S1065="Q",U1065="Q",W1065="Q",Y1065="Q",AB1065="Q",AD1065="Q",AF1065="Q",AH1065="Q",AJ1065="Q",AL1065="Q"),"Yes","No")</f>
        <v>No</v>
      </c>
    </row>
    <row r="1066" spans="1:39">
      <c r="A1066" s="6" t="s">
        <v>3072</v>
      </c>
      <c r="B1066" s="6" t="s">
        <v>1622</v>
      </c>
      <c r="C1066" s="4" t="s">
        <v>59</v>
      </c>
      <c r="D1066" s="242" t="s">
        <v>3073</v>
      </c>
      <c r="E1066" s="237" t="s">
        <v>3074</v>
      </c>
      <c r="F1066" s="25" t="s">
        <v>320</v>
      </c>
      <c r="G1066" s="53" t="s">
        <v>476</v>
      </c>
      <c r="H1066" s="180">
        <v>0</v>
      </c>
      <c r="I1066" s="28">
        <v>43</v>
      </c>
      <c r="J1066" s="171" t="s">
        <v>14</v>
      </c>
      <c r="K1066" s="171" t="s">
        <v>13</v>
      </c>
      <c r="L1066" s="9">
        <v>43</v>
      </c>
      <c r="M1066" s="9"/>
      <c r="N1066" s="32">
        <v>1.4701686046511628</v>
      </c>
      <c r="O1066" s="10" t="s">
        <v>6535</v>
      </c>
      <c r="P1066" s="57">
        <v>0.12557818237438903</v>
      </c>
      <c r="Q1066" s="7" t="s">
        <v>6535</v>
      </c>
      <c r="R1066" s="182">
        <v>36.863613063854714</v>
      </c>
      <c r="S1066" s="1" t="s">
        <v>6535</v>
      </c>
      <c r="T1066" s="36">
        <v>3.1487990626830697</v>
      </c>
      <c r="U1066" s="2" t="s">
        <v>6535</v>
      </c>
      <c r="V1066" s="31">
        <v>11.707197674418605</v>
      </c>
      <c r="W1066" s="2" t="s">
        <v>6535</v>
      </c>
      <c r="X1066" s="31" t="s">
        <v>6535</v>
      </c>
      <c r="Y1066" s="2" t="s">
        <v>6535</v>
      </c>
      <c r="AA1066" s="38">
        <v>252869</v>
      </c>
      <c r="AB1066" s="9" t="s">
        <v>6535</v>
      </c>
      <c r="AC1066" s="38">
        <v>2013638</v>
      </c>
      <c r="AD1066" s="9" t="s">
        <v>6535</v>
      </c>
      <c r="AE1066" s="42">
        <v>172000</v>
      </c>
      <c r="AF1066" s="9" t="s">
        <v>6535</v>
      </c>
      <c r="AG1066" s="41">
        <v>54624</v>
      </c>
      <c r="AH1066" s="2" t="s">
        <v>6535</v>
      </c>
      <c r="AI1066" s="41">
        <v>0</v>
      </c>
      <c r="AJ1066" s="2" t="s">
        <v>6535</v>
      </c>
      <c r="AK1066" s="41">
        <v>932876</v>
      </c>
      <c r="AL1066" s="2" t="s">
        <v>6535</v>
      </c>
      <c r="AM1066" s="2" t="str">
        <f>IF(OR(O1066="Q",Q1066="Q",S1066="Q",U1066="Q",W1066="Q",Y1066="Q",AB1066="Q",AD1066="Q",AF1066="Q",AH1066="Q",AJ1066="Q",AL1066="Q"),"Yes","No")</f>
        <v>No</v>
      </c>
    </row>
    <row r="1067" spans="1:39">
      <c r="A1067" s="6" t="s">
        <v>4300</v>
      </c>
      <c r="B1067" s="6" t="s">
        <v>4301</v>
      </c>
      <c r="C1067" s="4" t="s">
        <v>111</v>
      </c>
      <c r="D1067" s="242" t="s">
        <v>4302</v>
      </c>
      <c r="E1067" s="237" t="s">
        <v>4303</v>
      </c>
      <c r="F1067" s="25" t="s">
        <v>481</v>
      </c>
      <c r="G1067" s="53" t="s">
        <v>476</v>
      </c>
      <c r="H1067" s="180">
        <v>0</v>
      </c>
      <c r="I1067" s="28">
        <v>43</v>
      </c>
      <c r="J1067" s="171" t="s">
        <v>14</v>
      </c>
      <c r="K1067" s="171" t="s">
        <v>13</v>
      </c>
      <c r="L1067" s="9">
        <v>43</v>
      </c>
      <c r="M1067" s="9"/>
      <c r="N1067" s="32">
        <v>0.34509370862797017</v>
      </c>
      <c r="O1067" s="10" t="s">
        <v>6535</v>
      </c>
      <c r="P1067" s="57">
        <v>4.3927010878723916E-2</v>
      </c>
      <c r="Q1067" s="7" t="s">
        <v>6535</v>
      </c>
      <c r="R1067" s="182">
        <v>25.995037993605447</v>
      </c>
      <c r="S1067" s="1" t="s">
        <v>6535</v>
      </c>
      <c r="T1067" s="36">
        <v>3.3089108499771624</v>
      </c>
      <c r="U1067" s="2" t="s">
        <v>6535</v>
      </c>
      <c r="V1067" s="31">
        <v>7.8560708257778726</v>
      </c>
      <c r="W1067" s="2" t="s">
        <v>6535</v>
      </c>
      <c r="X1067" s="31" t="s">
        <v>6535</v>
      </c>
      <c r="Y1067" s="2" t="s">
        <v>6535</v>
      </c>
      <c r="AA1067" s="38">
        <v>55000</v>
      </c>
      <c r="AB1067" s="9" t="s">
        <v>6535</v>
      </c>
      <c r="AC1067" s="38">
        <v>1252077</v>
      </c>
      <c r="AD1067" s="9" t="s">
        <v>6535</v>
      </c>
      <c r="AE1067" s="42">
        <v>159377</v>
      </c>
      <c r="AF1067" s="9" t="s">
        <v>6535</v>
      </c>
      <c r="AG1067" s="41">
        <v>48166</v>
      </c>
      <c r="AH1067" s="2" t="s">
        <v>6535</v>
      </c>
      <c r="AI1067" s="41">
        <v>0</v>
      </c>
      <c r="AJ1067" s="2" t="s">
        <v>6535</v>
      </c>
      <c r="AK1067" s="41">
        <v>831394</v>
      </c>
      <c r="AL1067" s="2" t="s">
        <v>6535</v>
      </c>
      <c r="AM1067" s="2" t="str">
        <f>IF(OR(O1067="Q",Q1067="Q",S1067="Q",U1067="Q",W1067="Q",Y1067="Q",AB1067="Q",AD1067="Q",AF1067="Q",AH1067="Q",AJ1067="Q",AL1067="Q"),"Yes","No")</f>
        <v>No</v>
      </c>
    </row>
    <row r="1068" spans="1:39">
      <c r="A1068" s="6" t="s">
        <v>2612</v>
      </c>
      <c r="B1068" s="6" t="s">
        <v>2613</v>
      </c>
      <c r="C1068" s="4" t="s">
        <v>83</v>
      </c>
      <c r="D1068" s="242" t="s">
        <v>2614</v>
      </c>
      <c r="E1068" s="237" t="s">
        <v>2615</v>
      </c>
      <c r="F1068" s="25" t="s">
        <v>481</v>
      </c>
      <c r="G1068" s="53" t="s">
        <v>476</v>
      </c>
      <c r="H1068" s="180">
        <v>0</v>
      </c>
      <c r="I1068" s="28">
        <v>43</v>
      </c>
      <c r="J1068" s="171" t="s">
        <v>14</v>
      </c>
      <c r="K1068" s="171" t="s">
        <v>13</v>
      </c>
      <c r="L1068" s="9">
        <v>38</v>
      </c>
      <c r="M1068" s="9"/>
      <c r="N1068" s="32">
        <v>0.16080230492004055</v>
      </c>
      <c r="O1068" s="10" t="s">
        <v>6535</v>
      </c>
      <c r="P1068" s="57">
        <v>4.403019496101934E-3</v>
      </c>
      <c r="Q1068" s="7" t="s">
        <v>6535</v>
      </c>
      <c r="R1068" s="182">
        <v>37.947969582859585</v>
      </c>
      <c r="S1068" s="1" t="s">
        <v>6535</v>
      </c>
      <c r="T1068" s="36">
        <v>1.0390749684458678</v>
      </c>
      <c r="U1068" s="2" t="s">
        <v>6535</v>
      </c>
      <c r="V1068" s="31">
        <v>36.520915944706012</v>
      </c>
      <c r="W1068" s="2" t="s">
        <v>6535</v>
      </c>
      <c r="X1068" s="31" t="s">
        <v>6535</v>
      </c>
      <c r="Y1068" s="2" t="s">
        <v>6535</v>
      </c>
      <c r="AA1068" s="38">
        <v>16018</v>
      </c>
      <c r="AB1068" s="9" t="s">
        <v>6535</v>
      </c>
      <c r="AC1068" s="38">
        <v>3637958</v>
      </c>
      <c r="AD1068" s="9" t="s">
        <v>6535</v>
      </c>
      <c r="AE1068" s="42">
        <v>99613</v>
      </c>
      <c r="AF1068" s="9" t="s">
        <v>6535</v>
      </c>
      <c r="AG1068" s="41">
        <v>95867</v>
      </c>
      <c r="AH1068" s="2" t="s">
        <v>6535</v>
      </c>
      <c r="AI1068" s="41">
        <v>0</v>
      </c>
      <c r="AJ1068" s="2" t="s">
        <v>6535</v>
      </c>
      <c r="AK1068" s="41">
        <v>1663718</v>
      </c>
      <c r="AL1068" s="2" t="s">
        <v>6535</v>
      </c>
      <c r="AM1068" s="2" t="str">
        <f>IF(OR(O1068="Q",Q1068="Q",S1068="Q",U1068="Q",W1068="Q",Y1068="Q",AB1068="Q",AD1068="Q",AF1068="Q",AH1068="Q",AJ1068="Q",AL1068="Q"),"Yes","No")</f>
        <v>No</v>
      </c>
    </row>
    <row r="1069" spans="1:39">
      <c r="A1069" s="6" t="s">
        <v>1344</v>
      </c>
      <c r="B1069" s="6" t="s">
        <v>1345</v>
      </c>
      <c r="C1069" s="4" t="s">
        <v>133</v>
      </c>
      <c r="D1069" s="242">
        <v>3091</v>
      </c>
      <c r="E1069" s="237">
        <v>30091</v>
      </c>
      <c r="F1069" s="25" t="s">
        <v>317</v>
      </c>
      <c r="G1069" s="53" t="s">
        <v>262</v>
      </c>
      <c r="H1069" s="180">
        <v>88542</v>
      </c>
      <c r="I1069" s="28">
        <v>43</v>
      </c>
      <c r="J1069" s="171" t="s">
        <v>15</v>
      </c>
      <c r="K1069" s="171" t="s">
        <v>13</v>
      </c>
      <c r="L1069" s="9">
        <v>35</v>
      </c>
      <c r="M1069" s="9"/>
      <c r="N1069" s="32">
        <v>0.89333495164527177</v>
      </c>
      <c r="O1069" s="10" t="s">
        <v>6535</v>
      </c>
      <c r="P1069" s="57">
        <v>0.59521274277322245</v>
      </c>
      <c r="Q1069" s="7" t="s">
        <v>6535</v>
      </c>
      <c r="R1069" s="182">
        <v>68.693217529012941</v>
      </c>
      <c r="S1069" s="1" t="s">
        <v>6535</v>
      </c>
      <c r="T1069" s="36">
        <v>45.769034716551602</v>
      </c>
      <c r="U1069" s="2" t="s">
        <v>6535</v>
      </c>
      <c r="V1069" s="31">
        <v>1.5008666438877547</v>
      </c>
      <c r="W1069" s="2" t="s">
        <v>6535</v>
      </c>
      <c r="X1069" s="31">
        <v>0.84214270351536535</v>
      </c>
      <c r="Y1069" s="2" t="s">
        <v>6535</v>
      </c>
      <c r="AA1069" s="38">
        <v>3304739</v>
      </c>
      <c r="AB1069" s="9" t="s">
        <v>6535</v>
      </c>
      <c r="AC1069" s="38">
        <v>5552198</v>
      </c>
      <c r="AD1069" s="9" t="s">
        <v>6535</v>
      </c>
      <c r="AE1069" s="42">
        <v>3699328</v>
      </c>
      <c r="AF1069" s="9" t="s">
        <v>6535</v>
      </c>
      <c r="AG1069" s="41">
        <v>80826</v>
      </c>
      <c r="AH1069" s="2" t="s">
        <v>6535</v>
      </c>
      <c r="AI1069" s="41">
        <v>6592942</v>
      </c>
      <c r="AJ1069" s="2" t="s">
        <v>6535</v>
      </c>
      <c r="AK1069" s="41">
        <v>785495</v>
      </c>
      <c r="AL1069" s="2" t="s">
        <v>6535</v>
      </c>
      <c r="AM1069" s="2" t="str">
        <f>IF(OR(O1069="Q",Q1069="Q",S1069="Q",U1069="Q",W1069="Q",Y1069="Q",AB1069="Q",AD1069="Q",AF1069="Q",AH1069="Q",AJ1069="Q",AL1069="Q"),"Yes","No")</f>
        <v>No</v>
      </c>
    </row>
    <row r="1070" spans="1:39">
      <c r="A1070" s="6" t="s">
        <v>811</v>
      </c>
      <c r="B1070" s="6" t="s">
        <v>812</v>
      </c>
      <c r="C1070" s="4" t="s">
        <v>43</v>
      </c>
      <c r="D1070" s="242">
        <v>1102</v>
      </c>
      <c r="E1070" s="237">
        <v>10102</v>
      </c>
      <c r="F1070" s="25" t="s">
        <v>379</v>
      </c>
      <c r="G1070" s="53" t="s">
        <v>262</v>
      </c>
      <c r="H1070" s="180">
        <v>924859</v>
      </c>
      <c r="I1070" s="28">
        <v>43</v>
      </c>
      <c r="J1070" s="171" t="s">
        <v>29</v>
      </c>
      <c r="K1070" s="171" t="s">
        <v>16</v>
      </c>
      <c r="L1070" s="9">
        <v>28</v>
      </c>
      <c r="M1070" s="9"/>
      <c r="N1070" s="32">
        <v>2.8941499418838621</v>
      </c>
      <c r="O1070" s="10" t="s">
        <v>6535</v>
      </c>
      <c r="P1070" s="57">
        <v>7.584910322870192E-2</v>
      </c>
      <c r="Q1070" s="7" t="s">
        <v>6535</v>
      </c>
      <c r="R1070" s="182">
        <v>784.70781607601077</v>
      </c>
      <c r="S1070" s="1" t="s">
        <v>6535</v>
      </c>
      <c r="T1070" s="36">
        <v>20.565411378505214</v>
      </c>
      <c r="U1070" s="2" t="s">
        <v>6535</v>
      </c>
      <c r="V1070" s="31">
        <v>38.156679758722483</v>
      </c>
      <c r="W1070" s="2" t="s">
        <v>6535</v>
      </c>
      <c r="X1070" s="31">
        <v>1.5463665942489138</v>
      </c>
      <c r="Y1070" s="2" t="s">
        <v>6535</v>
      </c>
      <c r="AA1070" s="38">
        <v>2574630</v>
      </c>
      <c r="AB1070" s="9" t="s">
        <v>6535</v>
      </c>
      <c r="AC1070" s="38">
        <v>33944106</v>
      </c>
      <c r="AD1070" s="9" t="s">
        <v>6535</v>
      </c>
      <c r="AE1070" s="42">
        <v>889598</v>
      </c>
      <c r="AF1070" s="9" t="s">
        <v>6535</v>
      </c>
      <c r="AG1070" s="41">
        <v>43257</v>
      </c>
      <c r="AH1070" s="2" t="s">
        <v>6535</v>
      </c>
      <c r="AI1070" s="41">
        <v>21950879</v>
      </c>
      <c r="AJ1070" s="2" t="s">
        <v>6535</v>
      </c>
      <c r="AK1070" s="41">
        <v>1935882</v>
      </c>
      <c r="AL1070" s="2" t="s">
        <v>6535</v>
      </c>
      <c r="AM1070" s="2" t="str">
        <f>IF(OR(O1070="Q",Q1070="Q",S1070="Q",U1070="Q",W1070="Q",Y1070="Q",AB1070="Q",AD1070="Q",AF1070="Q",AH1070="Q",AJ1070="Q",AL1070="Q"),"Yes","No")</f>
        <v>No</v>
      </c>
    </row>
    <row r="1071" spans="1:39">
      <c r="A1071" s="3" t="s">
        <v>1684</v>
      </c>
      <c r="B1071" s="3" t="s">
        <v>1685</v>
      </c>
      <c r="C1071" s="4" t="s">
        <v>126</v>
      </c>
      <c r="D1071" s="241">
        <v>4100</v>
      </c>
      <c r="E1071" s="236">
        <v>40100</v>
      </c>
      <c r="F1071" s="3" t="s">
        <v>320</v>
      </c>
      <c r="G1071" s="4" t="s">
        <v>262</v>
      </c>
      <c r="H1071" s="60">
        <v>73107</v>
      </c>
      <c r="I1071" s="27">
        <v>43</v>
      </c>
      <c r="J1071" s="170" t="s">
        <v>14</v>
      </c>
      <c r="K1071" s="170" t="s">
        <v>13</v>
      </c>
      <c r="L1071" s="5">
        <v>25</v>
      </c>
      <c r="N1071" s="31">
        <v>0.40813076059427139</v>
      </c>
      <c r="O1071" s="4" t="s">
        <v>6535</v>
      </c>
      <c r="P1071" s="56">
        <v>1.1409772213325002E-2</v>
      </c>
      <c r="Q1071" s="8" t="s">
        <v>6535</v>
      </c>
      <c r="R1071" s="35">
        <v>113.16421609119445</v>
      </c>
      <c r="S1071" s="2" t="s">
        <v>6535</v>
      </c>
      <c r="T1071" s="36">
        <v>3.1636378655212289</v>
      </c>
      <c r="U1071" s="2" t="s">
        <v>6535</v>
      </c>
      <c r="V1071" s="31">
        <v>35.770281208386642</v>
      </c>
      <c r="W1071" s="2" t="s">
        <v>6535</v>
      </c>
      <c r="X1071" s="31">
        <v>2.8725881193516596</v>
      </c>
      <c r="Y1071" s="2" t="s">
        <v>6535</v>
      </c>
      <c r="AA1071" s="37">
        <v>15631</v>
      </c>
      <c r="AB1071" s="4" t="s">
        <v>6535</v>
      </c>
      <c r="AC1071" s="37">
        <v>1369966</v>
      </c>
      <c r="AD1071" s="4" t="s">
        <v>6535</v>
      </c>
      <c r="AE1071" s="41">
        <v>38299</v>
      </c>
      <c r="AF1071" s="4" t="s">
        <v>6535</v>
      </c>
      <c r="AG1071" s="41">
        <v>12106</v>
      </c>
      <c r="AH1071" s="2" t="s">
        <v>6535</v>
      </c>
      <c r="AI1071" s="41">
        <v>476910</v>
      </c>
      <c r="AJ1071" s="2" t="s">
        <v>6535</v>
      </c>
      <c r="AK1071" s="41">
        <v>233339</v>
      </c>
      <c r="AL1071" s="2" t="s">
        <v>6535</v>
      </c>
      <c r="AM1071" s="2" t="str">
        <f>IF(OR(O1071="Q",Q1071="Q",S1071="Q",U1071="Q",W1071="Q",Y1071="Q",AB1071="Q",AD1071="Q",AF1071="Q",AH1071="Q",AJ1071="Q",AL1071="Q"),"Yes","No")</f>
        <v>No</v>
      </c>
    </row>
    <row r="1072" spans="1:39">
      <c r="A1072" s="3" t="s">
        <v>6498</v>
      </c>
      <c r="B1072" s="3" t="s">
        <v>5713</v>
      </c>
      <c r="C1072" s="4" t="s">
        <v>28</v>
      </c>
      <c r="D1072" s="241">
        <v>9088</v>
      </c>
      <c r="E1072" s="236">
        <v>90088</v>
      </c>
      <c r="F1072" s="3" t="s">
        <v>320</v>
      </c>
      <c r="G1072" s="4" t="s">
        <v>262</v>
      </c>
      <c r="H1072" s="60">
        <v>83913</v>
      </c>
      <c r="I1072" s="27">
        <v>43</v>
      </c>
      <c r="J1072" s="170" t="s">
        <v>15</v>
      </c>
      <c r="K1072" s="170" t="s">
        <v>16</v>
      </c>
      <c r="L1072" s="5">
        <v>24</v>
      </c>
      <c r="N1072" s="31">
        <v>1.0326264102398839</v>
      </c>
      <c r="O1072" s="4" t="s">
        <v>6535</v>
      </c>
      <c r="P1072" s="56">
        <v>0.13647776666897882</v>
      </c>
      <c r="Q1072" s="8" t="s">
        <v>6535</v>
      </c>
      <c r="R1072" s="35">
        <v>88.009256567572947</v>
      </c>
      <c r="S1072" s="2" t="s">
        <v>6535</v>
      </c>
      <c r="T1072" s="36">
        <v>11.631802812160529</v>
      </c>
      <c r="U1072" s="2" t="s">
        <v>6535</v>
      </c>
      <c r="V1072" s="31">
        <v>7.5662610507429857</v>
      </c>
      <c r="W1072" s="2" t="s">
        <v>6535</v>
      </c>
      <c r="X1072" s="31">
        <v>0.91614837782627356</v>
      </c>
      <c r="Y1072" s="2" t="s">
        <v>6535</v>
      </c>
      <c r="AA1072" s="37">
        <v>785047</v>
      </c>
      <c r="AB1072" s="4" t="s">
        <v>6535</v>
      </c>
      <c r="AC1072" s="37">
        <v>5752197</v>
      </c>
      <c r="AD1072" s="4" t="s">
        <v>6535</v>
      </c>
      <c r="AE1072" s="41">
        <v>760243</v>
      </c>
      <c r="AF1072" s="4" t="s">
        <v>6535</v>
      </c>
      <c r="AG1072" s="41">
        <v>65359</v>
      </c>
      <c r="AH1072" s="2" t="s">
        <v>6535</v>
      </c>
      <c r="AI1072" s="41">
        <v>6278674</v>
      </c>
      <c r="AJ1072" s="2" t="s">
        <v>6535</v>
      </c>
      <c r="AK1072" s="41">
        <v>1060546</v>
      </c>
      <c r="AL1072" s="2" t="s">
        <v>6535</v>
      </c>
      <c r="AM1072" s="2" t="str">
        <f>IF(OR(O1072="Q",Q1072="Q",S1072="Q",U1072="Q",W1072="Q",Y1072="Q",AB1072="Q",AD1072="Q",AF1072="Q",AH1072="Q",AJ1072="Q",AL1072="Q"),"Yes","No")</f>
        <v>No</v>
      </c>
    </row>
    <row r="1073" spans="1:39">
      <c r="A1073" s="6" t="s">
        <v>1409</v>
      </c>
      <c r="B1073" s="6" t="s">
        <v>1410</v>
      </c>
      <c r="C1073" s="4" t="s">
        <v>114</v>
      </c>
      <c r="D1073" s="242" t="s">
        <v>1411</v>
      </c>
      <c r="E1073" s="237" t="s">
        <v>1412</v>
      </c>
      <c r="F1073" s="25" t="s">
        <v>320</v>
      </c>
      <c r="G1073" s="53" t="s">
        <v>476</v>
      </c>
      <c r="H1073" s="180">
        <v>0</v>
      </c>
      <c r="I1073" s="28">
        <v>43</v>
      </c>
      <c r="J1073" s="171" t="s">
        <v>14</v>
      </c>
      <c r="K1073" s="171" t="s">
        <v>16</v>
      </c>
      <c r="L1073" s="9">
        <v>18</v>
      </c>
      <c r="M1073" s="9"/>
      <c r="N1073" s="32">
        <v>2.1298732943469787</v>
      </c>
      <c r="O1073" s="10" t="s">
        <v>6535</v>
      </c>
      <c r="P1073" s="57">
        <v>0.15393420681882219</v>
      </c>
      <c r="Q1073" s="7" t="s">
        <v>6535</v>
      </c>
      <c r="R1073" s="182">
        <v>33.739750445632801</v>
      </c>
      <c r="S1073" s="1" t="s">
        <v>6535</v>
      </c>
      <c r="T1073" s="36">
        <v>2.4385026737967914</v>
      </c>
      <c r="U1073" s="2" t="s">
        <v>6535</v>
      </c>
      <c r="V1073" s="31">
        <v>13.836257309941521</v>
      </c>
      <c r="W1073" s="2" t="s">
        <v>6535</v>
      </c>
      <c r="X1073" s="31" t="s">
        <v>6535</v>
      </c>
      <c r="Y1073" s="2" t="s">
        <v>6535</v>
      </c>
      <c r="AA1073" s="38">
        <v>8741</v>
      </c>
      <c r="AB1073" s="9" t="s">
        <v>6535</v>
      </c>
      <c r="AC1073" s="38">
        <v>56784</v>
      </c>
      <c r="AD1073" s="9" t="s">
        <v>6535</v>
      </c>
      <c r="AE1073" s="42">
        <v>4104</v>
      </c>
      <c r="AF1073" s="9" t="s">
        <v>6535</v>
      </c>
      <c r="AG1073" s="41">
        <v>1683</v>
      </c>
      <c r="AH1073" s="2" t="s">
        <v>6535</v>
      </c>
      <c r="AI1073" s="41">
        <v>0</v>
      </c>
      <c r="AJ1073" s="2" t="s">
        <v>6535</v>
      </c>
      <c r="AK1073" s="41">
        <v>17688</v>
      </c>
      <c r="AL1073" s="2" t="s">
        <v>6535</v>
      </c>
      <c r="AM1073" s="2" t="str">
        <f>IF(OR(O1073="Q",Q1073="Q",S1073="Q",U1073="Q",W1073="Q",Y1073="Q",AB1073="Q",AD1073="Q",AF1073="Q",AH1073="Q",AJ1073="Q",AL1073="Q"),"Yes","No")</f>
        <v>No</v>
      </c>
    </row>
    <row r="1074" spans="1:39">
      <c r="A1074" s="3" t="s">
        <v>1409</v>
      </c>
      <c r="B1074" s="3" t="s">
        <v>1410</v>
      </c>
      <c r="C1074" s="4" t="s">
        <v>114</v>
      </c>
      <c r="D1074" s="241" t="s">
        <v>1411</v>
      </c>
      <c r="E1074" s="236" t="s">
        <v>1412</v>
      </c>
      <c r="F1074" s="3" t="s">
        <v>320</v>
      </c>
      <c r="G1074" s="4" t="s">
        <v>476</v>
      </c>
      <c r="H1074" s="60">
        <v>0</v>
      </c>
      <c r="I1074" s="27">
        <v>43</v>
      </c>
      <c r="J1074" s="170" t="s">
        <v>15</v>
      </c>
      <c r="K1074" s="170" t="s">
        <v>13</v>
      </c>
      <c r="L1074" s="5">
        <v>18</v>
      </c>
      <c r="N1074" s="31">
        <v>0.96732159174075538</v>
      </c>
      <c r="O1074" s="4" t="s">
        <v>6535</v>
      </c>
      <c r="P1074" s="56">
        <v>8.7246151628812774E-2</v>
      </c>
      <c r="Q1074" s="8" t="s">
        <v>6535</v>
      </c>
      <c r="R1074" s="35">
        <v>117.64993221974588</v>
      </c>
      <c r="S1074" s="2" t="s">
        <v>6535</v>
      </c>
      <c r="T1074" s="36">
        <v>10.611263010362338</v>
      </c>
      <c r="U1074" s="2" t="s">
        <v>6535</v>
      </c>
      <c r="V1074" s="31">
        <v>11.087269451794368</v>
      </c>
      <c r="W1074" s="2" t="s">
        <v>6535</v>
      </c>
      <c r="X1074" s="31" t="s">
        <v>6535</v>
      </c>
      <c r="Y1074" s="2" t="s">
        <v>6535</v>
      </c>
      <c r="AA1074" s="37">
        <v>446742</v>
      </c>
      <c r="AB1074" s="4" t="s">
        <v>6535</v>
      </c>
      <c r="AC1074" s="37">
        <v>5120478</v>
      </c>
      <c r="AD1074" s="4" t="s">
        <v>6535</v>
      </c>
      <c r="AE1074" s="41">
        <v>461834</v>
      </c>
      <c r="AF1074" s="4" t="s">
        <v>6535</v>
      </c>
      <c r="AG1074" s="41">
        <v>43523</v>
      </c>
      <c r="AH1074" s="2" t="s">
        <v>6535</v>
      </c>
      <c r="AI1074" s="41">
        <v>0</v>
      </c>
      <c r="AJ1074" s="2" t="s">
        <v>6535</v>
      </c>
      <c r="AK1074" s="41">
        <v>695940</v>
      </c>
      <c r="AL1074" s="2" t="s">
        <v>6535</v>
      </c>
      <c r="AM1074" s="2" t="str">
        <f>IF(OR(O1074="Q",Q1074="Q",S1074="Q",U1074="Q",W1074="Q",Y1074="Q",AB1074="Q",AD1074="Q",AF1074="Q",AH1074="Q",AJ1074="Q",AL1074="Q"),"Yes","No")</f>
        <v>No</v>
      </c>
    </row>
    <row r="1075" spans="1:39">
      <c r="A1075" s="3" t="s">
        <v>2899</v>
      </c>
      <c r="B1075" s="3" t="s">
        <v>1150</v>
      </c>
      <c r="C1075" s="4" t="s">
        <v>108</v>
      </c>
      <c r="D1075" s="241">
        <v>5166</v>
      </c>
      <c r="E1075" s="236">
        <v>50166</v>
      </c>
      <c r="F1075" s="3" t="s">
        <v>317</v>
      </c>
      <c r="G1075" s="4" t="s">
        <v>262</v>
      </c>
      <c r="H1075" s="60">
        <v>1624827</v>
      </c>
      <c r="I1075" s="27">
        <v>43</v>
      </c>
      <c r="J1075" s="170" t="s">
        <v>14</v>
      </c>
      <c r="K1075" s="170" t="s">
        <v>16</v>
      </c>
      <c r="L1075" s="5">
        <v>18</v>
      </c>
      <c r="N1075" s="31">
        <v>0</v>
      </c>
      <c r="O1075" s="4" t="s">
        <v>6535</v>
      </c>
      <c r="P1075" s="56">
        <v>0</v>
      </c>
      <c r="Q1075" s="8" t="s">
        <v>6535</v>
      </c>
      <c r="R1075" s="35">
        <v>29.26970284237726</v>
      </c>
      <c r="S1075" s="2" t="s">
        <v>6535</v>
      </c>
      <c r="T1075" s="36">
        <v>1.4796780792420328</v>
      </c>
      <c r="U1075" s="2" t="s">
        <v>6535</v>
      </c>
      <c r="V1075" s="31">
        <v>19.78112891783239</v>
      </c>
      <c r="W1075" s="2" t="s">
        <v>6535</v>
      </c>
      <c r="X1075" s="31">
        <v>1.6450085999936463</v>
      </c>
      <c r="Y1075" s="2" t="s">
        <v>6535</v>
      </c>
      <c r="AA1075" s="37">
        <v>0</v>
      </c>
      <c r="AB1075" s="4" t="s">
        <v>6535</v>
      </c>
      <c r="AC1075" s="37">
        <v>1087428</v>
      </c>
      <c r="AD1075" s="4" t="s">
        <v>6535</v>
      </c>
      <c r="AE1075" s="41">
        <v>54973</v>
      </c>
      <c r="AF1075" s="4" t="s">
        <v>6535</v>
      </c>
      <c r="AG1075" s="41">
        <v>37152</v>
      </c>
      <c r="AH1075" s="2" t="s">
        <v>6535</v>
      </c>
      <c r="AI1075" s="41">
        <v>661047</v>
      </c>
      <c r="AJ1075" s="2" t="s">
        <v>6535</v>
      </c>
      <c r="AK1075" s="41">
        <v>563049</v>
      </c>
      <c r="AL1075" s="2" t="s">
        <v>6535</v>
      </c>
      <c r="AM1075" s="2" t="str">
        <f>IF(OR(O1075="Q",Q1075="Q",S1075="Q",U1075="Q",W1075="Q",Y1075="Q",AB1075="Q",AD1075="Q",AF1075="Q",AH1075="Q",AJ1075="Q",AL1075="Q"),"Yes","No")</f>
        <v>No</v>
      </c>
    </row>
    <row r="1076" spans="1:39">
      <c r="A1076" s="3" t="s">
        <v>2899</v>
      </c>
      <c r="B1076" s="3" t="s">
        <v>1150</v>
      </c>
      <c r="C1076" s="4" t="s">
        <v>108</v>
      </c>
      <c r="D1076" s="241">
        <v>5166</v>
      </c>
      <c r="E1076" s="236">
        <v>50166</v>
      </c>
      <c r="F1076" s="3" t="s">
        <v>317</v>
      </c>
      <c r="G1076" s="4" t="s">
        <v>262</v>
      </c>
      <c r="H1076" s="60">
        <v>1624827</v>
      </c>
      <c r="I1076" s="27">
        <v>43</v>
      </c>
      <c r="J1076" s="170" t="s">
        <v>14</v>
      </c>
      <c r="K1076" s="170" t="s">
        <v>13</v>
      </c>
      <c r="L1076" s="5">
        <v>16</v>
      </c>
      <c r="N1076" s="31">
        <v>1.7741924095322155</v>
      </c>
      <c r="O1076" s="4" t="s">
        <v>6535</v>
      </c>
      <c r="P1076" s="56">
        <v>4.7165242593065336E-2</v>
      </c>
      <c r="Q1076" s="8" t="s">
        <v>6535</v>
      </c>
      <c r="R1076" s="35">
        <v>60.576951503780769</v>
      </c>
      <c r="S1076" s="2" t="s">
        <v>6535</v>
      </c>
      <c r="T1076" s="36">
        <v>1.610381488430269</v>
      </c>
      <c r="U1076" s="2" t="s">
        <v>6535</v>
      </c>
      <c r="V1076" s="31">
        <v>37.616522506619596</v>
      </c>
      <c r="W1076" s="2" t="s">
        <v>6535</v>
      </c>
      <c r="X1076" s="31">
        <v>3.3853710923226989</v>
      </c>
      <c r="Y1076" s="2" t="s">
        <v>6535</v>
      </c>
      <c r="AA1076" s="37">
        <v>50254</v>
      </c>
      <c r="AB1076" s="4" t="s">
        <v>6535</v>
      </c>
      <c r="AC1076" s="37">
        <v>1065488</v>
      </c>
      <c r="AD1076" s="4" t="s">
        <v>6535</v>
      </c>
      <c r="AE1076" s="41">
        <v>28325</v>
      </c>
      <c r="AF1076" s="4" t="s">
        <v>6535</v>
      </c>
      <c r="AG1076" s="41">
        <v>17589</v>
      </c>
      <c r="AH1076" s="2" t="s">
        <v>6535</v>
      </c>
      <c r="AI1076" s="41">
        <v>314733</v>
      </c>
      <c r="AJ1076" s="2" t="s">
        <v>6535</v>
      </c>
      <c r="AK1076" s="41">
        <v>325670</v>
      </c>
      <c r="AL1076" s="2" t="s">
        <v>6535</v>
      </c>
      <c r="AM1076" s="2" t="str">
        <f>IF(OR(O1076="Q",Q1076="Q",S1076="Q",U1076="Q",W1076="Q",Y1076="Q",AB1076="Q",AD1076="Q",AF1076="Q",AH1076="Q",AJ1076="Q",AL1076="Q"),"Yes","No")</f>
        <v>No</v>
      </c>
    </row>
    <row r="1077" spans="1:39">
      <c r="A1077" s="6" t="s">
        <v>811</v>
      </c>
      <c r="B1077" s="6" t="s">
        <v>812</v>
      </c>
      <c r="C1077" s="4" t="s">
        <v>43</v>
      </c>
      <c r="D1077" s="242">
        <v>1102</v>
      </c>
      <c r="E1077" s="237">
        <v>10102</v>
      </c>
      <c r="F1077" s="25" t="s">
        <v>379</v>
      </c>
      <c r="G1077" s="53" t="s">
        <v>262</v>
      </c>
      <c r="H1077" s="180">
        <v>924859</v>
      </c>
      <c r="I1077" s="28">
        <v>43</v>
      </c>
      <c r="J1077" s="171" t="s">
        <v>30</v>
      </c>
      <c r="K1077" s="171" t="s">
        <v>16</v>
      </c>
      <c r="L1077" s="9">
        <v>15</v>
      </c>
      <c r="M1077" s="9"/>
      <c r="N1077" s="32">
        <v>3.1445250270646117</v>
      </c>
      <c r="O1077" s="10" t="s">
        <v>6535</v>
      </c>
      <c r="P1077" s="57">
        <v>0.33777767483019955</v>
      </c>
      <c r="Q1077" s="7" t="s">
        <v>6535</v>
      </c>
      <c r="R1077" s="182">
        <v>169.41010651077121</v>
      </c>
      <c r="S1077" s="1" t="s">
        <v>6535</v>
      </c>
      <c r="T1077" s="36">
        <v>18.19764555137343</v>
      </c>
      <c r="U1077" s="2" t="s">
        <v>6535</v>
      </c>
      <c r="V1077" s="31">
        <v>9.3094519306089758</v>
      </c>
      <c r="W1077" s="2" t="s">
        <v>6535</v>
      </c>
      <c r="X1077" s="31">
        <v>0.50096739557219372</v>
      </c>
      <c r="Y1077" s="2" t="s">
        <v>6535</v>
      </c>
      <c r="AA1077" s="38">
        <v>714543</v>
      </c>
      <c r="AB1077" s="9" t="s">
        <v>6535</v>
      </c>
      <c r="AC1077" s="38">
        <v>2115424</v>
      </c>
      <c r="AD1077" s="9" t="s">
        <v>6535</v>
      </c>
      <c r="AE1077" s="42">
        <v>227234</v>
      </c>
      <c r="AF1077" s="9" t="s">
        <v>6535</v>
      </c>
      <c r="AG1077" s="41">
        <v>12487</v>
      </c>
      <c r="AH1077" s="2" t="s">
        <v>6535</v>
      </c>
      <c r="AI1077" s="41">
        <v>4222678</v>
      </c>
      <c r="AJ1077" s="2" t="s">
        <v>6535</v>
      </c>
      <c r="AK1077" s="41">
        <v>327512</v>
      </c>
      <c r="AL1077" s="2" t="s">
        <v>6535</v>
      </c>
      <c r="AM1077" s="2" t="str">
        <f>IF(OR(O1077="Q",Q1077="Q",S1077="Q",U1077="Q",W1077="Q",Y1077="Q",AB1077="Q",AD1077="Q",AF1077="Q",AH1077="Q",AJ1077="Q",AL1077="Q"),"Yes","No")</f>
        <v>No</v>
      </c>
    </row>
    <row r="1078" spans="1:39">
      <c r="A1078" s="6" t="s">
        <v>6498</v>
      </c>
      <c r="B1078" s="6" t="s">
        <v>5713</v>
      </c>
      <c r="C1078" s="4" t="s">
        <v>28</v>
      </c>
      <c r="D1078" s="242">
        <v>9088</v>
      </c>
      <c r="E1078" s="237">
        <v>90088</v>
      </c>
      <c r="F1078" s="25" t="s">
        <v>320</v>
      </c>
      <c r="G1078" s="53" t="s">
        <v>262</v>
      </c>
      <c r="H1078" s="180">
        <v>83913</v>
      </c>
      <c r="I1078" s="28">
        <v>43</v>
      </c>
      <c r="J1078" s="171" t="s">
        <v>14</v>
      </c>
      <c r="K1078" s="171" t="s">
        <v>16</v>
      </c>
      <c r="L1078" s="9">
        <v>12</v>
      </c>
      <c r="M1078" s="9"/>
      <c r="N1078" s="32">
        <v>1.7447405209307112</v>
      </c>
      <c r="O1078" s="10" t="s">
        <v>6535</v>
      </c>
      <c r="P1078" s="57">
        <v>7.8789057099070844E-2</v>
      </c>
      <c r="Q1078" s="7" t="s">
        <v>6535</v>
      </c>
      <c r="R1078" s="182">
        <v>87.446100179496739</v>
      </c>
      <c r="S1078" s="1" t="s">
        <v>6535</v>
      </c>
      <c r="T1078" s="36">
        <v>3.9488942323974667</v>
      </c>
      <c r="U1078" s="2" t="s">
        <v>6535</v>
      </c>
      <c r="V1078" s="31">
        <v>22.144452353793771</v>
      </c>
      <c r="W1078" s="2" t="s">
        <v>6535</v>
      </c>
      <c r="X1078" s="31">
        <v>2.6144559403965597</v>
      </c>
      <c r="Y1078" s="2" t="s">
        <v>6535</v>
      </c>
      <c r="AA1078" s="38">
        <v>203435</v>
      </c>
      <c r="AB1078" s="9" t="s">
        <v>6535</v>
      </c>
      <c r="AC1078" s="38">
        <v>2582021</v>
      </c>
      <c r="AD1078" s="9" t="s">
        <v>6535</v>
      </c>
      <c r="AE1078" s="42">
        <v>116599</v>
      </c>
      <c r="AF1078" s="9" t="s">
        <v>6535</v>
      </c>
      <c r="AG1078" s="41">
        <v>29527</v>
      </c>
      <c r="AH1078" s="2" t="s">
        <v>6535</v>
      </c>
      <c r="AI1078" s="41">
        <v>987594</v>
      </c>
      <c r="AJ1078" s="2" t="s">
        <v>6535</v>
      </c>
      <c r="AK1078" s="41">
        <v>275302</v>
      </c>
      <c r="AL1078" s="2" t="s">
        <v>6535</v>
      </c>
      <c r="AM1078" s="2" t="str">
        <f>IF(OR(O1078="Q",Q1078="Q",S1078="Q",U1078="Q",W1078="Q",Y1078="Q",AB1078="Q",AD1078="Q",AF1078="Q",AH1078="Q",AJ1078="Q",AL1078="Q"),"Yes","No")</f>
        <v>No</v>
      </c>
    </row>
    <row r="1079" spans="1:39">
      <c r="A1079" s="3" t="s">
        <v>1684</v>
      </c>
      <c r="B1079" s="3" t="s">
        <v>1685</v>
      </c>
      <c r="C1079" s="4" t="s">
        <v>126</v>
      </c>
      <c r="D1079" s="241">
        <v>4100</v>
      </c>
      <c r="E1079" s="236">
        <v>40100</v>
      </c>
      <c r="F1079" s="3" t="s">
        <v>320</v>
      </c>
      <c r="G1079" s="4" t="s">
        <v>262</v>
      </c>
      <c r="H1079" s="60">
        <v>73107</v>
      </c>
      <c r="I1079" s="27">
        <v>43</v>
      </c>
      <c r="J1079" s="170" t="s">
        <v>15</v>
      </c>
      <c r="K1079" s="170" t="s">
        <v>13</v>
      </c>
      <c r="L1079" s="5">
        <v>11</v>
      </c>
      <c r="N1079" s="31">
        <v>9.8396267105830687E-2</v>
      </c>
      <c r="O1079" s="4" t="s">
        <v>6535</v>
      </c>
      <c r="P1079" s="56">
        <v>1.0347554795362198E-2</v>
      </c>
      <c r="Q1079" s="8" t="s">
        <v>6535</v>
      </c>
      <c r="R1079" s="35">
        <v>68.785852053551167</v>
      </c>
      <c r="S1079" s="2" t="s">
        <v>6535</v>
      </c>
      <c r="T1079" s="36">
        <v>7.2336623553437711</v>
      </c>
      <c r="U1079" s="2" t="s">
        <v>6535</v>
      </c>
      <c r="V1079" s="31">
        <v>9.5091322589499274</v>
      </c>
      <c r="W1079" s="2" t="s">
        <v>6535</v>
      </c>
      <c r="X1079" s="31">
        <v>4.3027770680747173</v>
      </c>
      <c r="Y1079" s="2" t="s">
        <v>6535</v>
      </c>
      <c r="AA1079" s="37">
        <v>12547</v>
      </c>
      <c r="AB1079" s="4" t="s">
        <v>6535</v>
      </c>
      <c r="AC1079" s="37">
        <v>1212557</v>
      </c>
      <c r="AD1079" s="4" t="s">
        <v>6535</v>
      </c>
      <c r="AE1079" s="41">
        <v>127515</v>
      </c>
      <c r="AF1079" s="4" t="s">
        <v>6535</v>
      </c>
      <c r="AG1079" s="41">
        <v>17628</v>
      </c>
      <c r="AH1079" s="2" t="s">
        <v>6535</v>
      </c>
      <c r="AI1079" s="41">
        <v>281808</v>
      </c>
      <c r="AJ1079" s="2" t="s">
        <v>6535</v>
      </c>
      <c r="AK1079" s="41">
        <v>278401</v>
      </c>
      <c r="AL1079" s="2" t="s">
        <v>6535</v>
      </c>
      <c r="AM1079" s="2" t="str">
        <f>IF(OR(O1079="Q",Q1079="Q",S1079="Q",U1079="Q",W1079="Q",Y1079="Q",AB1079="Q",AD1079="Q",AF1079="Q",AH1079="Q",AJ1079="Q",AL1079="Q"),"Yes","No")</f>
        <v>No</v>
      </c>
    </row>
    <row r="1080" spans="1:39">
      <c r="A1080" s="6" t="s">
        <v>2899</v>
      </c>
      <c r="B1080" s="6" t="s">
        <v>1150</v>
      </c>
      <c r="C1080" s="4" t="s">
        <v>108</v>
      </c>
      <c r="D1080" s="242">
        <v>5166</v>
      </c>
      <c r="E1080" s="237">
        <v>50166</v>
      </c>
      <c r="F1080" s="25" t="s">
        <v>317</v>
      </c>
      <c r="G1080" s="53" t="s">
        <v>262</v>
      </c>
      <c r="H1080" s="180">
        <v>1624827</v>
      </c>
      <c r="I1080" s="28">
        <v>43</v>
      </c>
      <c r="J1080" s="171" t="s">
        <v>15</v>
      </c>
      <c r="K1080" s="171" t="s">
        <v>13</v>
      </c>
      <c r="L1080" s="9">
        <v>9</v>
      </c>
      <c r="M1080" s="9"/>
      <c r="N1080" s="32">
        <v>2.8840145179106833</v>
      </c>
      <c r="O1080" s="10" t="s">
        <v>6535</v>
      </c>
      <c r="P1080" s="57">
        <v>0.33787443775408521</v>
      </c>
      <c r="Q1080" s="7" t="s">
        <v>6535</v>
      </c>
      <c r="R1080" s="182">
        <v>108.39899799599199</v>
      </c>
      <c r="S1080" s="1" t="s">
        <v>6535</v>
      </c>
      <c r="T1080" s="36">
        <v>12.69939879759519</v>
      </c>
      <c r="U1080" s="2" t="s">
        <v>6535</v>
      </c>
      <c r="V1080" s="31">
        <v>8.5357582452264484</v>
      </c>
      <c r="W1080" s="2" t="s">
        <v>6535</v>
      </c>
      <c r="X1080" s="31">
        <v>0.59836743814561855</v>
      </c>
      <c r="Y1080" s="2" t="s">
        <v>6535</v>
      </c>
      <c r="AA1080" s="38">
        <v>182760</v>
      </c>
      <c r="AB1080" s="9" t="s">
        <v>6535</v>
      </c>
      <c r="AC1080" s="38">
        <v>540911</v>
      </c>
      <c r="AD1080" s="9" t="s">
        <v>6535</v>
      </c>
      <c r="AE1080" s="42">
        <v>63370</v>
      </c>
      <c r="AF1080" s="9" t="s">
        <v>6535</v>
      </c>
      <c r="AG1080" s="41">
        <v>4990</v>
      </c>
      <c r="AH1080" s="2" t="s">
        <v>6535</v>
      </c>
      <c r="AI1080" s="41">
        <v>903978</v>
      </c>
      <c r="AJ1080" s="2" t="s">
        <v>6535</v>
      </c>
      <c r="AK1080" s="41">
        <v>139304</v>
      </c>
      <c r="AL1080" s="2" t="s">
        <v>6535</v>
      </c>
      <c r="AM1080" s="2" t="str">
        <f>IF(OR(O1080="Q",Q1080="Q",S1080="Q",U1080="Q",W1080="Q",Y1080="Q",AB1080="Q",AD1080="Q",AF1080="Q",AH1080="Q",AJ1080="Q",AL1080="Q"),"Yes","No")</f>
        <v>No</v>
      </c>
    </row>
    <row r="1081" spans="1:39">
      <c r="A1081" s="6" t="s">
        <v>1344</v>
      </c>
      <c r="B1081" s="6" t="s">
        <v>1345</v>
      </c>
      <c r="C1081" s="4" t="s">
        <v>133</v>
      </c>
      <c r="D1081" s="242">
        <v>3091</v>
      </c>
      <c r="E1081" s="237">
        <v>30091</v>
      </c>
      <c r="F1081" s="25" t="s">
        <v>317</v>
      </c>
      <c r="G1081" s="53" t="s">
        <v>262</v>
      </c>
      <c r="H1081" s="180">
        <v>88542</v>
      </c>
      <c r="I1081" s="28">
        <v>43</v>
      </c>
      <c r="J1081" s="171" t="s">
        <v>14</v>
      </c>
      <c r="K1081" s="171" t="s">
        <v>13</v>
      </c>
      <c r="L1081" s="9">
        <v>8</v>
      </c>
      <c r="M1081" s="9"/>
      <c r="N1081" s="32">
        <v>1.0307519108846359</v>
      </c>
      <c r="O1081" s="10" t="s">
        <v>6535</v>
      </c>
      <c r="P1081" s="57">
        <v>3.9998574435723723E-2</v>
      </c>
      <c r="Q1081" s="7" t="s">
        <v>6535</v>
      </c>
      <c r="R1081" s="182">
        <v>55.248412093495936</v>
      </c>
      <c r="S1081" s="1" t="s">
        <v>6535</v>
      </c>
      <c r="T1081" s="36">
        <v>2.1439278455284554</v>
      </c>
      <c r="U1081" s="2" t="s">
        <v>6535</v>
      </c>
      <c r="V1081" s="31">
        <v>25.769716181785864</v>
      </c>
      <c r="W1081" s="2" t="s">
        <v>6535</v>
      </c>
      <c r="X1081" s="31">
        <v>8.2382061845906147</v>
      </c>
      <c r="Y1081" s="2" t="s">
        <v>6535</v>
      </c>
      <c r="AA1081" s="38">
        <v>34792</v>
      </c>
      <c r="AB1081" s="9" t="s">
        <v>6535</v>
      </c>
      <c r="AC1081" s="38">
        <v>869831</v>
      </c>
      <c r="AD1081" s="9" t="s">
        <v>6535</v>
      </c>
      <c r="AE1081" s="42">
        <v>33754</v>
      </c>
      <c r="AF1081" s="9" t="s">
        <v>6535</v>
      </c>
      <c r="AG1081" s="41">
        <v>15744</v>
      </c>
      <c r="AH1081" s="2" t="s">
        <v>6535</v>
      </c>
      <c r="AI1081" s="41">
        <v>105585</v>
      </c>
      <c r="AJ1081" s="2" t="s">
        <v>6535</v>
      </c>
      <c r="AK1081" s="41">
        <v>152841</v>
      </c>
      <c r="AL1081" s="2" t="s">
        <v>6535</v>
      </c>
      <c r="AM1081" s="2" t="str">
        <f>IF(OR(O1081="Q",Q1081="Q",S1081="Q",U1081="Q",W1081="Q",Y1081="Q",AB1081="Q",AD1081="Q",AF1081="Q",AH1081="Q",AJ1081="Q",AL1081="Q"),"Yes","No")</f>
        <v>No</v>
      </c>
    </row>
    <row r="1082" spans="1:39">
      <c r="A1082" s="3" t="s">
        <v>1409</v>
      </c>
      <c r="B1082" s="3" t="s">
        <v>1410</v>
      </c>
      <c r="C1082" s="4" t="s">
        <v>114</v>
      </c>
      <c r="D1082" s="241" t="s">
        <v>1411</v>
      </c>
      <c r="E1082" s="236" t="s">
        <v>1412</v>
      </c>
      <c r="F1082" s="3" t="s">
        <v>320</v>
      </c>
      <c r="G1082" s="4" t="s">
        <v>476</v>
      </c>
      <c r="H1082" s="60">
        <v>0</v>
      </c>
      <c r="I1082" s="27">
        <v>43</v>
      </c>
      <c r="J1082" s="170" t="s">
        <v>30</v>
      </c>
      <c r="K1082" s="170" t="s">
        <v>13</v>
      </c>
      <c r="L1082" s="5">
        <v>7</v>
      </c>
      <c r="N1082" s="31">
        <v>2.857794998901892</v>
      </c>
      <c r="O1082" s="4" t="s">
        <v>6535</v>
      </c>
      <c r="P1082" s="56">
        <v>0.3134666079331539</v>
      </c>
      <c r="Q1082" s="8" t="s">
        <v>6535</v>
      </c>
      <c r="R1082" s="35">
        <v>118.65169456921193</v>
      </c>
      <c r="S1082" s="2" t="s">
        <v>6535</v>
      </c>
      <c r="T1082" s="36">
        <v>13.014699877501021</v>
      </c>
      <c r="U1082" s="2" t="s">
        <v>6535</v>
      </c>
      <c r="V1082" s="31">
        <v>9.1167445800520817</v>
      </c>
      <c r="W1082" s="2" t="s">
        <v>6535</v>
      </c>
      <c r="X1082" s="31" t="s">
        <v>6535</v>
      </c>
      <c r="Y1082" s="2" t="s">
        <v>6535</v>
      </c>
      <c r="AA1082" s="37">
        <v>364346</v>
      </c>
      <c r="AB1082" s="4" t="s">
        <v>6535</v>
      </c>
      <c r="AC1082" s="37">
        <v>1162312</v>
      </c>
      <c r="AD1082" s="4" t="s">
        <v>6535</v>
      </c>
      <c r="AE1082" s="41">
        <v>127492</v>
      </c>
      <c r="AF1082" s="4" t="s">
        <v>6535</v>
      </c>
      <c r="AG1082" s="41">
        <v>9796</v>
      </c>
      <c r="AH1082" s="2" t="s">
        <v>6535</v>
      </c>
      <c r="AI1082" s="41">
        <v>0</v>
      </c>
      <c r="AJ1082" s="2" t="s">
        <v>6535</v>
      </c>
      <c r="AK1082" s="41">
        <v>395632</v>
      </c>
      <c r="AL1082" s="2" t="s">
        <v>6535</v>
      </c>
      <c r="AM1082" s="2" t="str">
        <f>IF(OR(O1082="Q",Q1082="Q",S1082="Q",U1082="Q",W1082="Q",Y1082="Q",AB1082="Q",AD1082="Q",AF1082="Q",AH1082="Q",AJ1082="Q",AL1082="Q"),"Yes","No")</f>
        <v>No</v>
      </c>
    </row>
    <row r="1083" spans="1:39">
      <c r="A1083" s="3" t="s">
        <v>1684</v>
      </c>
      <c r="B1083" s="3" t="s">
        <v>1685</v>
      </c>
      <c r="C1083" s="4" t="s">
        <v>126</v>
      </c>
      <c r="D1083" s="241">
        <v>4100</v>
      </c>
      <c r="E1083" s="236">
        <v>40100</v>
      </c>
      <c r="F1083" s="3" t="s">
        <v>320</v>
      </c>
      <c r="G1083" s="4" t="s">
        <v>262</v>
      </c>
      <c r="H1083" s="60">
        <v>73107</v>
      </c>
      <c r="I1083" s="27">
        <v>43</v>
      </c>
      <c r="J1083" s="170" t="s">
        <v>30</v>
      </c>
      <c r="K1083" s="170" t="s">
        <v>13</v>
      </c>
      <c r="L1083" s="5">
        <v>7</v>
      </c>
      <c r="N1083" s="31">
        <v>0.37930786904078118</v>
      </c>
      <c r="O1083" s="4" t="s">
        <v>6535</v>
      </c>
      <c r="P1083" s="56">
        <v>2.2495465139054874E-2</v>
      </c>
      <c r="Q1083" s="8" t="s">
        <v>6535</v>
      </c>
      <c r="R1083" s="35">
        <v>74.578384672382768</v>
      </c>
      <c r="S1083" s="2" t="s">
        <v>6535</v>
      </c>
      <c r="T1083" s="36">
        <v>4.4229914258494762</v>
      </c>
      <c r="U1083" s="2" t="s">
        <v>6535</v>
      </c>
      <c r="V1083" s="31">
        <v>16.861525942944667</v>
      </c>
      <c r="W1083" s="2" t="s">
        <v>6535</v>
      </c>
      <c r="X1083" s="31">
        <v>0.36106047568995853</v>
      </c>
      <c r="Y1083" s="2" t="s">
        <v>6535</v>
      </c>
      <c r="AA1083" s="37">
        <v>15849</v>
      </c>
      <c r="AB1083" s="4" t="s">
        <v>6535</v>
      </c>
      <c r="AC1083" s="37">
        <v>704542</v>
      </c>
      <c r="AD1083" s="4" t="s">
        <v>6535</v>
      </c>
      <c r="AE1083" s="41">
        <v>41784</v>
      </c>
      <c r="AF1083" s="4" t="s">
        <v>6535</v>
      </c>
      <c r="AG1083" s="41">
        <v>9447</v>
      </c>
      <c r="AH1083" s="2" t="s">
        <v>6535</v>
      </c>
      <c r="AI1083" s="41">
        <v>1951313</v>
      </c>
      <c r="AJ1083" s="2" t="s">
        <v>6535</v>
      </c>
      <c r="AK1083" s="41">
        <v>283936</v>
      </c>
      <c r="AL1083" s="2" t="s">
        <v>6535</v>
      </c>
      <c r="AM1083" s="2" t="str">
        <f>IF(OR(O1083="Q",Q1083="Q",S1083="Q",U1083="Q",W1083="Q",Y1083="Q",AB1083="Q",AD1083="Q",AF1083="Q",AH1083="Q",AJ1083="Q",AL1083="Q"),"Yes","No")</f>
        <v>No</v>
      </c>
    </row>
    <row r="1084" spans="1:39">
      <c r="A1084" s="6" t="s">
        <v>6498</v>
      </c>
      <c r="B1084" s="6" t="s">
        <v>5713</v>
      </c>
      <c r="C1084" s="4" t="s">
        <v>28</v>
      </c>
      <c r="D1084" s="242">
        <v>9088</v>
      </c>
      <c r="E1084" s="237">
        <v>90088</v>
      </c>
      <c r="F1084" s="25" t="s">
        <v>320</v>
      </c>
      <c r="G1084" s="53" t="s">
        <v>262</v>
      </c>
      <c r="H1084" s="180">
        <v>83913</v>
      </c>
      <c r="I1084" s="28">
        <v>43</v>
      </c>
      <c r="J1084" s="171" t="s">
        <v>30</v>
      </c>
      <c r="K1084" s="171" t="s">
        <v>16</v>
      </c>
      <c r="L1084" s="9">
        <v>7</v>
      </c>
      <c r="M1084" s="9"/>
      <c r="N1084" s="32">
        <v>3.4607195131345811</v>
      </c>
      <c r="O1084" s="10" t="s">
        <v>6535</v>
      </c>
      <c r="P1084" s="57">
        <v>0.17039169501875601</v>
      </c>
      <c r="Q1084" s="7" t="s">
        <v>6535</v>
      </c>
      <c r="R1084" s="182">
        <v>82.908490566037742</v>
      </c>
      <c r="S1084" s="1" t="s">
        <v>6535</v>
      </c>
      <c r="T1084" s="36">
        <v>4.0820754716981131</v>
      </c>
      <c r="U1084" s="2" t="s">
        <v>6535</v>
      </c>
      <c r="V1084" s="31">
        <v>20.310376704414143</v>
      </c>
      <c r="W1084" s="2" t="s">
        <v>6535</v>
      </c>
      <c r="X1084" s="31">
        <v>0.97787070026415401</v>
      </c>
      <c r="Y1084" s="2" t="s">
        <v>6535</v>
      </c>
      <c r="AA1084" s="38">
        <v>224618</v>
      </c>
      <c r="AB1084" s="9" t="s">
        <v>6535</v>
      </c>
      <c r="AC1084" s="38">
        <v>1318245</v>
      </c>
      <c r="AD1084" s="9" t="s">
        <v>6535</v>
      </c>
      <c r="AE1084" s="42">
        <v>64905</v>
      </c>
      <c r="AF1084" s="9" t="s">
        <v>6535</v>
      </c>
      <c r="AG1084" s="41">
        <v>15900</v>
      </c>
      <c r="AH1084" s="2" t="s">
        <v>6535</v>
      </c>
      <c r="AI1084" s="41">
        <v>1348077</v>
      </c>
      <c r="AJ1084" s="2" t="s">
        <v>6535</v>
      </c>
      <c r="AK1084" s="41">
        <v>421286</v>
      </c>
      <c r="AL1084" s="2" t="s">
        <v>6535</v>
      </c>
      <c r="AM1084" s="2" t="str">
        <f>IF(OR(O1084="Q",Q1084="Q",S1084="Q",U1084="Q",W1084="Q",Y1084="Q",AB1084="Q",AD1084="Q",AF1084="Q",AH1084="Q",AJ1084="Q",AL1084="Q"),"Yes","No")</f>
        <v>No</v>
      </c>
    </row>
    <row r="1085" spans="1:39">
      <c r="A1085" s="6" t="s">
        <v>2612</v>
      </c>
      <c r="B1085" s="6" t="s">
        <v>2613</v>
      </c>
      <c r="C1085" s="4" t="s">
        <v>83</v>
      </c>
      <c r="D1085" s="242" t="s">
        <v>2614</v>
      </c>
      <c r="E1085" s="237" t="s">
        <v>2615</v>
      </c>
      <c r="F1085" s="25" t="s">
        <v>481</v>
      </c>
      <c r="G1085" s="53" t="s">
        <v>476</v>
      </c>
      <c r="H1085" s="180">
        <v>0</v>
      </c>
      <c r="I1085" s="28">
        <v>43</v>
      </c>
      <c r="J1085" s="171" t="s">
        <v>15</v>
      </c>
      <c r="K1085" s="171" t="s">
        <v>13</v>
      </c>
      <c r="L1085" s="9">
        <v>5</v>
      </c>
      <c r="M1085" s="9"/>
      <c r="N1085" s="32">
        <v>0.19562499999999999</v>
      </c>
      <c r="O1085" s="10" t="s">
        <v>6535</v>
      </c>
      <c r="P1085" s="57">
        <v>4.4013630632361968E-3</v>
      </c>
      <c r="Q1085" s="7" t="s">
        <v>6535</v>
      </c>
      <c r="R1085" s="182">
        <v>37.947883315546072</v>
      </c>
      <c r="S1085" s="1" t="s">
        <v>6535</v>
      </c>
      <c r="T1085" s="36">
        <v>0.85378868729989332</v>
      </c>
      <c r="U1085" s="2" t="s">
        <v>6535</v>
      </c>
      <c r="V1085" s="31">
        <v>44.446458333333332</v>
      </c>
      <c r="W1085" s="2" t="s">
        <v>6535</v>
      </c>
      <c r="X1085" s="31" t="s">
        <v>6535</v>
      </c>
      <c r="Y1085" s="2" t="s">
        <v>6535</v>
      </c>
      <c r="AA1085" s="38">
        <v>939</v>
      </c>
      <c r="AB1085" s="9" t="s">
        <v>6535</v>
      </c>
      <c r="AC1085" s="38">
        <v>213343</v>
      </c>
      <c r="AD1085" s="9" t="s">
        <v>6535</v>
      </c>
      <c r="AE1085" s="42">
        <v>4800</v>
      </c>
      <c r="AF1085" s="9" t="s">
        <v>6535</v>
      </c>
      <c r="AG1085" s="41">
        <v>5622</v>
      </c>
      <c r="AH1085" s="2" t="s">
        <v>6535</v>
      </c>
      <c r="AI1085" s="41">
        <v>0</v>
      </c>
      <c r="AJ1085" s="2" t="s">
        <v>6535</v>
      </c>
      <c r="AK1085" s="41">
        <v>98907</v>
      </c>
      <c r="AL1085" s="2" t="s">
        <v>6535</v>
      </c>
      <c r="AM1085" s="2" t="str">
        <f>IF(OR(O1085="Q",Q1085="Q",S1085="Q",U1085="Q",W1085="Q",Y1085="Q",AB1085="Q",AD1085="Q",AF1085="Q",AH1085="Q",AJ1085="Q",AL1085="Q"),"Yes","No")</f>
        <v>No</v>
      </c>
    </row>
    <row r="1086" spans="1:39">
      <c r="A1086" s="6" t="s">
        <v>792</v>
      </c>
      <c r="B1086" s="6" t="s">
        <v>776</v>
      </c>
      <c r="C1086" s="4" t="s">
        <v>43</v>
      </c>
      <c r="D1086" s="242">
        <v>1056</v>
      </c>
      <c r="E1086" s="237">
        <v>10056</v>
      </c>
      <c r="F1086" s="25" t="s">
        <v>379</v>
      </c>
      <c r="G1086" s="53" t="s">
        <v>262</v>
      </c>
      <c r="H1086" s="180">
        <v>923311</v>
      </c>
      <c r="I1086" s="27">
        <v>42</v>
      </c>
      <c r="J1086" s="171" t="s">
        <v>15</v>
      </c>
      <c r="K1086" s="171" t="s">
        <v>13</v>
      </c>
      <c r="L1086" s="9">
        <v>42</v>
      </c>
      <c r="M1086" s="9"/>
      <c r="N1086" s="32">
        <v>1.2641228256304138</v>
      </c>
      <c r="O1086" s="10" t="s">
        <v>6535</v>
      </c>
      <c r="P1086" s="57">
        <v>0.28942772104237768</v>
      </c>
      <c r="Q1086" s="7" t="s">
        <v>6535</v>
      </c>
      <c r="R1086" s="182">
        <v>109.97219075461356</v>
      </c>
      <c r="S1086" s="1" t="s">
        <v>6535</v>
      </c>
      <c r="T1086" s="36">
        <v>25.178724648273342</v>
      </c>
      <c r="U1086" s="2" t="s">
        <v>6535</v>
      </c>
      <c r="V1086" s="31">
        <v>4.3676632669381457</v>
      </c>
      <c r="W1086" s="2" t="s">
        <v>6535</v>
      </c>
      <c r="X1086" s="31">
        <v>1.2411604013696613</v>
      </c>
      <c r="Y1086" s="2" t="s">
        <v>6535</v>
      </c>
      <c r="AA1086" s="38">
        <v>4355003</v>
      </c>
      <c r="AB1086" s="9" t="s">
        <v>6535</v>
      </c>
      <c r="AC1086" s="38">
        <v>15046945</v>
      </c>
      <c r="AD1086" s="9" t="s">
        <v>6535</v>
      </c>
      <c r="AE1086" s="42">
        <v>3445079</v>
      </c>
      <c r="AF1086" s="9" t="s">
        <v>6535</v>
      </c>
      <c r="AG1086" s="41">
        <v>136825</v>
      </c>
      <c r="AH1086" s="2" t="s">
        <v>6535</v>
      </c>
      <c r="AI1086" s="41">
        <v>12123288</v>
      </c>
      <c r="AJ1086" s="2" t="s">
        <v>6535</v>
      </c>
      <c r="AK1086" s="41">
        <v>1495568</v>
      </c>
      <c r="AL1086" s="2" t="s">
        <v>6535</v>
      </c>
      <c r="AM1086" s="2" t="str">
        <f>IF(OR(O1086="Q",Q1086="Q",S1086="Q",U1086="Q",W1086="Q",Y1086="Q",AB1086="Q",AD1086="Q",AF1086="Q",AH1086="Q",AJ1086="Q",AL1086="Q"),"Yes","No")</f>
        <v>No</v>
      </c>
    </row>
    <row r="1087" spans="1:39">
      <c r="A1087" s="3" t="s">
        <v>2372</v>
      </c>
      <c r="B1087" s="3" t="s">
        <v>606</v>
      </c>
      <c r="C1087" s="4" t="s">
        <v>66</v>
      </c>
      <c r="D1087" s="241" t="s">
        <v>2373</v>
      </c>
      <c r="E1087" s="236" t="s">
        <v>2374</v>
      </c>
      <c r="F1087" s="3" t="s">
        <v>481</v>
      </c>
      <c r="G1087" s="4" t="s">
        <v>476</v>
      </c>
      <c r="H1087" s="60">
        <v>0</v>
      </c>
      <c r="I1087" s="27">
        <v>42</v>
      </c>
      <c r="J1087" s="170" t="s">
        <v>14</v>
      </c>
      <c r="K1087" s="170" t="s">
        <v>13</v>
      </c>
      <c r="L1087" s="5">
        <v>42</v>
      </c>
      <c r="N1087" s="31">
        <v>0.68342572062084261</v>
      </c>
      <c r="O1087" s="4" t="s">
        <v>6535</v>
      </c>
      <c r="P1087" s="56">
        <v>3.9773625426583803E-2</v>
      </c>
      <c r="Q1087" s="8" t="s">
        <v>6535</v>
      </c>
      <c r="R1087" s="35">
        <v>29.912118663927984</v>
      </c>
      <c r="S1087" s="2" t="s">
        <v>6535</v>
      </c>
      <c r="T1087" s="36">
        <v>1.7408086461449388</v>
      </c>
      <c r="U1087" s="2" t="s">
        <v>6535</v>
      </c>
      <c r="V1087" s="31">
        <v>17.182887234716503</v>
      </c>
      <c r="W1087" s="2" t="s">
        <v>6535</v>
      </c>
      <c r="X1087" s="31" t="s">
        <v>6535</v>
      </c>
      <c r="Y1087" s="2" t="s">
        <v>6535</v>
      </c>
      <c r="AA1087" s="37">
        <v>86303</v>
      </c>
      <c r="AB1087" s="4" t="s">
        <v>6535</v>
      </c>
      <c r="AC1087" s="37">
        <v>2169855</v>
      </c>
      <c r="AD1087" s="4" t="s">
        <v>6535</v>
      </c>
      <c r="AE1087" s="41">
        <v>126280</v>
      </c>
      <c r="AF1087" s="4" t="s">
        <v>6535</v>
      </c>
      <c r="AG1087" s="41">
        <v>72541</v>
      </c>
      <c r="AH1087" s="2" t="s">
        <v>6535</v>
      </c>
      <c r="AI1087" s="41">
        <v>0</v>
      </c>
      <c r="AJ1087" s="2" t="s">
        <v>6535</v>
      </c>
      <c r="AK1087" s="41">
        <v>1699812</v>
      </c>
      <c r="AL1087" s="2" t="s">
        <v>6535</v>
      </c>
      <c r="AM1087" s="2" t="str">
        <f>IF(OR(O1087="Q",Q1087="Q",S1087="Q",U1087="Q",W1087="Q",Y1087="Q",AB1087="Q",AD1087="Q",AF1087="Q",AH1087="Q",AJ1087="Q",AL1087="Q"),"Yes","No")</f>
        <v>No</v>
      </c>
    </row>
    <row r="1088" spans="1:39">
      <c r="A1088" s="6" t="s">
        <v>1654</v>
      </c>
      <c r="B1088" s="6" t="s">
        <v>1655</v>
      </c>
      <c r="C1088" s="4" t="s">
        <v>18</v>
      </c>
      <c r="D1088" s="242">
        <v>4068</v>
      </c>
      <c r="E1088" s="237">
        <v>40068</v>
      </c>
      <c r="F1088" s="25" t="s">
        <v>407</v>
      </c>
      <c r="G1088" s="53" t="s">
        <v>262</v>
      </c>
      <c r="H1088" s="180">
        <v>77074</v>
      </c>
      <c r="I1088" s="28">
        <v>42</v>
      </c>
      <c r="J1088" s="171" t="s">
        <v>14</v>
      </c>
      <c r="K1088" s="171" t="s">
        <v>13</v>
      </c>
      <c r="L1088" s="9">
        <v>42</v>
      </c>
      <c r="M1088" s="9"/>
      <c r="N1088" s="32">
        <v>0.99949644363315915</v>
      </c>
      <c r="O1088" s="10" t="s">
        <v>6535</v>
      </c>
      <c r="P1088" s="57">
        <v>8.691772948710931E-2</v>
      </c>
      <c r="Q1088" s="7" t="s">
        <v>6535</v>
      </c>
      <c r="R1088" s="182">
        <v>33.698352188883426</v>
      </c>
      <c r="S1088" s="1" t="s">
        <v>6535</v>
      </c>
      <c r="T1088" s="36">
        <v>2.9304599114608951</v>
      </c>
      <c r="U1088" s="2" t="s">
        <v>6535</v>
      </c>
      <c r="V1088" s="31">
        <v>11.499339082268522</v>
      </c>
      <c r="W1088" s="2" t="s">
        <v>6535</v>
      </c>
      <c r="X1088" s="31">
        <v>1.1990968540854883</v>
      </c>
      <c r="Y1088" s="2" t="s">
        <v>6535</v>
      </c>
      <c r="AA1088" s="38">
        <v>95274</v>
      </c>
      <c r="AB1088" s="9" t="s">
        <v>6535</v>
      </c>
      <c r="AC1088" s="38">
        <v>1096140</v>
      </c>
      <c r="AD1088" s="9" t="s">
        <v>6535</v>
      </c>
      <c r="AE1088" s="42">
        <v>95322</v>
      </c>
      <c r="AF1088" s="9" t="s">
        <v>6535</v>
      </c>
      <c r="AG1088" s="41">
        <v>32528</v>
      </c>
      <c r="AH1088" s="2" t="s">
        <v>6535</v>
      </c>
      <c r="AI1088" s="41">
        <v>914138</v>
      </c>
      <c r="AJ1088" s="2" t="s">
        <v>6535</v>
      </c>
      <c r="AK1088" s="41">
        <v>414661</v>
      </c>
      <c r="AL1088" s="2" t="s">
        <v>6535</v>
      </c>
      <c r="AM1088" s="2" t="str">
        <f>IF(OR(O1088="Q",Q1088="Q",S1088="Q",U1088="Q",W1088="Q",Y1088="Q",AB1088="Q",AD1088="Q",AF1088="Q",AH1088="Q",AJ1088="Q",AL1088="Q"),"Yes","No")</f>
        <v>No</v>
      </c>
    </row>
    <row r="1089" spans="1:39">
      <c r="A1089" s="3" t="s">
        <v>6366</v>
      </c>
      <c r="B1089" s="3" t="s">
        <v>1673</v>
      </c>
      <c r="C1089" s="4" t="s">
        <v>126</v>
      </c>
      <c r="E1089" s="236">
        <v>40244</v>
      </c>
      <c r="F1089" s="3" t="s">
        <v>740</v>
      </c>
      <c r="G1089" s="4" t="s">
        <v>262</v>
      </c>
      <c r="H1089" s="60">
        <v>180786</v>
      </c>
      <c r="I1089" s="27">
        <v>42</v>
      </c>
      <c r="J1089" s="170" t="s">
        <v>14</v>
      </c>
      <c r="K1089" s="170" t="s">
        <v>13</v>
      </c>
      <c r="L1089" s="5">
        <v>42</v>
      </c>
      <c r="N1089" s="31">
        <v>3.6806113161218397</v>
      </c>
      <c r="O1089" s="4" t="s">
        <v>6535</v>
      </c>
      <c r="P1089" s="56">
        <v>0.13197987266586986</v>
      </c>
      <c r="Q1089" s="8" t="s">
        <v>6535</v>
      </c>
      <c r="R1089" s="35">
        <v>43.532386858017688</v>
      </c>
      <c r="S1089" s="2" t="s">
        <v>6535</v>
      </c>
      <c r="T1089" s="36">
        <v>1.5609903847212891</v>
      </c>
      <c r="U1089" s="2" t="s">
        <v>6535</v>
      </c>
      <c r="V1089" s="31">
        <v>27.887671368193782</v>
      </c>
      <c r="W1089" s="2" t="s">
        <v>6535</v>
      </c>
      <c r="X1089" s="31">
        <v>1.7545530334171744</v>
      </c>
      <c r="Y1089" s="2" t="s">
        <v>6535</v>
      </c>
      <c r="AA1089" s="37">
        <v>521642</v>
      </c>
      <c r="AB1089" s="4" t="s">
        <v>6535</v>
      </c>
      <c r="AC1089" s="37">
        <v>3952436</v>
      </c>
      <c r="AD1089" s="4" t="s">
        <v>6535</v>
      </c>
      <c r="AE1089" s="41">
        <v>141727</v>
      </c>
      <c r="AF1089" s="4" t="s">
        <v>6535</v>
      </c>
      <c r="AG1089" s="41">
        <v>90793</v>
      </c>
      <c r="AH1089" s="2" t="s">
        <v>6535</v>
      </c>
      <c r="AI1089" s="41">
        <v>2252674</v>
      </c>
      <c r="AJ1089" s="2" t="s">
        <v>6535</v>
      </c>
      <c r="AK1089" s="41">
        <v>1585617</v>
      </c>
      <c r="AL1089" s="2" t="s">
        <v>6535</v>
      </c>
      <c r="AM1089" s="2" t="str">
        <f>IF(OR(O1089="Q",Q1089="Q",S1089="Q",U1089="Q",W1089="Q",Y1089="Q",AB1089="Q",AD1089="Q",AF1089="Q",AH1089="Q",AJ1089="Q",AL1089="Q"),"Yes","No")</f>
        <v>No</v>
      </c>
    </row>
    <row r="1090" spans="1:39">
      <c r="A1090" s="6" t="s">
        <v>2840</v>
      </c>
      <c r="B1090" s="6" t="s">
        <v>1002</v>
      </c>
      <c r="C1090" s="4" t="s">
        <v>77</v>
      </c>
      <c r="D1090" s="242">
        <v>5092</v>
      </c>
      <c r="E1090" s="237">
        <v>50092</v>
      </c>
      <c r="F1090" s="25" t="s">
        <v>317</v>
      </c>
      <c r="G1090" s="53" t="s">
        <v>262</v>
      </c>
      <c r="H1090" s="180">
        <v>107677</v>
      </c>
      <c r="I1090" s="28">
        <v>42</v>
      </c>
      <c r="J1090" s="171" t="s">
        <v>15</v>
      </c>
      <c r="K1090" s="171" t="s">
        <v>16</v>
      </c>
      <c r="L1090" s="9">
        <v>37</v>
      </c>
      <c r="M1090" s="9"/>
      <c r="N1090" s="32">
        <v>1.2430911270701348</v>
      </c>
      <c r="O1090" s="10" t="s">
        <v>6535</v>
      </c>
      <c r="P1090" s="57">
        <v>0.33840461065740968</v>
      </c>
      <c r="Q1090" s="7" t="s">
        <v>6535</v>
      </c>
      <c r="R1090" s="182">
        <v>89.201992236556691</v>
      </c>
      <c r="S1090" s="1" t="s">
        <v>6535</v>
      </c>
      <c r="T1090" s="36">
        <v>24.283308596871787</v>
      </c>
      <c r="U1090" s="2" t="s">
        <v>6535</v>
      </c>
      <c r="V1090" s="31">
        <v>3.6733870872953371</v>
      </c>
      <c r="W1090" s="2" t="s">
        <v>6535</v>
      </c>
      <c r="X1090" s="31">
        <v>1.0567171072696278</v>
      </c>
      <c r="Y1090" s="2" t="s">
        <v>6535</v>
      </c>
      <c r="AA1090" s="38">
        <v>2115219</v>
      </c>
      <c r="AB1090" s="9" t="s">
        <v>6535</v>
      </c>
      <c r="AC1090" s="38">
        <v>6250562</v>
      </c>
      <c r="AD1090" s="9" t="s">
        <v>6535</v>
      </c>
      <c r="AE1090" s="42">
        <v>1701580</v>
      </c>
      <c r="AF1090" s="9" t="s">
        <v>6535</v>
      </c>
      <c r="AG1090" s="41">
        <v>70072</v>
      </c>
      <c r="AH1090" s="2" t="s">
        <v>6535</v>
      </c>
      <c r="AI1090" s="41">
        <v>5915076</v>
      </c>
      <c r="AJ1090" s="2" t="s">
        <v>6535</v>
      </c>
      <c r="AK1090" s="41">
        <v>1083941</v>
      </c>
      <c r="AL1090" s="2" t="s">
        <v>6535</v>
      </c>
      <c r="AM1090" s="2" t="str">
        <f>IF(OR(O1090="Q",Q1090="Q",S1090="Q",U1090="Q",W1090="Q",Y1090="Q",AB1090="Q",AD1090="Q",AF1090="Q",AH1090="Q",AJ1090="Q",AL1090="Q"),"Yes","No")</f>
        <v>No</v>
      </c>
    </row>
    <row r="1091" spans="1:39">
      <c r="A1091" s="6" t="s">
        <v>2807</v>
      </c>
      <c r="B1091" s="6" t="s">
        <v>2808</v>
      </c>
      <c r="C1091" s="4" t="s">
        <v>60</v>
      </c>
      <c r="D1091" s="242">
        <v>5044</v>
      </c>
      <c r="E1091" s="237">
        <v>50044</v>
      </c>
      <c r="F1091" s="25" t="s">
        <v>320</v>
      </c>
      <c r="G1091" s="53" t="s">
        <v>262</v>
      </c>
      <c r="H1091" s="180">
        <v>313492</v>
      </c>
      <c r="I1091" s="28">
        <v>42</v>
      </c>
      <c r="J1091" s="171" t="s">
        <v>15</v>
      </c>
      <c r="K1091" s="171" t="s">
        <v>13</v>
      </c>
      <c r="L1091" s="9">
        <v>30</v>
      </c>
      <c r="M1091" s="9"/>
      <c r="N1091" s="32">
        <v>0.82516754656319935</v>
      </c>
      <c r="O1091" s="10" t="s">
        <v>6535</v>
      </c>
      <c r="P1091" s="57">
        <v>0.14481617128458363</v>
      </c>
      <c r="Q1091" s="7" t="s">
        <v>6535</v>
      </c>
      <c r="R1091" s="182">
        <v>103.85263430197465</v>
      </c>
      <c r="S1091" s="1" t="s">
        <v>6535</v>
      </c>
      <c r="T1091" s="36">
        <v>18.22604504996503</v>
      </c>
      <c r="U1091" s="2" t="s">
        <v>6535</v>
      </c>
      <c r="V1091" s="31">
        <v>5.6980345443716498</v>
      </c>
      <c r="W1091" s="2" t="s">
        <v>6535</v>
      </c>
      <c r="X1091" s="31">
        <v>1.6891790050444369</v>
      </c>
      <c r="Y1091" s="2" t="s">
        <v>6535</v>
      </c>
      <c r="AA1091" s="38">
        <v>1569722</v>
      </c>
      <c r="AB1091" s="9" t="s">
        <v>6535</v>
      </c>
      <c r="AC1091" s="38">
        <v>10839411</v>
      </c>
      <c r="AD1091" s="9" t="s">
        <v>6535</v>
      </c>
      <c r="AE1091" s="42">
        <v>1902307</v>
      </c>
      <c r="AF1091" s="9" t="s">
        <v>6535</v>
      </c>
      <c r="AG1091" s="41">
        <v>104373</v>
      </c>
      <c r="AH1091" s="2" t="s">
        <v>6535</v>
      </c>
      <c r="AI1091" s="41">
        <v>6416970</v>
      </c>
      <c r="AJ1091" s="2" t="s">
        <v>6535</v>
      </c>
      <c r="AK1091" s="41">
        <v>1457953</v>
      </c>
      <c r="AL1091" s="2" t="s">
        <v>6535</v>
      </c>
      <c r="AM1091" s="2" t="str">
        <f>IF(OR(O1091="Q",Q1091="Q",S1091="Q",U1091="Q",W1091="Q",Y1091="Q",AB1091="Q",AD1091="Q",AF1091="Q",AH1091="Q",AJ1091="Q",AL1091="Q"),"Yes","No")</f>
        <v>No</v>
      </c>
    </row>
    <row r="1092" spans="1:39">
      <c r="A1092" s="3" t="s">
        <v>5129</v>
      </c>
      <c r="B1092" s="3" t="s">
        <v>5130</v>
      </c>
      <c r="C1092" s="4" t="s">
        <v>127</v>
      </c>
      <c r="D1092" s="241">
        <v>8002</v>
      </c>
      <c r="E1092" s="236">
        <v>80002</v>
      </c>
      <c r="F1092" s="3" t="s">
        <v>397</v>
      </c>
      <c r="G1092" s="4" t="s">
        <v>262</v>
      </c>
      <c r="H1092" s="60">
        <v>156777</v>
      </c>
      <c r="I1092" s="27">
        <v>42</v>
      </c>
      <c r="J1092" s="170" t="s">
        <v>15</v>
      </c>
      <c r="K1092" s="170" t="s">
        <v>13</v>
      </c>
      <c r="L1092" s="5">
        <v>22</v>
      </c>
      <c r="N1092" s="31">
        <v>0.59574581066179788</v>
      </c>
      <c r="O1092" s="4" t="s">
        <v>6535</v>
      </c>
      <c r="P1092" s="56">
        <v>0.11884594588320305</v>
      </c>
      <c r="Q1092" s="8" t="s">
        <v>6535</v>
      </c>
      <c r="R1092" s="35">
        <v>67.593098720292502</v>
      </c>
      <c r="S1092" s="2" t="s">
        <v>6535</v>
      </c>
      <c r="T1092" s="36">
        <v>13.484216940889702</v>
      </c>
      <c r="U1092" s="2" t="s">
        <v>6535</v>
      </c>
      <c r="V1092" s="31">
        <v>5.0127566929987886</v>
      </c>
      <c r="W1092" s="2" t="s">
        <v>6535</v>
      </c>
      <c r="X1092" s="31">
        <v>1.112643321310322</v>
      </c>
      <c r="Y1092" s="2" t="s">
        <v>6535</v>
      </c>
      <c r="AA1092" s="37">
        <v>527297</v>
      </c>
      <c r="AB1092" s="4" t="s">
        <v>6535</v>
      </c>
      <c r="AC1092" s="37">
        <v>4436811</v>
      </c>
      <c r="AD1092" s="4" t="s">
        <v>6535</v>
      </c>
      <c r="AE1092" s="41">
        <v>885104</v>
      </c>
      <c r="AF1092" s="4" t="s">
        <v>6535</v>
      </c>
      <c r="AG1092" s="41">
        <v>65640</v>
      </c>
      <c r="AH1092" s="2" t="s">
        <v>6535</v>
      </c>
      <c r="AI1092" s="41">
        <v>3987631</v>
      </c>
      <c r="AJ1092" s="2" t="s">
        <v>6535</v>
      </c>
      <c r="AK1092" s="41">
        <v>766028</v>
      </c>
      <c r="AL1092" s="2" t="s">
        <v>6535</v>
      </c>
      <c r="AM1092" s="2" t="str">
        <f>IF(OR(O1092="Q",Q1092="Q",S1092="Q",U1092="Q",W1092="Q",Y1092="Q",AB1092="Q",AD1092="Q",AF1092="Q",AH1092="Q",AJ1092="Q",AL1092="Q"),"Yes","No")</f>
        <v>No</v>
      </c>
    </row>
    <row r="1093" spans="1:39">
      <c r="A1093" s="6" t="s">
        <v>5129</v>
      </c>
      <c r="B1093" s="6" t="s">
        <v>5130</v>
      </c>
      <c r="C1093" s="4" t="s">
        <v>127</v>
      </c>
      <c r="D1093" s="242">
        <v>8002</v>
      </c>
      <c r="E1093" s="237">
        <v>80002</v>
      </c>
      <c r="F1093" s="25" t="s">
        <v>397</v>
      </c>
      <c r="G1093" s="53" t="s">
        <v>262</v>
      </c>
      <c r="H1093" s="180">
        <v>156777</v>
      </c>
      <c r="I1093" s="28">
        <v>42</v>
      </c>
      <c r="J1093" s="171" t="s">
        <v>14</v>
      </c>
      <c r="K1093" s="171" t="s">
        <v>13</v>
      </c>
      <c r="L1093" s="9">
        <v>20</v>
      </c>
      <c r="M1093" s="9"/>
      <c r="N1093" s="32">
        <v>1.854388045931564</v>
      </c>
      <c r="O1093" s="10" t="s">
        <v>6535</v>
      </c>
      <c r="P1093" s="57">
        <v>6.2124946428310249E-2</v>
      </c>
      <c r="Q1093" s="7" t="s">
        <v>6535</v>
      </c>
      <c r="R1093" s="182">
        <v>73.581111539789219</v>
      </c>
      <c r="S1093" s="1" t="s">
        <v>6535</v>
      </c>
      <c r="T1093" s="36">
        <v>2.4650841675635062</v>
      </c>
      <c r="U1093" s="2" t="s">
        <v>6535</v>
      </c>
      <c r="V1093" s="31">
        <v>29.849330301981912</v>
      </c>
      <c r="W1093" s="2" t="s">
        <v>6535</v>
      </c>
      <c r="X1093" s="31">
        <v>4.7578862644742905</v>
      </c>
      <c r="Y1093" s="2" t="s">
        <v>6535</v>
      </c>
      <c r="AA1093" s="38">
        <v>225119</v>
      </c>
      <c r="AB1093" s="9" t="s">
        <v>6535</v>
      </c>
      <c r="AC1093" s="38">
        <v>3623649</v>
      </c>
      <c r="AD1093" s="9" t="s">
        <v>6535</v>
      </c>
      <c r="AE1093" s="42">
        <v>121398</v>
      </c>
      <c r="AF1093" s="9" t="s">
        <v>6535</v>
      </c>
      <c r="AG1093" s="41">
        <v>49247</v>
      </c>
      <c r="AH1093" s="2" t="s">
        <v>6535</v>
      </c>
      <c r="AI1093" s="41">
        <v>761609</v>
      </c>
      <c r="AJ1093" s="2" t="s">
        <v>6535</v>
      </c>
      <c r="AK1093" s="41">
        <v>594844</v>
      </c>
      <c r="AL1093" s="2" t="s">
        <v>6535</v>
      </c>
      <c r="AM1093" s="2" t="str">
        <f>IF(OR(O1093="Q",Q1093="Q",S1093="Q",U1093="Q",W1093="Q",Y1093="Q",AB1093="Q",AD1093="Q",AF1093="Q",AH1093="Q",AJ1093="Q",AL1093="Q"),"Yes","No")</f>
        <v>No</v>
      </c>
    </row>
    <row r="1094" spans="1:39">
      <c r="A1094" s="3" t="s">
        <v>1296</v>
      </c>
      <c r="B1094" s="3" t="s">
        <v>1297</v>
      </c>
      <c r="C1094" s="4" t="s">
        <v>69</v>
      </c>
      <c r="D1094" s="241">
        <v>3048</v>
      </c>
      <c r="E1094" s="236">
        <v>30048</v>
      </c>
      <c r="F1094" s="3" t="s">
        <v>317</v>
      </c>
      <c r="G1094" s="4" t="s">
        <v>262</v>
      </c>
      <c r="H1094" s="60">
        <v>2203663</v>
      </c>
      <c r="I1094" s="27">
        <v>42</v>
      </c>
      <c r="J1094" s="170" t="s">
        <v>15</v>
      </c>
      <c r="K1094" s="170" t="s">
        <v>16</v>
      </c>
      <c r="L1094" s="5">
        <v>19</v>
      </c>
      <c r="N1094" s="31">
        <v>0.75415700821913734</v>
      </c>
      <c r="O1094" s="4" t="s">
        <v>6535</v>
      </c>
      <c r="P1094" s="56">
        <v>0.11898994785187655</v>
      </c>
      <c r="Q1094" s="8" t="s">
        <v>6535</v>
      </c>
      <c r="R1094" s="35">
        <v>85.275312257515452</v>
      </c>
      <c r="S1094" s="2" t="s">
        <v>6535</v>
      </c>
      <c r="T1094" s="36">
        <v>13.454631924107032</v>
      </c>
      <c r="U1094" s="2" t="s">
        <v>6535</v>
      </c>
      <c r="V1094" s="31">
        <v>6.3379892321487707</v>
      </c>
      <c r="W1094" s="2" t="s">
        <v>6535</v>
      </c>
      <c r="X1094" s="31">
        <v>0.7196209121845446</v>
      </c>
      <c r="Y1094" s="2" t="s">
        <v>6535</v>
      </c>
      <c r="AA1094" s="37">
        <v>810758</v>
      </c>
      <c r="AB1094" s="4" t="s">
        <v>6535</v>
      </c>
      <c r="AC1094" s="37">
        <v>6813668</v>
      </c>
      <c r="AD1094" s="4" t="s">
        <v>6535</v>
      </c>
      <c r="AE1094" s="41">
        <v>1075052</v>
      </c>
      <c r="AF1094" s="4" t="s">
        <v>6535</v>
      </c>
      <c r="AG1094" s="41">
        <v>79902</v>
      </c>
      <c r="AH1094" s="2" t="s">
        <v>6535</v>
      </c>
      <c r="AI1094" s="41">
        <v>9468413</v>
      </c>
      <c r="AJ1094" s="2" t="s">
        <v>6535</v>
      </c>
      <c r="AK1094" s="41">
        <v>1247321</v>
      </c>
      <c r="AL1094" s="2" t="s">
        <v>6535</v>
      </c>
      <c r="AM1094" s="2" t="str">
        <f>IF(OR(O1094="Q",Q1094="Q",S1094="Q",U1094="Q",W1094="Q",Y1094="Q",AB1094="Q",AD1094="Q",AF1094="Q",AH1094="Q",AJ1094="Q",AL1094="Q"),"Yes","No")</f>
        <v>No</v>
      </c>
    </row>
    <row r="1095" spans="1:39">
      <c r="A1095" s="3" t="s">
        <v>1296</v>
      </c>
      <c r="B1095" s="3" t="s">
        <v>1297</v>
      </c>
      <c r="C1095" s="4" t="s">
        <v>69</v>
      </c>
      <c r="D1095" s="241">
        <v>3048</v>
      </c>
      <c r="E1095" s="236">
        <v>30048</v>
      </c>
      <c r="F1095" s="3" t="s">
        <v>317</v>
      </c>
      <c r="G1095" s="4" t="s">
        <v>262</v>
      </c>
      <c r="H1095" s="60">
        <v>2203663</v>
      </c>
      <c r="I1095" s="27">
        <v>42</v>
      </c>
      <c r="J1095" s="170" t="s">
        <v>14</v>
      </c>
      <c r="K1095" s="170" t="s">
        <v>16</v>
      </c>
      <c r="L1095" s="5">
        <v>18</v>
      </c>
      <c r="N1095" s="31">
        <v>2.603883522019542</v>
      </c>
      <c r="O1095" s="4" t="s">
        <v>6535</v>
      </c>
      <c r="P1095" s="56">
        <v>3.9256816125130385E-2</v>
      </c>
      <c r="Q1095" s="8" t="s">
        <v>6535</v>
      </c>
      <c r="R1095" s="35">
        <v>120.2018760502621</v>
      </c>
      <c r="S1095" s="2" t="s">
        <v>6535</v>
      </c>
      <c r="T1095" s="36">
        <v>1.8121943267036191</v>
      </c>
      <c r="U1095" s="2" t="s">
        <v>6535</v>
      </c>
      <c r="V1095" s="31">
        <v>66.329462728707057</v>
      </c>
      <c r="W1095" s="2" t="s">
        <v>6535</v>
      </c>
      <c r="X1095" s="31">
        <v>4.4898498533383675</v>
      </c>
      <c r="Y1095" s="2" t="s">
        <v>6535</v>
      </c>
      <c r="AA1095" s="37">
        <v>188141</v>
      </c>
      <c r="AB1095" s="4" t="s">
        <v>6535</v>
      </c>
      <c r="AC1095" s="37">
        <v>4792569</v>
      </c>
      <c r="AD1095" s="4" t="s">
        <v>6535</v>
      </c>
      <c r="AE1095" s="41">
        <v>72254</v>
      </c>
      <c r="AF1095" s="4" t="s">
        <v>6535</v>
      </c>
      <c r="AG1095" s="41">
        <v>39871</v>
      </c>
      <c r="AH1095" s="2" t="s">
        <v>6535</v>
      </c>
      <c r="AI1095" s="41">
        <v>1067423</v>
      </c>
      <c r="AJ1095" s="2" t="s">
        <v>6535</v>
      </c>
      <c r="AK1095" s="41">
        <v>721433</v>
      </c>
      <c r="AL1095" s="2" t="s">
        <v>6535</v>
      </c>
      <c r="AM1095" s="2" t="str">
        <f>IF(OR(O1095="Q",Q1095="Q",S1095="Q",U1095="Q",W1095="Q",Y1095="Q",AB1095="Q",AD1095="Q",AF1095="Q",AH1095="Q",AJ1095="Q",AL1095="Q"),"Yes","No")</f>
        <v>No</v>
      </c>
    </row>
    <row r="1096" spans="1:39">
      <c r="A1096" s="6" t="s">
        <v>5719</v>
      </c>
      <c r="B1096" s="6" t="s">
        <v>5720</v>
      </c>
      <c r="C1096" s="4" t="s">
        <v>28</v>
      </c>
      <c r="D1096" s="242">
        <v>9092</v>
      </c>
      <c r="E1096" s="237">
        <v>90092</v>
      </c>
      <c r="F1096" s="25" t="s">
        <v>317</v>
      </c>
      <c r="G1096" s="53" t="s">
        <v>262</v>
      </c>
      <c r="H1096" s="180">
        <v>133683</v>
      </c>
      <c r="I1096" s="28">
        <v>42</v>
      </c>
      <c r="J1096" s="171" t="s">
        <v>15</v>
      </c>
      <c r="K1096" s="171" t="s">
        <v>16</v>
      </c>
      <c r="L1096" s="9">
        <v>17</v>
      </c>
      <c r="M1096" s="9"/>
      <c r="N1096" s="32">
        <v>1.0353765116106537</v>
      </c>
      <c r="O1096" s="10" t="s">
        <v>6535</v>
      </c>
      <c r="P1096" s="57">
        <v>0.13168788895364111</v>
      </c>
      <c r="Q1096" s="7" t="s">
        <v>6535</v>
      </c>
      <c r="R1096" s="182">
        <v>101.11502938706968</v>
      </c>
      <c r="S1096" s="1" t="s">
        <v>6535</v>
      </c>
      <c r="T1096" s="36">
        <v>12.86065949164186</v>
      </c>
      <c r="U1096" s="2" t="s">
        <v>6535</v>
      </c>
      <c r="V1096" s="31">
        <v>7.8623518065138365</v>
      </c>
      <c r="W1096" s="2" t="s">
        <v>6535</v>
      </c>
      <c r="X1096" s="31">
        <v>2.9781635630734229</v>
      </c>
      <c r="Y1096" s="2" t="s">
        <v>6535</v>
      </c>
      <c r="AA1096" s="38">
        <v>697792</v>
      </c>
      <c r="AB1096" s="9" t="s">
        <v>6535</v>
      </c>
      <c r="AC1096" s="38">
        <v>5298832</v>
      </c>
      <c r="AD1096" s="9" t="s">
        <v>6535</v>
      </c>
      <c r="AE1096" s="42">
        <v>673950</v>
      </c>
      <c r="AF1096" s="9" t="s">
        <v>6535</v>
      </c>
      <c r="AG1096" s="41">
        <v>52404</v>
      </c>
      <c r="AH1096" s="2" t="s">
        <v>6535</v>
      </c>
      <c r="AI1096" s="41">
        <v>1779228</v>
      </c>
      <c r="AJ1096" s="2" t="s">
        <v>6535</v>
      </c>
      <c r="AK1096" s="41">
        <v>719737</v>
      </c>
      <c r="AL1096" s="2" t="s">
        <v>6535</v>
      </c>
      <c r="AM1096" s="2" t="str">
        <f>IF(OR(O1096="Q",Q1096="Q",S1096="Q",U1096="Q",W1096="Q",Y1096="Q",AB1096="Q",AD1096="Q",AF1096="Q",AH1096="Q",AJ1096="Q",AL1096="Q"),"Yes","No")</f>
        <v>No</v>
      </c>
    </row>
    <row r="1097" spans="1:39">
      <c r="A1097" s="3" t="s">
        <v>5719</v>
      </c>
      <c r="B1097" s="3" t="s">
        <v>5720</v>
      </c>
      <c r="C1097" s="4" t="s">
        <v>28</v>
      </c>
      <c r="D1097" s="241">
        <v>9092</v>
      </c>
      <c r="E1097" s="236">
        <v>90092</v>
      </c>
      <c r="F1097" s="3" t="s">
        <v>317</v>
      </c>
      <c r="G1097" s="4" t="s">
        <v>262</v>
      </c>
      <c r="H1097" s="60">
        <v>133683</v>
      </c>
      <c r="I1097" s="27">
        <v>42</v>
      </c>
      <c r="J1097" s="170" t="s">
        <v>30</v>
      </c>
      <c r="K1097" s="170" t="s">
        <v>16</v>
      </c>
      <c r="L1097" s="5">
        <v>16</v>
      </c>
      <c r="N1097" s="31">
        <v>3.7266904291360814</v>
      </c>
      <c r="O1097" s="4" t="s">
        <v>6535</v>
      </c>
      <c r="P1097" s="56">
        <v>0.46214699932822062</v>
      </c>
      <c r="Q1097" s="8" t="s">
        <v>6535</v>
      </c>
      <c r="R1097" s="35">
        <v>115.98444581414742</v>
      </c>
      <c r="S1097" s="2" t="s">
        <v>6535</v>
      </c>
      <c r="T1097" s="36">
        <v>14.383234835575214</v>
      </c>
      <c r="U1097" s="2" t="s">
        <v>6535</v>
      </c>
      <c r="V1097" s="31">
        <v>8.0638637371944828</v>
      </c>
      <c r="W1097" s="2" t="s">
        <v>6535</v>
      </c>
      <c r="X1097" s="31">
        <v>0.45158797134539597</v>
      </c>
      <c r="Y1097" s="2" t="s">
        <v>6535</v>
      </c>
      <c r="AA1097" s="37">
        <v>1478393</v>
      </c>
      <c r="AB1097" s="4" t="s">
        <v>6535</v>
      </c>
      <c r="AC1097" s="37">
        <v>3198967</v>
      </c>
      <c r="AD1097" s="4" t="s">
        <v>6535</v>
      </c>
      <c r="AE1097" s="41">
        <v>396704</v>
      </c>
      <c r="AF1097" s="4" t="s">
        <v>6535</v>
      </c>
      <c r="AG1097" s="41">
        <v>27581</v>
      </c>
      <c r="AH1097" s="2" t="s">
        <v>6535</v>
      </c>
      <c r="AI1097" s="41">
        <v>7083818</v>
      </c>
      <c r="AJ1097" s="2" t="s">
        <v>6535</v>
      </c>
      <c r="AK1097" s="41">
        <v>915233</v>
      </c>
      <c r="AL1097" s="2" t="s">
        <v>6535</v>
      </c>
      <c r="AM1097" s="2" t="str">
        <f>IF(OR(O1097="Q",Q1097="Q",S1097="Q",U1097="Q",W1097="Q",Y1097="Q",AB1097="Q",AD1097="Q",AF1097="Q",AH1097="Q",AJ1097="Q",AL1097="Q"),"Yes","No")</f>
        <v>No</v>
      </c>
    </row>
    <row r="1098" spans="1:39">
      <c r="A1098" s="6" t="s">
        <v>2807</v>
      </c>
      <c r="B1098" s="6" t="s">
        <v>2808</v>
      </c>
      <c r="C1098" s="4" t="s">
        <v>60</v>
      </c>
      <c r="D1098" s="242">
        <v>5044</v>
      </c>
      <c r="E1098" s="237">
        <v>50044</v>
      </c>
      <c r="F1098" s="25" t="s">
        <v>320</v>
      </c>
      <c r="G1098" s="53" t="s">
        <v>262</v>
      </c>
      <c r="H1098" s="180">
        <v>313492</v>
      </c>
      <c r="I1098" s="28">
        <v>42</v>
      </c>
      <c r="J1098" s="171" t="s">
        <v>14</v>
      </c>
      <c r="K1098" s="171" t="s">
        <v>13</v>
      </c>
      <c r="L1098" s="9">
        <v>12</v>
      </c>
      <c r="M1098" s="9"/>
      <c r="N1098" s="32">
        <v>2.1726802591689949</v>
      </c>
      <c r="O1098" s="10" t="s">
        <v>6535</v>
      </c>
      <c r="P1098" s="57">
        <v>7.2428200451202462E-2</v>
      </c>
      <c r="Q1098" s="7" t="s">
        <v>6535</v>
      </c>
      <c r="R1098" s="182">
        <v>88.06797260154444</v>
      </c>
      <c r="S1098" s="1" t="s">
        <v>65</v>
      </c>
      <c r="T1098" s="36">
        <v>2.9358230443697919</v>
      </c>
      <c r="U1098" s="2" t="s">
        <v>65</v>
      </c>
      <c r="V1098" s="31">
        <v>29.997711466444748</v>
      </c>
      <c r="W1098" s="2" t="s">
        <v>6535</v>
      </c>
      <c r="X1098" s="31">
        <v>3.9196004683467862</v>
      </c>
      <c r="Y1098" s="2" t="s">
        <v>65</v>
      </c>
      <c r="AA1098" s="38">
        <v>146204</v>
      </c>
      <c r="AB1098" s="9" t="s">
        <v>6535</v>
      </c>
      <c r="AC1098" s="38">
        <v>2018606</v>
      </c>
      <c r="AD1098" s="9" t="s">
        <v>6535</v>
      </c>
      <c r="AE1098" s="42">
        <v>67292</v>
      </c>
      <c r="AF1098" s="9" t="s">
        <v>6535</v>
      </c>
      <c r="AG1098" s="41">
        <v>22921</v>
      </c>
      <c r="AH1098" s="2" t="s">
        <v>65</v>
      </c>
      <c r="AI1098" s="41">
        <v>515003</v>
      </c>
      <c r="AJ1098" s="2" t="s">
        <v>65</v>
      </c>
      <c r="AK1098" s="41">
        <v>332213</v>
      </c>
      <c r="AL1098" s="2" t="s">
        <v>65</v>
      </c>
      <c r="AM1098" s="2" t="str">
        <f>IF(OR(O1098="Q",Q1098="Q",S1098="Q",U1098="Q",W1098="Q",Y1098="Q",AB1098="Q",AD1098="Q",AF1098="Q",AH1098="Q",AJ1098="Q",AL1098="Q"),"Yes","No")</f>
        <v>Yes</v>
      </c>
    </row>
    <row r="1099" spans="1:39">
      <c r="A1099" s="6" t="s">
        <v>5719</v>
      </c>
      <c r="B1099" s="6" t="s">
        <v>5720</v>
      </c>
      <c r="C1099" s="4" t="s">
        <v>28</v>
      </c>
      <c r="D1099" s="242">
        <v>9092</v>
      </c>
      <c r="E1099" s="237">
        <v>90092</v>
      </c>
      <c r="F1099" s="25" t="s">
        <v>317</v>
      </c>
      <c r="G1099" s="53" t="s">
        <v>262</v>
      </c>
      <c r="H1099" s="180">
        <v>133683</v>
      </c>
      <c r="I1099" s="28">
        <v>42</v>
      </c>
      <c r="J1099" s="171" t="s">
        <v>14</v>
      </c>
      <c r="K1099" s="171" t="s">
        <v>16</v>
      </c>
      <c r="L1099" s="9">
        <v>9</v>
      </c>
      <c r="M1099" s="9"/>
      <c r="N1099" s="32">
        <v>4.0989910008181072</v>
      </c>
      <c r="O1099" s="10" t="s">
        <v>6535</v>
      </c>
      <c r="P1099" s="57">
        <v>8.5256079388783504E-2</v>
      </c>
      <c r="Q1099" s="7" t="s">
        <v>6535</v>
      </c>
      <c r="R1099" s="182">
        <v>91.471168099614587</v>
      </c>
      <c r="S1099" s="1" t="s">
        <v>6535</v>
      </c>
      <c r="T1099" s="36">
        <v>1.9025348354580491</v>
      </c>
      <c r="U1099" s="2" t="s">
        <v>6535</v>
      </c>
      <c r="V1099" s="31">
        <v>48.078577272196036</v>
      </c>
      <c r="W1099" s="2" t="s">
        <v>6535</v>
      </c>
      <c r="X1099" s="31">
        <v>5.019049245797901</v>
      </c>
      <c r="Y1099" s="2" t="s">
        <v>6535</v>
      </c>
      <c r="AA1099" s="38">
        <v>105217</v>
      </c>
      <c r="AB1099" s="9" t="s">
        <v>6535</v>
      </c>
      <c r="AC1099" s="38">
        <v>1234129</v>
      </c>
      <c r="AD1099" s="9" t="s">
        <v>6535</v>
      </c>
      <c r="AE1099" s="42">
        <v>25669</v>
      </c>
      <c r="AF1099" s="9" t="s">
        <v>6535</v>
      </c>
      <c r="AG1099" s="41">
        <v>13492</v>
      </c>
      <c r="AH1099" s="2" t="s">
        <v>6535</v>
      </c>
      <c r="AI1099" s="41">
        <v>245889</v>
      </c>
      <c r="AJ1099" s="2" t="s">
        <v>6535</v>
      </c>
      <c r="AK1099" s="41">
        <v>218599</v>
      </c>
      <c r="AL1099" s="2" t="s">
        <v>6535</v>
      </c>
      <c r="AM1099" s="2" t="str">
        <f>IF(OR(O1099="Q",Q1099="Q",S1099="Q",U1099="Q",W1099="Q",Y1099="Q",AB1099="Q",AD1099="Q",AF1099="Q",AH1099="Q",AJ1099="Q",AL1099="Q"),"Yes","No")</f>
        <v>No</v>
      </c>
    </row>
    <row r="1100" spans="1:39">
      <c r="A1100" s="6" t="s">
        <v>2840</v>
      </c>
      <c r="B1100" s="6" t="s">
        <v>1002</v>
      </c>
      <c r="C1100" s="4" t="s">
        <v>77</v>
      </c>
      <c r="D1100" s="242">
        <v>5092</v>
      </c>
      <c r="E1100" s="237">
        <v>50092</v>
      </c>
      <c r="F1100" s="25" t="s">
        <v>317</v>
      </c>
      <c r="G1100" s="53" t="s">
        <v>262</v>
      </c>
      <c r="H1100" s="180">
        <v>107677</v>
      </c>
      <c r="I1100" s="28">
        <v>42</v>
      </c>
      <c r="J1100" s="171" t="s">
        <v>14</v>
      </c>
      <c r="K1100" s="171" t="s">
        <v>16</v>
      </c>
      <c r="L1100" s="9">
        <v>5</v>
      </c>
      <c r="M1100" s="9"/>
      <c r="N1100" s="32">
        <v>3.3921707869158051</v>
      </c>
      <c r="O1100" s="10" t="s">
        <v>6535</v>
      </c>
      <c r="P1100" s="57">
        <v>0.17889804106071563</v>
      </c>
      <c r="Q1100" s="7" t="s">
        <v>6535</v>
      </c>
      <c r="R1100" s="182">
        <v>49.68263751599023</v>
      </c>
      <c r="S1100" s="1" t="s">
        <v>6535</v>
      </c>
      <c r="T1100" s="36">
        <v>2.6201883939993023</v>
      </c>
      <c r="U1100" s="2" t="s">
        <v>6535</v>
      </c>
      <c r="V1100" s="31">
        <v>18.961475300696819</v>
      </c>
      <c r="W1100" s="2" t="s">
        <v>6535</v>
      </c>
      <c r="X1100" s="31">
        <v>2.6829086022180637</v>
      </c>
      <c r="Y1100" s="2" t="s">
        <v>6535</v>
      </c>
      <c r="AA1100" s="38">
        <v>152858</v>
      </c>
      <c r="AB1100" s="9" t="s">
        <v>6535</v>
      </c>
      <c r="AC1100" s="38">
        <v>854442</v>
      </c>
      <c r="AD1100" s="9" t="s">
        <v>6535</v>
      </c>
      <c r="AE1100" s="42">
        <v>45062</v>
      </c>
      <c r="AF1100" s="9" t="s">
        <v>6535</v>
      </c>
      <c r="AG1100" s="41">
        <v>17198</v>
      </c>
      <c r="AH1100" s="2" t="s">
        <v>6535</v>
      </c>
      <c r="AI1100" s="41">
        <v>318476</v>
      </c>
      <c r="AJ1100" s="2" t="s">
        <v>6535</v>
      </c>
      <c r="AK1100" s="41">
        <v>272293</v>
      </c>
      <c r="AL1100" s="2" t="s">
        <v>6535</v>
      </c>
      <c r="AM1100" s="2" t="str">
        <f>IF(OR(O1100="Q",Q1100="Q",S1100="Q",U1100="Q",W1100="Q",Y1100="Q",AB1100="Q",AD1100="Q",AF1100="Q",AH1100="Q",AJ1100="Q",AL1100="Q"),"Yes","No")</f>
        <v>No</v>
      </c>
    </row>
    <row r="1101" spans="1:39">
      <c r="A1101" s="6" t="s">
        <v>1296</v>
      </c>
      <c r="B1101" s="6" t="s">
        <v>1297</v>
      </c>
      <c r="C1101" s="4" t="s">
        <v>69</v>
      </c>
      <c r="D1101" s="242">
        <v>3048</v>
      </c>
      <c r="E1101" s="237">
        <v>30048</v>
      </c>
      <c r="F1101" s="25" t="s">
        <v>317</v>
      </c>
      <c r="G1101" s="53" t="s">
        <v>262</v>
      </c>
      <c r="H1101" s="180">
        <v>2203663</v>
      </c>
      <c r="I1101" s="28">
        <v>42</v>
      </c>
      <c r="J1101" s="171" t="s">
        <v>20</v>
      </c>
      <c r="K1101" s="171" t="s">
        <v>16</v>
      </c>
      <c r="L1101" s="9">
        <v>5</v>
      </c>
      <c r="M1101" s="9"/>
      <c r="N1101" s="32">
        <v>0</v>
      </c>
      <c r="O1101" s="10" t="s">
        <v>6535</v>
      </c>
      <c r="P1101" s="57">
        <v>0</v>
      </c>
      <c r="Q1101" s="7" t="s">
        <v>6535</v>
      </c>
      <c r="R1101" s="182">
        <v>42.338093599449415</v>
      </c>
      <c r="S1101" s="1" t="s">
        <v>6535</v>
      </c>
      <c r="T1101" s="36">
        <v>2.179972470750172</v>
      </c>
      <c r="U1101" s="2" t="s">
        <v>6535</v>
      </c>
      <c r="V1101" s="31">
        <v>19.421389108129439</v>
      </c>
      <c r="W1101" s="2" t="s">
        <v>6535</v>
      </c>
      <c r="X1101" s="31">
        <v>2.2165982055993947</v>
      </c>
      <c r="Y1101" s="2" t="s">
        <v>6535</v>
      </c>
      <c r="AA1101" s="38">
        <v>0</v>
      </c>
      <c r="AB1101" s="9" t="s">
        <v>6535</v>
      </c>
      <c r="AC1101" s="38">
        <v>246069</v>
      </c>
      <c r="AD1101" s="9" t="s">
        <v>6535</v>
      </c>
      <c r="AE1101" s="42">
        <v>12670</v>
      </c>
      <c r="AF1101" s="9" t="s">
        <v>6535</v>
      </c>
      <c r="AG1101" s="41">
        <v>5812</v>
      </c>
      <c r="AH1101" s="2" t="s">
        <v>6535</v>
      </c>
      <c r="AI1101" s="41">
        <v>111012</v>
      </c>
      <c r="AJ1101" s="2" t="s">
        <v>6535</v>
      </c>
      <c r="AK1101" s="41">
        <v>78763</v>
      </c>
      <c r="AL1101" s="2" t="s">
        <v>6535</v>
      </c>
      <c r="AM1101" s="2" t="str">
        <f>IF(OR(O1101="Q",Q1101="Q",S1101="Q",U1101="Q",W1101="Q",Y1101="Q",AB1101="Q",AD1101="Q",AF1101="Q",AH1101="Q",AJ1101="Q",AL1101="Q"),"Yes","No")</f>
        <v>No</v>
      </c>
    </row>
    <row r="1102" spans="1:39">
      <c r="A1102" s="6" t="s">
        <v>3267</v>
      </c>
      <c r="B1102" s="6" t="s">
        <v>2697</v>
      </c>
      <c r="C1102" s="4" t="s">
        <v>74</v>
      </c>
      <c r="D1102" s="242" t="s">
        <v>3268</v>
      </c>
      <c r="E1102" s="237" t="s">
        <v>3269</v>
      </c>
      <c r="F1102" s="25" t="s">
        <v>317</v>
      </c>
      <c r="G1102" s="53" t="s">
        <v>476</v>
      </c>
      <c r="H1102" s="180">
        <v>0</v>
      </c>
      <c r="I1102" s="28">
        <v>41</v>
      </c>
      <c r="J1102" s="171" t="s">
        <v>14</v>
      </c>
      <c r="K1102" s="171" t="s">
        <v>13</v>
      </c>
      <c r="L1102" s="9">
        <v>41</v>
      </c>
      <c r="M1102" s="9"/>
      <c r="N1102" s="32">
        <v>1.3182382348723476</v>
      </c>
      <c r="O1102" s="10" t="s">
        <v>6535</v>
      </c>
      <c r="P1102" s="57">
        <v>0.15549196602094645</v>
      </c>
      <c r="Q1102" s="7" t="s">
        <v>6535</v>
      </c>
      <c r="R1102" s="182">
        <v>53.094298721005856</v>
      </c>
      <c r="S1102" s="1" t="s">
        <v>6535</v>
      </c>
      <c r="T1102" s="36">
        <v>6.2627047784212317</v>
      </c>
      <c r="U1102" s="2" t="s">
        <v>6535</v>
      </c>
      <c r="V1102" s="31">
        <v>8.4778543136741025</v>
      </c>
      <c r="W1102" s="2" t="s">
        <v>6535</v>
      </c>
      <c r="X1102" s="31" t="s">
        <v>6535</v>
      </c>
      <c r="Y1102" s="2" t="s">
        <v>6535</v>
      </c>
      <c r="AA1102" s="38">
        <v>799758</v>
      </c>
      <c r="AB1102" s="9" t="s">
        <v>6535</v>
      </c>
      <c r="AC1102" s="38">
        <v>5143404</v>
      </c>
      <c r="AD1102" s="9" t="s">
        <v>6535</v>
      </c>
      <c r="AE1102" s="42">
        <v>606687</v>
      </c>
      <c r="AF1102" s="9" t="s">
        <v>6535</v>
      </c>
      <c r="AG1102" s="41">
        <v>96873</v>
      </c>
      <c r="AH1102" s="2" t="s">
        <v>6535</v>
      </c>
      <c r="AI1102" s="41">
        <v>0</v>
      </c>
      <c r="AJ1102" s="2" t="s">
        <v>6535</v>
      </c>
      <c r="AK1102" s="41">
        <v>1348235</v>
      </c>
      <c r="AL1102" s="2" t="s">
        <v>6535</v>
      </c>
      <c r="AM1102" s="2" t="str">
        <f>IF(OR(O1102="Q",Q1102="Q",S1102="Q",U1102="Q",W1102="Q",Y1102="Q",AB1102="Q",AD1102="Q",AF1102="Q",AH1102="Q",AJ1102="Q",AL1102="Q"),"Yes","No")</f>
        <v>No</v>
      </c>
    </row>
    <row r="1103" spans="1:39">
      <c r="A1103" s="6" t="s">
        <v>1940</v>
      </c>
      <c r="B1103" s="6" t="s">
        <v>1941</v>
      </c>
      <c r="C1103" s="4" t="s">
        <v>48</v>
      </c>
      <c r="D1103" s="242" t="s">
        <v>1942</v>
      </c>
      <c r="E1103" s="237" t="s">
        <v>1943</v>
      </c>
      <c r="F1103" s="25" t="s">
        <v>481</v>
      </c>
      <c r="G1103" s="53" t="s">
        <v>476</v>
      </c>
      <c r="H1103" s="180">
        <v>530290</v>
      </c>
      <c r="I1103" s="28">
        <v>41</v>
      </c>
      <c r="J1103" s="171" t="s">
        <v>14</v>
      </c>
      <c r="K1103" s="171" t="s">
        <v>13</v>
      </c>
      <c r="L1103" s="9">
        <v>41</v>
      </c>
      <c r="M1103" s="9"/>
      <c r="N1103" s="32">
        <v>0.39194711098642404</v>
      </c>
      <c r="O1103" s="10" t="s">
        <v>6535</v>
      </c>
      <c r="P1103" s="57">
        <v>9.4591368408843829E-3</v>
      </c>
      <c r="Q1103" s="7" t="s">
        <v>6535</v>
      </c>
      <c r="R1103" s="182">
        <v>46.816882579933846</v>
      </c>
      <c r="S1103" s="1" t="s">
        <v>6535</v>
      </c>
      <c r="T1103" s="36">
        <v>1.1298649393605291</v>
      </c>
      <c r="U1103" s="2" t="s">
        <v>6535</v>
      </c>
      <c r="V1103" s="31">
        <v>41.435822060671114</v>
      </c>
      <c r="W1103" s="2" t="s">
        <v>6535</v>
      </c>
      <c r="X1103" s="31" t="s">
        <v>6535</v>
      </c>
      <c r="Y1103" s="2" t="s">
        <v>6535</v>
      </c>
      <c r="AA1103" s="38">
        <v>32133</v>
      </c>
      <c r="AB1103" s="9" t="s">
        <v>6535</v>
      </c>
      <c r="AC1103" s="38">
        <v>3397033</v>
      </c>
      <c r="AD1103" s="9" t="s">
        <v>6535</v>
      </c>
      <c r="AE1103" s="42">
        <v>81983</v>
      </c>
      <c r="AF1103" s="9" t="s">
        <v>6535</v>
      </c>
      <c r="AG1103" s="41">
        <v>72560</v>
      </c>
      <c r="AH1103" s="2" t="s">
        <v>6535</v>
      </c>
      <c r="AI1103" s="41">
        <v>0</v>
      </c>
      <c r="AJ1103" s="2" t="s">
        <v>6535</v>
      </c>
      <c r="AK1103" s="41">
        <v>967261</v>
      </c>
      <c r="AL1103" s="2" t="s">
        <v>6535</v>
      </c>
      <c r="AM1103" s="2" t="str">
        <f>IF(OR(O1103="Q",Q1103="Q",S1103="Q",U1103="Q",W1103="Q",Y1103="Q",AB1103="Q",AD1103="Q",AF1103="Q",AH1103="Q",AJ1103="Q",AL1103="Q"),"Yes","No")</f>
        <v>No</v>
      </c>
    </row>
    <row r="1104" spans="1:39">
      <c r="A1104" s="6" t="s">
        <v>6469</v>
      </c>
      <c r="B1104" s="6" t="s">
        <v>5304</v>
      </c>
      <c r="C1104" s="4" t="s">
        <v>41</v>
      </c>
      <c r="D1104" s="242" t="s">
        <v>5305</v>
      </c>
      <c r="E1104" s="237" t="s">
        <v>5306</v>
      </c>
      <c r="F1104" s="25" t="s">
        <v>481</v>
      </c>
      <c r="G1104" s="53" t="s">
        <v>476</v>
      </c>
      <c r="H1104" s="180">
        <v>0</v>
      </c>
      <c r="I1104" s="28">
        <v>41</v>
      </c>
      <c r="J1104" s="171" t="s">
        <v>14</v>
      </c>
      <c r="K1104" s="171" t="s">
        <v>13</v>
      </c>
      <c r="L1104" s="9">
        <v>41</v>
      </c>
      <c r="M1104" s="9"/>
      <c r="N1104" s="32">
        <v>0.74075865505818894</v>
      </c>
      <c r="O1104" s="10" t="s">
        <v>6535</v>
      </c>
      <c r="P1104" s="57">
        <v>2.4031145056316681E-2</v>
      </c>
      <c r="Q1104" s="7" t="s">
        <v>6535</v>
      </c>
      <c r="R1104" s="182">
        <v>63.765880355356117</v>
      </c>
      <c r="S1104" s="1" t="s">
        <v>6535</v>
      </c>
      <c r="T1104" s="36">
        <v>2.0686455838209876</v>
      </c>
      <c r="U1104" s="2" t="s">
        <v>6535</v>
      </c>
      <c r="V1104" s="31">
        <v>30.824942104183155</v>
      </c>
      <c r="W1104" s="2" t="s">
        <v>6535</v>
      </c>
      <c r="X1104" s="31" t="s">
        <v>6535</v>
      </c>
      <c r="Y1104" s="2" t="s">
        <v>6535</v>
      </c>
      <c r="AA1104" s="38">
        <v>101078</v>
      </c>
      <c r="AB1104" s="9" t="s">
        <v>6535</v>
      </c>
      <c r="AC1104" s="38">
        <v>4206125</v>
      </c>
      <c r="AD1104" s="9" t="s">
        <v>6535</v>
      </c>
      <c r="AE1104" s="42">
        <v>136452</v>
      </c>
      <c r="AF1104" s="9" t="s">
        <v>6535</v>
      </c>
      <c r="AG1104" s="41">
        <v>65962</v>
      </c>
      <c r="AH1104" s="2" t="s">
        <v>6535</v>
      </c>
      <c r="AI1104" s="41">
        <v>0</v>
      </c>
      <c r="AJ1104" s="2" t="s">
        <v>6535</v>
      </c>
      <c r="AK1104" s="41">
        <v>587569</v>
      </c>
      <c r="AL1104" s="2" t="s">
        <v>6535</v>
      </c>
      <c r="AM1104" s="2" t="str">
        <f>IF(OR(O1104="Q",Q1104="Q",S1104="Q",U1104="Q",W1104="Q",Y1104="Q",AB1104="Q",AD1104="Q",AF1104="Q",AH1104="Q",AJ1104="Q",AL1104="Q"),"Yes","No")</f>
        <v>No</v>
      </c>
    </row>
    <row r="1105" spans="1:39">
      <c r="A1105" s="6" t="s">
        <v>2322</v>
      </c>
      <c r="B1105" s="6" t="s">
        <v>1249</v>
      </c>
      <c r="C1105" s="4" t="s">
        <v>66</v>
      </c>
      <c r="D1105" s="242" t="s">
        <v>2323</v>
      </c>
      <c r="E1105" s="237" t="s">
        <v>2324</v>
      </c>
      <c r="F1105" s="25" t="s">
        <v>481</v>
      </c>
      <c r="G1105" s="53" t="s">
        <v>476</v>
      </c>
      <c r="H1105" s="180">
        <v>0</v>
      </c>
      <c r="I1105" s="28">
        <v>41</v>
      </c>
      <c r="J1105" s="171" t="s">
        <v>14</v>
      </c>
      <c r="K1105" s="171" t="s">
        <v>13</v>
      </c>
      <c r="L1105" s="9">
        <v>36</v>
      </c>
      <c r="M1105" s="9"/>
      <c r="N1105" s="32">
        <v>0.36037603847835592</v>
      </c>
      <c r="O1105" s="10" t="s">
        <v>6535</v>
      </c>
      <c r="P1105" s="57">
        <v>3.6121882976634594E-2</v>
      </c>
      <c r="Q1105" s="7" t="s">
        <v>6535</v>
      </c>
      <c r="R1105" s="182">
        <v>30.38329604772558</v>
      </c>
      <c r="S1105" s="1" t="s">
        <v>6535</v>
      </c>
      <c r="T1105" s="36">
        <v>3.0454351763076595</v>
      </c>
      <c r="U1105" s="2" t="s">
        <v>6535</v>
      </c>
      <c r="V1105" s="31">
        <v>9.9766681241801489</v>
      </c>
      <c r="W1105" s="2" t="s">
        <v>6535</v>
      </c>
      <c r="X1105" s="31" t="s">
        <v>6535</v>
      </c>
      <c r="Y1105" s="2" t="s">
        <v>6535</v>
      </c>
      <c r="AA1105" s="38">
        <v>41209</v>
      </c>
      <c r="AB1105" s="9" t="s">
        <v>6535</v>
      </c>
      <c r="AC1105" s="38">
        <v>1140832</v>
      </c>
      <c r="AD1105" s="9" t="s">
        <v>6535</v>
      </c>
      <c r="AE1105" s="42">
        <v>114350</v>
      </c>
      <c r="AF1105" s="9" t="s">
        <v>6535</v>
      </c>
      <c r="AG1105" s="41">
        <v>37548</v>
      </c>
      <c r="AH1105" s="2" t="s">
        <v>6535</v>
      </c>
      <c r="AI1105" s="41">
        <v>0</v>
      </c>
      <c r="AJ1105" s="2" t="s">
        <v>6535</v>
      </c>
      <c r="AK1105" s="41">
        <v>519325</v>
      </c>
      <c r="AL1105" s="2" t="s">
        <v>6535</v>
      </c>
      <c r="AM1105" s="2" t="str">
        <f>IF(OR(O1105="Q",Q1105="Q",S1105="Q",U1105="Q",W1105="Q",Y1105="Q",AB1105="Q",AD1105="Q",AF1105="Q",AH1105="Q",AJ1105="Q",AL1105="Q"),"Yes","No")</f>
        <v>No</v>
      </c>
    </row>
    <row r="1106" spans="1:39">
      <c r="A1106" s="3" t="s">
        <v>5717</v>
      </c>
      <c r="B1106" s="3" t="s">
        <v>5718</v>
      </c>
      <c r="C1106" s="4" t="s">
        <v>28</v>
      </c>
      <c r="D1106" s="241">
        <v>9091</v>
      </c>
      <c r="E1106" s="236">
        <v>90091</v>
      </c>
      <c r="F1106" s="3" t="s">
        <v>317</v>
      </c>
      <c r="G1106" s="4" t="s">
        <v>262</v>
      </c>
      <c r="H1106" s="60">
        <v>219454</v>
      </c>
      <c r="I1106" s="27">
        <v>41</v>
      </c>
      <c r="J1106" s="170" t="s">
        <v>15</v>
      </c>
      <c r="K1106" s="170" t="s">
        <v>16</v>
      </c>
      <c r="L1106" s="5">
        <v>33</v>
      </c>
      <c r="N1106" s="31">
        <v>0.90694594075844448</v>
      </c>
      <c r="O1106" s="4" t="s">
        <v>6535</v>
      </c>
      <c r="P1106" s="56">
        <v>0.20234483619913965</v>
      </c>
      <c r="Q1106" s="8" t="s">
        <v>6535</v>
      </c>
      <c r="R1106" s="35">
        <v>64.222353722498468</v>
      </c>
      <c r="S1106" s="2" t="s">
        <v>6535</v>
      </c>
      <c r="T1106" s="36">
        <v>14.328375110687283</v>
      </c>
      <c r="U1106" s="2" t="s">
        <v>6535</v>
      </c>
      <c r="V1106" s="31">
        <v>4.482179816369837</v>
      </c>
      <c r="W1106" s="2" t="s">
        <v>6535</v>
      </c>
      <c r="X1106" s="31">
        <v>0.87397539915142164</v>
      </c>
      <c r="Y1106" s="2" t="s">
        <v>6535</v>
      </c>
      <c r="AA1106" s="37">
        <v>1526244</v>
      </c>
      <c r="AB1106" s="4" t="s">
        <v>6535</v>
      </c>
      <c r="AC1106" s="37">
        <v>7542787</v>
      </c>
      <c r="AD1106" s="4" t="s">
        <v>6535</v>
      </c>
      <c r="AE1106" s="41">
        <v>1682839</v>
      </c>
      <c r="AF1106" s="4" t="s">
        <v>6535</v>
      </c>
      <c r="AG1106" s="41">
        <v>117448</v>
      </c>
      <c r="AH1106" s="2" t="s">
        <v>6535</v>
      </c>
      <c r="AI1106" s="41">
        <v>8630434</v>
      </c>
      <c r="AJ1106" s="2" t="s">
        <v>6535</v>
      </c>
      <c r="AK1106" s="41">
        <v>1672550</v>
      </c>
      <c r="AL1106" s="2" t="s">
        <v>6535</v>
      </c>
      <c r="AM1106" s="2" t="str">
        <f>IF(OR(O1106="Q",Q1106="Q",S1106="Q",U1106="Q",W1106="Q",Y1106="Q",AB1106="Q",AD1106="Q",AF1106="Q",AH1106="Q",AJ1106="Q",AL1106="Q"),"Yes","No")</f>
        <v>No</v>
      </c>
    </row>
    <row r="1107" spans="1:39">
      <c r="A1107" s="3" t="s">
        <v>934</v>
      </c>
      <c r="B1107" s="3" t="s">
        <v>935</v>
      </c>
      <c r="C1107" s="4" t="s">
        <v>136</v>
      </c>
      <c r="D1107" s="241" t="s">
        <v>936</v>
      </c>
      <c r="E1107" s="236" t="s">
        <v>937</v>
      </c>
      <c r="F1107" s="3" t="s">
        <v>481</v>
      </c>
      <c r="G1107" s="4" t="s">
        <v>476</v>
      </c>
      <c r="H1107" s="60">
        <v>0</v>
      </c>
      <c r="I1107" s="27">
        <v>41</v>
      </c>
      <c r="J1107" s="170" t="s">
        <v>15</v>
      </c>
      <c r="K1107" s="170" t="s">
        <v>13</v>
      </c>
      <c r="L1107" s="5">
        <v>24</v>
      </c>
      <c r="N1107" s="31">
        <v>0</v>
      </c>
      <c r="O1107" s="4" t="s">
        <v>6535</v>
      </c>
      <c r="P1107" s="56">
        <v>0</v>
      </c>
      <c r="Q1107" s="8" t="s">
        <v>6535</v>
      </c>
      <c r="R1107" s="35">
        <v>89.041521486643433</v>
      </c>
      <c r="S1107" s="2" t="s">
        <v>6535</v>
      </c>
      <c r="T1107" s="36">
        <v>16.10075493612079</v>
      </c>
      <c r="U1107" s="2" t="s">
        <v>6535</v>
      </c>
      <c r="V1107" s="31">
        <v>5.5302699680799261</v>
      </c>
      <c r="W1107" s="2" t="s">
        <v>6535</v>
      </c>
      <c r="X1107" s="31" t="s">
        <v>6535</v>
      </c>
      <c r="Y1107" s="2" t="s">
        <v>6535</v>
      </c>
      <c r="AA1107" s="37">
        <v>0</v>
      </c>
      <c r="AB1107" s="4" t="s">
        <v>6535</v>
      </c>
      <c r="AC1107" s="37">
        <v>1533295</v>
      </c>
      <c r="AD1107" s="4" t="s">
        <v>6535</v>
      </c>
      <c r="AE1107" s="41">
        <v>277255</v>
      </c>
      <c r="AF1107" s="4" t="s">
        <v>6535</v>
      </c>
      <c r="AG1107" s="41">
        <v>17220</v>
      </c>
      <c r="AH1107" s="2" t="s">
        <v>6535</v>
      </c>
      <c r="AI1107" s="41">
        <v>0</v>
      </c>
      <c r="AJ1107" s="2" t="s">
        <v>6535</v>
      </c>
      <c r="AK1107" s="41">
        <v>298098</v>
      </c>
      <c r="AL1107" s="2" t="s">
        <v>6535</v>
      </c>
      <c r="AM1107" s="2" t="str">
        <f>IF(OR(O1107="Q",Q1107="Q",S1107="Q",U1107="Q",W1107="Q",Y1107="Q",AB1107="Q",AD1107="Q",AF1107="Q",AH1107="Q",AJ1107="Q",AL1107="Q"),"Yes","No")</f>
        <v>No</v>
      </c>
    </row>
    <row r="1108" spans="1:39">
      <c r="A1108" s="6" t="s">
        <v>376</v>
      </c>
      <c r="B1108" s="6" t="s">
        <v>377</v>
      </c>
      <c r="C1108" s="4" t="s">
        <v>112</v>
      </c>
      <c r="D1108" s="242">
        <v>34</v>
      </c>
      <c r="E1108" s="237">
        <v>34</v>
      </c>
      <c r="F1108" s="25" t="s">
        <v>320</v>
      </c>
      <c r="G1108" s="53" t="s">
        <v>262</v>
      </c>
      <c r="H1108" s="180">
        <v>154081</v>
      </c>
      <c r="I1108" s="28">
        <v>41</v>
      </c>
      <c r="J1108" s="171" t="s">
        <v>14</v>
      </c>
      <c r="K1108" s="171" t="s">
        <v>16</v>
      </c>
      <c r="L1108" s="9">
        <v>22</v>
      </c>
      <c r="M1108" s="9"/>
      <c r="N1108" s="32">
        <v>2.0977899779697169</v>
      </c>
      <c r="O1108" s="10" t="s">
        <v>6535</v>
      </c>
      <c r="P1108" s="57">
        <v>6.8305226974362129E-2</v>
      </c>
      <c r="Q1108" s="7" t="s">
        <v>6535</v>
      </c>
      <c r="R1108" s="182">
        <v>49.084614094897447</v>
      </c>
      <c r="S1108" s="1" t="s">
        <v>6535</v>
      </c>
      <c r="T1108" s="36">
        <v>1.5982227686804895</v>
      </c>
      <c r="U1108" s="2" t="s">
        <v>6535</v>
      </c>
      <c r="V1108" s="31">
        <v>30.711997762003008</v>
      </c>
      <c r="W1108" s="2" t="s">
        <v>6535</v>
      </c>
      <c r="X1108" s="31">
        <v>3.4318721768080152</v>
      </c>
      <c r="Y1108" s="2" t="s">
        <v>6535</v>
      </c>
      <c r="AA1108" s="38">
        <v>119981</v>
      </c>
      <c r="AB1108" s="9" t="s">
        <v>6535</v>
      </c>
      <c r="AC1108" s="38">
        <v>1756542</v>
      </c>
      <c r="AD1108" s="9" t="s">
        <v>6535</v>
      </c>
      <c r="AE1108" s="42">
        <v>57194</v>
      </c>
      <c r="AF1108" s="9" t="s">
        <v>6535</v>
      </c>
      <c r="AG1108" s="41">
        <v>35786</v>
      </c>
      <c r="AH1108" s="2" t="s">
        <v>6535</v>
      </c>
      <c r="AI1108" s="41">
        <v>511832</v>
      </c>
      <c r="AJ1108" s="2" t="s">
        <v>6535</v>
      </c>
      <c r="AK1108" s="41">
        <v>502358</v>
      </c>
      <c r="AL1108" s="2" t="s">
        <v>6535</v>
      </c>
      <c r="AM1108" s="2" t="str">
        <f>IF(OR(O1108="Q",Q1108="Q",S1108="Q",U1108="Q",W1108="Q",Y1108="Q",AB1108="Q",AD1108="Q",AF1108="Q",AH1108="Q",AJ1108="Q",AL1108="Q"),"Yes","No")</f>
        <v>No</v>
      </c>
    </row>
    <row r="1109" spans="1:39">
      <c r="A1109" s="6" t="s">
        <v>4448</v>
      </c>
      <c r="B1109" s="6" t="s">
        <v>4449</v>
      </c>
      <c r="C1109" s="4" t="s">
        <v>63</v>
      </c>
      <c r="D1109" s="242">
        <v>7014</v>
      </c>
      <c r="E1109" s="237">
        <v>70014</v>
      </c>
      <c r="F1109" s="25" t="s">
        <v>320</v>
      </c>
      <c r="G1109" s="53" t="s">
        <v>262</v>
      </c>
      <c r="H1109" s="180">
        <v>150003</v>
      </c>
      <c r="I1109" s="28">
        <v>41</v>
      </c>
      <c r="J1109" s="171" t="s">
        <v>15</v>
      </c>
      <c r="K1109" s="171" t="s">
        <v>13</v>
      </c>
      <c r="L1109" s="9">
        <v>22</v>
      </c>
      <c r="M1109" s="9"/>
      <c r="N1109" s="32">
        <v>0.95128856166673159</v>
      </c>
      <c r="O1109" s="10" t="s">
        <v>6535</v>
      </c>
      <c r="P1109" s="57">
        <v>0.20261878441520628</v>
      </c>
      <c r="Q1109" s="7" t="s">
        <v>6535</v>
      </c>
      <c r="R1109" s="182">
        <v>104.08052296715825</v>
      </c>
      <c r="S1109" s="1" t="s">
        <v>6535</v>
      </c>
      <c r="T1109" s="36">
        <v>22.168530028318195</v>
      </c>
      <c r="U1109" s="2" t="s">
        <v>6535</v>
      </c>
      <c r="V1109" s="31">
        <v>4.6949672727152079</v>
      </c>
      <c r="W1109" s="2" t="s">
        <v>6535</v>
      </c>
      <c r="X1109" s="31">
        <v>1.0241860769782523</v>
      </c>
      <c r="Y1109" s="2" t="s">
        <v>6535</v>
      </c>
      <c r="AA1109" s="38">
        <v>1146844</v>
      </c>
      <c r="AB1109" s="9" t="s">
        <v>6535</v>
      </c>
      <c r="AC1109" s="38">
        <v>5660107</v>
      </c>
      <c r="AD1109" s="9" t="s">
        <v>6535</v>
      </c>
      <c r="AE1109" s="42">
        <v>1205569</v>
      </c>
      <c r="AF1109" s="9" t="s">
        <v>6535</v>
      </c>
      <c r="AG1109" s="41">
        <v>54382</v>
      </c>
      <c r="AH1109" s="2" t="s">
        <v>6535</v>
      </c>
      <c r="AI1109" s="41">
        <v>5526444</v>
      </c>
      <c r="AJ1109" s="2" t="s">
        <v>6535</v>
      </c>
      <c r="AK1109" s="41">
        <v>810668</v>
      </c>
      <c r="AL1109" s="2" t="s">
        <v>6535</v>
      </c>
      <c r="AM1109" s="2" t="str">
        <f>IF(OR(O1109="Q",Q1109="Q",S1109="Q",U1109="Q",W1109="Q",Y1109="Q",AB1109="Q",AD1109="Q",AF1109="Q",AH1109="Q",AJ1109="Q",AL1109="Q"),"Yes","No")</f>
        <v>No</v>
      </c>
    </row>
    <row r="1110" spans="1:39">
      <c r="A1110" s="3" t="s">
        <v>2845</v>
      </c>
      <c r="B1110" s="3" t="s">
        <v>2846</v>
      </c>
      <c r="C1110" s="4" t="s">
        <v>141</v>
      </c>
      <c r="D1110" s="241">
        <v>5096</v>
      </c>
      <c r="E1110" s="236">
        <v>50096</v>
      </c>
      <c r="F1110" s="3" t="s">
        <v>317</v>
      </c>
      <c r="G1110" s="4" t="s">
        <v>262</v>
      </c>
      <c r="H1110" s="60">
        <v>1376476</v>
      </c>
      <c r="I1110" s="27">
        <v>41</v>
      </c>
      <c r="J1110" s="170" t="s">
        <v>15</v>
      </c>
      <c r="K1110" s="170" t="s">
        <v>13</v>
      </c>
      <c r="L1110" s="5">
        <v>20</v>
      </c>
      <c r="N1110" s="31">
        <v>0.9700007352760962</v>
      </c>
      <c r="O1110" s="4" t="s">
        <v>6535</v>
      </c>
      <c r="P1110" s="56">
        <v>0.1672721278784062</v>
      </c>
      <c r="Q1110" s="8" t="s">
        <v>6535</v>
      </c>
      <c r="R1110" s="35">
        <v>89.188838810128658</v>
      </c>
      <c r="S1110" s="2" t="s">
        <v>6535</v>
      </c>
      <c r="T1110" s="36">
        <v>15.380201589773007</v>
      </c>
      <c r="U1110" s="2" t="s">
        <v>6535</v>
      </c>
      <c r="V1110" s="31">
        <v>5.798938218692423</v>
      </c>
      <c r="W1110" s="2" t="s">
        <v>6535</v>
      </c>
      <c r="X1110" s="31">
        <v>1.6554536798459494</v>
      </c>
      <c r="Y1110" s="2" t="s">
        <v>6535</v>
      </c>
      <c r="AA1110" s="37">
        <v>910271</v>
      </c>
      <c r="AB1110" s="4" t="s">
        <v>6535</v>
      </c>
      <c r="AC1110" s="37">
        <v>5441857</v>
      </c>
      <c r="AD1110" s="4" t="s">
        <v>6535</v>
      </c>
      <c r="AE1110" s="41">
        <v>938423</v>
      </c>
      <c r="AF1110" s="4" t="s">
        <v>6535</v>
      </c>
      <c r="AG1110" s="41">
        <v>61015</v>
      </c>
      <c r="AH1110" s="2" t="s">
        <v>6535</v>
      </c>
      <c r="AI1110" s="41">
        <v>3287230</v>
      </c>
      <c r="AJ1110" s="2" t="s">
        <v>6535</v>
      </c>
      <c r="AK1110" s="41">
        <v>849669</v>
      </c>
      <c r="AL1110" s="2" t="s">
        <v>6535</v>
      </c>
      <c r="AM1110" s="2" t="str">
        <f>IF(OR(O1110="Q",Q1110="Q",S1110="Q",U1110="Q",W1110="Q",Y1110="Q",AB1110="Q",AD1110="Q",AF1110="Q",AH1110="Q",AJ1110="Q",AL1110="Q"),"Yes","No")</f>
        <v>No</v>
      </c>
    </row>
    <row r="1111" spans="1:39">
      <c r="A1111" s="3" t="s">
        <v>376</v>
      </c>
      <c r="B1111" s="3" t="s">
        <v>377</v>
      </c>
      <c r="C1111" s="4" t="s">
        <v>112</v>
      </c>
      <c r="D1111" s="241">
        <v>34</v>
      </c>
      <c r="E1111" s="236">
        <v>34</v>
      </c>
      <c r="F1111" s="3" t="s">
        <v>320</v>
      </c>
      <c r="G1111" s="4" t="s">
        <v>262</v>
      </c>
      <c r="H1111" s="60">
        <v>154081</v>
      </c>
      <c r="I1111" s="27">
        <v>41</v>
      </c>
      <c r="J1111" s="170" t="s">
        <v>15</v>
      </c>
      <c r="K1111" s="170" t="s">
        <v>13</v>
      </c>
      <c r="L1111" s="5">
        <v>19</v>
      </c>
      <c r="N1111" s="31">
        <v>0.95861114989543494</v>
      </c>
      <c r="O1111" s="4" t="s">
        <v>6535</v>
      </c>
      <c r="P1111" s="56">
        <v>0.18886294561678538</v>
      </c>
      <c r="Q1111" s="8" t="s">
        <v>6535</v>
      </c>
      <c r="R1111" s="35">
        <v>127.13658601842296</v>
      </c>
      <c r="S1111" s="2" t="s">
        <v>6535</v>
      </c>
      <c r="T1111" s="36">
        <v>25.048102281848411</v>
      </c>
      <c r="U1111" s="2" t="s">
        <v>6535</v>
      </c>
      <c r="V1111" s="31">
        <v>5.0756973357839943</v>
      </c>
      <c r="W1111" s="2" t="s">
        <v>6535</v>
      </c>
      <c r="X1111" s="31">
        <v>0.91784755743972568</v>
      </c>
      <c r="Y1111" s="2" t="s">
        <v>6535</v>
      </c>
      <c r="AA1111" s="37">
        <v>1256420</v>
      </c>
      <c r="AB1111" s="4" t="s">
        <v>6535</v>
      </c>
      <c r="AC1111" s="37">
        <v>6652549</v>
      </c>
      <c r="AD1111" s="4" t="s">
        <v>6535</v>
      </c>
      <c r="AE1111" s="41">
        <v>1310667</v>
      </c>
      <c r="AF1111" s="4" t="s">
        <v>6535</v>
      </c>
      <c r="AG1111" s="41">
        <v>52326</v>
      </c>
      <c r="AH1111" s="2" t="s">
        <v>6535</v>
      </c>
      <c r="AI1111" s="41">
        <v>7247989</v>
      </c>
      <c r="AJ1111" s="2" t="s">
        <v>6535</v>
      </c>
      <c r="AK1111" s="41">
        <v>755065</v>
      </c>
      <c r="AL1111" s="2" t="s">
        <v>6535</v>
      </c>
      <c r="AM1111" s="2" t="str">
        <f>IF(OR(O1111="Q",Q1111="Q",S1111="Q",U1111="Q",W1111="Q",Y1111="Q",AB1111="Q",AD1111="Q",AF1111="Q",AH1111="Q",AJ1111="Q",AL1111="Q"),"Yes","No")</f>
        <v>No</v>
      </c>
    </row>
    <row r="1112" spans="1:39">
      <c r="A1112" s="3" t="s">
        <v>934</v>
      </c>
      <c r="B1112" s="3" t="s">
        <v>935</v>
      </c>
      <c r="C1112" s="4" t="s">
        <v>136</v>
      </c>
      <c r="D1112" s="241" t="s">
        <v>936</v>
      </c>
      <c r="E1112" s="236" t="s">
        <v>937</v>
      </c>
      <c r="F1112" s="3" t="s">
        <v>481</v>
      </c>
      <c r="G1112" s="4" t="s">
        <v>476</v>
      </c>
      <c r="H1112" s="60">
        <v>0</v>
      </c>
      <c r="I1112" s="27">
        <v>41</v>
      </c>
      <c r="J1112" s="170" t="s">
        <v>14</v>
      </c>
      <c r="K1112" s="170" t="s">
        <v>13</v>
      </c>
      <c r="L1112" s="5">
        <v>17</v>
      </c>
      <c r="N1112" s="31">
        <v>0</v>
      </c>
      <c r="O1112" s="4" t="s">
        <v>6535</v>
      </c>
      <c r="P1112" s="56">
        <v>0</v>
      </c>
      <c r="Q1112" s="8" t="s">
        <v>6535</v>
      </c>
      <c r="R1112" s="35">
        <v>70.311398354876616</v>
      </c>
      <c r="S1112" s="2" t="s">
        <v>6535</v>
      </c>
      <c r="T1112" s="36">
        <v>2.1829220524872697</v>
      </c>
      <c r="U1112" s="2" t="s">
        <v>6535</v>
      </c>
      <c r="V1112" s="31">
        <v>32.209761349362999</v>
      </c>
      <c r="W1112" s="2" t="s">
        <v>6535</v>
      </c>
      <c r="X1112" s="31" t="s">
        <v>6535</v>
      </c>
      <c r="Y1112" s="2" t="s">
        <v>6535</v>
      </c>
      <c r="AA1112" s="37">
        <v>0</v>
      </c>
      <c r="AB1112" s="4" t="s">
        <v>6535</v>
      </c>
      <c r="AC1112" s="37">
        <v>179505</v>
      </c>
      <c r="AD1112" s="4" t="s">
        <v>6535</v>
      </c>
      <c r="AE1112" s="41">
        <v>5573</v>
      </c>
      <c r="AF1112" s="4" t="s">
        <v>6535</v>
      </c>
      <c r="AG1112" s="41">
        <v>2553</v>
      </c>
      <c r="AH1112" s="2" t="s">
        <v>6535</v>
      </c>
      <c r="AI1112" s="41">
        <v>0</v>
      </c>
      <c r="AJ1112" s="2" t="s">
        <v>6535</v>
      </c>
      <c r="AK1112" s="41">
        <v>46960</v>
      </c>
      <c r="AL1112" s="2" t="s">
        <v>6535</v>
      </c>
      <c r="AM1112" s="2" t="str">
        <f>IF(OR(O1112="Q",Q1112="Q",S1112="Q",U1112="Q",W1112="Q",Y1112="Q",AB1112="Q",AD1112="Q",AF1112="Q",AH1112="Q",AJ1112="Q",AL1112="Q"),"Yes","No")</f>
        <v>No</v>
      </c>
    </row>
    <row r="1113" spans="1:39">
      <c r="A1113" s="6" t="s">
        <v>405</v>
      </c>
      <c r="B1113" s="6" t="s">
        <v>406</v>
      </c>
      <c r="C1113" s="4" t="s">
        <v>112</v>
      </c>
      <c r="D1113" s="242">
        <v>57</v>
      </c>
      <c r="E1113" s="237">
        <v>57</v>
      </c>
      <c r="F1113" s="25" t="s">
        <v>407</v>
      </c>
      <c r="G1113" s="53" t="s">
        <v>262</v>
      </c>
      <c r="H1113" s="180">
        <v>83794</v>
      </c>
      <c r="I1113" s="28">
        <v>41</v>
      </c>
      <c r="J1113" s="171" t="s">
        <v>14</v>
      </c>
      <c r="K1113" s="171" t="s">
        <v>13</v>
      </c>
      <c r="L1113" s="9">
        <v>12</v>
      </c>
      <c r="M1113" s="9"/>
      <c r="N1113" s="32">
        <v>1.5259709957642329</v>
      </c>
      <c r="O1113" s="10" t="s">
        <v>6535</v>
      </c>
      <c r="P1113" s="57">
        <v>0.1030385220411616</v>
      </c>
      <c r="Q1113" s="7" t="s">
        <v>6535</v>
      </c>
      <c r="R1113" s="182">
        <v>72.789167254763584</v>
      </c>
      <c r="S1113" s="1" t="s">
        <v>6535</v>
      </c>
      <c r="T1113" s="36">
        <v>4.9149611856033877</v>
      </c>
      <c r="U1113" s="2" t="s">
        <v>6535</v>
      </c>
      <c r="V1113" s="31">
        <v>14.809713547275468</v>
      </c>
      <c r="W1113" s="2" t="s">
        <v>6535</v>
      </c>
      <c r="X1113" s="31">
        <v>4.2434674387628633</v>
      </c>
      <c r="Y1113" s="2" t="s">
        <v>6535</v>
      </c>
      <c r="AA1113" s="38">
        <v>85021</v>
      </c>
      <c r="AB1113" s="9" t="s">
        <v>6535</v>
      </c>
      <c r="AC1113" s="38">
        <v>825138</v>
      </c>
      <c r="AD1113" s="9" t="s">
        <v>6535</v>
      </c>
      <c r="AE1113" s="42">
        <v>55716</v>
      </c>
      <c r="AF1113" s="9" t="s">
        <v>6535</v>
      </c>
      <c r="AG1113" s="41">
        <v>11336</v>
      </c>
      <c r="AH1113" s="2" t="s">
        <v>6535</v>
      </c>
      <c r="AI1113" s="41">
        <v>194449</v>
      </c>
      <c r="AJ1113" s="2" t="s">
        <v>6535</v>
      </c>
      <c r="AK1113" s="41">
        <v>133184</v>
      </c>
      <c r="AL1113" s="2" t="s">
        <v>6535</v>
      </c>
      <c r="AM1113" s="2" t="str">
        <f>IF(OR(O1113="Q",Q1113="Q",S1113="Q",U1113="Q",W1113="Q",Y1113="Q",AB1113="Q",AD1113="Q",AF1113="Q",AH1113="Q",AJ1113="Q",AL1113="Q"),"Yes","No")</f>
        <v>No</v>
      </c>
    </row>
    <row r="1114" spans="1:39">
      <c r="A1114" s="6" t="s">
        <v>2845</v>
      </c>
      <c r="B1114" s="6" t="s">
        <v>2846</v>
      </c>
      <c r="C1114" s="4" t="s">
        <v>141</v>
      </c>
      <c r="D1114" s="242">
        <v>5096</v>
      </c>
      <c r="E1114" s="237">
        <v>50096</v>
      </c>
      <c r="F1114" s="25" t="s">
        <v>317</v>
      </c>
      <c r="G1114" s="53" t="s">
        <v>262</v>
      </c>
      <c r="H1114" s="180">
        <v>1376476</v>
      </c>
      <c r="I1114" s="28">
        <v>41</v>
      </c>
      <c r="J1114" s="171" t="s">
        <v>30</v>
      </c>
      <c r="K1114" s="171" t="s">
        <v>16</v>
      </c>
      <c r="L1114" s="9">
        <v>12</v>
      </c>
      <c r="M1114" s="9"/>
      <c r="N1114" s="32">
        <v>2.9641014421411511</v>
      </c>
      <c r="O1114" s="10" t="s">
        <v>6535</v>
      </c>
      <c r="P1114" s="57">
        <v>0.21741876785600453</v>
      </c>
      <c r="Q1114" s="7" t="s">
        <v>6535</v>
      </c>
      <c r="R1114" s="182">
        <v>142.4855818089431</v>
      </c>
      <c r="S1114" s="1" t="s">
        <v>6535</v>
      </c>
      <c r="T1114" s="36">
        <v>10.45141006097561</v>
      </c>
      <c r="U1114" s="2" t="s">
        <v>6535</v>
      </c>
      <c r="V1114" s="31">
        <v>13.633144329583645</v>
      </c>
      <c r="W1114" s="2" t="s">
        <v>6535</v>
      </c>
      <c r="X1114" s="31">
        <v>0.62161106195707927</v>
      </c>
      <c r="Y1114" s="2" t="s">
        <v>6535</v>
      </c>
      <c r="AA1114" s="38">
        <v>487734</v>
      </c>
      <c r="AB1114" s="9" t="s">
        <v>6535</v>
      </c>
      <c r="AC1114" s="38">
        <v>2243293</v>
      </c>
      <c r="AD1114" s="9" t="s">
        <v>6535</v>
      </c>
      <c r="AE1114" s="42">
        <v>164547</v>
      </c>
      <c r="AF1114" s="9" t="s">
        <v>6535</v>
      </c>
      <c r="AG1114" s="41">
        <v>15744</v>
      </c>
      <c r="AH1114" s="2" t="s">
        <v>6535</v>
      </c>
      <c r="AI1114" s="41">
        <v>3608837</v>
      </c>
      <c r="AJ1114" s="2" t="s">
        <v>6535</v>
      </c>
      <c r="AK1114" s="41">
        <v>382421</v>
      </c>
      <c r="AL1114" s="2" t="s">
        <v>6535</v>
      </c>
      <c r="AM1114" s="2" t="str">
        <f>IF(OR(O1114="Q",Q1114="Q",S1114="Q",U1114="Q",W1114="Q",Y1114="Q",AB1114="Q",AD1114="Q",AF1114="Q",AH1114="Q",AJ1114="Q",AL1114="Q"),"Yes","No")</f>
        <v>No</v>
      </c>
    </row>
    <row r="1115" spans="1:39">
      <c r="A1115" s="6" t="s">
        <v>4448</v>
      </c>
      <c r="B1115" s="6" t="s">
        <v>4449</v>
      </c>
      <c r="C1115" s="4" t="s">
        <v>63</v>
      </c>
      <c r="D1115" s="242">
        <v>7014</v>
      </c>
      <c r="E1115" s="237">
        <v>70014</v>
      </c>
      <c r="F1115" s="25" t="s">
        <v>320</v>
      </c>
      <c r="G1115" s="53" t="s">
        <v>262</v>
      </c>
      <c r="H1115" s="180">
        <v>150003</v>
      </c>
      <c r="I1115" s="28">
        <v>41</v>
      </c>
      <c r="J1115" s="171" t="s">
        <v>14</v>
      </c>
      <c r="K1115" s="171" t="s">
        <v>13</v>
      </c>
      <c r="L1115" s="9">
        <v>11</v>
      </c>
      <c r="M1115" s="9"/>
      <c r="N1115" s="32">
        <v>3.5997785160575857</v>
      </c>
      <c r="O1115" s="10" t="s">
        <v>6535</v>
      </c>
      <c r="P1115" s="57">
        <v>7.7250714882811503E-2</v>
      </c>
      <c r="Q1115" s="7" t="s">
        <v>6535</v>
      </c>
      <c r="R1115" s="182">
        <v>101.688194780087</v>
      </c>
      <c r="S1115" s="1" t="s">
        <v>6535</v>
      </c>
      <c r="T1115" s="36">
        <v>2.1822136297728369</v>
      </c>
      <c r="U1115" s="2" t="s">
        <v>6535</v>
      </c>
      <c r="V1115" s="31">
        <v>46.598643410852716</v>
      </c>
      <c r="W1115" s="2" t="s">
        <v>6535</v>
      </c>
      <c r="X1115" s="31">
        <v>9.0756509595216137</v>
      </c>
      <c r="Y1115" s="2" t="s">
        <v>6535</v>
      </c>
      <c r="AA1115" s="38">
        <v>130024</v>
      </c>
      <c r="AB1115" s="9" t="s">
        <v>6535</v>
      </c>
      <c r="AC1115" s="38">
        <v>1683143</v>
      </c>
      <c r="AD1115" s="9" t="s">
        <v>6535</v>
      </c>
      <c r="AE1115" s="42">
        <v>36120</v>
      </c>
      <c r="AF1115" s="9" t="s">
        <v>6535</v>
      </c>
      <c r="AG1115" s="41">
        <v>16552</v>
      </c>
      <c r="AH1115" s="2" t="s">
        <v>6535</v>
      </c>
      <c r="AI1115" s="41">
        <v>185457</v>
      </c>
      <c r="AJ1115" s="2" t="s">
        <v>6535</v>
      </c>
      <c r="AK1115" s="41">
        <v>215297</v>
      </c>
      <c r="AL1115" s="2" t="s">
        <v>6535</v>
      </c>
      <c r="AM1115" s="2" t="str">
        <f>IF(OR(O1115="Q",Q1115="Q",S1115="Q",U1115="Q",W1115="Q",Y1115="Q",AB1115="Q",AD1115="Q",AF1115="Q",AH1115="Q",AJ1115="Q",AL1115="Q"),"Yes","No")</f>
        <v>No</v>
      </c>
    </row>
    <row r="1116" spans="1:39">
      <c r="A1116" s="3" t="s">
        <v>405</v>
      </c>
      <c r="B1116" s="3" t="s">
        <v>406</v>
      </c>
      <c r="C1116" s="4" t="s">
        <v>112</v>
      </c>
      <c r="D1116" s="241">
        <v>57</v>
      </c>
      <c r="E1116" s="236">
        <v>57</v>
      </c>
      <c r="F1116" s="3" t="s">
        <v>407</v>
      </c>
      <c r="G1116" s="4" t="s">
        <v>262</v>
      </c>
      <c r="H1116" s="60">
        <v>83794</v>
      </c>
      <c r="I1116" s="27">
        <v>41</v>
      </c>
      <c r="J1116" s="170" t="s">
        <v>30</v>
      </c>
      <c r="K1116" s="170" t="s">
        <v>13</v>
      </c>
      <c r="L1116" s="5">
        <v>10</v>
      </c>
      <c r="N1116" s="31">
        <v>2.1853249331740399</v>
      </c>
      <c r="O1116" s="4" t="s">
        <v>6535</v>
      </c>
      <c r="P1116" s="56">
        <v>0.22822202853852486</v>
      </c>
      <c r="Q1116" s="8" t="s">
        <v>6535</v>
      </c>
      <c r="R1116" s="35">
        <v>82.140603111406037</v>
      </c>
      <c r="S1116" s="2" t="s">
        <v>6535</v>
      </c>
      <c r="T1116" s="36">
        <v>8.5782643957826448</v>
      </c>
      <c r="U1116" s="2" t="s">
        <v>6535</v>
      </c>
      <c r="V1116" s="31">
        <v>9.5754338315556051</v>
      </c>
      <c r="W1116" s="2" t="s">
        <v>6535</v>
      </c>
      <c r="X1116" s="31">
        <v>0.60574539590262388</v>
      </c>
      <c r="Y1116" s="2" t="s">
        <v>6535</v>
      </c>
      <c r="AA1116" s="37">
        <v>254256</v>
      </c>
      <c r="AB1116" s="4" t="s">
        <v>6535</v>
      </c>
      <c r="AC1116" s="37">
        <v>1114073</v>
      </c>
      <c r="AD1116" s="4" t="s">
        <v>6535</v>
      </c>
      <c r="AE1116" s="41">
        <v>116347</v>
      </c>
      <c r="AF1116" s="4" t="s">
        <v>6535</v>
      </c>
      <c r="AG1116" s="41">
        <v>13563</v>
      </c>
      <c r="AH1116" s="2" t="s">
        <v>6535</v>
      </c>
      <c r="AI1116" s="41">
        <v>1839177</v>
      </c>
      <c r="AJ1116" s="2" t="s">
        <v>6535</v>
      </c>
      <c r="AK1116" s="41">
        <v>348990</v>
      </c>
      <c r="AL1116" s="2" t="s">
        <v>6535</v>
      </c>
      <c r="AM1116" s="2" t="str">
        <f>IF(OR(O1116="Q",Q1116="Q",S1116="Q",U1116="Q",W1116="Q",Y1116="Q",AB1116="Q",AD1116="Q",AF1116="Q",AH1116="Q",AJ1116="Q",AL1116="Q"),"Yes","No")</f>
        <v>No</v>
      </c>
    </row>
    <row r="1117" spans="1:39">
      <c r="A1117" s="3" t="s">
        <v>405</v>
      </c>
      <c r="B1117" s="3" t="s">
        <v>406</v>
      </c>
      <c r="C1117" s="4" t="s">
        <v>112</v>
      </c>
      <c r="D1117" s="241">
        <v>57</v>
      </c>
      <c r="E1117" s="236">
        <v>57</v>
      </c>
      <c r="F1117" s="3" t="s">
        <v>407</v>
      </c>
      <c r="G1117" s="4" t="s">
        <v>262</v>
      </c>
      <c r="H1117" s="60">
        <v>83794</v>
      </c>
      <c r="I1117" s="27">
        <v>41</v>
      </c>
      <c r="J1117" s="170" t="s">
        <v>14</v>
      </c>
      <c r="K1117" s="170" t="s">
        <v>16</v>
      </c>
      <c r="L1117" s="5">
        <v>10</v>
      </c>
      <c r="N1117" s="31">
        <v>1.6933787523951458</v>
      </c>
      <c r="O1117" s="4" t="s">
        <v>6535</v>
      </c>
      <c r="P1117" s="56">
        <v>9.2790204169247797E-2</v>
      </c>
      <c r="Q1117" s="8" t="s">
        <v>6535</v>
      </c>
      <c r="R1117" s="35">
        <v>71.509218319846497</v>
      </c>
      <c r="S1117" s="2" t="s">
        <v>6535</v>
      </c>
      <c r="T1117" s="36">
        <v>3.9184116125802952</v>
      </c>
      <c r="U1117" s="2" t="s">
        <v>6535</v>
      </c>
      <c r="V1117" s="31">
        <v>18.24954226101767</v>
      </c>
      <c r="W1117" s="2" t="s">
        <v>6535</v>
      </c>
      <c r="X1117" s="31">
        <v>5.6896949985065213</v>
      </c>
      <c r="Y1117" s="2" t="s">
        <v>6535</v>
      </c>
      <c r="AA1117" s="37">
        <v>79538</v>
      </c>
      <c r="AB1117" s="4" t="s">
        <v>6535</v>
      </c>
      <c r="AC1117" s="37">
        <v>857181</v>
      </c>
      <c r="AD1117" s="4" t="s">
        <v>6535</v>
      </c>
      <c r="AE1117" s="41">
        <v>46970</v>
      </c>
      <c r="AF1117" s="4" t="s">
        <v>6535</v>
      </c>
      <c r="AG1117" s="41">
        <v>11987</v>
      </c>
      <c r="AH1117" s="2" t="s">
        <v>6535</v>
      </c>
      <c r="AI1117" s="41">
        <v>150655</v>
      </c>
      <c r="AJ1117" s="2" t="s">
        <v>6535</v>
      </c>
      <c r="AK1117" s="41">
        <v>143481</v>
      </c>
      <c r="AL1117" s="2" t="s">
        <v>6535</v>
      </c>
      <c r="AM1117" s="2" t="str">
        <f>IF(OR(O1117="Q",Q1117="Q",S1117="Q",U1117="Q",W1117="Q",Y1117="Q",AB1117="Q",AD1117="Q",AF1117="Q",AH1117="Q",AJ1117="Q",AL1117="Q"),"Yes","No")</f>
        <v>No</v>
      </c>
    </row>
    <row r="1118" spans="1:39">
      <c r="A1118" s="6" t="s">
        <v>405</v>
      </c>
      <c r="B1118" s="6" t="s">
        <v>406</v>
      </c>
      <c r="C1118" s="4" t="s">
        <v>112</v>
      </c>
      <c r="D1118" s="242">
        <v>57</v>
      </c>
      <c r="E1118" s="237">
        <v>57</v>
      </c>
      <c r="F1118" s="25" t="s">
        <v>407</v>
      </c>
      <c r="G1118" s="53" t="s">
        <v>262</v>
      </c>
      <c r="H1118" s="180">
        <v>83794</v>
      </c>
      <c r="I1118" s="28">
        <v>41</v>
      </c>
      <c r="J1118" s="171" t="s">
        <v>15</v>
      </c>
      <c r="K1118" s="171" t="s">
        <v>16</v>
      </c>
      <c r="L1118" s="9">
        <v>9</v>
      </c>
      <c r="M1118" s="9"/>
      <c r="N1118" s="32">
        <v>0.59519818141241565</v>
      </c>
      <c r="O1118" s="10" t="s">
        <v>6535</v>
      </c>
      <c r="P1118" s="57">
        <v>0.14371493861653648</v>
      </c>
      <c r="Q1118" s="7" t="s">
        <v>6535</v>
      </c>
      <c r="R1118" s="182">
        <v>71.996706816438845</v>
      </c>
      <c r="S1118" s="1" t="s">
        <v>6535</v>
      </c>
      <c r="T1118" s="36">
        <v>17.384129561961473</v>
      </c>
      <c r="U1118" s="2" t="s">
        <v>6535</v>
      </c>
      <c r="V1118" s="31">
        <v>4.1415192264774729</v>
      </c>
      <c r="W1118" s="2" t="s">
        <v>6535</v>
      </c>
      <c r="X1118" s="31">
        <v>1.2469302385178889</v>
      </c>
      <c r="Y1118" s="2" t="s">
        <v>6535</v>
      </c>
      <c r="AA1118" s="38">
        <v>229362</v>
      </c>
      <c r="AB1118" s="9" t="s">
        <v>6535</v>
      </c>
      <c r="AC1118" s="38">
        <v>1595951</v>
      </c>
      <c r="AD1118" s="9" t="s">
        <v>6535</v>
      </c>
      <c r="AE1118" s="42">
        <v>385354</v>
      </c>
      <c r="AF1118" s="9" t="s">
        <v>6535</v>
      </c>
      <c r="AG1118" s="41">
        <v>22167</v>
      </c>
      <c r="AH1118" s="2" t="s">
        <v>6535</v>
      </c>
      <c r="AI1118" s="41">
        <v>1279904</v>
      </c>
      <c r="AJ1118" s="2" t="s">
        <v>6535</v>
      </c>
      <c r="AK1118" s="41">
        <v>277486</v>
      </c>
      <c r="AL1118" s="2" t="s">
        <v>6535</v>
      </c>
      <c r="AM1118" s="2" t="str">
        <f>IF(OR(O1118="Q",Q1118="Q",S1118="Q",U1118="Q",W1118="Q",Y1118="Q",AB1118="Q",AD1118="Q",AF1118="Q",AH1118="Q",AJ1118="Q",AL1118="Q"),"Yes","No")</f>
        <v>No</v>
      </c>
    </row>
    <row r="1119" spans="1:39">
      <c r="A1119" s="6" t="s">
        <v>4448</v>
      </c>
      <c r="B1119" s="6" t="s">
        <v>4449</v>
      </c>
      <c r="C1119" s="4" t="s">
        <v>63</v>
      </c>
      <c r="D1119" s="242">
        <v>7014</v>
      </c>
      <c r="E1119" s="237">
        <v>70014</v>
      </c>
      <c r="F1119" s="25" t="s">
        <v>320</v>
      </c>
      <c r="G1119" s="53" t="s">
        <v>262</v>
      </c>
      <c r="H1119" s="180">
        <v>150003</v>
      </c>
      <c r="I1119" s="28">
        <v>41</v>
      </c>
      <c r="J1119" s="171" t="s">
        <v>20</v>
      </c>
      <c r="K1119" s="171" t="s">
        <v>16</v>
      </c>
      <c r="L1119" s="9">
        <v>8</v>
      </c>
      <c r="M1119" s="9"/>
      <c r="N1119" s="32">
        <v>3.1716672609648007</v>
      </c>
      <c r="O1119" s="10" t="s">
        <v>6535</v>
      </c>
      <c r="P1119" s="57">
        <v>0.16043815595197911</v>
      </c>
      <c r="Q1119" s="7" t="s">
        <v>6535</v>
      </c>
      <c r="R1119" s="182">
        <v>88.381006604418133</v>
      </c>
      <c r="S1119" s="1" t="s">
        <v>6535</v>
      </c>
      <c r="T1119" s="36">
        <v>4.4707355955363246</v>
      </c>
      <c r="U1119" s="2" t="s">
        <v>6535</v>
      </c>
      <c r="V1119" s="31">
        <v>19.768784066018032</v>
      </c>
      <c r="W1119" s="2" t="s">
        <v>6535</v>
      </c>
      <c r="X1119" s="31">
        <v>2.792210782303381</v>
      </c>
      <c r="Y1119" s="2" t="s">
        <v>6535</v>
      </c>
      <c r="AA1119" s="38">
        <v>62263</v>
      </c>
      <c r="AB1119" s="9" t="s">
        <v>6535</v>
      </c>
      <c r="AC1119" s="38">
        <v>388081</v>
      </c>
      <c r="AD1119" s="9" t="s">
        <v>6535</v>
      </c>
      <c r="AE1119" s="42">
        <v>19631</v>
      </c>
      <c r="AF1119" s="9" t="s">
        <v>6535</v>
      </c>
      <c r="AG1119" s="41">
        <v>4391</v>
      </c>
      <c r="AH1119" s="2" t="s">
        <v>6535</v>
      </c>
      <c r="AI1119" s="41">
        <v>138987</v>
      </c>
      <c r="AJ1119" s="2" t="s">
        <v>6535</v>
      </c>
      <c r="AK1119" s="41">
        <v>94985</v>
      </c>
      <c r="AL1119" s="2" t="s">
        <v>6535</v>
      </c>
      <c r="AM1119" s="2" t="str">
        <f>IF(OR(O1119="Q",Q1119="Q",S1119="Q",U1119="Q",W1119="Q",Y1119="Q",AB1119="Q",AD1119="Q",AF1119="Q",AH1119="Q",AJ1119="Q",AL1119="Q"),"Yes","No")</f>
        <v>No</v>
      </c>
    </row>
    <row r="1120" spans="1:39">
      <c r="A1120" s="3" t="s">
        <v>5717</v>
      </c>
      <c r="B1120" s="3" t="s">
        <v>5718</v>
      </c>
      <c r="C1120" s="4" t="s">
        <v>28</v>
      </c>
      <c r="D1120" s="241">
        <v>9091</v>
      </c>
      <c r="E1120" s="236">
        <v>90091</v>
      </c>
      <c r="F1120" s="3" t="s">
        <v>317</v>
      </c>
      <c r="G1120" s="4" t="s">
        <v>262</v>
      </c>
      <c r="H1120" s="60">
        <v>219454</v>
      </c>
      <c r="I1120" s="27">
        <v>41</v>
      </c>
      <c r="J1120" s="170" t="s">
        <v>14</v>
      </c>
      <c r="K1120" s="170" t="s">
        <v>16</v>
      </c>
      <c r="L1120" s="5">
        <v>8</v>
      </c>
      <c r="N1120" s="31">
        <v>4.8018745044738926</v>
      </c>
      <c r="O1120" s="4" t="s">
        <v>6535</v>
      </c>
      <c r="P1120" s="56">
        <v>0.20234534123545647</v>
      </c>
      <c r="Q1120" s="8" t="s">
        <v>6535</v>
      </c>
      <c r="R1120" s="35">
        <v>82.54575002462326</v>
      </c>
      <c r="S1120" s="2" t="s">
        <v>6535</v>
      </c>
      <c r="T1120" s="36">
        <v>3.478380774155422</v>
      </c>
      <c r="U1120" s="2" t="s">
        <v>6535</v>
      </c>
      <c r="V1120" s="31">
        <v>23.731085060595763</v>
      </c>
      <c r="W1120" s="2" t="s">
        <v>6535</v>
      </c>
      <c r="X1120" s="31">
        <v>3.105337068243629</v>
      </c>
      <c r="Y1120" s="2" t="s">
        <v>6535</v>
      </c>
      <c r="AA1120" s="37">
        <v>169583</v>
      </c>
      <c r="AB1120" s="4" t="s">
        <v>6535</v>
      </c>
      <c r="AC1120" s="37">
        <v>838087</v>
      </c>
      <c r="AD1120" s="4" t="s">
        <v>6535</v>
      </c>
      <c r="AE1120" s="41">
        <v>35316</v>
      </c>
      <c r="AF1120" s="4" t="s">
        <v>6535</v>
      </c>
      <c r="AG1120" s="41">
        <v>10153</v>
      </c>
      <c r="AH1120" s="2" t="s">
        <v>6535</v>
      </c>
      <c r="AI1120" s="41">
        <v>269886</v>
      </c>
      <c r="AJ1120" s="2" t="s">
        <v>6535</v>
      </c>
      <c r="AK1120" s="41">
        <v>153258</v>
      </c>
      <c r="AL1120" s="2" t="s">
        <v>6535</v>
      </c>
      <c r="AM1120" s="2" t="str">
        <f>IF(OR(O1120="Q",Q1120="Q",S1120="Q",U1120="Q",W1120="Q",Y1120="Q",AB1120="Q",AD1120="Q",AF1120="Q",AH1120="Q",AJ1120="Q",AL1120="Q"),"Yes","No")</f>
        <v>No</v>
      </c>
    </row>
    <row r="1121" spans="1:39">
      <c r="A1121" s="3" t="s">
        <v>2322</v>
      </c>
      <c r="B1121" s="3" t="s">
        <v>1249</v>
      </c>
      <c r="C1121" s="4" t="s">
        <v>66</v>
      </c>
      <c r="D1121" s="241" t="s">
        <v>2323</v>
      </c>
      <c r="E1121" s="236" t="s">
        <v>2324</v>
      </c>
      <c r="F1121" s="3" t="s">
        <v>481</v>
      </c>
      <c r="G1121" s="4" t="s">
        <v>476</v>
      </c>
      <c r="H1121" s="60">
        <v>0</v>
      </c>
      <c r="I1121" s="27">
        <v>41</v>
      </c>
      <c r="J1121" s="170" t="s">
        <v>15</v>
      </c>
      <c r="K1121" s="170" t="s">
        <v>13</v>
      </c>
      <c r="L1121" s="5">
        <v>5</v>
      </c>
      <c r="N1121" s="31">
        <v>0.1426551194913396</v>
      </c>
      <c r="O1121" s="4" t="s">
        <v>6535</v>
      </c>
      <c r="P1121" s="56">
        <v>3.6120833946311444E-2</v>
      </c>
      <c r="Q1121" s="8" t="s">
        <v>6535</v>
      </c>
      <c r="R1121" s="35">
        <v>28.167552775605941</v>
      </c>
      <c r="S1121" s="2" t="s">
        <v>6535</v>
      </c>
      <c r="T1121" s="36">
        <v>7.1321344800625486</v>
      </c>
      <c r="U1121" s="2" t="s">
        <v>6535</v>
      </c>
      <c r="V1121" s="31">
        <v>3.9493860995395749</v>
      </c>
      <c r="W1121" s="2" t="s">
        <v>6535</v>
      </c>
      <c r="X1121" s="31" t="s">
        <v>6535</v>
      </c>
      <c r="Y1121" s="2" t="s">
        <v>6535</v>
      </c>
      <c r="AA1121" s="37">
        <v>13013</v>
      </c>
      <c r="AB1121" s="4" t="s">
        <v>6535</v>
      </c>
      <c r="AC1121" s="37">
        <v>360263</v>
      </c>
      <c r="AD1121" s="4" t="s">
        <v>6535</v>
      </c>
      <c r="AE1121" s="41">
        <v>91220</v>
      </c>
      <c r="AF1121" s="4" t="s">
        <v>6535</v>
      </c>
      <c r="AG1121" s="41">
        <v>12790</v>
      </c>
      <c r="AH1121" s="2" t="s">
        <v>6535</v>
      </c>
      <c r="AI1121" s="41">
        <v>0</v>
      </c>
      <c r="AJ1121" s="2" t="s">
        <v>6535</v>
      </c>
      <c r="AK1121" s="41">
        <v>119675</v>
      </c>
      <c r="AL1121" s="2" t="s">
        <v>6535</v>
      </c>
      <c r="AM1121" s="2" t="str">
        <f>IF(OR(O1121="Q",Q1121="Q",S1121="Q",U1121="Q",W1121="Q",Y1121="Q",AB1121="Q",AD1121="Q",AF1121="Q",AH1121="Q",AJ1121="Q",AL1121="Q"),"Yes","No")</f>
        <v>No</v>
      </c>
    </row>
    <row r="1122" spans="1:39">
      <c r="A1122" s="3" t="s">
        <v>2845</v>
      </c>
      <c r="B1122" s="3" t="s">
        <v>2846</v>
      </c>
      <c r="C1122" s="4" t="s">
        <v>141</v>
      </c>
      <c r="D1122" s="241">
        <v>5096</v>
      </c>
      <c r="E1122" s="236">
        <v>50096</v>
      </c>
      <c r="F1122" s="3" t="s">
        <v>317</v>
      </c>
      <c r="G1122" s="4" t="s">
        <v>262</v>
      </c>
      <c r="H1122" s="60">
        <v>1376476</v>
      </c>
      <c r="I1122" s="27">
        <v>41</v>
      </c>
      <c r="J1122" s="170" t="s">
        <v>14</v>
      </c>
      <c r="K1122" s="170" t="s">
        <v>13</v>
      </c>
      <c r="L1122" s="5">
        <v>5</v>
      </c>
      <c r="N1122" s="31">
        <v>4.0745461214010632</v>
      </c>
      <c r="O1122" s="4" t="s">
        <v>6535</v>
      </c>
      <c r="P1122" s="56">
        <v>8.6177672968171845E-2</v>
      </c>
      <c r="Q1122" s="8" t="s">
        <v>6535</v>
      </c>
      <c r="R1122" s="35">
        <v>79.050130308140425</v>
      </c>
      <c r="S1122" s="2" t="s">
        <v>6535</v>
      </c>
      <c r="T1122" s="36">
        <v>1.6719300935152537</v>
      </c>
      <c r="U1122" s="2" t="s">
        <v>6535</v>
      </c>
      <c r="V1122" s="31">
        <v>47.280762882816795</v>
      </c>
      <c r="W1122" s="2" t="s">
        <v>6535</v>
      </c>
      <c r="X1122" s="31">
        <v>11.800443966405016</v>
      </c>
      <c r="Y1122" s="2" t="s">
        <v>6535</v>
      </c>
      <c r="AA1122" s="37">
        <v>44437</v>
      </c>
      <c r="AB1122" s="4" t="s">
        <v>6535</v>
      </c>
      <c r="AC1122" s="37">
        <v>515644</v>
      </c>
      <c r="AD1122" s="4" t="s">
        <v>6535</v>
      </c>
      <c r="AE1122" s="41">
        <v>10906</v>
      </c>
      <c r="AF1122" s="4" t="s">
        <v>6535</v>
      </c>
      <c r="AG1122" s="41">
        <v>6523</v>
      </c>
      <c r="AH1122" s="2" t="s">
        <v>6535</v>
      </c>
      <c r="AI1122" s="41">
        <v>43697</v>
      </c>
      <c r="AJ1122" s="2" t="s">
        <v>6535</v>
      </c>
      <c r="AK1122" s="41">
        <v>66529</v>
      </c>
      <c r="AL1122" s="2" t="s">
        <v>6535</v>
      </c>
      <c r="AM1122" s="2" t="str">
        <f>IF(OR(O1122="Q",Q1122="Q",S1122="Q",U1122="Q",W1122="Q",Y1122="Q",AB1122="Q",AD1122="Q",AF1122="Q",AH1122="Q",AJ1122="Q",AL1122="Q"),"Yes","No")</f>
        <v>No</v>
      </c>
    </row>
    <row r="1123" spans="1:39">
      <c r="A1123" s="3" t="s">
        <v>2845</v>
      </c>
      <c r="B1123" s="3" t="s">
        <v>2846</v>
      </c>
      <c r="C1123" s="4" t="s">
        <v>141</v>
      </c>
      <c r="D1123" s="241">
        <v>5096</v>
      </c>
      <c r="E1123" s="236">
        <v>50096</v>
      </c>
      <c r="F1123" s="3" t="s">
        <v>317</v>
      </c>
      <c r="G1123" s="4" t="s">
        <v>262</v>
      </c>
      <c r="H1123" s="60">
        <v>1376476</v>
      </c>
      <c r="I1123" s="27">
        <v>41</v>
      </c>
      <c r="J1123" s="170" t="s">
        <v>14</v>
      </c>
      <c r="K1123" s="170" t="s">
        <v>16</v>
      </c>
      <c r="L1123" s="5">
        <v>4</v>
      </c>
      <c r="N1123" s="31">
        <v>7.6529886914378027</v>
      </c>
      <c r="O1123" s="4" t="s">
        <v>6535</v>
      </c>
      <c r="P1123" s="56">
        <v>0.21028987437297464</v>
      </c>
      <c r="Q1123" s="8" t="s">
        <v>6535</v>
      </c>
      <c r="R1123" s="35">
        <v>81.619565217391298</v>
      </c>
      <c r="S1123" s="2" t="s">
        <v>6535</v>
      </c>
      <c r="T1123" s="36">
        <v>2.2427536231884058</v>
      </c>
      <c r="U1123" s="2" t="s">
        <v>6535</v>
      </c>
      <c r="V1123" s="31">
        <v>36.392568659127626</v>
      </c>
      <c r="W1123" s="2" t="s">
        <v>6535</v>
      </c>
      <c r="X1123" s="31">
        <v>4.9247955926719422</v>
      </c>
      <c r="Y1123" s="2" t="s">
        <v>6535</v>
      </c>
      <c r="AA1123" s="37">
        <v>23686</v>
      </c>
      <c r="AB1123" s="4" t="s">
        <v>6535</v>
      </c>
      <c r="AC1123" s="37">
        <v>112635</v>
      </c>
      <c r="AD1123" s="4" t="s">
        <v>6535</v>
      </c>
      <c r="AE1123" s="41">
        <v>3095</v>
      </c>
      <c r="AF1123" s="4" t="s">
        <v>6535</v>
      </c>
      <c r="AG1123" s="41">
        <v>1380</v>
      </c>
      <c r="AH1123" s="2" t="s">
        <v>6535</v>
      </c>
      <c r="AI1123" s="41">
        <v>22871</v>
      </c>
      <c r="AJ1123" s="2" t="s">
        <v>6535</v>
      </c>
      <c r="AK1123" s="41">
        <v>22049</v>
      </c>
      <c r="AL1123" s="2" t="s">
        <v>6535</v>
      </c>
      <c r="AM1123" s="2" t="str">
        <f>IF(OR(O1123="Q",Q1123="Q",S1123="Q",U1123="Q",W1123="Q",Y1123="Q",AB1123="Q",AD1123="Q",AF1123="Q",AH1123="Q",AJ1123="Q",AL1123="Q"),"Yes","No")</f>
        <v>No</v>
      </c>
    </row>
    <row r="1124" spans="1:39">
      <c r="A1124" s="3" t="s">
        <v>4064</v>
      </c>
      <c r="B1124" s="3" t="s">
        <v>4065</v>
      </c>
      <c r="C1124" s="4" t="s">
        <v>12</v>
      </c>
      <c r="D1124" s="241" t="s">
        <v>4066</v>
      </c>
      <c r="E1124" s="236" t="s">
        <v>4067</v>
      </c>
      <c r="F1124" s="3" t="s">
        <v>481</v>
      </c>
      <c r="G1124" s="4" t="s">
        <v>476</v>
      </c>
      <c r="H1124" s="60">
        <v>0</v>
      </c>
      <c r="I1124" s="27">
        <v>40</v>
      </c>
      <c r="J1124" s="170" t="s">
        <v>14</v>
      </c>
      <c r="K1124" s="170" t="s">
        <v>13</v>
      </c>
      <c r="L1124" s="5">
        <v>40</v>
      </c>
      <c r="N1124" s="31">
        <v>0.51237221853774551</v>
      </c>
      <c r="O1124" s="4" t="s">
        <v>6535</v>
      </c>
      <c r="P1124" s="56">
        <v>2.9382815947730075E-2</v>
      </c>
      <c r="Q1124" s="8" t="s">
        <v>6535</v>
      </c>
      <c r="R1124" s="35">
        <v>25.826564828614011</v>
      </c>
      <c r="S1124" s="2" t="s">
        <v>6535</v>
      </c>
      <c r="T1124" s="36">
        <v>1.4810662511854762</v>
      </c>
      <c r="U1124" s="2" t="s">
        <v>6535</v>
      </c>
      <c r="V1124" s="31">
        <v>17.437818738994213</v>
      </c>
      <c r="W1124" s="2" t="s">
        <v>6535</v>
      </c>
      <c r="X1124" s="31" t="s">
        <v>6535</v>
      </c>
      <c r="Y1124" s="2" t="s">
        <v>6535</v>
      </c>
      <c r="AA1124" s="37">
        <v>44809</v>
      </c>
      <c r="AB1124" s="4" t="s">
        <v>6535</v>
      </c>
      <c r="AC1124" s="37">
        <v>1525007</v>
      </c>
      <c r="AD1124" s="4" t="s">
        <v>6535</v>
      </c>
      <c r="AE1124" s="41">
        <v>87454</v>
      </c>
      <c r="AF1124" s="4" t="s">
        <v>6535</v>
      </c>
      <c r="AG1124" s="41">
        <v>59048</v>
      </c>
      <c r="AH1124" s="2" t="s">
        <v>6535</v>
      </c>
      <c r="AI1124" s="41">
        <v>0</v>
      </c>
      <c r="AJ1124" s="2" t="s">
        <v>6535</v>
      </c>
      <c r="AK1124" s="41">
        <v>1363853</v>
      </c>
      <c r="AL1124" s="2" t="s">
        <v>6535</v>
      </c>
      <c r="AM1124" s="2" t="str">
        <f>IF(OR(O1124="Q",Q1124="Q",S1124="Q",U1124="Q",W1124="Q",Y1124="Q",AB1124="Q",AD1124="Q",AF1124="Q",AH1124="Q",AJ1124="Q",AL1124="Q"),"Yes","No")</f>
        <v>No</v>
      </c>
    </row>
    <row r="1125" spans="1:39">
      <c r="A1125" s="6" t="s">
        <v>4550</v>
      </c>
      <c r="B1125" s="6" t="s">
        <v>4511</v>
      </c>
      <c r="C1125" s="4" t="s">
        <v>57</v>
      </c>
      <c r="D1125" s="242" t="s">
        <v>4551</v>
      </c>
      <c r="E1125" s="237" t="s">
        <v>4552</v>
      </c>
      <c r="F1125" s="25" t="s">
        <v>320</v>
      </c>
      <c r="G1125" s="53" t="s">
        <v>476</v>
      </c>
      <c r="H1125" s="180">
        <v>0</v>
      </c>
      <c r="I1125" s="28">
        <v>40</v>
      </c>
      <c r="J1125" s="171" t="s">
        <v>14</v>
      </c>
      <c r="K1125" s="171" t="s">
        <v>13</v>
      </c>
      <c r="L1125" s="9">
        <v>40</v>
      </c>
      <c r="M1125" s="9"/>
      <c r="N1125" s="32">
        <v>0.62352906531597851</v>
      </c>
      <c r="O1125" s="10" t="s">
        <v>6535</v>
      </c>
      <c r="P1125" s="57">
        <v>6.4005653976858118E-2</v>
      </c>
      <c r="Q1125" s="7" t="s">
        <v>6535</v>
      </c>
      <c r="R1125" s="182">
        <v>37.605879410694797</v>
      </c>
      <c r="S1125" s="1" t="s">
        <v>6535</v>
      </c>
      <c r="T1125" s="36">
        <v>3.8602673699527101</v>
      </c>
      <c r="U1125" s="2" t="s">
        <v>6535</v>
      </c>
      <c r="V1125" s="31">
        <v>9.7417810236174098</v>
      </c>
      <c r="W1125" s="2" t="s">
        <v>6535</v>
      </c>
      <c r="X1125" s="31" t="s">
        <v>6535</v>
      </c>
      <c r="Y1125" s="2" t="s">
        <v>6535</v>
      </c>
      <c r="AA1125" s="38">
        <v>105869</v>
      </c>
      <c r="AB1125" s="9" t="s">
        <v>6535</v>
      </c>
      <c r="AC1125" s="38">
        <v>1654057</v>
      </c>
      <c r="AD1125" s="9" t="s">
        <v>6535</v>
      </c>
      <c r="AE1125" s="42">
        <v>169790</v>
      </c>
      <c r="AF1125" s="9" t="s">
        <v>6535</v>
      </c>
      <c r="AG1125" s="41">
        <v>43984</v>
      </c>
      <c r="AH1125" s="2" t="s">
        <v>6535</v>
      </c>
      <c r="AI1125" s="41">
        <v>0</v>
      </c>
      <c r="AJ1125" s="2" t="s">
        <v>6535</v>
      </c>
      <c r="AK1125" s="41">
        <v>775217</v>
      </c>
      <c r="AL1125" s="2" t="s">
        <v>6535</v>
      </c>
      <c r="AM1125" s="2" t="str">
        <f>IF(OR(O1125="Q",Q1125="Q",S1125="Q",U1125="Q",W1125="Q",Y1125="Q",AB1125="Q",AD1125="Q",AF1125="Q",AH1125="Q",AJ1125="Q",AL1125="Q"),"Yes","No")</f>
        <v>No</v>
      </c>
    </row>
    <row r="1126" spans="1:39">
      <c r="A1126" s="3" t="s">
        <v>1937</v>
      </c>
      <c r="B1126" s="3" t="s">
        <v>1938</v>
      </c>
      <c r="C1126" s="4" t="s">
        <v>18</v>
      </c>
      <c r="E1126" s="236" t="s">
        <v>1939</v>
      </c>
      <c r="F1126" s="3" t="s">
        <v>481</v>
      </c>
      <c r="G1126" s="4" t="s">
        <v>476</v>
      </c>
      <c r="H1126" s="60">
        <v>0</v>
      </c>
      <c r="I1126" s="27">
        <v>40</v>
      </c>
      <c r="J1126" s="170" t="s">
        <v>14</v>
      </c>
      <c r="K1126" s="170" t="s">
        <v>13</v>
      </c>
      <c r="L1126" s="5">
        <v>40</v>
      </c>
      <c r="N1126" s="31">
        <v>0.49301948701184661</v>
      </c>
      <c r="O1126" s="4" t="s">
        <v>6535</v>
      </c>
      <c r="P1126" s="56">
        <v>0.12328793927437628</v>
      </c>
      <c r="Q1126" s="8" t="s">
        <v>6535</v>
      </c>
      <c r="R1126" s="35">
        <v>36.523106974971412</v>
      </c>
      <c r="S1126" s="2" t="s">
        <v>6535</v>
      </c>
      <c r="T1126" s="36">
        <v>9.1332264007114716</v>
      </c>
      <c r="U1126" s="2" t="s">
        <v>6535</v>
      </c>
      <c r="V1126" s="31">
        <v>3.9989271449710571</v>
      </c>
      <c r="W1126" s="2" t="s">
        <v>6535</v>
      </c>
      <c r="X1126" s="31" t="s">
        <v>6535</v>
      </c>
      <c r="Y1126" s="2" t="s">
        <v>6535</v>
      </c>
      <c r="AA1126" s="37">
        <v>283536</v>
      </c>
      <c r="AB1126" s="4" t="s">
        <v>6535</v>
      </c>
      <c r="AC1126" s="37">
        <v>2299787</v>
      </c>
      <c r="AD1126" s="4" t="s">
        <v>6535</v>
      </c>
      <c r="AE1126" s="41">
        <v>575101</v>
      </c>
      <c r="AF1126" s="4" t="s">
        <v>6535</v>
      </c>
      <c r="AG1126" s="41">
        <v>62968</v>
      </c>
      <c r="AH1126" s="2" t="s">
        <v>6535</v>
      </c>
      <c r="AI1126" s="41">
        <v>0</v>
      </c>
      <c r="AJ1126" s="2" t="s">
        <v>6535</v>
      </c>
      <c r="AK1126" s="41">
        <v>1129642</v>
      </c>
      <c r="AL1126" s="2" t="s">
        <v>6535</v>
      </c>
      <c r="AM1126" s="2" t="str">
        <f>IF(OR(O1126="Q",Q1126="Q",S1126="Q",U1126="Q",W1126="Q",Y1126="Q",AB1126="Q",AD1126="Q",AF1126="Q",AH1126="Q",AJ1126="Q",AL1126="Q"),"Yes","No")</f>
        <v>No</v>
      </c>
    </row>
    <row r="1127" spans="1:39">
      <c r="A1127" s="3" t="s">
        <v>1766</v>
      </c>
      <c r="B1127" s="3" t="s">
        <v>1554</v>
      </c>
      <c r="C1127" s="4" t="s">
        <v>129</v>
      </c>
      <c r="D1127" s="241">
        <v>4171</v>
      </c>
      <c r="E1127" s="236">
        <v>40171</v>
      </c>
      <c r="F1127" s="3" t="s">
        <v>317</v>
      </c>
      <c r="G1127" s="4" t="s">
        <v>262</v>
      </c>
      <c r="H1127" s="60">
        <v>558696</v>
      </c>
      <c r="I1127" s="27">
        <v>40</v>
      </c>
      <c r="J1127" s="170" t="s">
        <v>14</v>
      </c>
      <c r="K1127" s="170" t="s">
        <v>13</v>
      </c>
      <c r="L1127" s="5">
        <v>40</v>
      </c>
      <c r="N1127" s="31">
        <v>12.78567576380876</v>
      </c>
      <c r="O1127" s="4" t="s">
        <v>6535</v>
      </c>
      <c r="P1127" s="56">
        <v>0.60063166552659319</v>
      </c>
      <c r="Q1127" s="8" t="s">
        <v>6535</v>
      </c>
      <c r="R1127" s="35">
        <v>50.462597371707204</v>
      </c>
      <c r="S1127" s="2" t="s">
        <v>6535</v>
      </c>
      <c r="T1127" s="36">
        <v>2.3705773919248379</v>
      </c>
      <c r="U1127" s="2" t="s">
        <v>6535</v>
      </c>
      <c r="V1127" s="31">
        <v>21.287049114533687</v>
      </c>
      <c r="W1127" s="2" t="s">
        <v>6535</v>
      </c>
      <c r="X1127" s="31">
        <v>1.6653410729949782</v>
      </c>
      <c r="Y1127" s="2" t="s">
        <v>6535</v>
      </c>
      <c r="AA1127" s="37">
        <v>2038855</v>
      </c>
      <c r="AB1127" s="4" t="s">
        <v>6535</v>
      </c>
      <c r="AC1127" s="37">
        <v>3394518</v>
      </c>
      <c r="AD1127" s="4" t="s">
        <v>6535</v>
      </c>
      <c r="AE1127" s="41">
        <v>159464</v>
      </c>
      <c r="AF1127" s="4" t="s">
        <v>6535</v>
      </c>
      <c r="AG1127" s="41">
        <v>67268</v>
      </c>
      <c r="AH1127" s="2" t="s">
        <v>6535</v>
      </c>
      <c r="AI1127" s="41">
        <v>2038332</v>
      </c>
      <c r="AJ1127" s="2" t="s">
        <v>6535</v>
      </c>
      <c r="AK1127" s="41">
        <v>1435726</v>
      </c>
      <c r="AL1127" s="2" t="s">
        <v>6535</v>
      </c>
      <c r="AM1127" s="2" t="str">
        <f>IF(OR(O1127="Q",Q1127="Q",S1127="Q",U1127="Q",W1127="Q",Y1127="Q",AB1127="Q",AD1127="Q",AF1127="Q",AH1127="Q",AJ1127="Q",AL1127="Q"),"Yes","No")</f>
        <v>No</v>
      </c>
    </row>
    <row r="1128" spans="1:39">
      <c r="A1128" s="6" t="s">
        <v>2888</v>
      </c>
      <c r="B1128" s="6" t="s">
        <v>2801</v>
      </c>
      <c r="C1128" s="4" t="s">
        <v>74</v>
      </c>
      <c r="D1128" s="242">
        <v>5158</v>
      </c>
      <c r="E1128" s="237">
        <v>50158</v>
      </c>
      <c r="F1128" s="25" t="s">
        <v>151</v>
      </c>
      <c r="G1128" s="53" t="s">
        <v>262</v>
      </c>
      <c r="H1128" s="180">
        <v>306022</v>
      </c>
      <c r="I1128" s="28">
        <v>40</v>
      </c>
      <c r="J1128" s="171" t="s">
        <v>15</v>
      </c>
      <c r="K1128" s="171" t="s">
        <v>13</v>
      </c>
      <c r="L1128" s="9">
        <v>40</v>
      </c>
      <c r="M1128" s="9"/>
      <c r="N1128" s="32">
        <v>0</v>
      </c>
      <c r="O1128" s="10" t="s">
        <v>6535</v>
      </c>
      <c r="P1128" s="57">
        <v>0</v>
      </c>
      <c r="Q1128" s="7" t="s">
        <v>6535</v>
      </c>
      <c r="R1128" s="182">
        <v>69.787031075726119</v>
      </c>
      <c r="S1128" s="1" t="s">
        <v>6535</v>
      </c>
      <c r="T1128" s="36">
        <v>65.80336238087034</v>
      </c>
      <c r="U1128" s="2" t="s">
        <v>6535</v>
      </c>
      <c r="V1128" s="31">
        <v>1.0605389838865418</v>
      </c>
      <c r="W1128" s="2" t="s">
        <v>6535</v>
      </c>
      <c r="X1128" s="31">
        <v>0.43213561254367516</v>
      </c>
      <c r="Y1128" s="2" t="s">
        <v>6535</v>
      </c>
      <c r="AA1128" s="38">
        <v>0</v>
      </c>
      <c r="AB1128" s="9" t="s">
        <v>6535</v>
      </c>
      <c r="AC1128" s="38">
        <v>7696044</v>
      </c>
      <c r="AD1128" s="9" t="s">
        <v>6535</v>
      </c>
      <c r="AE1128" s="42">
        <v>7256729</v>
      </c>
      <c r="AF1128" s="9" t="s">
        <v>6535</v>
      </c>
      <c r="AG1128" s="41">
        <v>110279</v>
      </c>
      <c r="AH1128" s="2" t="s">
        <v>6535</v>
      </c>
      <c r="AI1128" s="41">
        <v>17809326</v>
      </c>
      <c r="AJ1128" s="2" t="s">
        <v>6535</v>
      </c>
      <c r="AK1128" s="41">
        <v>1070328</v>
      </c>
      <c r="AL1128" s="2" t="s">
        <v>6535</v>
      </c>
      <c r="AM1128" s="2" t="str">
        <f>IF(OR(O1128="Q",Q1128="Q",S1128="Q",U1128="Q",W1128="Q",Y1128="Q",AB1128="Q",AD1128="Q",AF1128="Q",AH1128="Q",AJ1128="Q",AL1128="Q"),"Yes","No")</f>
        <v>No</v>
      </c>
    </row>
    <row r="1129" spans="1:39">
      <c r="A1129" s="6" t="s">
        <v>1305</v>
      </c>
      <c r="B1129" s="6" t="s">
        <v>1264</v>
      </c>
      <c r="C1129" s="4" t="s">
        <v>114</v>
      </c>
      <c r="D1129" s="242">
        <v>3057</v>
      </c>
      <c r="E1129" s="237">
        <v>30057</v>
      </c>
      <c r="F1129" s="25" t="s">
        <v>379</v>
      </c>
      <c r="G1129" s="53" t="s">
        <v>262</v>
      </c>
      <c r="H1129" s="180">
        <v>5441567</v>
      </c>
      <c r="I1129" s="28">
        <v>40</v>
      </c>
      <c r="J1129" s="171" t="s">
        <v>29</v>
      </c>
      <c r="K1129" s="171" t="s">
        <v>16</v>
      </c>
      <c r="L1129" s="9">
        <v>40</v>
      </c>
      <c r="M1129" s="9"/>
      <c r="N1129" s="32">
        <v>28.16744308415219</v>
      </c>
      <c r="O1129" s="10" t="s">
        <v>6535</v>
      </c>
      <c r="P1129" s="57">
        <v>0.73173601996662707</v>
      </c>
      <c r="Q1129" s="7" t="s">
        <v>6535</v>
      </c>
      <c r="R1129" s="182">
        <v>740.03198598493941</v>
      </c>
      <c r="S1129" s="1" t="s">
        <v>6535</v>
      </c>
      <c r="T1129" s="36">
        <v>19.224608298837257</v>
      </c>
      <c r="U1129" s="2" t="s">
        <v>6535</v>
      </c>
      <c r="V1129" s="31">
        <v>38.493995533302908</v>
      </c>
      <c r="W1129" s="2" t="s">
        <v>6535</v>
      </c>
      <c r="X1129" s="31">
        <v>0.4382982589962271</v>
      </c>
      <c r="Y1129" s="2" t="s">
        <v>6535</v>
      </c>
      <c r="AA1129" s="38">
        <v>38328482</v>
      </c>
      <c r="AB1129" s="9" t="s">
        <v>6535</v>
      </c>
      <c r="AC1129" s="38">
        <v>52380204</v>
      </c>
      <c r="AD1129" s="9" t="s">
        <v>6535</v>
      </c>
      <c r="AE1129" s="42">
        <v>1360737</v>
      </c>
      <c r="AF1129" s="9" t="s">
        <v>6535</v>
      </c>
      <c r="AG1129" s="41">
        <v>70781</v>
      </c>
      <c r="AH1129" s="2" t="s">
        <v>6535</v>
      </c>
      <c r="AI1129" s="41">
        <v>119508127</v>
      </c>
      <c r="AJ1129" s="2" t="s">
        <v>6535</v>
      </c>
      <c r="AK1129" s="41">
        <v>4230547</v>
      </c>
      <c r="AL1129" s="2" t="s">
        <v>6535</v>
      </c>
      <c r="AM1129" s="2" t="str">
        <f>IF(OR(O1129="Q",Q1129="Q",S1129="Q",U1129="Q",W1129="Q",Y1129="Q",AB1129="Q",AD1129="Q",AF1129="Q",AH1129="Q",AJ1129="Q",AL1129="Q"),"Yes","No")</f>
        <v>No</v>
      </c>
    </row>
    <row r="1130" spans="1:39">
      <c r="A1130" s="3" t="s">
        <v>4026</v>
      </c>
      <c r="B1130" s="3" t="s">
        <v>4027</v>
      </c>
      <c r="C1130" s="4" t="s">
        <v>130</v>
      </c>
      <c r="D1130" s="241">
        <v>6130</v>
      </c>
      <c r="E1130" s="236">
        <v>60130</v>
      </c>
      <c r="F1130" s="3" t="s">
        <v>317</v>
      </c>
      <c r="G1130" s="4" t="s">
        <v>262</v>
      </c>
      <c r="H1130" s="60">
        <v>1758210</v>
      </c>
      <c r="I1130" s="27">
        <v>40</v>
      </c>
      <c r="J1130" s="170" t="s">
        <v>14</v>
      </c>
      <c r="K1130" s="170" t="s">
        <v>13</v>
      </c>
      <c r="L1130" s="5">
        <v>40</v>
      </c>
      <c r="N1130" s="31">
        <v>1.7685725853614647</v>
      </c>
      <c r="O1130" s="4" t="s">
        <v>6535</v>
      </c>
      <c r="P1130" s="56">
        <v>4.9248364154482645E-2</v>
      </c>
      <c r="Q1130" s="8" t="s">
        <v>65</v>
      </c>
      <c r="R1130" s="35">
        <v>71.364783922473137</v>
      </c>
      <c r="S1130" s="2" t="s">
        <v>65</v>
      </c>
      <c r="T1130" s="36">
        <v>1.9872516941121778</v>
      </c>
      <c r="U1130" s="2" t="s">
        <v>6535</v>
      </c>
      <c r="V1130" s="31">
        <v>35.911296054703314</v>
      </c>
      <c r="W1130" s="2" t="s">
        <v>65</v>
      </c>
      <c r="X1130" s="31">
        <v>2.6031860219401799</v>
      </c>
      <c r="Y1130" s="2" t="s">
        <v>65</v>
      </c>
      <c r="AA1130" s="37">
        <v>196568</v>
      </c>
      <c r="AB1130" s="4" t="s">
        <v>6535</v>
      </c>
      <c r="AC1130" s="37">
        <v>3991361</v>
      </c>
      <c r="AD1130" s="4" t="s">
        <v>65</v>
      </c>
      <c r="AE1130" s="41">
        <v>111145</v>
      </c>
      <c r="AF1130" s="4" t="s">
        <v>6535</v>
      </c>
      <c r="AG1130" s="41">
        <v>55929</v>
      </c>
      <c r="AH1130" s="2" t="s">
        <v>6535</v>
      </c>
      <c r="AI1130" s="41">
        <v>1533260</v>
      </c>
      <c r="AJ1130" s="2" t="s">
        <v>6535</v>
      </c>
      <c r="AK1130" s="41">
        <v>969085</v>
      </c>
      <c r="AL1130" s="2" t="s">
        <v>6535</v>
      </c>
      <c r="AM1130" s="2" t="str">
        <f>IF(OR(O1130="Q",Q1130="Q",S1130="Q",U1130="Q",W1130="Q",Y1130="Q",AB1130="Q",AD1130="Q",AF1130="Q",AH1130="Q",AJ1130="Q",AL1130="Q"),"Yes","No")</f>
        <v>Yes</v>
      </c>
    </row>
    <row r="1131" spans="1:39">
      <c r="A1131" s="6" t="s">
        <v>6058</v>
      </c>
      <c r="B1131" s="6" t="s">
        <v>6059</v>
      </c>
      <c r="C1131" s="4" t="s">
        <v>96</v>
      </c>
      <c r="D1131" s="242" t="s">
        <v>6060</v>
      </c>
      <c r="E1131" s="237" t="s">
        <v>6061</v>
      </c>
      <c r="F1131" s="25" t="s">
        <v>317</v>
      </c>
      <c r="G1131" s="53" t="s">
        <v>476</v>
      </c>
      <c r="H1131" s="180">
        <v>0</v>
      </c>
      <c r="I1131" s="28">
        <v>40</v>
      </c>
      <c r="J1131" s="171" t="s">
        <v>15</v>
      </c>
      <c r="K1131" s="171" t="s">
        <v>16</v>
      </c>
      <c r="L1131" s="9">
        <v>34</v>
      </c>
      <c r="M1131" s="9"/>
      <c r="N1131" s="32">
        <v>0.62643672208124013</v>
      </c>
      <c r="O1131" s="10" t="s">
        <v>6535</v>
      </c>
      <c r="P1131" s="57">
        <v>0.1431334210834603</v>
      </c>
      <c r="Q1131" s="7" t="s">
        <v>6535</v>
      </c>
      <c r="R1131" s="182">
        <v>73.670676779124165</v>
      </c>
      <c r="S1131" s="1" t="s">
        <v>6535</v>
      </c>
      <c r="T1131" s="36">
        <v>16.832882922151512</v>
      </c>
      <c r="U1131" s="2" t="s">
        <v>6535</v>
      </c>
      <c r="V1131" s="31">
        <v>4.376592953199717</v>
      </c>
      <c r="W1131" s="2" t="s">
        <v>6535</v>
      </c>
      <c r="X1131" s="31" t="s">
        <v>6535</v>
      </c>
      <c r="Y1131" s="2" t="s">
        <v>6535</v>
      </c>
      <c r="AA1131" s="38">
        <v>362876</v>
      </c>
      <c r="AB1131" s="9" t="s">
        <v>6535</v>
      </c>
      <c r="AC1131" s="38">
        <v>2535229</v>
      </c>
      <c r="AD1131" s="9" t="s">
        <v>6535</v>
      </c>
      <c r="AE1131" s="42">
        <v>579270</v>
      </c>
      <c r="AF1131" s="9" t="s">
        <v>6535</v>
      </c>
      <c r="AG1131" s="41">
        <v>34413</v>
      </c>
      <c r="AH1131" s="2" t="s">
        <v>6535</v>
      </c>
      <c r="AI1131" s="41">
        <v>0</v>
      </c>
      <c r="AJ1131" s="2" t="s">
        <v>6535</v>
      </c>
      <c r="AK1131" s="41">
        <v>415432</v>
      </c>
      <c r="AL1131" s="2" t="s">
        <v>6535</v>
      </c>
      <c r="AM1131" s="2" t="str">
        <f>IF(OR(O1131="Q",Q1131="Q",S1131="Q",U1131="Q",W1131="Q",Y1131="Q",AB1131="Q",AD1131="Q",AF1131="Q",AH1131="Q",AJ1131="Q",AL1131="Q"),"Yes","No")</f>
        <v>No</v>
      </c>
    </row>
    <row r="1132" spans="1:39">
      <c r="A1132" s="6" t="s">
        <v>1421</v>
      </c>
      <c r="B1132" s="6" t="s">
        <v>1422</v>
      </c>
      <c r="C1132" s="4" t="s">
        <v>114</v>
      </c>
      <c r="D1132" s="242" t="s">
        <v>1423</v>
      </c>
      <c r="E1132" s="237" t="s">
        <v>1424</v>
      </c>
      <c r="F1132" s="25" t="s">
        <v>320</v>
      </c>
      <c r="G1132" s="53" t="s">
        <v>476</v>
      </c>
      <c r="H1132" s="180">
        <v>0</v>
      </c>
      <c r="I1132" s="28">
        <v>40</v>
      </c>
      <c r="J1132" s="171" t="s">
        <v>14</v>
      </c>
      <c r="K1132" s="171" t="s">
        <v>13</v>
      </c>
      <c r="L1132" s="9">
        <v>31</v>
      </c>
      <c r="M1132" s="9"/>
      <c r="N1132" s="32">
        <v>0.91275773768113799</v>
      </c>
      <c r="O1132" s="10" t="s">
        <v>6535</v>
      </c>
      <c r="P1132" s="57">
        <v>2.5521807456349285E-2</v>
      </c>
      <c r="Q1132" s="7" t="s">
        <v>6535</v>
      </c>
      <c r="R1132" s="182">
        <v>52.666237984175076</v>
      </c>
      <c r="S1132" s="1" t="s">
        <v>6535</v>
      </c>
      <c r="T1132" s="36">
        <v>1.4726115482703752</v>
      </c>
      <c r="U1132" s="2" t="s">
        <v>6535</v>
      </c>
      <c r="V1132" s="31">
        <v>35.763836054411698</v>
      </c>
      <c r="W1132" s="2" t="s">
        <v>6535</v>
      </c>
      <c r="X1132" s="31" t="s">
        <v>6535</v>
      </c>
      <c r="Y1132" s="2" t="s">
        <v>6535</v>
      </c>
      <c r="AA1132" s="38">
        <v>61665</v>
      </c>
      <c r="AB1132" s="9" t="s">
        <v>6535</v>
      </c>
      <c r="AC1132" s="38">
        <v>2416169</v>
      </c>
      <c r="AD1132" s="9" t="s">
        <v>6535</v>
      </c>
      <c r="AE1132" s="42">
        <v>67559</v>
      </c>
      <c r="AF1132" s="9" t="s">
        <v>6535</v>
      </c>
      <c r="AG1132" s="41">
        <v>45877</v>
      </c>
      <c r="AH1132" s="2" t="s">
        <v>6535</v>
      </c>
      <c r="AI1132" s="41">
        <v>0</v>
      </c>
      <c r="AJ1132" s="2" t="s">
        <v>6535</v>
      </c>
      <c r="AK1132" s="41">
        <v>1123702</v>
      </c>
      <c r="AL1132" s="2" t="s">
        <v>6535</v>
      </c>
      <c r="AM1132" s="2" t="str">
        <f>IF(OR(O1132="Q",Q1132="Q",S1132="Q",U1132="Q",W1132="Q",Y1132="Q",AB1132="Q",AD1132="Q",AF1132="Q",AH1132="Q",AJ1132="Q",AL1132="Q"),"Yes","No")</f>
        <v>No</v>
      </c>
    </row>
    <row r="1133" spans="1:39">
      <c r="A1133" s="3" t="s">
        <v>4675</v>
      </c>
      <c r="B1133" s="3" t="s">
        <v>4676</v>
      </c>
      <c r="C1133" s="4" t="s">
        <v>63</v>
      </c>
      <c r="D1133" s="241" t="s">
        <v>4677</v>
      </c>
      <c r="E1133" s="236" t="s">
        <v>4678</v>
      </c>
      <c r="F1133" s="3" t="s">
        <v>481</v>
      </c>
      <c r="G1133" s="4" t="s">
        <v>476</v>
      </c>
      <c r="H1133" s="60">
        <v>0</v>
      </c>
      <c r="I1133" s="27">
        <v>40</v>
      </c>
      <c r="J1133" s="170" t="s">
        <v>14</v>
      </c>
      <c r="K1133" s="170" t="s">
        <v>13</v>
      </c>
      <c r="L1133" s="5">
        <v>25</v>
      </c>
      <c r="N1133" s="31">
        <v>1.4622559020693675</v>
      </c>
      <c r="O1133" s="4" t="s">
        <v>6535</v>
      </c>
      <c r="P1133" s="56">
        <v>0.16330540850764935</v>
      </c>
      <c r="Q1133" s="8" t="s">
        <v>6535</v>
      </c>
      <c r="R1133" s="35">
        <v>32.281274195332372</v>
      </c>
      <c r="S1133" s="2" t="s">
        <v>6535</v>
      </c>
      <c r="T1133" s="36">
        <v>3.6051874792611436</v>
      </c>
      <c r="U1133" s="2" t="s">
        <v>6535</v>
      </c>
      <c r="V1133" s="31">
        <v>8.9541180260473396</v>
      </c>
      <c r="W1133" s="2" t="s">
        <v>6535</v>
      </c>
      <c r="X1133" s="31" t="s">
        <v>6535</v>
      </c>
      <c r="Y1133" s="2" t="s">
        <v>6535</v>
      </c>
      <c r="AA1133" s="37">
        <v>95323</v>
      </c>
      <c r="AB1133" s="4" t="s">
        <v>6535</v>
      </c>
      <c r="AC1133" s="37">
        <v>583710</v>
      </c>
      <c r="AD1133" s="4" t="s">
        <v>6535</v>
      </c>
      <c r="AE1133" s="41">
        <v>65189</v>
      </c>
      <c r="AF1133" s="4" t="s">
        <v>6535</v>
      </c>
      <c r="AG1133" s="41">
        <v>18082</v>
      </c>
      <c r="AH1133" s="2" t="s">
        <v>6535</v>
      </c>
      <c r="AI1133" s="41">
        <v>0</v>
      </c>
      <c r="AJ1133" s="2" t="s">
        <v>6535</v>
      </c>
      <c r="AK1133" s="41">
        <v>329657</v>
      </c>
      <c r="AL1133" s="2" t="s">
        <v>6535</v>
      </c>
      <c r="AM1133" s="2" t="str">
        <f>IF(OR(O1133="Q",Q1133="Q",S1133="Q",U1133="Q",W1133="Q",Y1133="Q",AB1133="Q",AD1133="Q",AF1133="Q",AH1133="Q",AJ1133="Q",AL1133="Q"),"Yes","No")</f>
        <v>No</v>
      </c>
    </row>
    <row r="1134" spans="1:39">
      <c r="A1134" s="6" t="s">
        <v>6329</v>
      </c>
      <c r="B1134" s="6" t="s">
        <v>6330</v>
      </c>
      <c r="C1134" s="4" t="s">
        <v>97</v>
      </c>
      <c r="D1134" s="242" t="s">
        <v>1141</v>
      </c>
      <c r="E1134" s="237" t="s">
        <v>1142</v>
      </c>
      <c r="F1134" s="25" t="s">
        <v>317</v>
      </c>
      <c r="G1134" s="53" t="s">
        <v>476</v>
      </c>
      <c r="H1134" s="180">
        <v>0</v>
      </c>
      <c r="I1134" s="28">
        <v>40</v>
      </c>
      <c r="J1134" s="171" t="s">
        <v>14</v>
      </c>
      <c r="K1134" s="171" t="s">
        <v>16</v>
      </c>
      <c r="L1134" s="9">
        <v>24</v>
      </c>
      <c r="M1134" s="9"/>
      <c r="N1134" s="32">
        <v>0</v>
      </c>
      <c r="O1134" s="10" t="s">
        <v>6535</v>
      </c>
      <c r="P1134" s="57">
        <v>0</v>
      </c>
      <c r="Q1134" s="7" t="s">
        <v>6535</v>
      </c>
      <c r="R1134" s="182">
        <v>52.792819031768566</v>
      </c>
      <c r="S1134" s="1" t="s">
        <v>6535</v>
      </c>
      <c r="T1134" s="36">
        <v>2.5424641441088647</v>
      </c>
      <c r="U1134" s="2" t="s">
        <v>6535</v>
      </c>
      <c r="V1134" s="31">
        <v>20.764430111667309</v>
      </c>
      <c r="W1134" s="2" t="s">
        <v>6535</v>
      </c>
      <c r="X1134" s="31" t="s">
        <v>6535</v>
      </c>
      <c r="Y1134" s="2" t="s">
        <v>6535</v>
      </c>
      <c r="AA1134" s="38">
        <v>0</v>
      </c>
      <c r="AB1134" s="9" t="s">
        <v>6535</v>
      </c>
      <c r="AC1134" s="38">
        <v>2157009</v>
      </c>
      <c r="AD1134" s="9" t="s">
        <v>6535</v>
      </c>
      <c r="AE1134" s="42">
        <v>103880</v>
      </c>
      <c r="AF1134" s="9" t="s">
        <v>6535</v>
      </c>
      <c r="AG1134" s="41">
        <v>40858</v>
      </c>
      <c r="AH1134" s="2" t="s">
        <v>6535</v>
      </c>
      <c r="AI1134" s="41">
        <v>0</v>
      </c>
      <c r="AJ1134" s="2" t="s">
        <v>6535</v>
      </c>
      <c r="AK1134" s="41">
        <v>538345</v>
      </c>
      <c r="AL1134" s="2" t="s">
        <v>6535</v>
      </c>
      <c r="AM1134" s="2" t="str">
        <f>IF(OR(O1134="Q",Q1134="Q",S1134="Q",U1134="Q",W1134="Q",Y1134="Q",AB1134="Q",AD1134="Q",AF1134="Q",AH1134="Q",AJ1134="Q",AL1134="Q"),"Yes","No")</f>
        <v>No</v>
      </c>
    </row>
    <row r="1135" spans="1:39">
      <c r="A1135" s="3" t="s">
        <v>1361</v>
      </c>
      <c r="B1135" s="3" t="s">
        <v>1362</v>
      </c>
      <c r="C1135" s="4" t="s">
        <v>114</v>
      </c>
      <c r="D1135" s="241" t="s">
        <v>1363</v>
      </c>
      <c r="E1135" s="236">
        <v>30137</v>
      </c>
      <c r="F1135" s="3" t="s">
        <v>320</v>
      </c>
      <c r="G1135" s="4" t="s">
        <v>262</v>
      </c>
      <c r="H1135" s="60">
        <v>54316</v>
      </c>
      <c r="I1135" s="27">
        <v>40</v>
      </c>
      <c r="J1135" s="170" t="s">
        <v>14</v>
      </c>
      <c r="K1135" s="170" t="s">
        <v>13</v>
      </c>
      <c r="L1135" s="5">
        <v>24</v>
      </c>
      <c r="N1135" s="31">
        <v>2.4748330254369759</v>
      </c>
      <c r="O1135" s="4" t="s">
        <v>6535</v>
      </c>
      <c r="P1135" s="56">
        <v>7.9563391355634935E-2</v>
      </c>
      <c r="Q1135" s="8" t="s">
        <v>65</v>
      </c>
      <c r="R1135" s="35">
        <v>81.258900397223144</v>
      </c>
      <c r="S1135" s="2" t="s">
        <v>65</v>
      </c>
      <c r="T1135" s="36">
        <v>2.6123918773434309</v>
      </c>
      <c r="U1135" s="2" t="s">
        <v>6535</v>
      </c>
      <c r="V1135" s="31">
        <v>31.105172658803468</v>
      </c>
      <c r="W1135" s="2" t="s">
        <v>65</v>
      </c>
      <c r="X1135" s="31">
        <v>1.5774305320340325</v>
      </c>
      <c r="Y1135" s="2" t="s">
        <v>65</v>
      </c>
      <c r="AA1135" s="37">
        <v>174154</v>
      </c>
      <c r="AB1135" s="4" t="s">
        <v>6535</v>
      </c>
      <c r="AC1135" s="37">
        <v>2188871</v>
      </c>
      <c r="AD1135" s="4" t="s">
        <v>65</v>
      </c>
      <c r="AE1135" s="41">
        <v>70370</v>
      </c>
      <c r="AF1135" s="4" t="s">
        <v>6535</v>
      </c>
      <c r="AG1135" s="41">
        <v>26937</v>
      </c>
      <c r="AH1135" s="2" t="s">
        <v>6535</v>
      </c>
      <c r="AI1135" s="41">
        <v>1387618</v>
      </c>
      <c r="AJ1135" s="2" t="s">
        <v>6535</v>
      </c>
      <c r="AK1135" s="41">
        <v>819027</v>
      </c>
      <c r="AL1135" s="2" t="s">
        <v>6535</v>
      </c>
      <c r="AM1135" s="2" t="str">
        <f>IF(OR(O1135="Q",Q1135="Q",S1135="Q",U1135="Q",W1135="Q",Y1135="Q",AB1135="Q",AD1135="Q",AF1135="Q",AH1135="Q",AJ1135="Q",AL1135="Q"),"Yes","No")</f>
        <v>Yes</v>
      </c>
    </row>
    <row r="1136" spans="1:39">
      <c r="A1136" s="3" t="s">
        <v>5814</v>
      </c>
      <c r="B1136" s="3" t="s">
        <v>5815</v>
      </c>
      <c r="C1136" s="4" t="s">
        <v>28</v>
      </c>
      <c r="D1136" s="241">
        <v>9232</v>
      </c>
      <c r="E1136" s="236">
        <v>90232</v>
      </c>
      <c r="F1136" s="3" t="s">
        <v>317</v>
      </c>
      <c r="G1136" s="4" t="s">
        <v>262</v>
      </c>
      <c r="H1136" s="60">
        <v>165074</v>
      </c>
      <c r="I1136" s="27">
        <v>40</v>
      </c>
      <c r="J1136" s="170" t="s">
        <v>15</v>
      </c>
      <c r="K1136" s="170" t="s">
        <v>16</v>
      </c>
      <c r="L1136" s="5">
        <v>19</v>
      </c>
      <c r="N1136" s="31">
        <v>2.1992631529298317</v>
      </c>
      <c r="O1136" s="4" t="s">
        <v>6535</v>
      </c>
      <c r="P1136" s="56">
        <v>0.31991339846236533</v>
      </c>
      <c r="Q1136" s="8" t="s">
        <v>6535</v>
      </c>
      <c r="R1136" s="35">
        <v>108.82546925230737</v>
      </c>
      <c r="S1136" s="2" t="s">
        <v>6535</v>
      </c>
      <c r="T1136" s="36">
        <v>15.830177330706212</v>
      </c>
      <c r="U1136" s="2" t="s">
        <v>6535</v>
      </c>
      <c r="V1136" s="31">
        <v>6.874557813146903</v>
      </c>
      <c r="W1136" s="2" t="s">
        <v>6535</v>
      </c>
      <c r="X1136" s="31">
        <v>2.2489689586031845</v>
      </c>
      <c r="Y1136" s="2" t="s">
        <v>6535</v>
      </c>
      <c r="AA1136" s="37">
        <v>1678592</v>
      </c>
      <c r="AB1136" s="4" t="s">
        <v>6535</v>
      </c>
      <c r="AC1136" s="37">
        <v>5247020</v>
      </c>
      <c r="AD1136" s="4" t="s">
        <v>6535</v>
      </c>
      <c r="AE1136" s="41">
        <v>763252</v>
      </c>
      <c r="AF1136" s="4" t="s">
        <v>6535</v>
      </c>
      <c r="AG1136" s="41">
        <v>48215</v>
      </c>
      <c r="AH1136" s="2" t="s">
        <v>6535</v>
      </c>
      <c r="AI1136" s="41">
        <v>2333078</v>
      </c>
      <c r="AJ1136" s="2" t="s">
        <v>6535</v>
      </c>
      <c r="AK1136" s="41">
        <v>615810</v>
      </c>
      <c r="AL1136" s="2" t="s">
        <v>6535</v>
      </c>
      <c r="AM1136" s="2" t="str">
        <f>IF(OR(O1136="Q",Q1136="Q",S1136="Q",U1136="Q",W1136="Q",Y1136="Q",AB1136="Q",AD1136="Q",AF1136="Q",AH1136="Q",AJ1136="Q",AL1136="Q"),"Yes","No")</f>
        <v>No</v>
      </c>
    </row>
    <row r="1137" spans="1:39">
      <c r="A1137" s="3" t="s">
        <v>4001</v>
      </c>
      <c r="B1137" s="3" t="s">
        <v>4002</v>
      </c>
      <c r="C1137" s="4" t="s">
        <v>130</v>
      </c>
      <c r="D1137" s="241">
        <v>6103</v>
      </c>
      <c r="E1137" s="236">
        <v>60103</v>
      </c>
      <c r="F1137" s="3" t="s">
        <v>317</v>
      </c>
      <c r="G1137" s="4" t="s">
        <v>262</v>
      </c>
      <c r="H1137" s="60">
        <v>4944332</v>
      </c>
      <c r="I1137" s="27">
        <v>40</v>
      </c>
      <c r="J1137" s="170" t="s">
        <v>14</v>
      </c>
      <c r="K1137" s="170" t="s">
        <v>16</v>
      </c>
      <c r="L1137" s="5">
        <v>19</v>
      </c>
      <c r="N1137" s="31">
        <v>0.71460638528680387</v>
      </c>
      <c r="O1137" s="4" t="s">
        <v>6535</v>
      </c>
      <c r="P1137" s="56">
        <v>2.3268634987536552E-2</v>
      </c>
      <c r="Q1137" s="8" t="s">
        <v>6535</v>
      </c>
      <c r="R1137" s="35">
        <v>75.164651580753201</v>
      </c>
      <c r="S1137" s="2" t="s">
        <v>6535</v>
      </c>
      <c r="T1137" s="36">
        <v>2.4474716117964217</v>
      </c>
      <c r="U1137" s="2" t="s">
        <v>6535</v>
      </c>
      <c r="V1137" s="31">
        <v>30.711143376892139</v>
      </c>
      <c r="W1137" s="2" t="s">
        <v>6535</v>
      </c>
      <c r="X1137" s="31">
        <v>2.2439658194699761</v>
      </c>
      <c r="Y1137" s="2" t="s">
        <v>163</v>
      </c>
      <c r="AA1137" s="37">
        <v>85637</v>
      </c>
      <c r="AB1137" s="4" t="s">
        <v>6535</v>
      </c>
      <c r="AC1137" s="37">
        <v>3680362</v>
      </c>
      <c r="AD1137" s="4" t="s">
        <v>6535</v>
      </c>
      <c r="AE1137" s="41">
        <v>119838</v>
      </c>
      <c r="AF1137" s="4" t="s">
        <v>6535</v>
      </c>
      <c r="AG1137" s="41">
        <v>48964</v>
      </c>
      <c r="AH1137" s="2" t="s">
        <v>6535</v>
      </c>
      <c r="AI1137" s="41">
        <v>1640115</v>
      </c>
      <c r="AJ1137" s="2" t="s">
        <v>163</v>
      </c>
      <c r="AK1137" s="41">
        <v>986669</v>
      </c>
      <c r="AL1137" s="2" t="s">
        <v>6535</v>
      </c>
      <c r="AM1137" s="2" t="str">
        <f>IF(OR(O1137="Q",Q1137="Q",S1137="Q",U1137="Q",W1137="Q",Y1137="Q",AB1137="Q",AD1137="Q",AF1137="Q",AH1137="Q",AJ1137="Q",AL1137="Q"),"Yes","No")</f>
        <v>No</v>
      </c>
    </row>
    <row r="1138" spans="1:39">
      <c r="A1138" s="6" t="s">
        <v>6329</v>
      </c>
      <c r="B1138" s="6" t="s">
        <v>6330</v>
      </c>
      <c r="C1138" s="4" t="s">
        <v>97</v>
      </c>
      <c r="D1138" s="242" t="s">
        <v>1141</v>
      </c>
      <c r="E1138" s="237" t="s">
        <v>1142</v>
      </c>
      <c r="F1138" s="25" t="s">
        <v>317</v>
      </c>
      <c r="G1138" s="53" t="s">
        <v>476</v>
      </c>
      <c r="H1138" s="180">
        <v>0</v>
      </c>
      <c r="I1138" s="28">
        <v>40</v>
      </c>
      <c r="J1138" s="171" t="s">
        <v>15</v>
      </c>
      <c r="K1138" s="171" t="s">
        <v>16</v>
      </c>
      <c r="L1138" s="9">
        <v>16</v>
      </c>
      <c r="M1138" s="9"/>
      <c r="N1138" s="32">
        <v>0</v>
      </c>
      <c r="O1138" s="10" t="s">
        <v>6535</v>
      </c>
      <c r="P1138" s="57">
        <v>0</v>
      </c>
      <c r="Q1138" s="7" t="s">
        <v>6535</v>
      </c>
      <c r="R1138" s="182">
        <v>167.43072265776604</v>
      </c>
      <c r="S1138" s="1" t="s">
        <v>6535</v>
      </c>
      <c r="T1138" s="36">
        <v>5.5676472871225648</v>
      </c>
      <c r="U1138" s="2" t="s">
        <v>6535</v>
      </c>
      <c r="V1138" s="31">
        <v>30.072077849654249</v>
      </c>
      <c r="W1138" s="2" t="s">
        <v>6535</v>
      </c>
      <c r="X1138" s="31" t="s">
        <v>6535</v>
      </c>
      <c r="Y1138" s="2" t="s">
        <v>6535</v>
      </c>
      <c r="AA1138" s="38">
        <v>0</v>
      </c>
      <c r="AB1138" s="9" t="s">
        <v>6535</v>
      </c>
      <c r="AC1138" s="38">
        <v>2157010</v>
      </c>
      <c r="AD1138" s="9" t="s">
        <v>6535</v>
      </c>
      <c r="AE1138" s="42">
        <v>71728</v>
      </c>
      <c r="AF1138" s="9" t="s">
        <v>6535</v>
      </c>
      <c r="AG1138" s="41">
        <v>12883</v>
      </c>
      <c r="AH1138" s="2" t="s">
        <v>6535</v>
      </c>
      <c r="AI1138" s="41">
        <v>0</v>
      </c>
      <c r="AJ1138" s="2" t="s">
        <v>6535</v>
      </c>
      <c r="AK1138" s="41">
        <v>519237</v>
      </c>
      <c r="AL1138" s="2" t="s">
        <v>6535</v>
      </c>
      <c r="AM1138" s="2" t="str">
        <f>IF(OR(O1138="Q",Q1138="Q",S1138="Q",U1138="Q",W1138="Q",Y1138="Q",AB1138="Q",AD1138="Q",AF1138="Q",AH1138="Q",AJ1138="Q",AL1138="Q"),"Yes","No")</f>
        <v>No</v>
      </c>
    </row>
    <row r="1139" spans="1:39">
      <c r="A1139" s="3" t="s">
        <v>4001</v>
      </c>
      <c r="B1139" s="3" t="s">
        <v>4002</v>
      </c>
      <c r="C1139" s="4" t="s">
        <v>130</v>
      </c>
      <c r="D1139" s="241">
        <v>6103</v>
      </c>
      <c r="E1139" s="236">
        <v>60103</v>
      </c>
      <c r="F1139" s="3" t="s">
        <v>317</v>
      </c>
      <c r="G1139" s="4" t="s">
        <v>262</v>
      </c>
      <c r="H1139" s="60">
        <v>4944332</v>
      </c>
      <c r="I1139" s="27">
        <v>40</v>
      </c>
      <c r="J1139" s="170" t="s">
        <v>30</v>
      </c>
      <c r="K1139" s="170" t="s">
        <v>16</v>
      </c>
      <c r="L1139" s="5">
        <v>16</v>
      </c>
      <c r="N1139" s="31">
        <v>2.6906977854142804</v>
      </c>
      <c r="O1139" s="4" t="s">
        <v>6535</v>
      </c>
      <c r="P1139" s="56">
        <v>0.32551573215850382</v>
      </c>
      <c r="Q1139" s="8" t="s">
        <v>6535</v>
      </c>
      <c r="R1139" s="35">
        <v>106.87334156124653</v>
      </c>
      <c r="S1139" s="2" t="s">
        <v>6535</v>
      </c>
      <c r="T1139" s="36">
        <v>12.929342795433508</v>
      </c>
      <c r="U1139" s="2" t="s">
        <v>6535</v>
      </c>
      <c r="V1139" s="31">
        <v>8.2659531309660181</v>
      </c>
      <c r="W1139" s="2" t="s">
        <v>6535</v>
      </c>
      <c r="X1139" s="31">
        <v>0.41791741388414877</v>
      </c>
      <c r="Y1139" s="2" t="s">
        <v>6535</v>
      </c>
      <c r="AA1139" s="37">
        <v>676506</v>
      </c>
      <c r="AB1139" s="4" t="s">
        <v>6535</v>
      </c>
      <c r="AC1139" s="37">
        <v>2078259</v>
      </c>
      <c r="AD1139" s="4" t="s">
        <v>6535</v>
      </c>
      <c r="AE1139" s="41">
        <v>251424</v>
      </c>
      <c r="AF1139" s="4" t="s">
        <v>6535</v>
      </c>
      <c r="AG1139" s="41">
        <v>19446</v>
      </c>
      <c r="AH1139" s="2" t="s">
        <v>6535</v>
      </c>
      <c r="AI1139" s="41">
        <v>4972894</v>
      </c>
      <c r="AJ1139" s="2" t="s">
        <v>6535</v>
      </c>
      <c r="AK1139" s="41">
        <v>489283</v>
      </c>
      <c r="AL1139" s="2" t="s">
        <v>6535</v>
      </c>
      <c r="AM1139" s="2" t="str">
        <f>IF(OR(O1139="Q",Q1139="Q",S1139="Q",U1139="Q",W1139="Q",Y1139="Q",AB1139="Q",AD1139="Q",AF1139="Q",AH1139="Q",AJ1139="Q",AL1139="Q"),"Yes","No")</f>
        <v>No</v>
      </c>
    </row>
    <row r="1140" spans="1:39">
      <c r="A1140" s="3" t="s">
        <v>4675</v>
      </c>
      <c r="B1140" s="3" t="s">
        <v>4676</v>
      </c>
      <c r="C1140" s="4" t="s">
        <v>63</v>
      </c>
      <c r="D1140" s="241" t="s">
        <v>4677</v>
      </c>
      <c r="E1140" s="236" t="s">
        <v>4678</v>
      </c>
      <c r="F1140" s="3" t="s">
        <v>481</v>
      </c>
      <c r="G1140" s="4" t="s">
        <v>476</v>
      </c>
      <c r="H1140" s="60">
        <v>0</v>
      </c>
      <c r="I1140" s="27">
        <v>40</v>
      </c>
      <c r="J1140" s="170" t="s">
        <v>15</v>
      </c>
      <c r="K1140" s="170" t="s">
        <v>13</v>
      </c>
      <c r="L1140" s="5">
        <v>15</v>
      </c>
      <c r="N1140" s="31">
        <v>0.63188209591056665</v>
      </c>
      <c r="O1140" s="4" t="s">
        <v>6535</v>
      </c>
      <c r="P1140" s="56">
        <v>0.11974731013885806</v>
      </c>
      <c r="Q1140" s="8" t="s">
        <v>6535</v>
      </c>
      <c r="R1140" s="35">
        <v>45.013415856989731</v>
      </c>
      <c r="S1140" s="2" t="s">
        <v>6535</v>
      </c>
      <c r="T1140" s="36">
        <v>8.530445005359427</v>
      </c>
      <c r="U1140" s="2" t="s">
        <v>6535</v>
      </c>
      <c r="V1140" s="31">
        <v>5.2767957391096392</v>
      </c>
      <c r="W1140" s="2" t="s">
        <v>6535</v>
      </c>
      <c r="X1140" s="31" t="s">
        <v>6535</v>
      </c>
      <c r="Y1140" s="2" t="s">
        <v>6535</v>
      </c>
      <c r="AA1140" s="37">
        <v>155891</v>
      </c>
      <c r="AB1140" s="4" t="s">
        <v>6535</v>
      </c>
      <c r="AC1140" s="37">
        <v>1301833</v>
      </c>
      <c r="AD1140" s="4" t="s">
        <v>6535</v>
      </c>
      <c r="AE1140" s="41">
        <v>246709</v>
      </c>
      <c r="AF1140" s="4" t="s">
        <v>6535</v>
      </c>
      <c r="AG1140" s="41">
        <v>28921</v>
      </c>
      <c r="AH1140" s="2" t="s">
        <v>6535</v>
      </c>
      <c r="AI1140" s="41">
        <v>0</v>
      </c>
      <c r="AJ1140" s="2" t="s">
        <v>6535</v>
      </c>
      <c r="AK1140" s="41">
        <v>403971</v>
      </c>
      <c r="AL1140" s="2" t="s">
        <v>6535</v>
      </c>
      <c r="AM1140" s="2" t="str">
        <f>IF(OR(O1140="Q",Q1140="Q",S1140="Q",U1140="Q",W1140="Q",Y1140="Q",AB1140="Q",AD1140="Q",AF1140="Q",AH1140="Q",AJ1140="Q",AL1140="Q"),"Yes","No")</f>
        <v>No</v>
      </c>
    </row>
    <row r="1141" spans="1:39">
      <c r="A1141" s="3" t="s">
        <v>5814</v>
      </c>
      <c r="B1141" s="3" t="s">
        <v>5815</v>
      </c>
      <c r="C1141" s="4" t="s">
        <v>28</v>
      </c>
      <c r="D1141" s="241">
        <v>9232</v>
      </c>
      <c r="E1141" s="236">
        <v>90232</v>
      </c>
      <c r="F1141" s="3" t="s">
        <v>317</v>
      </c>
      <c r="G1141" s="4" t="s">
        <v>262</v>
      </c>
      <c r="H1141" s="60">
        <v>165074</v>
      </c>
      <c r="I1141" s="27">
        <v>40</v>
      </c>
      <c r="J1141" s="170" t="s">
        <v>30</v>
      </c>
      <c r="K1141" s="170" t="s">
        <v>16</v>
      </c>
      <c r="L1141" s="5">
        <v>12</v>
      </c>
      <c r="N1141" s="31">
        <v>2.9801990414156121</v>
      </c>
      <c r="O1141" s="4" t="s">
        <v>6535</v>
      </c>
      <c r="P1141" s="56">
        <v>0.42006996697073906</v>
      </c>
      <c r="Q1141" s="8" t="s">
        <v>6535</v>
      </c>
      <c r="R1141" s="35">
        <v>126.20816959669079</v>
      </c>
      <c r="S1141" s="2" t="s">
        <v>6535</v>
      </c>
      <c r="T1141" s="36">
        <v>17.789503619441572</v>
      </c>
      <c r="U1141" s="2" t="s">
        <v>6535</v>
      </c>
      <c r="V1141" s="31">
        <v>7.0945301396022078</v>
      </c>
      <c r="W1141" s="2" t="s">
        <v>6535</v>
      </c>
      <c r="X1141" s="31">
        <v>0.56497427790830457</v>
      </c>
      <c r="Y1141" s="2" t="s">
        <v>6535</v>
      </c>
      <c r="AA1141" s="37">
        <v>2050669</v>
      </c>
      <c r="AB1141" s="4" t="s">
        <v>6535</v>
      </c>
      <c r="AC1141" s="37">
        <v>4881732</v>
      </c>
      <c r="AD1141" s="4" t="s">
        <v>6535</v>
      </c>
      <c r="AE1141" s="41">
        <v>688098</v>
      </c>
      <c r="AF1141" s="4" t="s">
        <v>6535</v>
      </c>
      <c r="AG1141" s="41">
        <v>38680</v>
      </c>
      <c r="AH1141" s="2" t="s">
        <v>6535</v>
      </c>
      <c r="AI1141" s="41">
        <v>8640627</v>
      </c>
      <c r="AJ1141" s="2" t="s">
        <v>6535</v>
      </c>
      <c r="AK1141" s="41">
        <v>1018463</v>
      </c>
      <c r="AL1141" s="2" t="s">
        <v>6535</v>
      </c>
      <c r="AM1141" s="2" t="str">
        <f>IF(OR(O1141="Q",Q1141="Q",S1141="Q",U1141="Q",W1141="Q",Y1141="Q",AB1141="Q",AD1141="Q",AF1141="Q",AH1141="Q",AJ1141="Q",AL1141="Q"),"Yes","No")</f>
        <v>No</v>
      </c>
    </row>
    <row r="1142" spans="1:39">
      <c r="A1142" s="3" t="s">
        <v>1361</v>
      </c>
      <c r="B1142" s="3" t="s">
        <v>1362</v>
      </c>
      <c r="C1142" s="4" t="s">
        <v>114</v>
      </c>
      <c r="D1142" s="241" t="s">
        <v>1363</v>
      </c>
      <c r="E1142" s="236">
        <v>30137</v>
      </c>
      <c r="F1142" s="3" t="s">
        <v>320</v>
      </c>
      <c r="G1142" s="4" t="s">
        <v>262</v>
      </c>
      <c r="H1142" s="60">
        <v>54316</v>
      </c>
      <c r="I1142" s="27">
        <v>40</v>
      </c>
      <c r="J1142" s="170" t="s">
        <v>15</v>
      </c>
      <c r="K1142" s="170" t="s">
        <v>13</v>
      </c>
      <c r="L1142" s="5">
        <v>11</v>
      </c>
      <c r="N1142" s="31">
        <v>0.99601811592712497</v>
      </c>
      <c r="O1142" s="4" t="s">
        <v>6535</v>
      </c>
      <c r="P1142" s="56">
        <v>8.2198937771901029E-2</v>
      </c>
      <c r="Q1142" s="8" t="s">
        <v>65</v>
      </c>
      <c r="R1142" s="35">
        <v>88.840817926832941</v>
      </c>
      <c r="S1142" s="2" t="s">
        <v>65</v>
      </c>
      <c r="T1142" s="36">
        <v>7.3318153029526192</v>
      </c>
      <c r="U1142" s="2" t="s">
        <v>6535</v>
      </c>
      <c r="V1142" s="31">
        <v>12.117165293437706</v>
      </c>
      <c r="W1142" s="2" t="s">
        <v>65</v>
      </c>
      <c r="X1142" s="31">
        <v>1.4507346766905445</v>
      </c>
      <c r="Y1142" s="2" t="s">
        <v>163</v>
      </c>
      <c r="AA1142" s="37">
        <v>242133</v>
      </c>
      <c r="AB1142" s="4" t="s">
        <v>6535</v>
      </c>
      <c r="AC1142" s="37">
        <v>2945695</v>
      </c>
      <c r="AD1142" s="4" t="s">
        <v>65</v>
      </c>
      <c r="AE1142" s="41">
        <v>243101</v>
      </c>
      <c r="AF1142" s="4" t="s">
        <v>6535</v>
      </c>
      <c r="AG1142" s="41">
        <v>33157</v>
      </c>
      <c r="AH1142" s="2" t="s">
        <v>6535</v>
      </c>
      <c r="AI1142" s="41">
        <v>2030485</v>
      </c>
      <c r="AJ1142" s="2" t="s">
        <v>163</v>
      </c>
      <c r="AK1142" s="41">
        <v>503351</v>
      </c>
      <c r="AL1142" s="2" t="s">
        <v>6535</v>
      </c>
      <c r="AM1142" s="2" t="str">
        <f>IF(OR(O1142="Q",Q1142="Q",S1142="Q",U1142="Q",W1142="Q",Y1142="Q",AB1142="Q",AD1142="Q",AF1142="Q",AH1142="Q",AJ1142="Q",AL1142="Q"),"Yes","No")</f>
        <v>Yes</v>
      </c>
    </row>
    <row r="1143" spans="1:39">
      <c r="A1143" s="6" t="s">
        <v>1421</v>
      </c>
      <c r="B1143" s="6" t="s">
        <v>1422</v>
      </c>
      <c r="C1143" s="4" t="s">
        <v>114</v>
      </c>
      <c r="D1143" s="242" t="s">
        <v>1423</v>
      </c>
      <c r="E1143" s="237" t="s">
        <v>1424</v>
      </c>
      <c r="F1143" s="25" t="s">
        <v>320</v>
      </c>
      <c r="G1143" s="53" t="s">
        <v>476</v>
      </c>
      <c r="H1143" s="180">
        <v>0</v>
      </c>
      <c r="I1143" s="28">
        <v>40</v>
      </c>
      <c r="J1143" s="171" t="s">
        <v>15</v>
      </c>
      <c r="K1143" s="171" t="s">
        <v>13</v>
      </c>
      <c r="L1143" s="9">
        <v>9</v>
      </c>
      <c r="M1143" s="9"/>
      <c r="N1143" s="32">
        <v>1.0361357716229866</v>
      </c>
      <c r="O1143" s="10" t="s">
        <v>6535</v>
      </c>
      <c r="P1143" s="57">
        <v>0.11306506792199449</v>
      </c>
      <c r="Q1143" s="7" t="s">
        <v>6535</v>
      </c>
      <c r="R1143" s="182">
        <v>67.908311995272797</v>
      </c>
      <c r="S1143" s="1" t="s">
        <v>6535</v>
      </c>
      <c r="T1143" s="36">
        <v>7.4102816623990542</v>
      </c>
      <c r="U1143" s="2" t="s">
        <v>6535</v>
      </c>
      <c r="V1143" s="31">
        <v>9.1640662378395614</v>
      </c>
      <c r="W1143" s="2" t="s">
        <v>6535</v>
      </c>
      <c r="X1143" s="31" t="s">
        <v>6535</v>
      </c>
      <c r="Y1143" s="2" t="s">
        <v>6535</v>
      </c>
      <c r="AA1143" s="38">
        <v>155926</v>
      </c>
      <c r="AB1143" s="9" t="s">
        <v>6535</v>
      </c>
      <c r="AC1143" s="38">
        <v>1379082</v>
      </c>
      <c r="AD1143" s="9" t="s">
        <v>6535</v>
      </c>
      <c r="AE1143" s="42">
        <v>150488</v>
      </c>
      <c r="AF1143" s="9" t="s">
        <v>6535</v>
      </c>
      <c r="AG1143" s="41">
        <v>20308</v>
      </c>
      <c r="AH1143" s="2" t="s">
        <v>6535</v>
      </c>
      <c r="AI1143" s="41">
        <v>0</v>
      </c>
      <c r="AJ1143" s="2" t="s">
        <v>6535</v>
      </c>
      <c r="AK1143" s="41">
        <v>429867</v>
      </c>
      <c r="AL1143" s="2" t="s">
        <v>6535</v>
      </c>
      <c r="AM1143" s="2" t="str">
        <f>IF(OR(O1143="Q",Q1143="Q",S1143="Q",U1143="Q",W1143="Q",Y1143="Q",AB1143="Q",AD1143="Q",AF1143="Q",AH1143="Q",AJ1143="Q",AL1143="Q"),"Yes","No")</f>
        <v>No</v>
      </c>
    </row>
    <row r="1144" spans="1:39">
      <c r="A1144" s="3" t="s">
        <v>5814</v>
      </c>
      <c r="B1144" s="3" t="s">
        <v>5815</v>
      </c>
      <c r="C1144" s="4" t="s">
        <v>28</v>
      </c>
      <c r="D1144" s="241">
        <v>9232</v>
      </c>
      <c r="E1144" s="236">
        <v>90232</v>
      </c>
      <c r="F1144" s="3" t="s">
        <v>317</v>
      </c>
      <c r="G1144" s="4" t="s">
        <v>262</v>
      </c>
      <c r="H1144" s="60">
        <v>165074</v>
      </c>
      <c r="I1144" s="27">
        <v>40</v>
      </c>
      <c r="J1144" s="170" t="s">
        <v>14</v>
      </c>
      <c r="K1144" s="170" t="s">
        <v>16</v>
      </c>
      <c r="L1144" s="5">
        <v>9</v>
      </c>
      <c r="N1144" s="31">
        <v>2.4270538243626061</v>
      </c>
      <c r="O1144" s="4" t="s">
        <v>6535</v>
      </c>
      <c r="P1144" s="56">
        <v>4.7275968314347015E-2</v>
      </c>
      <c r="Q1144" s="8" t="s">
        <v>6535</v>
      </c>
      <c r="R1144" s="35">
        <v>109.47882329765579</v>
      </c>
      <c r="S1144" s="2" t="s">
        <v>6535</v>
      </c>
      <c r="T1144" s="36">
        <v>2.132510342110447</v>
      </c>
      <c r="U1144" s="2" t="s">
        <v>6535</v>
      </c>
      <c r="V1144" s="31">
        <v>51.338003448700576</v>
      </c>
      <c r="W1144" s="2" t="s">
        <v>6535</v>
      </c>
      <c r="X1144" s="31">
        <v>7.7934511288739303</v>
      </c>
      <c r="Y1144" s="2" t="s">
        <v>6535</v>
      </c>
      <c r="AA1144" s="37">
        <v>78821</v>
      </c>
      <c r="AB1144" s="4" t="s">
        <v>6535</v>
      </c>
      <c r="AC1144" s="37">
        <v>1667253</v>
      </c>
      <c r="AD1144" s="4" t="s">
        <v>6535</v>
      </c>
      <c r="AE1144" s="41">
        <v>32476</v>
      </c>
      <c r="AF1144" s="4" t="s">
        <v>6535</v>
      </c>
      <c r="AG1144" s="41">
        <v>15229</v>
      </c>
      <c r="AH1144" s="2" t="s">
        <v>6535</v>
      </c>
      <c r="AI1144" s="41">
        <v>213930</v>
      </c>
      <c r="AJ1144" s="2" t="s">
        <v>6535</v>
      </c>
      <c r="AK1144" s="41">
        <v>208602</v>
      </c>
      <c r="AL1144" s="2" t="s">
        <v>6535</v>
      </c>
      <c r="AM1144" s="2" t="str">
        <f>IF(OR(O1144="Q",Q1144="Q",S1144="Q",U1144="Q",W1144="Q",Y1144="Q",AB1144="Q",AD1144="Q",AF1144="Q",AH1144="Q",AJ1144="Q",AL1144="Q"),"Yes","No")</f>
        <v>No</v>
      </c>
    </row>
    <row r="1145" spans="1:39">
      <c r="A1145" s="3" t="s">
        <v>4001</v>
      </c>
      <c r="B1145" s="3" t="s">
        <v>4002</v>
      </c>
      <c r="C1145" s="4" t="s">
        <v>130</v>
      </c>
      <c r="D1145" s="241">
        <v>6103</v>
      </c>
      <c r="E1145" s="236">
        <v>60103</v>
      </c>
      <c r="F1145" s="3" t="s">
        <v>317</v>
      </c>
      <c r="G1145" s="4" t="s">
        <v>262</v>
      </c>
      <c r="H1145" s="60">
        <v>4944332</v>
      </c>
      <c r="I1145" s="27">
        <v>40</v>
      </c>
      <c r="J1145" s="170" t="s">
        <v>15</v>
      </c>
      <c r="K1145" s="170" t="s">
        <v>16</v>
      </c>
      <c r="L1145" s="5">
        <v>5</v>
      </c>
      <c r="N1145" s="31">
        <v>1.0175958188153311</v>
      </c>
      <c r="O1145" s="4" t="s">
        <v>6535</v>
      </c>
      <c r="P1145" s="56">
        <v>1.6634414527559559E-2</v>
      </c>
      <c r="Q1145" s="8" t="s">
        <v>6535</v>
      </c>
      <c r="R1145" s="35">
        <v>82.166725166725172</v>
      </c>
      <c r="S1145" s="2" t="s">
        <v>6535</v>
      </c>
      <c r="T1145" s="36">
        <v>1.3431613431613432</v>
      </c>
      <c r="U1145" s="2" t="s">
        <v>6535</v>
      </c>
      <c r="V1145" s="31">
        <v>61.174128919860628</v>
      </c>
      <c r="W1145" s="2" t="s">
        <v>6535</v>
      </c>
      <c r="X1145" s="31">
        <v>6.7726097942021717</v>
      </c>
      <c r="Y1145" s="2" t="s">
        <v>163</v>
      </c>
      <c r="AA1145" s="37">
        <v>11682</v>
      </c>
      <c r="AB1145" s="4" t="s">
        <v>6535</v>
      </c>
      <c r="AC1145" s="37">
        <v>702279</v>
      </c>
      <c r="AD1145" s="4" t="s">
        <v>6535</v>
      </c>
      <c r="AE1145" s="41">
        <v>11480</v>
      </c>
      <c r="AF1145" s="4" t="s">
        <v>6535</v>
      </c>
      <c r="AG1145" s="41">
        <v>8547</v>
      </c>
      <c r="AH1145" s="2" t="s">
        <v>6535</v>
      </c>
      <c r="AI1145" s="41">
        <v>103694</v>
      </c>
      <c r="AJ1145" s="2" t="s">
        <v>163</v>
      </c>
      <c r="AK1145" s="41">
        <v>144995</v>
      </c>
      <c r="AL1145" s="2" t="s">
        <v>6535</v>
      </c>
      <c r="AM1145" s="2" t="str">
        <f>IF(OR(O1145="Q",Q1145="Q",S1145="Q",U1145="Q",W1145="Q",Y1145="Q",AB1145="Q",AD1145="Q",AF1145="Q",AH1145="Q",AJ1145="Q",AL1145="Q"),"Yes","No")</f>
        <v>No</v>
      </c>
    </row>
    <row r="1146" spans="1:39">
      <c r="A1146" s="6" t="s">
        <v>1361</v>
      </c>
      <c r="B1146" s="6" t="s">
        <v>1362</v>
      </c>
      <c r="C1146" s="4" t="s">
        <v>114</v>
      </c>
      <c r="D1146" s="242" t="s">
        <v>1363</v>
      </c>
      <c r="E1146" s="237">
        <v>30137</v>
      </c>
      <c r="F1146" s="25" t="s">
        <v>320</v>
      </c>
      <c r="G1146" s="53" t="s">
        <v>262</v>
      </c>
      <c r="H1146" s="180">
        <v>54316</v>
      </c>
      <c r="I1146" s="28">
        <v>40</v>
      </c>
      <c r="J1146" s="171" t="s">
        <v>20</v>
      </c>
      <c r="K1146" s="171" t="s">
        <v>16</v>
      </c>
      <c r="L1146" s="9">
        <v>5</v>
      </c>
      <c r="M1146" s="9"/>
      <c r="N1146" s="32">
        <v>0</v>
      </c>
      <c r="O1146" s="10" t="s">
        <v>6535</v>
      </c>
      <c r="P1146" s="57">
        <v>0</v>
      </c>
      <c r="Q1146" s="7" t="s">
        <v>65</v>
      </c>
      <c r="R1146" s="182">
        <v>40.238828967642526</v>
      </c>
      <c r="S1146" s="1" t="s">
        <v>65</v>
      </c>
      <c r="T1146" s="36">
        <v>1.0647149460708782</v>
      </c>
      <c r="U1146" s="2" t="s">
        <v>6535</v>
      </c>
      <c r="V1146" s="31">
        <v>37.793053545586105</v>
      </c>
      <c r="W1146" s="2" t="s">
        <v>65</v>
      </c>
      <c r="X1146" s="31">
        <v>1.2670111345608035</v>
      </c>
      <c r="Y1146" s="2" t="s">
        <v>65</v>
      </c>
      <c r="AA1146" s="38">
        <v>0</v>
      </c>
      <c r="AB1146" s="9" t="s">
        <v>6535</v>
      </c>
      <c r="AC1146" s="38">
        <v>52230</v>
      </c>
      <c r="AD1146" s="9" t="s">
        <v>65</v>
      </c>
      <c r="AE1146" s="42">
        <v>1382</v>
      </c>
      <c r="AF1146" s="9" t="s">
        <v>6535</v>
      </c>
      <c r="AG1146" s="41">
        <v>1298</v>
      </c>
      <c r="AH1146" s="2" t="s">
        <v>6535</v>
      </c>
      <c r="AI1146" s="41">
        <v>41223</v>
      </c>
      <c r="AJ1146" s="2" t="s">
        <v>6535</v>
      </c>
      <c r="AK1146" s="41">
        <v>41223</v>
      </c>
      <c r="AL1146" s="2" t="s">
        <v>6535</v>
      </c>
      <c r="AM1146" s="2" t="str">
        <f>IF(OR(O1146="Q",Q1146="Q",S1146="Q",U1146="Q",W1146="Q",Y1146="Q",AB1146="Q",AD1146="Q",AF1146="Q",AH1146="Q",AJ1146="Q",AL1146="Q"),"Yes","No")</f>
        <v>Yes</v>
      </c>
    </row>
    <row r="1147" spans="1:39">
      <c r="A1147" s="3" t="s">
        <v>6058</v>
      </c>
      <c r="B1147" s="3" t="s">
        <v>6059</v>
      </c>
      <c r="C1147" s="4" t="s">
        <v>96</v>
      </c>
      <c r="D1147" s="241" t="s">
        <v>6060</v>
      </c>
      <c r="E1147" s="236" t="s">
        <v>6061</v>
      </c>
      <c r="F1147" s="3" t="s">
        <v>317</v>
      </c>
      <c r="G1147" s="4" t="s">
        <v>476</v>
      </c>
      <c r="H1147" s="60">
        <v>0</v>
      </c>
      <c r="I1147" s="27">
        <v>40</v>
      </c>
      <c r="J1147" s="170" t="s">
        <v>14</v>
      </c>
      <c r="K1147" s="170" t="s">
        <v>16</v>
      </c>
      <c r="L1147" s="5">
        <v>3</v>
      </c>
      <c r="N1147" s="31">
        <v>4.5382341348048874</v>
      </c>
      <c r="O1147" s="4" t="s">
        <v>6535</v>
      </c>
      <c r="P1147" s="56">
        <v>0.14313004382102787</v>
      </c>
      <c r="Q1147" s="8" t="s">
        <v>6535</v>
      </c>
      <c r="R1147" s="35">
        <v>75.014765309294376</v>
      </c>
      <c r="S1147" s="2" t="s">
        <v>6535</v>
      </c>
      <c r="T1147" s="36">
        <v>2.3658688218837427</v>
      </c>
      <c r="U1147" s="2" t="s">
        <v>6535</v>
      </c>
      <c r="V1147" s="31">
        <v>31.707068716331626</v>
      </c>
      <c r="W1147" s="2" t="s">
        <v>6535</v>
      </c>
      <c r="X1147" s="31" t="s">
        <v>6535</v>
      </c>
      <c r="Y1147" s="2" t="s">
        <v>6535</v>
      </c>
      <c r="AA1147" s="37">
        <v>69081</v>
      </c>
      <c r="AB1147" s="4" t="s">
        <v>6535</v>
      </c>
      <c r="AC1147" s="37">
        <v>482645</v>
      </c>
      <c r="AD1147" s="4" t="s">
        <v>6535</v>
      </c>
      <c r="AE1147" s="41">
        <v>15222</v>
      </c>
      <c r="AF1147" s="4" t="s">
        <v>6535</v>
      </c>
      <c r="AG1147" s="41">
        <v>6434</v>
      </c>
      <c r="AH1147" s="2" t="s">
        <v>6535</v>
      </c>
      <c r="AI1147" s="41">
        <v>0</v>
      </c>
      <c r="AJ1147" s="2" t="s">
        <v>6535</v>
      </c>
      <c r="AK1147" s="41">
        <v>79088</v>
      </c>
      <c r="AL1147" s="2" t="s">
        <v>6535</v>
      </c>
      <c r="AM1147" s="2" t="str">
        <f>IF(OR(O1147="Q",Q1147="Q",S1147="Q",U1147="Q",W1147="Q",Y1147="Q",AB1147="Q",AD1147="Q",AF1147="Q",AH1147="Q",AJ1147="Q",AL1147="Q"),"Yes","No")</f>
        <v>No</v>
      </c>
    </row>
    <row r="1148" spans="1:39">
      <c r="A1148" s="6" t="s">
        <v>6058</v>
      </c>
      <c r="B1148" s="6" t="s">
        <v>6059</v>
      </c>
      <c r="C1148" s="4" t="s">
        <v>96</v>
      </c>
      <c r="D1148" s="242" t="s">
        <v>6060</v>
      </c>
      <c r="E1148" s="237" t="s">
        <v>6061</v>
      </c>
      <c r="F1148" s="25" t="s">
        <v>317</v>
      </c>
      <c r="G1148" s="53" t="s">
        <v>476</v>
      </c>
      <c r="H1148" s="180">
        <v>0</v>
      </c>
      <c r="I1148" s="28">
        <v>40</v>
      </c>
      <c r="J1148" s="171" t="s">
        <v>30</v>
      </c>
      <c r="K1148" s="171" t="s">
        <v>16</v>
      </c>
      <c r="L1148" s="9">
        <v>3</v>
      </c>
      <c r="M1148" s="9"/>
      <c r="N1148" s="32">
        <v>4.8828201343119115</v>
      </c>
      <c r="O1148" s="10" t="s">
        <v>6535</v>
      </c>
      <c r="P1148" s="57">
        <v>0.14310392734664629</v>
      </c>
      <c r="Q1148" s="7" t="s">
        <v>6535</v>
      </c>
      <c r="R1148" s="182">
        <v>154.2539712378983</v>
      </c>
      <c r="S1148" s="1" t="s">
        <v>6535</v>
      </c>
      <c r="T1148" s="36">
        <v>4.5208196259046902</v>
      </c>
      <c r="U1148" s="2" t="s">
        <v>6535</v>
      </c>
      <c r="V1148" s="31">
        <v>34.120797554941056</v>
      </c>
      <c r="W1148" s="2" t="s">
        <v>6535</v>
      </c>
      <c r="X1148" s="31" t="s">
        <v>6535</v>
      </c>
      <c r="Y1148" s="2" t="s">
        <v>6535</v>
      </c>
      <c r="AA1148" s="38">
        <v>234849</v>
      </c>
      <c r="AB1148" s="9" t="s">
        <v>6535</v>
      </c>
      <c r="AC1148" s="38">
        <v>1641108</v>
      </c>
      <c r="AD1148" s="9" t="s">
        <v>6535</v>
      </c>
      <c r="AE1148" s="42">
        <v>48097</v>
      </c>
      <c r="AF1148" s="9" t="s">
        <v>6535</v>
      </c>
      <c r="AG1148" s="41">
        <v>10639</v>
      </c>
      <c r="AH1148" s="2" t="s">
        <v>6535</v>
      </c>
      <c r="AI1148" s="41">
        <v>0</v>
      </c>
      <c r="AJ1148" s="2" t="s">
        <v>6535</v>
      </c>
      <c r="AK1148" s="41">
        <v>268918</v>
      </c>
      <c r="AL1148" s="2" t="s">
        <v>6535</v>
      </c>
      <c r="AM1148" s="2" t="str">
        <f>IF(OR(O1148="Q",Q1148="Q",S1148="Q",U1148="Q",W1148="Q",Y1148="Q",AB1148="Q",AD1148="Q",AF1148="Q",AH1148="Q",AJ1148="Q",AL1148="Q"),"Yes","No")</f>
        <v>No</v>
      </c>
    </row>
    <row r="1149" spans="1:39">
      <c r="A1149" s="3" t="s">
        <v>384</v>
      </c>
      <c r="B1149" s="3" t="s">
        <v>343</v>
      </c>
      <c r="C1149" s="4" t="s">
        <v>11</v>
      </c>
      <c r="D1149" s="241">
        <v>41</v>
      </c>
      <c r="E1149" s="236">
        <v>41</v>
      </c>
      <c r="F1149" s="3" t="s">
        <v>379</v>
      </c>
      <c r="G1149" s="4" t="s">
        <v>262</v>
      </c>
      <c r="H1149" s="60">
        <v>251243</v>
      </c>
      <c r="I1149" s="27">
        <v>39</v>
      </c>
      <c r="J1149" s="170" t="s">
        <v>12</v>
      </c>
      <c r="K1149" s="170" t="s">
        <v>13</v>
      </c>
      <c r="L1149" s="5">
        <v>39</v>
      </c>
      <c r="N1149" s="31">
        <v>111.76072329688814</v>
      </c>
      <c r="O1149" s="4" t="s">
        <v>6535</v>
      </c>
      <c r="P1149" s="56">
        <v>0.46027109743131989</v>
      </c>
      <c r="Q1149" s="8" t="s">
        <v>6535</v>
      </c>
      <c r="R1149" s="35">
        <v>1114.2687250739741</v>
      </c>
      <c r="S1149" s="2" t="s">
        <v>6535</v>
      </c>
      <c r="T1149" s="36">
        <v>4.5889617908143574</v>
      </c>
      <c r="U1149" s="2" t="s">
        <v>6535</v>
      </c>
      <c r="V1149" s="31">
        <v>242.81499299130923</v>
      </c>
      <c r="W1149" s="2" t="s">
        <v>6535</v>
      </c>
      <c r="X1149" s="31">
        <v>1.9826446246938891</v>
      </c>
      <c r="Y1149" s="2" t="s">
        <v>6535</v>
      </c>
      <c r="AA1149" s="37">
        <v>19932525</v>
      </c>
      <c r="AB1149" s="4" t="s">
        <v>6535</v>
      </c>
      <c r="AC1149" s="37">
        <v>43306054</v>
      </c>
      <c r="AD1149" s="4" t="s">
        <v>6535</v>
      </c>
      <c r="AE1149" s="41">
        <v>178350</v>
      </c>
      <c r="AF1149" s="4" t="s">
        <v>6535</v>
      </c>
      <c r="AG1149" s="41">
        <v>38865</v>
      </c>
      <c r="AH1149" s="2" t="s">
        <v>6535</v>
      </c>
      <c r="AI1149" s="41">
        <v>21842570</v>
      </c>
      <c r="AJ1149" s="2" t="s">
        <v>6535</v>
      </c>
      <c r="AK1149" s="41">
        <v>1060672</v>
      </c>
      <c r="AL1149" s="2" t="s">
        <v>6535</v>
      </c>
      <c r="AM1149" s="2" t="str">
        <f>IF(OR(O1149="Q",Q1149="Q",S1149="Q",U1149="Q",W1149="Q",Y1149="Q",AB1149="Q",AD1149="Q",AF1149="Q",AH1149="Q",AJ1149="Q",AL1149="Q"),"Yes","No")</f>
        <v>No</v>
      </c>
    </row>
    <row r="1150" spans="1:39">
      <c r="A1150" s="3" t="s">
        <v>6313</v>
      </c>
      <c r="B1150" s="3" t="s">
        <v>898</v>
      </c>
      <c r="C1150" s="4" t="s">
        <v>73</v>
      </c>
      <c r="D1150" s="241" t="s">
        <v>899</v>
      </c>
      <c r="E1150" s="236" t="s">
        <v>900</v>
      </c>
      <c r="F1150" s="3" t="s">
        <v>481</v>
      </c>
      <c r="G1150" s="4" t="s">
        <v>476</v>
      </c>
      <c r="H1150" s="60">
        <v>0</v>
      </c>
      <c r="I1150" s="27">
        <v>39</v>
      </c>
      <c r="J1150" s="170" t="s">
        <v>14</v>
      </c>
      <c r="K1150" s="170" t="s">
        <v>13</v>
      </c>
      <c r="L1150" s="5">
        <v>39</v>
      </c>
      <c r="N1150" s="31">
        <v>0.50603359195754594</v>
      </c>
      <c r="O1150" s="4" t="s">
        <v>6535</v>
      </c>
      <c r="P1150" s="56">
        <v>2.0813523279334729E-2</v>
      </c>
      <c r="Q1150" s="8" t="s">
        <v>6535</v>
      </c>
      <c r="R1150" s="35">
        <v>33.018981018981016</v>
      </c>
      <c r="S1150" s="2" t="s">
        <v>6535</v>
      </c>
      <c r="T1150" s="36">
        <v>1.3580942866657153</v>
      </c>
      <c r="U1150" s="2" t="s">
        <v>6535</v>
      </c>
      <c r="V1150" s="31">
        <v>24.312730966600697</v>
      </c>
      <c r="W1150" s="2" t="s">
        <v>6535</v>
      </c>
      <c r="X1150" s="31" t="s">
        <v>6535</v>
      </c>
      <c r="Y1150" s="2" t="s">
        <v>6535</v>
      </c>
      <c r="AA1150" s="37">
        <v>28893</v>
      </c>
      <c r="AB1150" s="4" t="s">
        <v>6535</v>
      </c>
      <c r="AC1150" s="37">
        <v>1388184</v>
      </c>
      <c r="AD1150" s="4" t="s">
        <v>6535</v>
      </c>
      <c r="AE1150" s="41">
        <v>57097</v>
      </c>
      <c r="AF1150" s="4" t="s">
        <v>6535</v>
      </c>
      <c r="AG1150" s="41">
        <v>42042</v>
      </c>
      <c r="AH1150" s="2" t="s">
        <v>6535</v>
      </c>
      <c r="AI1150" s="41">
        <v>0</v>
      </c>
      <c r="AJ1150" s="2" t="s">
        <v>6535</v>
      </c>
      <c r="AK1150" s="41">
        <v>1087613</v>
      </c>
      <c r="AL1150" s="2" t="s">
        <v>6535</v>
      </c>
      <c r="AM1150" s="2" t="str">
        <f>IF(OR(O1150="Q",Q1150="Q",S1150="Q",U1150="Q",W1150="Q",Y1150="Q",AB1150="Q",AD1150="Q",AF1150="Q",AH1150="Q",AJ1150="Q",AL1150="Q"),"Yes","No")</f>
        <v>No</v>
      </c>
    </row>
    <row r="1151" spans="1:39">
      <c r="A1151" s="3" t="s">
        <v>6370</v>
      </c>
      <c r="B1151" s="3" t="s">
        <v>1744</v>
      </c>
      <c r="C1151" s="4" t="s">
        <v>48</v>
      </c>
      <c r="D1151" s="241" t="s">
        <v>6371</v>
      </c>
      <c r="E1151" s="236" t="s">
        <v>6372</v>
      </c>
      <c r="F1151" s="3" t="s">
        <v>481</v>
      </c>
      <c r="G1151" s="4" t="s">
        <v>476</v>
      </c>
      <c r="H1151" s="60">
        <v>0</v>
      </c>
      <c r="I1151" s="27">
        <v>39</v>
      </c>
      <c r="J1151" s="170" t="s">
        <v>14</v>
      </c>
      <c r="K1151" s="170" t="s">
        <v>13</v>
      </c>
      <c r="L1151" s="5">
        <v>39</v>
      </c>
      <c r="N1151" s="31">
        <v>1.7792192515166283</v>
      </c>
      <c r="O1151" s="4" t="s">
        <v>6535</v>
      </c>
      <c r="P1151" s="56">
        <v>3.7361160709874754E-2</v>
      </c>
      <c r="Q1151" s="8" t="s">
        <v>6535</v>
      </c>
      <c r="R1151" s="35">
        <v>43.502686438856649</v>
      </c>
      <c r="S1151" s="2" t="s">
        <v>163</v>
      </c>
      <c r="T1151" s="36">
        <v>0.9134966688158177</v>
      </c>
      <c r="U1151" s="2" t="s">
        <v>163</v>
      </c>
      <c r="V1151" s="31">
        <v>47.622162098576638</v>
      </c>
      <c r="W1151" s="2" t="s">
        <v>6535</v>
      </c>
      <c r="X1151" s="31" t="s">
        <v>6535</v>
      </c>
      <c r="Y1151" s="2" t="s">
        <v>6535</v>
      </c>
      <c r="AA1151" s="37">
        <v>105876</v>
      </c>
      <c r="AB1151" s="4" t="s">
        <v>6535</v>
      </c>
      <c r="AC1151" s="37">
        <v>2833852</v>
      </c>
      <c r="AD1151" s="4" t="s">
        <v>6535</v>
      </c>
      <c r="AE1151" s="41">
        <v>59507</v>
      </c>
      <c r="AF1151" s="4" t="s">
        <v>6535</v>
      </c>
      <c r="AG1151" s="41">
        <v>65142</v>
      </c>
      <c r="AH1151" s="2" t="s">
        <v>163</v>
      </c>
      <c r="AI1151" s="41">
        <v>0</v>
      </c>
      <c r="AJ1151" s="2" t="s">
        <v>6535</v>
      </c>
      <c r="AK1151" s="41">
        <v>1412774</v>
      </c>
      <c r="AL1151" s="2" t="s">
        <v>163</v>
      </c>
      <c r="AM1151" s="2" t="str">
        <f>IF(OR(O1151="Q",Q1151="Q",S1151="Q",U1151="Q",W1151="Q",Y1151="Q",AB1151="Q",AD1151="Q",AF1151="Q",AH1151="Q",AJ1151="Q",AL1151="Q"),"Yes","No")</f>
        <v>No</v>
      </c>
    </row>
    <row r="1152" spans="1:39">
      <c r="A1152" s="6" t="s">
        <v>4270</v>
      </c>
      <c r="B1152" s="6" t="s">
        <v>4271</v>
      </c>
      <c r="C1152" s="4" t="s">
        <v>111</v>
      </c>
      <c r="D1152" s="242" t="s">
        <v>4272</v>
      </c>
      <c r="E1152" s="237" t="s">
        <v>4273</v>
      </c>
      <c r="F1152" s="25" t="s">
        <v>151</v>
      </c>
      <c r="G1152" s="53" t="s">
        <v>476</v>
      </c>
      <c r="H1152" s="180">
        <v>0</v>
      </c>
      <c r="I1152" s="28">
        <v>39</v>
      </c>
      <c r="J1152" s="171" t="s">
        <v>15</v>
      </c>
      <c r="K1152" s="171" t="s">
        <v>13</v>
      </c>
      <c r="L1152" s="9">
        <v>35</v>
      </c>
      <c r="M1152" s="9"/>
      <c r="N1152" s="32">
        <v>0.60293845549820912</v>
      </c>
      <c r="O1152" s="10" t="s">
        <v>6535</v>
      </c>
      <c r="P1152" s="57">
        <v>0.17155318343002787</v>
      </c>
      <c r="Q1152" s="7" t="s">
        <v>6535</v>
      </c>
      <c r="R1152" s="182">
        <v>58.300561447286341</v>
      </c>
      <c r="S1152" s="1" t="s">
        <v>6535</v>
      </c>
      <c r="T1152" s="36">
        <v>16.588172177167809</v>
      </c>
      <c r="U1152" s="2" t="s">
        <v>6535</v>
      </c>
      <c r="V1152" s="31">
        <v>3.5145862259334417</v>
      </c>
      <c r="W1152" s="2" t="s">
        <v>6535</v>
      </c>
      <c r="X1152" s="31" t="s">
        <v>6535</v>
      </c>
      <c r="Y1152" s="2" t="s">
        <v>6535</v>
      </c>
      <c r="AA1152" s="38">
        <v>400816</v>
      </c>
      <c r="AB1152" s="9" t="s">
        <v>6535</v>
      </c>
      <c r="AC1152" s="38">
        <v>2336395</v>
      </c>
      <c r="AD1152" s="9" t="s">
        <v>6535</v>
      </c>
      <c r="AE1152" s="42">
        <v>664771</v>
      </c>
      <c r="AF1152" s="9" t="s">
        <v>6535</v>
      </c>
      <c r="AG1152" s="41">
        <v>40075</v>
      </c>
      <c r="AH1152" s="2" t="s">
        <v>6535</v>
      </c>
      <c r="AI1152" s="41">
        <v>0</v>
      </c>
      <c r="AJ1152" s="2" t="s">
        <v>6535</v>
      </c>
      <c r="AK1152" s="41">
        <v>635878</v>
      </c>
      <c r="AL1152" s="2" t="s">
        <v>6535</v>
      </c>
      <c r="AM1152" s="2" t="str">
        <f>IF(OR(O1152="Q",Q1152="Q",S1152="Q",U1152="Q",W1152="Q",Y1152="Q",AB1152="Q",AD1152="Q",AF1152="Q",AH1152="Q",AJ1152="Q",AL1152="Q"),"Yes","No")</f>
        <v>No</v>
      </c>
    </row>
    <row r="1153" spans="1:39">
      <c r="A1153" s="6" t="s">
        <v>861</v>
      </c>
      <c r="B1153" s="6" t="s">
        <v>862</v>
      </c>
      <c r="C1153" s="4" t="s">
        <v>68</v>
      </c>
      <c r="D1153" s="242" t="s">
        <v>863</v>
      </c>
      <c r="E1153" s="237" t="s">
        <v>864</v>
      </c>
      <c r="F1153" s="25" t="s">
        <v>320</v>
      </c>
      <c r="G1153" s="53" t="s">
        <v>476</v>
      </c>
      <c r="H1153" s="180">
        <v>0</v>
      </c>
      <c r="I1153" s="28">
        <v>39</v>
      </c>
      <c r="J1153" s="171" t="s">
        <v>15</v>
      </c>
      <c r="K1153" s="171" t="s">
        <v>13</v>
      </c>
      <c r="L1153" s="9">
        <v>33</v>
      </c>
      <c r="M1153" s="9"/>
      <c r="N1153" s="32">
        <v>1.0340356576561658</v>
      </c>
      <c r="O1153" s="10" t="s">
        <v>6535</v>
      </c>
      <c r="P1153" s="57">
        <v>0.31873578621804033</v>
      </c>
      <c r="Q1153" s="7" t="s">
        <v>6535</v>
      </c>
      <c r="R1153" s="182">
        <v>63.69433893463794</v>
      </c>
      <c r="S1153" s="1" t="s">
        <v>6535</v>
      </c>
      <c r="T1153" s="36">
        <v>19.633428545382721</v>
      </c>
      <c r="U1153" s="2" t="s">
        <v>6535</v>
      </c>
      <c r="V1153" s="31">
        <v>3.2441781010080999</v>
      </c>
      <c r="W1153" s="2" t="s">
        <v>6535</v>
      </c>
      <c r="X1153" s="31" t="s">
        <v>6535</v>
      </c>
      <c r="Y1153" s="2" t="s">
        <v>6535</v>
      </c>
      <c r="AA1153" s="38">
        <v>1336215</v>
      </c>
      <c r="AB1153" s="9" t="s">
        <v>6535</v>
      </c>
      <c r="AC1153" s="38">
        <v>4192234</v>
      </c>
      <c r="AD1153" s="9" t="s">
        <v>6535</v>
      </c>
      <c r="AE1153" s="42">
        <v>1292233</v>
      </c>
      <c r="AF1153" s="9" t="s">
        <v>6535</v>
      </c>
      <c r="AG1153" s="41">
        <v>65818</v>
      </c>
      <c r="AH1153" s="2" t="s">
        <v>6535</v>
      </c>
      <c r="AI1153" s="41">
        <v>0</v>
      </c>
      <c r="AJ1153" s="2" t="s">
        <v>6535</v>
      </c>
      <c r="AK1153" s="41">
        <v>1097579</v>
      </c>
      <c r="AL1153" s="2" t="s">
        <v>6535</v>
      </c>
      <c r="AM1153" s="2" t="str">
        <f>IF(OR(O1153="Q",Q1153="Q",S1153="Q",U1153="Q",W1153="Q",Y1153="Q",AB1153="Q",AD1153="Q",AF1153="Q",AH1153="Q",AJ1153="Q",AL1153="Q"),"Yes","No")</f>
        <v>No</v>
      </c>
    </row>
    <row r="1154" spans="1:39">
      <c r="A1154" s="6" t="s">
        <v>2744</v>
      </c>
      <c r="B1154" s="6" t="s">
        <v>2745</v>
      </c>
      <c r="C1154" s="4" t="s">
        <v>141</v>
      </c>
      <c r="D1154" s="242">
        <v>5006</v>
      </c>
      <c r="E1154" s="237">
        <v>50006</v>
      </c>
      <c r="F1154" s="25" t="s">
        <v>317</v>
      </c>
      <c r="G1154" s="53" t="s">
        <v>262</v>
      </c>
      <c r="H1154" s="180">
        <v>133700</v>
      </c>
      <c r="I1154" s="28">
        <v>39</v>
      </c>
      <c r="J1154" s="171" t="s">
        <v>15</v>
      </c>
      <c r="K1154" s="171" t="s">
        <v>13</v>
      </c>
      <c r="L1154" s="9">
        <v>29</v>
      </c>
      <c r="M1154" s="9"/>
      <c r="N1154" s="32">
        <v>0.90751063858254022</v>
      </c>
      <c r="O1154" s="10" t="s">
        <v>6535</v>
      </c>
      <c r="P1154" s="57">
        <v>0.19064468086372766</v>
      </c>
      <c r="Q1154" s="7" t="s">
        <v>6535</v>
      </c>
      <c r="R1154" s="182">
        <v>78.642413210245735</v>
      </c>
      <c r="S1154" s="1" t="s">
        <v>6535</v>
      </c>
      <c r="T1154" s="36">
        <v>16.520751527759717</v>
      </c>
      <c r="U1154" s="2" t="s">
        <v>6535</v>
      </c>
      <c r="V1154" s="31">
        <v>4.7602200830938814</v>
      </c>
      <c r="W1154" s="2" t="s">
        <v>6535</v>
      </c>
      <c r="X1154" s="31">
        <v>1.40257418928157</v>
      </c>
      <c r="Y1154" s="2" t="s">
        <v>6535</v>
      </c>
      <c r="AA1154" s="38">
        <v>1153093</v>
      </c>
      <c r="AB1154" s="9" t="s">
        <v>6535</v>
      </c>
      <c r="AC1154" s="38">
        <v>6048388</v>
      </c>
      <c r="AD1154" s="9" t="s">
        <v>6535</v>
      </c>
      <c r="AE1154" s="42">
        <v>1270611</v>
      </c>
      <c r="AF1154" s="9" t="s">
        <v>6535</v>
      </c>
      <c r="AG1154" s="41">
        <v>76910</v>
      </c>
      <c r="AH1154" s="2" t="s">
        <v>6535</v>
      </c>
      <c r="AI1154" s="41">
        <v>4312348</v>
      </c>
      <c r="AJ1154" s="2" t="s">
        <v>6535</v>
      </c>
      <c r="AK1154" s="41">
        <v>955820</v>
      </c>
      <c r="AL1154" s="2" t="s">
        <v>6535</v>
      </c>
      <c r="AM1154" s="2" t="str">
        <f>IF(OR(O1154="Q",Q1154="Q",S1154="Q",U1154="Q",W1154="Q",Y1154="Q",AB1154="Q",AD1154="Q",AF1154="Q",AH1154="Q",AJ1154="Q",AL1154="Q"),"Yes","No")</f>
        <v>No</v>
      </c>
    </row>
    <row r="1155" spans="1:39">
      <c r="A1155" s="3" t="s">
        <v>3968</v>
      </c>
      <c r="B1155" s="3" t="s">
        <v>3969</v>
      </c>
      <c r="C1155" s="4" t="s">
        <v>95</v>
      </c>
      <c r="D1155" s="241">
        <v>6077</v>
      </c>
      <c r="E1155" s="236">
        <v>60077</v>
      </c>
      <c r="F1155" s="3" t="s">
        <v>317</v>
      </c>
      <c r="G1155" s="4" t="s">
        <v>262</v>
      </c>
      <c r="H1155" s="60">
        <v>89284</v>
      </c>
      <c r="I1155" s="27">
        <v>39</v>
      </c>
      <c r="J1155" s="170" t="s">
        <v>15</v>
      </c>
      <c r="K1155" s="170" t="s">
        <v>13</v>
      </c>
      <c r="L1155" s="5">
        <v>25</v>
      </c>
      <c r="N1155" s="31">
        <v>0.29006048396286183</v>
      </c>
      <c r="O1155" s="4" t="s">
        <v>6535</v>
      </c>
      <c r="P1155" s="56">
        <v>4.7979299924907945E-2</v>
      </c>
      <c r="Q1155" s="8" t="s">
        <v>6535</v>
      </c>
      <c r="R1155" s="35">
        <v>86.660394370614299</v>
      </c>
      <c r="S1155" s="2" t="s">
        <v>6535</v>
      </c>
      <c r="T1155" s="36">
        <v>14.334613927110693</v>
      </c>
      <c r="U1155" s="2" t="s">
        <v>6535</v>
      </c>
      <c r="V1155" s="31">
        <v>6.045533895176324</v>
      </c>
      <c r="W1155" s="2" t="s">
        <v>6535</v>
      </c>
      <c r="X1155" s="31">
        <v>1.511383473794081</v>
      </c>
      <c r="Y1155" s="2" t="s">
        <v>6535</v>
      </c>
      <c r="AA1155" s="37">
        <v>318192</v>
      </c>
      <c r="AB1155" s="4" t="s">
        <v>6535</v>
      </c>
      <c r="AC1155" s="37">
        <v>6631860</v>
      </c>
      <c r="AD1155" s="4" t="s">
        <v>6535</v>
      </c>
      <c r="AE1155" s="41">
        <v>1096985</v>
      </c>
      <c r="AF1155" s="4" t="s">
        <v>6535</v>
      </c>
      <c r="AG1155" s="41">
        <v>76527</v>
      </c>
      <c r="AH1155" s="2" t="s">
        <v>6535</v>
      </c>
      <c r="AI1155" s="41">
        <v>4387940</v>
      </c>
      <c r="AJ1155" s="2" t="s">
        <v>6535</v>
      </c>
      <c r="AK1155" s="41">
        <v>828588</v>
      </c>
      <c r="AL1155" s="2" t="s">
        <v>6535</v>
      </c>
      <c r="AM1155" s="2" t="str">
        <f>IF(OR(O1155="Q",Q1155="Q",S1155="Q",U1155="Q",W1155="Q",Y1155="Q",AB1155="Q",AD1155="Q",AF1155="Q",AH1155="Q",AJ1155="Q",AL1155="Q"),"Yes","No")</f>
        <v>No</v>
      </c>
    </row>
    <row r="1156" spans="1:39">
      <c r="A1156" s="6" t="s">
        <v>787</v>
      </c>
      <c r="B1156" s="6" t="s">
        <v>788</v>
      </c>
      <c r="C1156" s="4" t="s">
        <v>43</v>
      </c>
      <c r="D1156" s="242">
        <v>1051</v>
      </c>
      <c r="E1156" s="237">
        <v>10051</v>
      </c>
      <c r="F1156" s="25" t="s">
        <v>320</v>
      </c>
      <c r="G1156" s="53" t="s">
        <v>262</v>
      </c>
      <c r="H1156" s="180">
        <v>168136</v>
      </c>
      <c r="I1156" s="28">
        <v>39</v>
      </c>
      <c r="J1156" s="171" t="s">
        <v>15</v>
      </c>
      <c r="K1156" s="171" t="s">
        <v>13</v>
      </c>
      <c r="L1156" s="9">
        <v>24</v>
      </c>
      <c r="M1156" s="9"/>
      <c r="N1156" s="32">
        <v>1.1004060218420184</v>
      </c>
      <c r="O1156" s="10" t="s">
        <v>6535</v>
      </c>
      <c r="P1156" s="57">
        <v>0.16820730495851979</v>
      </c>
      <c r="Q1156" s="7" t="s">
        <v>6535</v>
      </c>
      <c r="R1156" s="182">
        <v>88.212562457743104</v>
      </c>
      <c r="S1156" s="1" t="s">
        <v>6535</v>
      </c>
      <c r="T1156" s="36">
        <v>13.484111409772266</v>
      </c>
      <c r="U1156" s="2" t="s">
        <v>6535</v>
      </c>
      <c r="V1156" s="31">
        <v>6.5419633357384832</v>
      </c>
      <c r="W1156" s="2" t="s">
        <v>6535</v>
      </c>
      <c r="X1156" s="31">
        <v>0.82809662477702317</v>
      </c>
      <c r="Y1156" s="2" t="s">
        <v>6535</v>
      </c>
      <c r="AA1156" s="38">
        <v>899791</v>
      </c>
      <c r="AB1156" s="9" t="s">
        <v>6535</v>
      </c>
      <c r="AC1156" s="38">
        <v>5349298</v>
      </c>
      <c r="AD1156" s="9" t="s">
        <v>6535</v>
      </c>
      <c r="AE1156" s="42">
        <v>817690</v>
      </c>
      <c r="AF1156" s="9" t="s">
        <v>6535</v>
      </c>
      <c r="AG1156" s="41">
        <v>60641</v>
      </c>
      <c r="AH1156" s="2" t="s">
        <v>6535</v>
      </c>
      <c r="AI1156" s="41">
        <v>6459751</v>
      </c>
      <c r="AJ1156" s="2" t="s">
        <v>6535</v>
      </c>
      <c r="AK1156" s="41">
        <v>1087380</v>
      </c>
      <c r="AL1156" s="2" t="s">
        <v>6535</v>
      </c>
      <c r="AM1156" s="2" t="str">
        <f>IF(OR(O1156="Q",Q1156="Q",S1156="Q",U1156="Q",W1156="Q",Y1156="Q",AB1156="Q",AD1156="Q",AF1156="Q",AH1156="Q",AJ1156="Q",AL1156="Q"),"Yes","No")</f>
        <v>No</v>
      </c>
    </row>
    <row r="1157" spans="1:39">
      <c r="A1157" s="6" t="s">
        <v>6499</v>
      </c>
      <c r="B1157" s="6" t="s">
        <v>773</v>
      </c>
      <c r="C1157" s="4" t="s">
        <v>28</v>
      </c>
      <c r="D1157" s="242">
        <v>9196</v>
      </c>
      <c r="E1157" s="237">
        <v>90196</v>
      </c>
      <c r="F1157" s="25" t="s">
        <v>317</v>
      </c>
      <c r="G1157" s="53" t="s">
        <v>262</v>
      </c>
      <c r="H1157" s="180">
        <v>1723634</v>
      </c>
      <c r="I1157" s="28">
        <v>39</v>
      </c>
      <c r="J1157" s="171" t="s">
        <v>15</v>
      </c>
      <c r="K1157" s="171" t="s">
        <v>13</v>
      </c>
      <c r="L1157" s="9">
        <v>16</v>
      </c>
      <c r="M1157" s="9"/>
      <c r="N1157" s="32">
        <v>1.0020066310177274</v>
      </c>
      <c r="O1157" s="10" t="s">
        <v>6535</v>
      </c>
      <c r="P1157" s="57">
        <v>8.9318003733792423E-2</v>
      </c>
      <c r="Q1157" s="7" t="s">
        <v>6535</v>
      </c>
      <c r="R1157" s="182">
        <v>144.1600785313822</v>
      </c>
      <c r="S1157" s="1" t="s">
        <v>6535</v>
      </c>
      <c r="T1157" s="36">
        <v>12.850304612706701</v>
      </c>
      <c r="U1157" s="2" t="s">
        <v>6535</v>
      </c>
      <c r="V1157" s="31">
        <v>11.218417218595201</v>
      </c>
      <c r="W1157" s="2" t="s">
        <v>6535</v>
      </c>
      <c r="X1157" s="31">
        <v>1.3370476481533486</v>
      </c>
      <c r="Y1157" s="2" t="s">
        <v>6535</v>
      </c>
      <c r="AA1157" s="38">
        <v>636169</v>
      </c>
      <c r="AB1157" s="9" t="s">
        <v>6535</v>
      </c>
      <c r="AC1157" s="38">
        <v>7122517</v>
      </c>
      <c r="AD1157" s="9" t="s">
        <v>6535</v>
      </c>
      <c r="AE1157" s="42">
        <v>634895</v>
      </c>
      <c r="AF1157" s="9" t="s">
        <v>6535</v>
      </c>
      <c r="AG1157" s="41">
        <v>49407</v>
      </c>
      <c r="AH1157" s="2" t="s">
        <v>6535</v>
      </c>
      <c r="AI1157" s="41">
        <v>5327048</v>
      </c>
      <c r="AJ1157" s="2" t="s">
        <v>6535</v>
      </c>
      <c r="AK1157" s="41">
        <v>1056480</v>
      </c>
      <c r="AL1157" s="2" t="s">
        <v>6535</v>
      </c>
      <c r="AM1157" s="2" t="str">
        <f>IF(OR(O1157="Q",Q1157="Q",S1157="Q",U1157="Q",W1157="Q",Y1157="Q",AB1157="Q",AD1157="Q",AF1157="Q",AH1157="Q",AJ1157="Q",AL1157="Q"),"Yes","No")</f>
        <v>No</v>
      </c>
    </row>
    <row r="1158" spans="1:39">
      <c r="A1158" s="3" t="s">
        <v>787</v>
      </c>
      <c r="B1158" s="3" t="s">
        <v>788</v>
      </c>
      <c r="C1158" s="4" t="s">
        <v>43</v>
      </c>
      <c r="D1158" s="241">
        <v>1051</v>
      </c>
      <c r="E1158" s="236">
        <v>10051</v>
      </c>
      <c r="F1158" s="3" t="s">
        <v>320</v>
      </c>
      <c r="G1158" s="4" t="s">
        <v>262</v>
      </c>
      <c r="H1158" s="60">
        <v>168136</v>
      </c>
      <c r="I1158" s="27">
        <v>39</v>
      </c>
      <c r="J1158" s="170" t="s">
        <v>14</v>
      </c>
      <c r="K1158" s="170" t="s">
        <v>13</v>
      </c>
      <c r="L1158" s="5">
        <v>15</v>
      </c>
      <c r="N1158" s="31">
        <v>1.2219750047339519</v>
      </c>
      <c r="O1158" s="4" t="s">
        <v>6535</v>
      </c>
      <c r="P1158" s="56">
        <v>3.8742648732617742E-2</v>
      </c>
      <c r="Q1158" s="8" t="s">
        <v>6535</v>
      </c>
      <c r="R1158" s="35">
        <v>69.299483410186184</v>
      </c>
      <c r="S1158" s="2" t="s">
        <v>6535</v>
      </c>
      <c r="T1158" s="36">
        <v>2.1971362202267448</v>
      </c>
      <c r="U1158" s="2" t="s">
        <v>6535</v>
      </c>
      <c r="V1158" s="31">
        <v>31.540822445243958</v>
      </c>
      <c r="W1158" s="2" t="s">
        <v>6535</v>
      </c>
      <c r="X1158" s="31">
        <v>5.0064747372534093</v>
      </c>
      <c r="Y1158" s="2" t="s">
        <v>6535</v>
      </c>
      <c r="AA1158" s="37">
        <v>77439</v>
      </c>
      <c r="AB1158" s="4" t="s">
        <v>6535</v>
      </c>
      <c r="AC1158" s="37">
        <v>1998805</v>
      </c>
      <c r="AD1158" s="4" t="s">
        <v>6535</v>
      </c>
      <c r="AE1158" s="41">
        <v>63372</v>
      </c>
      <c r="AF1158" s="4" t="s">
        <v>6535</v>
      </c>
      <c r="AG1158" s="41">
        <v>28843</v>
      </c>
      <c r="AH1158" s="2" t="s">
        <v>6535</v>
      </c>
      <c r="AI1158" s="41">
        <v>399244</v>
      </c>
      <c r="AJ1158" s="2" t="s">
        <v>6535</v>
      </c>
      <c r="AK1158" s="41">
        <v>419541</v>
      </c>
      <c r="AL1158" s="2" t="s">
        <v>6535</v>
      </c>
      <c r="AM1158" s="2" t="str">
        <f>IF(OR(O1158="Q",Q1158="Q",S1158="Q",U1158="Q",W1158="Q",Y1158="Q",AB1158="Q",AD1158="Q",AF1158="Q",AH1158="Q",AJ1158="Q",AL1158="Q"),"Yes","No")</f>
        <v>No</v>
      </c>
    </row>
    <row r="1159" spans="1:39">
      <c r="A1159" s="3" t="s">
        <v>3968</v>
      </c>
      <c r="B1159" s="3" t="s">
        <v>3969</v>
      </c>
      <c r="C1159" s="4" t="s">
        <v>95</v>
      </c>
      <c r="D1159" s="241">
        <v>6077</v>
      </c>
      <c r="E1159" s="236">
        <v>60077</v>
      </c>
      <c r="F1159" s="3" t="s">
        <v>317</v>
      </c>
      <c r="G1159" s="4" t="s">
        <v>262</v>
      </c>
      <c r="H1159" s="60">
        <v>89284</v>
      </c>
      <c r="I1159" s="27">
        <v>39</v>
      </c>
      <c r="J1159" s="170" t="s">
        <v>14</v>
      </c>
      <c r="K1159" s="170" t="s">
        <v>13</v>
      </c>
      <c r="L1159" s="5">
        <v>14</v>
      </c>
      <c r="N1159" s="31">
        <v>1.8463082335718164</v>
      </c>
      <c r="O1159" s="4" t="s">
        <v>6535</v>
      </c>
      <c r="P1159" s="56">
        <v>3.6973325282325123E-2</v>
      </c>
      <c r="Q1159" s="8" t="s">
        <v>6535</v>
      </c>
      <c r="R1159" s="35">
        <v>88.446698172389276</v>
      </c>
      <c r="S1159" s="2" t="s">
        <v>6535</v>
      </c>
      <c r="T1159" s="36">
        <v>1.7711931746894736</v>
      </c>
      <c r="U1159" s="2" t="s">
        <v>6535</v>
      </c>
      <c r="V1159" s="31">
        <v>49.936223465797738</v>
      </c>
      <c r="W1159" s="2" t="s">
        <v>6535</v>
      </c>
      <c r="X1159" s="31">
        <v>8.3230314526793023</v>
      </c>
      <c r="Y1159" s="2" t="s">
        <v>6535</v>
      </c>
      <c r="AA1159" s="37">
        <v>78193</v>
      </c>
      <c r="AB1159" s="4" t="s">
        <v>6535</v>
      </c>
      <c r="AC1159" s="37">
        <v>2114849</v>
      </c>
      <c r="AD1159" s="4" t="s">
        <v>6535</v>
      </c>
      <c r="AE1159" s="41">
        <v>42351</v>
      </c>
      <c r="AF1159" s="4" t="s">
        <v>6535</v>
      </c>
      <c r="AG1159" s="41">
        <v>23911</v>
      </c>
      <c r="AH1159" s="2" t="s">
        <v>6535</v>
      </c>
      <c r="AI1159" s="41">
        <v>254096</v>
      </c>
      <c r="AJ1159" s="2" t="s">
        <v>6535</v>
      </c>
      <c r="AK1159" s="41">
        <v>259995</v>
      </c>
      <c r="AL1159" s="2" t="s">
        <v>6535</v>
      </c>
      <c r="AM1159" s="2" t="str">
        <f>IF(OR(O1159="Q",Q1159="Q",S1159="Q",U1159="Q",W1159="Q",Y1159="Q",AB1159="Q",AD1159="Q",AF1159="Q",AH1159="Q",AJ1159="Q",AL1159="Q"),"Yes","No")</f>
        <v>No</v>
      </c>
    </row>
    <row r="1160" spans="1:39">
      <c r="A1160" s="6" t="s">
        <v>6499</v>
      </c>
      <c r="B1160" s="6" t="s">
        <v>773</v>
      </c>
      <c r="C1160" s="4" t="s">
        <v>28</v>
      </c>
      <c r="D1160" s="242">
        <v>9196</v>
      </c>
      <c r="E1160" s="237">
        <v>90196</v>
      </c>
      <c r="F1160" s="25" t="s">
        <v>317</v>
      </c>
      <c r="G1160" s="53" t="s">
        <v>262</v>
      </c>
      <c r="H1160" s="180">
        <v>1723634</v>
      </c>
      <c r="I1160" s="28">
        <v>39</v>
      </c>
      <c r="J1160" s="171" t="s">
        <v>17</v>
      </c>
      <c r="K1160" s="171" t="s">
        <v>16</v>
      </c>
      <c r="L1160" s="9">
        <v>10</v>
      </c>
      <c r="M1160" s="9"/>
      <c r="N1160" s="32">
        <v>2.5211404859954105</v>
      </c>
      <c r="O1160" s="10" t="s">
        <v>6535</v>
      </c>
      <c r="P1160" s="57">
        <v>0.4878790643915199</v>
      </c>
      <c r="Q1160" s="7" t="s">
        <v>6535</v>
      </c>
      <c r="R1160" s="182">
        <v>28.415730337078653</v>
      </c>
      <c r="S1160" s="1" t="s">
        <v>6535</v>
      </c>
      <c r="T1160" s="36">
        <v>5.4988764044943821</v>
      </c>
      <c r="U1160" s="2" t="s">
        <v>6535</v>
      </c>
      <c r="V1160" s="31">
        <v>5.1675521046178998</v>
      </c>
      <c r="W1160" s="2" t="s">
        <v>6535</v>
      </c>
      <c r="X1160" s="31">
        <v>0.13003403817052941</v>
      </c>
      <c r="Y1160" s="2" t="s">
        <v>6535</v>
      </c>
      <c r="AA1160" s="38">
        <v>80200</v>
      </c>
      <c r="AB1160" s="9" t="s">
        <v>6535</v>
      </c>
      <c r="AC1160" s="38">
        <v>164385</v>
      </c>
      <c r="AD1160" s="9" t="s">
        <v>6535</v>
      </c>
      <c r="AE1160" s="42">
        <v>31811</v>
      </c>
      <c r="AF1160" s="9" t="s">
        <v>6535</v>
      </c>
      <c r="AG1160" s="41">
        <v>5785</v>
      </c>
      <c r="AH1160" s="2" t="s">
        <v>6535</v>
      </c>
      <c r="AI1160" s="41">
        <v>1264169</v>
      </c>
      <c r="AJ1160" s="2" t="s">
        <v>6535</v>
      </c>
      <c r="AK1160" s="41">
        <v>241718</v>
      </c>
      <c r="AL1160" s="2" t="s">
        <v>6535</v>
      </c>
      <c r="AM1160" s="2" t="str">
        <f>IF(OR(O1160="Q",Q1160="Q",S1160="Q",U1160="Q",W1160="Q",Y1160="Q",AB1160="Q",AD1160="Q",AF1160="Q",AH1160="Q",AJ1160="Q",AL1160="Q"),"Yes","No")</f>
        <v>No</v>
      </c>
    </row>
    <row r="1161" spans="1:39">
      <c r="A1161" s="3" t="s">
        <v>2744</v>
      </c>
      <c r="B1161" s="3" t="s">
        <v>2745</v>
      </c>
      <c r="C1161" s="4" t="s">
        <v>141</v>
      </c>
      <c r="D1161" s="241">
        <v>5006</v>
      </c>
      <c r="E1161" s="236">
        <v>50006</v>
      </c>
      <c r="F1161" s="3" t="s">
        <v>317</v>
      </c>
      <c r="G1161" s="4" t="s">
        <v>262</v>
      </c>
      <c r="H1161" s="60">
        <v>133700</v>
      </c>
      <c r="I1161" s="27">
        <v>39</v>
      </c>
      <c r="J1161" s="170" t="s">
        <v>14</v>
      </c>
      <c r="K1161" s="170" t="s">
        <v>13</v>
      </c>
      <c r="L1161" s="5">
        <v>7</v>
      </c>
      <c r="N1161" s="31">
        <v>3.5401137504181999</v>
      </c>
      <c r="O1161" s="4" t="s">
        <v>6535</v>
      </c>
      <c r="P1161" s="56">
        <v>0.15502042980979547</v>
      </c>
      <c r="Q1161" s="8" t="s">
        <v>6535</v>
      </c>
      <c r="R1161" s="35">
        <v>66.18646368660913</v>
      </c>
      <c r="S1161" s="2" t="s">
        <v>6535</v>
      </c>
      <c r="T1161" s="36">
        <v>2.8982837195772326</v>
      </c>
      <c r="U1161" s="2" t="s">
        <v>6535</v>
      </c>
      <c r="V1161" s="31">
        <v>22.836433589829376</v>
      </c>
      <c r="W1161" s="2" t="s">
        <v>6535</v>
      </c>
      <c r="X1161" s="31">
        <v>5.6649487102878195</v>
      </c>
      <c r="Y1161" s="2" t="s">
        <v>6535</v>
      </c>
      <c r="AA1161" s="37">
        <v>105814</v>
      </c>
      <c r="AB1161" s="4" t="s">
        <v>6535</v>
      </c>
      <c r="AC1161" s="37">
        <v>682581</v>
      </c>
      <c r="AD1161" s="4" t="s">
        <v>6535</v>
      </c>
      <c r="AE1161" s="41">
        <v>29890</v>
      </c>
      <c r="AF1161" s="4" t="s">
        <v>6535</v>
      </c>
      <c r="AG1161" s="41">
        <v>10313</v>
      </c>
      <c r="AH1161" s="2" t="s">
        <v>6535</v>
      </c>
      <c r="AI1161" s="41">
        <v>120492</v>
      </c>
      <c r="AJ1161" s="2" t="s">
        <v>6535</v>
      </c>
      <c r="AK1161" s="41">
        <v>121742</v>
      </c>
      <c r="AL1161" s="2" t="s">
        <v>6535</v>
      </c>
      <c r="AM1161" s="2" t="str">
        <f>IF(OR(O1161="Q",Q1161="Q",S1161="Q",U1161="Q",W1161="Q",Y1161="Q",AB1161="Q",AD1161="Q",AF1161="Q",AH1161="Q",AJ1161="Q",AL1161="Q"),"Yes","No")</f>
        <v>No</v>
      </c>
    </row>
    <row r="1162" spans="1:39">
      <c r="A1162" s="3" t="s">
        <v>6499</v>
      </c>
      <c r="B1162" s="3" t="s">
        <v>773</v>
      </c>
      <c r="C1162" s="4" t="s">
        <v>28</v>
      </c>
      <c r="D1162" s="241">
        <v>9196</v>
      </c>
      <c r="E1162" s="236">
        <v>90196</v>
      </c>
      <c r="F1162" s="3" t="s">
        <v>317</v>
      </c>
      <c r="G1162" s="4" t="s">
        <v>262</v>
      </c>
      <c r="H1162" s="60">
        <v>1723634</v>
      </c>
      <c r="I1162" s="27">
        <v>39</v>
      </c>
      <c r="J1162" s="170" t="s">
        <v>14</v>
      </c>
      <c r="K1162" s="170" t="s">
        <v>16</v>
      </c>
      <c r="L1162" s="5">
        <v>7</v>
      </c>
      <c r="N1162" s="31">
        <v>0.8714193686922912</v>
      </c>
      <c r="O1162" s="4" t="s">
        <v>6535</v>
      </c>
      <c r="P1162" s="56">
        <v>2.8404247128568729E-2</v>
      </c>
      <c r="Q1162" s="8" t="s">
        <v>6535</v>
      </c>
      <c r="R1162" s="35">
        <v>58.410874897792311</v>
      </c>
      <c r="S1162" s="2" t="s">
        <v>6535</v>
      </c>
      <c r="T1162" s="36">
        <v>1.9039247751430908</v>
      </c>
      <c r="U1162" s="2" t="s">
        <v>6535</v>
      </c>
      <c r="V1162" s="31">
        <v>30.679192613270345</v>
      </c>
      <c r="W1162" s="2" t="s">
        <v>6535</v>
      </c>
      <c r="X1162" s="31">
        <v>8.0246795699891038</v>
      </c>
      <c r="Y1162" s="2" t="s">
        <v>6535</v>
      </c>
      <c r="AA1162" s="37">
        <v>20291</v>
      </c>
      <c r="AB1162" s="4" t="s">
        <v>6535</v>
      </c>
      <c r="AC1162" s="37">
        <v>714365</v>
      </c>
      <c r="AD1162" s="4" t="s">
        <v>6535</v>
      </c>
      <c r="AE1162" s="41">
        <v>23285</v>
      </c>
      <c r="AF1162" s="4" t="s">
        <v>6535</v>
      </c>
      <c r="AG1162" s="41">
        <v>12230</v>
      </c>
      <c r="AH1162" s="2" t="s">
        <v>6535</v>
      </c>
      <c r="AI1162" s="41">
        <v>89021</v>
      </c>
      <c r="AJ1162" s="2" t="s">
        <v>6535</v>
      </c>
      <c r="AK1162" s="41">
        <v>104671</v>
      </c>
      <c r="AL1162" s="2" t="s">
        <v>6535</v>
      </c>
      <c r="AM1162" s="2" t="str">
        <f>IF(OR(O1162="Q",Q1162="Q",S1162="Q",U1162="Q",W1162="Q",Y1162="Q",AB1162="Q",AD1162="Q",AF1162="Q",AH1162="Q",AJ1162="Q",AL1162="Q"),"Yes","No")</f>
        <v>No</v>
      </c>
    </row>
    <row r="1163" spans="1:39">
      <c r="A1163" s="6" t="s">
        <v>861</v>
      </c>
      <c r="B1163" s="6" t="s">
        <v>862</v>
      </c>
      <c r="C1163" s="4" t="s">
        <v>68</v>
      </c>
      <c r="D1163" s="242" t="s">
        <v>863</v>
      </c>
      <c r="E1163" s="237" t="s">
        <v>864</v>
      </c>
      <c r="F1163" s="25" t="s">
        <v>320</v>
      </c>
      <c r="G1163" s="53" t="s">
        <v>476</v>
      </c>
      <c r="H1163" s="180">
        <v>0</v>
      </c>
      <c r="I1163" s="28">
        <v>39</v>
      </c>
      <c r="J1163" s="171" t="s">
        <v>14</v>
      </c>
      <c r="K1163" s="171" t="s">
        <v>13</v>
      </c>
      <c r="L1163" s="9">
        <v>6</v>
      </c>
      <c r="M1163" s="9"/>
      <c r="N1163" s="32">
        <v>0</v>
      </c>
      <c r="O1163" s="10" t="s">
        <v>6535</v>
      </c>
      <c r="P1163" s="57">
        <v>0</v>
      </c>
      <c r="Q1163" s="7" t="s">
        <v>6535</v>
      </c>
      <c r="R1163" s="182">
        <v>92.760414895425953</v>
      </c>
      <c r="S1163" s="1" t="s">
        <v>6535</v>
      </c>
      <c r="T1163" s="36">
        <v>2.4606359462676415</v>
      </c>
      <c r="U1163" s="2" t="s">
        <v>6535</v>
      </c>
      <c r="V1163" s="31">
        <v>37.697740308202611</v>
      </c>
      <c r="W1163" s="2" t="s">
        <v>6535</v>
      </c>
      <c r="X1163" s="31" t="s">
        <v>6535</v>
      </c>
      <c r="Y1163" s="2" t="s">
        <v>6535</v>
      </c>
      <c r="AA1163" s="38">
        <v>0</v>
      </c>
      <c r="AB1163" s="9" t="s">
        <v>6535</v>
      </c>
      <c r="AC1163" s="38">
        <v>545524</v>
      </c>
      <c r="AD1163" s="9" t="s">
        <v>6535</v>
      </c>
      <c r="AE1163" s="42">
        <v>14471</v>
      </c>
      <c r="AF1163" s="9" t="s">
        <v>6535</v>
      </c>
      <c r="AG1163" s="41">
        <v>5881</v>
      </c>
      <c r="AH1163" s="2" t="s">
        <v>6535</v>
      </c>
      <c r="AI1163" s="41">
        <v>0</v>
      </c>
      <c r="AJ1163" s="2" t="s">
        <v>6535</v>
      </c>
      <c r="AK1163" s="41">
        <v>87422</v>
      </c>
      <c r="AL1163" s="2" t="s">
        <v>6535</v>
      </c>
      <c r="AM1163" s="2" t="str">
        <f>IF(OR(O1163="Q",Q1163="Q",S1163="Q",U1163="Q",W1163="Q",Y1163="Q",AB1163="Q",AD1163="Q",AF1163="Q",AH1163="Q",AJ1163="Q",AL1163="Q"),"Yes","No")</f>
        <v>No</v>
      </c>
    </row>
    <row r="1164" spans="1:39">
      <c r="A1164" s="3" t="s">
        <v>4270</v>
      </c>
      <c r="B1164" s="3" t="s">
        <v>4271</v>
      </c>
      <c r="C1164" s="4" t="s">
        <v>111</v>
      </c>
      <c r="D1164" s="241" t="s">
        <v>4272</v>
      </c>
      <c r="E1164" s="236" t="s">
        <v>4273</v>
      </c>
      <c r="F1164" s="3" t="s">
        <v>151</v>
      </c>
      <c r="G1164" s="4" t="s">
        <v>476</v>
      </c>
      <c r="H1164" s="60">
        <v>0</v>
      </c>
      <c r="I1164" s="27">
        <v>39</v>
      </c>
      <c r="J1164" s="170" t="s">
        <v>14</v>
      </c>
      <c r="K1164" s="170" t="s">
        <v>13</v>
      </c>
      <c r="L1164" s="5">
        <v>4</v>
      </c>
      <c r="N1164" s="31">
        <v>1.5</v>
      </c>
      <c r="O1164" s="4" t="s">
        <v>6535</v>
      </c>
      <c r="P1164" s="56">
        <v>3.800098685810787E-2</v>
      </c>
      <c r="Q1164" s="8" t="s">
        <v>6535</v>
      </c>
      <c r="R1164" s="35">
        <v>65.118871624679443</v>
      </c>
      <c r="S1164" s="2" t="s">
        <v>6535</v>
      </c>
      <c r="T1164" s="36">
        <v>1.6497209232161714</v>
      </c>
      <c r="U1164" s="2" t="s">
        <v>6535</v>
      </c>
      <c r="V1164" s="31">
        <v>39.472659107534746</v>
      </c>
      <c r="W1164" s="2" t="s">
        <v>6535</v>
      </c>
      <c r="X1164" s="31" t="s">
        <v>6535</v>
      </c>
      <c r="Y1164" s="2" t="s">
        <v>6535</v>
      </c>
      <c r="AA1164" s="37">
        <v>16404</v>
      </c>
      <c r="AB1164" s="4" t="s">
        <v>6535</v>
      </c>
      <c r="AC1164" s="37">
        <v>431673</v>
      </c>
      <c r="AD1164" s="4" t="s">
        <v>6535</v>
      </c>
      <c r="AE1164" s="41">
        <v>10936</v>
      </c>
      <c r="AF1164" s="4" t="s">
        <v>6535</v>
      </c>
      <c r="AG1164" s="41">
        <v>6629</v>
      </c>
      <c r="AH1164" s="2" t="s">
        <v>6535</v>
      </c>
      <c r="AI1164" s="41">
        <v>0</v>
      </c>
      <c r="AJ1164" s="2" t="s">
        <v>6535</v>
      </c>
      <c r="AK1164" s="41">
        <v>49957</v>
      </c>
      <c r="AL1164" s="2" t="s">
        <v>6535</v>
      </c>
      <c r="AM1164" s="2" t="str">
        <f>IF(OR(O1164="Q",Q1164="Q",S1164="Q",U1164="Q",W1164="Q",Y1164="Q",AB1164="Q",AD1164="Q",AF1164="Q",AH1164="Q",AJ1164="Q",AL1164="Q"),"Yes","No")</f>
        <v>No</v>
      </c>
    </row>
    <row r="1165" spans="1:39">
      <c r="A1165" s="3" t="s">
        <v>6499</v>
      </c>
      <c r="B1165" s="3" t="s">
        <v>773</v>
      </c>
      <c r="C1165" s="4" t="s">
        <v>28</v>
      </c>
      <c r="D1165" s="241">
        <v>9196</v>
      </c>
      <c r="E1165" s="236">
        <v>90196</v>
      </c>
      <c r="F1165" s="3" t="s">
        <v>317</v>
      </c>
      <c r="G1165" s="4" t="s">
        <v>262</v>
      </c>
      <c r="H1165" s="60">
        <v>1723634</v>
      </c>
      <c r="I1165" s="27">
        <v>39</v>
      </c>
      <c r="J1165" s="170" t="s">
        <v>30</v>
      </c>
      <c r="K1165" s="170" t="s">
        <v>16</v>
      </c>
      <c r="L1165" s="5">
        <v>4</v>
      </c>
      <c r="N1165" s="31">
        <v>5.054873896517142</v>
      </c>
      <c r="O1165" s="4" t="s">
        <v>6535</v>
      </c>
      <c r="P1165" s="56">
        <v>0.58723259195758581</v>
      </c>
      <c r="Q1165" s="8" t="s">
        <v>6535</v>
      </c>
      <c r="R1165" s="35">
        <v>219.94273963935464</v>
      </c>
      <c r="S1165" s="2" t="s">
        <v>6535</v>
      </c>
      <c r="T1165" s="36">
        <v>25.551091426763684</v>
      </c>
      <c r="U1165" s="2" t="s">
        <v>6535</v>
      </c>
      <c r="V1165" s="31">
        <v>8.6079586960020809</v>
      </c>
      <c r="W1165" s="2" t="s">
        <v>6535</v>
      </c>
      <c r="X1165" s="31">
        <v>0.39152005667486794</v>
      </c>
      <c r="Y1165" s="2" t="s">
        <v>6535</v>
      </c>
      <c r="AA1165" s="37">
        <v>408267</v>
      </c>
      <c r="AB1165" s="4" t="s">
        <v>6535</v>
      </c>
      <c r="AC1165" s="37">
        <v>695239</v>
      </c>
      <c r="AD1165" s="4" t="s">
        <v>6535</v>
      </c>
      <c r="AE1165" s="41">
        <v>80767</v>
      </c>
      <c r="AF1165" s="4" t="s">
        <v>6535</v>
      </c>
      <c r="AG1165" s="41">
        <v>3161</v>
      </c>
      <c r="AH1165" s="2" t="s">
        <v>6535</v>
      </c>
      <c r="AI1165" s="41">
        <v>1775743</v>
      </c>
      <c r="AJ1165" s="2" t="s">
        <v>6535</v>
      </c>
      <c r="AK1165" s="41">
        <v>97890</v>
      </c>
      <c r="AL1165" s="2" t="s">
        <v>6535</v>
      </c>
      <c r="AM1165" s="2" t="str">
        <f>IF(OR(O1165="Q",Q1165="Q",S1165="Q",U1165="Q",W1165="Q",Y1165="Q",AB1165="Q",AD1165="Q",AF1165="Q",AH1165="Q",AJ1165="Q",AL1165="Q"),"Yes","No")</f>
        <v>No</v>
      </c>
    </row>
    <row r="1166" spans="1:39">
      <c r="A1166" s="6" t="s">
        <v>2744</v>
      </c>
      <c r="B1166" s="6" t="s">
        <v>2745</v>
      </c>
      <c r="C1166" s="4" t="s">
        <v>141</v>
      </c>
      <c r="D1166" s="242">
        <v>5006</v>
      </c>
      <c r="E1166" s="237">
        <v>50006</v>
      </c>
      <c r="F1166" s="25" t="s">
        <v>317</v>
      </c>
      <c r="G1166" s="53" t="s">
        <v>262</v>
      </c>
      <c r="H1166" s="180">
        <v>133700</v>
      </c>
      <c r="I1166" s="28">
        <v>39</v>
      </c>
      <c r="J1166" s="171" t="s">
        <v>30</v>
      </c>
      <c r="K1166" s="171" t="s">
        <v>16</v>
      </c>
      <c r="L1166" s="9">
        <v>3</v>
      </c>
      <c r="M1166" s="9"/>
      <c r="N1166" s="32">
        <v>3.0347718827093026</v>
      </c>
      <c r="O1166" s="10" t="s">
        <v>6535</v>
      </c>
      <c r="P1166" s="57">
        <v>0.19358331059183018</v>
      </c>
      <c r="Q1166" s="7" t="s">
        <v>6535</v>
      </c>
      <c r="R1166" s="182">
        <v>108.56812283737024</v>
      </c>
      <c r="S1166" s="1" t="s">
        <v>6535</v>
      </c>
      <c r="T1166" s="36">
        <v>6.9253892733564015</v>
      </c>
      <c r="U1166" s="2" t="s">
        <v>6535</v>
      </c>
      <c r="V1166" s="31">
        <v>15.676826031290011</v>
      </c>
      <c r="W1166" s="2" t="s">
        <v>6535</v>
      </c>
      <c r="X1166" s="31">
        <v>0.60499997891016155</v>
      </c>
      <c r="Y1166" s="2" t="s">
        <v>6535</v>
      </c>
      <c r="AA1166" s="38">
        <v>194365</v>
      </c>
      <c r="AB1166" s="9" t="s">
        <v>6535</v>
      </c>
      <c r="AC1166" s="38">
        <v>1004038</v>
      </c>
      <c r="AD1166" s="9" t="s">
        <v>6535</v>
      </c>
      <c r="AE1166" s="42">
        <v>64046</v>
      </c>
      <c r="AF1166" s="9" t="s">
        <v>6535</v>
      </c>
      <c r="AG1166" s="41">
        <v>9248</v>
      </c>
      <c r="AH1166" s="2" t="s">
        <v>6535</v>
      </c>
      <c r="AI1166" s="41">
        <v>1659567</v>
      </c>
      <c r="AJ1166" s="2" t="s">
        <v>6535</v>
      </c>
      <c r="AK1166" s="41">
        <v>215279</v>
      </c>
      <c r="AL1166" s="2" t="s">
        <v>6535</v>
      </c>
      <c r="AM1166" s="2" t="str">
        <f>IF(OR(O1166="Q",Q1166="Q",S1166="Q",U1166="Q",W1166="Q",Y1166="Q",AB1166="Q",AD1166="Q",AF1166="Q",AH1166="Q",AJ1166="Q",AL1166="Q"),"Yes","No")</f>
        <v>No</v>
      </c>
    </row>
    <row r="1167" spans="1:39">
      <c r="A1167" s="6" t="s">
        <v>6499</v>
      </c>
      <c r="B1167" s="6" t="s">
        <v>773</v>
      </c>
      <c r="C1167" s="4" t="s">
        <v>28</v>
      </c>
      <c r="D1167" s="242">
        <v>9196</v>
      </c>
      <c r="E1167" s="237">
        <v>90196</v>
      </c>
      <c r="F1167" s="25" t="s">
        <v>317</v>
      </c>
      <c r="G1167" s="53" t="s">
        <v>262</v>
      </c>
      <c r="H1167" s="180">
        <v>1723634</v>
      </c>
      <c r="I1167" s="28">
        <v>39</v>
      </c>
      <c r="J1167" s="171" t="s">
        <v>20</v>
      </c>
      <c r="K1167" s="171" t="s">
        <v>16</v>
      </c>
      <c r="L1167" s="9">
        <v>1</v>
      </c>
      <c r="M1167" s="9"/>
      <c r="N1167" s="32">
        <v>3.5</v>
      </c>
      <c r="O1167" s="10" t="s">
        <v>6535</v>
      </c>
      <c r="P1167" s="57">
        <v>2.7963934365024548E-2</v>
      </c>
      <c r="Q1167" s="7" t="s">
        <v>6535</v>
      </c>
      <c r="R1167" s="182">
        <v>309.64739884393066</v>
      </c>
      <c r="S1167" s="1" t="s">
        <v>6535</v>
      </c>
      <c r="T1167" s="36">
        <v>2.4739884393063583</v>
      </c>
      <c r="U1167" s="2" t="s">
        <v>6535</v>
      </c>
      <c r="V1167" s="31">
        <v>125.16121495327103</v>
      </c>
      <c r="W1167" s="2" t="s">
        <v>6535</v>
      </c>
      <c r="X1167" s="31">
        <v>8.5464262922782392</v>
      </c>
      <c r="Y1167" s="2" t="s">
        <v>6535</v>
      </c>
      <c r="AA1167" s="38">
        <v>1498</v>
      </c>
      <c r="AB1167" s="9" t="s">
        <v>6535</v>
      </c>
      <c r="AC1167" s="38">
        <v>53569</v>
      </c>
      <c r="AD1167" s="9" t="s">
        <v>6535</v>
      </c>
      <c r="AE1167" s="42">
        <v>428</v>
      </c>
      <c r="AF1167" s="9" t="s">
        <v>6535</v>
      </c>
      <c r="AG1167" s="41">
        <v>173</v>
      </c>
      <c r="AH1167" s="2" t="s">
        <v>6535</v>
      </c>
      <c r="AI1167" s="41">
        <v>6268</v>
      </c>
      <c r="AJ1167" s="2" t="s">
        <v>6535</v>
      </c>
      <c r="AK1167" s="41">
        <v>6268</v>
      </c>
      <c r="AL1167" s="2" t="s">
        <v>6535</v>
      </c>
      <c r="AM1167" s="2" t="str">
        <f>IF(OR(O1167="Q",Q1167="Q",S1167="Q",U1167="Q",W1167="Q",Y1167="Q",AB1167="Q",AD1167="Q",AF1167="Q",AH1167="Q",AJ1167="Q",AL1167="Q"),"Yes","No")</f>
        <v>No</v>
      </c>
    </row>
    <row r="1168" spans="1:39">
      <c r="A1168" s="3" t="s">
        <v>6499</v>
      </c>
      <c r="B1168" s="3" t="s">
        <v>773</v>
      </c>
      <c r="C1168" s="4" t="s">
        <v>28</v>
      </c>
      <c r="D1168" s="241">
        <v>9196</v>
      </c>
      <c r="E1168" s="236">
        <v>90196</v>
      </c>
      <c r="F1168" s="3" t="s">
        <v>317</v>
      </c>
      <c r="G1168" s="4" t="s">
        <v>262</v>
      </c>
      <c r="H1168" s="60">
        <v>1723634</v>
      </c>
      <c r="I1168" s="27">
        <v>39</v>
      </c>
      <c r="J1168" s="170" t="s">
        <v>15</v>
      </c>
      <c r="K1168" s="170" t="s">
        <v>16</v>
      </c>
      <c r="L1168" s="5">
        <v>1</v>
      </c>
      <c r="N1168" s="31">
        <v>0.312473025463962</v>
      </c>
      <c r="O1168" s="4" t="s">
        <v>6535</v>
      </c>
      <c r="P1168" s="56">
        <v>1.7546198121781278E-2</v>
      </c>
      <c r="Q1168" s="8" t="s">
        <v>6535</v>
      </c>
      <c r="R1168" s="35">
        <v>61.770209580838326</v>
      </c>
      <c r="S1168" s="2" t="s">
        <v>6535</v>
      </c>
      <c r="T1168" s="36">
        <v>3.4685628742514969</v>
      </c>
      <c r="U1168" s="2" t="s">
        <v>6535</v>
      </c>
      <c r="V1168" s="31">
        <v>17.808588692274494</v>
      </c>
      <c r="W1168" s="2" t="s">
        <v>6535</v>
      </c>
      <c r="X1168" s="31">
        <v>3.8546872810500257</v>
      </c>
      <c r="Y1168" s="2" t="s">
        <v>6535</v>
      </c>
      <c r="AA1168" s="37">
        <v>4344</v>
      </c>
      <c r="AB1168" s="4" t="s">
        <v>6535</v>
      </c>
      <c r="AC1168" s="37">
        <v>247575</v>
      </c>
      <c r="AD1168" s="4" t="s">
        <v>6535</v>
      </c>
      <c r="AE1168" s="41">
        <v>13902</v>
      </c>
      <c r="AF1168" s="4" t="s">
        <v>6535</v>
      </c>
      <c r="AG1168" s="41">
        <v>4008</v>
      </c>
      <c r="AH1168" s="2" t="s">
        <v>6535</v>
      </c>
      <c r="AI1168" s="41">
        <v>64227</v>
      </c>
      <c r="AJ1168" s="2" t="s">
        <v>6535</v>
      </c>
      <c r="AK1168" s="41">
        <v>58809</v>
      </c>
      <c r="AL1168" s="2" t="s">
        <v>6535</v>
      </c>
      <c r="AM1168" s="2" t="str">
        <f>IF(OR(O1168="Q",Q1168="Q",S1168="Q",U1168="Q",W1168="Q",Y1168="Q",AB1168="Q",AD1168="Q",AF1168="Q",AH1168="Q",AJ1168="Q",AL1168="Q"),"Yes","No")</f>
        <v>No</v>
      </c>
    </row>
    <row r="1169" spans="1:39">
      <c r="A1169" s="3" t="s">
        <v>2896</v>
      </c>
      <c r="B1169" s="3" t="s">
        <v>986</v>
      </c>
      <c r="C1169" s="4" t="s">
        <v>108</v>
      </c>
      <c r="D1169" s="241">
        <v>5163</v>
      </c>
      <c r="E1169" s="236">
        <v>50163</v>
      </c>
      <c r="F1169" s="3" t="s">
        <v>317</v>
      </c>
      <c r="G1169" s="4" t="s">
        <v>262</v>
      </c>
      <c r="H1169" s="60">
        <v>76068</v>
      </c>
      <c r="I1169" s="27">
        <v>38</v>
      </c>
      <c r="J1169" s="170" t="s">
        <v>14</v>
      </c>
      <c r="K1169" s="170" t="s">
        <v>16</v>
      </c>
      <c r="L1169" s="5">
        <v>38</v>
      </c>
      <c r="N1169" s="31">
        <v>9.4594779896619645</v>
      </c>
      <c r="O1169" s="4" t="s">
        <v>6535</v>
      </c>
      <c r="P1169" s="56">
        <v>0.35347259618862376</v>
      </c>
      <c r="Q1169" s="8" t="s">
        <v>6535</v>
      </c>
      <c r="R1169" s="35">
        <v>47.969733845801656</v>
      </c>
      <c r="S1169" s="2" t="s">
        <v>6535</v>
      </c>
      <c r="T1169" s="36">
        <v>1.792486475414774</v>
      </c>
      <c r="U1169" s="2" t="s">
        <v>6535</v>
      </c>
      <c r="V1169" s="31">
        <v>26.761559712578393</v>
      </c>
      <c r="W1169" s="2" t="s">
        <v>6535</v>
      </c>
      <c r="X1169" s="31">
        <v>2.3656036135171781</v>
      </c>
      <c r="Y1169" s="2" t="s">
        <v>6535</v>
      </c>
      <c r="AA1169" s="37">
        <v>1407296</v>
      </c>
      <c r="AB1169" s="4" t="s">
        <v>6535</v>
      </c>
      <c r="AC1169" s="37">
        <v>3981344</v>
      </c>
      <c r="AD1169" s="4" t="s">
        <v>6535</v>
      </c>
      <c r="AE1169" s="41">
        <v>148771</v>
      </c>
      <c r="AF1169" s="4" t="s">
        <v>6535</v>
      </c>
      <c r="AG1169" s="41">
        <v>82997</v>
      </c>
      <c r="AH1169" s="2" t="s">
        <v>6535</v>
      </c>
      <c r="AI1169" s="41">
        <v>1683014</v>
      </c>
      <c r="AJ1169" s="2" t="s">
        <v>6535</v>
      </c>
      <c r="AK1169" s="41">
        <v>1698818</v>
      </c>
      <c r="AL1169" s="2" t="s">
        <v>6535</v>
      </c>
      <c r="AM1169" s="2" t="str">
        <f>IF(OR(O1169="Q",Q1169="Q",S1169="Q",U1169="Q",W1169="Q",Y1169="Q",AB1169="Q",AD1169="Q",AF1169="Q",AH1169="Q",AJ1169="Q",AL1169="Q"),"Yes","No")</f>
        <v>No</v>
      </c>
    </row>
    <row r="1170" spans="1:39">
      <c r="A1170" s="3" t="s">
        <v>1052</v>
      </c>
      <c r="B1170" s="3" t="s">
        <v>1053</v>
      </c>
      <c r="C1170" s="4" t="s">
        <v>89</v>
      </c>
      <c r="D1170" s="241">
        <v>2199</v>
      </c>
      <c r="E1170" s="236">
        <v>20199</v>
      </c>
      <c r="F1170" s="3" t="s">
        <v>317</v>
      </c>
      <c r="G1170" s="4" t="s">
        <v>262</v>
      </c>
      <c r="H1170" s="60">
        <v>248402</v>
      </c>
      <c r="I1170" s="27">
        <v>38</v>
      </c>
      <c r="J1170" s="170" t="s">
        <v>14</v>
      </c>
      <c r="K1170" s="170" t="s">
        <v>13</v>
      </c>
      <c r="L1170" s="5">
        <v>38</v>
      </c>
      <c r="N1170" s="31">
        <v>0</v>
      </c>
      <c r="O1170" s="4" t="s">
        <v>6535</v>
      </c>
      <c r="P1170" s="56">
        <v>0</v>
      </c>
      <c r="Q1170" s="8" t="s">
        <v>6535</v>
      </c>
      <c r="R1170" s="35">
        <v>103.79274472397758</v>
      </c>
      <c r="S1170" s="2" t="s">
        <v>6535</v>
      </c>
      <c r="T1170" s="36">
        <v>3.3758793370692737</v>
      </c>
      <c r="U1170" s="2" t="s">
        <v>6535</v>
      </c>
      <c r="V1170" s="31">
        <v>30.745395306126053</v>
      </c>
      <c r="W1170" s="2" t="s">
        <v>6535</v>
      </c>
      <c r="X1170" s="31">
        <v>4.0333868486651285</v>
      </c>
      <c r="Y1170" s="2" t="s">
        <v>6535</v>
      </c>
      <c r="AA1170" s="37">
        <v>0</v>
      </c>
      <c r="AB1170" s="4" t="s">
        <v>6535</v>
      </c>
      <c r="AC1170" s="37">
        <v>3482039</v>
      </c>
      <c r="AD1170" s="4" t="s">
        <v>6535</v>
      </c>
      <c r="AE1170" s="41">
        <v>113254</v>
      </c>
      <c r="AF1170" s="4" t="s">
        <v>6535</v>
      </c>
      <c r="AG1170" s="41">
        <v>33548</v>
      </c>
      <c r="AH1170" s="2" t="s">
        <v>6535</v>
      </c>
      <c r="AI1170" s="41">
        <v>863304</v>
      </c>
      <c r="AJ1170" s="2" t="s">
        <v>6535</v>
      </c>
      <c r="AK1170" s="41">
        <v>492525</v>
      </c>
      <c r="AL1170" s="2" t="s">
        <v>6535</v>
      </c>
      <c r="AM1170" s="2" t="str">
        <f>IF(OR(O1170="Q",Q1170="Q",S1170="Q",U1170="Q",W1170="Q",Y1170="Q",AB1170="Q",AD1170="Q",AF1170="Q",AH1170="Q",AJ1170="Q",AL1170="Q"),"Yes","No")</f>
        <v>No</v>
      </c>
    </row>
    <row r="1171" spans="1:39">
      <c r="A1171" s="3" t="s">
        <v>1827</v>
      </c>
      <c r="B1171" s="3" t="s">
        <v>1828</v>
      </c>
      <c r="C1171" s="4" t="s">
        <v>83</v>
      </c>
      <c r="D1171" s="241">
        <v>4224</v>
      </c>
      <c r="E1171" s="236">
        <v>40224</v>
      </c>
      <c r="F1171" s="3" t="s">
        <v>317</v>
      </c>
      <c r="G1171" s="4" t="s">
        <v>262</v>
      </c>
      <c r="H1171" s="60">
        <v>280648</v>
      </c>
      <c r="I1171" s="27">
        <v>38</v>
      </c>
      <c r="J1171" s="170" t="s">
        <v>14</v>
      </c>
      <c r="K1171" s="170" t="s">
        <v>16</v>
      </c>
      <c r="L1171" s="5">
        <v>35</v>
      </c>
      <c r="N1171" s="31">
        <v>0.59384997443576071</v>
      </c>
      <c r="O1171" s="4" t="s">
        <v>6535</v>
      </c>
      <c r="P1171" s="56">
        <v>2.8138636011252133E-2</v>
      </c>
      <c r="Q1171" s="8" t="s">
        <v>6535</v>
      </c>
      <c r="R1171" s="35">
        <v>51.514699852020897</v>
      </c>
      <c r="S1171" s="2" t="s">
        <v>6535</v>
      </c>
      <c r="T1171" s="36">
        <v>2.4409420742034982</v>
      </c>
      <c r="U1171" s="2" t="s">
        <v>6535</v>
      </c>
      <c r="V1171" s="31">
        <v>21.104433569498209</v>
      </c>
      <c r="W1171" s="2" t="s">
        <v>6535</v>
      </c>
      <c r="X1171" s="31">
        <v>2.0461505014803993</v>
      </c>
      <c r="Y1171" s="2" t="s">
        <v>6535</v>
      </c>
      <c r="AA1171" s="37">
        <v>81304</v>
      </c>
      <c r="AB1171" s="4" t="s">
        <v>6535</v>
      </c>
      <c r="AC1171" s="37">
        <v>2889408</v>
      </c>
      <c r="AD1171" s="4" t="s">
        <v>6535</v>
      </c>
      <c r="AE1171" s="41">
        <v>136910</v>
      </c>
      <c r="AF1171" s="4" t="s">
        <v>6535</v>
      </c>
      <c r="AG1171" s="41">
        <v>56089</v>
      </c>
      <c r="AH1171" s="2" t="s">
        <v>6535</v>
      </c>
      <c r="AI1171" s="41">
        <v>1412119</v>
      </c>
      <c r="AJ1171" s="2" t="s">
        <v>6535</v>
      </c>
      <c r="AK1171" s="41">
        <v>1079909</v>
      </c>
      <c r="AL1171" s="2" t="s">
        <v>6535</v>
      </c>
      <c r="AM1171" s="2" t="str">
        <f>IF(OR(O1171="Q",Q1171="Q",S1171="Q",U1171="Q",W1171="Q",Y1171="Q",AB1171="Q",AD1171="Q",AF1171="Q",AH1171="Q",AJ1171="Q",AL1171="Q"),"Yes","No")</f>
        <v>No</v>
      </c>
    </row>
    <row r="1172" spans="1:39">
      <c r="A1172" s="3" t="s">
        <v>1349</v>
      </c>
      <c r="B1172" s="3" t="s">
        <v>1350</v>
      </c>
      <c r="C1172" s="4" t="s">
        <v>133</v>
      </c>
      <c r="D1172" s="241">
        <v>3094</v>
      </c>
      <c r="E1172" s="236">
        <v>30094</v>
      </c>
      <c r="F1172" s="3" t="s">
        <v>317</v>
      </c>
      <c r="G1172" s="4" t="s">
        <v>262</v>
      </c>
      <c r="H1172" s="60">
        <v>66784</v>
      </c>
      <c r="I1172" s="27">
        <v>38</v>
      </c>
      <c r="J1172" s="170" t="s">
        <v>15</v>
      </c>
      <c r="K1172" s="170" t="s">
        <v>13</v>
      </c>
      <c r="L1172" s="5">
        <v>31</v>
      </c>
      <c r="N1172" s="31">
        <v>0.60745330892662908</v>
      </c>
      <c r="O1172" s="4" t="s">
        <v>6535</v>
      </c>
      <c r="P1172" s="56">
        <v>0.48138682164096142</v>
      </c>
      <c r="Q1172" s="8" t="s">
        <v>6535</v>
      </c>
      <c r="R1172" s="35">
        <v>58.9966176051975</v>
      </c>
      <c r="S1172" s="2" t="s">
        <v>6535</v>
      </c>
      <c r="T1172" s="36">
        <v>46.75288424507292</v>
      </c>
      <c r="U1172" s="2" t="s">
        <v>6535</v>
      </c>
      <c r="V1172" s="31">
        <v>1.2618818829645766</v>
      </c>
      <c r="W1172" s="2" t="s">
        <v>6535</v>
      </c>
      <c r="X1172" s="31">
        <v>0.70597019740228617</v>
      </c>
      <c r="Y1172" s="2" t="s">
        <v>6535</v>
      </c>
      <c r="AA1172" s="37">
        <v>1696088</v>
      </c>
      <c r="AB1172" s="4" t="s">
        <v>6535</v>
      </c>
      <c r="AC1172" s="37">
        <v>3523337</v>
      </c>
      <c r="AD1172" s="4" t="s">
        <v>6535</v>
      </c>
      <c r="AE1172" s="41">
        <v>2792129</v>
      </c>
      <c r="AF1172" s="4" t="s">
        <v>6535</v>
      </c>
      <c r="AG1172" s="41">
        <v>59721</v>
      </c>
      <c r="AH1172" s="2" t="s">
        <v>6535</v>
      </c>
      <c r="AI1172" s="41">
        <v>4990773</v>
      </c>
      <c r="AJ1172" s="2" t="s">
        <v>6535</v>
      </c>
      <c r="AK1172" s="41">
        <v>616880</v>
      </c>
      <c r="AL1172" s="2" t="s">
        <v>6535</v>
      </c>
      <c r="AM1172" s="2" t="str">
        <f>IF(OR(O1172="Q",Q1172="Q",S1172="Q",U1172="Q",W1172="Q",Y1172="Q",AB1172="Q",AD1172="Q",AF1172="Q",AH1172="Q",AJ1172="Q",AL1172="Q"),"Yes","No")</f>
        <v>No</v>
      </c>
    </row>
    <row r="1173" spans="1:39">
      <c r="A1173" s="3" t="s">
        <v>2859</v>
      </c>
      <c r="B1173" s="3" t="s">
        <v>2860</v>
      </c>
      <c r="C1173" s="4" t="s">
        <v>60</v>
      </c>
      <c r="D1173" s="241">
        <v>5110</v>
      </c>
      <c r="E1173" s="236">
        <v>50110</v>
      </c>
      <c r="F1173" s="3" t="s">
        <v>320</v>
      </c>
      <c r="G1173" s="4" t="s">
        <v>262</v>
      </c>
      <c r="H1173" s="60">
        <v>108657</v>
      </c>
      <c r="I1173" s="27">
        <v>38</v>
      </c>
      <c r="J1173" s="170" t="s">
        <v>15</v>
      </c>
      <c r="K1173" s="170" t="s">
        <v>13</v>
      </c>
      <c r="L1173" s="5">
        <v>30</v>
      </c>
      <c r="N1173" s="31">
        <v>0.45295902275114558</v>
      </c>
      <c r="O1173" s="4" t="s">
        <v>6535</v>
      </c>
      <c r="P1173" s="56">
        <v>0.24583608928699582</v>
      </c>
      <c r="Q1173" s="8" t="s">
        <v>6535</v>
      </c>
      <c r="R1173" s="35">
        <v>68.109545271800087</v>
      </c>
      <c r="S1173" s="2" t="s">
        <v>6535</v>
      </c>
      <c r="T1173" s="36">
        <v>36.965339935250427</v>
      </c>
      <c r="U1173" s="2" t="s">
        <v>6535</v>
      </c>
      <c r="V1173" s="31">
        <v>1.8425245213787498</v>
      </c>
      <c r="W1173" s="2" t="s">
        <v>6535</v>
      </c>
      <c r="X1173" s="31">
        <v>0.88582912119522939</v>
      </c>
      <c r="Y1173" s="2" t="s">
        <v>6535</v>
      </c>
      <c r="AA1173" s="37">
        <v>1582589</v>
      </c>
      <c r="AB1173" s="4" t="s">
        <v>6535</v>
      </c>
      <c r="AC1173" s="37">
        <v>6437578</v>
      </c>
      <c r="AD1173" s="4" t="s">
        <v>6535</v>
      </c>
      <c r="AE1173" s="41">
        <v>3493890</v>
      </c>
      <c r="AF1173" s="4" t="s">
        <v>6535</v>
      </c>
      <c r="AG1173" s="41">
        <v>94518</v>
      </c>
      <c r="AH1173" s="2" t="s">
        <v>6535</v>
      </c>
      <c r="AI1173" s="41">
        <v>7267291</v>
      </c>
      <c r="AJ1173" s="2" t="s">
        <v>6535</v>
      </c>
      <c r="AK1173" s="41">
        <v>989721</v>
      </c>
      <c r="AL1173" s="2" t="s">
        <v>6535</v>
      </c>
      <c r="AM1173" s="2" t="str">
        <f>IF(OR(O1173="Q",Q1173="Q",S1173="Q",U1173="Q",W1173="Q",Y1173="Q",AB1173="Q",AD1173="Q",AF1173="Q",AH1173="Q",AJ1173="Q",AL1173="Q"),"Yes","No")</f>
        <v>No</v>
      </c>
    </row>
    <row r="1174" spans="1:39">
      <c r="A1174" s="6" t="s">
        <v>4470</v>
      </c>
      <c r="B1174" s="6" t="s">
        <v>4439</v>
      </c>
      <c r="C1174" s="4" t="s">
        <v>57</v>
      </c>
      <c r="D1174" s="242">
        <v>7049</v>
      </c>
      <c r="E1174" s="237">
        <v>70049</v>
      </c>
      <c r="F1174" s="25" t="s">
        <v>481</v>
      </c>
      <c r="G1174" s="53" t="s">
        <v>262</v>
      </c>
      <c r="H1174" s="180">
        <v>280051</v>
      </c>
      <c r="I1174" s="28">
        <v>38</v>
      </c>
      <c r="J1174" s="171" t="s">
        <v>14</v>
      </c>
      <c r="K1174" s="171" t="s">
        <v>13</v>
      </c>
      <c r="L1174" s="9">
        <v>27</v>
      </c>
      <c r="M1174" s="9"/>
      <c r="N1174" s="32">
        <v>4.5784203928123697</v>
      </c>
      <c r="O1174" s="10" t="s">
        <v>6535</v>
      </c>
      <c r="P1174" s="57">
        <v>0.36762035397873766</v>
      </c>
      <c r="Q1174" s="7" t="s">
        <v>6535</v>
      </c>
      <c r="R1174" s="182">
        <v>57.487982716716175</v>
      </c>
      <c r="S1174" s="1" t="s">
        <v>6535</v>
      </c>
      <c r="T1174" s="36">
        <v>4.6159484587785968</v>
      </c>
      <c r="U1174" s="2" t="s">
        <v>6535</v>
      </c>
      <c r="V1174" s="31">
        <v>12.454208106978689</v>
      </c>
      <c r="W1174" s="2" t="s">
        <v>6535</v>
      </c>
      <c r="X1174" s="31">
        <v>1.1567965619337881</v>
      </c>
      <c r="Y1174" s="2" t="s">
        <v>6535</v>
      </c>
      <c r="AA1174" s="38">
        <v>547808</v>
      </c>
      <c r="AB1174" s="9" t="s">
        <v>6535</v>
      </c>
      <c r="AC1174" s="38">
        <v>1490146</v>
      </c>
      <c r="AD1174" s="9" t="s">
        <v>6535</v>
      </c>
      <c r="AE1174" s="42">
        <v>119650</v>
      </c>
      <c r="AF1174" s="9" t="s">
        <v>6535</v>
      </c>
      <c r="AG1174" s="41">
        <v>25921</v>
      </c>
      <c r="AH1174" s="2" t="s">
        <v>6535</v>
      </c>
      <c r="AI1174" s="41">
        <v>1288166</v>
      </c>
      <c r="AJ1174" s="2" t="s">
        <v>6535</v>
      </c>
      <c r="AK1174" s="41">
        <v>387568</v>
      </c>
      <c r="AL1174" s="2" t="s">
        <v>6535</v>
      </c>
      <c r="AM1174" s="2" t="str">
        <f>IF(OR(O1174="Q",Q1174="Q",S1174="Q",U1174="Q",W1174="Q",Y1174="Q",AB1174="Q",AD1174="Q",AF1174="Q",AH1174="Q",AJ1174="Q",AL1174="Q"),"Yes","No")</f>
        <v>No</v>
      </c>
    </row>
    <row r="1175" spans="1:39">
      <c r="A1175" s="6" t="s">
        <v>1607</v>
      </c>
      <c r="B1175" s="6" t="s">
        <v>1608</v>
      </c>
      <c r="C1175" s="4" t="s">
        <v>48</v>
      </c>
      <c r="D1175" s="242">
        <v>4031</v>
      </c>
      <c r="E1175" s="237">
        <v>40031</v>
      </c>
      <c r="F1175" s="25" t="s">
        <v>320</v>
      </c>
      <c r="G1175" s="53" t="s">
        <v>262</v>
      </c>
      <c r="H1175" s="180">
        <v>262596</v>
      </c>
      <c r="I1175" s="28">
        <v>38</v>
      </c>
      <c r="J1175" s="171" t="s">
        <v>15</v>
      </c>
      <c r="K1175" s="171" t="s">
        <v>13</v>
      </c>
      <c r="L1175" s="9">
        <v>27</v>
      </c>
      <c r="M1175" s="9"/>
      <c r="N1175" s="32">
        <v>0.20949961532702366</v>
      </c>
      <c r="O1175" s="10" t="s">
        <v>6535</v>
      </c>
      <c r="P1175" s="57">
        <v>4.4209388545077173E-2</v>
      </c>
      <c r="Q1175" s="7" t="s">
        <v>6535</v>
      </c>
      <c r="R1175" s="182">
        <v>80.64752698970625</v>
      </c>
      <c r="S1175" s="1" t="s">
        <v>6535</v>
      </c>
      <c r="T1175" s="36">
        <v>17.018541300527239</v>
      </c>
      <c r="U1175" s="2" t="s">
        <v>6535</v>
      </c>
      <c r="V1175" s="31">
        <v>4.7388037297419707</v>
      </c>
      <c r="W1175" s="2" t="s">
        <v>6535</v>
      </c>
      <c r="X1175" s="31">
        <v>0.79853155497439787</v>
      </c>
      <c r="Y1175" s="2" t="s">
        <v>6535</v>
      </c>
      <c r="AA1175" s="38">
        <v>284018</v>
      </c>
      <c r="AB1175" s="9" t="s">
        <v>6535</v>
      </c>
      <c r="AC1175" s="38">
        <v>6424382</v>
      </c>
      <c r="AD1175" s="9" t="s">
        <v>6535</v>
      </c>
      <c r="AE1175" s="42">
        <v>1355697</v>
      </c>
      <c r="AF1175" s="9" t="s">
        <v>6535</v>
      </c>
      <c r="AG1175" s="41">
        <v>79660</v>
      </c>
      <c r="AH1175" s="2" t="s">
        <v>6535</v>
      </c>
      <c r="AI1175" s="41">
        <v>8045245</v>
      </c>
      <c r="AJ1175" s="2" t="s">
        <v>6535</v>
      </c>
      <c r="AK1175" s="41">
        <v>1163580</v>
      </c>
      <c r="AL1175" s="2" t="s">
        <v>6535</v>
      </c>
      <c r="AM1175" s="2" t="str">
        <f>IF(OR(O1175="Q",Q1175="Q",S1175="Q",U1175="Q",W1175="Q",Y1175="Q",AB1175="Q",AD1175="Q",AF1175="Q",AH1175="Q",AJ1175="Q",AL1175="Q"),"Yes","No")</f>
        <v>No</v>
      </c>
    </row>
    <row r="1176" spans="1:39">
      <c r="A1176" s="3" t="s">
        <v>2737</v>
      </c>
      <c r="B1176" s="3" t="s">
        <v>2738</v>
      </c>
      <c r="C1176" s="4" t="s">
        <v>141</v>
      </c>
      <c r="D1176" s="241">
        <v>5002</v>
      </c>
      <c r="E1176" s="236">
        <v>50002</v>
      </c>
      <c r="F1176" s="3" t="s">
        <v>317</v>
      </c>
      <c r="G1176" s="4" t="s">
        <v>262</v>
      </c>
      <c r="H1176" s="60">
        <v>206520</v>
      </c>
      <c r="I1176" s="27">
        <v>38</v>
      </c>
      <c r="J1176" s="170" t="s">
        <v>15</v>
      </c>
      <c r="K1176" s="170" t="s">
        <v>13</v>
      </c>
      <c r="L1176" s="5">
        <v>25</v>
      </c>
      <c r="N1176" s="31">
        <v>0.64506603214250124</v>
      </c>
      <c r="O1176" s="4" t="s">
        <v>6535</v>
      </c>
      <c r="P1176" s="56">
        <v>0.14510429768014324</v>
      </c>
      <c r="Q1176" s="8" t="s">
        <v>6535</v>
      </c>
      <c r="R1176" s="35">
        <v>79.962564638219405</v>
      </c>
      <c r="S1176" s="2" t="s">
        <v>6535</v>
      </c>
      <c r="T1176" s="36">
        <v>17.987169071659768</v>
      </c>
      <c r="U1176" s="2" t="s">
        <v>6535</v>
      </c>
      <c r="V1176" s="31">
        <v>4.4455336089661186</v>
      </c>
      <c r="W1176" s="2" t="s">
        <v>6535</v>
      </c>
      <c r="X1176" s="31">
        <v>1.6253381939955724</v>
      </c>
      <c r="Y1176" s="2" t="s">
        <v>6535</v>
      </c>
      <c r="AA1176" s="37">
        <v>899771</v>
      </c>
      <c r="AB1176" s="4" t="s">
        <v>6535</v>
      </c>
      <c r="AC1176" s="37">
        <v>6200857</v>
      </c>
      <c r="AD1176" s="4" t="s">
        <v>6535</v>
      </c>
      <c r="AE1176" s="41">
        <v>1394851</v>
      </c>
      <c r="AF1176" s="4" t="s">
        <v>6535</v>
      </c>
      <c r="AG1176" s="41">
        <v>77547</v>
      </c>
      <c r="AH1176" s="2" t="s">
        <v>6535</v>
      </c>
      <c r="AI1176" s="41">
        <v>3815118</v>
      </c>
      <c r="AJ1176" s="2" t="s">
        <v>6535</v>
      </c>
      <c r="AK1176" s="41">
        <v>1110014</v>
      </c>
      <c r="AL1176" s="2" t="s">
        <v>6535</v>
      </c>
      <c r="AM1176" s="2" t="str">
        <f>IF(OR(O1176="Q",Q1176="Q",S1176="Q",U1176="Q",W1176="Q",Y1176="Q",AB1176="Q",AD1176="Q",AF1176="Q",AH1176="Q",AJ1176="Q",AL1176="Q"),"Yes","No")</f>
        <v>No</v>
      </c>
    </row>
    <row r="1177" spans="1:39">
      <c r="A1177" s="6" t="s">
        <v>2805</v>
      </c>
      <c r="B1177" s="6" t="s">
        <v>2806</v>
      </c>
      <c r="C1177" s="4" t="s">
        <v>60</v>
      </c>
      <c r="D1177" s="242">
        <v>5043</v>
      </c>
      <c r="E1177" s="237">
        <v>50043</v>
      </c>
      <c r="F1177" s="25" t="s">
        <v>317</v>
      </c>
      <c r="G1177" s="53" t="s">
        <v>262</v>
      </c>
      <c r="H1177" s="180">
        <v>229351</v>
      </c>
      <c r="I1177" s="28">
        <v>38</v>
      </c>
      <c r="J1177" s="171" t="s">
        <v>15</v>
      </c>
      <c r="K1177" s="171" t="s">
        <v>13</v>
      </c>
      <c r="L1177" s="9">
        <v>24</v>
      </c>
      <c r="M1177" s="9"/>
      <c r="N1177" s="32">
        <v>0.74186139460477518</v>
      </c>
      <c r="O1177" s="10" t="s">
        <v>6535</v>
      </c>
      <c r="P1177" s="57">
        <v>0.24009868931228653</v>
      </c>
      <c r="Q1177" s="7" t="s">
        <v>6535</v>
      </c>
      <c r="R1177" s="182">
        <v>67.596981182259455</v>
      </c>
      <c r="S1177" s="1" t="s">
        <v>6535</v>
      </c>
      <c r="T1177" s="36">
        <v>21.877330052973381</v>
      </c>
      <c r="U1177" s="2" t="s">
        <v>6535</v>
      </c>
      <c r="V1177" s="31">
        <v>3.0898185938860605</v>
      </c>
      <c r="W1177" s="2" t="s">
        <v>6535</v>
      </c>
      <c r="X1177" s="31">
        <v>0.83761339863725259</v>
      </c>
      <c r="Y1177" s="2" t="s">
        <v>6535</v>
      </c>
      <c r="AA1177" s="38">
        <v>1464493</v>
      </c>
      <c r="AB1177" s="9" t="s">
        <v>6535</v>
      </c>
      <c r="AC1177" s="38">
        <v>6099546</v>
      </c>
      <c r="AD1177" s="9" t="s">
        <v>6535</v>
      </c>
      <c r="AE1177" s="42">
        <v>1974079</v>
      </c>
      <c r="AF1177" s="9" t="s">
        <v>6535</v>
      </c>
      <c r="AG1177" s="41">
        <v>90234</v>
      </c>
      <c r="AH1177" s="2" t="s">
        <v>6535</v>
      </c>
      <c r="AI1177" s="41">
        <v>7282054</v>
      </c>
      <c r="AJ1177" s="2" t="s">
        <v>6535</v>
      </c>
      <c r="AK1177" s="41">
        <v>1299092</v>
      </c>
      <c r="AL1177" s="2" t="s">
        <v>6535</v>
      </c>
      <c r="AM1177" s="2" t="str">
        <f>IF(OR(O1177="Q",Q1177="Q",S1177="Q",U1177="Q",W1177="Q",Y1177="Q",AB1177="Q",AD1177="Q",AF1177="Q",AH1177="Q",AJ1177="Q",AL1177="Q"),"Yes","No")</f>
        <v>No</v>
      </c>
    </row>
    <row r="1178" spans="1:39">
      <c r="A1178" s="3" t="s">
        <v>1567</v>
      </c>
      <c r="B1178" s="3" t="s">
        <v>1568</v>
      </c>
      <c r="C1178" s="4" t="s">
        <v>83</v>
      </c>
      <c r="D1178" s="241">
        <v>4009</v>
      </c>
      <c r="E1178" s="236">
        <v>40009</v>
      </c>
      <c r="F1178" s="3" t="s">
        <v>317</v>
      </c>
      <c r="G1178" s="4" t="s">
        <v>262</v>
      </c>
      <c r="H1178" s="60">
        <v>310282</v>
      </c>
      <c r="I1178" s="27">
        <v>38</v>
      </c>
      <c r="J1178" s="170" t="s">
        <v>15</v>
      </c>
      <c r="K1178" s="170" t="s">
        <v>13</v>
      </c>
      <c r="L1178" s="5">
        <v>22</v>
      </c>
      <c r="N1178" s="31">
        <v>0.77743297598176608</v>
      </c>
      <c r="O1178" s="4" t="s">
        <v>6535</v>
      </c>
      <c r="P1178" s="56">
        <v>0.22015878887806556</v>
      </c>
      <c r="Q1178" s="8" t="s">
        <v>6535</v>
      </c>
      <c r="R1178" s="35">
        <v>64.822471988551086</v>
      </c>
      <c r="S1178" s="2" t="s">
        <v>6535</v>
      </c>
      <c r="T1178" s="36">
        <v>18.356871094977137</v>
      </c>
      <c r="U1178" s="2" t="s">
        <v>6535</v>
      </c>
      <c r="V1178" s="31">
        <v>3.5312375215342664</v>
      </c>
      <c r="W1178" s="2" t="s">
        <v>6535</v>
      </c>
      <c r="X1178" s="31">
        <v>0.77024459457721961</v>
      </c>
      <c r="Y1178" s="2" t="s">
        <v>6535</v>
      </c>
      <c r="AA1178" s="37">
        <v>1226570</v>
      </c>
      <c r="AB1178" s="4" t="s">
        <v>6535</v>
      </c>
      <c r="AC1178" s="37">
        <v>5571297</v>
      </c>
      <c r="AD1178" s="4" t="s">
        <v>6535</v>
      </c>
      <c r="AE1178" s="41">
        <v>1577718</v>
      </c>
      <c r="AF1178" s="4" t="s">
        <v>6535</v>
      </c>
      <c r="AG1178" s="41">
        <v>85947</v>
      </c>
      <c r="AH1178" s="2" t="s">
        <v>6535</v>
      </c>
      <c r="AI1178" s="41">
        <v>7233153</v>
      </c>
      <c r="AJ1178" s="2" t="s">
        <v>6535</v>
      </c>
      <c r="AK1178" s="41">
        <v>1094136</v>
      </c>
      <c r="AL1178" s="2" t="s">
        <v>6535</v>
      </c>
      <c r="AM1178" s="2" t="str">
        <f>IF(OR(O1178="Q",Q1178="Q",S1178="Q",U1178="Q",W1178="Q",Y1178="Q",AB1178="Q",AD1178="Q",AF1178="Q",AH1178="Q",AJ1178="Q",AL1178="Q"),"Yes","No")</f>
        <v>No</v>
      </c>
    </row>
    <row r="1179" spans="1:39">
      <c r="A1179" s="3" t="s">
        <v>2886</v>
      </c>
      <c r="B1179" s="3" t="s">
        <v>2887</v>
      </c>
      <c r="C1179" s="4" t="s">
        <v>108</v>
      </c>
      <c r="D1179" s="241">
        <v>5157</v>
      </c>
      <c r="E1179" s="236">
        <v>50157</v>
      </c>
      <c r="F1179" s="3" t="s">
        <v>320</v>
      </c>
      <c r="G1179" s="4" t="s">
        <v>262</v>
      </c>
      <c r="H1179" s="60">
        <v>1624827</v>
      </c>
      <c r="I1179" s="27">
        <v>38</v>
      </c>
      <c r="J1179" s="170" t="s">
        <v>14</v>
      </c>
      <c r="K1179" s="170" t="s">
        <v>13</v>
      </c>
      <c r="L1179" s="5">
        <v>22</v>
      </c>
      <c r="N1179" s="31">
        <v>8.390609686609686</v>
      </c>
      <c r="O1179" s="4" t="s">
        <v>6535</v>
      </c>
      <c r="P1179" s="56">
        <v>0.18236064547320699</v>
      </c>
      <c r="Q1179" s="8" t="s">
        <v>6535</v>
      </c>
      <c r="R1179" s="35">
        <v>65.490218978102192</v>
      </c>
      <c r="S1179" s="2" t="s">
        <v>6535</v>
      </c>
      <c r="T1179" s="36">
        <v>1.4233576642335766</v>
      </c>
      <c r="U1179" s="2" t="s">
        <v>6535</v>
      </c>
      <c r="V1179" s="31">
        <v>46.011076923076921</v>
      </c>
      <c r="W1179" s="2" t="s">
        <v>6535</v>
      </c>
      <c r="X1179" s="31">
        <v>6.8318251040644355</v>
      </c>
      <c r="Y1179" s="2" t="s">
        <v>6535</v>
      </c>
      <c r="AA1179" s="37">
        <v>368138</v>
      </c>
      <c r="AB1179" s="4" t="s">
        <v>6535</v>
      </c>
      <c r="AC1179" s="37">
        <v>2018736</v>
      </c>
      <c r="AD1179" s="4" t="s">
        <v>6535</v>
      </c>
      <c r="AE1179" s="41">
        <v>43875</v>
      </c>
      <c r="AF1179" s="4" t="s">
        <v>6535</v>
      </c>
      <c r="AG1179" s="41">
        <v>30825</v>
      </c>
      <c r="AH1179" s="2" t="s">
        <v>6535</v>
      </c>
      <c r="AI1179" s="41">
        <v>295490</v>
      </c>
      <c r="AJ1179" s="2" t="s">
        <v>6535</v>
      </c>
      <c r="AK1179" s="41">
        <v>392708</v>
      </c>
      <c r="AL1179" s="2" t="s">
        <v>6535</v>
      </c>
      <c r="AM1179" s="2" t="str">
        <f>IF(OR(O1179="Q",Q1179="Q",S1179="Q",U1179="Q",W1179="Q",Y1179="Q",AB1179="Q",AD1179="Q",AF1179="Q",AH1179="Q",AJ1179="Q",AL1179="Q"),"Yes","No")</f>
        <v>No</v>
      </c>
    </row>
    <row r="1180" spans="1:39">
      <c r="A1180" s="3" t="s">
        <v>1272</v>
      </c>
      <c r="B1180" s="3" t="s">
        <v>1002</v>
      </c>
      <c r="C1180" s="4" t="s">
        <v>114</v>
      </c>
      <c r="D1180" s="241">
        <v>3023</v>
      </c>
      <c r="E1180" s="236">
        <v>30023</v>
      </c>
      <c r="F1180" s="3" t="s">
        <v>320</v>
      </c>
      <c r="G1180" s="4" t="s">
        <v>262</v>
      </c>
      <c r="H1180" s="60">
        <v>1733853</v>
      </c>
      <c r="I1180" s="27">
        <v>38</v>
      </c>
      <c r="J1180" s="170" t="s">
        <v>15</v>
      </c>
      <c r="K1180" s="170" t="s">
        <v>13</v>
      </c>
      <c r="L1180" s="5">
        <v>20</v>
      </c>
      <c r="N1180" s="31">
        <v>1.6070024366847857</v>
      </c>
      <c r="O1180" s="4" t="s">
        <v>6535</v>
      </c>
      <c r="P1180" s="56">
        <v>0.28143409638021466</v>
      </c>
      <c r="Q1180" s="8" t="s">
        <v>6535</v>
      </c>
      <c r="R1180" s="35">
        <v>110.17174037909247</v>
      </c>
      <c r="S1180" s="2" t="s">
        <v>6535</v>
      </c>
      <c r="T1180" s="36">
        <v>19.294360414406366</v>
      </c>
      <c r="U1180" s="2" t="s">
        <v>6535</v>
      </c>
      <c r="V1180" s="31">
        <v>5.7100488439529427</v>
      </c>
      <c r="W1180" s="2" t="s">
        <v>6535</v>
      </c>
      <c r="X1180" s="31">
        <v>0.53265383198401928</v>
      </c>
      <c r="Y1180" s="2" t="s">
        <v>6535</v>
      </c>
      <c r="AA1180" s="37">
        <v>1457503</v>
      </c>
      <c r="AB1180" s="4" t="s">
        <v>6535</v>
      </c>
      <c r="AC1180" s="37">
        <v>5178843</v>
      </c>
      <c r="AD1180" s="4" t="s">
        <v>6535</v>
      </c>
      <c r="AE1180" s="41">
        <v>906970</v>
      </c>
      <c r="AF1180" s="4" t="s">
        <v>6535</v>
      </c>
      <c r="AG1180" s="41">
        <v>47007</v>
      </c>
      <c r="AH1180" s="2" t="s">
        <v>6535</v>
      </c>
      <c r="AI1180" s="41">
        <v>9722718</v>
      </c>
      <c r="AJ1180" s="2" t="s">
        <v>6535</v>
      </c>
      <c r="AK1180" s="41">
        <v>780696</v>
      </c>
      <c r="AL1180" s="2" t="s">
        <v>6535</v>
      </c>
      <c r="AM1180" s="2" t="str">
        <f>IF(OR(O1180="Q",Q1180="Q",S1180="Q",U1180="Q",W1180="Q",Y1180="Q",AB1180="Q",AD1180="Q",AF1180="Q",AH1180="Q",AJ1180="Q",AL1180="Q"),"Yes","No")</f>
        <v>No</v>
      </c>
    </row>
    <row r="1181" spans="1:39">
      <c r="A1181" s="3" t="s">
        <v>1272</v>
      </c>
      <c r="B1181" s="3" t="s">
        <v>1002</v>
      </c>
      <c r="C1181" s="4" t="s">
        <v>114</v>
      </c>
      <c r="D1181" s="241">
        <v>3023</v>
      </c>
      <c r="E1181" s="236">
        <v>30023</v>
      </c>
      <c r="F1181" s="3" t="s">
        <v>320</v>
      </c>
      <c r="G1181" s="4" t="s">
        <v>262</v>
      </c>
      <c r="H1181" s="60">
        <v>1733853</v>
      </c>
      <c r="I1181" s="27">
        <v>38</v>
      </c>
      <c r="J1181" s="170" t="s">
        <v>14</v>
      </c>
      <c r="K1181" s="170" t="s">
        <v>13</v>
      </c>
      <c r="L1181" s="5">
        <v>18</v>
      </c>
      <c r="N1181" s="31">
        <v>9.6723227065712418</v>
      </c>
      <c r="O1181" s="4" t="s">
        <v>6535</v>
      </c>
      <c r="P1181" s="56">
        <v>0.35555808543806539</v>
      </c>
      <c r="Q1181" s="8" t="s">
        <v>6535</v>
      </c>
      <c r="R1181" s="35">
        <v>65.871600970476095</v>
      </c>
      <c r="S1181" s="2" t="s">
        <v>6535</v>
      </c>
      <c r="T1181" s="36">
        <v>2.4214639064813941</v>
      </c>
      <c r="U1181" s="2" t="s">
        <v>6535</v>
      </c>
      <c r="V1181" s="31">
        <v>27.203214053350685</v>
      </c>
      <c r="W1181" s="2" t="s">
        <v>6535</v>
      </c>
      <c r="X1181" s="31">
        <v>2.612330353918495</v>
      </c>
      <c r="Y1181" s="2" t="s">
        <v>6535</v>
      </c>
      <c r="AA1181" s="37">
        <v>743318</v>
      </c>
      <c r="AB1181" s="4" t="s">
        <v>6535</v>
      </c>
      <c r="AC1181" s="37">
        <v>2090567</v>
      </c>
      <c r="AD1181" s="4" t="s">
        <v>6535</v>
      </c>
      <c r="AE1181" s="41">
        <v>76850</v>
      </c>
      <c r="AF1181" s="4" t="s">
        <v>6535</v>
      </c>
      <c r="AG1181" s="41">
        <v>31737</v>
      </c>
      <c r="AH1181" s="2" t="s">
        <v>6535</v>
      </c>
      <c r="AI1181" s="41">
        <v>800269</v>
      </c>
      <c r="AJ1181" s="2" t="s">
        <v>6535</v>
      </c>
      <c r="AK1181" s="41">
        <v>482175</v>
      </c>
      <c r="AL1181" s="2" t="s">
        <v>6535</v>
      </c>
      <c r="AM1181" s="2" t="str">
        <f>IF(OR(O1181="Q",Q1181="Q",S1181="Q",U1181="Q",W1181="Q",Y1181="Q",AB1181="Q",AD1181="Q",AF1181="Q",AH1181="Q",AJ1181="Q",AL1181="Q"),"Yes","No")</f>
        <v>No</v>
      </c>
    </row>
    <row r="1182" spans="1:39">
      <c r="A1182" s="3" t="s">
        <v>1567</v>
      </c>
      <c r="B1182" s="3" t="s">
        <v>1568</v>
      </c>
      <c r="C1182" s="4" t="s">
        <v>83</v>
      </c>
      <c r="D1182" s="241">
        <v>4009</v>
      </c>
      <c r="E1182" s="236">
        <v>40009</v>
      </c>
      <c r="F1182" s="3" t="s">
        <v>317</v>
      </c>
      <c r="G1182" s="4" t="s">
        <v>262</v>
      </c>
      <c r="H1182" s="60">
        <v>310282</v>
      </c>
      <c r="I1182" s="27">
        <v>38</v>
      </c>
      <c r="J1182" s="170" t="s">
        <v>14</v>
      </c>
      <c r="K1182" s="170" t="s">
        <v>13</v>
      </c>
      <c r="L1182" s="5">
        <v>16</v>
      </c>
      <c r="N1182" s="31">
        <v>1.6712230455971693</v>
      </c>
      <c r="O1182" s="4" t="s">
        <v>6535</v>
      </c>
      <c r="P1182" s="56">
        <v>4.5903510621716527E-2</v>
      </c>
      <c r="Q1182" s="8" t="s">
        <v>6535</v>
      </c>
      <c r="R1182" s="35">
        <v>74.518498274860789</v>
      </c>
      <c r="S1182" s="2" t="s">
        <v>6535</v>
      </c>
      <c r="T1182" s="36">
        <v>2.0468008062036689</v>
      </c>
      <c r="U1182" s="2" t="s">
        <v>6535</v>
      </c>
      <c r="V1182" s="31">
        <v>36.407303558314972</v>
      </c>
      <c r="W1182" s="2" t="s">
        <v>6535</v>
      </c>
      <c r="X1182" s="31">
        <v>3.4980323988697921</v>
      </c>
      <c r="Y1182" s="2" t="s">
        <v>6535</v>
      </c>
      <c r="AA1182" s="37">
        <v>100133</v>
      </c>
      <c r="AB1182" s="4" t="s">
        <v>6535</v>
      </c>
      <c r="AC1182" s="37">
        <v>2181380</v>
      </c>
      <c r="AD1182" s="4" t="s">
        <v>6535</v>
      </c>
      <c r="AE1182" s="41">
        <v>59916</v>
      </c>
      <c r="AF1182" s="4" t="s">
        <v>6535</v>
      </c>
      <c r="AG1182" s="41">
        <v>29273</v>
      </c>
      <c r="AH1182" s="2" t="s">
        <v>6535</v>
      </c>
      <c r="AI1182" s="41">
        <v>623602</v>
      </c>
      <c r="AJ1182" s="2" t="s">
        <v>6535</v>
      </c>
      <c r="AK1182" s="41">
        <v>456482</v>
      </c>
      <c r="AL1182" s="2" t="s">
        <v>6535</v>
      </c>
      <c r="AM1182" s="2" t="str">
        <f>IF(OR(O1182="Q",Q1182="Q",S1182="Q",U1182="Q",W1182="Q",Y1182="Q",AB1182="Q",AD1182="Q",AF1182="Q",AH1182="Q",AJ1182="Q",AL1182="Q"),"Yes","No")</f>
        <v>No</v>
      </c>
    </row>
    <row r="1183" spans="1:39">
      <c r="A1183" s="6" t="s">
        <v>2805</v>
      </c>
      <c r="B1183" s="6" t="s">
        <v>2806</v>
      </c>
      <c r="C1183" s="4" t="s">
        <v>60</v>
      </c>
      <c r="D1183" s="242">
        <v>5043</v>
      </c>
      <c r="E1183" s="237">
        <v>50043</v>
      </c>
      <c r="F1183" s="25" t="s">
        <v>317</v>
      </c>
      <c r="G1183" s="53" t="s">
        <v>262</v>
      </c>
      <c r="H1183" s="180">
        <v>229351</v>
      </c>
      <c r="I1183" s="28">
        <v>38</v>
      </c>
      <c r="J1183" s="171" t="s">
        <v>14</v>
      </c>
      <c r="K1183" s="171" t="s">
        <v>13</v>
      </c>
      <c r="L1183" s="9">
        <v>14</v>
      </c>
      <c r="M1183" s="9"/>
      <c r="N1183" s="32">
        <v>7.981503812042944</v>
      </c>
      <c r="O1183" s="10" t="s">
        <v>6535</v>
      </c>
      <c r="P1183" s="57">
        <v>0.20440542282515684</v>
      </c>
      <c r="Q1183" s="7" t="s">
        <v>6535</v>
      </c>
      <c r="R1183" s="182">
        <v>63.954574413863405</v>
      </c>
      <c r="S1183" s="1" t="s">
        <v>6535</v>
      </c>
      <c r="T1183" s="36">
        <v>1.6378695208970437</v>
      </c>
      <c r="U1183" s="2" t="s">
        <v>6535</v>
      </c>
      <c r="V1183" s="31">
        <v>39.047417146413565</v>
      </c>
      <c r="W1183" s="2" t="s">
        <v>6535</v>
      </c>
      <c r="X1183" s="31">
        <v>5.3462947774310035</v>
      </c>
      <c r="Y1183" s="2" t="s">
        <v>6535</v>
      </c>
      <c r="AA1183" s="38">
        <v>410377</v>
      </c>
      <c r="AB1183" s="9" t="s">
        <v>6535</v>
      </c>
      <c r="AC1183" s="38">
        <v>2007662</v>
      </c>
      <c r="AD1183" s="9" t="s">
        <v>6535</v>
      </c>
      <c r="AE1183" s="42">
        <v>51416</v>
      </c>
      <c r="AF1183" s="9" t="s">
        <v>6535</v>
      </c>
      <c r="AG1183" s="41">
        <v>31392</v>
      </c>
      <c r="AH1183" s="2" t="s">
        <v>6535</v>
      </c>
      <c r="AI1183" s="41">
        <v>375524</v>
      </c>
      <c r="AJ1183" s="2" t="s">
        <v>6535</v>
      </c>
      <c r="AK1183" s="41">
        <v>326393</v>
      </c>
      <c r="AL1183" s="2" t="s">
        <v>6535</v>
      </c>
      <c r="AM1183" s="2" t="str">
        <f>IF(OR(O1183="Q",Q1183="Q",S1183="Q",U1183="Q",W1183="Q",Y1183="Q",AB1183="Q",AD1183="Q",AF1183="Q",AH1183="Q",AJ1183="Q",AL1183="Q"),"Yes","No")</f>
        <v>No</v>
      </c>
    </row>
    <row r="1184" spans="1:39">
      <c r="A1184" s="3" t="s">
        <v>2737</v>
      </c>
      <c r="B1184" s="3" t="s">
        <v>2738</v>
      </c>
      <c r="C1184" s="4" t="s">
        <v>141</v>
      </c>
      <c r="D1184" s="241">
        <v>5002</v>
      </c>
      <c r="E1184" s="236">
        <v>50002</v>
      </c>
      <c r="F1184" s="3" t="s">
        <v>317</v>
      </c>
      <c r="G1184" s="4" t="s">
        <v>262</v>
      </c>
      <c r="H1184" s="60">
        <v>206520</v>
      </c>
      <c r="I1184" s="27">
        <v>38</v>
      </c>
      <c r="J1184" s="170" t="s">
        <v>14</v>
      </c>
      <c r="K1184" s="170" t="s">
        <v>16</v>
      </c>
      <c r="L1184" s="5">
        <v>13</v>
      </c>
      <c r="N1184" s="31">
        <v>3.0013101404873721</v>
      </c>
      <c r="O1184" s="4" t="s">
        <v>6535</v>
      </c>
      <c r="P1184" s="56">
        <v>0.13263971780299655</v>
      </c>
      <c r="Q1184" s="8" t="s">
        <v>6535</v>
      </c>
      <c r="R1184" s="35">
        <v>52.300023293733986</v>
      </c>
      <c r="S1184" s="2" t="s">
        <v>6535</v>
      </c>
      <c r="T1184" s="36">
        <v>2.3113440484509669</v>
      </c>
      <c r="U1184" s="2" t="s">
        <v>6535</v>
      </c>
      <c r="V1184" s="31">
        <v>22.627537137443817</v>
      </c>
      <c r="W1184" s="2" t="s">
        <v>6535</v>
      </c>
      <c r="X1184" s="31">
        <v>2.8482844884672667</v>
      </c>
      <c r="Y1184" s="2" t="s">
        <v>6535</v>
      </c>
      <c r="AA1184" s="37">
        <v>148904</v>
      </c>
      <c r="AB1184" s="4" t="s">
        <v>6535</v>
      </c>
      <c r="AC1184" s="37">
        <v>1122620</v>
      </c>
      <c r="AD1184" s="4" t="s">
        <v>6535</v>
      </c>
      <c r="AE1184" s="41">
        <v>49613</v>
      </c>
      <c r="AF1184" s="4" t="s">
        <v>6535</v>
      </c>
      <c r="AG1184" s="41">
        <v>21465</v>
      </c>
      <c r="AH1184" s="2" t="s">
        <v>6535</v>
      </c>
      <c r="AI1184" s="41">
        <v>394139</v>
      </c>
      <c r="AJ1184" s="2" t="s">
        <v>6535</v>
      </c>
      <c r="AK1184" s="41">
        <v>318552</v>
      </c>
      <c r="AL1184" s="2" t="s">
        <v>6535</v>
      </c>
      <c r="AM1184" s="2" t="str">
        <f>IF(OR(O1184="Q",Q1184="Q",S1184="Q",U1184="Q",W1184="Q",Y1184="Q",AB1184="Q",AD1184="Q",AF1184="Q",AH1184="Q",AJ1184="Q",AL1184="Q"),"Yes","No")</f>
        <v>No</v>
      </c>
    </row>
    <row r="1185" spans="1:39">
      <c r="A1185" s="3" t="s">
        <v>2886</v>
      </c>
      <c r="B1185" s="3" t="s">
        <v>2887</v>
      </c>
      <c r="C1185" s="4" t="s">
        <v>108</v>
      </c>
      <c r="D1185" s="241">
        <v>5157</v>
      </c>
      <c r="E1185" s="236">
        <v>50157</v>
      </c>
      <c r="F1185" s="3" t="s">
        <v>320</v>
      </c>
      <c r="G1185" s="4" t="s">
        <v>262</v>
      </c>
      <c r="H1185" s="60">
        <v>1624827</v>
      </c>
      <c r="I1185" s="27">
        <v>38</v>
      </c>
      <c r="J1185" s="170" t="s">
        <v>15</v>
      </c>
      <c r="K1185" s="170" t="s">
        <v>13</v>
      </c>
      <c r="L1185" s="5">
        <v>11</v>
      </c>
      <c r="N1185" s="31">
        <v>1.3928837365493276E-2</v>
      </c>
      <c r="O1185" s="4" t="s">
        <v>6535</v>
      </c>
      <c r="P1185" s="56">
        <v>5.0687118617952481E-3</v>
      </c>
      <c r="Q1185" s="8" t="s">
        <v>6535</v>
      </c>
      <c r="R1185" s="35">
        <v>50.443605664001431</v>
      </c>
      <c r="S1185" s="2" t="s">
        <v>6535</v>
      </c>
      <c r="T1185" s="36">
        <v>18.356456872291954</v>
      </c>
      <c r="U1185" s="2" t="s">
        <v>6535</v>
      </c>
      <c r="V1185" s="31">
        <v>2.7480033873063614</v>
      </c>
      <c r="W1185" s="2" t="s">
        <v>6535</v>
      </c>
      <c r="X1185" s="31">
        <v>0.98881143618674694</v>
      </c>
      <c r="Y1185" s="2" t="s">
        <v>6535</v>
      </c>
      <c r="AA1185" s="37">
        <v>5724</v>
      </c>
      <c r="AB1185" s="4" t="s">
        <v>6535</v>
      </c>
      <c r="AC1185" s="37">
        <v>1129281</v>
      </c>
      <c r="AD1185" s="4" t="s">
        <v>6535</v>
      </c>
      <c r="AE1185" s="41">
        <v>410946</v>
      </c>
      <c r="AF1185" s="4" t="s">
        <v>6535</v>
      </c>
      <c r="AG1185" s="41">
        <v>22387</v>
      </c>
      <c r="AH1185" s="2" t="s">
        <v>6535</v>
      </c>
      <c r="AI1185" s="41">
        <v>1142059</v>
      </c>
      <c r="AJ1185" s="2" t="s">
        <v>6535</v>
      </c>
      <c r="AK1185" s="41">
        <v>209468</v>
      </c>
      <c r="AL1185" s="2" t="s">
        <v>6535</v>
      </c>
      <c r="AM1185" s="2" t="str">
        <f>IF(OR(O1185="Q",Q1185="Q",S1185="Q",U1185="Q",W1185="Q",Y1185="Q",AB1185="Q",AD1185="Q",AF1185="Q",AH1185="Q",AJ1185="Q",AL1185="Q"),"Yes","No")</f>
        <v>No</v>
      </c>
    </row>
    <row r="1186" spans="1:39">
      <c r="A1186" s="6" t="s">
        <v>1607</v>
      </c>
      <c r="B1186" s="6" t="s">
        <v>1608</v>
      </c>
      <c r="C1186" s="4" t="s">
        <v>48</v>
      </c>
      <c r="D1186" s="242">
        <v>4031</v>
      </c>
      <c r="E1186" s="237">
        <v>40031</v>
      </c>
      <c r="F1186" s="25" t="s">
        <v>320</v>
      </c>
      <c r="G1186" s="53" t="s">
        <v>262</v>
      </c>
      <c r="H1186" s="180">
        <v>262596</v>
      </c>
      <c r="I1186" s="28">
        <v>38</v>
      </c>
      <c r="J1186" s="171" t="s">
        <v>14</v>
      </c>
      <c r="K1186" s="171" t="s">
        <v>13</v>
      </c>
      <c r="L1186" s="9">
        <v>11</v>
      </c>
      <c r="M1186" s="9"/>
      <c r="N1186" s="32">
        <v>1.8184154299243518</v>
      </c>
      <c r="O1186" s="10" t="s">
        <v>6535</v>
      </c>
      <c r="P1186" s="57">
        <v>4.4375533740878846E-2</v>
      </c>
      <c r="Q1186" s="7" t="s">
        <v>6535</v>
      </c>
      <c r="R1186" s="182">
        <v>119.10271903323263</v>
      </c>
      <c r="S1186" s="1" t="s">
        <v>6535</v>
      </c>
      <c r="T1186" s="36">
        <v>2.9065122524337026</v>
      </c>
      <c r="U1186" s="2" t="s">
        <v>6535</v>
      </c>
      <c r="V1186" s="31">
        <v>40.977883005139461</v>
      </c>
      <c r="W1186" s="2" t="s">
        <v>6535</v>
      </c>
      <c r="X1186" s="31">
        <v>6.864962391467337</v>
      </c>
      <c r="Y1186" s="2" t="s">
        <v>6535</v>
      </c>
      <c r="AA1186" s="38">
        <v>125958</v>
      </c>
      <c r="AB1186" s="9" t="s">
        <v>6535</v>
      </c>
      <c r="AC1186" s="38">
        <v>2838456</v>
      </c>
      <c r="AD1186" s="9" t="s">
        <v>6535</v>
      </c>
      <c r="AE1186" s="42">
        <v>69268</v>
      </c>
      <c r="AF1186" s="9" t="s">
        <v>6535</v>
      </c>
      <c r="AG1186" s="41">
        <v>23832</v>
      </c>
      <c r="AH1186" s="2" t="s">
        <v>6535</v>
      </c>
      <c r="AI1186" s="41">
        <v>413470</v>
      </c>
      <c r="AJ1186" s="2" t="s">
        <v>6535</v>
      </c>
      <c r="AK1186" s="41">
        <v>267390</v>
      </c>
      <c r="AL1186" s="2" t="s">
        <v>6535</v>
      </c>
      <c r="AM1186" s="2" t="str">
        <f>IF(OR(O1186="Q",Q1186="Q",S1186="Q",U1186="Q",W1186="Q",Y1186="Q",AB1186="Q",AD1186="Q",AF1186="Q",AH1186="Q",AJ1186="Q",AL1186="Q"),"Yes","No")</f>
        <v>No</v>
      </c>
    </row>
    <row r="1187" spans="1:39">
      <c r="A1187" s="6" t="s">
        <v>4470</v>
      </c>
      <c r="B1187" s="6" t="s">
        <v>4439</v>
      </c>
      <c r="C1187" s="4" t="s">
        <v>57</v>
      </c>
      <c r="D1187" s="242">
        <v>7049</v>
      </c>
      <c r="E1187" s="237">
        <v>70049</v>
      </c>
      <c r="F1187" s="25" t="s">
        <v>481</v>
      </c>
      <c r="G1187" s="53" t="s">
        <v>262</v>
      </c>
      <c r="H1187" s="180">
        <v>280051</v>
      </c>
      <c r="I1187" s="28">
        <v>38</v>
      </c>
      <c r="J1187" s="171" t="s">
        <v>14</v>
      </c>
      <c r="K1187" s="171" t="s">
        <v>16</v>
      </c>
      <c r="L1187" s="9">
        <v>10</v>
      </c>
      <c r="M1187" s="9"/>
      <c r="N1187" s="32">
        <v>1.501904899691358</v>
      </c>
      <c r="O1187" s="10" t="s">
        <v>6535</v>
      </c>
      <c r="P1187" s="57">
        <v>8.7066342184828838E-2</v>
      </c>
      <c r="Q1187" s="7" t="s">
        <v>6535</v>
      </c>
      <c r="R1187" s="182">
        <v>44.586911810532875</v>
      </c>
      <c r="S1187" s="1" t="s">
        <v>6535</v>
      </c>
      <c r="T1187" s="36">
        <v>2.5847304456216889</v>
      </c>
      <c r="U1187" s="2" t="s">
        <v>6535</v>
      </c>
      <c r="V1187" s="31">
        <v>17.250120563271604</v>
      </c>
      <c r="W1187" s="2" t="s">
        <v>6535</v>
      </c>
      <c r="X1187" s="31">
        <v>3.0311890920800639</v>
      </c>
      <c r="Y1187" s="2" t="s">
        <v>6535</v>
      </c>
      <c r="AA1187" s="38">
        <v>62287</v>
      </c>
      <c r="AB1187" s="9" t="s">
        <v>6535</v>
      </c>
      <c r="AC1187" s="38">
        <v>715397</v>
      </c>
      <c r="AD1187" s="9" t="s">
        <v>6535</v>
      </c>
      <c r="AE1187" s="42">
        <v>41472</v>
      </c>
      <c r="AF1187" s="9" t="s">
        <v>6535</v>
      </c>
      <c r="AG1187" s="41">
        <v>16045</v>
      </c>
      <c r="AH1187" s="2" t="s">
        <v>6535</v>
      </c>
      <c r="AI1187" s="41">
        <v>236012</v>
      </c>
      <c r="AJ1187" s="2" t="s">
        <v>6535</v>
      </c>
      <c r="AK1187" s="41">
        <v>202426</v>
      </c>
      <c r="AL1187" s="2" t="s">
        <v>6535</v>
      </c>
      <c r="AM1187" s="2" t="str">
        <f>IF(OR(O1187="Q",Q1187="Q",S1187="Q",U1187="Q",W1187="Q",Y1187="Q",AB1187="Q",AD1187="Q",AF1187="Q",AH1187="Q",AJ1187="Q",AL1187="Q"),"Yes","No")</f>
        <v>No</v>
      </c>
    </row>
    <row r="1188" spans="1:39">
      <c r="A1188" s="3" t="s">
        <v>2859</v>
      </c>
      <c r="B1188" s="3" t="s">
        <v>2860</v>
      </c>
      <c r="C1188" s="4" t="s">
        <v>60</v>
      </c>
      <c r="D1188" s="241">
        <v>5110</v>
      </c>
      <c r="E1188" s="236">
        <v>50110</v>
      </c>
      <c r="F1188" s="3" t="s">
        <v>320</v>
      </c>
      <c r="G1188" s="4" t="s">
        <v>262</v>
      </c>
      <c r="H1188" s="60">
        <v>108657</v>
      </c>
      <c r="I1188" s="27">
        <v>38</v>
      </c>
      <c r="J1188" s="170" t="s">
        <v>14</v>
      </c>
      <c r="K1188" s="170" t="s">
        <v>13</v>
      </c>
      <c r="L1188" s="5">
        <v>8</v>
      </c>
      <c r="N1188" s="31">
        <v>1.8345300357533316</v>
      </c>
      <c r="O1188" s="4" t="s">
        <v>6535</v>
      </c>
      <c r="P1188" s="56">
        <v>0.10280075172408083</v>
      </c>
      <c r="Q1188" s="8" t="s">
        <v>6535</v>
      </c>
      <c r="R1188" s="35">
        <v>37.789075209610814</v>
      </c>
      <c r="S1188" s="2" t="s">
        <v>6535</v>
      </c>
      <c r="T1188" s="36">
        <v>2.117569765986735</v>
      </c>
      <c r="U1188" s="2" t="s">
        <v>6535</v>
      </c>
      <c r="V1188" s="31">
        <v>17.845492420884675</v>
      </c>
      <c r="W1188" s="2" t="s">
        <v>6535</v>
      </c>
      <c r="X1188" s="31">
        <v>4.388911901284092</v>
      </c>
      <c r="Y1188" s="2" t="s">
        <v>6535</v>
      </c>
      <c r="AA1188" s="37">
        <v>62086</v>
      </c>
      <c r="AB1188" s="4" t="s">
        <v>6535</v>
      </c>
      <c r="AC1188" s="37">
        <v>603945</v>
      </c>
      <c r="AD1188" s="4" t="s">
        <v>6535</v>
      </c>
      <c r="AE1188" s="41">
        <v>33843</v>
      </c>
      <c r="AF1188" s="4" t="s">
        <v>6535</v>
      </c>
      <c r="AG1188" s="41">
        <v>15982</v>
      </c>
      <c r="AH1188" s="2" t="s">
        <v>6535</v>
      </c>
      <c r="AI1188" s="41">
        <v>137607</v>
      </c>
      <c r="AJ1188" s="2" t="s">
        <v>6535</v>
      </c>
      <c r="AK1188" s="41">
        <v>144299</v>
      </c>
      <c r="AL1188" s="2" t="s">
        <v>6535</v>
      </c>
      <c r="AM1188" s="2" t="str">
        <f>IF(OR(O1188="Q",Q1188="Q",S1188="Q",U1188="Q",W1188="Q",Y1188="Q",AB1188="Q",AD1188="Q",AF1188="Q",AH1188="Q",AJ1188="Q",AL1188="Q"),"Yes","No")</f>
        <v>No</v>
      </c>
    </row>
    <row r="1189" spans="1:39">
      <c r="A1189" s="6" t="s">
        <v>1349</v>
      </c>
      <c r="B1189" s="6" t="s">
        <v>1350</v>
      </c>
      <c r="C1189" s="4" t="s">
        <v>133</v>
      </c>
      <c r="D1189" s="242">
        <v>3094</v>
      </c>
      <c r="E1189" s="237">
        <v>30094</v>
      </c>
      <c r="F1189" s="25" t="s">
        <v>317</v>
      </c>
      <c r="G1189" s="53" t="s">
        <v>262</v>
      </c>
      <c r="H1189" s="180">
        <v>66784</v>
      </c>
      <c r="I1189" s="28">
        <v>38</v>
      </c>
      <c r="J1189" s="171" t="s">
        <v>14</v>
      </c>
      <c r="K1189" s="171" t="s">
        <v>13</v>
      </c>
      <c r="L1189" s="9">
        <v>7</v>
      </c>
      <c r="M1189" s="9"/>
      <c r="N1189" s="32">
        <v>3.8552138564863911</v>
      </c>
      <c r="O1189" s="10" t="s">
        <v>6535</v>
      </c>
      <c r="P1189" s="57">
        <v>0.16533340609798064</v>
      </c>
      <c r="Q1189" s="7" t="s">
        <v>6535</v>
      </c>
      <c r="R1189" s="182">
        <v>51.359467455621299</v>
      </c>
      <c r="S1189" s="1" t="s">
        <v>6535</v>
      </c>
      <c r="T1189" s="36">
        <v>2.2025848645281845</v>
      </c>
      <c r="U1189" s="2" t="s">
        <v>6535</v>
      </c>
      <c r="V1189" s="31">
        <v>23.317815482502652</v>
      </c>
      <c r="W1189" s="2" t="s">
        <v>6535</v>
      </c>
      <c r="X1189" s="31">
        <v>7.2287655470933103</v>
      </c>
      <c r="Y1189" s="2" t="s">
        <v>6535</v>
      </c>
      <c r="AA1189" s="38">
        <v>109064</v>
      </c>
      <c r="AB1189" s="9" t="s">
        <v>6535</v>
      </c>
      <c r="AC1189" s="38">
        <v>659661</v>
      </c>
      <c r="AD1189" s="9" t="s">
        <v>6535</v>
      </c>
      <c r="AE1189" s="42">
        <v>28290</v>
      </c>
      <c r="AF1189" s="9" t="s">
        <v>6535</v>
      </c>
      <c r="AG1189" s="41">
        <v>12844</v>
      </c>
      <c r="AH1189" s="2" t="s">
        <v>6535</v>
      </c>
      <c r="AI1189" s="41">
        <v>91255</v>
      </c>
      <c r="AJ1189" s="2" t="s">
        <v>6535</v>
      </c>
      <c r="AK1189" s="41">
        <v>115674</v>
      </c>
      <c r="AL1189" s="2" t="s">
        <v>6535</v>
      </c>
      <c r="AM1189" s="2" t="str">
        <f>IF(OR(O1189="Q",Q1189="Q",S1189="Q",U1189="Q",W1189="Q",Y1189="Q",AB1189="Q",AD1189="Q",AF1189="Q",AH1189="Q",AJ1189="Q",AL1189="Q"),"Yes","No")</f>
        <v>No</v>
      </c>
    </row>
    <row r="1190" spans="1:39">
      <c r="A1190" s="6" t="s">
        <v>2886</v>
      </c>
      <c r="B1190" s="6" t="s">
        <v>2887</v>
      </c>
      <c r="C1190" s="4" t="s">
        <v>108</v>
      </c>
      <c r="D1190" s="242">
        <v>5157</v>
      </c>
      <c r="E1190" s="237">
        <v>50157</v>
      </c>
      <c r="F1190" s="25" t="s">
        <v>320</v>
      </c>
      <c r="G1190" s="53" t="s">
        <v>262</v>
      </c>
      <c r="H1190" s="180">
        <v>1624827</v>
      </c>
      <c r="I1190" s="28">
        <v>38</v>
      </c>
      <c r="J1190" s="171" t="s">
        <v>30</v>
      </c>
      <c r="K1190" s="171" t="s">
        <v>13</v>
      </c>
      <c r="L1190" s="9">
        <v>5</v>
      </c>
      <c r="M1190" s="9"/>
      <c r="N1190" s="32">
        <v>0.61899427433408016</v>
      </c>
      <c r="O1190" s="10" t="s">
        <v>6535</v>
      </c>
      <c r="P1190" s="57">
        <v>5.2236114661055225E-2</v>
      </c>
      <c r="Q1190" s="7" t="s">
        <v>6535</v>
      </c>
      <c r="R1190" s="182">
        <v>56.871166865790521</v>
      </c>
      <c r="S1190" s="1" t="s">
        <v>6535</v>
      </c>
      <c r="T1190" s="36">
        <v>4.7992831541218637</v>
      </c>
      <c r="U1190" s="2" t="s">
        <v>6535</v>
      </c>
      <c r="V1190" s="31">
        <v>11.84992946643432</v>
      </c>
      <c r="W1190" s="2" t="s">
        <v>6535</v>
      </c>
      <c r="X1190" s="31">
        <v>0.5892554299162216</v>
      </c>
      <c r="Y1190" s="2" t="s">
        <v>6535</v>
      </c>
      <c r="AA1190" s="38">
        <v>44757</v>
      </c>
      <c r="AB1190" s="9" t="s">
        <v>6535</v>
      </c>
      <c r="AC1190" s="38">
        <v>856821</v>
      </c>
      <c r="AD1190" s="9" t="s">
        <v>6535</v>
      </c>
      <c r="AE1190" s="42">
        <v>72306</v>
      </c>
      <c r="AF1190" s="9" t="s">
        <v>6535</v>
      </c>
      <c r="AG1190" s="41">
        <v>15066</v>
      </c>
      <c r="AH1190" s="2" t="s">
        <v>6535</v>
      </c>
      <c r="AI1190" s="41">
        <v>1454074</v>
      </c>
      <c r="AJ1190" s="2" t="s">
        <v>6535</v>
      </c>
      <c r="AK1190" s="41">
        <v>298485</v>
      </c>
      <c r="AL1190" s="2" t="s">
        <v>6535</v>
      </c>
      <c r="AM1190" s="2" t="str">
        <f>IF(OR(O1190="Q",Q1190="Q",S1190="Q",U1190="Q",W1190="Q",Y1190="Q",AB1190="Q",AD1190="Q",AF1190="Q",AH1190="Q",AJ1190="Q",AL1190="Q"),"Yes","No")</f>
        <v>No</v>
      </c>
    </row>
    <row r="1191" spans="1:39">
      <c r="A1191" s="3" t="s">
        <v>1827</v>
      </c>
      <c r="B1191" s="3" t="s">
        <v>1828</v>
      </c>
      <c r="C1191" s="4" t="s">
        <v>83</v>
      </c>
      <c r="D1191" s="241">
        <v>4224</v>
      </c>
      <c r="E1191" s="236">
        <v>40224</v>
      </c>
      <c r="F1191" s="3" t="s">
        <v>317</v>
      </c>
      <c r="G1191" s="4" t="s">
        <v>262</v>
      </c>
      <c r="H1191" s="60">
        <v>280648</v>
      </c>
      <c r="I1191" s="27">
        <v>38</v>
      </c>
      <c r="J1191" s="170" t="s">
        <v>15</v>
      </c>
      <c r="K1191" s="170" t="s">
        <v>16</v>
      </c>
      <c r="L1191" s="5">
        <v>3</v>
      </c>
      <c r="N1191" s="31">
        <v>0.4980331553807249</v>
      </c>
      <c r="O1191" s="4" t="s">
        <v>6535</v>
      </c>
      <c r="P1191" s="56">
        <v>2.3726380288029557E-2</v>
      </c>
      <c r="Q1191" s="8" t="s">
        <v>6535</v>
      </c>
      <c r="R1191" s="35">
        <v>80.686782773052514</v>
      </c>
      <c r="S1191" s="2" t="s">
        <v>6535</v>
      </c>
      <c r="T1191" s="36">
        <v>3.8439314162278926</v>
      </c>
      <c r="U1191" s="2" t="s">
        <v>6535</v>
      </c>
      <c r="V1191" s="31">
        <v>20.990692610283787</v>
      </c>
      <c r="W1191" s="2" t="s">
        <v>6535</v>
      </c>
      <c r="X1191" s="31">
        <v>1.54800350190118</v>
      </c>
      <c r="Y1191" s="2" t="s">
        <v>6535</v>
      </c>
      <c r="AA1191" s="37">
        <v>14180</v>
      </c>
      <c r="AB1191" s="4" t="s">
        <v>6535</v>
      </c>
      <c r="AC1191" s="37">
        <v>597647</v>
      </c>
      <c r="AD1191" s="4" t="s">
        <v>6535</v>
      </c>
      <c r="AE1191" s="41">
        <v>28472</v>
      </c>
      <c r="AF1191" s="4" t="s">
        <v>6535</v>
      </c>
      <c r="AG1191" s="41">
        <v>7407</v>
      </c>
      <c r="AH1191" s="2" t="s">
        <v>6535</v>
      </c>
      <c r="AI1191" s="41">
        <v>386076</v>
      </c>
      <c r="AJ1191" s="2" t="s">
        <v>6535</v>
      </c>
      <c r="AK1191" s="41">
        <v>138739</v>
      </c>
      <c r="AL1191" s="2" t="s">
        <v>6535</v>
      </c>
      <c r="AM1191" s="2" t="str">
        <f>IF(OR(O1191="Q",Q1191="Q",S1191="Q",U1191="Q",W1191="Q",Y1191="Q",AB1191="Q",AD1191="Q",AF1191="Q",AH1191="Q",AJ1191="Q",AL1191="Q"),"Yes","No")</f>
        <v>No</v>
      </c>
    </row>
    <row r="1192" spans="1:39">
      <c r="A1192" s="6" t="s">
        <v>4470</v>
      </c>
      <c r="B1192" s="6" t="s">
        <v>4439</v>
      </c>
      <c r="C1192" s="4" t="s">
        <v>57</v>
      </c>
      <c r="D1192" s="242">
        <v>7049</v>
      </c>
      <c r="E1192" s="237">
        <v>70049</v>
      </c>
      <c r="F1192" s="25" t="s">
        <v>481</v>
      </c>
      <c r="G1192" s="53" t="s">
        <v>262</v>
      </c>
      <c r="H1192" s="180">
        <v>280051</v>
      </c>
      <c r="I1192" s="28">
        <v>38</v>
      </c>
      <c r="J1192" s="171" t="s">
        <v>15</v>
      </c>
      <c r="K1192" s="171" t="s">
        <v>16</v>
      </c>
      <c r="L1192" s="9">
        <v>1</v>
      </c>
      <c r="M1192" s="9"/>
      <c r="N1192" s="32">
        <v>0.39880229829246583</v>
      </c>
      <c r="O1192" s="10" t="s">
        <v>6535</v>
      </c>
      <c r="P1192" s="57">
        <v>5.4277909948013042E-2</v>
      </c>
      <c r="Q1192" s="7" t="s">
        <v>6535</v>
      </c>
      <c r="R1192" s="182">
        <v>50.892376681614351</v>
      </c>
      <c r="S1192" s="1" t="s">
        <v>6535</v>
      </c>
      <c r="T1192" s="36">
        <v>6.926569506726457</v>
      </c>
      <c r="U1192" s="2" t="s">
        <v>6535</v>
      </c>
      <c r="V1192" s="31">
        <v>7.3474144209759649</v>
      </c>
      <c r="W1192" s="2" t="s">
        <v>6535</v>
      </c>
      <c r="X1192" s="31">
        <v>2.7911094715484643</v>
      </c>
      <c r="Y1192" s="2" t="s">
        <v>6535</v>
      </c>
      <c r="AA1192" s="38">
        <v>4928</v>
      </c>
      <c r="AB1192" s="9" t="s">
        <v>6535</v>
      </c>
      <c r="AC1192" s="38">
        <v>90792</v>
      </c>
      <c r="AD1192" s="9" t="s">
        <v>6535</v>
      </c>
      <c r="AE1192" s="42">
        <v>12357</v>
      </c>
      <c r="AF1192" s="9" t="s">
        <v>6535</v>
      </c>
      <c r="AG1192" s="41">
        <v>1784</v>
      </c>
      <c r="AH1192" s="2" t="s">
        <v>6535</v>
      </c>
      <c r="AI1192" s="41">
        <v>32529</v>
      </c>
      <c r="AJ1192" s="2" t="s">
        <v>6535</v>
      </c>
      <c r="AK1192" s="41">
        <v>29671</v>
      </c>
      <c r="AL1192" s="2" t="s">
        <v>6535</v>
      </c>
      <c r="AM1192" s="2" t="str">
        <f>IF(OR(O1192="Q",Q1192="Q",S1192="Q",U1192="Q",W1192="Q",Y1192="Q",AB1192="Q",AD1192="Q",AF1192="Q",AH1192="Q",AJ1192="Q",AL1192="Q"),"Yes","No")</f>
        <v>No</v>
      </c>
    </row>
    <row r="1193" spans="1:39">
      <c r="A1193" s="3" t="s">
        <v>2314</v>
      </c>
      <c r="B1193" s="3" t="s">
        <v>2315</v>
      </c>
      <c r="C1193" s="4" t="s">
        <v>66</v>
      </c>
      <c r="D1193" s="241" t="s">
        <v>2316</v>
      </c>
      <c r="E1193" s="236" t="s">
        <v>2317</v>
      </c>
      <c r="F1193" s="3" t="s">
        <v>481</v>
      </c>
      <c r="G1193" s="4" t="s">
        <v>476</v>
      </c>
      <c r="H1193" s="60">
        <v>0</v>
      </c>
      <c r="I1193" s="27">
        <v>37</v>
      </c>
      <c r="J1193" s="170" t="s">
        <v>14</v>
      </c>
      <c r="K1193" s="170" t="s">
        <v>13</v>
      </c>
      <c r="L1193" s="5">
        <v>37</v>
      </c>
      <c r="N1193" s="31">
        <v>1.2002725208175624</v>
      </c>
      <c r="O1193" s="4" t="s">
        <v>6535</v>
      </c>
      <c r="P1193" s="56">
        <v>6.2746047801537669E-2</v>
      </c>
      <c r="Q1193" s="8" t="s">
        <v>6535</v>
      </c>
      <c r="R1193" s="35">
        <v>11.652009517310068</v>
      </c>
      <c r="S1193" s="2" t="s">
        <v>6535</v>
      </c>
      <c r="T1193" s="36">
        <v>0.60912628880240516</v>
      </c>
      <c r="U1193" s="2" t="s">
        <v>6535</v>
      </c>
      <c r="V1193" s="31">
        <v>19.12905374716124</v>
      </c>
      <c r="W1193" s="2" t="s">
        <v>6535</v>
      </c>
      <c r="X1193" s="31" t="s">
        <v>6535</v>
      </c>
      <c r="Y1193" s="2" t="s">
        <v>6535</v>
      </c>
      <c r="AA1193" s="37">
        <v>39639</v>
      </c>
      <c r="AB1193" s="4" t="s">
        <v>6535</v>
      </c>
      <c r="AC1193" s="37">
        <v>631737</v>
      </c>
      <c r="AD1193" s="4" t="s">
        <v>6535</v>
      </c>
      <c r="AE1193" s="41">
        <v>33025</v>
      </c>
      <c r="AF1193" s="4" t="s">
        <v>6535</v>
      </c>
      <c r="AG1193" s="41">
        <v>54217</v>
      </c>
      <c r="AH1193" s="2" t="s">
        <v>6535</v>
      </c>
      <c r="AI1193" s="41">
        <v>0</v>
      </c>
      <c r="AJ1193" s="2" t="s">
        <v>6535</v>
      </c>
      <c r="AK1193" s="41">
        <v>1024603</v>
      </c>
      <c r="AL1193" s="2" t="s">
        <v>6535</v>
      </c>
      <c r="AM1193" s="2" t="str">
        <f>IF(OR(O1193="Q",Q1193="Q",S1193="Q",U1193="Q",W1193="Q",Y1193="Q",AB1193="Q",AD1193="Q",AF1193="Q",AH1193="Q",AJ1193="Q",AL1193="Q"),"Yes","No")</f>
        <v>No</v>
      </c>
    </row>
    <row r="1194" spans="1:39">
      <c r="A1194" s="6" t="s">
        <v>3043</v>
      </c>
      <c r="B1194" s="6" t="s">
        <v>2860</v>
      </c>
      <c r="C1194" s="4" t="s">
        <v>59</v>
      </c>
      <c r="D1194" s="242" t="s">
        <v>3044</v>
      </c>
      <c r="E1194" s="237" t="s">
        <v>3045</v>
      </c>
      <c r="F1194" s="25" t="s">
        <v>317</v>
      </c>
      <c r="G1194" s="53" t="s">
        <v>476</v>
      </c>
      <c r="H1194" s="180">
        <v>0</v>
      </c>
      <c r="I1194" s="28">
        <v>37</v>
      </c>
      <c r="J1194" s="171" t="s">
        <v>14</v>
      </c>
      <c r="K1194" s="171" t="s">
        <v>13</v>
      </c>
      <c r="L1194" s="9">
        <v>37</v>
      </c>
      <c r="M1194" s="9"/>
      <c r="N1194" s="32">
        <v>0.26894623966842574</v>
      </c>
      <c r="O1194" s="10" t="s">
        <v>6535</v>
      </c>
      <c r="P1194" s="57">
        <v>1.4230971606060117E-2</v>
      </c>
      <c r="Q1194" s="7" t="s">
        <v>6535</v>
      </c>
      <c r="R1194" s="182">
        <v>54.172637686498433</v>
      </c>
      <c r="S1194" s="1" t="s">
        <v>6535</v>
      </c>
      <c r="T1194" s="36">
        <v>2.8664809357156016</v>
      </c>
      <c r="U1194" s="2" t="s">
        <v>6535</v>
      </c>
      <c r="V1194" s="31">
        <v>18.898656192518697</v>
      </c>
      <c r="W1194" s="2" t="s">
        <v>6535</v>
      </c>
      <c r="X1194" s="31" t="s">
        <v>6535</v>
      </c>
      <c r="Y1194" s="2" t="s">
        <v>6535</v>
      </c>
      <c r="AA1194" s="38">
        <v>33483</v>
      </c>
      <c r="AB1194" s="9" t="s">
        <v>6535</v>
      </c>
      <c r="AC1194" s="38">
        <v>2352826</v>
      </c>
      <c r="AD1194" s="9" t="s">
        <v>6535</v>
      </c>
      <c r="AE1194" s="42">
        <v>124497</v>
      </c>
      <c r="AF1194" s="9" t="s">
        <v>6535</v>
      </c>
      <c r="AG1194" s="41">
        <v>43432</v>
      </c>
      <c r="AH1194" s="2" t="s">
        <v>6535</v>
      </c>
      <c r="AI1194" s="41">
        <v>0</v>
      </c>
      <c r="AJ1194" s="2" t="s">
        <v>6535</v>
      </c>
      <c r="AK1194" s="41">
        <v>808080</v>
      </c>
      <c r="AL1194" s="2" t="s">
        <v>6535</v>
      </c>
      <c r="AM1194" s="2" t="str">
        <f>IF(OR(O1194="Q",Q1194="Q",S1194="Q",U1194="Q",W1194="Q",Y1194="Q",AB1194="Q",AD1194="Q",AF1194="Q",AH1194="Q",AJ1194="Q",AL1194="Q"),"Yes","No")</f>
        <v>No</v>
      </c>
    </row>
    <row r="1195" spans="1:39">
      <c r="A1195" s="6" t="s">
        <v>1540</v>
      </c>
      <c r="B1195" s="6" t="s">
        <v>1541</v>
      </c>
      <c r="C1195" s="4" t="s">
        <v>133</v>
      </c>
      <c r="D1195" s="242" t="s">
        <v>1542</v>
      </c>
      <c r="E1195" s="237" t="s">
        <v>1543</v>
      </c>
      <c r="F1195" s="25" t="s">
        <v>1218</v>
      </c>
      <c r="G1195" s="53" t="s">
        <v>476</v>
      </c>
      <c r="H1195" s="180">
        <v>0</v>
      </c>
      <c r="I1195" s="28">
        <v>37</v>
      </c>
      <c r="J1195" s="171" t="s">
        <v>15</v>
      </c>
      <c r="K1195" s="171" t="s">
        <v>13</v>
      </c>
      <c r="L1195" s="9">
        <v>37</v>
      </c>
      <c r="M1195" s="9"/>
      <c r="N1195" s="32">
        <v>9.9365083219015937E-2</v>
      </c>
      <c r="O1195" s="10" t="s">
        <v>6535</v>
      </c>
      <c r="P1195" s="57">
        <v>1.0274589502846695E-2</v>
      </c>
      <c r="Q1195" s="7" t="s">
        <v>6535</v>
      </c>
      <c r="R1195" s="182">
        <v>40.10701069855255</v>
      </c>
      <c r="S1195" s="1" t="s">
        <v>6535</v>
      </c>
      <c r="T1195" s="36">
        <v>4.1471617369414728</v>
      </c>
      <c r="U1195" s="2" t="s">
        <v>6535</v>
      </c>
      <c r="V1195" s="31">
        <v>9.6709540747575051</v>
      </c>
      <c r="W1195" s="2" t="s">
        <v>6535</v>
      </c>
      <c r="X1195" s="31" t="s">
        <v>6535</v>
      </c>
      <c r="Y1195" s="2" t="s">
        <v>6535</v>
      </c>
      <c r="AA1195" s="38">
        <v>16370</v>
      </c>
      <c r="AB1195" s="9" t="s">
        <v>6535</v>
      </c>
      <c r="AC1195" s="38">
        <v>1593251</v>
      </c>
      <c r="AD1195" s="9" t="s">
        <v>6535</v>
      </c>
      <c r="AE1195" s="42">
        <v>164746</v>
      </c>
      <c r="AF1195" s="9" t="s">
        <v>6535</v>
      </c>
      <c r="AG1195" s="41">
        <v>39725</v>
      </c>
      <c r="AH1195" s="2" t="s">
        <v>6535</v>
      </c>
      <c r="AI1195" s="41">
        <v>0</v>
      </c>
      <c r="AJ1195" s="2" t="s">
        <v>6535</v>
      </c>
      <c r="AK1195" s="41">
        <v>848282</v>
      </c>
      <c r="AL1195" s="2" t="s">
        <v>6535</v>
      </c>
      <c r="AM1195" s="2" t="str">
        <f>IF(OR(O1195="Q",Q1195="Q",S1195="Q",U1195="Q",W1195="Q",Y1195="Q",AB1195="Q",AD1195="Q",AF1195="Q",AH1195="Q",AJ1195="Q",AL1195="Q"),"Yes","No")</f>
        <v>No</v>
      </c>
    </row>
    <row r="1196" spans="1:39">
      <c r="A1196" s="6" t="s">
        <v>2897</v>
      </c>
      <c r="B1196" s="6" t="s">
        <v>2898</v>
      </c>
      <c r="C1196" s="4" t="s">
        <v>108</v>
      </c>
      <c r="D1196" s="242">
        <v>5165</v>
      </c>
      <c r="E1196" s="237">
        <v>50165</v>
      </c>
      <c r="F1196" s="25" t="s">
        <v>317</v>
      </c>
      <c r="G1196" s="53" t="s">
        <v>262</v>
      </c>
      <c r="H1196" s="180">
        <v>724091</v>
      </c>
      <c r="I1196" s="28">
        <v>37</v>
      </c>
      <c r="J1196" s="171" t="s">
        <v>14</v>
      </c>
      <c r="K1196" s="171" t="s">
        <v>16</v>
      </c>
      <c r="L1196" s="9">
        <v>37</v>
      </c>
      <c r="M1196" s="9"/>
      <c r="N1196" s="32">
        <v>12.037839539584875</v>
      </c>
      <c r="O1196" s="10" t="s">
        <v>6535</v>
      </c>
      <c r="P1196" s="57">
        <v>0.66680709547935479</v>
      </c>
      <c r="Q1196" s="7" t="s">
        <v>6535</v>
      </c>
      <c r="R1196" s="182">
        <v>64.188841538854305</v>
      </c>
      <c r="S1196" s="1" t="s">
        <v>6535</v>
      </c>
      <c r="T1196" s="36">
        <v>3.5555861039649654</v>
      </c>
      <c r="U1196" s="2" t="s">
        <v>6535</v>
      </c>
      <c r="V1196" s="31">
        <v>18.052956576490992</v>
      </c>
      <c r="W1196" s="2" t="s">
        <v>6535</v>
      </c>
      <c r="X1196" s="31">
        <v>1.6391030607562753</v>
      </c>
      <c r="Y1196" s="2" t="s">
        <v>6535</v>
      </c>
      <c r="AA1196" s="38">
        <v>2179499</v>
      </c>
      <c r="AB1196" s="9" t="s">
        <v>6535</v>
      </c>
      <c r="AC1196" s="38">
        <v>3268560</v>
      </c>
      <c r="AD1196" s="9" t="s">
        <v>6535</v>
      </c>
      <c r="AE1196" s="42">
        <v>181054</v>
      </c>
      <c r="AF1196" s="9" t="s">
        <v>6535</v>
      </c>
      <c r="AG1196" s="41">
        <v>50921</v>
      </c>
      <c r="AH1196" s="2" t="s">
        <v>6535</v>
      </c>
      <c r="AI1196" s="41">
        <v>1994115</v>
      </c>
      <c r="AJ1196" s="2" t="s">
        <v>6535</v>
      </c>
      <c r="AK1196" s="41">
        <v>971336</v>
      </c>
      <c r="AL1196" s="2" t="s">
        <v>6535</v>
      </c>
      <c r="AM1196" s="2" t="str">
        <f>IF(OR(O1196="Q",Q1196="Q",S1196="Q",U1196="Q",W1196="Q",Y1196="Q",AB1196="Q",AD1196="Q",AF1196="Q",AH1196="Q",AJ1196="Q",AL1196="Q"),"Yes","No")</f>
        <v>No</v>
      </c>
    </row>
    <row r="1197" spans="1:39">
      <c r="A1197" s="6" t="s">
        <v>6314</v>
      </c>
      <c r="B1197" s="6" t="s">
        <v>879</v>
      </c>
      <c r="C1197" s="4" t="s">
        <v>73</v>
      </c>
      <c r="D1197" s="242" t="s">
        <v>901</v>
      </c>
      <c r="E1197" s="237" t="s">
        <v>902</v>
      </c>
      <c r="F1197" s="25" t="s">
        <v>481</v>
      </c>
      <c r="G1197" s="53" t="s">
        <v>476</v>
      </c>
      <c r="H1197" s="180">
        <v>0</v>
      </c>
      <c r="I1197" s="28">
        <v>37</v>
      </c>
      <c r="J1197" s="171" t="s">
        <v>15</v>
      </c>
      <c r="K1197" s="171" t="s">
        <v>13</v>
      </c>
      <c r="L1197" s="9">
        <v>32</v>
      </c>
      <c r="M1197" s="9"/>
      <c r="N1197" s="32">
        <v>7.4816364255484755E-2</v>
      </c>
      <c r="O1197" s="10" t="s">
        <v>6535</v>
      </c>
      <c r="P1197" s="57">
        <v>1.7784310768920519E-2</v>
      </c>
      <c r="Q1197" s="7" t="s">
        <v>6535</v>
      </c>
      <c r="R1197" s="182">
        <v>67.016459502185299</v>
      </c>
      <c r="S1197" s="1" t="s">
        <v>6535</v>
      </c>
      <c r="T1197" s="36">
        <v>15.930225349493195</v>
      </c>
      <c r="U1197" s="2" t="s">
        <v>6535</v>
      </c>
      <c r="V1197" s="31">
        <v>4.206874543950966</v>
      </c>
      <c r="W1197" s="2" t="s">
        <v>6535</v>
      </c>
      <c r="X1197" s="31" t="s">
        <v>6535</v>
      </c>
      <c r="Y1197" s="2" t="s">
        <v>6535</v>
      </c>
      <c r="AA1197" s="38">
        <v>38450</v>
      </c>
      <c r="AB1197" s="9" t="s">
        <v>6535</v>
      </c>
      <c r="AC1197" s="38">
        <v>2162018</v>
      </c>
      <c r="AD1197" s="9" t="s">
        <v>6535</v>
      </c>
      <c r="AE1197" s="42">
        <v>513925</v>
      </c>
      <c r="AF1197" s="9" t="s">
        <v>6535</v>
      </c>
      <c r="AG1197" s="41">
        <v>32261</v>
      </c>
      <c r="AH1197" s="2" t="s">
        <v>6535</v>
      </c>
      <c r="AI1197" s="41">
        <v>0</v>
      </c>
      <c r="AJ1197" s="2" t="s">
        <v>6535</v>
      </c>
      <c r="AK1197" s="41">
        <v>463069</v>
      </c>
      <c r="AL1197" s="2" t="s">
        <v>6535</v>
      </c>
      <c r="AM1197" s="2" t="str">
        <f>IF(OR(O1197="Q",Q1197="Q",S1197="Q",U1197="Q",W1197="Q",Y1197="Q",AB1197="Q",AD1197="Q",AF1197="Q",AH1197="Q",AJ1197="Q",AL1197="Q"),"Yes","No")</f>
        <v>No</v>
      </c>
    </row>
    <row r="1198" spans="1:39">
      <c r="A1198" s="3" t="s">
        <v>5628</v>
      </c>
      <c r="B1198" s="3" t="s">
        <v>5629</v>
      </c>
      <c r="C1198" s="4" t="s">
        <v>132</v>
      </c>
      <c r="D1198" s="241" t="s">
        <v>5630</v>
      </c>
      <c r="E1198" s="236" t="s">
        <v>5631</v>
      </c>
      <c r="F1198" s="3" t="s">
        <v>317</v>
      </c>
      <c r="G1198" s="4" t="s">
        <v>476</v>
      </c>
      <c r="H1198" s="60">
        <v>0</v>
      </c>
      <c r="I1198" s="27">
        <v>37</v>
      </c>
      <c r="J1198" s="170" t="s">
        <v>15</v>
      </c>
      <c r="K1198" s="170" t="s">
        <v>13</v>
      </c>
      <c r="L1198" s="5">
        <v>31</v>
      </c>
      <c r="N1198" s="31">
        <v>0</v>
      </c>
      <c r="O1198" s="4" t="s">
        <v>6535</v>
      </c>
      <c r="P1198" s="56">
        <v>0</v>
      </c>
      <c r="Q1198" s="8" t="s">
        <v>6535</v>
      </c>
      <c r="R1198" s="35">
        <v>95.278623144765191</v>
      </c>
      <c r="S1198" s="2" t="s">
        <v>6535</v>
      </c>
      <c r="T1198" s="36">
        <v>24.739979389997458</v>
      </c>
      <c r="U1198" s="2" t="s">
        <v>6535</v>
      </c>
      <c r="V1198" s="31">
        <v>3.85120058682373</v>
      </c>
      <c r="W1198" s="2" t="s">
        <v>6535</v>
      </c>
      <c r="X1198" s="31" t="s">
        <v>6535</v>
      </c>
      <c r="Y1198" s="2" t="s">
        <v>6535</v>
      </c>
      <c r="AA1198" s="37">
        <v>0</v>
      </c>
      <c r="AB1198" s="4" t="s">
        <v>6535</v>
      </c>
      <c r="AC1198" s="37">
        <v>7119314</v>
      </c>
      <c r="AD1198" s="4" t="s">
        <v>6535</v>
      </c>
      <c r="AE1198" s="41">
        <v>1848596</v>
      </c>
      <c r="AF1198" s="4" t="s">
        <v>6535</v>
      </c>
      <c r="AG1198" s="41">
        <v>74721</v>
      </c>
      <c r="AH1198" s="2" t="s">
        <v>6535</v>
      </c>
      <c r="AI1198" s="41">
        <v>0</v>
      </c>
      <c r="AJ1198" s="2" t="s">
        <v>6535</v>
      </c>
      <c r="AK1198" s="41">
        <v>1093585</v>
      </c>
      <c r="AL1198" s="2" t="s">
        <v>6535</v>
      </c>
      <c r="AM1198" s="2" t="str">
        <f>IF(OR(O1198="Q",Q1198="Q",S1198="Q",U1198="Q",W1198="Q",Y1198="Q",AB1198="Q",AD1198="Q",AF1198="Q",AH1198="Q",AJ1198="Q",AL1198="Q"),"Yes","No")</f>
        <v>No</v>
      </c>
    </row>
    <row r="1199" spans="1:39">
      <c r="A1199" s="6" t="s">
        <v>1647</v>
      </c>
      <c r="B1199" s="6" t="s">
        <v>1222</v>
      </c>
      <c r="C1199" s="4" t="s">
        <v>54</v>
      </c>
      <c r="D1199" s="242">
        <v>4058</v>
      </c>
      <c r="E1199" s="237">
        <v>40058</v>
      </c>
      <c r="F1199" s="25" t="s">
        <v>317</v>
      </c>
      <c r="G1199" s="53" t="s">
        <v>262</v>
      </c>
      <c r="H1199" s="180">
        <v>60851</v>
      </c>
      <c r="I1199" s="28">
        <v>37</v>
      </c>
      <c r="J1199" s="171" t="s">
        <v>15</v>
      </c>
      <c r="K1199" s="171" t="s">
        <v>13</v>
      </c>
      <c r="L1199" s="9">
        <v>31</v>
      </c>
      <c r="M1199" s="9"/>
      <c r="N1199" s="32">
        <v>0.68566218498550768</v>
      </c>
      <c r="O1199" s="10" t="s">
        <v>6535</v>
      </c>
      <c r="P1199" s="57">
        <v>0.29630936976102296</v>
      </c>
      <c r="Q1199" s="7" t="s">
        <v>6535</v>
      </c>
      <c r="R1199" s="182">
        <v>77.573075377816238</v>
      </c>
      <c r="S1199" s="1" t="s">
        <v>6535</v>
      </c>
      <c r="T1199" s="36">
        <v>33.52325617331644</v>
      </c>
      <c r="U1199" s="2" t="s">
        <v>6535</v>
      </c>
      <c r="V1199" s="31">
        <v>2.3140077734919497</v>
      </c>
      <c r="W1199" s="2" t="s">
        <v>6535</v>
      </c>
      <c r="X1199" s="31">
        <v>0.50155690470200609</v>
      </c>
      <c r="Y1199" s="2" t="s">
        <v>6535</v>
      </c>
      <c r="AA1199" s="38">
        <v>743746</v>
      </c>
      <c r="AB1199" s="9" t="s">
        <v>6535</v>
      </c>
      <c r="AC1199" s="38">
        <v>2510032</v>
      </c>
      <c r="AD1199" s="9" t="s">
        <v>6535</v>
      </c>
      <c r="AE1199" s="42">
        <v>1084712</v>
      </c>
      <c r="AF1199" s="9" t="s">
        <v>6535</v>
      </c>
      <c r="AG1199" s="41">
        <v>32357</v>
      </c>
      <c r="AH1199" s="2" t="s">
        <v>6535</v>
      </c>
      <c r="AI1199" s="41">
        <v>5004481</v>
      </c>
      <c r="AJ1199" s="2" t="s">
        <v>6535</v>
      </c>
      <c r="AK1199" s="41">
        <v>492515</v>
      </c>
      <c r="AL1199" s="2" t="s">
        <v>6535</v>
      </c>
      <c r="AM1199" s="2" t="str">
        <f>IF(OR(O1199="Q",Q1199="Q",S1199="Q",U1199="Q",W1199="Q",Y1199="Q",AB1199="Q",AD1199="Q",AF1199="Q",AH1199="Q",AJ1199="Q",AL1199="Q"),"Yes","No")</f>
        <v>No</v>
      </c>
    </row>
    <row r="1200" spans="1:39">
      <c r="A1200" s="6" t="s">
        <v>6367</v>
      </c>
      <c r="B1200" s="6" t="s">
        <v>1998</v>
      </c>
      <c r="C1200" s="4" t="s">
        <v>48</v>
      </c>
      <c r="D1200" s="242"/>
      <c r="E1200" s="237">
        <v>40245</v>
      </c>
      <c r="F1200" s="25" t="s">
        <v>481</v>
      </c>
      <c r="G1200" s="53" t="s">
        <v>262</v>
      </c>
      <c r="H1200" s="180">
        <v>1065219</v>
      </c>
      <c r="I1200" s="28">
        <v>37</v>
      </c>
      <c r="J1200" s="171" t="s">
        <v>14</v>
      </c>
      <c r="K1200" s="171" t="s">
        <v>13</v>
      </c>
      <c r="L1200" s="9">
        <v>30</v>
      </c>
      <c r="M1200" s="9"/>
      <c r="N1200" s="32">
        <v>0.26312025254019927</v>
      </c>
      <c r="O1200" s="10" t="s">
        <v>6535</v>
      </c>
      <c r="P1200" s="57">
        <v>1.2714775608462613E-2</v>
      </c>
      <c r="Q1200" s="7" t="s">
        <v>6535</v>
      </c>
      <c r="R1200" s="182">
        <v>44.837024766891979</v>
      </c>
      <c r="S1200" s="1" t="s">
        <v>6535</v>
      </c>
      <c r="T1200" s="36">
        <v>2.1666622137914451</v>
      </c>
      <c r="U1200" s="2" t="s">
        <v>6535</v>
      </c>
      <c r="V1200" s="31">
        <v>20.694053960737889</v>
      </c>
      <c r="W1200" s="2" t="s">
        <v>6535</v>
      </c>
      <c r="X1200" s="31">
        <v>1.3723741626105617</v>
      </c>
      <c r="Y1200" s="2" t="s">
        <v>6535</v>
      </c>
      <c r="AA1200" s="38">
        <v>21338</v>
      </c>
      <c r="AB1200" s="9" t="s">
        <v>6535</v>
      </c>
      <c r="AC1200" s="38">
        <v>1678205</v>
      </c>
      <c r="AD1200" s="9" t="s">
        <v>6535</v>
      </c>
      <c r="AE1200" s="42">
        <v>81096</v>
      </c>
      <c r="AF1200" s="9" t="s">
        <v>6535</v>
      </c>
      <c r="AG1200" s="41">
        <v>37429</v>
      </c>
      <c r="AH1200" s="2" t="s">
        <v>6535</v>
      </c>
      <c r="AI1200" s="41">
        <v>1222848</v>
      </c>
      <c r="AJ1200" s="2" t="s">
        <v>6535</v>
      </c>
      <c r="AK1200" s="41">
        <v>744329</v>
      </c>
      <c r="AL1200" s="2" t="s">
        <v>6535</v>
      </c>
      <c r="AM1200" s="2" t="str">
        <f>IF(OR(O1200="Q",Q1200="Q",S1200="Q",U1200="Q",W1200="Q",Y1200="Q",AB1200="Q",AD1200="Q",AF1200="Q",AH1200="Q",AJ1200="Q",AL1200="Q"),"Yes","No")</f>
        <v>No</v>
      </c>
    </row>
    <row r="1201" spans="1:39">
      <c r="A1201" s="3" t="s">
        <v>1252</v>
      </c>
      <c r="B1201" s="3" t="s">
        <v>1253</v>
      </c>
      <c r="C1201" s="4" t="s">
        <v>133</v>
      </c>
      <c r="D1201" s="241">
        <v>3008</v>
      </c>
      <c r="E1201" s="236">
        <v>30008</v>
      </c>
      <c r="F1201" s="3" t="s">
        <v>320</v>
      </c>
      <c r="G1201" s="4" t="s">
        <v>262</v>
      </c>
      <c r="H1201" s="60">
        <v>116636</v>
      </c>
      <c r="I1201" s="27">
        <v>37</v>
      </c>
      <c r="J1201" s="170" t="s">
        <v>15</v>
      </c>
      <c r="K1201" s="170" t="s">
        <v>13</v>
      </c>
      <c r="L1201" s="5">
        <v>28</v>
      </c>
      <c r="N1201" s="31">
        <v>0.32377351129622794</v>
      </c>
      <c r="O1201" s="4" t="s">
        <v>6535</v>
      </c>
      <c r="P1201" s="56">
        <v>0.14032596681638529</v>
      </c>
      <c r="Q1201" s="8" t="s">
        <v>6535</v>
      </c>
      <c r="R1201" s="35">
        <v>75.670912438154417</v>
      </c>
      <c r="S1201" s="2" t="s">
        <v>6535</v>
      </c>
      <c r="T1201" s="36">
        <v>32.796364054769299</v>
      </c>
      <c r="U1201" s="2" t="s">
        <v>6535</v>
      </c>
      <c r="V1201" s="31">
        <v>2.3072957816843793</v>
      </c>
      <c r="W1201" s="2" t="s">
        <v>6535</v>
      </c>
      <c r="X1201" s="31">
        <v>0.68789126635394127</v>
      </c>
      <c r="Y1201" s="2" t="s">
        <v>163</v>
      </c>
      <c r="AA1201" s="37">
        <v>922862</v>
      </c>
      <c r="AB1201" s="4" t="s">
        <v>6535</v>
      </c>
      <c r="AC1201" s="37">
        <v>6576559</v>
      </c>
      <c r="AD1201" s="4" t="s">
        <v>6535</v>
      </c>
      <c r="AE1201" s="41">
        <v>2850332</v>
      </c>
      <c r="AF1201" s="4" t="s">
        <v>6535</v>
      </c>
      <c r="AG1201" s="41">
        <v>86910</v>
      </c>
      <c r="AH1201" s="2" t="s">
        <v>6535</v>
      </c>
      <c r="AI1201" s="41">
        <v>9560463</v>
      </c>
      <c r="AJ1201" s="2" t="s">
        <v>163</v>
      </c>
      <c r="AK1201" s="41">
        <v>975551</v>
      </c>
      <c r="AL1201" s="2" t="s">
        <v>65</v>
      </c>
      <c r="AM1201" s="2" t="str">
        <f>IF(OR(O1201="Q",Q1201="Q",S1201="Q",U1201="Q",W1201="Q",Y1201="Q",AB1201="Q",AD1201="Q",AF1201="Q",AH1201="Q",AJ1201="Q",AL1201="Q"),"Yes","No")</f>
        <v>Yes</v>
      </c>
    </row>
    <row r="1202" spans="1:39">
      <c r="A1202" s="3" t="s">
        <v>4452</v>
      </c>
      <c r="B1202" s="3" t="s">
        <v>1735</v>
      </c>
      <c r="C1202" s="4" t="s">
        <v>80</v>
      </c>
      <c r="D1202" s="241">
        <v>7016</v>
      </c>
      <c r="E1202" s="236">
        <v>70016</v>
      </c>
      <c r="F1202" s="3" t="s">
        <v>317</v>
      </c>
      <c r="G1202" s="4" t="s">
        <v>262</v>
      </c>
      <c r="H1202" s="60">
        <v>124748</v>
      </c>
      <c r="I1202" s="27">
        <v>37</v>
      </c>
      <c r="J1202" s="170" t="s">
        <v>15</v>
      </c>
      <c r="K1202" s="170" t="s">
        <v>13</v>
      </c>
      <c r="L1202" s="5">
        <v>28</v>
      </c>
      <c r="N1202" s="31">
        <v>1.008866863112778</v>
      </c>
      <c r="O1202" s="4" t="s">
        <v>6535</v>
      </c>
      <c r="P1202" s="56">
        <v>0.29274361234725371</v>
      </c>
      <c r="Q1202" s="8" t="s">
        <v>6535</v>
      </c>
      <c r="R1202" s="35">
        <v>72.233806339645753</v>
      </c>
      <c r="S1202" s="2" t="s">
        <v>6535</v>
      </c>
      <c r="T1202" s="36">
        <v>20.960134755755195</v>
      </c>
      <c r="U1202" s="2" t="s">
        <v>6535</v>
      </c>
      <c r="V1202" s="31">
        <v>3.4462472298663029</v>
      </c>
      <c r="W1202" s="2" t="s">
        <v>6535</v>
      </c>
      <c r="X1202" s="31">
        <v>1.2166191814080167</v>
      </c>
      <c r="Y1202" s="2" t="s">
        <v>6535</v>
      </c>
      <c r="AA1202" s="37">
        <v>1657084</v>
      </c>
      <c r="AB1202" s="4" t="s">
        <v>6535</v>
      </c>
      <c r="AC1202" s="37">
        <v>5660530</v>
      </c>
      <c r="AD1202" s="4" t="s">
        <v>6535</v>
      </c>
      <c r="AE1202" s="41">
        <v>1642520</v>
      </c>
      <c r="AF1202" s="4" t="s">
        <v>6535</v>
      </c>
      <c r="AG1202" s="41">
        <v>78364</v>
      </c>
      <c r="AH1202" s="2" t="s">
        <v>6535</v>
      </c>
      <c r="AI1202" s="41">
        <v>4652672</v>
      </c>
      <c r="AJ1202" s="2" t="s">
        <v>6535</v>
      </c>
      <c r="AK1202" s="41">
        <v>807384</v>
      </c>
      <c r="AL1202" s="2" t="s">
        <v>6535</v>
      </c>
      <c r="AM1202" s="2" t="str">
        <f>IF(OR(O1202="Q",Q1202="Q",S1202="Q",U1202="Q",W1202="Q",Y1202="Q",AB1202="Q",AD1202="Q",AF1202="Q",AH1202="Q",AJ1202="Q",AL1202="Q"),"Yes","No")</f>
        <v>No</v>
      </c>
    </row>
    <row r="1203" spans="1:39">
      <c r="A1203" s="6" t="s">
        <v>2942</v>
      </c>
      <c r="B1203" s="6" t="s">
        <v>2943</v>
      </c>
      <c r="C1203" s="4" t="s">
        <v>141</v>
      </c>
      <c r="D1203" s="242" t="s">
        <v>2944</v>
      </c>
      <c r="E1203" s="237">
        <v>55228</v>
      </c>
      <c r="F1203" s="25" t="s">
        <v>167</v>
      </c>
      <c r="G1203" s="53" t="s">
        <v>264</v>
      </c>
      <c r="H1203" s="180">
        <v>0</v>
      </c>
      <c r="I1203" s="27">
        <v>37</v>
      </c>
      <c r="J1203" s="171" t="s">
        <v>14</v>
      </c>
      <c r="K1203" s="171" t="s">
        <v>13</v>
      </c>
      <c r="L1203" s="9">
        <v>27</v>
      </c>
      <c r="M1203" s="9"/>
      <c r="N1203" s="32">
        <v>0.61693572828480792</v>
      </c>
      <c r="O1203" s="10" t="s">
        <v>6535</v>
      </c>
      <c r="P1203" s="57">
        <v>2.4248161276399578E-2</v>
      </c>
      <c r="Q1203" s="7" t="s">
        <v>6535</v>
      </c>
      <c r="R1203" s="182">
        <v>55.370218098672062</v>
      </c>
      <c r="S1203" s="1" t="s">
        <v>6535</v>
      </c>
      <c r="T1203" s="36">
        <v>2.17628176941342</v>
      </c>
      <c r="U1203" s="2" t="s">
        <v>6535</v>
      </c>
      <c r="V1203" s="31">
        <v>25.442577738266017</v>
      </c>
      <c r="W1203" s="2" t="s">
        <v>6535</v>
      </c>
      <c r="X1203" s="31" t="s">
        <v>6535</v>
      </c>
      <c r="Y1203" s="2" t="s">
        <v>6535</v>
      </c>
      <c r="AA1203" s="38">
        <v>61068</v>
      </c>
      <c r="AB1203" s="9" t="s">
        <v>6535</v>
      </c>
      <c r="AC1203" s="38">
        <v>2518459</v>
      </c>
      <c r="AD1203" s="9" t="s">
        <v>6535</v>
      </c>
      <c r="AE1203" s="42">
        <v>98986</v>
      </c>
      <c r="AF1203" s="9" t="s">
        <v>6535</v>
      </c>
      <c r="AG1203" s="41">
        <v>45484</v>
      </c>
      <c r="AH1203" s="2" t="s">
        <v>6535</v>
      </c>
      <c r="AI1203" s="41">
        <v>0</v>
      </c>
      <c r="AJ1203" s="2" t="s">
        <v>6535</v>
      </c>
      <c r="AK1203" s="41">
        <v>1056201</v>
      </c>
      <c r="AL1203" s="2" t="s">
        <v>6535</v>
      </c>
      <c r="AM1203" s="2" t="str">
        <f>IF(OR(O1203="Q",Q1203="Q",S1203="Q",U1203="Q",W1203="Q",Y1203="Q",AB1203="Q",AD1203="Q",AF1203="Q",AH1203="Q",AJ1203="Q",AL1203="Q"),"Yes","No")</f>
        <v>No</v>
      </c>
    </row>
    <row r="1204" spans="1:39">
      <c r="A1204" s="3" t="s">
        <v>1244</v>
      </c>
      <c r="B1204" s="3" t="s">
        <v>1245</v>
      </c>
      <c r="C1204" s="4" t="s">
        <v>147</v>
      </c>
      <c r="D1204" s="241">
        <v>3002</v>
      </c>
      <c r="E1204" s="236">
        <v>30002</v>
      </c>
      <c r="F1204" s="3" t="s">
        <v>320</v>
      </c>
      <c r="G1204" s="4" t="s">
        <v>262</v>
      </c>
      <c r="H1204" s="60">
        <v>202637</v>
      </c>
      <c r="I1204" s="27">
        <v>37</v>
      </c>
      <c r="J1204" s="170" t="s">
        <v>15</v>
      </c>
      <c r="K1204" s="170" t="s">
        <v>13</v>
      </c>
      <c r="L1204" s="5">
        <v>27</v>
      </c>
      <c r="N1204" s="31">
        <v>0.84472254075883735</v>
      </c>
      <c r="O1204" s="4" t="s">
        <v>6535</v>
      </c>
      <c r="P1204" s="56">
        <v>0.13435049048113462</v>
      </c>
      <c r="Q1204" s="8" t="s">
        <v>6535</v>
      </c>
      <c r="R1204" s="35">
        <v>96.291376794380156</v>
      </c>
      <c r="S1204" s="2" t="s">
        <v>6535</v>
      </c>
      <c r="T1204" s="36">
        <v>15.314843723487291</v>
      </c>
      <c r="U1204" s="2" t="s">
        <v>6535</v>
      </c>
      <c r="V1204" s="31">
        <v>6.2874540891791728</v>
      </c>
      <c r="W1204" s="2" t="s">
        <v>6535</v>
      </c>
      <c r="X1204" s="31">
        <v>1.1289689877679887</v>
      </c>
      <c r="Y1204" s="2" t="s">
        <v>6535</v>
      </c>
      <c r="AA1204" s="37">
        <v>762417</v>
      </c>
      <c r="AB1204" s="4" t="s">
        <v>6535</v>
      </c>
      <c r="AC1204" s="37">
        <v>5674836</v>
      </c>
      <c r="AD1204" s="4" t="s">
        <v>6535</v>
      </c>
      <c r="AE1204" s="41">
        <v>902565</v>
      </c>
      <c r="AF1204" s="4" t="s">
        <v>6535</v>
      </c>
      <c r="AG1204" s="41">
        <v>58934</v>
      </c>
      <c r="AH1204" s="2" t="s">
        <v>6535</v>
      </c>
      <c r="AI1204" s="41">
        <v>5026565</v>
      </c>
      <c r="AJ1204" s="2" t="s">
        <v>6535</v>
      </c>
      <c r="AK1204" s="41">
        <v>1005975</v>
      </c>
      <c r="AL1204" s="2" t="s">
        <v>6535</v>
      </c>
      <c r="AM1204" s="2" t="str">
        <f>IF(OR(O1204="Q",Q1204="Q",S1204="Q",U1204="Q",W1204="Q",Y1204="Q",AB1204="Q",AD1204="Q",AF1204="Q",AH1204="Q",AJ1204="Q",AL1204="Q"),"Yes","No")</f>
        <v>No</v>
      </c>
    </row>
    <row r="1205" spans="1:39">
      <c r="A1205" s="3" t="s">
        <v>1717</v>
      </c>
      <c r="B1205" s="3" t="s">
        <v>1718</v>
      </c>
      <c r="C1205" s="4" t="s">
        <v>48</v>
      </c>
      <c r="D1205" s="241">
        <v>4127</v>
      </c>
      <c r="E1205" s="236">
        <v>40127</v>
      </c>
      <c r="F1205" s="3" t="s">
        <v>317</v>
      </c>
      <c r="G1205" s="4" t="s">
        <v>262</v>
      </c>
      <c r="H1205" s="60">
        <v>201289</v>
      </c>
      <c r="I1205" s="27">
        <v>37</v>
      </c>
      <c r="J1205" s="170" t="s">
        <v>14</v>
      </c>
      <c r="K1205" s="170" t="s">
        <v>13</v>
      </c>
      <c r="L1205" s="5">
        <v>25</v>
      </c>
      <c r="N1205" s="31">
        <v>4.8651673980172276</v>
      </c>
      <c r="O1205" s="4" t="s">
        <v>6535</v>
      </c>
      <c r="P1205" s="56">
        <v>6.9410835525219372E-2</v>
      </c>
      <c r="Q1205" s="8" t="s">
        <v>65</v>
      </c>
      <c r="R1205" s="35">
        <v>90.282211639104034</v>
      </c>
      <c r="S1205" s="2" t="s">
        <v>65</v>
      </c>
      <c r="T1205" s="36">
        <v>1.2880468913544065</v>
      </c>
      <c r="U1205" s="2" t="s">
        <v>6535</v>
      </c>
      <c r="V1205" s="31">
        <v>70.092333008288634</v>
      </c>
      <c r="W1205" s="2" t="s">
        <v>65</v>
      </c>
      <c r="X1205" s="31">
        <v>7.2031854793250742</v>
      </c>
      <c r="Y1205" s="2" t="s">
        <v>65</v>
      </c>
      <c r="AA1205" s="37">
        <v>239483</v>
      </c>
      <c r="AB1205" s="4" t="s">
        <v>6535</v>
      </c>
      <c r="AC1205" s="37">
        <v>3450225</v>
      </c>
      <c r="AD1205" s="4" t="s">
        <v>65</v>
      </c>
      <c r="AE1205" s="41">
        <v>49224</v>
      </c>
      <c r="AF1205" s="4" t="s">
        <v>6535</v>
      </c>
      <c r="AG1205" s="41">
        <v>38216</v>
      </c>
      <c r="AH1205" s="2" t="s">
        <v>6535</v>
      </c>
      <c r="AI1205" s="41">
        <v>478986</v>
      </c>
      <c r="AJ1205" s="2" t="s">
        <v>6535</v>
      </c>
      <c r="AK1205" s="41">
        <v>522742</v>
      </c>
      <c r="AL1205" s="2" t="s">
        <v>6535</v>
      </c>
      <c r="AM1205" s="2" t="str">
        <f>IF(OR(O1205="Q",Q1205="Q",S1205="Q",U1205="Q",W1205="Q",Y1205="Q",AB1205="Q",AD1205="Q",AF1205="Q",AH1205="Q",AJ1205="Q",AL1205="Q"),"Yes","No")</f>
        <v>Yes</v>
      </c>
    </row>
    <row r="1206" spans="1:39">
      <c r="A1206" s="3" t="s">
        <v>6092</v>
      </c>
      <c r="B1206" s="3" t="s">
        <v>6093</v>
      </c>
      <c r="C1206" s="4" t="s">
        <v>56</v>
      </c>
      <c r="D1206" s="241" t="s">
        <v>6094</v>
      </c>
      <c r="E1206" s="236" t="s">
        <v>6095</v>
      </c>
      <c r="F1206" s="3" t="s">
        <v>317</v>
      </c>
      <c r="G1206" s="4" t="s">
        <v>476</v>
      </c>
      <c r="H1206" s="60">
        <v>55934</v>
      </c>
      <c r="I1206" s="27">
        <v>37</v>
      </c>
      <c r="J1206" s="170" t="s">
        <v>15</v>
      </c>
      <c r="K1206" s="170" t="s">
        <v>13</v>
      </c>
      <c r="L1206" s="5">
        <v>23</v>
      </c>
      <c r="N1206" s="31">
        <v>1.0127663103089117</v>
      </c>
      <c r="O1206" s="4" t="s">
        <v>6535</v>
      </c>
      <c r="P1206" s="56">
        <v>0.15851223258518504</v>
      </c>
      <c r="Q1206" s="8" t="s">
        <v>6535</v>
      </c>
      <c r="R1206" s="35">
        <v>76.45014883189512</v>
      </c>
      <c r="S1206" s="2" t="s">
        <v>6535</v>
      </c>
      <c r="T1206" s="36">
        <v>11.965528127724827</v>
      </c>
      <c r="U1206" s="2" t="s">
        <v>6535</v>
      </c>
      <c r="V1206" s="31">
        <v>6.3891997090170785</v>
      </c>
      <c r="W1206" s="2" t="s">
        <v>6535</v>
      </c>
      <c r="X1206" s="31" t="s">
        <v>6535</v>
      </c>
      <c r="Y1206" s="2" t="s">
        <v>6535</v>
      </c>
      <c r="AA1206" s="37">
        <v>806084</v>
      </c>
      <c r="AB1206" s="4" t="s">
        <v>6535</v>
      </c>
      <c r="AC1206" s="37">
        <v>5085311</v>
      </c>
      <c r="AD1206" s="4" t="s">
        <v>6535</v>
      </c>
      <c r="AE1206" s="41">
        <v>795923</v>
      </c>
      <c r="AF1206" s="4" t="s">
        <v>6535</v>
      </c>
      <c r="AG1206" s="41">
        <v>66518</v>
      </c>
      <c r="AH1206" s="2" t="s">
        <v>6535</v>
      </c>
      <c r="AI1206" s="41">
        <v>0</v>
      </c>
      <c r="AJ1206" s="2" t="s">
        <v>6535</v>
      </c>
      <c r="AK1206" s="41">
        <v>1507891</v>
      </c>
      <c r="AL1206" s="2" t="s">
        <v>6535</v>
      </c>
      <c r="AM1206" s="2" t="str">
        <f>IF(OR(O1206="Q",Q1206="Q",S1206="Q",U1206="Q",W1206="Q",Y1206="Q",AB1206="Q",AD1206="Q",AF1206="Q",AH1206="Q",AJ1206="Q",AL1206="Q"),"Yes","No")</f>
        <v>No</v>
      </c>
    </row>
    <row r="1207" spans="1:39">
      <c r="A1207" s="6" t="s">
        <v>2811</v>
      </c>
      <c r="B1207" s="6" t="s">
        <v>2812</v>
      </c>
      <c r="C1207" s="4" t="s">
        <v>59</v>
      </c>
      <c r="D1207" s="242">
        <v>5047</v>
      </c>
      <c r="E1207" s="237">
        <v>50047</v>
      </c>
      <c r="F1207" s="25" t="s">
        <v>320</v>
      </c>
      <c r="G1207" s="53" t="s">
        <v>262</v>
      </c>
      <c r="H1207" s="180">
        <v>132600</v>
      </c>
      <c r="I1207" s="28">
        <v>37</v>
      </c>
      <c r="J1207" s="171" t="s">
        <v>15</v>
      </c>
      <c r="K1207" s="171" t="s">
        <v>13</v>
      </c>
      <c r="L1207" s="9">
        <v>23</v>
      </c>
      <c r="M1207" s="9"/>
      <c r="N1207" s="32">
        <v>0.49085029930194896</v>
      </c>
      <c r="O1207" s="10" t="s">
        <v>6535</v>
      </c>
      <c r="P1207" s="57">
        <v>0.16541379631205846</v>
      </c>
      <c r="Q1207" s="7" t="s">
        <v>6535</v>
      </c>
      <c r="R1207" s="182">
        <v>86.326049554535189</v>
      </c>
      <c r="S1207" s="1" t="s">
        <v>6535</v>
      </c>
      <c r="T1207" s="36">
        <v>29.091394255531323</v>
      </c>
      <c r="U1207" s="2" t="s">
        <v>6535</v>
      </c>
      <c r="V1207" s="31">
        <v>2.967408464381919</v>
      </c>
      <c r="W1207" s="2" t="s">
        <v>6535</v>
      </c>
      <c r="X1207" s="31">
        <v>1.0592544284572289</v>
      </c>
      <c r="Y1207" s="2" t="s">
        <v>6535</v>
      </c>
      <c r="AA1207" s="38">
        <v>1303049</v>
      </c>
      <c r="AB1207" s="9" t="s">
        <v>6535</v>
      </c>
      <c r="AC1207" s="38">
        <v>7877511</v>
      </c>
      <c r="AD1207" s="9" t="s">
        <v>6535</v>
      </c>
      <c r="AE1207" s="42">
        <v>2654677</v>
      </c>
      <c r="AF1207" s="9" t="s">
        <v>6535</v>
      </c>
      <c r="AG1207" s="41">
        <v>91253</v>
      </c>
      <c r="AH1207" s="2" t="s">
        <v>6535</v>
      </c>
      <c r="AI1207" s="41">
        <v>7436845</v>
      </c>
      <c r="AJ1207" s="2" t="s">
        <v>6535</v>
      </c>
      <c r="AK1207" s="41">
        <v>1266037</v>
      </c>
      <c r="AL1207" s="2" t="s">
        <v>6535</v>
      </c>
      <c r="AM1207" s="2" t="str">
        <f>IF(OR(O1207="Q",Q1207="Q",S1207="Q",U1207="Q",W1207="Q",Y1207="Q",AB1207="Q",AD1207="Q",AF1207="Q",AH1207="Q",AJ1207="Q",AL1207="Q"),"Yes","No")</f>
        <v>No</v>
      </c>
    </row>
    <row r="1208" spans="1:39">
      <c r="A1208" s="6" t="s">
        <v>1322</v>
      </c>
      <c r="B1208" s="6" t="s">
        <v>1323</v>
      </c>
      <c r="C1208" s="4" t="s">
        <v>133</v>
      </c>
      <c r="D1208" s="242">
        <v>3076</v>
      </c>
      <c r="E1208" s="237">
        <v>30076</v>
      </c>
      <c r="F1208" s="25" t="s">
        <v>320</v>
      </c>
      <c r="G1208" s="53" t="s">
        <v>262</v>
      </c>
      <c r="H1208" s="180">
        <v>75689</v>
      </c>
      <c r="I1208" s="28">
        <v>37</v>
      </c>
      <c r="J1208" s="171" t="s">
        <v>15</v>
      </c>
      <c r="K1208" s="171" t="s">
        <v>13</v>
      </c>
      <c r="L1208" s="9">
        <v>20</v>
      </c>
      <c r="M1208" s="9"/>
      <c r="N1208" s="32">
        <v>0.75115860041874694</v>
      </c>
      <c r="O1208" s="10" t="s">
        <v>6535</v>
      </c>
      <c r="P1208" s="57">
        <v>0.16231301445291454</v>
      </c>
      <c r="Q1208" s="7" t="s">
        <v>6535</v>
      </c>
      <c r="R1208" s="182">
        <v>80.459940497024846</v>
      </c>
      <c r="S1208" s="1" t="s">
        <v>6535</v>
      </c>
      <c r="T1208" s="36">
        <v>17.386069303465174</v>
      </c>
      <c r="U1208" s="2" t="s">
        <v>6535</v>
      </c>
      <c r="V1208" s="31">
        <v>4.6278396279594141</v>
      </c>
      <c r="W1208" s="2" t="s">
        <v>6535</v>
      </c>
      <c r="X1208" s="31">
        <v>0.98942798021351075</v>
      </c>
      <c r="Y1208" s="2" t="s">
        <v>6535</v>
      </c>
      <c r="AA1208" s="38">
        <v>746231</v>
      </c>
      <c r="AB1208" s="9" t="s">
        <v>6535</v>
      </c>
      <c r="AC1208" s="38">
        <v>4597481</v>
      </c>
      <c r="AD1208" s="9" t="s">
        <v>6535</v>
      </c>
      <c r="AE1208" s="42">
        <v>993440</v>
      </c>
      <c r="AF1208" s="9" t="s">
        <v>6535</v>
      </c>
      <c r="AG1208" s="41">
        <v>57140</v>
      </c>
      <c r="AH1208" s="2" t="s">
        <v>6535</v>
      </c>
      <c r="AI1208" s="41">
        <v>4646605</v>
      </c>
      <c r="AJ1208" s="2" t="s">
        <v>6535</v>
      </c>
      <c r="AK1208" s="41">
        <v>992843</v>
      </c>
      <c r="AL1208" s="2" t="s">
        <v>6535</v>
      </c>
      <c r="AM1208" s="2" t="str">
        <f>IF(OR(O1208="Q",Q1208="Q",S1208="Q",U1208="Q",W1208="Q",Y1208="Q",AB1208="Q",AD1208="Q",AF1208="Q",AH1208="Q",AJ1208="Q",AL1208="Q"),"Yes","No")</f>
        <v>No</v>
      </c>
    </row>
    <row r="1209" spans="1:39">
      <c r="A1209" s="6" t="s">
        <v>6092</v>
      </c>
      <c r="B1209" s="6" t="s">
        <v>6093</v>
      </c>
      <c r="C1209" s="4" t="s">
        <v>56</v>
      </c>
      <c r="D1209" s="242" t="s">
        <v>6094</v>
      </c>
      <c r="E1209" s="237" t="s">
        <v>6095</v>
      </c>
      <c r="F1209" s="25" t="s">
        <v>317</v>
      </c>
      <c r="G1209" s="53" t="s">
        <v>476</v>
      </c>
      <c r="H1209" s="180">
        <v>55934</v>
      </c>
      <c r="I1209" s="28">
        <v>37</v>
      </c>
      <c r="J1209" s="171" t="s">
        <v>14</v>
      </c>
      <c r="K1209" s="171" t="s">
        <v>13</v>
      </c>
      <c r="L1209" s="9">
        <v>14</v>
      </c>
      <c r="M1209" s="9"/>
      <c r="N1209" s="32">
        <v>0</v>
      </c>
      <c r="O1209" s="10" t="s">
        <v>6535</v>
      </c>
      <c r="P1209" s="57">
        <v>0</v>
      </c>
      <c r="Q1209" s="7" t="s">
        <v>6535</v>
      </c>
      <c r="R1209" s="182">
        <v>159.04787015477331</v>
      </c>
      <c r="S1209" s="1" t="s">
        <v>6535</v>
      </c>
      <c r="T1209" s="36">
        <v>5.3480345158197506</v>
      </c>
      <c r="U1209" s="2" t="s">
        <v>6535</v>
      </c>
      <c r="V1209" s="31">
        <v>29.739499564616093</v>
      </c>
      <c r="W1209" s="2" t="s">
        <v>6535</v>
      </c>
      <c r="X1209" s="31" t="s">
        <v>6535</v>
      </c>
      <c r="Y1209" s="2" t="s">
        <v>6535</v>
      </c>
      <c r="AA1209" s="38">
        <v>0</v>
      </c>
      <c r="AB1209" s="9" t="s">
        <v>6535</v>
      </c>
      <c r="AC1209" s="38">
        <v>2322417</v>
      </c>
      <c r="AD1209" s="9" t="s">
        <v>6535</v>
      </c>
      <c r="AE1209" s="42">
        <v>78092</v>
      </c>
      <c r="AF1209" s="9" t="s">
        <v>6535</v>
      </c>
      <c r="AG1209" s="41">
        <v>14602</v>
      </c>
      <c r="AH1209" s="2" t="s">
        <v>6535</v>
      </c>
      <c r="AI1209" s="41">
        <v>0</v>
      </c>
      <c r="AJ1209" s="2" t="s">
        <v>6535</v>
      </c>
      <c r="AK1209" s="41">
        <v>331000</v>
      </c>
      <c r="AL1209" s="2" t="s">
        <v>6535</v>
      </c>
      <c r="AM1209" s="2" t="str">
        <f>IF(OR(O1209="Q",Q1209="Q",S1209="Q",U1209="Q",W1209="Q",Y1209="Q",AB1209="Q",AD1209="Q",AF1209="Q",AH1209="Q",AJ1209="Q",AL1209="Q"),"Yes","No")</f>
        <v>No</v>
      </c>
    </row>
    <row r="1210" spans="1:39">
      <c r="A1210" s="3" t="s">
        <v>2811</v>
      </c>
      <c r="B1210" s="3" t="s">
        <v>2812</v>
      </c>
      <c r="C1210" s="4" t="s">
        <v>59</v>
      </c>
      <c r="D1210" s="241">
        <v>5047</v>
      </c>
      <c r="E1210" s="236">
        <v>50047</v>
      </c>
      <c r="F1210" s="3" t="s">
        <v>320</v>
      </c>
      <c r="G1210" s="4" t="s">
        <v>262</v>
      </c>
      <c r="H1210" s="60">
        <v>132600</v>
      </c>
      <c r="I1210" s="27">
        <v>37</v>
      </c>
      <c r="J1210" s="170" t="s">
        <v>14</v>
      </c>
      <c r="K1210" s="170" t="s">
        <v>13</v>
      </c>
      <c r="L1210" s="5">
        <v>14</v>
      </c>
      <c r="N1210" s="31">
        <v>1.7592197911889282</v>
      </c>
      <c r="O1210" s="4" t="s">
        <v>6535</v>
      </c>
      <c r="P1210" s="56">
        <v>5.285115739812056E-2</v>
      </c>
      <c r="Q1210" s="8" t="s">
        <v>6535</v>
      </c>
      <c r="R1210" s="35">
        <v>94.625623130608176</v>
      </c>
      <c r="S1210" s="2" t="s">
        <v>6535</v>
      </c>
      <c r="T1210" s="36">
        <v>2.8427793542449575</v>
      </c>
      <c r="U1210" s="2" t="s">
        <v>6535</v>
      </c>
      <c r="V1210" s="31">
        <v>33.286305878544255</v>
      </c>
      <c r="W1210" s="2" t="s">
        <v>6535</v>
      </c>
      <c r="X1210" s="31">
        <v>6.1906454696206055</v>
      </c>
      <c r="Y1210" s="2" t="s">
        <v>6535</v>
      </c>
      <c r="AA1210" s="37">
        <v>130418</v>
      </c>
      <c r="AB1210" s="4" t="s">
        <v>6535</v>
      </c>
      <c r="AC1210" s="37">
        <v>2467647</v>
      </c>
      <c r="AD1210" s="4" t="s">
        <v>6535</v>
      </c>
      <c r="AE1210" s="41">
        <v>74134</v>
      </c>
      <c r="AF1210" s="4" t="s">
        <v>6535</v>
      </c>
      <c r="AG1210" s="41">
        <v>26078</v>
      </c>
      <c r="AH1210" s="2" t="s">
        <v>6535</v>
      </c>
      <c r="AI1210" s="41">
        <v>398609</v>
      </c>
      <c r="AJ1210" s="2" t="s">
        <v>6535</v>
      </c>
      <c r="AK1210" s="41">
        <v>341637</v>
      </c>
      <c r="AL1210" s="2" t="s">
        <v>6535</v>
      </c>
      <c r="AM1210" s="2" t="str">
        <f>IF(OR(O1210="Q",Q1210="Q",S1210="Q",U1210="Q",W1210="Q",Y1210="Q",AB1210="Q",AD1210="Q",AF1210="Q",AH1210="Q",AJ1210="Q",AL1210="Q"),"Yes","No")</f>
        <v>No</v>
      </c>
    </row>
    <row r="1211" spans="1:39">
      <c r="A1211" s="3" t="s">
        <v>1322</v>
      </c>
      <c r="B1211" s="3" t="s">
        <v>1323</v>
      </c>
      <c r="C1211" s="4" t="s">
        <v>133</v>
      </c>
      <c r="D1211" s="241">
        <v>3076</v>
      </c>
      <c r="E1211" s="236">
        <v>30076</v>
      </c>
      <c r="F1211" s="3" t="s">
        <v>320</v>
      </c>
      <c r="G1211" s="4" t="s">
        <v>262</v>
      </c>
      <c r="H1211" s="60">
        <v>75689</v>
      </c>
      <c r="I1211" s="27">
        <v>37</v>
      </c>
      <c r="J1211" s="170" t="s">
        <v>15</v>
      </c>
      <c r="K1211" s="170" t="s">
        <v>16</v>
      </c>
      <c r="L1211" s="5">
        <v>13</v>
      </c>
      <c r="N1211" s="31">
        <v>2.1860709287586346E-2</v>
      </c>
      <c r="O1211" s="4" t="s">
        <v>6535</v>
      </c>
      <c r="P1211" s="56">
        <v>1.9772868810800363E-2</v>
      </c>
      <c r="Q1211" s="8" t="s">
        <v>6535</v>
      </c>
      <c r="R1211" s="35">
        <v>69.29227462489149</v>
      </c>
      <c r="S1211" s="2" t="s">
        <v>6535</v>
      </c>
      <c r="T1211" s="36">
        <v>62.674409953292276</v>
      </c>
      <c r="U1211" s="2" t="s">
        <v>6535</v>
      </c>
      <c r="V1211" s="31">
        <v>1.1055911763115305</v>
      </c>
      <c r="W1211" s="2" t="s">
        <v>6535</v>
      </c>
      <c r="X1211" s="31">
        <v>0.78153286713286718</v>
      </c>
      <c r="Y1211" s="2" t="s">
        <v>6535</v>
      </c>
      <c r="AA1211" s="37">
        <v>33147</v>
      </c>
      <c r="AB1211" s="4" t="s">
        <v>6535</v>
      </c>
      <c r="AC1211" s="37">
        <v>1676388</v>
      </c>
      <c r="AD1211" s="4" t="s">
        <v>6535</v>
      </c>
      <c r="AE1211" s="41">
        <v>1516282</v>
      </c>
      <c r="AF1211" s="4" t="s">
        <v>6535</v>
      </c>
      <c r="AG1211" s="41">
        <v>24193</v>
      </c>
      <c r="AH1211" s="2" t="s">
        <v>6535</v>
      </c>
      <c r="AI1211" s="41">
        <v>2145000</v>
      </c>
      <c r="AJ1211" s="2" t="s">
        <v>6535</v>
      </c>
      <c r="AK1211" s="41">
        <v>189986</v>
      </c>
      <c r="AL1211" s="2" t="s">
        <v>6535</v>
      </c>
      <c r="AM1211" s="2" t="str">
        <f>IF(OR(O1211="Q",Q1211="Q",S1211="Q",U1211="Q",W1211="Q",Y1211="Q",AB1211="Q",AD1211="Q",AF1211="Q",AH1211="Q",AJ1211="Q",AL1211="Q"),"Yes","No")</f>
        <v>No</v>
      </c>
    </row>
    <row r="1212" spans="1:39">
      <c r="A1212" s="6" t="s">
        <v>2942</v>
      </c>
      <c r="B1212" s="6" t="s">
        <v>2943</v>
      </c>
      <c r="C1212" s="4" t="s">
        <v>141</v>
      </c>
      <c r="D1212" s="242" t="s">
        <v>2944</v>
      </c>
      <c r="E1212" s="237">
        <v>55228</v>
      </c>
      <c r="F1212" s="25" t="s">
        <v>167</v>
      </c>
      <c r="G1212" s="53" t="s">
        <v>264</v>
      </c>
      <c r="H1212" s="180">
        <v>0</v>
      </c>
      <c r="I1212" s="27">
        <v>37</v>
      </c>
      <c r="J1212" s="171" t="s">
        <v>15</v>
      </c>
      <c r="K1212" s="171" t="s">
        <v>13</v>
      </c>
      <c r="L1212" s="9">
        <v>10</v>
      </c>
      <c r="M1212" s="9"/>
      <c r="N1212" s="32">
        <v>0.58579820850531794</v>
      </c>
      <c r="O1212" s="10" t="s">
        <v>6535</v>
      </c>
      <c r="P1212" s="57">
        <v>2.4248968268541567E-2</v>
      </c>
      <c r="Q1212" s="7" t="s">
        <v>6535</v>
      </c>
      <c r="R1212" s="182">
        <v>55.814688773693163</v>
      </c>
      <c r="S1212" s="1" t="s">
        <v>6535</v>
      </c>
      <c r="T1212" s="36">
        <v>2.3104348858375214</v>
      </c>
      <c r="U1212" s="2" t="s">
        <v>6535</v>
      </c>
      <c r="V1212" s="31">
        <v>24.157654957439156</v>
      </c>
      <c r="W1212" s="2" t="s">
        <v>6535</v>
      </c>
      <c r="X1212" s="31" t="s">
        <v>6535</v>
      </c>
      <c r="Y1212" s="2" t="s">
        <v>6535</v>
      </c>
      <c r="AA1212" s="38">
        <v>34203</v>
      </c>
      <c r="AB1212" s="9" t="s">
        <v>6535</v>
      </c>
      <c r="AC1212" s="38">
        <v>1410493</v>
      </c>
      <c r="AD1212" s="9" t="s">
        <v>6535</v>
      </c>
      <c r="AE1212" s="42">
        <v>58387</v>
      </c>
      <c r="AF1212" s="9" t="s">
        <v>6535</v>
      </c>
      <c r="AG1212" s="41">
        <v>25271</v>
      </c>
      <c r="AH1212" s="2" t="s">
        <v>6535</v>
      </c>
      <c r="AI1212" s="41">
        <v>0</v>
      </c>
      <c r="AJ1212" s="2" t="s">
        <v>6535</v>
      </c>
      <c r="AK1212" s="41">
        <v>591519</v>
      </c>
      <c r="AL1212" s="2" t="s">
        <v>6535</v>
      </c>
      <c r="AM1212" s="2" t="str">
        <f>IF(OR(O1212="Q",Q1212="Q",S1212="Q",U1212="Q",W1212="Q",Y1212="Q",AB1212="Q",AD1212="Q",AF1212="Q",AH1212="Q",AJ1212="Q",AL1212="Q"),"Yes","No")</f>
        <v>No</v>
      </c>
    </row>
    <row r="1213" spans="1:39">
      <c r="A1213" s="3" t="s">
        <v>1244</v>
      </c>
      <c r="B1213" s="3" t="s">
        <v>1245</v>
      </c>
      <c r="C1213" s="4" t="s">
        <v>147</v>
      </c>
      <c r="D1213" s="241">
        <v>3002</v>
      </c>
      <c r="E1213" s="236">
        <v>30002</v>
      </c>
      <c r="F1213" s="3" t="s">
        <v>320</v>
      </c>
      <c r="G1213" s="4" t="s">
        <v>262</v>
      </c>
      <c r="H1213" s="60">
        <v>202637</v>
      </c>
      <c r="I1213" s="27">
        <v>37</v>
      </c>
      <c r="J1213" s="170" t="s">
        <v>14</v>
      </c>
      <c r="K1213" s="170" t="s">
        <v>13</v>
      </c>
      <c r="L1213" s="5">
        <v>10</v>
      </c>
      <c r="N1213" s="31">
        <v>3.4423797751016827</v>
      </c>
      <c r="O1213" s="4" t="s">
        <v>6535</v>
      </c>
      <c r="P1213" s="56">
        <v>0.1754413061768639</v>
      </c>
      <c r="Q1213" s="8" t="s">
        <v>6535</v>
      </c>
      <c r="R1213" s="35">
        <v>39.907704785077051</v>
      </c>
      <c r="S1213" s="2" t="s">
        <v>6535</v>
      </c>
      <c r="T1213" s="36">
        <v>2.0339010543390104</v>
      </c>
      <c r="U1213" s="2" t="s">
        <v>6535</v>
      </c>
      <c r="V1213" s="31">
        <v>19.621261663609538</v>
      </c>
      <c r="W1213" s="2" t="s">
        <v>6535</v>
      </c>
      <c r="X1213" s="31">
        <v>3.7822604613981325</v>
      </c>
      <c r="Y1213" s="2" t="s">
        <v>6535</v>
      </c>
      <c r="AA1213" s="37">
        <v>129492</v>
      </c>
      <c r="AB1213" s="4" t="s">
        <v>6535</v>
      </c>
      <c r="AC1213" s="37">
        <v>738093</v>
      </c>
      <c r="AD1213" s="4" t="s">
        <v>6535</v>
      </c>
      <c r="AE1213" s="41">
        <v>37617</v>
      </c>
      <c r="AF1213" s="4" t="s">
        <v>6535</v>
      </c>
      <c r="AG1213" s="41">
        <v>18495</v>
      </c>
      <c r="AH1213" s="2" t="s">
        <v>6535</v>
      </c>
      <c r="AI1213" s="41">
        <v>195146</v>
      </c>
      <c r="AJ1213" s="2" t="s">
        <v>6535</v>
      </c>
      <c r="AK1213" s="41">
        <v>305900</v>
      </c>
      <c r="AL1213" s="2" t="s">
        <v>6535</v>
      </c>
      <c r="AM1213" s="2" t="str">
        <f>IF(OR(O1213="Q",Q1213="Q",S1213="Q",U1213="Q",W1213="Q",Y1213="Q",AB1213="Q",AD1213="Q",AF1213="Q",AH1213="Q",AJ1213="Q",AL1213="Q"),"Yes","No")</f>
        <v>No</v>
      </c>
    </row>
    <row r="1214" spans="1:39">
      <c r="A1214" s="3" t="s">
        <v>1252</v>
      </c>
      <c r="B1214" s="3" t="s">
        <v>1253</v>
      </c>
      <c r="C1214" s="4" t="s">
        <v>133</v>
      </c>
      <c r="D1214" s="241">
        <v>3008</v>
      </c>
      <c r="E1214" s="236">
        <v>30008</v>
      </c>
      <c r="F1214" s="3" t="s">
        <v>320</v>
      </c>
      <c r="G1214" s="4" t="s">
        <v>262</v>
      </c>
      <c r="H1214" s="60">
        <v>116636</v>
      </c>
      <c r="I1214" s="27">
        <v>37</v>
      </c>
      <c r="J1214" s="170" t="s">
        <v>14</v>
      </c>
      <c r="K1214" s="170" t="s">
        <v>13</v>
      </c>
      <c r="L1214" s="5">
        <v>9</v>
      </c>
      <c r="N1214" s="31">
        <v>2.9729552889858235</v>
      </c>
      <c r="O1214" s="4" t="s">
        <v>6535</v>
      </c>
      <c r="P1214" s="56">
        <v>8.5892377122419483E-2</v>
      </c>
      <c r="Q1214" s="8" t="s">
        <v>6535</v>
      </c>
      <c r="R1214" s="35">
        <v>50.489501145329598</v>
      </c>
      <c r="S1214" s="2" t="s">
        <v>6535</v>
      </c>
      <c r="T1214" s="36">
        <v>1.4587045049630949</v>
      </c>
      <c r="U1214" s="2" t="s">
        <v>6535</v>
      </c>
      <c r="V1214" s="31">
        <v>34.612562704471102</v>
      </c>
      <c r="W1214" s="2" t="s">
        <v>6535</v>
      </c>
      <c r="X1214" s="31">
        <v>5.0024145452711481</v>
      </c>
      <c r="Y1214" s="2" t="s">
        <v>6535</v>
      </c>
      <c r="AA1214" s="37">
        <v>68155</v>
      </c>
      <c r="AB1214" s="4" t="s">
        <v>6535</v>
      </c>
      <c r="AC1214" s="37">
        <v>793493</v>
      </c>
      <c r="AD1214" s="4" t="s">
        <v>6535</v>
      </c>
      <c r="AE1214" s="41">
        <v>22925</v>
      </c>
      <c r="AF1214" s="4" t="s">
        <v>6535</v>
      </c>
      <c r="AG1214" s="41">
        <v>15716</v>
      </c>
      <c r="AH1214" s="2" t="s">
        <v>6535</v>
      </c>
      <c r="AI1214" s="41">
        <v>158622</v>
      </c>
      <c r="AJ1214" s="2" t="s">
        <v>6535</v>
      </c>
      <c r="AK1214" s="41">
        <v>146833</v>
      </c>
      <c r="AL1214" s="2" t="s">
        <v>6535</v>
      </c>
      <c r="AM1214" s="2" t="str">
        <f>IF(OR(O1214="Q",Q1214="Q",S1214="Q",U1214="Q",W1214="Q",Y1214="Q",AB1214="Q",AD1214="Q",AF1214="Q",AH1214="Q",AJ1214="Q",AL1214="Q"),"Yes","No")</f>
        <v>No</v>
      </c>
    </row>
    <row r="1215" spans="1:39">
      <c r="A1215" s="6" t="s">
        <v>4452</v>
      </c>
      <c r="B1215" s="6" t="s">
        <v>1735</v>
      </c>
      <c r="C1215" s="4" t="s">
        <v>80</v>
      </c>
      <c r="D1215" s="242">
        <v>7016</v>
      </c>
      <c r="E1215" s="237">
        <v>70016</v>
      </c>
      <c r="F1215" s="25" t="s">
        <v>317</v>
      </c>
      <c r="G1215" s="53" t="s">
        <v>262</v>
      </c>
      <c r="H1215" s="180">
        <v>124748</v>
      </c>
      <c r="I1215" s="28">
        <v>37</v>
      </c>
      <c r="J1215" s="171" t="s">
        <v>14</v>
      </c>
      <c r="K1215" s="171" t="s">
        <v>13</v>
      </c>
      <c r="L1215" s="9">
        <v>9</v>
      </c>
      <c r="M1215" s="9"/>
      <c r="N1215" s="32">
        <v>3.5103625147293269</v>
      </c>
      <c r="O1215" s="10" t="s">
        <v>6535</v>
      </c>
      <c r="P1215" s="57">
        <v>0.15752092103892146</v>
      </c>
      <c r="Q1215" s="7" t="s">
        <v>6535</v>
      </c>
      <c r="R1215" s="182">
        <v>59.439175448326864</v>
      </c>
      <c r="S1215" s="1" t="s">
        <v>6535</v>
      </c>
      <c r="T1215" s="36">
        <v>2.6672212978369383</v>
      </c>
      <c r="U1215" s="2" t="s">
        <v>6535</v>
      </c>
      <c r="V1215" s="31">
        <v>22.285055798156236</v>
      </c>
      <c r="W1215" s="2" t="s">
        <v>6535</v>
      </c>
      <c r="X1215" s="31">
        <v>4.4066132127192983</v>
      </c>
      <c r="Y1215" s="2" t="s">
        <v>6535</v>
      </c>
      <c r="AA1215" s="38">
        <v>202576</v>
      </c>
      <c r="AB1215" s="9" t="s">
        <v>6535</v>
      </c>
      <c r="AC1215" s="38">
        <v>1286026</v>
      </c>
      <c r="AD1215" s="9" t="s">
        <v>6535</v>
      </c>
      <c r="AE1215" s="42">
        <v>57708</v>
      </c>
      <c r="AF1215" s="9" t="s">
        <v>6535</v>
      </c>
      <c r="AG1215" s="41">
        <v>21636</v>
      </c>
      <c r="AH1215" s="2" t="s">
        <v>6535</v>
      </c>
      <c r="AI1215" s="41">
        <v>291840</v>
      </c>
      <c r="AJ1215" s="2" t="s">
        <v>6535</v>
      </c>
      <c r="AK1215" s="41">
        <v>276764</v>
      </c>
      <c r="AL1215" s="2" t="s">
        <v>6535</v>
      </c>
      <c r="AM1215" s="2" t="str">
        <f>IF(OR(O1215="Q",Q1215="Q",S1215="Q",U1215="Q",W1215="Q",Y1215="Q",AB1215="Q",AD1215="Q",AF1215="Q",AH1215="Q",AJ1215="Q",AL1215="Q"),"Yes","No")</f>
        <v>No</v>
      </c>
    </row>
    <row r="1216" spans="1:39">
      <c r="A1216" s="6" t="s">
        <v>6367</v>
      </c>
      <c r="B1216" s="6" t="s">
        <v>1998</v>
      </c>
      <c r="C1216" s="4" t="s">
        <v>48</v>
      </c>
      <c r="D1216" s="242"/>
      <c r="E1216" s="237">
        <v>40245</v>
      </c>
      <c r="F1216" s="25" t="s">
        <v>481</v>
      </c>
      <c r="G1216" s="53" t="s">
        <v>262</v>
      </c>
      <c r="H1216" s="180">
        <v>1065219</v>
      </c>
      <c r="I1216" s="28">
        <v>37</v>
      </c>
      <c r="J1216" s="171" t="s">
        <v>15</v>
      </c>
      <c r="K1216" s="171" t="s">
        <v>13</v>
      </c>
      <c r="L1216" s="9">
        <v>7</v>
      </c>
      <c r="M1216" s="9"/>
      <c r="N1216" s="32">
        <v>0.9704756999374563</v>
      </c>
      <c r="O1216" s="10" t="s">
        <v>6535</v>
      </c>
      <c r="P1216" s="57">
        <v>9.6855860883869174E-2</v>
      </c>
      <c r="Q1216" s="7" t="s">
        <v>6535</v>
      </c>
      <c r="R1216" s="182">
        <v>36.781416706057129</v>
      </c>
      <c r="S1216" s="1" t="s">
        <v>6535</v>
      </c>
      <c r="T1216" s="36">
        <v>3.670875818758863</v>
      </c>
      <c r="U1216" s="2" t="s">
        <v>6535</v>
      </c>
      <c r="V1216" s="31">
        <v>10.019793237923549</v>
      </c>
      <c r="W1216" s="2" t="s">
        <v>6535</v>
      </c>
      <c r="X1216" s="31">
        <v>0.62950913644395801</v>
      </c>
      <c r="Y1216" s="2" t="s">
        <v>6535</v>
      </c>
      <c r="AA1216" s="38">
        <v>52757</v>
      </c>
      <c r="AB1216" s="9" t="s">
        <v>6535</v>
      </c>
      <c r="AC1216" s="38">
        <v>544696</v>
      </c>
      <c r="AD1216" s="9" t="s">
        <v>6535</v>
      </c>
      <c r="AE1216" s="42">
        <v>54362</v>
      </c>
      <c r="AF1216" s="9" t="s">
        <v>6535</v>
      </c>
      <c r="AG1216" s="41">
        <v>14809</v>
      </c>
      <c r="AH1216" s="2" t="s">
        <v>6535</v>
      </c>
      <c r="AI1216" s="41">
        <v>865271</v>
      </c>
      <c r="AJ1216" s="2" t="s">
        <v>6535</v>
      </c>
      <c r="AK1216" s="41">
        <v>269058</v>
      </c>
      <c r="AL1216" s="2" t="s">
        <v>6535</v>
      </c>
      <c r="AM1216" s="2" t="str">
        <f>IF(OR(O1216="Q",Q1216="Q",S1216="Q",U1216="Q",W1216="Q",Y1216="Q",AB1216="Q",AD1216="Q",AF1216="Q",AH1216="Q",AJ1216="Q",AL1216="Q"),"Yes","No")</f>
        <v>No</v>
      </c>
    </row>
    <row r="1217" spans="1:39">
      <c r="A1217" s="6" t="s">
        <v>5628</v>
      </c>
      <c r="B1217" s="6" t="s">
        <v>5629</v>
      </c>
      <c r="C1217" s="4" t="s">
        <v>132</v>
      </c>
      <c r="D1217" s="242" t="s">
        <v>5630</v>
      </c>
      <c r="E1217" s="237" t="s">
        <v>5631</v>
      </c>
      <c r="F1217" s="25" t="s">
        <v>317</v>
      </c>
      <c r="G1217" s="53" t="s">
        <v>476</v>
      </c>
      <c r="H1217" s="180">
        <v>0</v>
      </c>
      <c r="I1217" s="28">
        <v>37</v>
      </c>
      <c r="J1217" s="171" t="s">
        <v>14</v>
      </c>
      <c r="K1217" s="171" t="s">
        <v>13</v>
      </c>
      <c r="L1217" s="9">
        <v>6</v>
      </c>
      <c r="M1217" s="9"/>
      <c r="N1217" s="32">
        <v>0</v>
      </c>
      <c r="O1217" s="10" t="s">
        <v>6535</v>
      </c>
      <c r="P1217" s="57">
        <v>0</v>
      </c>
      <c r="Q1217" s="7" t="s">
        <v>6535</v>
      </c>
      <c r="R1217" s="182">
        <v>67.246469693678037</v>
      </c>
      <c r="S1217" s="1" t="s">
        <v>6535</v>
      </c>
      <c r="T1217" s="36">
        <v>1.650445361720617</v>
      </c>
      <c r="U1217" s="2" t="s">
        <v>6535</v>
      </c>
      <c r="V1217" s="31">
        <v>40.744438594181915</v>
      </c>
      <c r="W1217" s="2" t="s">
        <v>6535</v>
      </c>
      <c r="X1217" s="31" t="s">
        <v>6535</v>
      </c>
      <c r="Y1217" s="2" t="s">
        <v>6535</v>
      </c>
      <c r="AA1217" s="38">
        <v>0</v>
      </c>
      <c r="AB1217" s="9" t="s">
        <v>6535</v>
      </c>
      <c r="AC1217" s="38">
        <v>619071</v>
      </c>
      <c r="AD1217" s="9" t="s">
        <v>6535</v>
      </c>
      <c r="AE1217" s="42">
        <v>15194</v>
      </c>
      <c r="AF1217" s="9" t="s">
        <v>6535</v>
      </c>
      <c r="AG1217" s="41">
        <v>9206</v>
      </c>
      <c r="AH1217" s="2" t="s">
        <v>6535</v>
      </c>
      <c r="AI1217" s="41">
        <v>0</v>
      </c>
      <c r="AJ1217" s="2" t="s">
        <v>6535</v>
      </c>
      <c r="AK1217" s="41">
        <v>89760</v>
      </c>
      <c r="AL1217" s="2" t="s">
        <v>6535</v>
      </c>
      <c r="AM1217" s="2" t="str">
        <f>IF(OR(O1217="Q",Q1217="Q",S1217="Q",U1217="Q",W1217="Q",Y1217="Q",AB1217="Q",AD1217="Q",AF1217="Q",AH1217="Q",AJ1217="Q",AL1217="Q"),"Yes","No")</f>
        <v>No</v>
      </c>
    </row>
    <row r="1218" spans="1:39">
      <c r="A1218" s="3" t="s">
        <v>1647</v>
      </c>
      <c r="B1218" s="3" t="s">
        <v>1222</v>
      </c>
      <c r="C1218" s="4" t="s">
        <v>54</v>
      </c>
      <c r="D1218" s="241">
        <v>4058</v>
      </c>
      <c r="E1218" s="236">
        <v>40058</v>
      </c>
      <c r="F1218" s="3" t="s">
        <v>317</v>
      </c>
      <c r="G1218" s="4" t="s">
        <v>262</v>
      </c>
      <c r="H1218" s="60">
        <v>60851</v>
      </c>
      <c r="I1218" s="27">
        <v>37</v>
      </c>
      <c r="J1218" s="170" t="s">
        <v>14</v>
      </c>
      <c r="K1218" s="170" t="s">
        <v>13</v>
      </c>
      <c r="L1218" s="5">
        <v>6</v>
      </c>
      <c r="N1218" s="31">
        <v>2.2499902102831184</v>
      </c>
      <c r="O1218" s="4" t="s">
        <v>6535</v>
      </c>
      <c r="P1218" s="56">
        <v>0.16249802031720176</v>
      </c>
      <c r="Q1218" s="8" t="s">
        <v>6535</v>
      </c>
      <c r="R1218" s="35">
        <v>35.626397984886651</v>
      </c>
      <c r="S1218" s="2" t="s">
        <v>6535</v>
      </c>
      <c r="T1218" s="36">
        <v>2.5729974811083123</v>
      </c>
      <c r="U1218" s="2" t="s">
        <v>6535</v>
      </c>
      <c r="V1218" s="31">
        <v>13.846262286094687</v>
      </c>
      <c r="W1218" s="2" t="s">
        <v>6535</v>
      </c>
      <c r="X1218" s="31">
        <v>2.9652812720136863</v>
      </c>
      <c r="Y1218" s="2" t="s">
        <v>6535</v>
      </c>
      <c r="AA1218" s="37">
        <v>57458</v>
      </c>
      <c r="AB1218" s="4" t="s">
        <v>6535</v>
      </c>
      <c r="AC1218" s="37">
        <v>353592</v>
      </c>
      <c r="AD1218" s="4" t="s">
        <v>6535</v>
      </c>
      <c r="AE1218" s="41">
        <v>25537</v>
      </c>
      <c r="AF1218" s="4" t="s">
        <v>6535</v>
      </c>
      <c r="AG1218" s="41">
        <v>9925</v>
      </c>
      <c r="AH1218" s="2" t="s">
        <v>6535</v>
      </c>
      <c r="AI1218" s="41">
        <v>119244</v>
      </c>
      <c r="AJ1218" s="2" t="s">
        <v>6535</v>
      </c>
      <c r="AK1218" s="41">
        <v>121523</v>
      </c>
      <c r="AL1218" s="2" t="s">
        <v>6535</v>
      </c>
      <c r="AM1218" s="2" t="str">
        <f>IF(OR(O1218="Q",Q1218="Q",S1218="Q",U1218="Q",W1218="Q",Y1218="Q",AB1218="Q",AD1218="Q",AF1218="Q",AH1218="Q",AJ1218="Q",AL1218="Q"),"Yes","No")</f>
        <v>No</v>
      </c>
    </row>
    <row r="1219" spans="1:39">
      <c r="A1219" s="3" t="s">
        <v>1717</v>
      </c>
      <c r="B1219" s="3" t="s">
        <v>1718</v>
      </c>
      <c r="C1219" s="4" t="s">
        <v>48</v>
      </c>
      <c r="D1219" s="241">
        <v>4127</v>
      </c>
      <c r="E1219" s="236">
        <v>40127</v>
      </c>
      <c r="F1219" s="3" t="s">
        <v>317</v>
      </c>
      <c r="G1219" s="4" t="s">
        <v>262</v>
      </c>
      <c r="H1219" s="60">
        <v>201289</v>
      </c>
      <c r="I1219" s="27">
        <v>37</v>
      </c>
      <c r="J1219" s="170" t="s">
        <v>14</v>
      </c>
      <c r="K1219" s="170" t="s">
        <v>16</v>
      </c>
      <c r="L1219" s="5">
        <v>6</v>
      </c>
      <c r="N1219" s="31">
        <v>5.5232558139534885E-2</v>
      </c>
      <c r="O1219" s="4" t="s">
        <v>6535</v>
      </c>
      <c r="P1219" s="56">
        <v>1.9362070722510954E-3</v>
      </c>
      <c r="Q1219" s="8" t="s">
        <v>6535</v>
      </c>
      <c r="R1219" s="35">
        <v>8.8405405405405411</v>
      </c>
      <c r="S1219" s="2" t="s">
        <v>6535</v>
      </c>
      <c r="T1219" s="36">
        <v>0.30990990990990991</v>
      </c>
      <c r="U1219" s="2" t="s">
        <v>6535</v>
      </c>
      <c r="V1219" s="31">
        <v>28.526162790697676</v>
      </c>
      <c r="W1219" s="2" t="s">
        <v>6535</v>
      </c>
      <c r="X1219" s="31">
        <v>1.7080939947780678</v>
      </c>
      <c r="Y1219" s="2" t="s">
        <v>6535</v>
      </c>
      <c r="AA1219" s="37">
        <v>19</v>
      </c>
      <c r="AB1219" s="4" t="s">
        <v>6535</v>
      </c>
      <c r="AC1219" s="37">
        <v>9813</v>
      </c>
      <c r="AD1219" s="4" t="s">
        <v>6535</v>
      </c>
      <c r="AE1219" s="41">
        <v>344</v>
      </c>
      <c r="AF1219" s="4" t="s">
        <v>6535</v>
      </c>
      <c r="AG1219" s="41">
        <v>1110</v>
      </c>
      <c r="AH1219" s="2" t="s">
        <v>6535</v>
      </c>
      <c r="AI1219" s="41">
        <v>5745</v>
      </c>
      <c r="AJ1219" s="2" t="s">
        <v>6535</v>
      </c>
      <c r="AK1219" s="41">
        <v>5140</v>
      </c>
      <c r="AL1219" s="2" t="s">
        <v>6535</v>
      </c>
      <c r="AM1219" s="2" t="str">
        <f>IF(OR(O1219="Q",Q1219="Q",S1219="Q",U1219="Q",W1219="Q",Y1219="Q",AB1219="Q",AD1219="Q",AF1219="Q",AH1219="Q",AJ1219="Q",AL1219="Q"),"Yes","No")</f>
        <v>No</v>
      </c>
    </row>
    <row r="1220" spans="1:39">
      <c r="A1220" s="3" t="s">
        <v>1717</v>
      </c>
      <c r="B1220" s="3" t="s">
        <v>1718</v>
      </c>
      <c r="C1220" s="4" t="s">
        <v>48</v>
      </c>
      <c r="D1220" s="241">
        <v>4127</v>
      </c>
      <c r="E1220" s="236">
        <v>40127</v>
      </c>
      <c r="F1220" s="3" t="s">
        <v>317</v>
      </c>
      <c r="G1220" s="4" t="s">
        <v>262</v>
      </c>
      <c r="H1220" s="60">
        <v>201289</v>
      </c>
      <c r="I1220" s="27">
        <v>37</v>
      </c>
      <c r="J1220" s="170" t="s">
        <v>15</v>
      </c>
      <c r="K1220" s="170" t="s">
        <v>13</v>
      </c>
      <c r="L1220" s="5">
        <v>6</v>
      </c>
      <c r="N1220" s="31">
        <v>0.38008090401841454</v>
      </c>
      <c r="O1220" s="4" t="s">
        <v>6535</v>
      </c>
      <c r="P1220" s="56">
        <v>8.035278941286228E-2</v>
      </c>
      <c r="Q1220" s="8" t="s">
        <v>6535</v>
      </c>
      <c r="R1220" s="35">
        <v>52.473835305968272</v>
      </c>
      <c r="S1220" s="2" t="s">
        <v>6535</v>
      </c>
      <c r="T1220" s="36">
        <v>11.093477713422311</v>
      </c>
      <c r="U1220" s="2" t="s">
        <v>6535</v>
      </c>
      <c r="V1220" s="31">
        <v>4.7301519560884584</v>
      </c>
      <c r="W1220" s="2" t="s">
        <v>6535</v>
      </c>
      <c r="X1220" s="31">
        <v>0.59974464449978293</v>
      </c>
      <c r="Y1220" s="2" t="s">
        <v>6535</v>
      </c>
      <c r="AA1220" s="37">
        <v>83717</v>
      </c>
      <c r="AB1220" s="4" t="s">
        <v>6535</v>
      </c>
      <c r="AC1220" s="37">
        <v>1041868</v>
      </c>
      <c r="AD1220" s="4" t="s">
        <v>6535</v>
      </c>
      <c r="AE1220" s="41">
        <v>220261</v>
      </c>
      <c r="AF1220" s="4" t="s">
        <v>6535</v>
      </c>
      <c r="AG1220" s="41">
        <v>19855</v>
      </c>
      <c r="AH1220" s="2" t="s">
        <v>6535</v>
      </c>
      <c r="AI1220" s="41">
        <v>1737186</v>
      </c>
      <c r="AJ1220" s="2" t="s">
        <v>6535</v>
      </c>
      <c r="AK1220" s="41">
        <v>348441</v>
      </c>
      <c r="AL1220" s="2" t="s">
        <v>6535</v>
      </c>
      <c r="AM1220" s="2" t="str">
        <f>IF(OR(O1220="Q",Q1220="Q",S1220="Q",U1220="Q",W1220="Q",Y1220="Q",AB1220="Q",AD1220="Q",AF1220="Q",AH1220="Q",AJ1220="Q",AL1220="Q"),"Yes","No")</f>
        <v>No</v>
      </c>
    </row>
    <row r="1221" spans="1:39">
      <c r="A1221" s="6" t="s">
        <v>6314</v>
      </c>
      <c r="B1221" s="6" t="s">
        <v>879</v>
      </c>
      <c r="C1221" s="4" t="s">
        <v>73</v>
      </c>
      <c r="D1221" s="242" t="s">
        <v>901</v>
      </c>
      <c r="E1221" s="237" t="s">
        <v>902</v>
      </c>
      <c r="F1221" s="25" t="s">
        <v>481</v>
      </c>
      <c r="G1221" s="53" t="s">
        <v>476</v>
      </c>
      <c r="H1221" s="180">
        <v>0</v>
      </c>
      <c r="I1221" s="28">
        <v>37</v>
      </c>
      <c r="J1221" s="171" t="s">
        <v>30</v>
      </c>
      <c r="K1221" s="171" t="s">
        <v>13</v>
      </c>
      <c r="L1221" s="9">
        <v>5</v>
      </c>
      <c r="M1221" s="9"/>
      <c r="N1221" s="32">
        <v>2.7379103241172205</v>
      </c>
      <c r="O1221" s="10" t="s">
        <v>6535</v>
      </c>
      <c r="P1221" s="57">
        <v>0.39699222832158171</v>
      </c>
      <c r="Q1221" s="7" t="s">
        <v>6535</v>
      </c>
      <c r="R1221" s="182">
        <v>63.514018691588788</v>
      </c>
      <c r="S1221" s="1" t="s">
        <v>6535</v>
      </c>
      <c r="T1221" s="36">
        <v>9.2094220865916459</v>
      </c>
      <c r="U1221" s="2" t="s">
        <v>6535</v>
      </c>
      <c r="V1221" s="31">
        <v>6.8966345656000829</v>
      </c>
      <c r="W1221" s="2" t="s">
        <v>6535</v>
      </c>
      <c r="X1221" s="31" t="s">
        <v>6535</v>
      </c>
      <c r="Y1221" s="2" t="s">
        <v>6535</v>
      </c>
      <c r="AA1221" s="38">
        <v>132200</v>
      </c>
      <c r="AB1221" s="9" t="s">
        <v>6535</v>
      </c>
      <c r="AC1221" s="38">
        <v>333004</v>
      </c>
      <c r="AD1221" s="9" t="s">
        <v>6535</v>
      </c>
      <c r="AE1221" s="42">
        <v>48285</v>
      </c>
      <c r="AF1221" s="9" t="s">
        <v>6535</v>
      </c>
      <c r="AG1221" s="41">
        <v>5243</v>
      </c>
      <c r="AH1221" s="2" t="s">
        <v>6535</v>
      </c>
      <c r="AI1221" s="41">
        <v>0</v>
      </c>
      <c r="AJ1221" s="2" t="s">
        <v>6535</v>
      </c>
      <c r="AK1221" s="41">
        <v>143360</v>
      </c>
      <c r="AL1221" s="2" t="s">
        <v>6535</v>
      </c>
      <c r="AM1221" s="2" t="str">
        <f>IF(OR(O1221="Q",Q1221="Q",S1221="Q",U1221="Q",W1221="Q",Y1221="Q",AB1221="Q",AD1221="Q",AF1221="Q",AH1221="Q",AJ1221="Q",AL1221="Q"),"Yes","No")</f>
        <v>No</v>
      </c>
    </row>
    <row r="1222" spans="1:39">
      <c r="A1222" s="3" t="s">
        <v>1322</v>
      </c>
      <c r="B1222" s="3" t="s">
        <v>1323</v>
      </c>
      <c r="C1222" s="4" t="s">
        <v>133</v>
      </c>
      <c r="D1222" s="241">
        <v>3076</v>
      </c>
      <c r="E1222" s="236">
        <v>30076</v>
      </c>
      <c r="F1222" s="3" t="s">
        <v>320</v>
      </c>
      <c r="G1222" s="4" t="s">
        <v>262</v>
      </c>
      <c r="H1222" s="60">
        <v>75689</v>
      </c>
      <c r="I1222" s="27">
        <v>37</v>
      </c>
      <c r="J1222" s="170" t="s">
        <v>14</v>
      </c>
      <c r="K1222" s="170" t="s">
        <v>13</v>
      </c>
      <c r="L1222" s="5">
        <v>4</v>
      </c>
      <c r="N1222" s="31">
        <v>2.1153794129582035</v>
      </c>
      <c r="O1222" s="4" t="s">
        <v>6535</v>
      </c>
      <c r="P1222" s="56">
        <v>3.1274684883402362E-2</v>
      </c>
      <c r="Q1222" s="8" t="s">
        <v>6535</v>
      </c>
      <c r="R1222" s="35">
        <v>158.84783989834816</v>
      </c>
      <c r="S1222" s="2" t="s">
        <v>6535</v>
      </c>
      <c r="T1222" s="36">
        <v>2.3484752223634056</v>
      </c>
      <c r="U1222" s="2" t="s">
        <v>6535</v>
      </c>
      <c r="V1222" s="31">
        <v>67.638712295414578</v>
      </c>
      <c r="W1222" s="2" t="s">
        <v>6535</v>
      </c>
      <c r="X1222" s="31">
        <v>9.831177256999057</v>
      </c>
      <c r="Y1222" s="2" t="s">
        <v>6535</v>
      </c>
      <c r="AA1222" s="37">
        <v>15639</v>
      </c>
      <c r="AB1222" s="4" t="s">
        <v>6535</v>
      </c>
      <c r="AC1222" s="37">
        <v>500053</v>
      </c>
      <c r="AD1222" s="4" t="s">
        <v>6535</v>
      </c>
      <c r="AE1222" s="41">
        <v>7393</v>
      </c>
      <c r="AF1222" s="4" t="s">
        <v>6535</v>
      </c>
      <c r="AG1222" s="41">
        <v>3148</v>
      </c>
      <c r="AH1222" s="2" t="s">
        <v>6535</v>
      </c>
      <c r="AI1222" s="41">
        <v>50864</v>
      </c>
      <c r="AJ1222" s="2" t="s">
        <v>6535</v>
      </c>
      <c r="AK1222" s="41">
        <v>56767</v>
      </c>
      <c r="AL1222" s="2" t="s">
        <v>6535</v>
      </c>
      <c r="AM1222" s="2" t="str">
        <f>IF(OR(O1222="Q",Q1222="Q",S1222="Q",U1222="Q",W1222="Q",Y1222="Q",AB1222="Q",AD1222="Q",AF1222="Q",AH1222="Q",AJ1222="Q",AL1222="Q"),"Yes","No")</f>
        <v>No</v>
      </c>
    </row>
    <row r="1223" spans="1:39">
      <c r="A1223" s="3" t="s">
        <v>4514</v>
      </c>
      <c r="B1223" s="3" t="s">
        <v>4445</v>
      </c>
      <c r="C1223" s="4" t="s">
        <v>57</v>
      </c>
      <c r="D1223" s="241" t="s">
        <v>4515</v>
      </c>
      <c r="E1223" s="236" t="s">
        <v>4516</v>
      </c>
      <c r="F1223" s="3" t="s">
        <v>481</v>
      </c>
      <c r="G1223" s="4" t="s">
        <v>476</v>
      </c>
      <c r="H1223" s="60">
        <v>0</v>
      </c>
      <c r="I1223" s="27">
        <v>36</v>
      </c>
      <c r="J1223" s="170" t="s">
        <v>14</v>
      </c>
      <c r="K1223" s="170" t="s">
        <v>13</v>
      </c>
      <c r="L1223" s="5">
        <v>36</v>
      </c>
      <c r="N1223" s="31">
        <v>0.89392277375079243</v>
      </c>
      <c r="O1223" s="4" t="s">
        <v>6535</v>
      </c>
      <c r="P1223" s="56">
        <v>6.7150245937242628E-2</v>
      </c>
      <c r="Q1223" s="8" t="s">
        <v>6535</v>
      </c>
      <c r="R1223" s="35">
        <v>31.848593546004828</v>
      </c>
      <c r="S1223" s="2" t="s">
        <v>6535</v>
      </c>
      <c r="T1223" s="36">
        <v>2.3924224241385224</v>
      </c>
      <c r="U1223" s="2" t="s">
        <v>6535</v>
      </c>
      <c r="V1223" s="31">
        <v>13.312278477523909</v>
      </c>
      <c r="W1223" s="2" t="s">
        <v>6535</v>
      </c>
      <c r="X1223" s="31" t="s">
        <v>6535</v>
      </c>
      <c r="Y1223" s="2" t="s">
        <v>6535</v>
      </c>
      <c r="AA1223" s="37">
        <v>162171</v>
      </c>
      <c r="AB1223" s="4" t="s">
        <v>6535</v>
      </c>
      <c r="AC1223" s="37">
        <v>2415047</v>
      </c>
      <c r="AD1223" s="4" t="s">
        <v>6535</v>
      </c>
      <c r="AE1223" s="41">
        <v>181415</v>
      </c>
      <c r="AF1223" s="4" t="s">
        <v>6535</v>
      </c>
      <c r="AG1223" s="41">
        <v>75829</v>
      </c>
      <c r="AH1223" s="2" t="s">
        <v>6535</v>
      </c>
      <c r="AI1223" s="41">
        <v>0</v>
      </c>
      <c r="AJ1223" s="2" t="s">
        <v>6535</v>
      </c>
      <c r="AK1223" s="41">
        <v>941452</v>
      </c>
      <c r="AL1223" s="2" t="s">
        <v>6535</v>
      </c>
      <c r="AM1223" s="2" t="str">
        <f>IF(OR(O1223="Q",Q1223="Q",S1223="Q",U1223="Q",W1223="Q",Y1223="Q",AB1223="Q",AD1223="Q",AF1223="Q",AH1223="Q",AJ1223="Q",AL1223="Q"),"Yes","No")</f>
        <v>No</v>
      </c>
    </row>
    <row r="1224" spans="1:39">
      <c r="A1224" s="3" t="s">
        <v>1876</v>
      </c>
      <c r="B1224" s="3" t="s">
        <v>1877</v>
      </c>
      <c r="C1224" s="4" t="s">
        <v>18</v>
      </c>
      <c r="D1224" s="241" t="s">
        <v>1878</v>
      </c>
      <c r="E1224" s="236" t="s">
        <v>1879</v>
      </c>
      <c r="F1224" s="3" t="s">
        <v>317</v>
      </c>
      <c r="G1224" s="4" t="s">
        <v>476</v>
      </c>
      <c r="H1224" s="60">
        <v>0</v>
      </c>
      <c r="I1224" s="27">
        <v>36</v>
      </c>
      <c r="J1224" s="170" t="s">
        <v>14</v>
      </c>
      <c r="K1224" s="170" t="s">
        <v>13</v>
      </c>
      <c r="L1224" s="5">
        <v>36</v>
      </c>
      <c r="N1224" s="31">
        <v>0.74405455672659637</v>
      </c>
      <c r="O1224" s="4" t="s">
        <v>6535</v>
      </c>
      <c r="P1224" s="56">
        <v>4.9627019963942504E-2</v>
      </c>
      <c r="Q1224" s="8" t="s">
        <v>6535</v>
      </c>
      <c r="R1224" s="35">
        <v>35.756572138273647</v>
      </c>
      <c r="S1224" s="2" t="s">
        <v>6535</v>
      </c>
      <c r="T1224" s="36">
        <v>2.3848951710678064</v>
      </c>
      <c r="U1224" s="2" t="s">
        <v>6535</v>
      </c>
      <c r="V1224" s="31">
        <v>14.992932424054557</v>
      </c>
      <c r="W1224" s="2" t="s">
        <v>6535</v>
      </c>
      <c r="X1224" s="31" t="s">
        <v>6535</v>
      </c>
      <c r="Y1224" s="2" t="s">
        <v>6535</v>
      </c>
      <c r="AA1224" s="37">
        <v>60008</v>
      </c>
      <c r="AB1224" s="4" t="s">
        <v>6535</v>
      </c>
      <c r="AC1224" s="37">
        <v>1209180</v>
      </c>
      <c r="AD1224" s="4" t="s">
        <v>6535</v>
      </c>
      <c r="AE1224" s="41">
        <v>80650</v>
      </c>
      <c r="AF1224" s="4" t="s">
        <v>6535</v>
      </c>
      <c r="AG1224" s="41">
        <v>33817</v>
      </c>
      <c r="AH1224" s="2" t="s">
        <v>6535</v>
      </c>
      <c r="AI1224" s="41">
        <v>0</v>
      </c>
      <c r="AJ1224" s="2" t="s">
        <v>6535</v>
      </c>
      <c r="AK1224" s="41">
        <v>484233</v>
      </c>
      <c r="AL1224" s="2" t="s">
        <v>6535</v>
      </c>
      <c r="AM1224" s="2" t="str">
        <f>IF(OR(O1224="Q",Q1224="Q",S1224="Q",U1224="Q",W1224="Q",Y1224="Q",AB1224="Q",AD1224="Q",AF1224="Q",AH1224="Q",AJ1224="Q",AL1224="Q"),"Yes","No")</f>
        <v>No</v>
      </c>
    </row>
    <row r="1225" spans="1:39">
      <c r="A1225" s="6" t="s">
        <v>1537</v>
      </c>
      <c r="B1225" s="6" t="s">
        <v>1536</v>
      </c>
      <c r="C1225" s="4" t="s">
        <v>133</v>
      </c>
      <c r="D1225" s="242" t="s">
        <v>1538</v>
      </c>
      <c r="E1225" s="237" t="s">
        <v>1539</v>
      </c>
      <c r="F1225" s="25" t="s">
        <v>481</v>
      </c>
      <c r="G1225" s="53" t="s">
        <v>476</v>
      </c>
      <c r="H1225" s="180">
        <v>0</v>
      </c>
      <c r="I1225" s="28">
        <v>36</v>
      </c>
      <c r="J1225" s="171" t="s">
        <v>14</v>
      </c>
      <c r="K1225" s="171" t="s">
        <v>13</v>
      </c>
      <c r="L1225" s="9">
        <v>36</v>
      </c>
      <c r="M1225" s="9"/>
      <c r="N1225" s="32">
        <v>1.2763293202470811</v>
      </c>
      <c r="O1225" s="10" t="s">
        <v>6535</v>
      </c>
      <c r="P1225" s="57">
        <v>6.7396173138533952E-2</v>
      </c>
      <c r="Q1225" s="7" t="s">
        <v>6535</v>
      </c>
      <c r="R1225" s="182">
        <v>50.162636425964017</v>
      </c>
      <c r="S1225" s="1" t="s">
        <v>6535</v>
      </c>
      <c r="T1225" s="36">
        <v>2.6488224285211333</v>
      </c>
      <c r="U1225" s="2" t="s">
        <v>6535</v>
      </c>
      <c r="V1225" s="31">
        <v>18.937712051151109</v>
      </c>
      <c r="W1225" s="2" t="s">
        <v>6535</v>
      </c>
      <c r="X1225" s="31" t="s">
        <v>6535</v>
      </c>
      <c r="Y1225" s="2" t="s">
        <v>6535</v>
      </c>
      <c r="AA1225" s="38">
        <v>182450</v>
      </c>
      <c r="AB1225" s="9" t="s">
        <v>6535</v>
      </c>
      <c r="AC1225" s="38">
        <v>2707127</v>
      </c>
      <c r="AD1225" s="9" t="s">
        <v>6535</v>
      </c>
      <c r="AE1225" s="42">
        <v>142949</v>
      </c>
      <c r="AF1225" s="9" t="s">
        <v>6535</v>
      </c>
      <c r="AG1225" s="41">
        <v>53967</v>
      </c>
      <c r="AH1225" s="2" t="s">
        <v>6535</v>
      </c>
      <c r="AI1225" s="41">
        <v>0</v>
      </c>
      <c r="AJ1225" s="2" t="s">
        <v>6535</v>
      </c>
      <c r="AK1225" s="41">
        <v>1181988</v>
      </c>
      <c r="AL1225" s="2" t="s">
        <v>6535</v>
      </c>
      <c r="AM1225" s="2" t="str">
        <f>IF(OR(O1225="Q",Q1225="Q",S1225="Q",U1225="Q",W1225="Q",Y1225="Q",AB1225="Q",AD1225="Q",AF1225="Q",AH1225="Q",AJ1225="Q",AL1225="Q"),"Yes","No")</f>
        <v>No</v>
      </c>
    </row>
    <row r="1226" spans="1:39">
      <c r="A1226" s="3" t="s">
        <v>3704</v>
      </c>
      <c r="B1226" s="3" t="s">
        <v>3705</v>
      </c>
      <c r="C1226" s="4" t="s">
        <v>108</v>
      </c>
      <c r="D1226" s="241" t="s">
        <v>3706</v>
      </c>
      <c r="E1226" s="236" t="s">
        <v>3707</v>
      </c>
      <c r="F1226" s="3" t="s">
        <v>317</v>
      </c>
      <c r="G1226" s="4" t="s">
        <v>476</v>
      </c>
      <c r="H1226" s="60">
        <v>0</v>
      </c>
      <c r="I1226" s="27">
        <v>36</v>
      </c>
      <c r="J1226" s="170" t="s">
        <v>14</v>
      </c>
      <c r="K1226" s="170" t="s">
        <v>13</v>
      </c>
      <c r="L1226" s="5">
        <v>36</v>
      </c>
      <c r="N1226" s="31">
        <v>0.41418079951544517</v>
      </c>
      <c r="O1226" s="4" t="s">
        <v>6535</v>
      </c>
      <c r="P1226" s="56">
        <v>3.2296953677885341E-2</v>
      </c>
      <c r="Q1226" s="8" t="s">
        <v>6535</v>
      </c>
      <c r="R1226" s="35">
        <v>32.679535413169724</v>
      </c>
      <c r="S1226" s="2" t="s">
        <v>6535</v>
      </c>
      <c r="T1226" s="36">
        <v>2.5482819162277401</v>
      </c>
      <c r="U1226" s="2" t="s">
        <v>6535</v>
      </c>
      <c r="V1226" s="31">
        <v>12.8241444579043</v>
      </c>
      <c r="W1226" s="2" t="s">
        <v>6535</v>
      </c>
      <c r="X1226" s="31" t="s">
        <v>6535</v>
      </c>
      <c r="Y1226" s="2" t="s">
        <v>6535</v>
      </c>
      <c r="AA1226" s="37">
        <v>54705</v>
      </c>
      <c r="AB1226" s="4" t="s">
        <v>6535</v>
      </c>
      <c r="AC1226" s="37">
        <v>1693813</v>
      </c>
      <c r="AD1226" s="4" t="s">
        <v>6535</v>
      </c>
      <c r="AE1226" s="41">
        <v>132080</v>
      </c>
      <c r="AF1226" s="4" t="s">
        <v>6535</v>
      </c>
      <c r="AG1226" s="41">
        <v>51831</v>
      </c>
      <c r="AH1226" s="2" t="s">
        <v>6535</v>
      </c>
      <c r="AI1226" s="41">
        <v>0</v>
      </c>
      <c r="AJ1226" s="2" t="s">
        <v>6535</v>
      </c>
      <c r="AK1226" s="41">
        <v>961174</v>
      </c>
      <c r="AL1226" s="2" t="s">
        <v>6535</v>
      </c>
      <c r="AM1226" s="2" t="str">
        <f>IF(OR(O1226="Q",Q1226="Q",S1226="Q",U1226="Q",W1226="Q",Y1226="Q",AB1226="Q",AD1226="Q",AF1226="Q",AH1226="Q",AJ1226="Q",AL1226="Q"),"Yes","No")</f>
        <v>No</v>
      </c>
    </row>
    <row r="1227" spans="1:39">
      <c r="A1227" s="6" t="s">
        <v>5731</v>
      </c>
      <c r="B1227" s="6" t="s">
        <v>5732</v>
      </c>
      <c r="C1227" s="4" t="s">
        <v>28</v>
      </c>
      <c r="D1227" s="242">
        <v>9142</v>
      </c>
      <c r="E1227" s="237">
        <v>90142</v>
      </c>
      <c r="F1227" s="25" t="s">
        <v>151</v>
      </c>
      <c r="G1227" s="53" t="s">
        <v>262</v>
      </c>
      <c r="H1227" s="180">
        <v>72794</v>
      </c>
      <c r="I1227" s="28">
        <v>36</v>
      </c>
      <c r="J1227" s="171" t="s">
        <v>15</v>
      </c>
      <c r="K1227" s="171" t="s">
        <v>13</v>
      </c>
      <c r="L1227" s="9">
        <v>36</v>
      </c>
      <c r="M1227" s="9"/>
      <c r="N1227" s="32">
        <v>0.68436638392060389</v>
      </c>
      <c r="O1227" s="10" t="s">
        <v>6535</v>
      </c>
      <c r="P1227" s="57">
        <v>0.54759817200396155</v>
      </c>
      <c r="Q1227" s="7" t="s">
        <v>6535</v>
      </c>
      <c r="R1227" s="182">
        <v>59.106646665952354</v>
      </c>
      <c r="S1227" s="1" t="s">
        <v>6535</v>
      </c>
      <c r="T1227" s="36">
        <v>47.294391466361894</v>
      </c>
      <c r="U1227" s="2" t="s">
        <v>6535</v>
      </c>
      <c r="V1227" s="31">
        <v>1.2497601688773587</v>
      </c>
      <c r="W1227" s="2" t="s">
        <v>6535</v>
      </c>
      <c r="X1227" s="31">
        <v>0.58040759152841093</v>
      </c>
      <c r="Y1227" s="2" t="s">
        <v>6535</v>
      </c>
      <c r="AA1227" s="38">
        <v>2718705</v>
      </c>
      <c r="AB1227" s="9" t="s">
        <v>6535</v>
      </c>
      <c r="AC1227" s="38">
        <v>4964781</v>
      </c>
      <c r="AD1227" s="9" t="s">
        <v>6535</v>
      </c>
      <c r="AE1227" s="42">
        <v>3972587</v>
      </c>
      <c r="AF1227" s="9" t="s">
        <v>6535</v>
      </c>
      <c r="AG1227" s="41">
        <v>83997</v>
      </c>
      <c r="AH1227" s="2" t="s">
        <v>6535</v>
      </c>
      <c r="AI1227" s="41">
        <v>8553956</v>
      </c>
      <c r="AJ1227" s="2" t="s">
        <v>6535</v>
      </c>
      <c r="AK1227" s="41">
        <v>867402</v>
      </c>
      <c r="AL1227" s="2" t="s">
        <v>6535</v>
      </c>
      <c r="AM1227" s="2" t="str">
        <f>IF(OR(O1227="Q",Q1227="Q",S1227="Q",U1227="Q",W1227="Q",Y1227="Q",AB1227="Q",AD1227="Q",AF1227="Q",AH1227="Q",AJ1227="Q",AL1227="Q"),"Yes","No")</f>
        <v>No</v>
      </c>
    </row>
    <row r="1228" spans="1:39">
      <c r="A1228" s="6" t="s">
        <v>2821</v>
      </c>
      <c r="B1228" s="6" t="s">
        <v>2822</v>
      </c>
      <c r="C1228" s="4" t="s">
        <v>60</v>
      </c>
      <c r="D1228" s="242">
        <v>5054</v>
      </c>
      <c r="E1228" s="237">
        <v>50054</v>
      </c>
      <c r="F1228" s="25" t="s">
        <v>317</v>
      </c>
      <c r="G1228" s="53" t="s">
        <v>262</v>
      </c>
      <c r="H1228" s="180">
        <v>90580</v>
      </c>
      <c r="I1228" s="28">
        <v>36</v>
      </c>
      <c r="J1228" s="171" t="s">
        <v>15</v>
      </c>
      <c r="K1228" s="171" t="s">
        <v>13</v>
      </c>
      <c r="L1228" s="9">
        <v>26</v>
      </c>
      <c r="M1228" s="9"/>
      <c r="N1228" s="32">
        <v>0.11175499668905599</v>
      </c>
      <c r="O1228" s="10" t="s">
        <v>6535</v>
      </c>
      <c r="P1228" s="57">
        <v>4.0373502487356307E-2</v>
      </c>
      <c r="Q1228" s="7" t="s">
        <v>6535</v>
      </c>
      <c r="R1228" s="182">
        <v>89.982711539825516</v>
      </c>
      <c r="S1228" s="1" t="s">
        <v>6535</v>
      </c>
      <c r="T1228" s="36">
        <v>32.507872898787149</v>
      </c>
      <c r="U1228" s="2" t="s">
        <v>6535</v>
      </c>
      <c r="V1228" s="31">
        <v>2.7680282810255088</v>
      </c>
      <c r="W1228" s="2" t="s">
        <v>6535</v>
      </c>
      <c r="X1228" s="31">
        <v>0.93199598232708769</v>
      </c>
      <c r="Y1228" s="2" t="s">
        <v>6535</v>
      </c>
      <c r="AA1228" s="38">
        <v>204882</v>
      </c>
      <c r="AB1228" s="9" t="s">
        <v>6535</v>
      </c>
      <c r="AC1228" s="38">
        <v>5074665</v>
      </c>
      <c r="AD1228" s="9" t="s">
        <v>6535</v>
      </c>
      <c r="AE1228" s="42">
        <v>1833314</v>
      </c>
      <c r="AF1228" s="9" t="s">
        <v>6535</v>
      </c>
      <c r="AG1228" s="41">
        <v>56396</v>
      </c>
      <c r="AH1228" s="2" t="s">
        <v>6535</v>
      </c>
      <c r="AI1228" s="41">
        <v>5444943</v>
      </c>
      <c r="AJ1228" s="2" t="s">
        <v>6535</v>
      </c>
      <c r="AK1228" s="41">
        <v>802631</v>
      </c>
      <c r="AL1228" s="2" t="s">
        <v>6535</v>
      </c>
      <c r="AM1228" s="2" t="str">
        <f>IF(OR(O1228="Q",Q1228="Q",S1228="Q",U1228="Q",W1228="Q",Y1228="Q",AB1228="Q",AD1228="Q",AF1228="Q",AH1228="Q",AJ1228="Q",AL1228="Q"),"Yes","No")</f>
        <v>No</v>
      </c>
    </row>
    <row r="1229" spans="1:39">
      <c r="A1229" s="6" t="s">
        <v>3450</v>
      </c>
      <c r="B1229" s="6" t="s">
        <v>3451</v>
      </c>
      <c r="C1229" s="4" t="s">
        <v>77</v>
      </c>
      <c r="D1229" s="242" t="s">
        <v>3452</v>
      </c>
      <c r="E1229" s="237" t="s">
        <v>3453</v>
      </c>
      <c r="F1229" s="25" t="s">
        <v>320</v>
      </c>
      <c r="G1229" s="53" t="s">
        <v>476</v>
      </c>
      <c r="H1229" s="180">
        <v>0</v>
      </c>
      <c r="I1229" s="28">
        <v>36</v>
      </c>
      <c r="J1229" s="171" t="s">
        <v>14</v>
      </c>
      <c r="K1229" s="171" t="s">
        <v>13</v>
      </c>
      <c r="L1229" s="9">
        <v>24</v>
      </c>
      <c r="M1229" s="9"/>
      <c r="N1229" s="32">
        <v>1.4264431151284132</v>
      </c>
      <c r="O1229" s="10" t="s">
        <v>6535</v>
      </c>
      <c r="P1229" s="57">
        <v>0.11025155787946078</v>
      </c>
      <c r="Q1229" s="7" t="s">
        <v>6535</v>
      </c>
      <c r="R1229" s="182">
        <v>41.807829506997166</v>
      </c>
      <c r="S1229" s="1" t="s">
        <v>6535</v>
      </c>
      <c r="T1229" s="36">
        <v>3.2313790054574834</v>
      </c>
      <c r="U1229" s="2" t="s">
        <v>6535</v>
      </c>
      <c r="V1229" s="31">
        <v>12.938076727114902</v>
      </c>
      <c r="W1229" s="2" t="s">
        <v>6535</v>
      </c>
      <c r="X1229" s="31" t="s">
        <v>6535</v>
      </c>
      <c r="Y1229" s="2" t="s">
        <v>6535</v>
      </c>
      <c r="AA1229" s="38">
        <v>151183</v>
      </c>
      <c r="AB1229" s="9" t="s">
        <v>6535</v>
      </c>
      <c r="AC1229" s="38">
        <v>1371255</v>
      </c>
      <c r="AD1229" s="9" t="s">
        <v>6535</v>
      </c>
      <c r="AE1229" s="42">
        <v>105986</v>
      </c>
      <c r="AF1229" s="9" t="s">
        <v>6535</v>
      </c>
      <c r="AG1229" s="41">
        <v>32799</v>
      </c>
      <c r="AH1229" s="2" t="s">
        <v>6535</v>
      </c>
      <c r="AI1229" s="41">
        <v>0</v>
      </c>
      <c r="AJ1229" s="2" t="s">
        <v>6535</v>
      </c>
      <c r="AK1229" s="41">
        <v>395513</v>
      </c>
      <c r="AL1229" s="2" t="s">
        <v>6535</v>
      </c>
      <c r="AM1229" s="2" t="str">
        <f>IF(OR(O1229="Q",Q1229="Q",S1229="Q",U1229="Q",W1229="Q",Y1229="Q",AB1229="Q",AD1229="Q",AF1229="Q",AH1229="Q",AJ1229="Q",AL1229="Q"),"Yes","No")</f>
        <v>No</v>
      </c>
    </row>
    <row r="1230" spans="1:39">
      <c r="A1230" s="6" t="s">
        <v>5131</v>
      </c>
      <c r="B1230" s="6" t="s">
        <v>5132</v>
      </c>
      <c r="C1230" s="4" t="s">
        <v>84</v>
      </c>
      <c r="D1230" s="242">
        <v>8003</v>
      </c>
      <c r="E1230" s="237">
        <v>80003</v>
      </c>
      <c r="F1230" s="25" t="s">
        <v>317</v>
      </c>
      <c r="G1230" s="53" t="s">
        <v>262</v>
      </c>
      <c r="H1230" s="180">
        <v>176676</v>
      </c>
      <c r="I1230" s="28">
        <v>36</v>
      </c>
      <c r="J1230" s="171" t="s">
        <v>15</v>
      </c>
      <c r="K1230" s="171" t="s">
        <v>16</v>
      </c>
      <c r="L1230" s="9">
        <v>23</v>
      </c>
      <c r="M1230" s="9"/>
      <c r="N1230" s="32">
        <v>0.40029583836021021</v>
      </c>
      <c r="O1230" s="10" t="s">
        <v>6535</v>
      </c>
      <c r="P1230" s="57">
        <v>0.1133660880829286</v>
      </c>
      <c r="Q1230" s="7" t="s">
        <v>6535</v>
      </c>
      <c r="R1230" s="182">
        <v>73.915336839533481</v>
      </c>
      <c r="S1230" s="1" t="s">
        <v>6535</v>
      </c>
      <c r="T1230" s="36">
        <v>20.933249321691719</v>
      </c>
      <c r="U1230" s="2" t="s">
        <v>6535</v>
      </c>
      <c r="V1230" s="31">
        <v>3.5310015995911339</v>
      </c>
      <c r="W1230" s="2" t="s">
        <v>6535</v>
      </c>
      <c r="X1230" s="31">
        <v>0.98862530549626693</v>
      </c>
      <c r="Y1230" s="2" t="s">
        <v>6535</v>
      </c>
      <c r="AA1230" s="38">
        <v>651648</v>
      </c>
      <c r="AB1230" s="9" t="s">
        <v>6535</v>
      </c>
      <c r="AC1230" s="38">
        <v>5748174</v>
      </c>
      <c r="AD1230" s="9" t="s">
        <v>6535</v>
      </c>
      <c r="AE1230" s="42">
        <v>1627916</v>
      </c>
      <c r="AF1230" s="9" t="s">
        <v>6535</v>
      </c>
      <c r="AG1230" s="41">
        <v>77767</v>
      </c>
      <c r="AH1230" s="2" t="s">
        <v>6535</v>
      </c>
      <c r="AI1230" s="41">
        <v>5814310</v>
      </c>
      <c r="AJ1230" s="2" t="s">
        <v>6535</v>
      </c>
      <c r="AK1230" s="41">
        <v>957777</v>
      </c>
      <c r="AL1230" s="2" t="s">
        <v>6535</v>
      </c>
      <c r="AM1230" s="2" t="str">
        <f>IF(OR(O1230="Q",Q1230="Q",S1230="Q",U1230="Q",W1230="Q",Y1230="Q",AB1230="Q",AD1230="Q",AF1230="Q",AH1230="Q",AJ1230="Q",AL1230="Q"),"Yes","No")</f>
        <v>No</v>
      </c>
    </row>
    <row r="1231" spans="1:39">
      <c r="A1231" s="6" t="s">
        <v>1732</v>
      </c>
      <c r="B1231" s="6" t="s">
        <v>1733</v>
      </c>
      <c r="C1231" s="4" t="s">
        <v>48</v>
      </c>
      <c r="D1231" s="242">
        <v>4140</v>
      </c>
      <c r="E1231" s="237">
        <v>40140</v>
      </c>
      <c r="F1231" s="25" t="s">
        <v>317</v>
      </c>
      <c r="G1231" s="53" t="s">
        <v>262</v>
      </c>
      <c r="H1231" s="180">
        <v>310298</v>
      </c>
      <c r="I1231" s="28">
        <v>36</v>
      </c>
      <c r="J1231" s="171" t="s">
        <v>14</v>
      </c>
      <c r="K1231" s="171" t="s">
        <v>16</v>
      </c>
      <c r="L1231" s="9">
        <v>19</v>
      </c>
      <c r="M1231" s="9"/>
      <c r="N1231" s="32">
        <v>2.6773488242481402</v>
      </c>
      <c r="O1231" s="10" t="s">
        <v>6535</v>
      </c>
      <c r="P1231" s="57">
        <v>7.4716994450707369E-2</v>
      </c>
      <c r="Q1231" s="7" t="s">
        <v>6535</v>
      </c>
      <c r="R1231" s="182">
        <v>64.593771131590643</v>
      </c>
      <c r="S1231" s="1" t="s">
        <v>6535</v>
      </c>
      <c r="T1231" s="36">
        <v>1.8026236982940165</v>
      </c>
      <c r="U1231" s="2" t="s">
        <v>6535</v>
      </c>
      <c r="V1231" s="31">
        <v>35.833197573471097</v>
      </c>
      <c r="W1231" s="2" t="s">
        <v>6535</v>
      </c>
      <c r="X1231" s="31">
        <v>1.3881907977643184</v>
      </c>
      <c r="Y1231" s="2" t="s">
        <v>6535</v>
      </c>
      <c r="AA1231" s="38">
        <v>249802</v>
      </c>
      <c r="AB1231" s="9" t="s">
        <v>6535</v>
      </c>
      <c r="AC1231" s="38">
        <v>3343309</v>
      </c>
      <c r="AD1231" s="9" t="s">
        <v>6535</v>
      </c>
      <c r="AE1231" s="42">
        <v>93302</v>
      </c>
      <c r="AF1231" s="9" t="s">
        <v>6535</v>
      </c>
      <c r="AG1231" s="41">
        <v>51759</v>
      </c>
      <c r="AH1231" s="2" t="s">
        <v>6535</v>
      </c>
      <c r="AI1231" s="41">
        <v>2408393</v>
      </c>
      <c r="AJ1231" s="2" t="s">
        <v>6535</v>
      </c>
      <c r="AK1231" s="41">
        <v>952694</v>
      </c>
      <c r="AL1231" s="2" t="s">
        <v>6535</v>
      </c>
      <c r="AM1231" s="2" t="str">
        <f>IF(OR(O1231="Q",Q1231="Q",S1231="Q",U1231="Q",W1231="Q",Y1231="Q",AB1231="Q",AD1231="Q",AF1231="Q",AH1231="Q",AJ1231="Q",AL1231="Q"),"Yes","No")</f>
        <v>No</v>
      </c>
    </row>
    <row r="1232" spans="1:39">
      <c r="A1232" s="6" t="s">
        <v>5364</v>
      </c>
      <c r="B1232" s="6" t="s">
        <v>5365</v>
      </c>
      <c r="C1232" s="4" t="s">
        <v>82</v>
      </c>
      <c r="D1232" s="242" t="s">
        <v>5366</v>
      </c>
      <c r="E1232" s="237" t="s">
        <v>5367</v>
      </c>
      <c r="F1232" s="25" t="s">
        <v>317</v>
      </c>
      <c r="G1232" s="53" t="s">
        <v>476</v>
      </c>
      <c r="H1232" s="180">
        <v>0</v>
      </c>
      <c r="I1232" s="28">
        <v>36</v>
      </c>
      <c r="J1232" s="171" t="s">
        <v>14</v>
      </c>
      <c r="K1232" s="171" t="s">
        <v>13</v>
      </c>
      <c r="L1232" s="9">
        <v>18</v>
      </c>
      <c r="M1232" s="9"/>
      <c r="N1232" s="32">
        <v>0</v>
      </c>
      <c r="O1232" s="10" t="s">
        <v>65</v>
      </c>
      <c r="P1232" s="57">
        <v>0</v>
      </c>
      <c r="Q1232" s="7" t="s">
        <v>6535</v>
      </c>
      <c r="R1232" s="182">
        <v>49.444535168552434</v>
      </c>
      <c r="S1232" s="1" t="s">
        <v>65</v>
      </c>
      <c r="T1232" s="36">
        <v>4.2595357517788406</v>
      </c>
      <c r="U1232" s="2" t="s">
        <v>65</v>
      </c>
      <c r="V1232" s="31">
        <v>11.607963414300189</v>
      </c>
      <c r="W1232" s="2" t="s">
        <v>65</v>
      </c>
      <c r="X1232" s="31" t="s">
        <v>6535</v>
      </c>
      <c r="Y1232" s="2" t="s">
        <v>6535</v>
      </c>
      <c r="AA1232" s="38">
        <v>0</v>
      </c>
      <c r="AB1232" s="9" t="s">
        <v>6535</v>
      </c>
      <c r="AC1232" s="38">
        <v>423888</v>
      </c>
      <c r="AD1232" s="9" t="s">
        <v>6535</v>
      </c>
      <c r="AE1232" s="42">
        <v>36517</v>
      </c>
      <c r="AF1232" s="9" t="s">
        <v>65</v>
      </c>
      <c r="AG1232" s="41">
        <v>8573</v>
      </c>
      <c r="AH1232" s="2" t="s">
        <v>65</v>
      </c>
      <c r="AI1232" s="41">
        <v>0</v>
      </c>
      <c r="AJ1232" s="2" t="s">
        <v>6535</v>
      </c>
      <c r="AK1232" s="41">
        <v>101696</v>
      </c>
      <c r="AL1232" s="2" t="s">
        <v>65</v>
      </c>
      <c r="AM1232" s="2" t="str">
        <f>IF(OR(O1232="Q",Q1232="Q",S1232="Q",U1232="Q",W1232="Q",Y1232="Q",AB1232="Q",AD1232="Q",AF1232="Q",AH1232="Q",AJ1232="Q",AL1232="Q"),"Yes","No")</f>
        <v>Yes</v>
      </c>
    </row>
    <row r="1233" spans="1:39">
      <c r="A1233" s="6" t="s">
        <v>5364</v>
      </c>
      <c r="B1233" s="6" t="s">
        <v>5365</v>
      </c>
      <c r="C1233" s="4" t="s">
        <v>82</v>
      </c>
      <c r="D1233" s="242" t="s">
        <v>5366</v>
      </c>
      <c r="E1233" s="237" t="s">
        <v>5367</v>
      </c>
      <c r="F1233" s="25" t="s">
        <v>317</v>
      </c>
      <c r="G1233" s="53" t="s">
        <v>476</v>
      </c>
      <c r="H1233" s="180">
        <v>0</v>
      </c>
      <c r="I1233" s="28">
        <v>36</v>
      </c>
      <c r="J1233" s="171" t="s">
        <v>15</v>
      </c>
      <c r="K1233" s="171" t="s">
        <v>13</v>
      </c>
      <c r="L1233" s="9">
        <v>18</v>
      </c>
      <c r="M1233" s="9"/>
      <c r="N1233" s="32">
        <v>0.36309872798185017</v>
      </c>
      <c r="O1233" s="10" t="s">
        <v>6535</v>
      </c>
      <c r="P1233" s="57">
        <v>8.2879124427784057E-2</v>
      </c>
      <c r="Q1233" s="7" t="s">
        <v>6535</v>
      </c>
      <c r="R1233" s="182">
        <v>61.457089218666191</v>
      </c>
      <c r="S1233" s="1" t="s">
        <v>65</v>
      </c>
      <c r="T1233" s="36">
        <v>14.027892007866976</v>
      </c>
      <c r="U1233" s="2" t="s">
        <v>65</v>
      </c>
      <c r="V1233" s="31">
        <v>4.3810637538555657</v>
      </c>
      <c r="W1233" s="2" t="s">
        <v>6535</v>
      </c>
      <c r="X1233" s="31" t="s">
        <v>6535</v>
      </c>
      <c r="Y1233" s="2" t="s">
        <v>6535</v>
      </c>
      <c r="AA1233" s="38">
        <v>56976</v>
      </c>
      <c r="AB1233" s="9" t="s">
        <v>6535</v>
      </c>
      <c r="AC1233" s="38">
        <v>687459</v>
      </c>
      <c r="AD1233" s="9" t="s">
        <v>6535</v>
      </c>
      <c r="AE1233" s="42">
        <v>156916</v>
      </c>
      <c r="AF1233" s="9" t="s">
        <v>6535</v>
      </c>
      <c r="AG1233" s="41">
        <v>11186</v>
      </c>
      <c r="AH1233" s="2" t="s">
        <v>65</v>
      </c>
      <c r="AI1233" s="41">
        <v>0</v>
      </c>
      <c r="AJ1233" s="2" t="s">
        <v>6535</v>
      </c>
      <c r="AK1233" s="41">
        <v>164930</v>
      </c>
      <c r="AL1233" s="2" t="s">
        <v>6535</v>
      </c>
      <c r="AM1233" s="2" t="str">
        <f>IF(OR(O1233="Q",Q1233="Q",S1233="Q",U1233="Q",W1233="Q",Y1233="Q",AB1233="Q",AD1233="Q",AF1233="Q",AH1233="Q",AJ1233="Q",AL1233="Q"),"Yes","No")</f>
        <v>Yes</v>
      </c>
    </row>
    <row r="1234" spans="1:39">
      <c r="A1234" s="6" t="s">
        <v>1732</v>
      </c>
      <c r="B1234" s="6" t="s">
        <v>1733</v>
      </c>
      <c r="C1234" s="4" t="s">
        <v>48</v>
      </c>
      <c r="D1234" s="242">
        <v>4140</v>
      </c>
      <c r="E1234" s="237">
        <v>40140</v>
      </c>
      <c r="F1234" s="25" t="s">
        <v>317</v>
      </c>
      <c r="G1234" s="53" t="s">
        <v>262</v>
      </c>
      <c r="H1234" s="180">
        <v>310298</v>
      </c>
      <c r="I1234" s="28">
        <v>36</v>
      </c>
      <c r="J1234" s="171" t="s">
        <v>15</v>
      </c>
      <c r="K1234" s="171" t="s">
        <v>16</v>
      </c>
      <c r="L1234" s="9">
        <v>17</v>
      </c>
      <c r="M1234" s="9"/>
      <c r="N1234" s="32">
        <v>1.0442883348277081</v>
      </c>
      <c r="O1234" s="10" t="s">
        <v>6535</v>
      </c>
      <c r="P1234" s="57">
        <v>0.18858811165622319</v>
      </c>
      <c r="Q1234" s="7" t="s">
        <v>6535</v>
      </c>
      <c r="R1234" s="182">
        <v>86.168240648556392</v>
      </c>
      <c r="S1234" s="1" t="s">
        <v>6535</v>
      </c>
      <c r="T1234" s="36">
        <v>15.561129284596786</v>
      </c>
      <c r="U1234" s="2" t="s">
        <v>6535</v>
      </c>
      <c r="V1234" s="31">
        <v>5.537402785660948</v>
      </c>
      <c r="W1234" s="2" t="s">
        <v>6535</v>
      </c>
      <c r="X1234" s="31">
        <v>0.74829769222275389</v>
      </c>
      <c r="Y1234" s="2" t="s">
        <v>6535</v>
      </c>
      <c r="AA1234" s="38">
        <v>1142559</v>
      </c>
      <c r="AB1234" s="9" t="s">
        <v>6535</v>
      </c>
      <c r="AC1234" s="38">
        <v>6058489</v>
      </c>
      <c r="AD1234" s="9" t="s">
        <v>6535</v>
      </c>
      <c r="AE1234" s="42">
        <v>1094103</v>
      </c>
      <c r="AF1234" s="9" t="s">
        <v>6535</v>
      </c>
      <c r="AG1234" s="41">
        <v>70310</v>
      </c>
      <c r="AH1234" s="2" t="s">
        <v>6535</v>
      </c>
      <c r="AI1234" s="41">
        <v>8096362</v>
      </c>
      <c r="AJ1234" s="2" t="s">
        <v>6535</v>
      </c>
      <c r="AK1234" s="41">
        <v>1320547</v>
      </c>
      <c r="AL1234" s="2" t="s">
        <v>6535</v>
      </c>
      <c r="AM1234" s="2" t="str">
        <f>IF(OR(O1234="Q",Q1234="Q",S1234="Q",U1234="Q",W1234="Q",Y1234="Q",AB1234="Q",AD1234="Q",AF1234="Q",AH1234="Q",AJ1234="Q",AL1234="Q"),"Yes","No")</f>
        <v>No</v>
      </c>
    </row>
    <row r="1235" spans="1:39">
      <c r="A1235" s="6" t="s">
        <v>5131</v>
      </c>
      <c r="B1235" s="6" t="s">
        <v>5132</v>
      </c>
      <c r="C1235" s="4" t="s">
        <v>84</v>
      </c>
      <c r="D1235" s="242">
        <v>8003</v>
      </c>
      <c r="E1235" s="237">
        <v>80003</v>
      </c>
      <c r="F1235" s="25" t="s">
        <v>317</v>
      </c>
      <c r="G1235" s="53" t="s">
        <v>262</v>
      </c>
      <c r="H1235" s="180">
        <v>176676</v>
      </c>
      <c r="I1235" s="28">
        <v>36</v>
      </c>
      <c r="J1235" s="171" t="s">
        <v>14</v>
      </c>
      <c r="K1235" s="171" t="s">
        <v>16</v>
      </c>
      <c r="L1235" s="9">
        <v>13</v>
      </c>
      <c r="M1235" s="9"/>
      <c r="N1235" s="32">
        <v>2.9619160559108848</v>
      </c>
      <c r="O1235" s="10" t="s">
        <v>6535</v>
      </c>
      <c r="P1235" s="57">
        <v>0.12089659539418871</v>
      </c>
      <c r="Q1235" s="7" t="s">
        <v>6535</v>
      </c>
      <c r="R1235" s="182">
        <v>53.131835237573256</v>
      </c>
      <c r="S1235" s="1" t="s">
        <v>6535</v>
      </c>
      <c r="T1235" s="36">
        <v>2.1686833340360048</v>
      </c>
      <c r="U1235" s="2" t="s">
        <v>6535</v>
      </c>
      <c r="V1235" s="31">
        <v>24.499582029199633</v>
      </c>
      <c r="W1235" s="2" t="s">
        <v>6535</v>
      </c>
      <c r="X1235" s="31">
        <v>4.437115565398333</v>
      </c>
      <c r="Y1235" s="2" t="s">
        <v>6535</v>
      </c>
      <c r="AA1235" s="38">
        <v>152358</v>
      </c>
      <c r="AB1235" s="9" t="s">
        <v>6535</v>
      </c>
      <c r="AC1235" s="38">
        <v>1260234</v>
      </c>
      <c r="AD1235" s="9" t="s">
        <v>6535</v>
      </c>
      <c r="AE1235" s="42">
        <v>51439</v>
      </c>
      <c r="AF1235" s="9" t="s">
        <v>6535</v>
      </c>
      <c r="AG1235" s="41">
        <v>23719</v>
      </c>
      <c r="AH1235" s="2" t="s">
        <v>6535</v>
      </c>
      <c r="AI1235" s="41">
        <v>284021</v>
      </c>
      <c r="AJ1235" s="2" t="s">
        <v>6535</v>
      </c>
      <c r="AK1235" s="41">
        <v>316469</v>
      </c>
      <c r="AL1235" s="2" t="s">
        <v>6535</v>
      </c>
      <c r="AM1235" s="2" t="str">
        <f>IF(OR(O1235="Q",Q1235="Q",S1235="Q",U1235="Q",W1235="Q",Y1235="Q",AB1235="Q",AD1235="Q",AF1235="Q",AH1235="Q",AJ1235="Q",AL1235="Q"),"Yes","No")</f>
        <v>No</v>
      </c>
    </row>
    <row r="1236" spans="1:39">
      <c r="A1236" s="6" t="s">
        <v>3450</v>
      </c>
      <c r="B1236" s="6" t="s">
        <v>3451</v>
      </c>
      <c r="C1236" s="4" t="s">
        <v>77</v>
      </c>
      <c r="D1236" s="242" t="s">
        <v>3452</v>
      </c>
      <c r="E1236" s="237" t="s">
        <v>3453</v>
      </c>
      <c r="F1236" s="25" t="s">
        <v>320</v>
      </c>
      <c r="G1236" s="53" t="s">
        <v>476</v>
      </c>
      <c r="H1236" s="180">
        <v>0</v>
      </c>
      <c r="I1236" s="28">
        <v>36</v>
      </c>
      <c r="J1236" s="171" t="s">
        <v>15</v>
      </c>
      <c r="K1236" s="171" t="s">
        <v>13</v>
      </c>
      <c r="L1236" s="9">
        <v>12</v>
      </c>
      <c r="M1236" s="9"/>
      <c r="N1236" s="32">
        <v>1.4264544456641053</v>
      </c>
      <c r="O1236" s="10" t="s">
        <v>6535</v>
      </c>
      <c r="P1236" s="57">
        <v>0.11025258769059219</v>
      </c>
      <c r="Q1236" s="7" t="s">
        <v>6535</v>
      </c>
      <c r="R1236" s="182">
        <v>41.806941981251583</v>
      </c>
      <c r="S1236" s="1" t="s">
        <v>6535</v>
      </c>
      <c r="T1236" s="36">
        <v>3.2313149227261211</v>
      </c>
      <c r="U1236" s="2" t="s">
        <v>6535</v>
      </c>
      <c r="V1236" s="31">
        <v>12.93805864826721</v>
      </c>
      <c r="W1236" s="2" t="s">
        <v>6535</v>
      </c>
      <c r="X1236" s="31" t="s">
        <v>6535</v>
      </c>
      <c r="Y1236" s="2" t="s">
        <v>6535</v>
      </c>
      <c r="AA1236" s="38">
        <v>72772</v>
      </c>
      <c r="AB1236" s="9" t="s">
        <v>6535</v>
      </c>
      <c r="AC1236" s="38">
        <v>660048</v>
      </c>
      <c r="AD1236" s="9" t="s">
        <v>6535</v>
      </c>
      <c r="AE1236" s="42">
        <v>51016</v>
      </c>
      <c r="AF1236" s="9" t="s">
        <v>6535</v>
      </c>
      <c r="AG1236" s="41">
        <v>15788</v>
      </c>
      <c r="AH1236" s="2" t="s">
        <v>6535</v>
      </c>
      <c r="AI1236" s="41">
        <v>0</v>
      </c>
      <c r="AJ1236" s="2" t="s">
        <v>6535</v>
      </c>
      <c r="AK1236" s="41">
        <v>190379</v>
      </c>
      <c r="AL1236" s="2" t="s">
        <v>6535</v>
      </c>
      <c r="AM1236" s="2" t="str">
        <f>IF(OR(O1236="Q",Q1236="Q",S1236="Q",U1236="Q",W1236="Q",Y1236="Q",AB1236="Q",AD1236="Q",AF1236="Q",AH1236="Q",AJ1236="Q",AL1236="Q"),"Yes","No")</f>
        <v>No</v>
      </c>
    </row>
    <row r="1237" spans="1:39">
      <c r="A1237" s="6" t="s">
        <v>2821</v>
      </c>
      <c r="B1237" s="6" t="s">
        <v>2822</v>
      </c>
      <c r="C1237" s="4" t="s">
        <v>60</v>
      </c>
      <c r="D1237" s="242">
        <v>5054</v>
      </c>
      <c r="E1237" s="237">
        <v>50054</v>
      </c>
      <c r="F1237" s="25" t="s">
        <v>317</v>
      </c>
      <c r="G1237" s="53" t="s">
        <v>262</v>
      </c>
      <c r="H1237" s="180">
        <v>90580</v>
      </c>
      <c r="I1237" s="28">
        <v>36</v>
      </c>
      <c r="J1237" s="171" t="s">
        <v>14</v>
      </c>
      <c r="K1237" s="171" t="s">
        <v>13</v>
      </c>
      <c r="L1237" s="9">
        <v>10</v>
      </c>
      <c r="M1237" s="9"/>
      <c r="N1237" s="32">
        <v>0.61601466459112264</v>
      </c>
      <c r="O1237" s="10" t="s">
        <v>6535</v>
      </c>
      <c r="P1237" s="57">
        <v>2.4540222190926091E-2</v>
      </c>
      <c r="Q1237" s="7" t="s">
        <v>6535</v>
      </c>
      <c r="R1237" s="182">
        <v>78.36556453810519</v>
      </c>
      <c r="S1237" s="1" t="s">
        <v>6535</v>
      </c>
      <c r="T1237" s="36">
        <v>3.1218548460350624</v>
      </c>
      <c r="U1237" s="2" t="s">
        <v>6535</v>
      </c>
      <c r="V1237" s="31">
        <v>25.102244788105388</v>
      </c>
      <c r="W1237" s="2" t="s">
        <v>6535</v>
      </c>
      <c r="X1237" s="31">
        <v>5.9144734586986774</v>
      </c>
      <c r="Y1237" s="2" t="s">
        <v>6535</v>
      </c>
      <c r="AA1237" s="38">
        <v>42343</v>
      </c>
      <c r="AB1237" s="9" t="s">
        <v>6535</v>
      </c>
      <c r="AC1237" s="38">
        <v>1725453</v>
      </c>
      <c r="AD1237" s="9" t="s">
        <v>6535</v>
      </c>
      <c r="AE1237" s="42">
        <v>68737</v>
      </c>
      <c r="AF1237" s="9" t="s">
        <v>6535</v>
      </c>
      <c r="AG1237" s="41">
        <v>22018</v>
      </c>
      <c r="AH1237" s="2" t="s">
        <v>6535</v>
      </c>
      <c r="AI1237" s="41">
        <v>291734</v>
      </c>
      <c r="AJ1237" s="2" t="s">
        <v>6535</v>
      </c>
      <c r="AK1237" s="41">
        <v>255644</v>
      </c>
      <c r="AL1237" s="2" t="s">
        <v>6535</v>
      </c>
      <c r="AM1237" s="2" t="str">
        <f>IF(OR(O1237="Q",Q1237="Q",S1237="Q",U1237="Q",W1237="Q",Y1237="Q",AB1237="Q",AD1237="Q",AF1237="Q",AH1237="Q",AJ1237="Q",AL1237="Q"),"Yes","No")</f>
        <v>No</v>
      </c>
    </row>
    <row r="1238" spans="1:39">
      <c r="A1238" s="3" t="s">
        <v>6308</v>
      </c>
      <c r="B1238" s="3" t="s">
        <v>879</v>
      </c>
      <c r="C1238" s="4" t="s">
        <v>73</v>
      </c>
      <c r="D1238" s="241" t="s">
        <v>880</v>
      </c>
      <c r="E1238" s="236" t="s">
        <v>881</v>
      </c>
      <c r="F1238" s="3" t="s">
        <v>481</v>
      </c>
      <c r="G1238" s="4" t="s">
        <v>476</v>
      </c>
      <c r="H1238" s="60">
        <v>0</v>
      </c>
      <c r="I1238" s="27">
        <v>35</v>
      </c>
      <c r="J1238" s="170" t="s">
        <v>14</v>
      </c>
      <c r="K1238" s="170" t="s">
        <v>13</v>
      </c>
      <c r="L1238" s="5">
        <v>35</v>
      </c>
      <c r="N1238" s="31">
        <v>2.1705826980933571E-2</v>
      </c>
      <c r="O1238" s="4" t="s">
        <v>6535</v>
      </c>
      <c r="P1238" s="56">
        <v>5.9548886800401852E-4</v>
      </c>
      <c r="Q1238" s="8" t="s">
        <v>6535</v>
      </c>
      <c r="R1238" s="35">
        <v>64.874609901120195</v>
      </c>
      <c r="S1238" s="2" t="s">
        <v>6535</v>
      </c>
      <c r="T1238" s="36">
        <v>1.7798035544167405</v>
      </c>
      <c r="U1238" s="2" t="s">
        <v>6535</v>
      </c>
      <c r="V1238" s="31">
        <v>36.450432824526111</v>
      </c>
      <c r="W1238" s="2" t="s">
        <v>6535</v>
      </c>
      <c r="X1238" s="31" t="s">
        <v>6535</v>
      </c>
      <c r="Y1238" s="2" t="s">
        <v>6535</v>
      </c>
      <c r="AA1238" s="37">
        <v>1176</v>
      </c>
      <c r="AB1238" s="4" t="s">
        <v>6535</v>
      </c>
      <c r="AC1238" s="37">
        <v>1974848</v>
      </c>
      <c r="AD1238" s="4" t="s">
        <v>6535</v>
      </c>
      <c r="AE1238" s="41">
        <v>54179</v>
      </c>
      <c r="AF1238" s="4" t="s">
        <v>6535</v>
      </c>
      <c r="AG1238" s="41">
        <v>30441</v>
      </c>
      <c r="AH1238" s="2" t="s">
        <v>6535</v>
      </c>
      <c r="AI1238" s="41">
        <v>0</v>
      </c>
      <c r="AJ1238" s="2" t="s">
        <v>6535</v>
      </c>
      <c r="AK1238" s="41">
        <v>1065455</v>
      </c>
      <c r="AL1238" s="2" t="s">
        <v>6535</v>
      </c>
      <c r="AM1238" s="2" t="str">
        <f>IF(OR(O1238="Q",Q1238="Q",S1238="Q",U1238="Q",W1238="Q",Y1238="Q",AB1238="Q",AD1238="Q",AF1238="Q",AH1238="Q",AJ1238="Q",AL1238="Q"),"Yes","No")</f>
        <v>No</v>
      </c>
    </row>
    <row r="1239" spans="1:39">
      <c r="A1239" s="6" t="s">
        <v>2708</v>
      </c>
      <c r="B1239" s="6" t="s">
        <v>2709</v>
      </c>
      <c r="C1239" s="4" t="s">
        <v>129</v>
      </c>
      <c r="D1239" s="242" t="s">
        <v>2710</v>
      </c>
      <c r="E1239" s="237" t="s">
        <v>2711</v>
      </c>
      <c r="F1239" s="25" t="s">
        <v>320</v>
      </c>
      <c r="G1239" s="53" t="s">
        <v>476</v>
      </c>
      <c r="H1239" s="180">
        <v>0</v>
      </c>
      <c r="I1239" s="28">
        <v>35</v>
      </c>
      <c r="J1239" s="171" t="s">
        <v>14</v>
      </c>
      <c r="K1239" s="171" t="s">
        <v>13</v>
      </c>
      <c r="L1239" s="9">
        <v>35</v>
      </c>
      <c r="M1239" s="9"/>
      <c r="N1239" s="32">
        <v>1.2795003958700253</v>
      </c>
      <c r="O1239" s="10" t="s">
        <v>6535</v>
      </c>
      <c r="P1239" s="57">
        <v>3.6529631917377813E-2</v>
      </c>
      <c r="Q1239" s="7" t="s">
        <v>6535</v>
      </c>
      <c r="R1239" s="182">
        <v>36.78948797583287</v>
      </c>
      <c r="S1239" s="1" t="s">
        <v>6535</v>
      </c>
      <c r="T1239" s="36">
        <v>1.050336880335353</v>
      </c>
      <c r="U1239" s="2" t="s">
        <v>6535</v>
      </c>
      <c r="V1239" s="31">
        <v>35.026369791077578</v>
      </c>
      <c r="W1239" s="2" t="s">
        <v>6535</v>
      </c>
      <c r="X1239" s="31" t="s">
        <v>6535</v>
      </c>
      <c r="Y1239" s="2" t="s">
        <v>6535</v>
      </c>
      <c r="AA1239" s="38">
        <v>79187</v>
      </c>
      <c r="AB1239" s="9" t="s">
        <v>6535</v>
      </c>
      <c r="AC1239" s="38">
        <v>2167747</v>
      </c>
      <c r="AD1239" s="9" t="s">
        <v>6535</v>
      </c>
      <c r="AE1239" s="42">
        <v>61889</v>
      </c>
      <c r="AF1239" s="9" t="s">
        <v>6535</v>
      </c>
      <c r="AG1239" s="41">
        <v>58923</v>
      </c>
      <c r="AH1239" s="2" t="s">
        <v>6535</v>
      </c>
      <c r="AI1239" s="41">
        <v>0</v>
      </c>
      <c r="AJ1239" s="2" t="s">
        <v>6535</v>
      </c>
      <c r="AK1239" s="41">
        <v>1176815</v>
      </c>
      <c r="AL1239" s="2" t="s">
        <v>6535</v>
      </c>
      <c r="AM1239" s="2" t="str">
        <f>IF(OR(O1239="Q",Q1239="Q",S1239="Q",U1239="Q",W1239="Q",Y1239="Q",AB1239="Q",AD1239="Q",AF1239="Q",AH1239="Q",AJ1239="Q",AL1239="Q"),"Yes","No")</f>
        <v>No</v>
      </c>
    </row>
    <row r="1240" spans="1:39">
      <c r="A1240" s="6" t="s">
        <v>1979</v>
      </c>
      <c r="B1240" s="6" t="s">
        <v>1980</v>
      </c>
      <c r="C1240" s="4" t="s">
        <v>48</v>
      </c>
      <c r="D1240" s="242" t="s">
        <v>1981</v>
      </c>
      <c r="E1240" s="237" t="s">
        <v>1982</v>
      </c>
      <c r="F1240" s="25" t="s">
        <v>826</v>
      </c>
      <c r="G1240" s="53" t="s">
        <v>476</v>
      </c>
      <c r="H1240" s="180">
        <v>0</v>
      </c>
      <c r="I1240" s="28">
        <v>35</v>
      </c>
      <c r="J1240" s="171" t="s">
        <v>17</v>
      </c>
      <c r="K1240" s="171" t="s">
        <v>13</v>
      </c>
      <c r="L1240" s="9">
        <v>35</v>
      </c>
      <c r="M1240" s="9"/>
      <c r="N1240" s="32">
        <v>4.0004724540746848</v>
      </c>
      <c r="O1240" s="10" t="s">
        <v>6535</v>
      </c>
      <c r="P1240" s="57">
        <v>0.56071772658455321</v>
      </c>
      <c r="Q1240" s="7" t="s">
        <v>6535</v>
      </c>
      <c r="R1240" s="182">
        <v>42.514711565001377</v>
      </c>
      <c r="S1240" s="1" t="s">
        <v>6535</v>
      </c>
      <c r="T1240" s="36">
        <v>5.9589842671818936</v>
      </c>
      <c r="U1240" s="2" t="s">
        <v>6535</v>
      </c>
      <c r="V1240" s="31">
        <v>7.1345567732313082</v>
      </c>
      <c r="W1240" s="2" t="s">
        <v>6535</v>
      </c>
      <c r="X1240" s="31" t="s">
        <v>6535</v>
      </c>
      <c r="Y1240" s="2" t="s">
        <v>6535</v>
      </c>
      <c r="AA1240" s="38">
        <v>431839</v>
      </c>
      <c r="AB1240" s="9" t="s">
        <v>6535</v>
      </c>
      <c r="AC1240" s="38">
        <v>770154</v>
      </c>
      <c r="AD1240" s="9" t="s">
        <v>6535</v>
      </c>
      <c r="AE1240" s="42">
        <v>107947</v>
      </c>
      <c r="AF1240" s="9" t="s">
        <v>6535</v>
      </c>
      <c r="AG1240" s="41">
        <v>18115</v>
      </c>
      <c r="AH1240" s="2" t="s">
        <v>6535</v>
      </c>
      <c r="AI1240" s="41">
        <v>0</v>
      </c>
      <c r="AJ1240" s="2" t="s">
        <v>6535</v>
      </c>
      <c r="AK1240" s="41">
        <v>992910</v>
      </c>
      <c r="AL1240" s="2" t="s">
        <v>6535</v>
      </c>
      <c r="AM1240" s="2" t="str">
        <f>IF(OR(O1240="Q",Q1240="Q",S1240="Q",U1240="Q",W1240="Q",Y1240="Q",AB1240="Q",AD1240="Q",AF1240="Q",AH1240="Q",AJ1240="Q",AL1240="Q"),"Yes","No")</f>
        <v>No</v>
      </c>
    </row>
    <row r="1241" spans="1:39">
      <c r="A1241" s="6" t="s">
        <v>5773</v>
      </c>
      <c r="B1241" s="6" t="s">
        <v>5774</v>
      </c>
      <c r="C1241" s="4" t="s">
        <v>28</v>
      </c>
      <c r="D1241" s="242">
        <v>9193</v>
      </c>
      <c r="E1241" s="237">
        <v>90193</v>
      </c>
      <c r="F1241" s="25" t="s">
        <v>317</v>
      </c>
      <c r="G1241" s="53" t="s">
        <v>262</v>
      </c>
      <c r="H1241" s="180">
        <v>2956746</v>
      </c>
      <c r="I1241" s="28">
        <v>35</v>
      </c>
      <c r="J1241" s="171" t="s">
        <v>15</v>
      </c>
      <c r="K1241" s="171" t="s">
        <v>16</v>
      </c>
      <c r="L1241" s="9">
        <v>35</v>
      </c>
      <c r="M1241" s="9"/>
      <c r="N1241" s="32">
        <v>0.86123759603647587</v>
      </c>
      <c r="O1241" s="10" t="s">
        <v>6535</v>
      </c>
      <c r="P1241" s="57">
        <v>0.38360664294199565</v>
      </c>
      <c r="Q1241" s="7" t="s">
        <v>6535</v>
      </c>
      <c r="R1241" s="182">
        <v>64.172875790165008</v>
      </c>
      <c r="S1241" s="1" t="s">
        <v>6535</v>
      </c>
      <c r="T1241" s="36">
        <v>28.583449634676956</v>
      </c>
      <c r="U1241" s="2" t="s">
        <v>6535</v>
      </c>
      <c r="V1241" s="31">
        <v>2.245106052990594</v>
      </c>
      <c r="W1241" s="2" t="s">
        <v>6535</v>
      </c>
      <c r="X1241" s="31">
        <v>0.60352695346242302</v>
      </c>
      <c r="Y1241" s="2" t="s">
        <v>6535</v>
      </c>
      <c r="AA1241" s="38">
        <v>1499307</v>
      </c>
      <c r="AB1241" s="9" t="s">
        <v>6535</v>
      </c>
      <c r="AC1241" s="38">
        <v>3908449</v>
      </c>
      <c r="AD1241" s="9" t="s">
        <v>6535</v>
      </c>
      <c r="AE1241" s="42">
        <v>1740875</v>
      </c>
      <c r="AF1241" s="9" t="s">
        <v>6535</v>
      </c>
      <c r="AG1241" s="41">
        <v>60905</v>
      </c>
      <c r="AH1241" s="2" t="s">
        <v>6535</v>
      </c>
      <c r="AI1241" s="41">
        <v>6476014</v>
      </c>
      <c r="AJ1241" s="2" t="s">
        <v>6535</v>
      </c>
      <c r="AK1241" s="41">
        <v>633336</v>
      </c>
      <c r="AL1241" s="2" t="s">
        <v>6535</v>
      </c>
      <c r="AM1241" s="2" t="str">
        <f>IF(OR(O1241="Q",Q1241="Q",S1241="Q",U1241="Q",W1241="Q",Y1241="Q",AB1241="Q",AD1241="Q",AF1241="Q",AH1241="Q",AJ1241="Q",AL1241="Q"),"Yes","No")</f>
        <v>No</v>
      </c>
    </row>
    <row r="1242" spans="1:39">
      <c r="A1242" s="3" t="s">
        <v>1763</v>
      </c>
      <c r="B1242" s="3" t="s">
        <v>1626</v>
      </c>
      <c r="C1242" s="4" t="s">
        <v>18</v>
      </c>
      <c r="D1242" s="241">
        <v>4169</v>
      </c>
      <c r="E1242" s="236">
        <v>40169</v>
      </c>
      <c r="F1242" s="3" t="s">
        <v>407</v>
      </c>
      <c r="G1242" s="4" t="s">
        <v>262</v>
      </c>
      <c r="H1242" s="60">
        <v>749495</v>
      </c>
      <c r="I1242" s="27">
        <v>35</v>
      </c>
      <c r="J1242" s="170" t="s">
        <v>17</v>
      </c>
      <c r="K1242" s="170" t="s">
        <v>16</v>
      </c>
      <c r="L1242" s="5">
        <v>35</v>
      </c>
      <c r="N1242" s="31">
        <v>3.7010841385811926</v>
      </c>
      <c r="O1242" s="4" t="s">
        <v>6535</v>
      </c>
      <c r="P1242" s="56">
        <v>0.87202567704891631</v>
      </c>
      <c r="Q1242" s="8" t="s">
        <v>6535</v>
      </c>
      <c r="R1242" s="35">
        <v>20.113140112805048</v>
      </c>
      <c r="S1242" s="2" t="s">
        <v>6535</v>
      </c>
      <c r="T1242" s="36">
        <v>4.7389289104819348</v>
      </c>
      <c r="U1242" s="2" t="s">
        <v>6535</v>
      </c>
      <c r="V1242" s="31">
        <v>4.2442375677586615</v>
      </c>
      <c r="W1242" s="2" t="s">
        <v>6535</v>
      </c>
      <c r="X1242" s="31">
        <v>8.0296532186632824E-2</v>
      </c>
      <c r="Y1242" s="2" t="s">
        <v>6535</v>
      </c>
      <c r="AA1242" s="37">
        <v>314074</v>
      </c>
      <c r="AB1242" s="4" t="s">
        <v>6535</v>
      </c>
      <c r="AC1242" s="37">
        <v>360166</v>
      </c>
      <c r="AD1242" s="4" t="s">
        <v>6535</v>
      </c>
      <c r="AE1242" s="41">
        <v>84860</v>
      </c>
      <c r="AF1242" s="4" t="s">
        <v>6535</v>
      </c>
      <c r="AG1242" s="41">
        <v>17907</v>
      </c>
      <c r="AH1242" s="2" t="s">
        <v>6535</v>
      </c>
      <c r="AI1242" s="41">
        <v>4485449</v>
      </c>
      <c r="AJ1242" s="2" t="s">
        <v>6535</v>
      </c>
      <c r="AK1242" s="41">
        <v>867428</v>
      </c>
      <c r="AL1242" s="2" t="s">
        <v>6535</v>
      </c>
      <c r="AM1242" s="2" t="str">
        <f>IF(OR(O1242="Q",Q1242="Q",S1242="Q",U1242="Q",W1242="Q",Y1242="Q",AB1242="Q",AD1242="Q",AF1242="Q",AH1242="Q",AJ1242="Q",AL1242="Q"),"Yes","No")</f>
        <v>No</v>
      </c>
    </row>
    <row r="1243" spans="1:39">
      <c r="A1243" s="6" t="s">
        <v>6397</v>
      </c>
      <c r="B1243" s="6" t="s">
        <v>6397</v>
      </c>
      <c r="C1243" s="4" t="s">
        <v>77</v>
      </c>
      <c r="D1243" s="242">
        <v>5219</v>
      </c>
      <c r="E1243" s="237">
        <v>50516</v>
      </c>
      <c r="F1243" s="25" t="s">
        <v>317</v>
      </c>
      <c r="G1243" s="53" t="s">
        <v>262</v>
      </c>
      <c r="H1243" s="180">
        <v>2650890</v>
      </c>
      <c r="I1243" s="28">
        <v>35</v>
      </c>
      <c r="J1243" s="171" t="s">
        <v>15</v>
      </c>
      <c r="K1243" s="171" t="s">
        <v>16</v>
      </c>
      <c r="L1243" s="9">
        <v>27</v>
      </c>
      <c r="M1243" s="9"/>
      <c r="N1243" s="32">
        <v>1.9672166264564919</v>
      </c>
      <c r="O1243" s="10" t="s">
        <v>6535</v>
      </c>
      <c r="P1243" s="57">
        <v>0.3007009174239102</v>
      </c>
      <c r="Q1243" s="7" t="s">
        <v>6535</v>
      </c>
      <c r="R1243" s="182">
        <v>129.40149796704472</v>
      </c>
      <c r="S1243" s="1" t="s">
        <v>6535</v>
      </c>
      <c r="T1243" s="36">
        <v>19.779798844425422</v>
      </c>
      <c r="U1243" s="2" t="s">
        <v>6535</v>
      </c>
      <c r="V1243" s="31">
        <v>6.5421038396209061</v>
      </c>
      <c r="W1243" s="2" t="s">
        <v>6535</v>
      </c>
      <c r="X1243" s="31">
        <v>0.44556618710718704</v>
      </c>
      <c r="Y1243" s="2" t="s">
        <v>6535</v>
      </c>
      <c r="AA1243" s="38">
        <v>909159</v>
      </c>
      <c r="AB1243" s="9" t="s">
        <v>6535</v>
      </c>
      <c r="AC1243" s="38">
        <v>3023466</v>
      </c>
      <c r="AD1243" s="9" t="s">
        <v>6535</v>
      </c>
      <c r="AE1243" s="42">
        <v>462155</v>
      </c>
      <c r="AF1243" s="9" t="s">
        <v>6535</v>
      </c>
      <c r="AG1243" s="41">
        <v>23365</v>
      </c>
      <c r="AH1243" s="2" t="s">
        <v>6535</v>
      </c>
      <c r="AI1243" s="41">
        <v>6785672</v>
      </c>
      <c r="AJ1243" s="2" t="s">
        <v>6535</v>
      </c>
      <c r="AK1243" s="41">
        <v>460424</v>
      </c>
      <c r="AL1243" s="2" t="s">
        <v>6535</v>
      </c>
      <c r="AM1243" s="2" t="str">
        <f>IF(OR(O1243="Q",Q1243="Q",S1243="Q",U1243="Q",W1243="Q",Y1243="Q",AB1243="Q",AD1243="Q",AF1243="Q",AH1243="Q",AJ1243="Q",AL1243="Q"),"Yes","No")</f>
        <v>No</v>
      </c>
    </row>
    <row r="1244" spans="1:39">
      <c r="A1244" s="6" t="s">
        <v>1382</v>
      </c>
      <c r="B1244" s="6" t="s">
        <v>1383</v>
      </c>
      <c r="C1244" s="4" t="s">
        <v>69</v>
      </c>
      <c r="D1244" s="242" t="s">
        <v>1384</v>
      </c>
      <c r="E1244" s="237" t="s">
        <v>1385</v>
      </c>
      <c r="F1244" s="25" t="s">
        <v>317</v>
      </c>
      <c r="G1244" s="53" t="s">
        <v>476</v>
      </c>
      <c r="H1244" s="180">
        <v>0</v>
      </c>
      <c r="I1244" s="28">
        <v>35</v>
      </c>
      <c r="J1244" s="171" t="s">
        <v>14</v>
      </c>
      <c r="K1244" s="171" t="s">
        <v>13</v>
      </c>
      <c r="L1244" s="9">
        <v>23</v>
      </c>
      <c r="M1244" s="9"/>
      <c r="N1244" s="32">
        <v>1.6246677941531771</v>
      </c>
      <c r="O1244" s="10" t="s">
        <v>6535</v>
      </c>
      <c r="P1244" s="57">
        <v>5.1658574808714622E-2</v>
      </c>
      <c r="Q1244" s="7" t="s">
        <v>6535</v>
      </c>
      <c r="R1244" s="182">
        <v>43.681879194630874</v>
      </c>
      <c r="S1244" s="1" t="s">
        <v>6535</v>
      </c>
      <c r="T1244" s="36">
        <v>1.3889261744966444</v>
      </c>
      <c r="U1244" s="2" t="s">
        <v>6535</v>
      </c>
      <c r="V1244" s="31">
        <v>31.450108721913505</v>
      </c>
      <c r="W1244" s="2" t="s">
        <v>6535</v>
      </c>
      <c r="X1244" s="31" t="s">
        <v>6535</v>
      </c>
      <c r="Y1244" s="2" t="s">
        <v>6535</v>
      </c>
      <c r="AA1244" s="38">
        <v>13449</v>
      </c>
      <c r="AB1244" s="9" t="s">
        <v>6535</v>
      </c>
      <c r="AC1244" s="38">
        <v>260344</v>
      </c>
      <c r="AD1244" s="9" t="s">
        <v>6535</v>
      </c>
      <c r="AE1244" s="42">
        <v>8278</v>
      </c>
      <c r="AF1244" s="9" t="s">
        <v>6535</v>
      </c>
      <c r="AG1244" s="41">
        <v>5960</v>
      </c>
      <c r="AH1244" s="2" t="s">
        <v>6535</v>
      </c>
      <c r="AI1244" s="41">
        <v>0</v>
      </c>
      <c r="AJ1244" s="2" t="s">
        <v>6535</v>
      </c>
      <c r="AK1244" s="41">
        <v>40595</v>
      </c>
      <c r="AL1244" s="2" t="s">
        <v>6535</v>
      </c>
      <c r="AM1244" s="2" t="str">
        <f>IF(OR(O1244="Q",Q1244="Q",S1244="Q",U1244="Q",W1244="Q",Y1244="Q",AB1244="Q",AD1244="Q",AF1244="Q",AH1244="Q",AJ1244="Q",AL1244="Q"),"Yes","No")</f>
        <v>No</v>
      </c>
    </row>
    <row r="1245" spans="1:39">
      <c r="A1245" s="3" t="s">
        <v>2832</v>
      </c>
      <c r="B1245" s="3" t="s">
        <v>1697</v>
      </c>
      <c r="C1245" s="4" t="s">
        <v>59</v>
      </c>
      <c r="D1245" s="241">
        <v>5061</v>
      </c>
      <c r="E1245" s="236">
        <v>50061</v>
      </c>
      <c r="F1245" s="3" t="s">
        <v>317</v>
      </c>
      <c r="G1245" s="4" t="s">
        <v>262</v>
      </c>
      <c r="H1245" s="60">
        <v>93863</v>
      </c>
      <c r="I1245" s="27">
        <v>35</v>
      </c>
      <c r="J1245" s="170" t="s">
        <v>15</v>
      </c>
      <c r="K1245" s="170" t="s">
        <v>13</v>
      </c>
      <c r="L1245" s="5">
        <v>22</v>
      </c>
      <c r="N1245" s="31">
        <v>0.35231168630736498</v>
      </c>
      <c r="O1245" s="4" t="s">
        <v>6535</v>
      </c>
      <c r="P1245" s="56">
        <v>0.10013378638981971</v>
      </c>
      <c r="Q1245" s="8" t="s">
        <v>6535</v>
      </c>
      <c r="R1245" s="35">
        <v>75.596926766443133</v>
      </c>
      <c r="S1245" s="2" t="s">
        <v>6535</v>
      </c>
      <c r="T1245" s="36">
        <v>21.486106793385737</v>
      </c>
      <c r="U1245" s="2" t="s">
        <v>6535</v>
      </c>
      <c r="V1245" s="31">
        <v>3.5184097097439175</v>
      </c>
      <c r="W1245" s="2" t="s">
        <v>6535</v>
      </c>
      <c r="X1245" s="31">
        <v>1.2214386223652767</v>
      </c>
      <c r="Y1245" s="2" t="s">
        <v>6535</v>
      </c>
      <c r="AA1245" s="37">
        <v>511348</v>
      </c>
      <c r="AB1245" s="4" t="s">
        <v>6535</v>
      </c>
      <c r="AC1245" s="37">
        <v>5106648</v>
      </c>
      <c r="AD1245" s="4" t="s">
        <v>6535</v>
      </c>
      <c r="AE1245" s="41">
        <v>1451408</v>
      </c>
      <c r="AF1245" s="4" t="s">
        <v>6535</v>
      </c>
      <c r="AG1245" s="41">
        <v>67551</v>
      </c>
      <c r="AH1245" s="2" t="s">
        <v>6535</v>
      </c>
      <c r="AI1245" s="41">
        <v>4180847</v>
      </c>
      <c r="AJ1245" s="2" t="s">
        <v>6535</v>
      </c>
      <c r="AK1245" s="41">
        <v>974599</v>
      </c>
      <c r="AL1245" s="2" t="s">
        <v>6535</v>
      </c>
      <c r="AM1245" s="2" t="str">
        <f>IF(OR(O1245="Q",Q1245="Q",S1245="Q",U1245="Q",W1245="Q",Y1245="Q",AB1245="Q",AD1245="Q",AF1245="Q",AH1245="Q",AJ1245="Q",AL1245="Q"),"Yes","No")</f>
        <v>No</v>
      </c>
    </row>
    <row r="1246" spans="1:39">
      <c r="A1246" s="3" t="s">
        <v>3973</v>
      </c>
      <c r="B1246" s="3" t="s">
        <v>3974</v>
      </c>
      <c r="C1246" s="4" t="s">
        <v>130</v>
      </c>
      <c r="D1246" s="241">
        <v>6082</v>
      </c>
      <c r="E1246" s="236">
        <v>60082</v>
      </c>
      <c r="F1246" s="3" t="s">
        <v>320</v>
      </c>
      <c r="G1246" s="4" t="s">
        <v>262</v>
      </c>
      <c r="H1246" s="60">
        <v>106383</v>
      </c>
      <c r="I1246" s="27">
        <v>35</v>
      </c>
      <c r="J1246" s="170" t="s">
        <v>15</v>
      </c>
      <c r="K1246" s="170" t="s">
        <v>13</v>
      </c>
      <c r="L1246" s="5">
        <v>14</v>
      </c>
      <c r="N1246" s="31">
        <v>0.68710177021207219</v>
      </c>
      <c r="O1246" s="4" t="s">
        <v>6535</v>
      </c>
      <c r="P1246" s="56">
        <v>0.10044572037439121</v>
      </c>
      <c r="Q1246" s="8" t="s">
        <v>6535</v>
      </c>
      <c r="R1246" s="35">
        <v>58.31720523511698</v>
      </c>
      <c r="S1246" s="2" t="s">
        <v>6535</v>
      </c>
      <c r="T1246" s="36">
        <v>8.5252490155200373</v>
      </c>
      <c r="U1246" s="2" t="s">
        <v>6535</v>
      </c>
      <c r="V1246" s="31">
        <v>6.8405280747754968</v>
      </c>
      <c r="W1246" s="2" t="s">
        <v>6535</v>
      </c>
      <c r="X1246" s="31">
        <v>1.0134115666334069</v>
      </c>
      <c r="Y1246" s="2" t="s">
        <v>6535</v>
      </c>
      <c r="AA1246" s="37">
        <v>202302</v>
      </c>
      <c r="AB1246" s="4" t="s">
        <v>6535</v>
      </c>
      <c r="AC1246" s="37">
        <v>2014043</v>
      </c>
      <c r="AD1246" s="4" t="s">
        <v>6535</v>
      </c>
      <c r="AE1246" s="41">
        <v>294428</v>
      </c>
      <c r="AF1246" s="4" t="s">
        <v>6535</v>
      </c>
      <c r="AG1246" s="41">
        <v>34536</v>
      </c>
      <c r="AH1246" s="2" t="s">
        <v>6535</v>
      </c>
      <c r="AI1246" s="41">
        <v>1987389</v>
      </c>
      <c r="AJ1246" s="2" t="s">
        <v>6535</v>
      </c>
      <c r="AK1246" s="41">
        <v>655600</v>
      </c>
      <c r="AL1246" s="2" t="s">
        <v>6535</v>
      </c>
      <c r="AM1246" s="2" t="str">
        <f>IF(OR(O1246="Q",Q1246="Q",S1246="Q",U1246="Q",W1246="Q",Y1246="Q",AB1246="Q",AD1246="Q",AF1246="Q",AH1246="Q",AJ1246="Q",AL1246="Q"),"Yes","No")</f>
        <v>No</v>
      </c>
    </row>
    <row r="1247" spans="1:39">
      <c r="A1247" s="6" t="s">
        <v>1382</v>
      </c>
      <c r="B1247" s="6" t="s">
        <v>1383</v>
      </c>
      <c r="C1247" s="4" t="s">
        <v>69</v>
      </c>
      <c r="D1247" s="242" t="s">
        <v>1384</v>
      </c>
      <c r="E1247" s="237" t="s">
        <v>1385</v>
      </c>
      <c r="F1247" s="25" t="s">
        <v>317</v>
      </c>
      <c r="G1247" s="53" t="s">
        <v>476</v>
      </c>
      <c r="H1247" s="180">
        <v>0</v>
      </c>
      <c r="I1247" s="28">
        <v>35</v>
      </c>
      <c r="J1247" s="171" t="s">
        <v>15</v>
      </c>
      <c r="K1247" s="171" t="s">
        <v>13</v>
      </c>
      <c r="L1247" s="9">
        <v>12</v>
      </c>
      <c r="M1247" s="9"/>
      <c r="N1247" s="32">
        <v>1.2598613546371882</v>
      </c>
      <c r="O1247" s="10" t="s">
        <v>6535</v>
      </c>
      <c r="P1247" s="57">
        <v>8.1215941074315831E-2</v>
      </c>
      <c r="Q1247" s="7" t="s">
        <v>6535</v>
      </c>
      <c r="R1247" s="182">
        <v>56.086317645577061</v>
      </c>
      <c r="S1247" s="1" t="s">
        <v>6535</v>
      </c>
      <c r="T1247" s="36">
        <v>3.6155590075150088</v>
      </c>
      <c r="U1247" s="2" t="s">
        <v>6535</v>
      </c>
      <c r="V1247" s="31">
        <v>15.512488533308561</v>
      </c>
      <c r="W1247" s="2" t="s">
        <v>6535</v>
      </c>
      <c r="X1247" s="31" t="s">
        <v>6535</v>
      </c>
      <c r="Y1247" s="2" t="s">
        <v>6535</v>
      </c>
      <c r="AA1247" s="38">
        <v>108498</v>
      </c>
      <c r="AB1247" s="9" t="s">
        <v>6535</v>
      </c>
      <c r="AC1247" s="38">
        <v>1335920</v>
      </c>
      <c r="AD1247" s="9" t="s">
        <v>6535</v>
      </c>
      <c r="AE1247" s="42">
        <v>86119</v>
      </c>
      <c r="AF1247" s="9" t="s">
        <v>6535</v>
      </c>
      <c r="AG1247" s="41">
        <v>23819</v>
      </c>
      <c r="AH1247" s="2" t="s">
        <v>6535</v>
      </c>
      <c r="AI1247" s="41">
        <v>0</v>
      </c>
      <c r="AJ1247" s="2" t="s">
        <v>6535</v>
      </c>
      <c r="AK1247" s="41">
        <v>429718</v>
      </c>
      <c r="AL1247" s="2" t="s">
        <v>6535</v>
      </c>
      <c r="AM1247" s="2" t="str">
        <f>IF(OR(O1247="Q",Q1247="Q",S1247="Q",U1247="Q",W1247="Q",Y1247="Q",AB1247="Q",AD1247="Q",AF1247="Q",AH1247="Q",AJ1247="Q",AL1247="Q"),"Yes","No")</f>
        <v>No</v>
      </c>
    </row>
    <row r="1248" spans="1:39">
      <c r="A1248" s="3" t="s">
        <v>3973</v>
      </c>
      <c r="B1248" s="3" t="s">
        <v>3974</v>
      </c>
      <c r="C1248" s="4" t="s">
        <v>130</v>
      </c>
      <c r="D1248" s="241">
        <v>6082</v>
      </c>
      <c r="E1248" s="236">
        <v>60082</v>
      </c>
      <c r="F1248" s="3" t="s">
        <v>320</v>
      </c>
      <c r="G1248" s="4" t="s">
        <v>262</v>
      </c>
      <c r="H1248" s="60">
        <v>106383</v>
      </c>
      <c r="I1248" s="27">
        <v>35</v>
      </c>
      <c r="J1248" s="170" t="s">
        <v>20</v>
      </c>
      <c r="K1248" s="170" t="s">
        <v>16</v>
      </c>
      <c r="L1248" s="5">
        <v>12</v>
      </c>
      <c r="N1248" s="31">
        <v>0.69149696320114329</v>
      </c>
      <c r="O1248" s="4" t="s">
        <v>6535</v>
      </c>
      <c r="P1248" s="56">
        <v>1.6620867325032204E-2</v>
      </c>
      <c r="Q1248" s="8" t="s">
        <v>6535</v>
      </c>
      <c r="R1248" s="35">
        <v>130.24270215859522</v>
      </c>
      <c r="S1248" s="2" t="s">
        <v>6535</v>
      </c>
      <c r="T1248" s="36">
        <v>3.130522312940387</v>
      </c>
      <c r="U1248" s="2" t="s">
        <v>6535</v>
      </c>
      <c r="V1248" s="31">
        <v>41.604144337263307</v>
      </c>
      <c r="W1248" s="2" t="s">
        <v>6535</v>
      </c>
      <c r="X1248" s="31">
        <v>2.7719986479216558</v>
      </c>
      <c r="Y1248" s="2" t="s">
        <v>6535</v>
      </c>
      <c r="AA1248" s="37">
        <v>19355</v>
      </c>
      <c r="AB1248" s="4" t="s">
        <v>6535</v>
      </c>
      <c r="AC1248" s="37">
        <v>1164500</v>
      </c>
      <c r="AD1248" s="4" t="s">
        <v>6535</v>
      </c>
      <c r="AE1248" s="41">
        <v>27990</v>
      </c>
      <c r="AF1248" s="4" t="s">
        <v>6535</v>
      </c>
      <c r="AG1248" s="41">
        <v>8941</v>
      </c>
      <c r="AH1248" s="2" t="s">
        <v>6535</v>
      </c>
      <c r="AI1248" s="41">
        <v>420094</v>
      </c>
      <c r="AJ1248" s="2" t="s">
        <v>6535</v>
      </c>
      <c r="AK1248" s="41">
        <v>247334</v>
      </c>
      <c r="AL1248" s="2" t="s">
        <v>6535</v>
      </c>
      <c r="AM1248" s="2" t="str">
        <f>IF(OR(O1248="Q",Q1248="Q",S1248="Q",U1248="Q",W1248="Q",Y1248="Q",AB1248="Q",AD1248="Q",AF1248="Q",AH1248="Q",AJ1248="Q",AL1248="Q"),"Yes","No")</f>
        <v>No</v>
      </c>
    </row>
    <row r="1249" spans="1:39">
      <c r="A1249" s="6" t="s">
        <v>3973</v>
      </c>
      <c r="B1249" s="6" t="s">
        <v>3974</v>
      </c>
      <c r="C1249" s="4" t="s">
        <v>130</v>
      </c>
      <c r="D1249" s="242">
        <v>6082</v>
      </c>
      <c r="E1249" s="237">
        <v>60082</v>
      </c>
      <c r="F1249" s="25" t="s">
        <v>320</v>
      </c>
      <c r="G1249" s="53" t="s">
        <v>262</v>
      </c>
      <c r="H1249" s="180">
        <v>106383</v>
      </c>
      <c r="I1249" s="28">
        <v>35</v>
      </c>
      <c r="J1249" s="171" t="s">
        <v>14</v>
      </c>
      <c r="K1249" s="171" t="s">
        <v>13</v>
      </c>
      <c r="L1249" s="9">
        <v>9</v>
      </c>
      <c r="M1249" s="9"/>
      <c r="N1249" s="32">
        <v>0.77333257777525921</v>
      </c>
      <c r="O1249" s="10" t="s">
        <v>6535</v>
      </c>
      <c r="P1249" s="57">
        <v>2.13478875024051E-2</v>
      </c>
      <c r="Q1249" s="7" t="s">
        <v>6535</v>
      </c>
      <c r="R1249" s="182">
        <v>65.391468903436987</v>
      </c>
      <c r="S1249" s="1" t="s">
        <v>6535</v>
      </c>
      <c r="T1249" s="36">
        <v>1.8051350245499183</v>
      </c>
      <c r="U1249" s="2" t="s">
        <v>6535</v>
      </c>
      <c r="V1249" s="31">
        <v>36.225250750835833</v>
      </c>
      <c r="W1249" s="2" t="s">
        <v>6535</v>
      </c>
      <c r="X1249" s="31">
        <v>2.0582542089656037</v>
      </c>
      <c r="Y1249" s="2" t="s">
        <v>6535</v>
      </c>
      <c r="AA1249" s="38">
        <v>13647</v>
      </c>
      <c r="AB1249" s="9" t="s">
        <v>6535</v>
      </c>
      <c r="AC1249" s="38">
        <v>639267</v>
      </c>
      <c r="AD1249" s="9" t="s">
        <v>6535</v>
      </c>
      <c r="AE1249" s="42">
        <v>17647</v>
      </c>
      <c r="AF1249" s="9" t="s">
        <v>6535</v>
      </c>
      <c r="AG1249" s="41">
        <v>9776</v>
      </c>
      <c r="AH1249" s="2" t="s">
        <v>6535</v>
      </c>
      <c r="AI1249" s="41">
        <v>310587</v>
      </c>
      <c r="AJ1249" s="2" t="s">
        <v>6535</v>
      </c>
      <c r="AK1249" s="41">
        <v>165441</v>
      </c>
      <c r="AL1249" s="2" t="s">
        <v>6535</v>
      </c>
      <c r="AM1249" s="2" t="str">
        <f>IF(OR(O1249="Q",Q1249="Q",S1249="Q",U1249="Q",W1249="Q",Y1249="Q",AB1249="Q",AD1249="Q",AF1249="Q",AH1249="Q",AJ1249="Q",AL1249="Q"),"Yes","No")</f>
        <v>No</v>
      </c>
    </row>
    <row r="1250" spans="1:39">
      <c r="A1250" s="6" t="s">
        <v>6397</v>
      </c>
      <c r="B1250" s="6" t="s">
        <v>6397</v>
      </c>
      <c r="C1250" s="4" t="s">
        <v>77</v>
      </c>
      <c r="D1250" s="242">
        <v>5219</v>
      </c>
      <c r="E1250" s="237">
        <v>50516</v>
      </c>
      <c r="F1250" s="25" t="s">
        <v>317</v>
      </c>
      <c r="G1250" s="53" t="s">
        <v>262</v>
      </c>
      <c r="H1250" s="180">
        <v>2650890</v>
      </c>
      <c r="I1250" s="28">
        <v>35</v>
      </c>
      <c r="J1250" s="171" t="s">
        <v>14</v>
      </c>
      <c r="K1250" s="171" t="s">
        <v>16</v>
      </c>
      <c r="L1250" s="9">
        <v>8</v>
      </c>
      <c r="M1250" s="9"/>
      <c r="N1250" s="32">
        <v>2.1772367369045469</v>
      </c>
      <c r="O1250" s="10" t="s">
        <v>6535</v>
      </c>
      <c r="P1250" s="57">
        <v>0.12751077719675069</v>
      </c>
      <c r="Q1250" s="7" t="s">
        <v>6535</v>
      </c>
      <c r="R1250" s="182">
        <v>52.993356279516526</v>
      </c>
      <c r="S1250" s="1" t="s">
        <v>6535</v>
      </c>
      <c r="T1250" s="36">
        <v>3.1035780036820619</v>
      </c>
      <c r="U1250" s="2" t="s">
        <v>6535</v>
      </c>
      <c r="V1250" s="31">
        <v>17.07492327134862</v>
      </c>
      <c r="W1250" s="2" t="s">
        <v>6535</v>
      </c>
      <c r="X1250" s="31">
        <v>2.3527367321264845</v>
      </c>
      <c r="Y1250" s="2" t="s">
        <v>6535</v>
      </c>
      <c r="AA1250" s="38">
        <v>84418</v>
      </c>
      <c r="AB1250" s="9" t="s">
        <v>6535</v>
      </c>
      <c r="AC1250" s="38">
        <v>662046</v>
      </c>
      <c r="AD1250" s="9" t="s">
        <v>6535</v>
      </c>
      <c r="AE1250" s="42">
        <v>38773</v>
      </c>
      <c r="AF1250" s="9" t="s">
        <v>6535</v>
      </c>
      <c r="AG1250" s="41">
        <v>12493</v>
      </c>
      <c r="AH1250" s="2" t="s">
        <v>6535</v>
      </c>
      <c r="AI1250" s="41">
        <v>281394</v>
      </c>
      <c r="AJ1250" s="2" t="s">
        <v>6535</v>
      </c>
      <c r="AK1250" s="41">
        <v>181736</v>
      </c>
      <c r="AL1250" s="2" t="s">
        <v>6535</v>
      </c>
      <c r="AM1250" s="2" t="str">
        <f>IF(OR(O1250="Q",Q1250="Q",S1250="Q",U1250="Q",W1250="Q",Y1250="Q",AB1250="Q",AD1250="Q",AF1250="Q",AH1250="Q",AJ1250="Q",AL1250="Q"),"Yes","No")</f>
        <v>No</v>
      </c>
    </row>
    <row r="1251" spans="1:39">
      <c r="A1251" s="6" t="s">
        <v>2832</v>
      </c>
      <c r="B1251" s="6" t="s">
        <v>1697</v>
      </c>
      <c r="C1251" s="4" t="s">
        <v>59</v>
      </c>
      <c r="D1251" s="242">
        <v>5061</v>
      </c>
      <c r="E1251" s="237">
        <v>50061</v>
      </c>
      <c r="F1251" s="25" t="s">
        <v>317</v>
      </c>
      <c r="G1251" s="53" t="s">
        <v>262</v>
      </c>
      <c r="H1251" s="180">
        <v>93863</v>
      </c>
      <c r="I1251" s="28">
        <v>35</v>
      </c>
      <c r="J1251" s="171" t="s">
        <v>20</v>
      </c>
      <c r="K1251" s="171" t="s">
        <v>16</v>
      </c>
      <c r="L1251" s="9">
        <v>7</v>
      </c>
      <c r="M1251" s="9"/>
      <c r="N1251" s="32">
        <v>1.8748434051184155</v>
      </c>
      <c r="O1251" s="10" t="s">
        <v>6535</v>
      </c>
      <c r="P1251" s="57">
        <v>0.11863517456674455</v>
      </c>
      <c r="Q1251" s="7" t="s">
        <v>6535</v>
      </c>
      <c r="R1251" s="182">
        <v>81.186944529574006</v>
      </c>
      <c r="S1251" s="1" t="s">
        <v>6535</v>
      </c>
      <c r="T1251" s="36">
        <v>5.137296965982225</v>
      </c>
      <c r="U1251" s="2" t="s">
        <v>6535</v>
      </c>
      <c r="V1251" s="31">
        <v>15.803436139115909</v>
      </c>
      <c r="W1251" s="2" t="s">
        <v>6535</v>
      </c>
      <c r="X1251" s="31">
        <v>4.1588250992951226</v>
      </c>
      <c r="Y1251" s="2" t="s">
        <v>6535</v>
      </c>
      <c r="AA1251" s="38">
        <v>31428</v>
      </c>
      <c r="AB1251" s="9" t="s">
        <v>6535</v>
      </c>
      <c r="AC1251" s="38">
        <v>264913</v>
      </c>
      <c r="AD1251" s="9" t="s">
        <v>6535</v>
      </c>
      <c r="AE1251" s="42">
        <v>16763</v>
      </c>
      <c r="AF1251" s="9" t="s">
        <v>6535</v>
      </c>
      <c r="AG1251" s="41">
        <v>3263</v>
      </c>
      <c r="AH1251" s="2" t="s">
        <v>6535</v>
      </c>
      <c r="AI1251" s="41">
        <v>63699</v>
      </c>
      <c r="AJ1251" s="2" t="s">
        <v>6535</v>
      </c>
      <c r="AK1251" s="41">
        <v>53454</v>
      </c>
      <c r="AL1251" s="2" t="s">
        <v>6535</v>
      </c>
      <c r="AM1251" s="2" t="str">
        <f>IF(OR(O1251="Q",Q1251="Q",S1251="Q",U1251="Q",W1251="Q",Y1251="Q",AB1251="Q",AD1251="Q",AF1251="Q",AH1251="Q",AJ1251="Q",AL1251="Q"),"Yes","No")</f>
        <v>No</v>
      </c>
    </row>
    <row r="1252" spans="1:39">
      <c r="A1252" s="6" t="s">
        <v>2832</v>
      </c>
      <c r="B1252" s="6" t="s">
        <v>1697</v>
      </c>
      <c r="C1252" s="4" t="s">
        <v>59</v>
      </c>
      <c r="D1252" s="242">
        <v>5061</v>
      </c>
      <c r="E1252" s="237">
        <v>50061</v>
      </c>
      <c r="F1252" s="25" t="s">
        <v>317</v>
      </c>
      <c r="G1252" s="53" t="s">
        <v>262</v>
      </c>
      <c r="H1252" s="180">
        <v>93863</v>
      </c>
      <c r="I1252" s="28">
        <v>35</v>
      </c>
      <c r="J1252" s="171" t="s">
        <v>14</v>
      </c>
      <c r="K1252" s="171" t="s">
        <v>13</v>
      </c>
      <c r="L1252" s="9">
        <v>6</v>
      </c>
      <c r="M1252" s="9"/>
      <c r="N1252" s="32">
        <v>3.610497900419916</v>
      </c>
      <c r="O1252" s="10" t="s">
        <v>6535</v>
      </c>
      <c r="P1252" s="57">
        <v>7.5379420730561808E-2</v>
      </c>
      <c r="Q1252" s="7" t="s">
        <v>6535</v>
      </c>
      <c r="R1252" s="182">
        <v>75.318743514762758</v>
      </c>
      <c r="S1252" s="1" t="s">
        <v>6535</v>
      </c>
      <c r="T1252" s="36">
        <v>1.572493161022545</v>
      </c>
      <c r="U1252" s="2" t="s">
        <v>6535</v>
      </c>
      <c r="V1252" s="31">
        <v>47.89766046790642</v>
      </c>
      <c r="W1252" s="2" t="s">
        <v>6535</v>
      </c>
      <c r="X1252" s="31">
        <v>14.019524871385178</v>
      </c>
      <c r="Y1252" s="2" t="s">
        <v>6535</v>
      </c>
      <c r="AA1252" s="38">
        <v>60187</v>
      </c>
      <c r="AB1252" s="9" t="s">
        <v>6535</v>
      </c>
      <c r="AC1252" s="38">
        <v>798454</v>
      </c>
      <c r="AD1252" s="9" t="s">
        <v>6535</v>
      </c>
      <c r="AE1252" s="42">
        <v>16670</v>
      </c>
      <c r="AF1252" s="9" t="s">
        <v>6535</v>
      </c>
      <c r="AG1252" s="41">
        <v>10601</v>
      </c>
      <c r="AH1252" s="2" t="s">
        <v>6535</v>
      </c>
      <c r="AI1252" s="41">
        <v>56953</v>
      </c>
      <c r="AJ1252" s="2" t="s">
        <v>6535</v>
      </c>
      <c r="AK1252" s="41">
        <v>108491</v>
      </c>
      <c r="AL1252" s="2" t="s">
        <v>6535</v>
      </c>
      <c r="AM1252" s="2" t="str">
        <f>IF(OR(O1252="Q",Q1252="Q",S1252="Q",U1252="Q",W1252="Q",Y1252="Q",AB1252="Q",AD1252="Q",AF1252="Q",AH1252="Q",AJ1252="Q",AL1252="Q"),"Yes","No")</f>
        <v>No</v>
      </c>
    </row>
    <row r="1253" spans="1:39">
      <c r="A1253" s="6" t="s">
        <v>3150</v>
      </c>
      <c r="B1253" s="6" t="s">
        <v>2906</v>
      </c>
      <c r="C1253" s="4" t="s">
        <v>60</v>
      </c>
      <c r="D1253" s="242" t="s">
        <v>3151</v>
      </c>
      <c r="E1253" s="237" t="s">
        <v>3152</v>
      </c>
      <c r="F1253" s="25" t="s">
        <v>481</v>
      </c>
      <c r="G1253" s="53" t="s">
        <v>476</v>
      </c>
      <c r="H1253" s="180">
        <v>0</v>
      </c>
      <c r="I1253" s="28">
        <v>34</v>
      </c>
      <c r="J1253" s="171" t="s">
        <v>14</v>
      </c>
      <c r="K1253" s="171" t="s">
        <v>13</v>
      </c>
      <c r="L1253" s="9">
        <v>34</v>
      </c>
      <c r="M1253" s="9"/>
      <c r="N1253" s="32">
        <v>0.7900147127148831</v>
      </c>
      <c r="O1253" s="10" t="s">
        <v>6535</v>
      </c>
      <c r="P1253" s="57">
        <v>6.8317018151076214E-2</v>
      </c>
      <c r="Q1253" s="7" t="s">
        <v>6535</v>
      </c>
      <c r="R1253" s="182">
        <v>19.971163972518013</v>
      </c>
      <c r="S1253" s="1" t="s">
        <v>6535</v>
      </c>
      <c r="T1253" s="36">
        <v>1.7270189398371809</v>
      </c>
      <c r="U1253" s="2" t="s">
        <v>6535</v>
      </c>
      <c r="V1253" s="31">
        <v>11.563951912652934</v>
      </c>
      <c r="W1253" s="2" t="s">
        <v>6535</v>
      </c>
      <c r="X1253" s="31" t="s">
        <v>6535</v>
      </c>
      <c r="Y1253" s="2" t="s">
        <v>6535</v>
      </c>
      <c r="AA1253" s="38">
        <v>81618</v>
      </c>
      <c r="AB1253" s="9" t="s">
        <v>6535</v>
      </c>
      <c r="AC1253" s="38">
        <v>1194695</v>
      </c>
      <c r="AD1253" s="9" t="s">
        <v>6535</v>
      </c>
      <c r="AE1253" s="42">
        <v>103312</v>
      </c>
      <c r="AF1253" s="9" t="s">
        <v>6535</v>
      </c>
      <c r="AG1253" s="41">
        <v>59821</v>
      </c>
      <c r="AH1253" s="2" t="s">
        <v>6535</v>
      </c>
      <c r="AI1253" s="41">
        <v>0</v>
      </c>
      <c r="AJ1253" s="2" t="s">
        <v>6535</v>
      </c>
      <c r="AK1253" s="41">
        <v>620948</v>
      </c>
      <c r="AL1253" s="2" t="s">
        <v>6535</v>
      </c>
      <c r="AM1253" s="2" t="str">
        <f>IF(OR(O1253="Q",Q1253="Q",S1253="Q",U1253="Q",W1253="Q",Y1253="Q",AB1253="Q",AD1253="Q",AF1253="Q",AH1253="Q",AJ1253="Q",AL1253="Q"),"Yes","No")</f>
        <v>No</v>
      </c>
    </row>
    <row r="1254" spans="1:39">
      <c r="A1254" s="6" t="s">
        <v>4324</v>
      </c>
      <c r="B1254" s="6" t="s">
        <v>4325</v>
      </c>
      <c r="C1254" s="4" t="s">
        <v>111</v>
      </c>
      <c r="D1254" s="242" t="s">
        <v>4326</v>
      </c>
      <c r="E1254" s="237" t="s">
        <v>4327</v>
      </c>
      <c r="F1254" s="25" t="s">
        <v>481</v>
      </c>
      <c r="G1254" s="53" t="s">
        <v>476</v>
      </c>
      <c r="H1254" s="180">
        <v>0</v>
      </c>
      <c r="I1254" s="28">
        <v>34</v>
      </c>
      <c r="J1254" s="171" t="s">
        <v>14</v>
      </c>
      <c r="K1254" s="171" t="s">
        <v>13</v>
      </c>
      <c r="L1254" s="9">
        <v>34</v>
      </c>
      <c r="M1254" s="9"/>
      <c r="N1254" s="32">
        <v>0.49685831660462021</v>
      </c>
      <c r="O1254" s="10" t="s">
        <v>6535</v>
      </c>
      <c r="P1254" s="57">
        <v>4.7308512810194894E-2</v>
      </c>
      <c r="Q1254" s="7" t="s">
        <v>6535</v>
      </c>
      <c r="R1254" s="182">
        <v>31.858998529467215</v>
      </c>
      <c r="S1254" s="1" t="s">
        <v>6535</v>
      </c>
      <c r="T1254" s="36">
        <v>3.0334640473586969</v>
      </c>
      <c r="U1254" s="2" t="s">
        <v>6535</v>
      </c>
      <c r="V1254" s="31">
        <v>10.502513968216482</v>
      </c>
      <c r="W1254" s="2" t="s">
        <v>6535</v>
      </c>
      <c r="X1254" s="31" t="s">
        <v>6535</v>
      </c>
      <c r="Y1254" s="2" t="s">
        <v>6535</v>
      </c>
      <c r="AA1254" s="38">
        <v>79945</v>
      </c>
      <c r="AB1254" s="9" t="s">
        <v>6535</v>
      </c>
      <c r="AC1254" s="38">
        <v>1689865</v>
      </c>
      <c r="AD1254" s="9" t="s">
        <v>6535</v>
      </c>
      <c r="AE1254" s="42">
        <v>160901</v>
      </c>
      <c r="AF1254" s="9" t="s">
        <v>6535</v>
      </c>
      <c r="AG1254" s="41">
        <v>53042</v>
      </c>
      <c r="AH1254" s="2" t="s">
        <v>6535</v>
      </c>
      <c r="AI1254" s="41">
        <v>0</v>
      </c>
      <c r="AJ1254" s="2" t="s">
        <v>6535</v>
      </c>
      <c r="AK1254" s="41">
        <v>691374</v>
      </c>
      <c r="AL1254" s="2" t="s">
        <v>6535</v>
      </c>
      <c r="AM1254" s="2" t="str">
        <f>IF(OR(O1254="Q",Q1254="Q",S1254="Q",U1254="Q",W1254="Q",Y1254="Q",AB1254="Q",AD1254="Q",AF1254="Q",AH1254="Q",AJ1254="Q",AL1254="Q"),"Yes","No")</f>
        <v>No</v>
      </c>
    </row>
    <row r="1255" spans="1:39">
      <c r="A1255" s="3" t="s">
        <v>6327</v>
      </c>
      <c r="B1255" s="3" t="s">
        <v>1134</v>
      </c>
      <c r="C1255" s="4" t="s">
        <v>97</v>
      </c>
      <c r="D1255" s="241" t="s">
        <v>1121</v>
      </c>
      <c r="E1255" s="236" t="s">
        <v>1122</v>
      </c>
      <c r="F1255" s="3" t="s">
        <v>317</v>
      </c>
      <c r="G1255" s="4" t="s">
        <v>476</v>
      </c>
      <c r="H1255" s="60">
        <v>0</v>
      </c>
      <c r="I1255" s="27">
        <v>34</v>
      </c>
      <c r="J1255" s="170" t="s">
        <v>15</v>
      </c>
      <c r="K1255" s="170" t="s">
        <v>13</v>
      </c>
      <c r="L1255" s="5">
        <v>34</v>
      </c>
      <c r="N1255" s="31">
        <v>0.47384539997549918</v>
      </c>
      <c r="O1255" s="4" t="s">
        <v>6535</v>
      </c>
      <c r="P1255" s="56">
        <v>1.5132198085219678E-2</v>
      </c>
      <c r="Q1255" s="8" t="s">
        <v>6535</v>
      </c>
      <c r="R1255" s="35">
        <v>98.35927145239215</v>
      </c>
      <c r="S1255" s="2" t="s">
        <v>6535</v>
      </c>
      <c r="T1255" s="36">
        <v>3.1410919663089487</v>
      </c>
      <c r="U1255" s="2" t="s">
        <v>6535</v>
      </c>
      <c r="V1255" s="31">
        <v>31.313719084759143</v>
      </c>
      <c r="W1255" s="2" t="s">
        <v>6535</v>
      </c>
      <c r="X1255" s="31" t="s">
        <v>6535</v>
      </c>
      <c r="Y1255" s="2" t="s">
        <v>6535</v>
      </c>
      <c r="AA1255" s="37">
        <v>34812</v>
      </c>
      <c r="AB1255" s="4" t="s">
        <v>6535</v>
      </c>
      <c r="AC1255" s="37">
        <v>2300525</v>
      </c>
      <c r="AD1255" s="4" t="s">
        <v>6535</v>
      </c>
      <c r="AE1255" s="41">
        <v>73467</v>
      </c>
      <c r="AF1255" s="4" t="s">
        <v>6535</v>
      </c>
      <c r="AG1255" s="41">
        <v>23389</v>
      </c>
      <c r="AH1255" s="2" t="s">
        <v>6535</v>
      </c>
      <c r="AI1255" s="41">
        <v>0</v>
      </c>
      <c r="AJ1255" s="2" t="s">
        <v>6535</v>
      </c>
      <c r="AK1255" s="41">
        <v>468586</v>
      </c>
      <c r="AL1255" s="2" t="s">
        <v>6535</v>
      </c>
      <c r="AM1255" s="2" t="str">
        <f>IF(OR(O1255="Q",Q1255="Q",S1255="Q",U1255="Q",W1255="Q",Y1255="Q",AB1255="Q",AD1255="Q",AF1255="Q",AH1255="Q",AJ1255="Q",AL1255="Q"),"Yes","No")</f>
        <v>No</v>
      </c>
    </row>
    <row r="1256" spans="1:39">
      <c r="A1256" s="6" t="s">
        <v>1783</v>
      </c>
      <c r="B1256" s="6" t="s">
        <v>1784</v>
      </c>
      <c r="C1256" s="4" t="s">
        <v>48</v>
      </c>
      <c r="D1256" s="242">
        <v>4185</v>
      </c>
      <c r="E1256" s="237">
        <v>40185</v>
      </c>
      <c r="F1256" s="25" t="s">
        <v>407</v>
      </c>
      <c r="G1256" s="53" t="s">
        <v>262</v>
      </c>
      <c r="H1256" s="180">
        <v>143280</v>
      </c>
      <c r="I1256" s="28">
        <v>34</v>
      </c>
      <c r="J1256" s="171" t="s">
        <v>14</v>
      </c>
      <c r="K1256" s="171" t="s">
        <v>16</v>
      </c>
      <c r="L1256" s="9">
        <v>23</v>
      </c>
      <c r="M1256" s="9"/>
      <c r="N1256" s="32">
        <v>0.52864892904229799</v>
      </c>
      <c r="O1256" s="10" t="s">
        <v>6535</v>
      </c>
      <c r="P1256" s="57">
        <v>4.3145936601457074E-2</v>
      </c>
      <c r="Q1256" s="7" t="s">
        <v>6535</v>
      </c>
      <c r="R1256" s="182">
        <v>39.007087318516483</v>
      </c>
      <c r="S1256" s="1" t="s">
        <v>6535</v>
      </c>
      <c r="T1256" s="36">
        <v>3.1835821922521159</v>
      </c>
      <c r="U1256" s="2" t="s">
        <v>6535</v>
      </c>
      <c r="V1256" s="31">
        <v>12.252577430998336</v>
      </c>
      <c r="W1256" s="2" t="s">
        <v>6535</v>
      </c>
      <c r="X1256" s="31">
        <v>2.4502506915629323</v>
      </c>
      <c r="Y1256" s="2" t="s">
        <v>6535</v>
      </c>
      <c r="AA1256" s="38">
        <v>48918</v>
      </c>
      <c r="AB1256" s="9" t="s">
        <v>6535</v>
      </c>
      <c r="AC1256" s="38">
        <v>1133780</v>
      </c>
      <c r="AD1256" s="9" t="s">
        <v>6535</v>
      </c>
      <c r="AE1256" s="42">
        <v>92534</v>
      </c>
      <c r="AF1256" s="9" t="s">
        <v>6535</v>
      </c>
      <c r="AG1256" s="41">
        <v>29066</v>
      </c>
      <c r="AH1256" s="2" t="s">
        <v>6535</v>
      </c>
      <c r="AI1256" s="41">
        <v>462720</v>
      </c>
      <c r="AJ1256" s="2" t="s">
        <v>6535</v>
      </c>
      <c r="AK1256" s="41">
        <v>390429</v>
      </c>
      <c r="AL1256" s="2" t="s">
        <v>6535</v>
      </c>
      <c r="AM1256" s="2" t="str">
        <f>IF(OR(O1256="Q",Q1256="Q",S1256="Q",U1256="Q",W1256="Q",Y1256="Q",AB1256="Q",AD1256="Q",AF1256="Q",AH1256="Q",AJ1256="Q",AL1256="Q"),"Yes","No")</f>
        <v>No</v>
      </c>
    </row>
    <row r="1257" spans="1:39">
      <c r="A1257" s="3" t="s">
        <v>174</v>
      </c>
      <c r="B1257" s="3" t="s">
        <v>1258</v>
      </c>
      <c r="C1257" s="4" t="s">
        <v>114</v>
      </c>
      <c r="D1257" s="241">
        <v>3011</v>
      </c>
      <c r="E1257" s="236">
        <v>30011</v>
      </c>
      <c r="F1257" s="3" t="s">
        <v>320</v>
      </c>
      <c r="G1257" s="4" t="s">
        <v>262</v>
      </c>
      <c r="H1257" s="60">
        <v>79930</v>
      </c>
      <c r="I1257" s="27">
        <v>34</v>
      </c>
      <c r="J1257" s="170" t="s">
        <v>15</v>
      </c>
      <c r="K1257" s="170" t="s">
        <v>13</v>
      </c>
      <c r="L1257" s="5">
        <v>21</v>
      </c>
      <c r="N1257" s="31">
        <v>1.214592935022065</v>
      </c>
      <c r="O1257" s="4" t="s">
        <v>6535</v>
      </c>
      <c r="P1257" s="56">
        <v>0.15546075471030976</v>
      </c>
      <c r="Q1257" s="8" t="s">
        <v>6535</v>
      </c>
      <c r="R1257" s="35">
        <v>112.30896250125666</v>
      </c>
      <c r="S1257" s="2" t="s">
        <v>6535</v>
      </c>
      <c r="T1257" s="36">
        <v>14.374886900573037</v>
      </c>
      <c r="U1257" s="2" t="s">
        <v>6535</v>
      </c>
      <c r="V1257" s="31">
        <v>7.8128588612950827</v>
      </c>
      <c r="W1257" s="2" t="s">
        <v>6535</v>
      </c>
      <c r="X1257" s="31">
        <v>2.6574351764794737</v>
      </c>
      <c r="Y1257" s="2" t="s">
        <v>6535</v>
      </c>
      <c r="AA1257" s="37">
        <v>694684</v>
      </c>
      <c r="AB1257" s="4" t="s">
        <v>6535</v>
      </c>
      <c r="AC1257" s="37">
        <v>4468549</v>
      </c>
      <c r="AD1257" s="4" t="s">
        <v>6535</v>
      </c>
      <c r="AE1257" s="41">
        <v>571948</v>
      </c>
      <c r="AF1257" s="4" t="s">
        <v>6535</v>
      </c>
      <c r="AG1257" s="41">
        <v>39788</v>
      </c>
      <c r="AH1257" s="2" t="s">
        <v>6535</v>
      </c>
      <c r="AI1257" s="41">
        <v>1681527</v>
      </c>
      <c r="AJ1257" s="2" t="s">
        <v>6535</v>
      </c>
      <c r="AK1257" s="41">
        <v>495796</v>
      </c>
      <c r="AL1257" s="2" t="s">
        <v>6535</v>
      </c>
      <c r="AM1257" s="2" t="str">
        <f>IF(OR(O1257="Q",Q1257="Q",S1257="Q",U1257="Q",W1257="Q",Y1257="Q",AB1257="Q",AD1257="Q",AF1257="Q",AH1257="Q",AJ1257="Q",AL1257="Q"),"Yes","No")</f>
        <v>No</v>
      </c>
    </row>
    <row r="1258" spans="1:39">
      <c r="A1258" s="6" t="s">
        <v>72</v>
      </c>
      <c r="B1258" s="6" t="s">
        <v>1317</v>
      </c>
      <c r="C1258" s="4" t="s">
        <v>69</v>
      </c>
      <c r="D1258" s="242">
        <v>3072</v>
      </c>
      <c r="E1258" s="237">
        <v>30072</v>
      </c>
      <c r="F1258" s="25" t="s">
        <v>317</v>
      </c>
      <c r="G1258" s="53" t="s">
        <v>262</v>
      </c>
      <c r="H1258" s="180">
        <v>141576</v>
      </c>
      <c r="I1258" s="28">
        <v>34</v>
      </c>
      <c r="J1258" s="171" t="s">
        <v>14</v>
      </c>
      <c r="K1258" s="171" t="s">
        <v>13</v>
      </c>
      <c r="L1258" s="9">
        <v>18</v>
      </c>
      <c r="M1258" s="9"/>
      <c r="N1258" s="32">
        <v>6.5698241820938996</v>
      </c>
      <c r="O1258" s="10" t="s">
        <v>6535</v>
      </c>
      <c r="P1258" s="57">
        <v>0.27379748609644139</v>
      </c>
      <c r="Q1258" s="7" t="s">
        <v>6535</v>
      </c>
      <c r="R1258" s="182">
        <v>71.588962551514072</v>
      </c>
      <c r="S1258" s="1" t="s">
        <v>6535</v>
      </c>
      <c r="T1258" s="36">
        <v>2.9834707041748789</v>
      </c>
      <c r="U1258" s="2" t="s">
        <v>6535</v>
      </c>
      <c r="V1258" s="31">
        <v>23.995195411618095</v>
      </c>
      <c r="W1258" s="2" t="s">
        <v>6535</v>
      </c>
      <c r="X1258" s="31">
        <v>3.3585346581261244</v>
      </c>
      <c r="Y1258" s="2" t="s">
        <v>6535</v>
      </c>
      <c r="AA1258" s="38">
        <v>437570</v>
      </c>
      <c r="AB1258" s="9" t="s">
        <v>6535</v>
      </c>
      <c r="AC1258" s="38">
        <v>1598152</v>
      </c>
      <c r="AD1258" s="9" t="s">
        <v>6535</v>
      </c>
      <c r="AE1258" s="42">
        <v>66603</v>
      </c>
      <c r="AF1258" s="9" t="s">
        <v>6535</v>
      </c>
      <c r="AG1258" s="41">
        <v>22324</v>
      </c>
      <c r="AH1258" s="2" t="s">
        <v>6535</v>
      </c>
      <c r="AI1258" s="41">
        <v>475848</v>
      </c>
      <c r="AJ1258" s="2" t="s">
        <v>6535</v>
      </c>
      <c r="AK1258" s="41">
        <v>471571</v>
      </c>
      <c r="AL1258" s="2" t="s">
        <v>6535</v>
      </c>
      <c r="AM1258" s="2" t="str">
        <f>IF(OR(O1258="Q",Q1258="Q",S1258="Q",U1258="Q",W1258="Q",Y1258="Q",AB1258="Q",AD1258="Q",AF1258="Q",AH1258="Q",AJ1258="Q",AL1258="Q"),"Yes","No")</f>
        <v>No</v>
      </c>
    </row>
    <row r="1259" spans="1:39">
      <c r="A1259" s="3" t="s">
        <v>72</v>
      </c>
      <c r="B1259" s="3" t="s">
        <v>1317</v>
      </c>
      <c r="C1259" s="4" t="s">
        <v>69</v>
      </c>
      <c r="D1259" s="241">
        <v>3072</v>
      </c>
      <c r="E1259" s="236">
        <v>30072</v>
      </c>
      <c r="F1259" s="3" t="s">
        <v>317</v>
      </c>
      <c r="G1259" s="4" t="s">
        <v>262</v>
      </c>
      <c r="H1259" s="60">
        <v>141576</v>
      </c>
      <c r="I1259" s="27">
        <v>34</v>
      </c>
      <c r="J1259" s="170" t="s">
        <v>15</v>
      </c>
      <c r="K1259" s="170" t="s">
        <v>13</v>
      </c>
      <c r="L1259" s="5">
        <v>16</v>
      </c>
      <c r="N1259" s="31">
        <v>0.94283760142261641</v>
      </c>
      <c r="O1259" s="4" t="s">
        <v>6535</v>
      </c>
      <c r="P1259" s="56">
        <v>0.15488265343895757</v>
      </c>
      <c r="Q1259" s="8" t="s">
        <v>6535</v>
      </c>
      <c r="R1259" s="35">
        <v>75.118887704335464</v>
      </c>
      <c r="S1259" s="2" t="s">
        <v>6535</v>
      </c>
      <c r="T1259" s="36">
        <v>12.339996446339731</v>
      </c>
      <c r="U1259" s="2" t="s">
        <v>6535</v>
      </c>
      <c r="V1259" s="31">
        <v>6.0874318749595027</v>
      </c>
      <c r="W1259" s="2" t="s">
        <v>6535</v>
      </c>
      <c r="X1259" s="31">
        <v>1.2525578876324865</v>
      </c>
      <c r="Y1259" s="2" t="s">
        <v>6535</v>
      </c>
      <c r="AA1259" s="37">
        <v>654796</v>
      </c>
      <c r="AB1259" s="4" t="s">
        <v>6535</v>
      </c>
      <c r="AC1259" s="37">
        <v>4227691</v>
      </c>
      <c r="AD1259" s="4" t="s">
        <v>6535</v>
      </c>
      <c r="AE1259" s="41">
        <v>694495</v>
      </c>
      <c r="AF1259" s="4" t="s">
        <v>6535</v>
      </c>
      <c r="AG1259" s="41">
        <v>56280</v>
      </c>
      <c r="AH1259" s="2" t="s">
        <v>6535</v>
      </c>
      <c r="AI1259" s="41">
        <v>3375246</v>
      </c>
      <c r="AJ1259" s="2" t="s">
        <v>6535</v>
      </c>
      <c r="AK1259" s="41">
        <v>636601</v>
      </c>
      <c r="AL1259" s="2" t="s">
        <v>6535</v>
      </c>
      <c r="AM1259" s="2" t="str">
        <f>IF(OR(O1259="Q",Q1259="Q",S1259="Q",U1259="Q",W1259="Q",Y1259="Q",AB1259="Q",AD1259="Q",AF1259="Q",AH1259="Q",AJ1259="Q",AL1259="Q"),"Yes","No")</f>
        <v>No</v>
      </c>
    </row>
    <row r="1260" spans="1:39">
      <c r="A1260" s="6" t="s">
        <v>654</v>
      </c>
      <c r="B1260" s="6" t="s">
        <v>633</v>
      </c>
      <c r="C1260" s="4" t="s">
        <v>137</v>
      </c>
      <c r="D1260" s="242" t="s">
        <v>655</v>
      </c>
      <c r="E1260" s="237" t="s">
        <v>656</v>
      </c>
      <c r="F1260" s="25" t="s">
        <v>320</v>
      </c>
      <c r="G1260" s="53" t="s">
        <v>476</v>
      </c>
      <c r="H1260" s="180">
        <v>0</v>
      </c>
      <c r="I1260" s="28">
        <v>34</v>
      </c>
      <c r="J1260" s="171" t="s">
        <v>17</v>
      </c>
      <c r="K1260" s="171" t="s">
        <v>13</v>
      </c>
      <c r="L1260" s="9">
        <v>14</v>
      </c>
      <c r="M1260" s="9"/>
      <c r="N1260" s="32">
        <v>2.8075322189329355</v>
      </c>
      <c r="O1260" s="10" t="s">
        <v>6535</v>
      </c>
      <c r="P1260" s="57">
        <v>0.31060066929822183</v>
      </c>
      <c r="Q1260" s="7" t="s">
        <v>6535</v>
      </c>
      <c r="R1260" s="182">
        <v>83.353243021346472</v>
      </c>
      <c r="S1260" s="1" t="s">
        <v>6535</v>
      </c>
      <c r="T1260" s="36">
        <v>9.221469622331691</v>
      </c>
      <c r="U1260" s="2" t="s">
        <v>6535</v>
      </c>
      <c r="V1260" s="31">
        <v>9.0390411111358429</v>
      </c>
      <c r="W1260" s="2" t="s">
        <v>6535</v>
      </c>
      <c r="X1260" s="31" t="s">
        <v>6535</v>
      </c>
      <c r="Y1260" s="2" t="s">
        <v>6535</v>
      </c>
      <c r="AA1260" s="38">
        <v>126134</v>
      </c>
      <c r="AB1260" s="9" t="s">
        <v>6535</v>
      </c>
      <c r="AC1260" s="38">
        <v>406097</v>
      </c>
      <c r="AD1260" s="9" t="s">
        <v>6535</v>
      </c>
      <c r="AE1260" s="42">
        <v>44927</v>
      </c>
      <c r="AF1260" s="9" t="s">
        <v>6535</v>
      </c>
      <c r="AG1260" s="41">
        <v>4872</v>
      </c>
      <c r="AH1260" s="2" t="s">
        <v>6535</v>
      </c>
      <c r="AI1260" s="41">
        <v>0</v>
      </c>
      <c r="AJ1260" s="2" t="s">
        <v>6535</v>
      </c>
      <c r="AK1260" s="41">
        <v>277496</v>
      </c>
      <c r="AL1260" s="2" t="s">
        <v>6535</v>
      </c>
      <c r="AM1260" s="2" t="str">
        <f>IF(OR(O1260="Q",Q1260="Q",S1260="Q",U1260="Q",W1260="Q",Y1260="Q",AB1260="Q",AD1260="Q",AF1260="Q",AH1260="Q",AJ1260="Q",AL1260="Q"),"Yes","No")</f>
        <v>No</v>
      </c>
    </row>
    <row r="1261" spans="1:39">
      <c r="A1261" s="6" t="s">
        <v>5704</v>
      </c>
      <c r="B1261" s="6" t="s">
        <v>4753</v>
      </c>
      <c r="C1261" s="4" t="s">
        <v>28</v>
      </c>
      <c r="D1261" s="242">
        <v>9061</v>
      </c>
      <c r="E1261" s="237">
        <v>90061</v>
      </c>
      <c r="F1261" s="25" t="s">
        <v>320</v>
      </c>
      <c r="G1261" s="53" t="s">
        <v>262</v>
      </c>
      <c r="H1261" s="180">
        <v>116719</v>
      </c>
      <c r="I1261" s="28">
        <v>34</v>
      </c>
      <c r="J1261" s="171" t="s">
        <v>15</v>
      </c>
      <c r="K1261" s="171" t="s">
        <v>16</v>
      </c>
      <c r="L1261" s="9">
        <v>14</v>
      </c>
      <c r="M1261" s="9"/>
      <c r="N1261" s="32">
        <v>0.60316150687243342</v>
      </c>
      <c r="O1261" s="10" t="s">
        <v>6535</v>
      </c>
      <c r="P1261" s="57">
        <v>0.17973989514893388</v>
      </c>
      <c r="Q1261" s="7" t="s">
        <v>6535</v>
      </c>
      <c r="R1261" s="182">
        <v>72.660265129214963</v>
      </c>
      <c r="S1261" s="1" t="s">
        <v>6535</v>
      </c>
      <c r="T1261" s="36">
        <v>21.652489900322784</v>
      </c>
      <c r="U1261" s="2" t="s">
        <v>6535</v>
      </c>
      <c r="V1261" s="31">
        <v>3.3557464043953571</v>
      </c>
      <c r="W1261" s="2" t="s">
        <v>6535</v>
      </c>
      <c r="X1261" s="31">
        <v>1.1244091559388507</v>
      </c>
      <c r="Y1261" s="2" t="s">
        <v>6535</v>
      </c>
      <c r="AA1261" s="38">
        <v>643320</v>
      </c>
      <c r="AB1261" s="9" t="s">
        <v>6535</v>
      </c>
      <c r="AC1261" s="38">
        <v>3579172</v>
      </c>
      <c r="AD1261" s="9" t="s">
        <v>6535</v>
      </c>
      <c r="AE1261" s="42">
        <v>1066580</v>
      </c>
      <c r="AF1261" s="9" t="s">
        <v>6535</v>
      </c>
      <c r="AG1261" s="41">
        <v>49259</v>
      </c>
      <c r="AH1261" s="2" t="s">
        <v>6535</v>
      </c>
      <c r="AI1261" s="41">
        <v>3183158</v>
      </c>
      <c r="AJ1261" s="2" t="s">
        <v>6535</v>
      </c>
      <c r="AK1261" s="41">
        <v>574589</v>
      </c>
      <c r="AL1261" s="2" t="s">
        <v>6535</v>
      </c>
      <c r="AM1261" s="2" t="str">
        <f>IF(OR(O1261="Q",Q1261="Q",S1261="Q",U1261="Q",W1261="Q",Y1261="Q",AB1261="Q",AD1261="Q",AF1261="Q",AH1261="Q",AJ1261="Q",AL1261="Q"),"Yes","No")</f>
        <v>No</v>
      </c>
    </row>
    <row r="1262" spans="1:39">
      <c r="A1262" s="3" t="s">
        <v>174</v>
      </c>
      <c r="B1262" s="3" t="s">
        <v>1258</v>
      </c>
      <c r="C1262" s="4" t="s">
        <v>114</v>
      </c>
      <c r="D1262" s="241">
        <v>3011</v>
      </c>
      <c r="E1262" s="236">
        <v>30011</v>
      </c>
      <c r="F1262" s="3" t="s">
        <v>320</v>
      </c>
      <c r="G1262" s="4" t="s">
        <v>262</v>
      </c>
      <c r="H1262" s="60">
        <v>79930</v>
      </c>
      <c r="I1262" s="27">
        <v>34</v>
      </c>
      <c r="J1262" s="170" t="s">
        <v>14</v>
      </c>
      <c r="K1262" s="170" t="s">
        <v>16</v>
      </c>
      <c r="L1262" s="5">
        <v>12</v>
      </c>
      <c r="N1262" s="31">
        <v>2.9995436568299363</v>
      </c>
      <c r="O1262" s="4" t="s">
        <v>6535</v>
      </c>
      <c r="P1262" s="56">
        <v>0.1789220578894837</v>
      </c>
      <c r="Q1262" s="8" t="s">
        <v>6535</v>
      </c>
      <c r="R1262" s="35">
        <v>53.551992225461611</v>
      </c>
      <c r="S1262" s="2" t="s">
        <v>6535</v>
      </c>
      <c r="T1262" s="36">
        <v>3.194363459669582</v>
      </c>
      <c r="U1262" s="2" t="s">
        <v>6535</v>
      </c>
      <c r="V1262" s="31">
        <v>16.764526924247033</v>
      </c>
      <c r="W1262" s="2" t="s">
        <v>6535</v>
      </c>
      <c r="X1262" s="31">
        <v>3.2818176404025965</v>
      </c>
      <c r="Y1262" s="2" t="s">
        <v>6535</v>
      </c>
      <c r="AA1262" s="37">
        <v>39438</v>
      </c>
      <c r="AB1262" s="4" t="s">
        <v>6535</v>
      </c>
      <c r="AC1262" s="37">
        <v>220420</v>
      </c>
      <c r="AD1262" s="4" t="s">
        <v>6535</v>
      </c>
      <c r="AE1262" s="41">
        <v>13148</v>
      </c>
      <c r="AF1262" s="4" t="s">
        <v>6535</v>
      </c>
      <c r="AG1262" s="41">
        <v>4116</v>
      </c>
      <c r="AH1262" s="2" t="s">
        <v>6535</v>
      </c>
      <c r="AI1262" s="41">
        <v>67164</v>
      </c>
      <c r="AJ1262" s="2" t="s">
        <v>6535</v>
      </c>
      <c r="AK1262" s="41">
        <v>50085</v>
      </c>
      <c r="AL1262" s="2" t="s">
        <v>6535</v>
      </c>
      <c r="AM1262" s="2" t="str">
        <f>IF(OR(O1262="Q",Q1262="Q",S1262="Q",U1262="Q",W1262="Q",Y1262="Q",AB1262="Q",AD1262="Q",AF1262="Q",AH1262="Q",AJ1262="Q",AL1262="Q"),"Yes","No")</f>
        <v>No</v>
      </c>
    </row>
    <row r="1263" spans="1:39">
      <c r="A1263" s="3" t="s">
        <v>1783</v>
      </c>
      <c r="B1263" s="3" t="s">
        <v>1784</v>
      </c>
      <c r="C1263" s="4" t="s">
        <v>48</v>
      </c>
      <c r="D1263" s="241">
        <v>4185</v>
      </c>
      <c r="E1263" s="236">
        <v>40185</v>
      </c>
      <c r="F1263" s="3" t="s">
        <v>407</v>
      </c>
      <c r="G1263" s="4" t="s">
        <v>262</v>
      </c>
      <c r="H1263" s="60">
        <v>143280</v>
      </c>
      <c r="I1263" s="27">
        <v>34</v>
      </c>
      <c r="J1263" s="170" t="s">
        <v>15</v>
      </c>
      <c r="K1263" s="170" t="s">
        <v>16</v>
      </c>
      <c r="L1263" s="5">
        <v>11</v>
      </c>
      <c r="N1263" s="31">
        <v>0.93587101392982541</v>
      </c>
      <c r="O1263" s="4" t="s">
        <v>6535</v>
      </c>
      <c r="P1263" s="56">
        <v>0.21813784489449284</v>
      </c>
      <c r="Q1263" s="8" t="s">
        <v>6535</v>
      </c>
      <c r="R1263" s="35">
        <v>69.634740901898738</v>
      </c>
      <c r="S1263" s="2" t="s">
        <v>6535</v>
      </c>
      <c r="T1263" s="36">
        <v>16.230839596518987</v>
      </c>
      <c r="U1263" s="2" t="s">
        <v>6535</v>
      </c>
      <c r="V1263" s="31">
        <v>4.2902734937281517</v>
      </c>
      <c r="W1263" s="2" t="s">
        <v>6535</v>
      </c>
      <c r="X1263" s="31">
        <v>1.1000686228139416</v>
      </c>
      <c r="Y1263" s="2" t="s">
        <v>6535</v>
      </c>
      <c r="AA1263" s="37">
        <v>614404</v>
      </c>
      <c r="AB1263" s="4" t="s">
        <v>6535</v>
      </c>
      <c r="AC1263" s="37">
        <v>2816586</v>
      </c>
      <c r="AD1263" s="4" t="s">
        <v>6535</v>
      </c>
      <c r="AE1263" s="41">
        <v>656505</v>
      </c>
      <c r="AF1263" s="4" t="s">
        <v>6535</v>
      </c>
      <c r="AG1263" s="41">
        <v>40448</v>
      </c>
      <c r="AH1263" s="2" t="s">
        <v>6535</v>
      </c>
      <c r="AI1263" s="41">
        <v>2560373</v>
      </c>
      <c r="AJ1263" s="2" t="s">
        <v>6535</v>
      </c>
      <c r="AK1263" s="41">
        <v>523006</v>
      </c>
      <c r="AL1263" s="2" t="s">
        <v>6535</v>
      </c>
      <c r="AM1263" s="2" t="str">
        <f>IF(OR(O1263="Q",Q1263="Q",S1263="Q",U1263="Q",W1263="Q",Y1263="Q",AB1263="Q",AD1263="Q",AF1263="Q",AH1263="Q",AJ1263="Q",AL1263="Q"),"Yes","No")</f>
        <v>No</v>
      </c>
    </row>
    <row r="1264" spans="1:39">
      <c r="A1264" s="6" t="s">
        <v>654</v>
      </c>
      <c r="B1264" s="6" t="s">
        <v>633</v>
      </c>
      <c r="C1264" s="4" t="s">
        <v>137</v>
      </c>
      <c r="D1264" s="242" t="s">
        <v>655</v>
      </c>
      <c r="E1264" s="237" t="s">
        <v>656</v>
      </c>
      <c r="F1264" s="25" t="s">
        <v>320</v>
      </c>
      <c r="G1264" s="53" t="s">
        <v>476</v>
      </c>
      <c r="H1264" s="180">
        <v>0</v>
      </c>
      <c r="I1264" s="28">
        <v>34</v>
      </c>
      <c r="J1264" s="171" t="s">
        <v>15</v>
      </c>
      <c r="K1264" s="171" t="s">
        <v>13</v>
      </c>
      <c r="L1264" s="9">
        <v>10</v>
      </c>
      <c r="M1264" s="9"/>
      <c r="N1264" s="32">
        <v>0.80499023941481362</v>
      </c>
      <c r="O1264" s="10" t="s">
        <v>6535</v>
      </c>
      <c r="P1264" s="57">
        <v>7.4847076299121268E-2</v>
      </c>
      <c r="Q1264" s="7" t="s">
        <v>6535</v>
      </c>
      <c r="R1264" s="182">
        <v>76.697975838067052</v>
      </c>
      <c r="S1264" s="1" t="s">
        <v>6535</v>
      </c>
      <c r="T1264" s="36">
        <v>7.1312905032402591</v>
      </c>
      <c r="U1264" s="2" t="s">
        <v>6535</v>
      </c>
      <c r="V1264" s="31">
        <v>10.755132721520408</v>
      </c>
      <c r="W1264" s="2" t="s">
        <v>6535</v>
      </c>
      <c r="X1264" s="31" t="s">
        <v>6535</v>
      </c>
      <c r="Y1264" s="2" t="s">
        <v>6535</v>
      </c>
      <c r="AA1264" s="38">
        <v>143504</v>
      </c>
      <c r="AB1264" s="9" t="s">
        <v>6535</v>
      </c>
      <c r="AC1264" s="38">
        <v>1917296</v>
      </c>
      <c r="AD1264" s="9" t="s">
        <v>6535</v>
      </c>
      <c r="AE1264" s="42">
        <v>178268</v>
      </c>
      <c r="AF1264" s="9" t="s">
        <v>6535</v>
      </c>
      <c r="AG1264" s="41">
        <v>24998</v>
      </c>
      <c r="AH1264" s="2" t="s">
        <v>6535</v>
      </c>
      <c r="AI1264" s="41">
        <v>0</v>
      </c>
      <c r="AJ1264" s="2" t="s">
        <v>6535</v>
      </c>
      <c r="AK1264" s="41">
        <v>744608</v>
      </c>
      <c r="AL1264" s="2" t="s">
        <v>6535</v>
      </c>
      <c r="AM1264" s="2" t="str">
        <f>IF(OR(O1264="Q",Q1264="Q",S1264="Q",U1264="Q",W1264="Q",Y1264="Q",AB1264="Q",AD1264="Q",AF1264="Q",AH1264="Q",AJ1264="Q",AL1264="Q"),"Yes","No")</f>
        <v>No</v>
      </c>
    </row>
    <row r="1265" spans="1:39">
      <c r="A1265" s="6" t="s">
        <v>5704</v>
      </c>
      <c r="B1265" s="6" t="s">
        <v>4753</v>
      </c>
      <c r="C1265" s="4" t="s">
        <v>28</v>
      </c>
      <c r="D1265" s="242">
        <v>9061</v>
      </c>
      <c r="E1265" s="237">
        <v>90061</v>
      </c>
      <c r="F1265" s="25" t="s">
        <v>320</v>
      </c>
      <c r="G1265" s="53" t="s">
        <v>262</v>
      </c>
      <c r="H1265" s="180">
        <v>116719</v>
      </c>
      <c r="I1265" s="28">
        <v>34</v>
      </c>
      <c r="J1265" s="171" t="s">
        <v>30</v>
      </c>
      <c r="K1265" s="171" t="s">
        <v>16</v>
      </c>
      <c r="L1265" s="9">
        <v>10</v>
      </c>
      <c r="M1265" s="9"/>
      <c r="N1265" s="32">
        <v>4.2907499225286641</v>
      </c>
      <c r="O1265" s="10" t="s">
        <v>6535</v>
      </c>
      <c r="P1265" s="57">
        <v>0.70342812992813519</v>
      </c>
      <c r="Q1265" s="7" t="s">
        <v>6535</v>
      </c>
      <c r="R1265" s="182">
        <v>111.07806254408652</v>
      </c>
      <c r="S1265" s="1" t="s">
        <v>6535</v>
      </c>
      <c r="T1265" s="36">
        <v>18.210204561486009</v>
      </c>
      <c r="U1265" s="2" t="s">
        <v>6535</v>
      </c>
      <c r="V1265" s="31">
        <v>6.0997701683710357</v>
      </c>
      <c r="W1265" s="2" t="s">
        <v>6535</v>
      </c>
      <c r="X1265" s="31">
        <v>0.15723738296604725</v>
      </c>
      <c r="Y1265" s="2" t="s">
        <v>6535</v>
      </c>
      <c r="AA1265" s="38">
        <v>664620</v>
      </c>
      <c r="AB1265" s="9" t="s">
        <v>6535</v>
      </c>
      <c r="AC1265" s="38">
        <v>944830</v>
      </c>
      <c r="AD1265" s="9" t="s">
        <v>6535</v>
      </c>
      <c r="AE1265" s="42">
        <v>154896</v>
      </c>
      <c r="AF1265" s="9" t="s">
        <v>6535</v>
      </c>
      <c r="AG1265" s="41">
        <v>8506</v>
      </c>
      <c r="AH1265" s="2" t="s">
        <v>6535</v>
      </c>
      <c r="AI1265" s="41">
        <v>6008940</v>
      </c>
      <c r="AJ1265" s="2" t="s">
        <v>6535</v>
      </c>
      <c r="AK1265" s="41">
        <v>319204</v>
      </c>
      <c r="AL1265" s="2" t="s">
        <v>6535</v>
      </c>
      <c r="AM1265" s="2" t="str">
        <f>IF(OR(O1265="Q",Q1265="Q",S1265="Q",U1265="Q",W1265="Q",Y1265="Q",AB1265="Q",AD1265="Q",AF1265="Q",AH1265="Q",AJ1265="Q",AL1265="Q"),"Yes","No")</f>
        <v>No</v>
      </c>
    </row>
    <row r="1266" spans="1:39">
      <c r="A1266" s="3" t="s">
        <v>5704</v>
      </c>
      <c r="B1266" s="3" t="s">
        <v>4753</v>
      </c>
      <c r="C1266" s="4" t="s">
        <v>28</v>
      </c>
      <c r="D1266" s="241">
        <v>9061</v>
      </c>
      <c r="E1266" s="236">
        <v>90061</v>
      </c>
      <c r="F1266" s="3" t="s">
        <v>320</v>
      </c>
      <c r="G1266" s="4" t="s">
        <v>262</v>
      </c>
      <c r="H1266" s="60">
        <v>116719</v>
      </c>
      <c r="I1266" s="27">
        <v>34</v>
      </c>
      <c r="J1266" s="170" t="s">
        <v>14</v>
      </c>
      <c r="K1266" s="170" t="s">
        <v>16</v>
      </c>
      <c r="L1266" s="5">
        <v>10</v>
      </c>
      <c r="N1266" s="31">
        <v>1.8462592819311741</v>
      </c>
      <c r="O1266" s="4" t="s">
        <v>6535</v>
      </c>
      <c r="P1266" s="56">
        <v>7.5951785542231989E-2</v>
      </c>
      <c r="Q1266" s="8" t="s">
        <v>6535</v>
      </c>
      <c r="R1266" s="35">
        <v>75.227411251132523</v>
      </c>
      <c r="S1266" s="2" t="s">
        <v>6535</v>
      </c>
      <c r="T1266" s="36">
        <v>3.0947203689976113</v>
      </c>
      <c r="U1266" s="2" t="s">
        <v>6535</v>
      </c>
      <c r="V1266" s="31">
        <v>24.308306496686452</v>
      </c>
      <c r="W1266" s="2" t="s">
        <v>6535</v>
      </c>
      <c r="X1266" s="31">
        <v>3.5379570681784287</v>
      </c>
      <c r="Y1266" s="2" t="s">
        <v>6535</v>
      </c>
      <c r="AA1266" s="37">
        <v>138739</v>
      </c>
      <c r="AB1266" s="4" t="s">
        <v>6535</v>
      </c>
      <c r="AC1266" s="37">
        <v>1826672</v>
      </c>
      <c r="AD1266" s="4" t="s">
        <v>6535</v>
      </c>
      <c r="AE1266" s="41">
        <v>75146</v>
      </c>
      <c r="AF1266" s="4" t="s">
        <v>6535</v>
      </c>
      <c r="AG1266" s="41">
        <v>24282</v>
      </c>
      <c r="AH1266" s="2" t="s">
        <v>6535</v>
      </c>
      <c r="AI1266" s="41">
        <v>516307</v>
      </c>
      <c r="AJ1266" s="2" t="s">
        <v>6535</v>
      </c>
      <c r="AK1266" s="41">
        <v>311568</v>
      </c>
      <c r="AL1266" s="2" t="s">
        <v>6535</v>
      </c>
      <c r="AM1266" s="2" t="str">
        <f>IF(OR(O1266="Q",Q1266="Q",S1266="Q",U1266="Q",W1266="Q",Y1266="Q",AB1266="Q",AD1266="Q",AF1266="Q",AH1266="Q",AJ1266="Q",AL1266="Q"),"Yes","No")</f>
        <v>No</v>
      </c>
    </row>
    <row r="1267" spans="1:39">
      <c r="A1267" s="3" t="s">
        <v>654</v>
      </c>
      <c r="B1267" s="3" t="s">
        <v>633</v>
      </c>
      <c r="C1267" s="4" t="s">
        <v>137</v>
      </c>
      <c r="D1267" s="241" t="s">
        <v>655</v>
      </c>
      <c r="E1267" s="236" t="s">
        <v>656</v>
      </c>
      <c r="F1267" s="3" t="s">
        <v>320</v>
      </c>
      <c r="G1267" s="4" t="s">
        <v>476</v>
      </c>
      <c r="H1267" s="60">
        <v>0</v>
      </c>
      <c r="I1267" s="27">
        <v>34</v>
      </c>
      <c r="J1267" s="170" t="s">
        <v>14</v>
      </c>
      <c r="K1267" s="170" t="s">
        <v>16</v>
      </c>
      <c r="L1267" s="5">
        <v>7</v>
      </c>
      <c r="N1267" s="31">
        <v>0.49675032022391952</v>
      </c>
      <c r="O1267" s="4" t="s">
        <v>6535</v>
      </c>
      <c r="P1267" s="56">
        <v>2.1917871301843271E-2</v>
      </c>
      <c r="Q1267" s="8" t="s">
        <v>6535</v>
      </c>
      <c r="R1267" s="35">
        <v>52.412287438288537</v>
      </c>
      <c r="S1267" s="2" t="s">
        <v>6535</v>
      </c>
      <c r="T1267" s="36">
        <v>2.3125617114646189</v>
      </c>
      <c r="U1267" s="2" t="s">
        <v>6535</v>
      </c>
      <c r="V1267" s="31">
        <v>22.664168129417906</v>
      </c>
      <c r="W1267" s="2" t="s">
        <v>6535</v>
      </c>
      <c r="X1267" s="31" t="s">
        <v>6535</v>
      </c>
      <c r="Y1267" s="2" t="s">
        <v>6535</v>
      </c>
      <c r="AA1267" s="37">
        <v>10471</v>
      </c>
      <c r="AB1267" s="4" t="s">
        <v>6535</v>
      </c>
      <c r="AC1267" s="37">
        <v>477738</v>
      </c>
      <c r="AD1267" s="4" t="s">
        <v>6535</v>
      </c>
      <c r="AE1267" s="41">
        <v>21079</v>
      </c>
      <c r="AF1267" s="4" t="s">
        <v>6535</v>
      </c>
      <c r="AG1267" s="41">
        <v>9115</v>
      </c>
      <c r="AH1267" s="2" t="s">
        <v>6535</v>
      </c>
      <c r="AI1267" s="41">
        <v>0</v>
      </c>
      <c r="AJ1267" s="2" t="s">
        <v>6535</v>
      </c>
      <c r="AK1267" s="41">
        <v>113322</v>
      </c>
      <c r="AL1267" s="2" t="s">
        <v>6535</v>
      </c>
      <c r="AM1267" s="2" t="str">
        <f>IF(OR(O1267="Q",Q1267="Q",S1267="Q",U1267="Q",W1267="Q",Y1267="Q",AB1267="Q",AD1267="Q",AF1267="Q",AH1267="Q",AJ1267="Q",AL1267="Q"),"Yes","No")</f>
        <v>No</v>
      </c>
    </row>
    <row r="1268" spans="1:39">
      <c r="A1268" s="6" t="s">
        <v>654</v>
      </c>
      <c r="B1268" s="6" t="s">
        <v>633</v>
      </c>
      <c r="C1268" s="4" t="s">
        <v>137</v>
      </c>
      <c r="D1268" s="242" t="s">
        <v>655</v>
      </c>
      <c r="E1268" s="237" t="s">
        <v>656</v>
      </c>
      <c r="F1268" s="25" t="s">
        <v>320</v>
      </c>
      <c r="G1268" s="53" t="s">
        <v>476</v>
      </c>
      <c r="H1268" s="180">
        <v>0</v>
      </c>
      <c r="I1268" s="28">
        <v>34</v>
      </c>
      <c r="J1268" s="171" t="s">
        <v>30</v>
      </c>
      <c r="K1268" s="171" t="s">
        <v>13</v>
      </c>
      <c r="L1268" s="9">
        <v>3</v>
      </c>
      <c r="M1268" s="9"/>
      <c r="N1268" s="32">
        <v>0</v>
      </c>
      <c r="O1268" s="10" t="s">
        <v>6535</v>
      </c>
      <c r="P1268" s="57">
        <v>0</v>
      </c>
      <c r="Q1268" s="7" t="s">
        <v>6535</v>
      </c>
      <c r="R1268" s="182">
        <v>78.50827674023769</v>
      </c>
      <c r="S1268" s="1" t="s">
        <v>6535</v>
      </c>
      <c r="T1268" s="36">
        <v>8.8998302207130724</v>
      </c>
      <c r="U1268" s="2" t="s">
        <v>6535</v>
      </c>
      <c r="V1268" s="31">
        <v>8.8213229683326979</v>
      </c>
      <c r="W1268" s="2" t="s">
        <v>6535</v>
      </c>
      <c r="X1268" s="31" t="s">
        <v>6535</v>
      </c>
      <c r="Y1268" s="2" t="s">
        <v>6535</v>
      </c>
      <c r="AA1268" s="38">
        <v>0</v>
      </c>
      <c r="AB1268" s="9" t="s">
        <v>6535</v>
      </c>
      <c r="AC1268" s="38">
        <v>369931</v>
      </c>
      <c r="AD1268" s="9" t="s">
        <v>6535</v>
      </c>
      <c r="AE1268" s="42">
        <v>41936</v>
      </c>
      <c r="AF1268" s="9" t="s">
        <v>6535</v>
      </c>
      <c r="AG1268" s="41">
        <v>4712</v>
      </c>
      <c r="AH1268" s="2" t="s">
        <v>6535</v>
      </c>
      <c r="AI1268" s="41">
        <v>0</v>
      </c>
      <c r="AJ1268" s="2" t="s">
        <v>6535</v>
      </c>
      <c r="AK1268" s="41">
        <v>111924</v>
      </c>
      <c r="AL1268" s="2" t="s">
        <v>6535</v>
      </c>
      <c r="AM1268" s="2" t="str">
        <f>IF(OR(O1268="Q",Q1268="Q",S1268="Q",U1268="Q",W1268="Q",Y1268="Q",AB1268="Q",AD1268="Q",AF1268="Q",AH1268="Q",AJ1268="Q",AL1268="Q"),"Yes","No")</f>
        <v>No</v>
      </c>
    </row>
    <row r="1269" spans="1:39">
      <c r="A1269" s="3" t="s">
        <v>174</v>
      </c>
      <c r="B1269" s="3" t="s">
        <v>1258</v>
      </c>
      <c r="C1269" s="4" t="s">
        <v>114</v>
      </c>
      <c r="D1269" s="241">
        <v>3011</v>
      </c>
      <c r="E1269" s="236">
        <v>30011</v>
      </c>
      <c r="F1269" s="3" t="s">
        <v>320</v>
      </c>
      <c r="G1269" s="4" t="s">
        <v>262</v>
      </c>
      <c r="H1269" s="60">
        <v>79930</v>
      </c>
      <c r="I1269" s="27">
        <v>34</v>
      </c>
      <c r="J1269" s="170" t="s">
        <v>14</v>
      </c>
      <c r="K1269" s="170" t="s">
        <v>13</v>
      </c>
      <c r="L1269" s="5">
        <v>1</v>
      </c>
      <c r="N1269" s="31">
        <v>3.0027700831024933</v>
      </c>
      <c r="O1269" s="4" t="s">
        <v>6535</v>
      </c>
      <c r="P1269" s="56">
        <v>4.261508825726304E-2</v>
      </c>
      <c r="Q1269" s="8" t="s">
        <v>6535</v>
      </c>
      <c r="R1269" s="35">
        <v>233.36697247706422</v>
      </c>
      <c r="S1269" s="2" t="s">
        <v>6535</v>
      </c>
      <c r="T1269" s="36">
        <v>3.3119266055045871</v>
      </c>
      <c r="U1269" s="2" t="s">
        <v>6535</v>
      </c>
      <c r="V1269" s="31">
        <v>70.46260387811634</v>
      </c>
      <c r="W1269" s="2" t="s">
        <v>6535</v>
      </c>
      <c r="X1269" s="31">
        <v>16.232929164007658</v>
      </c>
      <c r="Y1269" s="2" t="s">
        <v>6535</v>
      </c>
      <c r="AA1269" s="37">
        <v>1084</v>
      </c>
      <c r="AB1269" s="4" t="s">
        <v>6535</v>
      </c>
      <c r="AC1269" s="37">
        <v>25437</v>
      </c>
      <c r="AD1269" s="4" t="s">
        <v>6535</v>
      </c>
      <c r="AE1269" s="41">
        <v>361</v>
      </c>
      <c r="AF1269" s="4" t="s">
        <v>6535</v>
      </c>
      <c r="AG1269" s="41">
        <v>109</v>
      </c>
      <c r="AH1269" s="2" t="s">
        <v>6535</v>
      </c>
      <c r="AI1269" s="41">
        <v>1567</v>
      </c>
      <c r="AJ1269" s="2" t="s">
        <v>6535</v>
      </c>
      <c r="AK1269" s="41">
        <v>1570</v>
      </c>
      <c r="AL1269" s="2" t="s">
        <v>6535</v>
      </c>
      <c r="AM1269" s="2" t="str">
        <f>IF(OR(O1269="Q",Q1269="Q",S1269="Q",U1269="Q",W1269="Q",Y1269="Q",AB1269="Q",AD1269="Q",AF1269="Q",AH1269="Q",AJ1269="Q",AL1269="Q"),"Yes","No")</f>
        <v>No</v>
      </c>
    </row>
    <row r="1270" spans="1:39">
      <c r="A1270" s="6" t="s">
        <v>2720</v>
      </c>
      <c r="B1270" s="6" t="s">
        <v>2721</v>
      </c>
      <c r="C1270" s="4" t="s">
        <v>129</v>
      </c>
      <c r="D1270" s="242" t="s">
        <v>2722</v>
      </c>
      <c r="E1270" s="237" t="s">
        <v>2723</v>
      </c>
      <c r="F1270" s="25" t="s">
        <v>317</v>
      </c>
      <c r="G1270" s="53" t="s">
        <v>476</v>
      </c>
      <c r="H1270" s="180">
        <v>0</v>
      </c>
      <c r="I1270" s="28">
        <v>33</v>
      </c>
      <c r="J1270" s="171" t="s">
        <v>15</v>
      </c>
      <c r="K1270" s="171" t="s">
        <v>13</v>
      </c>
      <c r="L1270" s="9">
        <v>33</v>
      </c>
      <c r="M1270" s="9"/>
      <c r="N1270" s="32">
        <v>0.21163012059307956</v>
      </c>
      <c r="O1270" s="10" t="s">
        <v>6535</v>
      </c>
      <c r="P1270" s="57">
        <v>0.21085175007710549</v>
      </c>
      <c r="Q1270" s="7" t="s">
        <v>6535</v>
      </c>
      <c r="R1270" s="182">
        <v>51.810233146004016</v>
      </c>
      <c r="S1270" s="1" t="s">
        <v>6535</v>
      </c>
      <c r="T1270" s="36">
        <v>51.619676349109625</v>
      </c>
      <c r="U1270" s="2" t="s">
        <v>6535</v>
      </c>
      <c r="V1270" s="31">
        <v>1.0036915534999802</v>
      </c>
      <c r="W1270" s="2" t="s">
        <v>6535</v>
      </c>
      <c r="X1270" s="31" t="s">
        <v>6535</v>
      </c>
      <c r="Y1270" s="2" t="s">
        <v>6535</v>
      </c>
      <c r="AA1270" s="38">
        <v>484022</v>
      </c>
      <c r="AB1270" s="9" t="s">
        <v>6535</v>
      </c>
      <c r="AC1270" s="38">
        <v>2295556</v>
      </c>
      <c r="AD1270" s="9" t="s">
        <v>6535</v>
      </c>
      <c r="AE1270" s="42">
        <v>2287113</v>
      </c>
      <c r="AF1270" s="9" t="s">
        <v>6535</v>
      </c>
      <c r="AG1270" s="41">
        <v>44307</v>
      </c>
      <c r="AH1270" s="2" t="s">
        <v>6535</v>
      </c>
      <c r="AI1270" s="41">
        <v>0</v>
      </c>
      <c r="AJ1270" s="2" t="s">
        <v>6535</v>
      </c>
      <c r="AK1270" s="41">
        <v>539260</v>
      </c>
      <c r="AL1270" s="2" t="s">
        <v>6535</v>
      </c>
      <c r="AM1270" s="2" t="str">
        <f>IF(OR(O1270="Q",Q1270="Q",S1270="Q",U1270="Q",W1270="Q",Y1270="Q",AB1270="Q",AD1270="Q",AF1270="Q",AH1270="Q",AJ1270="Q",AL1270="Q"),"Yes","No")</f>
        <v>No</v>
      </c>
    </row>
    <row r="1271" spans="1:39">
      <c r="A1271" s="6" t="s">
        <v>3247</v>
      </c>
      <c r="B1271" s="6" t="s">
        <v>3248</v>
      </c>
      <c r="C1271" s="4" t="s">
        <v>74</v>
      </c>
      <c r="D1271" s="242" t="s">
        <v>3249</v>
      </c>
      <c r="E1271" s="237" t="s">
        <v>3250</v>
      </c>
      <c r="F1271" s="25" t="s">
        <v>320</v>
      </c>
      <c r="G1271" s="53" t="s">
        <v>476</v>
      </c>
      <c r="H1271" s="180">
        <v>0</v>
      </c>
      <c r="I1271" s="28">
        <v>33</v>
      </c>
      <c r="J1271" s="171" t="s">
        <v>14</v>
      </c>
      <c r="K1271" s="171" t="s">
        <v>16</v>
      </c>
      <c r="L1271" s="9">
        <v>33</v>
      </c>
      <c r="M1271" s="9"/>
      <c r="N1271" s="32">
        <v>5.5881149351841151</v>
      </c>
      <c r="O1271" s="10" t="s">
        <v>6535</v>
      </c>
      <c r="P1271" s="57">
        <v>0.34683174950341827</v>
      </c>
      <c r="Q1271" s="7" t="s">
        <v>6535</v>
      </c>
      <c r="R1271" s="182">
        <v>70.307427622211677</v>
      </c>
      <c r="S1271" s="1" t="s">
        <v>6535</v>
      </c>
      <c r="T1271" s="36">
        <v>4.3636983863312766</v>
      </c>
      <c r="U1271" s="2" t="s">
        <v>6535</v>
      </c>
      <c r="V1271" s="31">
        <v>16.111889823192328</v>
      </c>
      <c r="W1271" s="2" t="s">
        <v>6535</v>
      </c>
      <c r="X1271" s="31" t="s">
        <v>6535</v>
      </c>
      <c r="Y1271" s="2" t="s">
        <v>6535</v>
      </c>
      <c r="AA1271" s="38">
        <v>822062</v>
      </c>
      <c r="AB1271" s="9" t="s">
        <v>6535</v>
      </c>
      <c r="AC1271" s="38">
        <v>2370204</v>
      </c>
      <c r="AD1271" s="9" t="s">
        <v>6535</v>
      </c>
      <c r="AE1271" s="42">
        <v>147109</v>
      </c>
      <c r="AF1271" s="9" t="s">
        <v>6535</v>
      </c>
      <c r="AG1271" s="41">
        <v>33712</v>
      </c>
      <c r="AH1271" s="2" t="s">
        <v>6535</v>
      </c>
      <c r="AI1271" s="41">
        <v>0</v>
      </c>
      <c r="AJ1271" s="2" t="s">
        <v>6535</v>
      </c>
      <c r="AK1271" s="41">
        <v>563929</v>
      </c>
      <c r="AL1271" s="2" t="s">
        <v>6535</v>
      </c>
      <c r="AM1271" s="2" t="str">
        <f>IF(OR(O1271="Q",Q1271="Q",S1271="Q",U1271="Q",W1271="Q",Y1271="Q",AB1271="Q",AD1271="Q",AF1271="Q",AH1271="Q",AJ1271="Q",AL1271="Q"),"Yes","No")</f>
        <v>No</v>
      </c>
    </row>
    <row r="1272" spans="1:39">
      <c r="A1272" s="3" t="s">
        <v>1183</v>
      </c>
      <c r="B1272" s="3" t="s">
        <v>1120</v>
      </c>
      <c r="C1272" s="4" t="s">
        <v>97</v>
      </c>
      <c r="D1272" s="241" t="s">
        <v>1184</v>
      </c>
      <c r="E1272" s="236" t="s">
        <v>1185</v>
      </c>
      <c r="F1272" s="3" t="s">
        <v>320</v>
      </c>
      <c r="G1272" s="4" t="s">
        <v>476</v>
      </c>
      <c r="H1272" s="60">
        <v>0</v>
      </c>
      <c r="I1272" s="27">
        <v>33</v>
      </c>
      <c r="J1272" s="170" t="s">
        <v>15</v>
      </c>
      <c r="K1272" s="170" t="s">
        <v>13</v>
      </c>
      <c r="L1272" s="5">
        <v>33</v>
      </c>
      <c r="N1272" s="31">
        <v>2.8569255733972727</v>
      </c>
      <c r="O1272" s="4" t="s">
        <v>6535</v>
      </c>
      <c r="P1272" s="56">
        <v>0.23726964390525113</v>
      </c>
      <c r="Q1272" s="8" t="s">
        <v>6535</v>
      </c>
      <c r="R1272" s="35">
        <v>44.749963995103336</v>
      </c>
      <c r="S1272" s="2" t="s">
        <v>6535</v>
      </c>
      <c r="T1272" s="36">
        <v>3.7165154461006695</v>
      </c>
      <c r="U1272" s="2" t="s">
        <v>6535</v>
      </c>
      <c r="V1272" s="31">
        <v>12.040838964373078</v>
      </c>
      <c r="W1272" s="2" t="s">
        <v>6535</v>
      </c>
      <c r="X1272" s="31" t="s">
        <v>6535</v>
      </c>
      <c r="Y1272" s="2" t="s">
        <v>6535</v>
      </c>
      <c r="AA1272" s="37">
        <v>589798</v>
      </c>
      <c r="AB1272" s="4" t="s">
        <v>6535</v>
      </c>
      <c r="AC1272" s="37">
        <v>2485771</v>
      </c>
      <c r="AD1272" s="4" t="s">
        <v>6535</v>
      </c>
      <c r="AE1272" s="41">
        <v>206445</v>
      </c>
      <c r="AF1272" s="4" t="s">
        <v>6535</v>
      </c>
      <c r="AG1272" s="41">
        <v>55548</v>
      </c>
      <c r="AH1272" s="2" t="s">
        <v>6535</v>
      </c>
      <c r="AI1272" s="41">
        <v>0</v>
      </c>
      <c r="AJ1272" s="2" t="s">
        <v>6535</v>
      </c>
      <c r="AK1272" s="41">
        <v>1075812</v>
      </c>
      <c r="AL1272" s="2" t="s">
        <v>6535</v>
      </c>
      <c r="AM1272" s="2" t="str">
        <f>IF(OR(O1272="Q",Q1272="Q",S1272="Q",U1272="Q",W1272="Q",Y1272="Q",AB1272="Q",AD1272="Q",AF1272="Q",AH1272="Q",AJ1272="Q",AL1272="Q"),"Yes","No")</f>
        <v>No</v>
      </c>
    </row>
    <row r="1273" spans="1:39">
      <c r="A1273" s="6" t="s">
        <v>1743</v>
      </c>
      <c r="B1273" s="6" t="s">
        <v>1564</v>
      </c>
      <c r="C1273" s="4" t="s">
        <v>83</v>
      </c>
      <c r="D1273" s="242">
        <v>4147</v>
      </c>
      <c r="E1273" s="237">
        <v>40147</v>
      </c>
      <c r="F1273" s="25" t="s">
        <v>151</v>
      </c>
      <c r="G1273" s="53" t="s">
        <v>262</v>
      </c>
      <c r="H1273" s="180">
        <v>884891</v>
      </c>
      <c r="I1273" s="28">
        <v>33</v>
      </c>
      <c r="J1273" s="171" t="s">
        <v>15</v>
      </c>
      <c r="K1273" s="171" t="s">
        <v>16</v>
      </c>
      <c r="L1273" s="9">
        <v>33</v>
      </c>
      <c r="M1273" s="9"/>
      <c r="N1273" s="32">
        <v>1.5467857715593141</v>
      </c>
      <c r="O1273" s="10" t="s">
        <v>6535</v>
      </c>
      <c r="P1273" s="57">
        <v>0.85607513231567633</v>
      </c>
      <c r="Q1273" s="7" t="s">
        <v>6535</v>
      </c>
      <c r="R1273" s="182">
        <v>78.765757160457937</v>
      </c>
      <c r="S1273" s="1" t="s">
        <v>6535</v>
      </c>
      <c r="T1273" s="36">
        <v>43.593241690546392</v>
      </c>
      <c r="U1273" s="2" t="s">
        <v>6535</v>
      </c>
      <c r="V1273" s="31">
        <v>1.8068341354283601</v>
      </c>
      <c r="W1273" s="2" t="s">
        <v>6535</v>
      </c>
      <c r="X1273" s="31">
        <v>1.0929141928778316</v>
      </c>
      <c r="Y1273" s="2" t="s">
        <v>6535</v>
      </c>
      <c r="AA1273" s="38">
        <v>4870898</v>
      </c>
      <c r="AB1273" s="9" t="s">
        <v>6535</v>
      </c>
      <c r="AC1273" s="38">
        <v>5689802</v>
      </c>
      <c r="AD1273" s="9" t="s">
        <v>6535</v>
      </c>
      <c r="AE1273" s="42">
        <v>3149045</v>
      </c>
      <c r="AF1273" s="9" t="s">
        <v>6535</v>
      </c>
      <c r="AG1273" s="41">
        <v>72237</v>
      </c>
      <c r="AH1273" s="2" t="s">
        <v>6535</v>
      </c>
      <c r="AI1273" s="41">
        <v>5206083</v>
      </c>
      <c r="AJ1273" s="2" t="s">
        <v>6535</v>
      </c>
      <c r="AK1273" s="41">
        <v>728930</v>
      </c>
      <c r="AL1273" s="2" t="s">
        <v>6535</v>
      </c>
      <c r="AM1273" s="2" t="str">
        <f>IF(OR(O1273="Q",Q1273="Q",S1273="Q",U1273="Q",W1273="Q",Y1273="Q",AB1273="Q",AD1273="Q",AF1273="Q",AH1273="Q",AJ1273="Q",AL1273="Q"),"Yes","No")</f>
        <v>No</v>
      </c>
    </row>
    <row r="1274" spans="1:39">
      <c r="A1274" s="6" t="s">
        <v>153</v>
      </c>
      <c r="B1274" s="6" t="s">
        <v>5808</v>
      </c>
      <c r="C1274" s="4" t="s">
        <v>22</v>
      </c>
      <c r="D1274" s="242">
        <v>9228</v>
      </c>
      <c r="E1274" s="237">
        <v>90228</v>
      </c>
      <c r="F1274" s="25" t="s">
        <v>397</v>
      </c>
      <c r="G1274" s="53" t="s">
        <v>262</v>
      </c>
      <c r="H1274" s="180">
        <v>843168</v>
      </c>
      <c r="I1274" s="28">
        <v>33</v>
      </c>
      <c r="J1274" s="171" t="s">
        <v>17</v>
      </c>
      <c r="K1274" s="171" t="s">
        <v>13</v>
      </c>
      <c r="L1274" s="9">
        <v>33</v>
      </c>
      <c r="M1274" s="9"/>
      <c r="N1274" s="32">
        <v>5.0700744454381699</v>
      </c>
      <c r="O1274" s="10" t="s">
        <v>6535</v>
      </c>
      <c r="P1274" s="57">
        <v>1.9952114686812206</v>
      </c>
      <c r="Q1274" s="7" t="s">
        <v>6535</v>
      </c>
      <c r="R1274" s="182">
        <v>13.551793631600161</v>
      </c>
      <c r="S1274" s="1" t="s">
        <v>6535</v>
      </c>
      <c r="T1274" s="36">
        <v>5.3329974472658872</v>
      </c>
      <c r="U1274" s="2" t="s">
        <v>6535</v>
      </c>
      <c r="V1274" s="31">
        <v>2.541121342285261</v>
      </c>
      <c r="W1274" s="2" t="s">
        <v>6535</v>
      </c>
      <c r="X1274" s="31">
        <v>5.2660224708894143E-2</v>
      </c>
      <c r="Y1274" s="2" t="s">
        <v>6535</v>
      </c>
      <c r="AA1274" s="38">
        <v>402498</v>
      </c>
      <c r="AB1274" s="9" t="s">
        <v>6535</v>
      </c>
      <c r="AC1274" s="38">
        <v>201732</v>
      </c>
      <c r="AD1274" s="9" t="s">
        <v>6535</v>
      </c>
      <c r="AE1274" s="42">
        <v>79387</v>
      </c>
      <c r="AF1274" s="9" t="s">
        <v>6535</v>
      </c>
      <c r="AG1274" s="41">
        <v>14886</v>
      </c>
      <c r="AH1274" s="2" t="s">
        <v>6535</v>
      </c>
      <c r="AI1274" s="41">
        <v>3830823</v>
      </c>
      <c r="AJ1274" s="2" t="s">
        <v>6535</v>
      </c>
      <c r="AK1274" s="41">
        <v>710931</v>
      </c>
      <c r="AL1274" s="2" t="s">
        <v>6535</v>
      </c>
      <c r="AM1274" s="2" t="str">
        <f>IF(OR(O1274="Q",Q1274="Q",S1274="Q",U1274="Q",W1274="Q",Y1274="Q",AB1274="Q",AD1274="Q",AF1274="Q",AH1274="Q",AJ1274="Q",AL1274="Q"),"Yes","No")</f>
        <v>No</v>
      </c>
    </row>
    <row r="1275" spans="1:39">
      <c r="A1275" s="6" t="s">
        <v>146</v>
      </c>
      <c r="B1275" s="6" t="s">
        <v>2891</v>
      </c>
      <c r="C1275" s="4" t="s">
        <v>141</v>
      </c>
      <c r="D1275" s="242">
        <v>5160</v>
      </c>
      <c r="E1275" s="237">
        <v>50160</v>
      </c>
      <c r="F1275" s="25" t="s">
        <v>317</v>
      </c>
      <c r="G1275" s="53" t="s">
        <v>262</v>
      </c>
      <c r="H1275" s="180">
        <v>1376476</v>
      </c>
      <c r="I1275" s="28">
        <v>33</v>
      </c>
      <c r="J1275" s="171" t="s">
        <v>14</v>
      </c>
      <c r="K1275" s="171" t="s">
        <v>16</v>
      </c>
      <c r="L1275" s="9">
        <v>25</v>
      </c>
      <c r="M1275" s="9"/>
      <c r="N1275" s="32">
        <v>4.198467538523496</v>
      </c>
      <c r="O1275" s="10" t="s">
        <v>6535</v>
      </c>
      <c r="P1275" s="57">
        <v>0.18027344149949148</v>
      </c>
      <c r="Q1275" s="7" t="s">
        <v>6535</v>
      </c>
      <c r="R1275" s="182">
        <v>39.704144684541447</v>
      </c>
      <c r="S1275" s="1" t="s">
        <v>6535</v>
      </c>
      <c r="T1275" s="36">
        <v>1.7048131820481318</v>
      </c>
      <c r="U1275" s="2" t="s">
        <v>6535</v>
      </c>
      <c r="V1275" s="31">
        <v>23.289440217045719</v>
      </c>
      <c r="W1275" s="2" t="s">
        <v>6535</v>
      </c>
      <c r="X1275" s="31">
        <v>2.13094239543081</v>
      </c>
      <c r="Y1275" s="2" t="s">
        <v>6535</v>
      </c>
      <c r="AA1275" s="38">
        <v>396159</v>
      </c>
      <c r="AB1275" s="9" t="s">
        <v>6535</v>
      </c>
      <c r="AC1275" s="38">
        <v>2197545</v>
      </c>
      <c r="AD1275" s="9" t="s">
        <v>6535</v>
      </c>
      <c r="AE1275" s="42">
        <v>94358</v>
      </c>
      <c r="AF1275" s="9" t="s">
        <v>6535</v>
      </c>
      <c r="AG1275" s="41">
        <v>55348</v>
      </c>
      <c r="AH1275" s="2" t="s">
        <v>6535</v>
      </c>
      <c r="AI1275" s="41">
        <v>1031255</v>
      </c>
      <c r="AJ1275" s="2" t="s">
        <v>6535</v>
      </c>
      <c r="AK1275" s="41">
        <v>1148918</v>
      </c>
      <c r="AL1275" s="2" t="s">
        <v>6535</v>
      </c>
      <c r="AM1275" s="2" t="str">
        <f>IF(OR(O1275="Q",Q1275="Q",S1275="Q",U1275="Q",W1275="Q",Y1275="Q",AB1275="Q",AD1275="Q",AF1275="Q",AH1275="Q",AJ1275="Q",AL1275="Q"),"Yes","No")</f>
        <v>No</v>
      </c>
    </row>
    <row r="1276" spans="1:39">
      <c r="A1276" s="3" t="s">
        <v>5661</v>
      </c>
      <c r="B1276" s="3" t="s">
        <v>5662</v>
      </c>
      <c r="C1276" s="4" t="s">
        <v>28</v>
      </c>
      <c r="D1276" s="241">
        <v>9017</v>
      </c>
      <c r="E1276" s="236">
        <v>90017</v>
      </c>
      <c r="F1276" s="3" t="s">
        <v>317</v>
      </c>
      <c r="G1276" s="4" t="s">
        <v>262</v>
      </c>
      <c r="H1276" s="60">
        <v>308231</v>
      </c>
      <c r="I1276" s="27">
        <v>33</v>
      </c>
      <c r="J1276" s="170" t="s">
        <v>15</v>
      </c>
      <c r="K1276" s="170" t="s">
        <v>13</v>
      </c>
      <c r="L1276" s="5">
        <v>22</v>
      </c>
      <c r="N1276" s="31">
        <v>0.85462905148436175</v>
      </c>
      <c r="O1276" s="4" t="s">
        <v>6535</v>
      </c>
      <c r="P1276" s="56">
        <v>0.18123597126464566</v>
      </c>
      <c r="Q1276" s="8" t="s">
        <v>6535</v>
      </c>
      <c r="R1276" s="35">
        <v>128.46764357423459</v>
      </c>
      <c r="S1276" s="2" t="s">
        <v>6535</v>
      </c>
      <c r="T1276" s="36">
        <v>27.243349753694581</v>
      </c>
      <c r="U1276" s="2" t="s">
        <v>6535</v>
      </c>
      <c r="V1276" s="31">
        <v>4.7155597507539451</v>
      </c>
      <c r="W1276" s="2" t="s">
        <v>6535</v>
      </c>
      <c r="X1276" s="31">
        <v>1.6604074850991439</v>
      </c>
      <c r="Y1276" s="2" t="s">
        <v>6535</v>
      </c>
      <c r="AA1276" s="37">
        <v>1866944</v>
      </c>
      <c r="AB1276" s="4" t="s">
        <v>6535</v>
      </c>
      <c r="AC1276" s="37">
        <v>10301178</v>
      </c>
      <c r="AD1276" s="4" t="s">
        <v>6535</v>
      </c>
      <c r="AE1276" s="41">
        <v>2184508</v>
      </c>
      <c r="AF1276" s="4" t="s">
        <v>6535</v>
      </c>
      <c r="AG1276" s="41">
        <v>80185</v>
      </c>
      <c r="AH1276" s="2" t="s">
        <v>6535</v>
      </c>
      <c r="AI1276" s="41">
        <v>6204006</v>
      </c>
      <c r="AJ1276" s="2" t="s">
        <v>6535</v>
      </c>
      <c r="AK1276" s="41">
        <v>930385</v>
      </c>
      <c r="AL1276" s="2" t="s">
        <v>6535</v>
      </c>
      <c r="AM1276" s="2" t="str">
        <f>IF(OR(O1276="Q",Q1276="Q",S1276="Q",U1276="Q",W1276="Q",Y1276="Q",AB1276="Q",AD1276="Q",AF1276="Q",AH1276="Q",AJ1276="Q",AL1276="Q"),"Yes","No")</f>
        <v>No</v>
      </c>
    </row>
    <row r="1277" spans="1:39">
      <c r="A1277" s="6" t="s">
        <v>3923</v>
      </c>
      <c r="B1277" s="6" t="s">
        <v>3924</v>
      </c>
      <c r="C1277" s="4" t="s">
        <v>130</v>
      </c>
      <c r="D1277" s="242">
        <v>6014</v>
      </c>
      <c r="E1277" s="237">
        <v>60014</v>
      </c>
      <c r="F1277" s="25" t="s">
        <v>317</v>
      </c>
      <c r="G1277" s="53" t="s">
        <v>262</v>
      </c>
      <c r="H1277" s="180">
        <v>217585</v>
      </c>
      <c r="I1277" s="28">
        <v>33</v>
      </c>
      <c r="J1277" s="171" t="s">
        <v>15</v>
      </c>
      <c r="K1277" s="171" t="s">
        <v>13</v>
      </c>
      <c r="L1277" s="9">
        <v>19</v>
      </c>
      <c r="M1277" s="9"/>
      <c r="N1277" s="32">
        <v>0.65775594196785203</v>
      </c>
      <c r="O1277" s="10" t="s">
        <v>6535</v>
      </c>
      <c r="P1277" s="57">
        <v>0.16374243138574912</v>
      </c>
      <c r="Q1277" s="7" t="s">
        <v>6535</v>
      </c>
      <c r="R1277" s="182">
        <v>78.760748881209992</v>
      </c>
      <c r="S1277" s="1" t="s">
        <v>6535</v>
      </c>
      <c r="T1277" s="36">
        <v>19.606780717158557</v>
      </c>
      <c r="U1277" s="2" t="s">
        <v>6535</v>
      </c>
      <c r="V1277" s="31">
        <v>4.0170158486183203</v>
      </c>
      <c r="W1277" s="2" t="s">
        <v>6535</v>
      </c>
      <c r="X1277" s="31">
        <v>0.7300791692505938</v>
      </c>
      <c r="Y1277" s="2" t="s">
        <v>6535</v>
      </c>
      <c r="AA1277" s="38">
        <v>910646</v>
      </c>
      <c r="AB1277" s="9" t="s">
        <v>6535</v>
      </c>
      <c r="AC1277" s="38">
        <v>5561454</v>
      </c>
      <c r="AD1277" s="9" t="s">
        <v>6535</v>
      </c>
      <c r="AE1277" s="42">
        <v>1384474</v>
      </c>
      <c r="AF1277" s="9" t="s">
        <v>6535</v>
      </c>
      <c r="AG1277" s="41">
        <v>70612</v>
      </c>
      <c r="AH1277" s="2" t="s">
        <v>6535</v>
      </c>
      <c r="AI1277" s="41">
        <v>7617604</v>
      </c>
      <c r="AJ1277" s="2" t="s">
        <v>6535</v>
      </c>
      <c r="AK1277" s="41">
        <v>811680</v>
      </c>
      <c r="AL1277" s="2" t="s">
        <v>6535</v>
      </c>
      <c r="AM1277" s="2" t="str">
        <f>IF(OR(O1277="Q",Q1277="Q",S1277="Q",U1277="Q",W1277="Q",Y1277="Q",AB1277="Q",AD1277="Q",AF1277="Q",AH1277="Q",AJ1277="Q",AL1277="Q"),"Yes","No")</f>
        <v>No</v>
      </c>
    </row>
    <row r="1278" spans="1:39">
      <c r="A1278" s="3" t="s">
        <v>5661</v>
      </c>
      <c r="B1278" s="3" t="s">
        <v>5662</v>
      </c>
      <c r="C1278" s="4" t="s">
        <v>28</v>
      </c>
      <c r="D1278" s="241">
        <v>9017</v>
      </c>
      <c r="E1278" s="236">
        <v>90017</v>
      </c>
      <c r="F1278" s="3" t="s">
        <v>317</v>
      </c>
      <c r="G1278" s="4" t="s">
        <v>262</v>
      </c>
      <c r="H1278" s="60">
        <v>308231</v>
      </c>
      <c r="I1278" s="27">
        <v>33</v>
      </c>
      <c r="J1278" s="170" t="s">
        <v>14</v>
      </c>
      <c r="K1278" s="170" t="s">
        <v>16</v>
      </c>
      <c r="L1278" s="5">
        <v>10</v>
      </c>
      <c r="N1278" s="31">
        <v>2.9991060662758304</v>
      </c>
      <c r="O1278" s="4" t="s">
        <v>6535</v>
      </c>
      <c r="P1278" s="56">
        <v>0.11841579282181773</v>
      </c>
      <c r="Q1278" s="8" t="s">
        <v>6535</v>
      </c>
      <c r="R1278" s="35">
        <v>56.992655314371255</v>
      </c>
      <c r="S1278" s="2" t="s">
        <v>6535</v>
      </c>
      <c r="T1278" s="36">
        <v>2.2502806886227544</v>
      </c>
      <c r="U1278" s="2" t="s">
        <v>6535</v>
      </c>
      <c r="V1278" s="31">
        <v>25.326909484013139</v>
      </c>
      <c r="W1278" s="2" t="s">
        <v>6535</v>
      </c>
      <c r="X1278" s="31">
        <v>4.371198937945139</v>
      </c>
      <c r="Y1278" s="2" t="s">
        <v>6535</v>
      </c>
      <c r="AA1278" s="37">
        <v>144263</v>
      </c>
      <c r="AB1278" s="4" t="s">
        <v>6535</v>
      </c>
      <c r="AC1278" s="37">
        <v>1218275</v>
      </c>
      <c r="AD1278" s="4" t="s">
        <v>6535</v>
      </c>
      <c r="AE1278" s="41">
        <v>48102</v>
      </c>
      <c r="AF1278" s="4" t="s">
        <v>6535</v>
      </c>
      <c r="AG1278" s="41">
        <v>21376</v>
      </c>
      <c r="AH1278" s="2" t="s">
        <v>6535</v>
      </c>
      <c r="AI1278" s="41">
        <v>278705</v>
      </c>
      <c r="AJ1278" s="2" t="s">
        <v>6535</v>
      </c>
      <c r="AK1278" s="41">
        <v>271796</v>
      </c>
      <c r="AL1278" s="2" t="s">
        <v>6535</v>
      </c>
      <c r="AM1278" s="2" t="str">
        <f>IF(OR(O1278="Q",Q1278="Q",S1278="Q",U1278="Q",W1278="Q",Y1278="Q",AB1278="Q",AD1278="Q",AF1278="Q",AH1278="Q",AJ1278="Q",AL1278="Q"),"Yes","No")</f>
        <v>No</v>
      </c>
    </row>
    <row r="1279" spans="1:39">
      <c r="A1279" s="3" t="s">
        <v>3923</v>
      </c>
      <c r="B1279" s="3" t="s">
        <v>3924</v>
      </c>
      <c r="C1279" s="4" t="s">
        <v>130</v>
      </c>
      <c r="D1279" s="241">
        <v>6014</v>
      </c>
      <c r="E1279" s="236">
        <v>60014</v>
      </c>
      <c r="F1279" s="3" t="s">
        <v>317</v>
      </c>
      <c r="G1279" s="4" t="s">
        <v>262</v>
      </c>
      <c r="H1279" s="60">
        <v>217585</v>
      </c>
      <c r="I1279" s="27">
        <v>33</v>
      </c>
      <c r="J1279" s="170" t="s">
        <v>14</v>
      </c>
      <c r="K1279" s="170" t="s">
        <v>13</v>
      </c>
      <c r="L1279" s="5">
        <v>8</v>
      </c>
      <c r="N1279" s="31">
        <v>1.1302931596091206</v>
      </c>
      <c r="O1279" s="4" t="s">
        <v>6535</v>
      </c>
      <c r="P1279" s="56">
        <v>2.4945584787371401E-2</v>
      </c>
      <c r="Q1279" s="8" t="s">
        <v>6535</v>
      </c>
      <c r="R1279" s="35">
        <v>107.22262077386858</v>
      </c>
      <c r="S1279" s="2" t="s">
        <v>6535</v>
      </c>
      <c r="T1279" s="36">
        <v>2.3664046401587422</v>
      </c>
      <c r="U1279" s="2" t="s">
        <v>6535</v>
      </c>
      <c r="V1279" s="31">
        <v>45.310349275969941</v>
      </c>
      <c r="W1279" s="2" t="s">
        <v>6535</v>
      </c>
      <c r="X1279" s="31">
        <v>8.3802848826111855</v>
      </c>
      <c r="Y1279" s="2" t="s">
        <v>6535</v>
      </c>
      <c r="AA1279" s="37">
        <v>35047</v>
      </c>
      <c r="AB1279" s="4" t="s">
        <v>6535</v>
      </c>
      <c r="AC1279" s="37">
        <v>1404938</v>
      </c>
      <c r="AD1279" s="4" t="s">
        <v>6535</v>
      </c>
      <c r="AE1279" s="41">
        <v>31007</v>
      </c>
      <c r="AF1279" s="4" t="s">
        <v>6535</v>
      </c>
      <c r="AG1279" s="41">
        <v>13103</v>
      </c>
      <c r="AH1279" s="2" t="s">
        <v>6535</v>
      </c>
      <c r="AI1279" s="41">
        <v>167648</v>
      </c>
      <c r="AJ1279" s="2" t="s">
        <v>6535</v>
      </c>
      <c r="AK1279" s="41">
        <v>154784</v>
      </c>
      <c r="AL1279" s="2" t="s">
        <v>6535</v>
      </c>
      <c r="AM1279" s="2" t="str">
        <f>IF(OR(O1279="Q",Q1279="Q",S1279="Q",U1279="Q",W1279="Q",Y1279="Q",AB1279="Q",AD1279="Q",AF1279="Q",AH1279="Q",AJ1279="Q",AL1279="Q"),"Yes","No")</f>
        <v>No</v>
      </c>
    </row>
    <row r="1280" spans="1:39">
      <c r="A1280" s="3" t="s">
        <v>146</v>
      </c>
      <c r="B1280" s="3" t="s">
        <v>2891</v>
      </c>
      <c r="C1280" s="4" t="s">
        <v>141</v>
      </c>
      <c r="D1280" s="241">
        <v>5160</v>
      </c>
      <c r="E1280" s="236">
        <v>50160</v>
      </c>
      <c r="F1280" s="3" t="s">
        <v>317</v>
      </c>
      <c r="G1280" s="4" t="s">
        <v>262</v>
      </c>
      <c r="H1280" s="60">
        <v>1376476</v>
      </c>
      <c r="I1280" s="27">
        <v>33</v>
      </c>
      <c r="J1280" s="170" t="s">
        <v>30</v>
      </c>
      <c r="K1280" s="170" t="s">
        <v>16</v>
      </c>
      <c r="L1280" s="5">
        <v>8</v>
      </c>
      <c r="N1280" s="31">
        <v>3.3421065505601488</v>
      </c>
      <c r="O1280" s="4" t="s">
        <v>6535</v>
      </c>
      <c r="P1280" s="56">
        <v>0.30877316047291342</v>
      </c>
      <c r="Q1280" s="8" t="s">
        <v>6535</v>
      </c>
      <c r="R1280" s="35">
        <v>124.14420379306475</v>
      </c>
      <c r="S1280" s="2" t="s">
        <v>6535</v>
      </c>
      <c r="T1280" s="36">
        <v>11.469532039052856</v>
      </c>
      <c r="U1280" s="2" t="s">
        <v>6535</v>
      </c>
      <c r="V1280" s="31">
        <v>10.823824666112225</v>
      </c>
      <c r="W1280" s="2" t="s">
        <v>6535</v>
      </c>
      <c r="X1280" s="31">
        <v>0.35019992674681466</v>
      </c>
      <c r="Y1280" s="2" t="s">
        <v>6535</v>
      </c>
      <c r="AA1280" s="37">
        <v>341580</v>
      </c>
      <c r="AB1280" s="4" t="s">
        <v>6535</v>
      </c>
      <c r="AC1280" s="37">
        <v>1106249</v>
      </c>
      <c r="AD1280" s="4" t="s">
        <v>6535</v>
      </c>
      <c r="AE1280" s="41">
        <v>102205</v>
      </c>
      <c r="AF1280" s="4" t="s">
        <v>6535</v>
      </c>
      <c r="AG1280" s="41">
        <v>8911</v>
      </c>
      <c r="AH1280" s="2" t="s">
        <v>6535</v>
      </c>
      <c r="AI1280" s="41">
        <v>3158907</v>
      </c>
      <c r="AJ1280" s="2" t="s">
        <v>6535</v>
      </c>
      <c r="AK1280" s="41">
        <v>248586</v>
      </c>
      <c r="AL1280" s="2" t="s">
        <v>6535</v>
      </c>
      <c r="AM1280" s="2" t="str">
        <f>IF(OR(O1280="Q",Q1280="Q",S1280="Q",U1280="Q",W1280="Q",Y1280="Q",AB1280="Q",AD1280="Q",AF1280="Q",AH1280="Q",AJ1280="Q",AL1280="Q"),"Yes","No")</f>
        <v>No</v>
      </c>
    </row>
    <row r="1281" spans="1:39">
      <c r="A1281" s="3" t="s">
        <v>3923</v>
      </c>
      <c r="B1281" s="3" t="s">
        <v>3924</v>
      </c>
      <c r="C1281" s="4" t="s">
        <v>130</v>
      </c>
      <c r="D1281" s="241">
        <v>6014</v>
      </c>
      <c r="E1281" s="236">
        <v>60014</v>
      </c>
      <c r="F1281" s="3" t="s">
        <v>317</v>
      </c>
      <c r="G1281" s="4" t="s">
        <v>262</v>
      </c>
      <c r="H1281" s="60">
        <v>217585</v>
      </c>
      <c r="I1281" s="27">
        <v>33</v>
      </c>
      <c r="J1281" s="170" t="s">
        <v>30</v>
      </c>
      <c r="K1281" s="170" t="s">
        <v>16</v>
      </c>
      <c r="L1281" s="5">
        <v>6</v>
      </c>
      <c r="N1281" s="31">
        <v>0.80808011783821543</v>
      </c>
      <c r="O1281" s="4" t="s">
        <v>6535</v>
      </c>
      <c r="P1281" s="56">
        <v>0.11823079828478748</v>
      </c>
      <c r="Q1281" s="8" t="s">
        <v>6535</v>
      </c>
      <c r="R1281" s="35">
        <v>44.32855665534052</v>
      </c>
      <c r="S1281" s="2" t="s">
        <v>6535</v>
      </c>
      <c r="T1281" s="36">
        <v>6.4857438321760972</v>
      </c>
      <c r="U1281" s="2" t="s">
        <v>6535</v>
      </c>
      <c r="V1281" s="31">
        <v>6.8347683476834771</v>
      </c>
      <c r="W1281" s="2" t="s">
        <v>6535</v>
      </c>
      <c r="X1281" s="31">
        <v>0.2553571732507276</v>
      </c>
      <c r="Y1281" s="2" t="s">
        <v>6535</v>
      </c>
      <c r="AA1281" s="37">
        <v>106429</v>
      </c>
      <c r="AB1281" s="4" t="s">
        <v>6535</v>
      </c>
      <c r="AC1281" s="37">
        <v>900180</v>
      </c>
      <c r="AD1281" s="4" t="s">
        <v>6535</v>
      </c>
      <c r="AE1281" s="41">
        <v>131706</v>
      </c>
      <c r="AF1281" s="4" t="s">
        <v>6535</v>
      </c>
      <c r="AG1281" s="41">
        <v>20307</v>
      </c>
      <c r="AH1281" s="2" t="s">
        <v>6535</v>
      </c>
      <c r="AI1281" s="41">
        <v>3525180</v>
      </c>
      <c r="AJ1281" s="2" t="s">
        <v>6535</v>
      </c>
      <c r="AK1281" s="41">
        <v>665490</v>
      </c>
      <c r="AL1281" s="2" t="s">
        <v>6535</v>
      </c>
      <c r="AM1281" s="2" t="str">
        <f>IF(OR(O1281="Q",Q1281="Q",S1281="Q",U1281="Q",W1281="Q",Y1281="Q",AB1281="Q",AD1281="Q",AF1281="Q",AH1281="Q",AJ1281="Q",AL1281="Q"),"Yes","No")</f>
        <v>No</v>
      </c>
    </row>
    <row r="1282" spans="1:39">
      <c r="A1282" s="3" t="s">
        <v>5661</v>
      </c>
      <c r="B1282" s="3" t="s">
        <v>5662</v>
      </c>
      <c r="C1282" s="4" t="s">
        <v>28</v>
      </c>
      <c r="D1282" s="241">
        <v>9017</v>
      </c>
      <c r="E1282" s="236">
        <v>90017</v>
      </c>
      <c r="F1282" s="3" t="s">
        <v>317</v>
      </c>
      <c r="G1282" s="4" t="s">
        <v>262</v>
      </c>
      <c r="H1282" s="60">
        <v>308231</v>
      </c>
      <c r="I1282" s="27">
        <v>33</v>
      </c>
      <c r="J1282" s="170" t="s">
        <v>15</v>
      </c>
      <c r="K1282" s="170" t="s">
        <v>16</v>
      </c>
      <c r="L1282" s="5">
        <v>1</v>
      </c>
      <c r="N1282" s="31">
        <v>7.8491564670856766</v>
      </c>
      <c r="O1282" s="4" t="s">
        <v>6535</v>
      </c>
      <c r="P1282" s="56">
        <v>0.55794704582151089</v>
      </c>
      <c r="Q1282" s="8" t="s">
        <v>6535</v>
      </c>
      <c r="R1282" s="35">
        <v>68.963243243243241</v>
      </c>
      <c r="S1282" s="2" t="s">
        <v>6535</v>
      </c>
      <c r="T1282" s="36">
        <v>4.9021621621621625</v>
      </c>
      <c r="U1282" s="2" t="s">
        <v>6535</v>
      </c>
      <c r="V1282" s="31">
        <v>14.06792369610762</v>
      </c>
      <c r="W1282" s="2" t="s">
        <v>6535</v>
      </c>
      <c r="X1282" s="31">
        <v>5.1016474728087013</v>
      </c>
      <c r="Y1282" s="2" t="s">
        <v>6535</v>
      </c>
      <c r="AA1282" s="37">
        <v>71184</v>
      </c>
      <c r="AB1282" s="4" t="s">
        <v>6535</v>
      </c>
      <c r="AC1282" s="37">
        <v>127582</v>
      </c>
      <c r="AD1282" s="4" t="s">
        <v>6535</v>
      </c>
      <c r="AE1282" s="41">
        <v>9069</v>
      </c>
      <c r="AF1282" s="4" t="s">
        <v>6535</v>
      </c>
      <c r="AG1282" s="41">
        <v>1850</v>
      </c>
      <c r="AH1282" s="2" t="s">
        <v>6535</v>
      </c>
      <c r="AI1282" s="41">
        <v>25008</v>
      </c>
      <c r="AJ1282" s="2" t="s">
        <v>6535</v>
      </c>
      <c r="AK1282" s="41">
        <v>21622</v>
      </c>
      <c r="AL1282" s="2" t="s">
        <v>6535</v>
      </c>
      <c r="AM1282" s="2" t="str">
        <f>IF(OR(O1282="Q",Q1282="Q",S1282="Q",U1282="Q",W1282="Q",Y1282="Q",AB1282="Q",AD1282="Q",AF1282="Q",AH1282="Q",AJ1282="Q",AL1282="Q"),"Yes","No")</f>
        <v>No</v>
      </c>
    </row>
    <row r="1283" spans="1:39">
      <c r="A1283" s="6" t="s">
        <v>2720</v>
      </c>
      <c r="B1283" s="6" t="s">
        <v>2721</v>
      </c>
      <c r="C1283" s="4" t="s">
        <v>129</v>
      </c>
      <c r="D1283" s="242" t="s">
        <v>2722</v>
      </c>
      <c r="E1283" s="237" t="s">
        <v>2723</v>
      </c>
      <c r="F1283" s="25" t="s">
        <v>317</v>
      </c>
      <c r="G1283" s="53" t="s">
        <v>476</v>
      </c>
      <c r="H1283" s="180">
        <v>0</v>
      </c>
      <c r="I1283" s="28">
        <v>33</v>
      </c>
      <c r="J1283" s="171" t="s">
        <v>14</v>
      </c>
      <c r="K1283" s="171" t="s">
        <v>13</v>
      </c>
      <c r="L1283" s="9">
        <v>0</v>
      </c>
      <c r="M1283" s="9"/>
      <c r="N1283" s="32" t="s">
        <v>6535</v>
      </c>
      <c r="O1283" s="10" t="s">
        <v>6535</v>
      </c>
      <c r="P1283" s="57" t="s">
        <v>6535</v>
      </c>
      <c r="Q1283" s="7" t="s">
        <v>6535</v>
      </c>
      <c r="R1283" s="182" t="s">
        <v>6535</v>
      </c>
      <c r="S1283" s="1" t="s">
        <v>6535</v>
      </c>
      <c r="T1283" s="36" t="s">
        <v>6535</v>
      </c>
      <c r="U1283" s="2" t="s">
        <v>6535</v>
      </c>
      <c r="V1283" s="31" t="s">
        <v>6535</v>
      </c>
      <c r="W1283" s="2" t="s">
        <v>6535</v>
      </c>
      <c r="X1283" s="31" t="s">
        <v>6535</v>
      </c>
      <c r="Y1283" s="2" t="s">
        <v>6535</v>
      </c>
      <c r="AA1283" s="38">
        <v>0</v>
      </c>
      <c r="AB1283" s="9" t="s">
        <v>6535</v>
      </c>
      <c r="AC1283" s="38">
        <v>0</v>
      </c>
      <c r="AD1283" s="9" t="s">
        <v>6535</v>
      </c>
      <c r="AE1283" s="42">
        <v>0</v>
      </c>
      <c r="AF1283" s="9" t="s">
        <v>6535</v>
      </c>
      <c r="AG1283" s="41">
        <v>0</v>
      </c>
      <c r="AH1283" s="2" t="s">
        <v>6535</v>
      </c>
      <c r="AI1283" s="41">
        <v>0</v>
      </c>
      <c r="AJ1283" s="2" t="s">
        <v>6535</v>
      </c>
      <c r="AK1283" s="41">
        <v>0</v>
      </c>
      <c r="AL1283" s="2" t="s">
        <v>6535</v>
      </c>
      <c r="AM1283" s="2" t="str">
        <f>IF(OR(O1283="Q",Q1283="Q",S1283="Q",U1283="Q",W1283="Q",Y1283="Q",AB1283="Q",AD1283="Q",AF1283="Q",AH1283="Q",AJ1283="Q",AL1283="Q"),"Yes","No")</f>
        <v>No</v>
      </c>
    </row>
    <row r="1284" spans="1:39">
      <c r="A1284" s="3" t="s">
        <v>4553</v>
      </c>
      <c r="B1284" s="3" t="s">
        <v>4503</v>
      </c>
      <c r="C1284" s="4" t="s">
        <v>57</v>
      </c>
      <c r="D1284" s="241" t="s">
        <v>4554</v>
      </c>
      <c r="E1284" s="236" t="s">
        <v>4555</v>
      </c>
      <c r="F1284" s="3" t="s">
        <v>320</v>
      </c>
      <c r="G1284" s="4" t="s">
        <v>476</v>
      </c>
      <c r="H1284" s="60">
        <v>0</v>
      </c>
      <c r="I1284" s="27">
        <v>32</v>
      </c>
      <c r="J1284" s="170" t="s">
        <v>14</v>
      </c>
      <c r="K1284" s="170" t="s">
        <v>13</v>
      </c>
      <c r="L1284" s="5">
        <v>32</v>
      </c>
      <c r="N1284" s="31">
        <v>0.72021833091489329</v>
      </c>
      <c r="O1284" s="4" t="s">
        <v>6535</v>
      </c>
      <c r="P1284" s="56">
        <v>0.11302505788167259</v>
      </c>
      <c r="Q1284" s="8" t="s">
        <v>6535</v>
      </c>
      <c r="R1284" s="35">
        <v>38.480198328551829</v>
      </c>
      <c r="S1284" s="2" t="s">
        <v>6535</v>
      </c>
      <c r="T1284" s="36">
        <v>6.0387613820631163</v>
      </c>
      <c r="U1284" s="2" t="s">
        <v>6535</v>
      </c>
      <c r="V1284" s="31">
        <v>6.3722005050322483</v>
      </c>
      <c r="W1284" s="2" t="s">
        <v>6535</v>
      </c>
      <c r="X1284" s="31" t="s">
        <v>6535</v>
      </c>
      <c r="Y1284" s="2" t="s">
        <v>6535</v>
      </c>
      <c r="AA1284" s="37">
        <v>139471</v>
      </c>
      <c r="AB1284" s="4" t="s">
        <v>6535</v>
      </c>
      <c r="AC1284" s="37">
        <v>1233983</v>
      </c>
      <c r="AD1284" s="4" t="s">
        <v>6535</v>
      </c>
      <c r="AE1284" s="41">
        <v>193651</v>
      </c>
      <c r="AF1284" s="4" t="s">
        <v>6535</v>
      </c>
      <c r="AG1284" s="41">
        <v>32068</v>
      </c>
      <c r="AH1284" s="2" t="s">
        <v>6535</v>
      </c>
      <c r="AI1284" s="41">
        <v>0</v>
      </c>
      <c r="AJ1284" s="2" t="s">
        <v>6535</v>
      </c>
      <c r="AK1284" s="41">
        <v>365954</v>
      </c>
      <c r="AL1284" s="2" t="s">
        <v>6535</v>
      </c>
      <c r="AM1284" s="2" t="str">
        <f>IF(OR(O1284="Q",Q1284="Q",S1284="Q",U1284="Q",W1284="Q",Y1284="Q",AB1284="Q",AD1284="Q",AF1284="Q",AH1284="Q",AJ1284="Q",AL1284="Q"),"Yes","No")</f>
        <v>No</v>
      </c>
    </row>
    <row r="1285" spans="1:39">
      <c r="A1285" s="3" t="s">
        <v>4523</v>
      </c>
      <c r="B1285" s="3" t="s">
        <v>4524</v>
      </c>
      <c r="C1285" s="4" t="s">
        <v>57</v>
      </c>
      <c r="D1285" s="241" t="s">
        <v>4525</v>
      </c>
      <c r="E1285" s="236" t="s">
        <v>4526</v>
      </c>
      <c r="F1285" s="3" t="s">
        <v>320</v>
      </c>
      <c r="G1285" s="4" t="s">
        <v>476</v>
      </c>
      <c r="H1285" s="60">
        <v>0</v>
      </c>
      <c r="I1285" s="27">
        <v>32</v>
      </c>
      <c r="J1285" s="170" t="s">
        <v>14</v>
      </c>
      <c r="K1285" s="170" t="s">
        <v>13</v>
      </c>
      <c r="L1285" s="5">
        <v>32</v>
      </c>
      <c r="N1285" s="31">
        <v>0.51988354046607876</v>
      </c>
      <c r="O1285" s="4" t="s">
        <v>6535</v>
      </c>
      <c r="P1285" s="56">
        <v>7.4362965033116596E-2</v>
      </c>
      <c r="Q1285" s="8" t="s">
        <v>6535</v>
      </c>
      <c r="R1285" s="35">
        <v>37.33461830050242</v>
      </c>
      <c r="S1285" s="2" t="s">
        <v>6535</v>
      </c>
      <c r="T1285" s="36">
        <v>5.3402593063747226</v>
      </c>
      <c r="U1285" s="2" t="s">
        <v>6535</v>
      </c>
      <c r="V1285" s="31">
        <v>6.9911620688410592</v>
      </c>
      <c r="W1285" s="2" t="s">
        <v>6535</v>
      </c>
      <c r="X1285" s="31" t="s">
        <v>6535</v>
      </c>
      <c r="Y1285" s="2" t="s">
        <v>6535</v>
      </c>
      <c r="AA1285" s="37">
        <v>216061</v>
      </c>
      <c r="AB1285" s="4" t="s">
        <v>6535</v>
      </c>
      <c r="AC1285" s="37">
        <v>2905492</v>
      </c>
      <c r="AD1285" s="4" t="s">
        <v>6535</v>
      </c>
      <c r="AE1285" s="41">
        <v>415595</v>
      </c>
      <c r="AF1285" s="4" t="s">
        <v>6535</v>
      </c>
      <c r="AG1285" s="41">
        <v>77823</v>
      </c>
      <c r="AH1285" s="2" t="s">
        <v>6535</v>
      </c>
      <c r="AI1285" s="41">
        <v>0</v>
      </c>
      <c r="AJ1285" s="2" t="s">
        <v>6535</v>
      </c>
      <c r="AK1285" s="41">
        <v>1167431</v>
      </c>
      <c r="AL1285" s="2" t="s">
        <v>6535</v>
      </c>
      <c r="AM1285" s="2" t="str">
        <f>IF(OR(O1285="Q",Q1285="Q",S1285="Q",U1285="Q",W1285="Q",Y1285="Q",AB1285="Q",AD1285="Q",AF1285="Q",AH1285="Q",AJ1285="Q",AL1285="Q"),"Yes","No")</f>
        <v>No</v>
      </c>
    </row>
    <row r="1286" spans="1:39">
      <c r="A1286" s="6" t="s">
        <v>3336</v>
      </c>
      <c r="B1286" s="6" t="s">
        <v>3337</v>
      </c>
      <c r="C1286" s="4" t="s">
        <v>74</v>
      </c>
      <c r="D1286" s="242" t="s">
        <v>3338</v>
      </c>
      <c r="E1286" s="237" t="s">
        <v>3339</v>
      </c>
      <c r="F1286" s="25" t="s">
        <v>317</v>
      </c>
      <c r="G1286" s="53" t="s">
        <v>476</v>
      </c>
      <c r="H1286" s="180">
        <v>0</v>
      </c>
      <c r="I1286" s="28">
        <v>32</v>
      </c>
      <c r="J1286" s="171" t="s">
        <v>14</v>
      </c>
      <c r="K1286" s="171" t="s">
        <v>13</v>
      </c>
      <c r="L1286" s="9">
        <v>32</v>
      </c>
      <c r="M1286" s="9"/>
      <c r="N1286" s="32">
        <v>2.2607222852086388</v>
      </c>
      <c r="O1286" s="10" t="s">
        <v>6535</v>
      </c>
      <c r="P1286" s="57">
        <v>0.29610006073791678</v>
      </c>
      <c r="Q1286" s="7" t="s">
        <v>6535</v>
      </c>
      <c r="R1286" s="182">
        <v>43.553695933369092</v>
      </c>
      <c r="S1286" s="1" t="s">
        <v>6535</v>
      </c>
      <c r="T1286" s="36">
        <v>5.7044830741079595</v>
      </c>
      <c r="U1286" s="2" t="s">
        <v>6535</v>
      </c>
      <c r="V1286" s="31">
        <v>7.6349943312225204</v>
      </c>
      <c r="W1286" s="2" t="s">
        <v>6535</v>
      </c>
      <c r="X1286" s="31" t="s">
        <v>6535</v>
      </c>
      <c r="Y1286" s="2" t="s">
        <v>6535</v>
      </c>
      <c r="AA1286" s="38">
        <v>817545</v>
      </c>
      <c r="AB1286" s="9" t="s">
        <v>6535</v>
      </c>
      <c r="AC1286" s="38">
        <v>2761043</v>
      </c>
      <c r="AD1286" s="9" t="s">
        <v>6535</v>
      </c>
      <c r="AE1286" s="42">
        <v>361630</v>
      </c>
      <c r="AF1286" s="9" t="s">
        <v>6535</v>
      </c>
      <c r="AG1286" s="41">
        <v>63394</v>
      </c>
      <c r="AH1286" s="2" t="s">
        <v>6535</v>
      </c>
      <c r="AI1286" s="41">
        <v>0</v>
      </c>
      <c r="AJ1286" s="2" t="s">
        <v>6535</v>
      </c>
      <c r="AK1286" s="41">
        <v>1347572</v>
      </c>
      <c r="AL1286" s="2" t="s">
        <v>6535</v>
      </c>
      <c r="AM1286" s="2" t="str">
        <f>IF(OR(O1286="Q",Q1286="Q",S1286="Q",U1286="Q",W1286="Q",Y1286="Q",AB1286="Q",AD1286="Q",AF1286="Q",AH1286="Q",AJ1286="Q",AL1286="Q"),"Yes","No")</f>
        <v>No</v>
      </c>
    </row>
    <row r="1287" spans="1:39">
      <c r="A1287" s="6" t="s">
        <v>1206</v>
      </c>
      <c r="B1287" s="6" t="s">
        <v>1207</v>
      </c>
      <c r="C1287" s="4" t="s">
        <v>97</v>
      </c>
      <c r="D1287" s="242" t="s">
        <v>1208</v>
      </c>
      <c r="E1287" s="237" t="s">
        <v>1209</v>
      </c>
      <c r="F1287" s="25" t="s">
        <v>320</v>
      </c>
      <c r="G1287" s="53" t="s">
        <v>476</v>
      </c>
      <c r="H1287" s="180">
        <v>0</v>
      </c>
      <c r="I1287" s="28">
        <v>32</v>
      </c>
      <c r="J1287" s="171" t="s">
        <v>15</v>
      </c>
      <c r="K1287" s="171" t="s">
        <v>13</v>
      </c>
      <c r="L1287" s="9">
        <v>32</v>
      </c>
      <c r="M1287" s="9"/>
      <c r="N1287" s="32">
        <v>7.6312868569104593</v>
      </c>
      <c r="O1287" s="10" t="s">
        <v>6535</v>
      </c>
      <c r="P1287" s="57">
        <v>0.76551166700380602</v>
      </c>
      <c r="Q1287" s="7" t="s">
        <v>6535</v>
      </c>
      <c r="R1287" s="182">
        <v>58.68452291884882</v>
      </c>
      <c r="S1287" s="1" t="s">
        <v>6535</v>
      </c>
      <c r="T1287" s="36">
        <v>5.8867773953813156</v>
      </c>
      <c r="U1287" s="2" t="s">
        <v>6535</v>
      </c>
      <c r="V1287" s="31">
        <v>9.9688707381549513</v>
      </c>
      <c r="W1287" s="2" t="s">
        <v>6535</v>
      </c>
      <c r="X1287" s="31" t="s">
        <v>6535</v>
      </c>
      <c r="Y1287" s="2" t="s">
        <v>6535</v>
      </c>
      <c r="AA1287" s="38">
        <v>1801350</v>
      </c>
      <c r="AB1287" s="9" t="s">
        <v>6535</v>
      </c>
      <c r="AC1287" s="38">
        <v>2353132</v>
      </c>
      <c r="AD1287" s="9" t="s">
        <v>6535</v>
      </c>
      <c r="AE1287" s="42">
        <v>236048</v>
      </c>
      <c r="AF1287" s="9" t="s">
        <v>6535</v>
      </c>
      <c r="AG1287" s="41">
        <v>40098</v>
      </c>
      <c r="AH1287" s="2" t="s">
        <v>6535</v>
      </c>
      <c r="AI1287" s="41">
        <v>0</v>
      </c>
      <c r="AJ1287" s="2" t="s">
        <v>6535</v>
      </c>
      <c r="AK1287" s="41">
        <v>828009</v>
      </c>
      <c r="AL1287" s="2" t="s">
        <v>6535</v>
      </c>
      <c r="AM1287" s="2" t="str">
        <f>IF(OR(O1287="Q",Q1287="Q",S1287="Q",U1287="Q",W1287="Q",Y1287="Q",AB1287="Q",AD1287="Q",AF1287="Q",AH1287="Q",AJ1287="Q",AL1287="Q"),"Yes","No")</f>
        <v>No</v>
      </c>
    </row>
    <row r="1288" spans="1:39">
      <c r="A1288" s="3" t="s">
        <v>6431</v>
      </c>
      <c r="B1288" s="3" t="s">
        <v>6432</v>
      </c>
      <c r="C1288" s="4" t="s">
        <v>130</v>
      </c>
      <c r="D1288" s="241">
        <v>6134</v>
      </c>
      <c r="E1288" s="236">
        <v>60134</v>
      </c>
      <c r="F1288" s="3" t="s">
        <v>317</v>
      </c>
      <c r="G1288" s="4" t="s">
        <v>262</v>
      </c>
      <c r="H1288" s="60">
        <v>239938</v>
      </c>
      <c r="I1288" s="27">
        <v>32</v>
      </c>
      <c r="J1288" s="170" t="s">
        <v>30</v>
      </c>
      <c r="K1288" s="170" t="s">
        <v>16</v>
      </c>
      <c r="L1288" s="5">
        <v>32</v>
      </c>
      <c r="N1288" s="31">
        <v>6.1217337474920299</v>
      </c>
      <c r="O1288" s="4" t="s">
        <v>6535</v>
      </c>
      <c r="P1288" s="56">
        <v>0.86307473250328726</v>
      </c>
      <c r="Q1288" s="8" t="s">
        <v>6535</v>
      </c>
      <c r="R1288" s="35">
        <v>124.2827882391807</v>
      </c>
      <c r="S1288" s="2" t="s">
        <v>6535</v>
      </c>
      <c r="T1288" s="36">
        <v>17.52205153617443</v>
      </c>
      <c r="U1288" s="2" t="s">
        <v>6535</v>
      </c>
      <c r="V1288" s="31">
        <v>7.0929358918159666</v>
      </c>
      <c r="W1288" s="2" t="s">
        <v>6535</v>
      </c>
      <c r="X1288" s="31">
        <v>0.2054195156657562</v>
      </c>
      <c r="Y1288" s="2" t="s">
        <v>6535</v>
      </c>
      <c r="AA1288" s="37">
        <v>3896306</v>
      </c>
      <c r="AB1288" s="4" t="s">
        <v>6535</v>
      </c>
      <c r="AC1288" s="37">
        <v>4514448</v>
      </c>
      <c r="AD1288" s="4" t="s">
        <v>6535</v>
      </c>
      <c r="AE1288" s="41">
        <v>636471</v>
      </c>
      <c r="AF1288" s="4" t="s">
        <v>6535</v>
      </c>
      <c r="AG1288" s="41">
        <v>36324</v>
      </c>
      <c r="AH1288" s="2" t="s">
        <v>6535</v>
      </c>
      <c r="AI1288" s="41">
        <v>21976724</v>
      </c>
      <c r="AJ1288" s="2" t="s">
        <v>6535</v>
      </c>
      <c r="AK1288" s="41">
        <v>1334197</v>
      </c>
      <c r="AL1288" s="2" t="s">
        <v>6535</v>
      </c>
      <c r="AM1288" s="2" t="str">
        <f>IF(OR(O1288="Q",Q1288="Q",S1288="Q",U1288="Q",W1288="Q",Y1288="Q",AB1288="Q",AD1288="Q",AF1288="Q",AH1288="Q",AJ1288="Q",AL1288="Q"),"Yes","No")</f>
        <v>No</v>
      </c>
    </row>
    <row r="1289" spans="1:39">
      <c r="A1289" s="6" t="s">
        <v>104</v>
      </c>
      <c r="B1289" s="6" t="s">
        <v>992</v>
      </c>
      <c r="C1289" s="4" t="s">
        <v>97</v>
      </c>
      <c r="D1289" s="242">
        <v>2135</v>
      </c>
      <c r="E1289" s="237">
        <v>20135</v>
      </c>
      <c r="F1289" s="25" t="s">
        <v>826</v>
      </c>
      <c r="G1289" s="53" t="s">
        <v>262</v>
      </c>
      <c r="H1289" s="180">
        <v>18351295</v>
      </c>
      <c r="I1289" s="28">
        <v>32</v>
      </c>
      <c r="J1289" s="171" t="s">
        <v>30</v>
      </c>
      <c r="K1289" s="171" t="s">
        <v>13</v>
      </c>
      <c r="L1289" s="9">
        <v>32</v>
      </c>
      <c r="M1289" s="9"/>
      <c r="N1289" s="32">
        <v>6.1255320640260997</v>
      </c>
      <c r="O1289" s="10" t="s">
        <v>6535</v>
      </c>
      <c r="P1289" s="57">
        <v>0.79852019212998049</v>
      </c>
      <c r="Q1289" s="7" t="s">
        <v>6535</v>
      </c>
      <c r="R1289" s="182">
        <v>102.43761832840519</v>
      </c>
      <c r="S1289" s="1" t="s">
        <v>6535</v>
      </c>
      <c r="T1289" s="36">
        <v>13.353698227998894</v>
      </c>
      <c r="U1289" s="2" t="s">
        <v>6535</v>
      </c>
      <c r="V1289" s="31">
        <v>7.6711047815670081</v>
      </c>
      <c r="W1289" s="2" t="s">
        <v>6535</v>
      </c>
      <c r="X1289" s="31">
        <v>0.19129937415120782</v>
      </c>
      <c r="Y1289" s="2" t="s">
        <v>6535</v>
      </c>
      <c r="AA1289" s="38">
        <v>3845266</v>
      </c>
      <c r="AB1289" s="9" t="s">
        <v>6535</v>
      </c>
      <c r="AC1289" s="38">
        <v>4815490</v>
      </c>
      <c r="AD1289" s="9" t="s">
        <v>6535</v>
      </c>
      <c r="AE1289" s="42">
        <v>627744</v>
      </c>
      <c r="AF1289" s="9" t="s">
        <v>6535</v>
      </c>
      <c r="AG1289" s="41">
        <v>47009</v>
      </c>
      <c r="AH1289" s="2" t="s">
        <v>6535</v>
      </c>
      <c r="AI1289" s="41">
        <v>25172534</v>
      </c>
      <c r="AJ1289" s="2" t="s">
        <v>6535</v>
      </c>
      <c r="AK1289" s="41">
        <v>1101868</v>
      </c>
      <c r="AL1289" s="2" t="s">
        <v>6535</v>
      </c>
      <c r="AM1289" s="2" t="str">
        <f>IF(OR(O1289="Q",Q1289="Q",S1289="Q",U1289="Q",W1289="Q",Y1289="Q",AB1289="Q",AD1289="Q",AF1289="Q",AH1289="Q",AJ1289="Q",AL1289="Q"),"Yes","No")</f>
        <v>No</v>
      </c>
    </row>
    <row r="1290" spans="1:39">
      <c r="A1290" s="6" t="s">
        <v>2798</v>
      </c>
      <c r="B1290" s="6" t="s">
        <v>2799</v>
      </c>
      <c r="C1290" s="4" t="s">
        <v>74</v>
      </c>
      <c r="D1290" s="242">
        <v>5039</v>
      </c>
      <c r="E1290" s="237">
        <v>50039</v>
      </c>
      <c r="F1290" s="25" t="s">
        <v>320</v>
      </c>
      <c r="G1290" s="53" t="s">
        <v>262</v>
      </c>
      <c r="H1290" s="180">
        <v>126265</v>
      </c>
      <c r="I1290" s="28">
        <v>32</v>
      </c>
      <c r="J1290" s="171" t="s">
        <v>15</v>
      </c>
      <c r="K1290" s="171" t="s">
        <v>13</v>
      </c>
      <c r="L1290" s="9">
        <v>28</v>
      </c>
      <c r="M1290" s="9"/>
      <c r="N1290" s="32">
        <v>0.65550869449952021</v>
      </c>
      <c r="O1290" s="10" t="s">
        <v>6535</v>
      </c>
      <c r="P1290" s="57">
        <v>0.13443303666294631</v>
      </c>
      <c r="Q1290" s="7" t="s">
        <v>6535</v>
      </c>
      <c r="R1290" s="182">
        <v>124.24551638837353</v>
      </c>
      <c r="S1290" s="1" t="s">
        <v>6535</v>
      </c>
      <c r="T1290" s="36">
        <v>25.480519480519479</v>
      </c>
      <c r="U1290" s="2" t="s">
        <v>6535</v>
      </c>
      <c r="V1290" s="31">
        <v>4.8760982476578807</v>
      </c>
      <c r="W1290" s="2" t="s">
        <v>6535</v>
      </c>
      <c r="X1290" s="31" t="s">
        <v>6535</v>
      </c>
      <c r="Y1290" s="2" t="s">
        <v>163</v>
      </c>
      <c r="AA1290" s="38">
        <v>702215</v>
      </c>
      <c r="AB1290" s="9" t="s">
        <v>6535</v>
      </c>
      <c r="AC1290" s="38">
        <v>5223530</v>
      </c>
      <c r="AD1290" s="9" t="s">
        <v>6535</v>
      </c>
      <c r="AE1290" s="42">
        <v>1071252</v>
      </c>
      <c r="AF1290" s="9" t="s">
        <v>6535</v>
      </c>
      <c r="AG1290" s="41">
        <v>42042</v>
      </c>
      <c r="AH1290" s="2" t="s">
        <v>6535</v>
      </c>
      <c r="AI1290" s="41">
        <v>0</v>
      </c>
      <c r="AJ1290" s="2" t="s">
        <v>163</v>
      </c>
      <c r="AK1290" s="41">
        <v>646737</v>
      </c>
      <c r="AL1290" s="2" t="s">
        <v>6535</v>
      </c>
      <c r="AM1290" s="2" t="str">
        <f>IF(OR(O1290="Q",Q1290="Q",S1290="Q",U1290="Q",W1290="Q",Y1290="Q",AB1290="Q",AD1290="Q",AF1290="Q",AH1290="Q",AJ1290="Q",AL1290="Q"),"Yes","No")</f>
        <v>No</v>
      </c>
    </row>
    <row r="1291" spans="1:39">
      <c r="A1291" s="6" t="s">
        <v>62</v>
      </c>
      <c r="B1291" s="6" t="s">
        <v>2851</v>
      </c>
      <c r="C1291" s="4" t="s">
        <v>60</v>
      </c>
      <c r="D1291" s="242">
        <v>5103</v>
      </c>
      <c r="E1291" s="237">
        <v>50103</v>
      </c>
      <c r="F1291" s="25" t="s">
        <v>317</v>
      </c>
      <c r="G1291" s="53" t="s">
        <v>262</v>
      </c>
      <c r="H1291" s="180">
        <v>8608208</v>
      </c>
      <c r="I1291" s="28">
        <v>32</v>
      </c>
      <c r="J1291" s="171" t="s">
        <v>20</v>
      </c>
      <c r="K1291" s="171" t="s">
        <v>16</v>
      </c>
      <c r="L1291" s="9">
        <v>26</v>
      </c>
      <c r="M1291" s="9"/>
      <c r="N1291" s="32">
        <v>0</v>
      </c>
      <c r="O1291" s="10" t="s">
        <v>6535</v>
      </c>
      <c r="P1291" s="57">
        <v>0</v>
      </c>
      <c r="Q1291" s="7" t="s">
        <v>6535</v>
      </c>
      <c r="R1291" s="182">
        <v>46.830672898844696</v>
      </c>
      <c r="S1291" s="1" t="s">
        <v>6535</v>
      </c>
      <c r="T1291" s="36">
        <v>2.0054678543081401</v>
      </c>
      <c r="U1291" s="2" t="s">
        <v>6535</v>
      </c>
      <c r="V1291" s="31">
        <v>23.351495162708883</v>
      </c>
      <c r="W1291" s="2" t="s">
        <v>6535</v>
      </c>
      <c r="X1291" s="31">
        <v>2.4743507900487867</v>
      </c>
      <c r="Y1291" s="2" t="s">
        <v>163</v>
      </c>
      <c r="AA1291" s="38">
        <v>0</v>
      </c>
      <c r="AB1291" s="9" t="s">
        <v>6535</v>
      </c>
      <c r="AC1291" s="38">
        <v>531013</v>
      </c>
      <c r="AD1291" s="9" t="s">
        <v>6535</v>
      </c>
      <c r="AE1291" s="42">
        <v>22740</v>
      </c>
      <c r="AF1291" s="9" t="s">
        <v>6535</v>
      </c>
      <c r="AG1291" s="41">
        <v>11339</v>
      </c>
      <c r="AH1291" s="2" t="s">
        <v>6535</v>
      </c>
      <c r="AI1291" s="41">
        <v>214607</v>
      </c>
      <c r="AJ1291" s="2" t="s">
        <v>163</v>
      </c>
      <c r="AK1291" s="41">
        <v>116571</v>
      </c>
      <c r="AL1291" s="2" t="s">
        <v>6535</v>
      </c>
      <c r="AM1291" s="2" t="str">
        <f>IF(OR(O1291="Q",Q1291="Q",S1291="Q",U1291="Q",W1291="Q",Y1291="Q",AB1291="Q",AD1291="Q",AF1291="Q",AH1291="Q",AJ1291="Q",AL1291="Q"),"Yes","No")</f>
        <v>No</v>
      </c>
    </row>
    <row r="1292" spans="1:39">
      <c r="A1292" s="3" t="s">
        <v>49</v>
      </c>
      <c r="B1292" s="3" t="s">
        <v>1720</v>
      </c>
      <c r="C1292" s="4" t="s">
        <v>48</v>
      </c>
      <c r="D1292" s="241">
        <v>4129</v>
      </c>
      <c r="E1292" s="236">
        <v>40129</v>
      </c>
      <c r="F1292" s="3" t="s">
        <v>317</v>
      </c>
      <c r="G1292" s="4" t="s">
        <v>262</v>
      </c>
      <c r="H1292" s="60">
        <v>169541</v>
      </c>
      <c r="I1292" s="27">
        <v>32</v>
      </c>
      <c r="J1292" s="170" t="s">
        <v>14</v>
      </c>
      <c r="K1292" s="170" t="s">
        <v>16</v>
      </c>
      <c r="L1292" s="5">
        <v>25</v>
      </c>
      <c r="N1292" s="31">
        <v>2.4362509633351985</v>
      </c>
      <c r="O1292" s="4" t="s">
        <v>6535</v>
      </c>
      <c r="P1292" s="56">
        <v>9.6788967930782399E-2</v>
      </c>
      <c r="Q1292" s="8" t="s">
        <v>6535</v>
      </c>
      <c r="R1292" s="35">
        <v>56.765130231893721</v>
      </c>
      <c r="S1292" s="2" t="s">
        <v>6535</v>
      </c>
      <c r="T1292" s="36">
        <v>2.2552021332317507</v>
      </c>
      <c r="U1292" s="2" t="s">
        <v>6535</v>
      </c>
      <c r="V1292" s="31">
        <v>25.170750504101434</v>
      </c>
      <c r="W1292" s="2" t="s">
        <v>6535</v>
      </c>
      <c r="X1292" s="31">
        <v>1.6369681353213827</v>
      </c>
      <c r="Y1292" s="2" t="s">
        <v>6535</v>
      </c>
      <c r="AA1292" s="37">
        <v>230769</v>
      </c>
      <c r="AB1292" s="4" t="s">
        <v>6535</v>
      </c>
      <c r="AC1292" s="37">
        <v>2384249</v>
      </c>
      <c r="AD1292" s="4" t="s">
        <v>6535</v>
      </c>
      <c r="AE1292" s="41">
        <v>94723</v>
      </c>
      <c r="AF1292" s="4" t="s">
        <v>6535</v>
      </c>
      <c r="AG1292" s="41">
        <v>42002</v>
      </c>
      <c r="AH1292" s="2" t="s">
        <v>6535</v>
      </c>
      <c r="AI1292" s="41">
        <v>1456503</v>
      </c>
      <c r="AJ1292" s="2" t="s">
        <v>6535</v>
      </c>
      <c r="AK1292" s="41">
        <v>675027</v>
      </c>
      <c r="AL1292" s="2" t="s">
        <v>6535</v>
      </c>
      <c r="AM1292" s="2" t="str">
        <f>IF(OR(O1292="Q",Q1292="Q",S1292="Q",U1292="Q",W1292="Q",Y1292="Q",AB1292="Q",AD1292="Q",AF1292="Q",AH1292="Q",AJ1292="Q",AL1292="Q"),"Yes","No")</f>
        <v>No</v>
      </c>
    </row>
    <row r="1293" spans="1:39">
      <c r="A1293" s="6" t="s">
        <v>1682</v>
      </c>
      <c r="B1293" s="6" t="s">
        <v>1683</v>
      </c>
      <c r="C1293" s="4" t="s">
        <v>48</v>
      </c>
      <c r="D1293" s="242">
        <v>4097</v>
      </c>
      <c r="E1293" s="237">
        <v>40097</v>
      </c>
      <c r="F1293" s="25" t="s">
        <v>397</v>
      </c>
      <c r="G1293" s="53" t="s">
        <v>262</v>
      </c>
      <c r="H1293" s="180">
        <v>376047</v>
      </c>
      <c r="I1293" s="28">
        <v>32</v>
      </c>
      <c r="J1293" s="171" t="s">
        <v>14</v>
      </c>
      <c r="K1293" s="171" t="s">
        <v>13</v>
      </c>
      <c r="L1293" s="9">
        <v>24</v>
      </c>
      <c r="M1293" s="9"/>
      <c r="N1293" s="32">
        <v>0.53625285681493828</v>
      </c>
      <c r="O1293" s="10" t="s">
        <v>6535</v>
      </c>
      <c r="P1293" s="57">
        <v>1.9816688622922331E-2</v>
      </c>
      <c r="Q1293" s="7" t="s">
        <v>6535</v>
      </c>
      <c r="R1293" s="182">
        <v>82.165212121212122</v>
      </c>
      <c r="S1293" s="1" t="s">
        <v>6535</v>
      </c>
      <c r="T1293" s="36">
        <v>3.0363333333333333</v>
      </c>
      <c r="U1293" s="2" t="s">
        <v>6535</v>
      </c>
      <c r="V1293" s="31">
        <v>27.060669268156367</v>
      </c>
      <c r="W1293" s="2" t="s">
        <v>6535</v>
      </c>
      <c r="X1293" s="31">
        <v>5.3103667087090383</v>
      </c>
      <c r="Y1293" s="2" t="s">
        <v>6535</v>
      </c>
      <c r="AA1293" s="38">
        <v>53732</v>
      </c>
      <c r="AB1293" s="9" t="s">
        <v>6535</v>
      </c>
      <c r="AC1293" s="38">
        <v>2711452</v>
      </c>
      <c r="AD1293" s="9" t="s">
        <v>6535</v>
      </c>
      <c r="AE1293" s="42">
        <v>100199</v>
      </c>
      <c r="AF1293" s="9" t="s">
        <v>6535</v>
      </c>
      <c r="AG1293" s="41">
        <v>33000</v>
      </c>
      <c r="AH1293" s="2" t="s">
        <v>6535</v>
      </c>
      <c r="AI1293" s="41">
        <v>510596</v>
      </c>
      <c r="AJ1293" s="2" t="s">
        <v>6535</v>
      </c>
      <c r="AK1293" s="41">
        <v>493909</v>
      </c>
      <c r="AL1293" s="2" t="s">
        <v>6535</v>
      </c>
      <c r="AM1293" s="2" t="str">
        <f>IF(OR(O1293="Q",Q1293="Q",S1293="Q",U1293="Q",W1293="Q",Y1293="Q",AB1293="Q",AD1293="Q",AF1293="Q",AH1293="Q",AJ1293="Q",AL1293="Q"),"Yes","No")</f>
        <v>No</v>
      </c>
    </row>
    <row r="1294" spans="1:39">
      <c r="A1294" s="3" t="s">
        <v>1386</v>
      </c>
      <c r="B1294" s="3" t="s">
        <v>1387</v>
      </c>
      <c r="C1294" s="4" t="s">
        <v>69</v>
      </c>
      <c r="D1294" s="241" t="s">
        <v>1388</v>
      </c>
      <c r="E1294" s="236" t="s">
        <v>1389</v>
      </c>
      <c r="F1294" s="3" t="s">
        <v>317</v>
      </c>
      <c r="G1294" s="4" t="s">
        <v>476</v>
      </c>
      <c r="H1294" s="60">
        <v>0</v>
      </c>
      <c r="I1294" s="27">
        <v>32</v>
      </c>
      <c r="J1294" s="170" t="s">
        <v>15</v>
      </c>
      <c r="K1294" s="170" t="s">
        <v>13</v>
      </c>
      <c r="L1294" s="5">
        <v>22</v>
      </c>
      <c r="N1294" s="31">
        <v>1.0606687724648731</v>
      </c>
      <c r="O1294" s="4" t="s">
        <v>6535</v>
      </c>
      <c r="P1294" s="56">
        <v>4.7165379119947691E-2</v>
      </c>
      <c r="Q1294" s="8" t="s">
        <v>6535</v>
      </c>
      <c r="R1294" s="35">
        <v>56.257493188010898</v>
      </c>
      <c r="S1294" s="2" t="s">
        <v>6535</v>
      </c>
      <c r="T1294" s="36">
        <v>2.5016348773841961</v>
      </c>
      <c r="U1294" s="2" t="s">
        <v>6535</v>
      </c>
      <c r="V1294" s="31">
        <v>22.488291035834877</v>
      </c>
      <c r="W1294" s="2" t="s">
        <v>6535</v>
      </c>
      <c r="X1294" s="31" t="s">
        <v>6535</v>
      </c>
      <c r="Y1294" s="2" t="s">
        <v>6535</v>
      </c>
      <c r="AA1294" s="37">
        <v>48690</v>
      </c>
      <c r="AB1294" s="4" t="s">
        <v>6535</v>
      </c>
      <c r="AC1294" s="37">
        <v>1032325</v>
      </c>
      <c r="AD1294" s="4" t="s">
        <v>6535</v>
      </c>
      <c r="AE1294" s="41">
        <v>45905</v>
      </c>
      <c r="AF1294" s="4" t="s">
        <v>6535</v>
      </c>
      <c r="AG1294" s="41">
        <v>18350</v>
      </c>
      <c r="AH1294" s="2" t="s">
        <v>6535</v>
      </c>
      <c r="AI1294" s="41">
        <v>0</v>
      </c>
      <c r="AJ1294" s="2" t="s">
        <v>6535</v>
      </c>
      <c r="AK1294" s="41">
        <v>322812</v>
      </c>
      <c r="AL1294" s="2" t="s">
        <v>6535</v>
      </c>
      <c r="AM1294" s="2" t="str">
        <f>IF(OR(O1294="Q",Q1294="Q",S1294="Q",U1294="Q",W1294="Q",Y1294="Q",AB1294="Q",AD1294="Q",AF1294="Q",AH1294="Q",AJ1294="Q",AL1294="Q"),"Yes","No")</f>
        <v>No</v>
      </c>
    </row>
    <row r="1295" spans="1:39">
      <c r="A1295" s="6" t="s">
        <v>144</v>
      </c>
      <c r="B1295" s="6" t="s">
        <v>2751</v>
      </c>
      <c r="C1295" s="4" t="s">
        <v>141</v>
      </c>
      <c r="D1295" s="242">
        <v>5009</v>
      </c>
      <c r="E1295" s="237">
        <v>50009</v>
      </c>
      <c r="F1295" s="25" t="s">
        <v>317</v>
      </c>
      <c r="G1295" s="53" t="s">
        <v>262</v>
      </c>
      <c r="H1295" s="180">
        <v>74495</v>
      </c>
      <c r="I1295" s="28">
        <v>32</v>
      </c>
      <c r="J1295" s="171" t="s">
        <v>20</v>
      </c>
      <c r="K1295" s="171" t="s">
        <v>16</v>
      </c>
      <c r="L1295" s="9">
        <v>22</v>
      </c>
      <c r="M1295" s="9"/>
      <c r="N1295" s="32">
        <v>5.2934451551146502</v>
      </c>
      <c r="O1295" s="10" t="s">
        <v>6535</v>
      </c>
      <c r="P1295" s="57">
        <v>0.42170826523485094</v>
      </c>
      <c r="Q1295" s="7" t="s">
        <v>6535</v>
      </c>
      <c r="R1295" s="182">
        <v>42.534684850718762</v>
      </c>
      <c r="S1295" s="1" t="s">
        <v>6535</v>
      </c>
      <c r="T1295" s="36">
        <v>3.3885735348322892</v>
      </c>
      <c r="U1295" s="2" t="s">
        <v>6535</v>
      </c>
      <c r="V1295" s="31">
        <v>12.552386546577905</v>
      </c>
      <c r="W1295" s="2" t="s">
        <v>6535</v>
      </c>
      <c r="X1295" s="31">
        <v>2.7894192325728677</v>
      </c>
      <c r="Y1295" s="2" t="s">
        <v>6535</v>
      </c>
      <c r="AA1295" s="38">
        <v>486637</v>
      </c>
      <c r="AB1295" s="9" t="s">
        <v>6535</v>
      </c>
      <c r="AC1295" s="38">
        <v>1153966</v>
      </c>
      <c r="AD1295" s="9" t="s">
        <v>6535</v>
      </c>
      <c r="AE1295" s="42">
        <v>91932</v>
      </c>
      <c r="AF1295" s="9" t="s">
        <v>6535</v>
      </c>
      <c r="AG1295" s="41">
        <v>27130</v>
      </c>
      <c r="AH1295" s="2" t="s">
        <v>6535</v>
      </c>
      <c r="AI1295" s="41">
        <v>413694</v>
      </c>
      <c r="AJ1295" s="2" t="s">
        <v>6535</v>
      </c>
      <c r="AK1295" s="41">
        <v>409799</v>
      </c>
      <c r="AL1295" s="2" t="s">
        <v>6535</v>
      </c>
      <c r="AM1295" s="2" t="str">
        <f>IF(OR(O1295="Q",Q1295="Q",S1295="Q",U1295="Q",W1295="Q",Y1295="Q",AB1295="Q",AD1295="Q",AF1295="Q",AH1295="Q",AJ1295="Q",AL1295="Q"),"Yes","No")</f>
        <v>No</v>
      </c>
    </row>
    <row r="1296" spans="1:39">
      <c r="A1296" s="3" t="s">
        <v>4358</v>
      </c>
      <c r="B1296" s="3" t="s">
        <v>4359</v>
      </c>
      <c r="C1296" s="4" t="s">
        <v>130</v>
      </c>
      <c r="D1296" s="241" t="s">
        <v>4360</v>
      </c>
      <c r="E1296" s="236" t="s">
        <v>4361</v>
      </c>
      <c r="F1296" s="3" t="s">
        <v>740</v>
      </c>
      <c r="G1296" s="4" t="s">
        <v>476</v>
      </c>
      <c r="H1296" s="60">
        <v>0</v>
      </c>
      <c r="I1296" s="27">
        <v>32</v>
      </c>
      <c r="J1296" s="170" t="s">
        <v>14</v>
      </c>
      <c r="K1296" s="170" t="s">
        <v>13</v>
      </c>
      <c r="L1296" s="5">
        <v>20</v>
      </c>
      <c r="N1296" s="31">
        <v>2.4818113355816771</v>
      </c>
      <c r="O1296" s="4" t="s">
        <v>6535</v>
      </c>
      <c r="P1296" s="56">
        <v>0.14679384138665633</v>
      </c>
      <c r="Q1296" s="8" t="s">
        <v>6535</v>
      </c>
      <c r="R1296" s="35">
        <v>60.215743440233233</v>
      </c>
      <c r="S1296" s="2" t="s">
        <v>6535</v>
      </c>
      <c r="T1296" s="36">
        <v>3.5616326530612246</v>
      </c>
      <c r="U1296" s="2" t="s">
        <v>6535</v>
      </c>
      <c r="V1296" s="31">
        <v>16.906781048426705</v>
      </c>
      <c r="W1296" s="2" t="s">
        <v>6535</v>
      </c>
      <c r="X1296" s="31" t="s">
        <v>6535</v>
      </c>
      <c r="Y1296" s="2" t="s">
        <v>6535</v>
      </c>
      <c r="AA1296" s="37">
        <v>75797</v>
      </c>
      <c r="AB1296" s="4" t="s">
        <v>6535</v>
      </c>
      <c r="AC1296" s="37">
        <v>516350</v>
      </c>
      <c r="AD1296" s="4" t="s">
        <v>6535</v>
      </c>
      <c r="AE1296" s="41">
        <v>30541</v>
      </c>
      <c r="AF1296" s="4" t="s">
        <v>6535</v>
      </c>
      <c r="AG1296" s="41">
        <v>8575</v>
      </c>
      <c r="AH1296" s="2" t="s">
        <v>6535</v>
      </c>
      <c r="AI1296" s="41">
        <v>0</v>
      </c>
      <c r="AJ1296" s="2" t="s">
        <v>6535</v>
      </c>
      <c r="AK1296" s="41">
        <v>226511</v>
      </c>
      <c r="AL1296" s="2" t="s">
        <v>6535</v>
      </c>
      <c r="AM1296" s="2" t="str">
        <f>IF(OR(O1296="Q",Q1296="Q",S1296="Q",U1296="Q",W1296="Q",Y1296="Q",AB1296="Q",AD1296="Q",AF1296="Q",AH1296="Q",AJ1296="Q",AL1296="Q"),"Yes","No")</f>
        <v>No</v>
      </c>
    </row>
    <row r="1297" spans="1:39">
      <c r="A1297" s="3" t="s">
        <v>19</v>
      </c>
      <c r="B1297" s="3" t="s">
        <v>1656</v>
      </c>
      <c r="C1297" s="4" t="s">
        <v>18</v>
      </c>
      <c r="D1297" s="241">
        <v>4071</v>
      </c>
      <c r="E1297" s="236">
        <v>40071</v>
      </c>
      <c r="F1297" s="3" t="s">
        <v>317</v>
      </c>
      <c r="G1297" s="4" t="s">
        <v>262</v>
      </c>
      <c r="H1297" s="60">
        <v>286692</v>
      </c>
      <c r="I1297" s="27">
        <v>32</v>
      </c>
      <c r="J1297" s="170" t="s">
        <v>14</v>
      </c>
      <c r="K1297" s="170" t="s">
        <v>13</v>
      </c>
      <c r="L1297" s="5">
        <v>19</v>
      </c>
      <c r="N1297" s="31">
        <v>2.5745366284201237</v>
      </c>
      <c r="O1297" s="4" t="s">
        <v>6535</v>
      </c>
      <c r="P1297" s="56">
        <v>0.13557584993443608</v>
      </c>
      <c r="Q1297" s="8" t="s">
        <v>6535</v>
      </c>
      <c r="R1297" s="35">
        <v>49.348347142980018</v>
      </c>
      <c r="S1297" s="2" t="s">
        <v>6535</v>
      </c>
      <c r="T1297" s="36">
        <v>2.5986983571776712</v>
      </c>
      <c r="U1297" s="2" t="s">
        <v>6535</v>
      </c>
      <c r="V1297" s="31">
        <v>18.989640335392764</v>
      </c>
      <c r="W1297" s="2" t="s">
        <v>6535</v>
      </c>
      <c r="X1297" s="31">
        <v>2.9186098958863229</v>
      </c>
      <c r="Y1297" s="2" t="s">
        <v>6535</v>
      </c>
      <c r="AA1297" s="37">
        <v>233356</v>
      </c>
      <c r="AB1297" s="4" t="s">
        <v>6535</v>
      </c>
      <c r="AC1297" s="37">
        <v>1721221</v>
      </c>
      <c r="AD1297" s="4" t="s">
        <v>6535</v>
      </c>
      <c r="AE1297" s="41">
        <v>90640</v>
      </c>
      <c r="AF1297" s="4" t="s">
        <v>6535</v>
      </c>
      <c r="AG1297" s="41">
        <v>34879</v>
      </c>
      <c r="AH1297" s="2" t="s">
        <v>6535</v>
      </c>
      <c r="AI1297" s="41">
        <v>589740</v>
      </c>
      <c r="AJ1297" s="2" t="s">
        <v>6535</v>
      </c>
      <c r="AK1297" s="41">
        <v>484370</v>
      </c>
      <c r="AL1297" s="2" t="s">
        <v>6535</v>
      </c>
      <c r="AM1297" s="2" t="str">
        <f>IF(OR(O1297="Q",Q1297="Q",S1297="Q",U1297="Q",W1297="Q",Y1297="Q",AB1297="Q",AD1297="Q",AF1297="Q",AH1297="Q",AJ1297="Q",AL1297="Q"),"Yes","No")</f>
        <v>No</v>
      </c>
    </row>
    <row r="1298" spans="1:39">
      <c r="A1298" s="6" t="s">
        <v>19</v>
      </c>
      <c r="B1298" s="6" t="s">
        <v>1656</v>
      </c>
      <c r="C1298" s="4" t="s">
        <v>18</v>
      </c>
      <c r="D1298" s="242">
        <v>4071</v>
      </c>
      <c r="E1298" s="237">
        <v>40071</v>
      </c>
      <c r="F1298" s="25" t="s">
        <v>317</v>
      </c>
      <c r="G1298" s="53" t="s">
        <v>262</v>
      </c>
      <c r="H1298" s="180">
        <v>286692</v>
      </c>
      <c r="I1298" s="28">
        <v>32</v>
      </c>
      <c r="J1298" s="171" t="s">
        <v>15</v>
      </c>
      <c r="K1298" s="171" t="s">
        <v>13</v>
      </c>
      <c r="L1298" s="9">
        <v>13</v>
      </c>
      <c r="M1298" s="9"/>
      <c r="N1298" s="32">
        <v>0.47531328746704471</v>
      </c>
      <c r="O1298" s="10" t="s">
        <v>6535</v>
      </c>
      <c r="P1298" s="57">
        <v>0.13000842853803821</v>
      </c>
      <c r="Q1298" s="7" t="s">
        <v>6535</v>
      </c>
      <c r="R1298" s="182">
        <v>59.550587863130701</v>
      </c>
      <c r="S1298" s="1" t="s">
        <v>6535</v>
      </c>
      <c r="T1298" s="36">
        <v>16.288369272947751</v>
      </c>
      <c r="U1298" s="2" t="s">
        <v>6535</v>
      </c>
      <c r="V1298" s="31">
        <v>3.6560190197820623</v>
      </c>
      <c r="W1298" s="2" t="s">
        <v>6535</v>
      </c>
      <c r="X1298" s="31">
        <v>0.67978658417316418</v>
      </c>
      <c r="Y1298" s="2" t="s">
        <v>6535</v>
      </c>
      <c r="AA1298" s="38">
        <v>293688</v>
      </c>
      <c r="AB1298" s="9" t="s">
        <v>6535</v>
      </c>
      <c r="AC1298" s="38">
        <v>2258992</v>
      </c>
      <c r="AD1298" s="9" t="s">
        <v>6535</v>
      </c>
      <c r="AE1298" s="42">
        <v>617883</v>
      </c>
      <c r="AF1298" s="9" t="s">
        <v>6535</v>
      </c>
      <c r="AG1298" s="41">
        <v>37934</v>
      </c>
      <c r="AH1298" s="2" t="s">
        <v>6535</v>
      </c>
      <c r="AI1298" s="41">
        <v>3323090</v>
      </c>
      <c r="AJ1298" s="2" t="s">
        <v>6535</v>
      </c>
      <c r="AK1298" s="41">
        <v>562959</v>
      </c>
      <c r="AL1298" s="2" t="s">
        <v>6535</v>
      </c>
      <c r="AM1298" s="2" t="str">
        <f>IF(OR(O1298="Q",Q1298="Q",S1298="Q",U1298="Q",W1298="Q",Y1298="Q",AB1298="Q",AD1298="Q",AF1298="Q",AH1298="Q",AJ1298="Q",AL1298="Q"),"Yes","No")</f>
        <v>No</v>
      </c>
    </row>
    <row r="1299" spans="1:39">
      <c r="A1299" s="6" t="s">
        <v>4358</v>
      </c>
      <c r="B1299" s="6" t="s">
        <v>4359</v>
      </c>
      <c r="C1299" s="4" t="s">
        <v>130</v>
      </c>
      <c r="D1299" s="242" t="s">
        <v>4360</v>
      </c>
      <c r="E1299" s="237" t="s">
        <v>4361</v>
      </c>
      <c r="F1299" s="25" t="s">
        <v>740</v>
      </c>
      <c r="G1299" s="53" t="s">
        <v>476</v>
      </c>
      <c r="H1299" s="180">
        <v>0</v>
      </c>
      <c r="I1299" s="28">
        <v>32</v>
      </c>
      <c r="J1299" s="171" t="s">
        <v>15</v>
      </c>
      <c r="K1299" s="171" t="s">
        <v>13</v>
      </c>
      <c r="L1299" s="9">
        <v>12</v>
      </c>
      <c r="M1299" s="9"/>
      <c r="N1299" s="32">
        <v>0.91985926505082094</v>
      </c>
      <c r="O1299" s="10" t="s">
        <v>6535</v>
      </c>
      <c r="P1299" s="57">
        <v>0.14679402146074941</v>
      </c>
      <c r="Q1299" s="7" t="s">
        <v>6535</v>
      </c>
      <c r="R1299" s="182">
        <v>34.695374800637957</v>
      </c>
      <c r="S1299" s="1" t="s">
        <v>6535</v>
      </c>
      <c r="T1299" s="36">
        <v>5.5367965367965368</v>
      </c>
      <c r="U1299" s="2" t="s">
        <v>6535</v>
      </c>
      <c r="V1299" s="31">
        <v>6.2663264886218677</v>
      </c>
      <c r="W1299" s="2" t="s">
        <v>6535</v>
      </c>
      <c r="X1299" s="31" t="s">
        <v>6535</v>
      </c>
      <c r="Y1299" s="2" t="s">
        <v>6535</v>
      </c>
      <c r="AA1299" s="38">
        <v>44707</v>
      </c>
      <c r="AB1299" s="9" t="s">
        <v>6535</v>
      </c>
      <c r="AC1299" s="38">
        <v>304556</v>
      </c>
      <c r="AD1299" s="9" t="s">
        <v>6535</v>
      </c>
      <c r="AE1299" s="42">
        <v>48602</v>
      </c>
      <c r="AF1299" s="9" t="s">
        <v>6535</v>
      </c>
      <c r="AG1299" s="41">
        <v>8778</v>
      </c>
      <c r="AH1299" s="2" t="s">
        <v>6535</v>
      </c>
      <c r="AI1299" s="41">
        <v>0</v>
      </c>
      <c r="AJ1299" s="2" t="s">
        <v>6535</v>
      </c>
      <c r="AK1299" s="41">
        <v>133649</v>
      </c>
      <c r="AL1299" s="2" t="s">
        <v>6535</v>
      </c>
      <c r="AM1299" s="2" t="str">
        <f>IF(OR(O1299="Q",Q1299="Q",S1299="Q",U1299="Q",W1299="Q",Y1299="Q",AB1299="Q",AD1299="Q",AF1299="Q",AH1299="Q",AJ1299="Q",AL1299="Q"),"Yes","No")</f>
        <v>No</v>
      </c>
    </row>
    <row r="1300" spans="1:39">
      <c r="A1300" s="3" t="s">
        <v>1386</v>
      </c>
      <c r="B1300" s="3" t="s">
        <v>1387</v>
      </c>
      <c r="C1300" s="4" t="s">
        <v>69</v>
      </c>
      <c r="D1300" s="241" t="s">
        <v>1388</v>
      </c>
      <c r="E1300" s="236" t="s">
        <v>1389</v>
      </c>
      <c r="F1300" s="3" t="s">
        <v>317</v>
      </c>
      <c r="G1300" s="4" t="s">
        <v>476</v>
      </c>
      <c r="H1300" s="60">
        <v>0</v>
      </c>
      <c r="I1300" s="27">
        <v>32</v>
      </c>
      <c r="J1300" s="170" t="s">
        <v>14</v>
      </c>
      <c r="K1300" s="170" t="s">
        <v>13</v>
      </c>
      <c r="L1300" s="5">
        <v>10</v>
      </c>
      <c r="N1300" s="31">
        <v>0.54584540611272081</v>
      </c>
      <c r="O1300" s="4" t="s">
        <v>6535</v>
      </c>
      <c r="P1300" s="56">
        <v>4.3105198088313992E-2</v>
      </c>
      <c r="Q1300" s="8" t="s">
        <v>6535</v>
      </c>
      <c r="R1300" s="35">
        <v>36.205905932656336</v>
      </c>
      <c r="S1300" s="2" t="s">
        <v>6535</v>
      </c>
      <c r="T1300" s="36">
        <v>2.859166221272047</v>
      </c>
      <c r="U1300" s="2" t="s">
        <v>6535</v>
      </c>
      <c r="V1300" s="31">
        <v>12.663099355079915</v>
      </c>
      <c r="W1300" s="2" t="s">
        <v>6535</v>
      </c>
      <c r="X1300" s="31" t="s">
        <v>6535</v>
      </c>
      <c r="Y1300" s="2" t="s">
        <v>6535</v>
      </c>
      <c r="AA1300" s="37">
        <v>35040</v>
      </c>
      <c r="AB1300" s="4" t="s">
        <v>6535</v>
      </c>
      <c r="AC1300" s="37">
        <v>812895</v>
      </c>
      <c r="AD1300" s="4" t="s">
        <v>6535</v>
      </c>
      <c r="AE1300" s="41">
        <v>64194</v>
      </c>
      <c r="AF1300" s="4" t="s">
        <v>6535</v>
      </c>
      <c r="AG1300" s="41">
        <v>22452</v>
      </c>
      <c r="AH1300" s="2" t="s">
        <v>6535</v>
      </c>
      <c r="AI1300" s="41">
        <v>0</v>
      </c>
      <c r="AJ1300" s="2" t="s">
        <v>6535</v>
      </c>
      <c r="AK1300" s="41">
        <v>355051</v>
      </c>
      <c r="AL1300" s="2" t="s">
        <v>6535</v>
      </c>
      <c r="AM1300" s="2" t="str">
        <f>IF(OR(O1300="Q",Q1300="Q",S1300="Q",U1300="Q",W1300="Q",Y1300="Q",AB1300="Q",AD1300="Q",AF1300="Q",AH1300="Q",AJ1300="Q",AL1300="Q"),"Yes","No")</f>
        <v>No</v>
      </c>
    </row>
    <row r="1301" spans="1:39">
      <c r="A1301" s="6" t="s">
        <v>144</v>
      </c>
      <c r="B1301" s="6" t="s">
        <v>2751</v>
      </c>
      <c r="C1301" s="4" t="s">
        <v>141</v>
      </c>
      <c r="D1301" s="242">
        <v>5009</v>
      </c>
      <c r="E1301" s="237">
        <v>50009</v>
      </c>
      <c r="F1301" s="25" t="s">
        <v>317</v>
      </c>
      <c r="G1301" s="53" t="s">
        <v>262</v>
      </c>
      <c r="H1301" s="180">
        <v>74495</v>
      </c>
      <c r="I1301" s="28">
        <v>32</v>
      </c>
      <c r="J1301" s="171" t="s">
        <v>15</v>
      </c>
      <c r="K1301" s="171" t="s">
        <v>13</v>
      </c>
      <c r="L1301" s="9">
        <v>9</v>
      </c>
      <c r="M1301" s="9"/>
      <c r="N1301" s="32">
        <v>0.50748884423566043</v>
      </c>
      <c r="O1301" s="10" t="s">
        <v>6535</v>
      </c>
      <c r="P1301" s="57">
        <v>0.14704886307866868</v>
      </c>
      <c r="Q1301" s="7" t="s">
        <v>6535</v>
      </c>
      <c r="R1301" s="182">
        <v>87.727897612884675</v>
      </c>
      <c r="S1301" s="1" t="s">
        <v>6535</v>
      </c>
      <c r="T1301" s="36">
        <v>25.419844693701467</v>
      </c>
      <c r="U1301" s="2" t="s">
        <v>6535</v>
      </c>
      <c r="V1301" s="31">
        <v>3.4511578914021417</v>
      </c>
      <c r="W1301" s="2" t="s">
        <v>6535</v>
      </c>
      <c r="X1301" s="31">
        <v>1.2132632069648006</v>
      </c>
      <c r="Y1301" s="2" t="s">
        <v>6535</v>
      </c>
      <c r="AA1301" s="38">
        <v>448543</v>
      </c>
      <c r="AB1301" s="9" t="s">
        <v>6535</v>
      </c>
      <c r="AC1301" s="38">
        <v>3050299</v>
      </c>
      <c r="AD1301" s="9" t="s">
        <v>6535</v>
      </c>
      <c r="AE1301" s="42">
        <v>883848</v>
      </c>
      <c r="AF1301" s="9" t="s">
        <v>6535</v>
      </c>
      <c r="AG1301" s="41">
        <v>34770</v>
      </c>
      <c r="AH1301" s="2" t="s">
        <v>6535</v>
      </c>
      <c r="AI1301" s="41">
        <v>2514128</v>
      </c>
      <c r="AJ1301" s="2" t="s">
        <v>6535</v>
      </c>
      <c r="AK1301" s="41">
        <v>483492</v>
      </c>
      <c r="AL1301" s="2" t="s">
        <v>6535</v>
      </c>
      <c r="AM1301" s="2" t="str">
        <f>IF(OR(O1301="Q",Q1301="Q",S1301="Q",U1301="Q",W1301="Q",Y1301="Q",AB1301="Q",AD1301="Q",AF1301="Q",AH1301="Q",AJ1301="Q",AL1301="Q"),"Yes","No")</f>
        <v>No</v>
      </c>
    </row>
    <row r="1302" spans="1:39">
      <c r="A1302" s="3" t="s">
        <v>1682</v>
      </c>
      <c r="B1302" s="3" t="s">
        <v>1683</v>
      </c>
      <c r="C1302" s="4" t="s">
        <v>48</v>
      </c>
      <c r="D1302" s="241">
        <v>4097</v>
      </c>
      <c r="E1302" s="236">
        <v>40097</v>
      </c>
      <c r="F1302" s="3" t="s">
        <v>397</v>
      </c>
      <c r="G1302" s="4" t="s">
        <v>262</v>
      </c>
      <c r="H1302" s="60">
        <v>376047</v>
      </c>
      <c r="I1302" s="27">
        <v>32</v>
      </c>
      <c r="J1302" s="170" t="s">
        <v>15</v>
      </c>
      <c r="K1302" s="170" t="s">
        <v>13</v>
      </c>
      <c r="L1302" s="5">
        <v>8</v>
      </c>
      <c r="N1302" s="31">
        <v>1.1980795331887015</v>
      </c>
      <c r="O1302" s="4" t="s">
        <v>6535</v>
      </c>
      <c r="P1302" s="56">
        <v>0.14678999389168845</v>
      </c>
      <c r="Q1302" s="8" t="s">
        <v>6535</v>
      </c>
      <c r="R1302" s="35">
        <v>68.877480158730165</v>
      </c>
      <c r="S1302" s="2" t="s">
        <v>6535</v>
      </c>
      <c r="T1302" s="36">
        <v>8.4389430014430022</v>
      </c>
      <c r="U1302" s="2" t="s">
        <v>6535</v>
      </c>
      <c r="V1302" s="31">
        <v>8.1618610466918167</v>
      </c>
      <c r="W1302" s="2" t="s">
        <v>6535</v>
      </c>
      <c r="X1302" s="31">
        <v>0.62728523437564165</v>
      </c>
      <c r="Y1302" s="2" t="s">
        <v>6535</v>
      </c>
      <c r="AA1302" s="37">
        <v>224211</v>
      </c>
      <c r="AB1302" s="4" t="s">
        <v>6535</v>
      </c>
      <c r="AC1302" s="37">
        <v>1527427</v>
      </c>
      <c r="AD1302" s="4" t="s">
        <v>6535</v>
      </c>
      <c r="AE1302" s="41">
        <v>187142</v>
      </c>
      <c r="AF1302" s="4" t="s">
        <v>6535</v>
      </c>
      <c r="AG1302" s="41">
        <v>22176</v>
      </c>
      <c r="AH1302" s="2" t="s">
        <v>6535</v>
      </c>
      <c r="AI1302" s="41">
        <v>2434980</v>
      </c>
      <c r="AJ1302" s="2" t="s">
        <v>6535</v>
      </c>
      <c r="AK1302" s="41">
        <v>312968</v>
      </c>
      <c r="AL1302" s="2" t="s">
        <v>6535</v>
      </c>
      <c r="AM1302" s="2" t="str">
        <f>IF(OR(O1302="Q",Q1302="Q",S1302="Q",U1302="Q",W1302="Q",Y1302="Q",AB1302="Q",AD1302="Q",AF1302="Q",AH1302="Q",AJ1302="Q",AL1302="Q"),"Yes","No")</f>
        <v>No</v>
      </c>
    </row>
    <row r="1303" spans="1:39">
      <c r="A1303" s="6" t="s">
        <v>49</v>
      </c>
      <c r="B1303" s="6" t="s">
        <v>1720</v>
      </c>
      <c r="C1303" s="4" t="s">
        <v>48</v>
      </c>
      <c r="D1303" s="242">
        <v>4129</v>
      </c>
      <c r="E1303" s="237">
        <v>40129</v>
      </c>
      <c r="F1303" s="25" t="s">
        <v>317</v>
      </c>
      <c r="G1303" s="53" t="s">
        <v>262</v>
      </c>
      <c r="H1303" s="180">
        <v>169541</v>
      </c>
      <c r="I1303" s="28">
        <v>32</v>
      </c>
      <c r="J1303" s="171" t="s">
        <v>17</v>
      </c>
      <c r="K1303" s="171" t="s">
        <v>13</v>
      </c>
      <c r="L1303" s="9">
        <v>7</v>
      </c>
      <c r="M1303" s="9"/>
      <c r="N1303" s="32">
        <v>0</v>
      </c>
      <c r="O1303" s="10" t="s">
        <v>6535</v>
      </c>
      <c r="P1303" s="57">
        <v>0</v>
      </c>
      <c r="Q1303" s="7" t="s">
        <v>6535</v>
      </c>
      <c r="R1303" s="182">
        <v>40.792221920043517</v>
      </c>
      <c r="S1303" s="1" t="s">
        <v>6535</v>
      </c>
      <c r="T1303" s="36">
        <v>1.6502583627957574</v>
      </c>
      <c r="U1303" s="2" t="s">
        <v>6535</v>
      </c>
      <c r="V1303" s="31">
        <v>24.718688200395519</v>
      </c>
      <c r="W1303" s="2" t="s">
        <v>6535</v>
      </c>
      <c r="X1303" s="31">
        <v>0.76744745297885841</v>
      </c>
      <c r="Y1303" s="2" t="s">
        <v>6535</v>
      </c>
      <c r="AA1303" s="38">
        <v>0</v>
      </c>
      <c r="AB1303" s="9" t="s">
        <v>6535</v>
      </c>
      <c r="AC1303" s="38">
        <v>149993</v>
      </c>
      <c r="AD1303" s="9" t="s">
        <v>6535</v>
      </c>
      <c r="AE1303" s="42">
        <v>6068</v>
      </c>
      <c r="AF1303" s="9" t="s">
        <v>6535</v>
      </c>
      <c r="AG1303" s="41">
        <v>3677</v>
      </c>
      <c r="AH1303" s="2" t="s">
        <v>6535</v>
      </c>
      <c r="AI1303" s="41">
        <v>195444</v>
      </c>
      <c r="AJ1303" s="2" t="s">
        <v>6535</v>
      </c>
      <c r="AK1303" s="41">
        <v>58092</v>
      </c>
      <c r="AL1303" s="2" t="s">
        <v>6535</v>
      </c>
      <c r="AM1303" s="2" t="str">
        <f>IF(OR(O1303="Q",Q1303="Q",S1303="Q",U1303="Q",W1303="Q",Y1303="Q",AB1303="Q",AD1303="Q",AF1303="Q",AH1303="Q",AJ1303="Q",AL1303="Q"),"Yes","No")</f>
        <v>No</v>
      </c>
    </row>
    <row r="1304" spans="1:39">
      <c r="A1304" s="3" t="s">
        <v>62</v>
      </c>
      <c r="B1304" s="3" t="s">
        <v>2851</v>
      </c>
      <c r="C1304" s="4" t="s">
        <v>60</v>
      </c>
      <c r="D1304" s="241">
        <v>5103</v>
      </c>
      <c r="E1304" s="236">
        <v>50103</v>
      </c>
      <c r="F1304" s="3" t="s">
        <v>317</v>
      </c>
      <c r="G1304" s="4" t="s">
        <v>262</v>
      </c>
      <c r="H1304" s="60">
        <v>8608208</v>
      </c>
      <c r="I1304" s="27">
        <v>32</v>
      </c>
      <c r="J1304" s="170" t="s">
        <v>14</v>
      </c>
      <c r="K1304" s="170" t="s">
        <v>13</v>
      </c>
      <c r="L1304" s="5">
        <v>6</v>
      </c>
      <c r="N1304" s="31">
        <v>0</v>
      </c>
      <c r="O1304" s="4" t="s">
        <v>6535</v>
      </c>
      <c r="P1304" s="56">
        <v>0</v>
      </c>
      <c r="Q1304" s="8" t="s">
        <v>6535</v>
      </c>
      <c r="R1304" s="35">
        <v>63.871021560574945</v>
      </c>
      <c r="S1304" s="2" t="s">
        <v>6535</v>
      </c>
      <c r="T1304" s="36">
        <v>2.6917351129363452</v>
      </c>
      <c r="U1304" s="2" t="s">
        <v>6535</v>
      </c>
      <c r="V1304" s="31">
        <v>23.728568704109851</v>
      </c>
      <c r="W1304" s="2" t="s">
        <v>6535</v>
      </c>
      <c r="X1304" s="31">
        <v>2.3868085596171</v>
      </c>
      <c r="Y1304" s="2" t="s">
        <v>6535</v>
      </c>
      <c r="AA1304" s="37">
        <v>0</v>
      </c>
      <c r="AB1304" s="4" t="s">
        <v>6535</v>
      </c>
      <c r="AC1304" s="37">
        <v>497683</v>
      </c>
      <c r="AD1304" s="4" t="s">
        <v>6535</v>
      </c>
      <c r="AE1304" s="41">
        <v>20974</v>
      </c>
      <c r="AF1304" s="4" t="s">
        <v>6535</v>
      </c>
      <c r="AG1304" s="41">
        <v>7792</v>
      </c>
      <c r="AH1304" s="2" t="s">
        <v>6535</v>
      </c>
      <c r="AI1304" s="41">
        <v>208514</v>
      </c>
      <c r="AJ1304" s="2" t="s">
        <v>6535</v>
      </c>
      <c r="AK1304" s="41">
        <v>113526</v>
      </c>
      <c r="AL1304" s="2" t="s">
        <v>6535</v>
      </c>
      <c r="AM1304" s="2" t="str">
        <f>IF(OR(O1304="Q",Q1304="Q",S1304="Q",U1304="Q",W1304="Q",Y1304="Q",AB1304="Q",AD1304="Q",AF1304="Q",AH1304="Q",AJ1304="Q",AL1304="Q"),"Yes","No")</f>
        <v>No</v>
      </c>
    </row>
    <row r="1305" spans="1:39">
      <c r="A1305" s="3" t="s">
        <v>2798</v>
      </c>
      <c r="B1305" s="3" t="s">
        <v>2799</v>
      </c>
      <c r="C1305" s="4" t="s">
        <v>74</v>
      </c>
      <c r="D1305" s="241">
        <v>5039</v>
      </c>
      <c r="E1305" s="236">
        <v>50039</v>
      </c>
      <c r="F1305" s="3" t="s">
        <v>320</v>
      </c>
      <c r="G1305" s="4" t="s">
        <v>262</v>
      </c>
      <c r="H1305" s="60">
        <v>126265</v>
      </c>
      <c r="I1305" s="27">
        <v>32</v>
      </c>
      <c r="J1305" s="170" t="s">
        <v>14</v>
      </c>
      <c r="K1305" s="170" t="s">
        <v>13</v>
      </c>
      <c r="L1305" s="5">
        <v>4</v>
      </c>
      <c r="N1305" s="31">
        <v>3.7454212454212454</v>
      </c>
      <c r="O1305" s="4" t="s">
        <v>6535</v>
      </c>
      <c r="P1305" s="56">
        <v>9.1628363720544698E-2</v>
      </c>
      <c r="Q1305" s="8" t="s">
        <v>6535</v>
      </c>
      <c r="R1305" s="35">
        <v>103.26624252940043</v>
      </c>
      <c r="S1305" s="2" t="s">
        <v>6535</v>
      </c>
      <c r="T1305" s="36">
        <v>2.5263157894736841</v>
      </c>
      <c r="U1305" s="2" t="s">
        <v>6535</v>
      </c>
      <c r="V1305" s="31">
        <v>40.876221001221005</v>
      </c>
      <c r="W1305" s="2" t="s">
        <v>6535</v>
      </c>
      <c r="X1305" s="31" t="s">
        <v>6535</v>
      </c>
      <c r="Y1305" s="2" t="s">
        <v>163</v>
      </c>
      <c r="AA1305" s="37">
        <v>98160</v>
      </c>
      <c r="AB1305" s="4" t="s">
        <v>6535</v>
      </c>
      <c r="AC1305" s="37">
        <v>1071284</v>
      </c>
      <c r="AD1305" s="4" t="s">
        <v>6535</v>
      </c>
      <c r="AE1305" s="41">
        <v>26208</v>
      </c>
      <c r="AF1305" s="4" t="s">
        <v>6535</v>
      </c>
      <c r="AG1305" s="41">
        <v>10374</v>
      </c>
      <c r="AH1305" s="2" t="s">
        <v>6535</v>
      </c>
      <c r="AI1305" s="41">
        <v>0</v>
      </c>
      <c r="AJ1305" s="2" t="s">
        <v>163</v>
      </c>
      <c r="AK1305" s="41">
        <v>157248</v>
      </c>
      <c r="AL1305" s="2" t="s">
        <v>6535</v>
      </c>
      <c r="AM1305" s="2" t="str">
        <f>IF(OR(O1305="Q",Q1305="Q",S1305="Q",U1305="Q",W1305="Q",Y1305="Q",AB1305="Q",AD1305="Q",AF1305="Q",AH1305="Q",AJ1305="Q",AL1305="Q"),"Yes","No")</f>
        <v>No</v>
      </c>
    </row>
    <row r="1306" spans="1:39">
      <c r="A1306" s="3" t="s">
        <v>144</v>
      </c>
      <c r="B1306" s="3" t="s">
        <v>2751</v>
      </c>
      <c r="C1306" s="4" t="s">
        <v>141</v>
      </c>
      <c r="D1306" s="241">
        <v>5009</v>
      </c>
      <c r="E1306" s="236">
        <v>50009</v>
      </c>
      <c r="F1306" s="3" t="s">
        <v>317</v>
      </c>
      <c r="G1306" s="4" t="s">
        <v>262</v>
      </c>
      <c r="H1306" s="60">
        <v>74495</v>
      </c>
      <c r="I1306" s="27">
        <v>32</v>
      </c>
      <c r="J1306" s="170" t="s">
        <v>15</v>
      </c>
      <c r="K1306" s="170" t="s">
        <v>16</v>
      </c>
      <c r="L1306" s="5">
        <v>1</v>
      </c>
      <c r="N1306" s="31">
        <v>0.84473702162494035</v>
      </c>
      <c r="O1306" s="4" t="s">
        <v>6535</v>
      </c>
      <c r="P1306" s="56">
        <v>0.11710024870681911</v>
      </c>
      <c r="Q1306" s="8" t="s">
        <v>6535</v>
      </c>
      <c r="R1306" s="35">
        <v>34.842504118616148</v>
      </c>
      <c r="S1306" s="2" t="s">
        <v>6535</v>
      </c>
      <c r="T1306" s="36">
        <v>4.82998352553542</v>
      </c>
      <c r="U1306" s="2" t="s">
        <v>6535</v>
      </c>
      <c r="V1306" s="31">
        <v>7.2137935739136365</v>
      </c>
      <c r="W1306" s="2" t="s">
        <v>6535</v>
      </c>
      <c r="X1306" s="31">
        <v>0.62031524053662457</v>
      </c>
      <c r="Y1306" s="2" t="s">
        <v>6535</v>
      </c>
      <c r="AA1306" s="37">
        <v>12383</v>
      </c>
      <c r="AB1306" s="4" t="s">
        <v>6535</v>
      </c>
      <c r="AC1306" s="37">
        <v>105747</v>
      </c>
      <c r="AD1306" s="4" t="s">
        <v>6535</v>
      </c>
      <c r="AE1306" s="41">
        <v>14659</v>
      </c>
      <c r="AF1306" s="4" t="s">
        <v>6535</v>
      </c>
      <c r="AG1306" s="41">
        <v>3035</v>
      </c>
      <c r="AH1306" s="2" t="s">
        <v>6535</v>
      </c>
      <c r="AI1306" s="41">
        <v>170473</v>
      </c>
      <c r="AJ1306" s="2" t="s">
        <v>6535</v>
      </c>
      <c r="AK1306" s="41">
        <v>68816</v>
      </c>
      <c r="AL1306" s="2" t="s">
        <v>6535</v>
      </c>
      <c r="AM1306" s="2" t="str">
        <f>IF(OR(O1306="Q",Q1306="Q",S1306="Q",U1306="Q",W1306="Q",Y1306="Q",AB1306="Q",AD1306="Q",AF1306="Q",AH1306="Q",AJ1306="Q",AL1306="Q"),"Yes","No")</f>
        <v>No</v>
      </c>
    </row>
    <row r="1307" spans="1:39">
      <c r="A1307" s="20" t="s">
        <v>2379</v>
      </c>
      <c r="B1307" s="20" t="s">
        <v>1140</v>
      </c>
      <c r="C1307" s="4" t="s">
        <v>66</v>
      </c>
      <c r="D1307" s="245" t="s">
        <v>2380</v>
      </c>
      <c r="E1307" s="239" t="s">
        <v>2381</v>
      </c>
      <c r="F1307" s="26" t="s">
        <v>317</v>
      </c>
      <c r="G1307" s="54" t="s">
        <v>476</v>
      </c>
      <c r="H1307" s="181">
        <v>0</v>
      </c>
      <c r="I1307" s="30">
        <v>31</v>
      </c>
      <c r="J1307" s="172" t="s">
        <v>14</v>
      </c>
      <c r="K1307" s="172" t="s">
        <v>13</v>
      </c>
      <c r="L1307" s="21">
        <v>31</v>
      </c>
      <c r="M1307" s="21"/>
      <c r="N1307" s="34">
        <v>1.2033342573916701</v>
      </c>
      <c r="O1307" s="22" t="s">
        <v>6535</v>
      </c>
      <c r="P1307" s="59">
        <v>8.0890734983594628E-2</v>
      </c>
      <c r="Q1307" s="7" t="s">
        <v>6535</v>
      </c>
      <c r="R1307" s="182">
        <v>19.985333966892266</v>
      </c>
      <c r="S1307" s="1" t="s">
        <v>6535</v>
      </c>
      <c r="T1307" s="36">
        <v>1.3434574338294785</v>
      </c>
      <c r="U1307" s="2" t="s">
        <v>6535</v>
      </c>
      <c r="V1307" s="31">
        <v>14.876045540143961</v>
      </c>
      <c r="W1307" s="2" t="s">
        <v>6535</v>
      </c>
      <c r="X1307" s="31" t="s">
        <v>6535</v>
      </c>
      <c r="Y1307" s="2" t="s">
        <v>6535</v>
      </c>
      <c r="AA1307" s="40">
        <v>125882</v>
      </c>
      <c r="AB1307" s="21" t="s">
        <v>6535</v>
      </c>
      <c r="AC1307" s="40">
        <v>1556198</v>
      </c>
      <c r="AD1307" s="21" t="s">
        <v>6535</v>
      </c>
      <c r="AE1307" s="44">
        <v>104611</v>
      </c>
      <c r="AF1307" s="21" t="s">
        <v>6535</v>
      </c>
      <c r="AG1307" s="41">
        <v>77867</v>
      </c>
      <c r="AH1307" s="2" t="s">
        <v>6535</v>
      </c>
      <c r="AI1307" s="41">
        <v>0</v>
      </c>
      <c r="AJ1307" s="2" t="s">
        <v>6535</v>
      </c>
      <c r="AK1307" s="41">
        <v>1134731</v>
      </c>
      <c r="AL1307" s="2" t="s">
        <v>6535</v>
      </c>
      <c r="AM1307" s="2" t="str">
        <f>IF(OR(O1307="Q",Q1307="Q",S1307="Q",U1307="Q",W1307="Q",Y1307="Q",AB1307="Q",AD1307="Q",AF1307="Q",AH1307="Q",AJ1307="Q",AL1307="Q"),"Yes","No")</f>
        <v>No</v>
      </c>
    </row>
    <row r="1308" spans="1:39">
      <c r="A1308" s="3" t="s">
        <v>4354</v>
      </c>
      <c r="B1308" s="3" t="s">
        <v>4355</v>
      </c>
      <c r="C1308" s="4" t="s">
        <v>130</v>
      </c>
      <c r="D1308" s="241" t="s">
        <v>4356</v>
      </c>
      <c r="E1308" s="236" t="s">
        <v>4357</v>
      </c>
      <c r="F1308" s="3" t="s">
        <v>407</v>
      </c>
      <c r="G1308" s="4" t="s">
        <v>476</v>
      </c>
      <c r="H1308" s="60">
        <v>0</v>
      </c>
      <c r="I1308" s="27">
        <v>31</v>
      </c>
      <c r="J1308" s="170" t="s">
        <v>14</v>
      </c>
      <c r="K1308" s="170" t="s">
        <v>13</v>
      </c>
      <c r="L1308" s="5">
        <v>31</v>
      </c>
      <c r="N1308" s="31">
        <v>1.2355547235741919</v>
      </c>
      <c r="O1308" s="4" t="s">
        <v>6535</v>
      </c>
      <c r="P1308" s="56">
        <v>5.0532800639029006E-2</v>
      </c>
      <c r="Q1308" s="8" t="s">
        <v>6535</v>
      </c>
      <c r="R1308" s="35">
        <v>52.987762001352266</v>
      </c>
      <c r="S1308" s="2" t="s">
        <v>6535</v>
      </c>
      <c r="T1308" s="36">
        <v>2.1671399594320486</v>
      </c>
      <c r="U1308" s="2" t="s">
        <v>6535</v>
      </c>
      <c r="V1308" s="31">
        <v>24.450549107699988</v>
      </c>
      <c r="W1308" s="2" t="s">
        <v>6535</v>
      </c>
      <c r="X1308" s="31" t="s">
        <v>6535</v>
      </c>
      <c r="Y1308" s="2" t="s">
        <v>6535</v>
      </c>
      <c r="AA1308" s="37">
        <v>79204</v>
      </c>
      <c r="AB1308" s="4" t="s">
        <v>6535</v>
      </c>
      <c r="AC1308" s="37">
        <v>1567378</v>
      </c>
      <c r="AD1308" s="4" t="s">
        <v>6535</v>
      </c>
      <c r="AE1308" s="41">
        <v>64104</v>
      </c>
      <c r="AF1308" s="4" t="s">
        <v>6535</v>
      </c>
      <c r="AG1308" s="41">
        <v>29580</v>
      </c>
      <c r="AH1308" s="2" t="s">
        <v>6535</v>
      </c>
      <c r="AI1308" s="41">
        <v>0</v>
      </c>
      <c r="AJ1308" s="2" t="s">
        <v>6535</v>
      </c>
      <c r="AK1308" s="41">
        <v>489962</v>
      </c>
      <c r="AL1308" s="2" t="s">
        <v>6535</v>
      </c>
      <c r="AM1308" s="2" t="str">
        <f>IF(OR(O1308="Q",Q1308="Q",S1308="Q",U1308="Q",W1308="Q",Y1308="Q",AB1308="Q",AD1308="Q",AF1308="Q",AH1308="Q",AJ1308="Q",AL1308="Q"),"Yes","No")</f>
        <v>No</v>
      </c>
    </row>
    <row r="1309" spans="1:39">
      <c r="A1309" s="3" t="s">
        <v>5431</v>
      </c>
      <c r="B1309" s="3" t="s">
        <v>5432</v>
      </c>
      <c r="C1309" s="4" t="s">
        <v>84</v>
      </c>
      <c r="D1309" s="241" t="s">
        <v>5433</v>
      </c>
      <c r="E1309" s="236" t="s">
        <v>5434</v>
      </c>
      <c r="F1309" s="3" t="s">
        <v>481</v>
      </c>
      <c r="G1309" s="4" t="s">
        <v>476</v>
      </c>
      <c r="H1309" s="60">
        <v>0</v>
      </c>
      <c r="I1309" s="27">
        <v>31</v>
      </c>
      <c r="J1309" s="170" t="s">
        <v>14</v>
      </c>
      <c r="K1309" s="170" t="s">
        <v>13</v>
      </c>
      <c r="L1309" s="5">
        <v>29</v>
      </c>
      <c r="N1309" s="31">
        <v>1.367815523170943</v>
      </c>
      <c r="O1309" s="4" t="s">
        <v>6535</v>
      </c>
      <c r="P1309" s="56">
        <v>0.1096892537944212</v>
      </c>
      <c r="Q1309" s="8" t="s">
        <v>6535</v>
      </c>
      <c r="R1309" s="35">
        <v>22.450232744604556</v>
      </c>
      <c r="S1309" s="2" t="s">
        <v>6535</v>
      </c>
      <c r="T1309" s="36">
        <v>1.8003519009332056</v>
      </c>
      <c r="U1309" s="2" t="s">
        <v>6535</v>
      </c>
      <c r="V1309" s="31">
        <v>12.4699136501967</v>
      </c>
      <c r="W1309" s="2" t="s">
        <v>6535</v>
      </c>
      <c r="X1309" s="31" t="s">
        <v>6535</v>
      </c>
      <c r="Y1309" s="2" t="s">
        <v>6535</v>
      </c>
      <c r="AA1309" s="37">
        <v>110566</v>
      </c>
      <c r="AB1309" s="4" t="s">
        <v>6535</v>
      </c>
      <c r="AC1309" s="37">
        <v>1007993</v>
      </c>
      <c r="AD1309" s="4" t="s">
        <v>6535</v>
      </c>
      <c r="AE1309" s="41">
        <v>80834</v>
      </c>
      <c r="AF1309" s="4" t="s">
        <v>6535</v>
      </c>
      <c r="AG1309" s="41">
        <v>44899</v>
      </c>
      <c r="AH1309" s="2" t="s">
        <v>6535</v>
      </c>
      <c r="AI1309" s="41">
        <v>0</v>
      </c>
      <c r="AJ1309" s="2" t="s">
        <v>6535</v>
      </c>
      <c r="AK1309" s="41">
        <v>520728</v>
      </c>
      <c r="AL1309" s="2" t="s">
        <v>6535</v>
      </c>
      <c r="AM1309" s="2" t="str">
        <f>IF(OR(O1309="Q",Q1309="Q",S1309="Q",U1309="Q",W1309="Q",Y1309="Q",AB1309="Q",AD1309="Q",AF1309="Q",AH1309="Q",AJ1309="Q",AL1309="Q"),"Yes","No")</f>
        <v>No</v>
      </c>
    </row>
    <row r="1310" spans="1:39">
      <c r="A1310" s="6" t="s">
        <v>6054</v>
      </c>
      <c r="B1310" s="6" t="s">
        <v>6055</v>
      </c>
      <c r="C1310" s="4" t="s">
        <v>28</v>
      </c>
      <c r="D1310" s="242" t="s">
        <v>6056</v>
      </c>
      <c r="E1310" s="237" t="s">
        <v>6057</v>
      </c>
      <c r="F1310" s="25" t="s">
        <v>320</v>
      </c>
      <c r="G1310" s="53" t="s">
        <v>476</v>
      </c>
      <c r="H1310" s="180">
        <v>0</v>
      </c>
      <c r="I1310" s="28">
        <v>31</v>
      </c>
      <c r="J1310" s="171" t="s">
        <v>15</v>
      </c>
      <c r="K1310" s="171" t="s">
        <v>13</v>
      </c>
      <c r="L1310" s="9">
        <v>25</v>
      </c>
      <c r="M1310" s="9"/>
      <c r="N1310" s="32">
        <v>1.1343641810918774</v>
      </c>
      <c r="O1310" s="10" t="s">
        <v>6535</v>
      </c>
      <c r="P1310" s="57">
        <v>0.19140547766693627</v>
      </c>
      <c r="Q1310" s="7" t="s">
        <v>6535</v>
      </c>
      <c r="R1310" s="182">
        <v>69.060863493541248</v>
      </c>
      <c r="S1310" s="1" t="s">
        <v>6535</v>
      </c>
      <c r="T1310" s="36">
        <v>11.652895767873074</v>
      </c>
      <c r="U1310" s="2" t="s">
        <v>6535</v>
      </c>
      <c r="V1310" s="31">
        <v>5.9264980026631155</v>
      </c>
      <c r="W1310" s="2" t="s">
        <v>6535</v>
      </c>
      <c r="X1310" s="31" t="s">
        <v>6535</v>
      </c>
      <c r="Y1310" s="2" t="s">
        <v>6535</v>
      </c>
      <c r="AA1310" s="38">
        <v>340763</v>
      </c>
      <c r="AB1310" s="9" t="s">
        <v>6535</v>
      </c>
      <c r="AC1310" s="38">
        <v>1780320</v>
      </c>
      <c r="AD1310" s="9" t="s">
        <v>6535</v>
      </c>
      <c r="AE1310" s="42">
        <v>300400</v>
      </c>
      <c r="AF1310" s="9" t="s">
        <v>6535</v>
      </c>
      <c r="AG1310" s="41">
        <v>25779</v>
      </c>
      <c r="AH1310" s="2" t="s">
        <v>6535</v>
      </c>
      <c r="AI1310" s="41">
        <v>0</v>
      </c>
      <c r="AJ1310" s="2" t="s">
        <v>6535</v>
      </c>
      <c r="AK1310" s="41">
        <v>578856</v>
      </c>
      <c r="AL1310" s="2" t="s">
        <v>6535</v>
      </c>
      <c r="AM1310" s="2" t="str">
        <f>IF(OR(O1310="Q",Q1310="Q",S1310="Q",U1310="Q",W1310="Q",Y1310="Q",AB1310="Q",AD1310="Q",AF1310="Q",AH1310="Q",AJ1310="Q",AL1310="Q"),"Yes","No")</f>
        <v>No</v>
      </c>
    </row>
    <row r="1311" spans="1:39">
      <c r="A1311" s="3" t="s">
        <v>5133</v>
      </c>
      <c r="B1311" s="3" t="s">
        <v>5134</v>
      </c>
      <c r="C1311" s="4" t="s">
        <v>82</v>
      </c>
      <c r="D1311" s="241">
        <v>8004</v>
      </c>
      <c r="E1311" s="236">
        <v>80004</v>
      </c>
      <c r="F1311" s="3" t="s">
        <v>317</v>
      </c>
      <c r="G1311" s="4" t="s">
        <v>262</v>
      </c>
      <c r="H1311" s="60">
        <v>114773</v>
      </c>
      <c r="I1311" s="27">
        <v>31</v>
      </c>
      <c r="J1311" s="170" t="s">
        <v>15</v>
      </c>
      <c r="K1311" s="170" t="s">
        <v>13</v>
      </c>
      <c r="L1311" s="5">
        <v>20</v>
      </c>
      <c r="N1311" s="31">
        <v>0.55881356858032449</v>
      </c>
      <c r="O1311" s="4" t="s">
        <v>6535</v>
      </c>
      <c r="P1311" s="56">
        <v>7.7073136431098865E-2</v>
      </c>
      <c r="Q1311" s="8" t="s">
        <v>6535</v>
      </c>
      <c r="R1311" s="35">
        <v>102.4970398970399</v>
      </c>
      <c r="S1311" s="2" t="s">
        <v>6535</v>
      </c>
      <c r="T1311" s="36">
        <v>14.136679536679537</v>
      </c>
      <c r="U1311" s="2" t="s">
        <v>6535</v>
      </c>
      <c r="V1311" s="31">
        <v>7.2504324393219353</v>
      </c>
      <c r="W1311" s="2" t="s">
        <v>6535</v>
      </c>
      <c r="X1311" s="31">
        <v>2.121150297663438</v>
      </c>
      <c r="Y1311" s="2" t="s">
        <v>6535</v>
      </c>
      <c r="AA1311" s="37">
        <v>306906</v>
      </c>
      <c r="AB1311" s="4" t="s">
        <v>6535</v>
      </c>
      <c r="AC1311" s="37">
        <v>3982010</v>
      </c>
      <c r="AD1311" s="4" t="s">
        <v>6535</v>
      </c>
      <c r="AE1311" s="41">
        <v>549210</v>
      </c>
      <c r="AF1311" s="4" t="s">
        <v>6535</v>
      </c>
      <c r="AG1311" s="41">
        <v>38850</v>
      </c>
      <c r="AH1311" s="2" t="s">
        <v>6535</v>
      </c>
      <c r="AI1311" s="41">
        <v>1877288</v>
      </c>
      <c r="AJ1311" s="2" t="s">
        <v>6535</v>
      </c>
      <c r="AK1311" s="41">
        <v>557842</v>
      </c>
      <c r="AL1311" s="2" t="s">
        <v>6535</v>
      </c>
      <c r="AM1311" s="2" t="str">
        <f>IF(OR(O1311="Q",Q1311="Q",S1311="Q",U1311="Q",W1311="Q",Y1311="Q",AB1311="Q",AD1311="Q",AF1311="Q",AH1311="Q",AJ1311="Q",AL1311="Q"),"Yes","No")</f>
        <v>No</v>
      </c>
    </row>
    <row r="1312" spans="1:39">
      <c r="A1312" s="6" t="s">
        <v>1336</v>
      </c>
      <c r="B1312" s="6" t="s">
        <v>1337</v>
      </c>
      <c r="C1312" s="4" t="s">
        <v>114</v>
      </c>
      <c r="D1312" s="242">
        <v>3087</v>
      </c>
      <c r="E1312" s="237">
        <v>30087</v>
      </c>
      <c r="F1312" s="25" t="s">
        <v>317</v>
      </c>
      <c r="G1312" s="53" t="s">
        <v>262</v>
      </c>
      <c r="H1312" s="180">
        <v>51370</v>
      </c>
      <c r="I1312" s="28">
        <v>31</v>
      </c>
      <c r="J1312" s="171" t="s">
        <v>14</v>
      </c>
      <c r="K1312" s="171" t="s">
        <v>13</v>
      </c>
      <c r="L1312" s="9">
        <v>20</v>
      </c>
      <c r="M1312" s="9"/>
      <c r="N1312" s="32">
        <v>0.94505758397454498</v>
      </c>
      <c r="O1312" s="10" t="s">
        <v>6535</v>
      </c>
      <c r="P1312" s="57">
        <v>5.9361895759379744E-2</v>
      </c>
      <c r="Q1312" s="7" t="s">
        <v>6535</v>
      </c>
      <c r="R1312" s="182">
        <v>50.78480689435046</v>
      </c>
      <c r="S1312" s="1" t="s">
        <v>6535</v>
      </c>
      <c r="T1312" s="36">
        <v>3.1899457389083947</v>
      </c>
      <c r="U1312" s="2" t="s">
        <v>6535</v>
      </c>
      <c r="V1312" s="31">
        <v>15.920272961047019</v>
      </c>
      <c r="W1312" s="2" t="s">
        <v>6535</v>
      </c>
      <c r="X1312" s="31">
        <v>1.2635253663901782</v>
      </c>
      <c r="Y1312" s="2" t="s">
        <v>6535</v>
      </c>
      <c r="AA1312" s="38">
        <v>94450</v>
      </c>
      <c r="AB1312" s="9" t="s">
        <v>6535</v>
      </c>
      <c r="AC1312" s="38">
        <v>1591088</v>
      </c>
      <c r="AD1312" s="9" t="s">
        <v>6535</v>
      </c>
      <c r="AE1312" s="42">
        <v>99941</v>
      </c>
      <c r="AF1312" s="9" t="s">
        <v>6535</v>
      </c>
      <c r="AG1312" s="41">
        <v>31330</v>
      </c>
      <c r="AH1312" s="2" t="s">
        <v>6535</v>
      </c>
      <c r="AI1312" s="41">
        <v>1259245</v>
      </c>
      <c r="AJ1312" s="2" t="s">
        <v>6535</v>
      </c>
      <c r="AK1312" s="41">
        <v>654124</v>
      </c>
      <c r="AL1312" s="2" t="s">
        <v>6535</v>
      </c>
      <c r="AM1312" s="2" t="str">
        <f>IF(OR(O1312="Q",Q1312="Q",S1312="Q",U1312="Q",W1312="Q",Y1312="Q",AB1312="Q",AD1312="Q",AF1312="Q",AH1312="Q",AJ1312="Q",AL1312="Q"),"Yes","No")</f>
        <v>No</v>
      </c>
    </row>
    <row r="1313" spans="1:39">
      <c r="A1313" s="3" t="s">
        <v>5133</v>
      </c>
      <c r="B1313" s="3" t="s">
        <v>5134</v>
      </c>
      <c r="C1313" s="4" t="s">
        <v>82</v>
      </c>
      <c r="D1313" s="241">
        <v>8004</v>
      </c>
      <c r="E1313" s="236">
        <v>80004</v>
      </c>
      <c r="F1313" s="3" t="s">
        <v>317</v>
      </c>
      <c r="G1313" s="4" t="s">
        <v>262</v>
      </c>
      <c r="H1313" s="60">
        <v>114773</v>
      </c>
      <c r="I1313" s="27">
        <v>31</v>
      </c>
      <c r="J1313" s="170" t="s">
        <v>14</v>
      </c>
      <c r="K1313" s="170" t="s">
        <v>13</v>
      </c>
      <c r="L1313" s="5">
        <v>11</v>
      </c>
      <c r="N1313" s="31">
        <v>3.3271869283219693</v>
      </c>
      <c r="O1313" s="4" t="s">
        <v>6535</v>
      </c>
      <c r="P1313" s="56">
        <v>0.12763380133430516</v>
      </c>
      <c r="Q1313" s="8" t="s">
        <v>6535</v>
      </c>
      <c r="R1313" s="35">
        <v>105.39468818288788</v>
      </c>
      <c r="S1313" s="2" t="s">
        <v>6535</v>
      </c>
      <c r="T1313" s="36">
        <v>4.0430324424272985</v>
      </c>
      <c r="U1313" s="2" t="s">
        <v>6535</v>
      </c>
      <c r="V1313" s="31">
        <v>26.068227174455348</v>
      </c>
      <c r="W1313" s="2" t="s">
        <v>6535</v>
      </c>
      <c r="X1313" s="31">
        <v>4.7570284552382907</v>
      </c>
      <c r="Y1313" s="2" t="s">
        <v>6535</v>
      </c>
      <c r="AA1313" s="37">
        <v>160051</v>
      </c>
      <c r="AB1313" s="4" t="s">
        <v>6535</v>
      </c>
      <c r="AC1313" s="37">
        <v>1253986</v>
      </c>
      <c r="AD1313" s="4" t="s">
        <v>6535</v>
      </c>
      <c r="AE1313" s="41">
        <v>48104</v>
      </c>
      <c r="AF1313" s="4" t="s">
        <v>6535</v>
      </c>
      <c r="AG1313" s="41">
        <v>11898</v>
      </c>
      <c r="AH1313" s="2" t="s">
        <v>6535</v>
      </c>
      <c r="AI1313" s="41">
        <v>263607</v>
      </c>
      <c r="AJ1313" s="2" t="s">
        <v>6535</v>
      </c>
      <c r="AK1313" s="41">
        <v>142915</v>
      </c>
      <c r="AL1313" s="2" t="s">
        <v>6535</v>
      </c>
      <c r="AM1313" s="2" t="str">
        <f>IF(OR(O1313="Q",Q1313="Q",S1313="Q",U1313="Q",W1313="Q",Y1313="Q",AB1313="Q",AD1313="Q",AF1313="Q",AH1313="Q",AJ1313="Q",AL1313="Q"),"Yes","No")</f>
        <v>No</v>
      </c>
    </row>
    <row r="1314" spans="1:39">
      <c r="A1314" s="6" t="s">
        <v>1336</v>
      </c>
      <c r="B1314" s="6" t="s">
        <v>1337</v>
      </c>
      <c r="C1314" s="4" t="s">
        <v>114</v>
      </c>
      <c r="D1314" s="242">
        <v>3087</v>
      </c>
      <c r="E1314" s="237">
        <v>30087</v>
      </c>
      <c r="F1314" s="25" t="s">
        <v>317</v>
      </c>
      <c r="G1314" s="53" t="s">
        <v>262</v>
      </c>
      <c r="H1314" s="180">
        <v>51370</v>
      </c>
      <c r="I1314" s="28">
        <v>31</v>
      </c>
      <c r="J1314" s="171" t="s">
        <v>15</v>
      </c>
      <c r="K1314" s="171" t="s">
        <v>13</v>
      </c>
      <c r="L1314" s="9">
        <v>6</v>
      </c>
      <c r="M1314" s="9"/>
      <c r="N1314" s="32">
        <v>1.1558782496512203</v>
      </c>
      <c r="O1314" s="10" t="s">
        <v>6535</v>
      </c>
      <c r="P1314" s="57">
        <v>0.14261098103813658</v>
      </c>
      <c r="Q1314" s="7" t="s">
        <v>6535</v>
      </c>
      <c r="R1314" s="182">
        <v>57.246768383132022</v>
      </c>
      <c r="S1314" s="1" t="s">
        <v>6535</v>
      </c>
      <c r="T1314" s="36">
        <v>7.0630430175884724</v>
      </c>
      <c r="U1314" s="2" t="s">
        <v>6535</v>
      </c>
      <c r="V1314" s="31">
        <v>8.1051139346844483</v>
      </c>
      <c r="W1314" s="2" t="s">
        <v>6535</v>
      </c>
      <c r="X1314" s="31">
        <v>0.89473627557403668</v>
      </c>
      <c r="Y1314" s="2" t="s">
        <v>6535</v>
      </c>
      <c r="AA1314" s="38">
        <v>154104</v>
      </c>
      <c r="AB1314" s="9" t="s">
        <v>6535</v>
      </c>
      <c r="AC1314" s="38">
        <v>1080590</v>
      </c>
      <c r="AD1314" s="9" t="s">
        <v>6535</v>
      </c>
      <c r="AE1314" s="42">
        <v>133322</v>
      </c>
      <c r="AF1314" s="9" t="s">
        <v>6535</v>
      </c>
      <c r="AG1314" s="41">
        <v>18876</v>
      </c>
      <c r="AH1314" s="2" t="s">
        <v>6535</v>
      </c>
      <c r="AI1314" s="41">
        <v>1207719</v>
      </c>
      <c r="AJ1314" s="2" t="s">
        <v>6535</v>
      </c>
      <c r="AK1314" s="41">
        <v>346306</v>
      </c>
      <c r="AL1314" s="2" t="s">
        <v>6535</v>
      </c>
      <c r="AM1314" s="2" t="str">
        <f>IF(OR(O1314="Q",Q1314="Q",S1314="Q",U1314="Q",W1314="Q",Y1314="Q",AB1314="Q",AD1314="Q",AF1314="Q",AH1314="Q",AJ1314="Q",AL1314="Q"),"Yes","No")</f>
        <v>No</v>
      </c>
    </row>
    <row r="1315" spans="1:39">
      <c r="A1315" s="3" t="s">
        <v>6054</v>
      </c>
      <c r="B1315" s="3" t="s">
        <v>6055</v>
      </c>
      <c r="C1315" s="4" t="s">
        <v>28</v>
      </c>
      <c r="D1315" s="241" t="s">
        <v>6056</v>
      </c>
      <c r="E1315" s="236" t="s">
        <v>6057</v>
      </c>
      <c r="F1315" s="3" t="s">
        <v>320</v>
      </c>
      <c r="G1315" s="4" t="s">
        <v>476</v>
      </c>
      <c r="H1315" s="60">
        <v>0</v>
      </c>
      <c r="I1315" s="27">
        <v>31</v>
      </c>
      <c r="J1315" s="170" t="s">
        <v>14</v>
      </c>
      <c r="K1315" s="170" t="s">
        <v>13</v>
      </c>
      <c r="L1315" s="5">
        <v>4</v>
      </c>
      <c r="N1315" s="31">
        <v>1.5576950304403228</v>
      </c>
      <c r="O1315" s="4" t="s">
        <v>6535</v>
      </c>
      <c r="P1315" s="56">
        <v>5.7832921275667457E-2</v>
      </c>
      <c r="Q1315" s="8" t="s">
        <v>6535</v>
      </c>
      <c r="R1315" s="35">
        <v>81.136337787887399</v>
      </c>
      <c r="S1315" s="2" t="s">
        <v>6535</v>
      </c>
      <c r="T1315" s="36">
        <v>3.0123684958771682</v>
      </c>
      <c r="U1315" s="2" t="s">
        <v>6535</v>
      </c>
      <c r="V1315" s="31">
        <v>26.934399924489121</v>
      </c>
      <c r="W1315" s="2" t="s">
        <v>6535</v>
      </c>
      <c r="X1315" s="31" t="s">
        <v>6535</v>
      </c>
      <c r="Y1315" s="2" t="s">
        <v>6535</v>
      </c>
      <c r="AA1315" s="37">
        <v>33006</v>
      </c>
      <c r="AB1315" s="4" t="s">
        <v>6535</v>
      </c>
      <c r="AC1315" s="37">
        <v>570713</v>
      </c>
      <c r="AD1315" s="4" t="s">
        <v>6535</v>
      </c>
      <c r="AE1315" s="41">
        <v>21189</v>
      </c>
      <c r="AF1315" s="4" t="s">
        <v>6535</v>
      </c>
      <c r="AG1315" s="41">
        <v>7034</v>
      </c>
      <c r="AH1315" s="2" t="s">
        <v>6535</v>
      </c>
      <c r="AI1315" s="41">
        <v>0</v>
      </c>
      <c r="AJ1315" s="2" t="s">
        <v>6535</v>
      </c>
      <c r="AK1315" s="41">
        <v>100642</v>
      </c>
      <c r="AL1315" s="2" t="s">
        <v>6535</v>
      </c>
      <c r="AM1315" s="2" t="str">
        <f>IF(OR(O1315="Q",Q1315="Q",S1315="Q",U1315="Q",W1315="Q",Y1315="Q",AB1315="Q",AD1315="Q",AF1315="Q",AH1315="Q",AJ1315="Q",AL1315="Q"),"Yes","No")</f>
        <v>No</v>
      </c>
    </row>
    <row r="1316" spans="1:39">
      <c r="A1316" s="6" t="s">
        <v>1336</v>
      </c>
      <c r="B1316" s="6" t="s">
        <v>1337</v>
      </c>
      <c r="C1316" s="4" t="s">
        <v>114</v>
      </c>
      <c r="D1316" s="242">
        <v>3087</v>
      </c>
      <c r="E1316" s="237">
        <v>30087</v>
      </c>
      <c r="F1316" s="25" t="s">
        <v>317</v>
      </c>
      <c r="G1316" s="53" t="s">
        <v>262</v>
      </c>
      <c r="H1316" s="180">
        <v>51370</v>
      </c>
      <c r="I1316" s="28">
        <v>31</v>
      </c>
      <c r="J1316" s="171" t="s">
        <v>15</v>
      </c>
      <c r="K1316" s="171" t="s">
        <v>16</v>
      </c>
      <c r="L1316" s="9">
        <v>3</v>
      </c>
      <c r="M1316" s="9"/>
      <c r="N1316" s="32">
        <v>0.57749810932924817</v>
      </c>
      <c r="O1316" s="10" t="s">
        <v>6535</v>
      </c>
      <c r="P1316" s="57">
        <v>3.6598359396602047E-2</v>
      </c>
      <c r="Q1316" s="7" t="s">
        <v>6535</v>
      </c>
      <c r="R1316" s="182">
        <v>91.071628427532175</v>
      </c>
      <c r="S1316" s="1" t="s">
        <v>6535</v>
      </c>
      <c r="T1316" s="36">
        <v>5.7715724678231677</v>
      </c>
      <c r="U1316" s="2" t="s">
        <v>6535</v>
      </c>
      <c r="V1316" s="31">
        <v>15.779344179642809</v>
      </c>
      <c r="W1316" s="2" t="s">
        <v>6535</v>
      </c>
      <c r="X1316" s="31">
        <v>2.4044612807049166</v>
      </c>
      <c r="Y1316" s="2" t="s">
        <v>6535</v>
      </c>
      <c r="AA1316" s="38">
        <v>29781</v>
      </c>
      <c r="AB1316" s="9" t="s">
        <v>6535</v>
      </c>
      <c r="AC1316" s="38">
        <v>813725</v>
      </c>
      <c r="AD1316" s="9" t="s">
        <v>6535</v>
      </c>
      <c r="AE1316" s="42">
        <v>51569</v>
      </c>
      <c r="AF1316" s="9" t="s">
        <v>6535</v>
      </c>
      <c r="AG1316" s="41">
        <v>8935</v>
      </c>
      <c r="AH1316" s="2" t="s">
        <v>6535</v>
      </c>
      <c r="AI1316" s="41">
        <v>338423</v>
      </c>
      <c r="AJ1316" s="2" t="s">
        <v>6535</v>
      </c>
      <c r="AK1316" s="41">
        <v>188326</v>
      </c>
      <c r="AL1316" s="2" t="s">
        <v>6535</v>
      </c>
      <c r="AM1316" s="2" t="str">
        <f>IF(OR(O1316="Q",Q1316="Q",S1316="Q",U1316="Q",W1316="Q",Y1316="Q",AB1316="Q",AD1316="Q",AF1316="Q",AH1316="Q",AJ1316="Q",AL1316="Q"),"Yes","No")</f>
        <v>No</v>
      </c>
    </row>
    <row r="1317" spans="1:39">
      <c r="A1317" s="3" t="s">
        <v>5431</v>
      </c>
      <c r="B1317" s="3" t="s">
        <v>5432</v>
      </c>
      <c r="C1317" s="4" t="s">
        <v>84</v>
      </c>
      <c r="D1317" s="241" t="s">
        <v>5433</v>
      </c>
      <c r="E1317" s="236" t="s">
        <v>5434</v>
      </c>
      <c r="F1317" s="3" t="s">
        <v>481</v>
      </c>
      <c r="G1317" s="4" t="s">
        <v>476</v>
      </c>
      <c r="H1317" s="60">
        <v>0</v>
      </c>
      <c r="I1317" s="27">
        <v>31</v>
      </c>
      <c r="J1317" s="170" t="s">
        <v>20</v>
      </c>
      <c r="K1317" s="170" t="s">
        <v>16</v>
      </c>
      <c r="L1317" s="5">
        <v>2</v>
      </c>
      <c r="N1317" s="31">
        <v>0</v>
      </c>
      <c r="O1317" s="4" t="s">
        <v>6535</v>
      </c>
      <c r="P1317" s="56">
        <v>0</v>
      </c>
      <c r="Q1317" s="8" t="s">
        <v>6535</v>
      </c>
      <c r="R1317" s="35">
        <v>20.30593607305936</v>
      </c>
      <c r="S1317" s="2" t="s">
        <v>163</v>
      </c>
      <c r="T1317" s="36">
        <v>2.6327625570776254</v>
      </c>
      <c r="U1317" s="2" t="s">
        <v>163</v>
      </c>
      <c r="V1317" s="31">
        <v>7.7127867146511733</v>
      </c>
      <c r="W1317" s="2" t="s">
        <v>6535</v>
      </c>
      <c r="X1317" s="31" t="s">
        <v>6535</v>
      </c>
      <c r="Y1317" s="2" t="s">
        <v>6535</v>
      </c>
      <c r="AA1317" s="37">
        <v>0</v>
      </c>
      <c r="AB1317" s="4" t="s">
        <v>6535</v>
      </c>
      <c r="AC1317" s="37">
        <v>177880</v>
      </c>
      <c r="AD1317" s="4" t="s">
        <v>6535</v>
      </c>
      <c r="AE1317" s="41">
        <v>23063</v>
      </c>
      <c r="AF1317" s="4" t="s">
        <v>6535</v>
      </c>
      <c r="AG1317" s="41">
        <v>8760</v>
      </c>
      <c r="AH1317" s="2" t="s">
        <v>163</v>
      </c>
      <c r="AI1317" s="41">
        <v>0</v>
      </c>
      <c r="AJ1317" s="2" t="s">
        <v>6535</v>
      </c>
      <c r="AK1317" s="41">
        <v>126219</v>
      </c>
      <c r="AL1317" s="2" t="s">
        <v>6535</v>
      </c>
      <c r="AM1317" s="2" t="str">
        <f>IF(OR(O1317="Q",Q1317="Q",S1317="Q",U1317="Q",W1317="Q",Y1317="Q",AB1317="Q",AD1317="Q",AF1317="Q",AH1317="Q",AJ1317="Q",AL1317="Q"),"Yes","No")</f>
        <v>No</v>
      </c>
    </row>
    <row r="1318" spans="1:39">
      <c r="A1318" s="3" t="s">
        <v>6054</v>
      </c>
      <c r="B1318" s="3" t="s">
        <v>6055</v>
      </c>
      <c r="C1318" s="4" t="s">
        <v>28</v>
      </c>
      <c r="D1318" s="241" t="s">
        <v>6056</v>
      </c>
      <c r="E1318" s="236" t="s">
        <v>6057</v>
      </c>
      <c r="F1318" s="3" t="s">
        <v>320</v>
      </c>
      <c r="G1318" s="4" t="s">
        <v>476</v>
      </c>
      <c r="H1318" s="60">
        <v>0</v>
      </c>
      <c r="I1318" s="27">
        <v>31</v>
      </c>
      <c r="J1318" s="170" t="s">
        <v>30</v>
      </c>
      <c r="K1318" s="170" t="s">
        <v>13</v>
      </c>
      <c r="L1318" s="5">
        <v>2</v>
      </c>
      <c r="N1318" s="31">
        <v>7.0934591689605453</v>
      </c>
      <c r="O1318" s="4" t="s">
        <v>6535</v>
      </c>
      <c r="P1318" s="56">
        <v>0.24219368871424671</v>
      </c>
      <c r="Q1318" s="8" t="s">
        <v>6535</v>
      </c>
      <c r="R1318" s="35">
        <v>92.102638087386651</v>
      </c>
      <c r="S1318" s="2" t="s">
        <v>6535</v>
      </c>
      <c r="T1318" s="36">
        <v>3.1446826051112944</v>
      </c>
      <c r="U1318" s="2" t="s">
        <v>6535</v>
      </c>
      <c r="V1318" s="31">
        <v>29.288373312360729</v>
      </c>
      <c r="W1318" s="2" t="s">
        <v>6535</v>
      </c>
      <c r="X1318" s="31" t="s">
        <v>6535</v>
      </c>
      <c r="Y1318" s="2" t="s">
        <v>6535</v>
      </c>
      <c r="AA1318" s="37">
        <v>54116</v>
      </c>
      <c r="AB1318" s="4" t="s">
        <v>6535</v>
      </c>
      <c r="AC1318" s="37">
        <v>223441</v>
      </c>
      <c r="AD1318" s="4" t="s">
        <v>6535</v>
      </c>
      <c r="AE1318" s="41">
        <v>7629</v>
      </c>
      <c r="AF1318" s="4" t="s">
        <v>6535</v>
      </c>
      <c r="AG1318" s="41">
        <v>2426</v>
      </c>
      <c r="AH1318" s="2" t="s">
        <v>6535</v>
      </c>
      <c r="AI1318" s="41">
        <v>0</v>
      </c>
      <c r="AJ1318" s="2" t="s">
        <v>6535</v>
      </c>
      <c r="AK1318" s="41">
        <v>78168</v>
      </c>
      <c r="AL1318" s="2" t="s">
        <v>6535</v>
      </c>
      <c r="AM1318" s="2" t="str">
        <f>IF(OR(O1318="Q",Q1318="Q",S1318="Q",U1318="Q",W1318="Q",Y1318="Q",AB1318="Q",AD1318="Q",AF1318="Q",AH1318="Q",AJ1318="Q",AL1318="Q"),"Yes","No")</f>
        <v>No</v>
      </c>
    </row>
    <row r="1319" spans="1:39">
      <c r="A1319" s="3" t="s">
        <v>1336</v>
      </c>
      <c r="B1319" s="3" t="s">
        <v>1337</v>
      </c>
      <c r="C1319" s="4" t="s">
        <v>114</v>
      </c>
      <c r="D1319" s="241">
        <v>3087</v>
      </c>
      <c r="E1319" s="236">
        <v>30087</v>
      </c>
      <c r="F1319" s="3" t="s">
        <v>317</v>
      </c>
      <c r="G1319" s="4" t="s">
        <v>262</v>
      </c>
      <c r="H1319" s="60">
        <v>51370</v>
      </c>
      <c r="I1319" s="27">
        <v>31</v>
      </c>
      <c r="J1319" s="170" t="s">
        <v>14</v>
      </c>
      <c r="K1319" s="170" t="s">
        <v>16</v>
      </c>
      <c r="L1319" s="5">
        <v>2</v>
      </c>
      <c r="N1319" s="31">
        <v>1.3207289293849658</v>
      </c>
      <c r="O1319" s="4" t="s">
        <v>6535</v>
      </c>
      <c r="P1319" s="56">
        <v>1.3800983064161004E-2</v>
      </c>
      <c r="Q1319" s="8" t="s">
        <v>6535</v>
      </c>
      <c r="R1319" s="35">
        <v>175.04791666666668</v>
      </c>
      <c r="S1319" s="2" t="s">
        <v>6535</v>
      </c>
      <c r="T1319" s="36">
        <v>1.8291666666666666</v>
      </c>
      <c r="U1319" s="2" t="s">
        <v>6535</v>
      </c>
      <c r="V1319" s="31">
        <v>95.698177676537583</v>
      </c>
      <c r="W1319" s="2" t="s">
        <v>6535</v>
      </c>
      <c r="X1319" s="31">
        <v>4.9853447252877654</v>
      </c>
      <c r="Y1319" s="2" t="s">
        <v>6535</v>
      </c>
      <c r="AA1319" s="37">
        <v>5798</v>
      </c>
      <c r="AB1319" s="4" t="s">
        <v>6535</v>
      </c>
      <c r="AC1319" s="37">
        <v>420115</v>
      </c>
      <c r="AD1319" s="4" t="s">
        <v>6535</v>
      </c>
      <c r="AE1319" s="41">
        <v>4390</v>
      </c>
      <c r="AF1319" s="4" t="s">
        <v>6535</v>
      </c>
      <c r="AG1319" s="41">
        <v>2400</v>
      </c>
      <c r="AH1319" s="2" t="s">
        <v>6535</v>
      </c>
      <c r="AI1319" s="41">
        <v>84270</v>
      </c>
      <c r="AJ1319" s="2" t="s">
        <v>6535</v>
      </c>
      <c r="AK1319" s="41">
        <v>29241</v>
      </c>
      <c r="AL1319" s="2" t="s">
        <v>6535</v>
      </c>
      <c r="AM1319" s="2" t="str">
        <f>IF(OR(O1319="Q",Q1319="Q",S1319="Q",U1319="Q",W1319="Q",Y1319="Q",AB1319="Q",AD1319="Q",AF1319="Q",AH1319="Q",AJ1319="Q",AL1319="Q"),"Yes","No")</f>
        <v>No</v>
      </c>
    </row>
    <row r="1320" spans="1:39">
      <c r="A1320" s="6" t="s">
        <v>1696</v>
      </c>
      <c r="B1320" s="6" t="s">
        <v>1697</v>
      </c>
      <c r="C1320" s="4" t="s">
        <v>18</v>
      </c>
      <c r="D1320" s="242">
        <v>4111</v>
      </c>
      <c r="E1320" s="237">
        <v>40111</v>
      </c>
      <c r="F1320" s="25" t="s">
        <v>317</v>
      </c>
      <c r="G1320" s="53" t="s">
        <v>264</v>
      </c>
      <c r="H1320" s="180">
        <v>70436</v>
      </c>
      <c r="I1320" s="28">
        <v>30</v>
      </c>
      <c r="J1320" s="171" t="s">
        <v>14</v>
      </c>
      <c r="K1320" s="171" t="s">
        <v>13</v>
      </c>
      <c r="L1320" s="9">
        <v>30</v>
      </c>
      <c r="M1320" s="9"/>
      <c r="N1320" s="32">
        <v>1.0226689194785403</v>
      </c>
      <c r="O1320" s="10" t="s">
        <v>6535</v>
      </c>
      <c r="P1320" s="57">
        <v>0.10404878052891077</v>
      </c>
      <c r="Q1320" s="7" t="s">
        <v>6535</v>
      </c>
      <c r="R1320" s="182">
        <v>30.873172381497476</v>
      </c>
      <c r="S1320" s="1" t="s">
        <v>6535</v>
      </c>
      <c r="T1320" s="36">
        <v>3.1411103595400385</v>
      </c>
      <c r="U1320" s="2" t="s">
        <v>6535</v>
      </c>
      <c r="V1320" s="31">
        <v>9.8287448856201038</v>
      </c>
      <c r="W1320" s="2" t="s">
        <v>6535</v>
      </c>
      <c r="X1320" s="31" t="s">
        <v>6535</v>
      </c>
      <c r="Y1320" s="2" t="s">
        <v>6535</v>
      </c>
      <c r="AA1320" s="38">
        <v>123475</v>
      </c>
      <c r="AB1320" s="9" t="s">
        <v>6535</v>
      </c>
      <c r="AC1320" s="38">
        <v>1186703</v>
      </c>
      <c r="AD1320" s="9" t="s">
        <v>6535</v>
      </c>
      <c r="AE1320" s="42">
        <v>120738</v>
      </c>
      <c r="AF1320" s="9" t="s">
        <v>6535</v>
      </c>
      <c r="AG1320" s="41">
        <v>38438</v>
      </c>
      <c r="AH1320" s="2" t="s">
        <v>6535</v>
      </c>
      <c r="AI1320" s="41">
        <v>0</v>
      </c>
      <c r="AJ1320" s="2" t="s">
        <v>6535</v>
      </c>
      <c r="AK1320" s="41">
        <v>480480</v>
      </c>
      <c r="AL1320" s="2" t="s">
        <v>6535</v>
      </c>
      <c r="AM1320" s="2" t="str">
        <f>IF(OR(O1320="Q",Q1320="Q",S1320="Q",U1320="Q",W1320="Q",Y1320="Q",AB1320="Q",AD1320="Q",AF1320="Q",AH1320="Q",AJ1320="Q",AL1320="Q"),"Yes","No")</f>
        <v>No</v>
      </c>
    </row>
    <row r="1321" spans="1:39">
      <c r="A1321" s="3" t="s">
        <v>809</v>
      </c>
      <c r="B1321" s="3" t="s">
        <v>810</v>
      </c>
      <c r="C1321" s="4" t="s">
        <v>73</v>
      </c>
      <c r="D1321" s="241">
        <v>1099</v>
      </c>
      <c r="E1321" s="236">
        <v>10099</v>
      </c>
      <c r="F1321" s="3" t="s">
        <v>481</v>
      </c>
      <c r="G1321" s="4" t="s">
        <v>264</v>
      </c>
      <c r="H1321" s="60">
        <v>88200</v>
      </c>
      <c r="I1321" s="27">
        <v>30</v>
      </c>
      <c r="J1321" s="170" t="s">
        <v>14</v>
      </c>
      <c r="K1321" s="170" t="s">
        <v>13</v>
      </c>
      <c r="L1321" s="5">
        <v>30</v>
      </c>
      <c r="N1321" s="31">
        <v>0.56201013352894036</v>
      </c>
      <c r="O1321" s="4" t="s">
        <v>6535</v>
      </c>
      <c r="P1321" s="56">
        <v>2.8548933611231196E-2</v>
      </c>
      <c r="Q1321" s="8" t="s">
        <v>6535</v>
      </c>
      <c r="R1321" s="35">
        <v>54.447936430409712</v>
      </c>
      <c r="S1321" s="2" t="s">
        <v>6535</v>
      </c>
      <c r="T1321" s="36">
        <v>2.7658407378881522</v>
      </c>
      <c r="U1321" s="2" t="s">
        <v>6535</v>
      </c>
      <c r="V1321" s="31">
        <v>19.685853810940408</v>
      </c>
      <c r="W1321" s="2" t="s">
        <v>6535</v>
      </c>
      <c r="X1321" s="31" t="s">
        <v>6535</v>
      </c>
      <c r="Y1321" s="2" t="s">
        <v>6535</v>
      </c>
      <c r="AA1321" s="37">
        <v>82747</v>
      </c>
      <c r="AB1321" s="4" t="s">
        <v>6535</v>
      </c>
      <c r="AC1321" s="37">
        <v>2898427</v>
      </c>
      <c r="AD1321" s="4" t="s">
        <v>6535</v>
      </c>
      <c r="AE1321" s="41">
        <v>147234</v>
      </c>
      <c r="AF1321" s="4" t="s">
        <v>6535</v>
      </c>
      <c r="AG1321" s="41">
        <v>53233</v>
      </c>
      <c r="AH1321" s="2" t="s">
        <v>6535</v>
      </c>
      <c r="AI1321" s="41">
        <v>0</v>
      </c>
      <c r="AJ1321" s="2" t="s">
        <v>6535</v>
      </c>
      <c r="AK1321" s="41">
        <v>481733</v>
      </c>
      <c r="AL1321" s="2" t="s">
        <v>6535</v>
      </c>
      <c r="AM1321" s="2" t="str">
        <f>IF(OR(O1321="Q",Q1321="Q",S1321="Q",U1321="Q",W1321="Q",Y1321="Q",AB1321="Q",AD1321="Q",AF1321="Q",AH1321="Q",AJ1321="Q",AL1321="Q"),"Yes","No")</f>
        <v>No</v>
      </c>
    </row>
    <row r="1322" spans="1:39">
      <c r="A1322" s="6" t="s">
        <v>2362</v>
      </c>
      <c r="B1322" s="6" t="s">
        <v>2363</v>
      </c>
      <c r="C1322" s="4" t="s">
        <v>66</v>
      </c>
      <c r="D1322" s="242" t="s">
        <v>2364</v>
      </c>
      <c r="E1322" s="237" t="s">
        <v>2365</v>
      </c>
      <c r="F1322" s="25" t="s">
        <v>481</v>
      </c>
      <c r="G1322" s="53" t="s">
        <v>476</v>
      </c>
      <c r="H1322" s="180">
        <v>0</v>
      </c>
      <c r="I1322" s="28">
        <v>30</v>
      </c>
      <c r="J1322" s="171" t="s">
        <v>14</v>
      </c>
      <c r="K1322" s="171" t="s">
        <v>13</v>
      </c>
      <c r="L1322" s="9">
        <v>30</v>
      </c>
      <c r="M1322" s="9"/>
      <c r="N1322" s="32">
        <v>1.5989801585298127</v>
      </c>
      <c r="O1322" s="10" t="s">
        <v>6535</v>
      </c>
      <c r="P1322" s="57">
        <v>3.8395047958956055E-2</v>
      </c>
      <c r="Q1322" s="7" t="s">
        <v>6535</v>
      </c>
      <c r="R1322" s="182">
        <v>26.961887951885991</v>
      </c>
      <c r="S1322" s="1" t="s">
        <v>6535</v>
      </c>
      <c r="T1322" s="36">
        <v>0.64741452572399816</v>
      </c>
      <c r="U1322" s="2" t="s">
        <v>6535</v>
      </c>
      <c r="V1322" s="31">
        <v>41.645478871106178</v>
      </c>
      <c r="W1322" s="2" t="s">
        <v>6535</v>
      </c>
      <c r="X1322" s="31" t="s">
        <v>6535</v>
      </c>
      <c r="Y1322" s="2" t="s">
        <v>6535</v>
      </c>
      <c r="AA1322" s="38">
        <v>31671</v>
      </c>
      <c r="AB1322" s="9" t="s">
        <v>6535</v>
      </c>
      <c r="AC1322" s="38">
        <v>824872</v>
      </c>
      <c r="AD1322" s="9" t="s">
        <v>6535</v>
      </c>
      <c r="AE1322" s="42">
        <v>19807</v>
      </c>
      <c r="AF1322" s="9" t="s">
        <v>6535</v>
      </c>
      <c r="AG1322" s="41">
        <v>30594</v>
      </c>
      <c r="AH1322" s="2" t="s">
        <v>6535</v>
      </c>
      <c r="AI1322" s="41">
        <v>0</v>
      </c>
      <c r="AJ1322" s="2" t="s">
        <v>6535</v>
      </c>
      <c r="AK1322" s="41">
        <v>412157</v>
      </c>
      <c r="AL1322" s="2" t="s">
        <v>6535</v>
      </c>
      <c r="AM1322" s="2" t="str">
        <f>IF(OR(O1322="Q",Q1322="Q",S1322="Q",U1322="Q",W1322="Q",Y1322="Q",AB1322="Q",AD1322="Q",AF1322="Q",AH1322="Q",AJ1322="Q",AL1322="Q"),"Yes","No")</f>
        <v>No</v>
      </c>
    </row>
    <row r="1323" spans="1:39">
      <c r="A1323" s="3" t="s">
        <v>5551</v>
      </c>
      <c r="B1323" s="3" t="s">
        <v>5552</v>
      </c>
      <c r="C1323" s="4" t="s">
        <v>127</v>
      </c>
      <c r="D1323" s="241" t="s">
        <v>5553</v>
      </c>
      <c r="E1323" s="236" t="s">
        <v>5554</v>
      </c>
      <c r="F1323" s="3" t="s">
        <v>481</v>
      </c>
      <c r="G1323" s="4" t="s">
        <v>476</v>
      </c>
      <c r="H1323" s="60">
        <v>0</v>
      </c>
      <c r="I1323" s="27">
        <v>30</v>
      </c>
      <c r="J1323" s="170" t="s">
        <v>14</v>
      </c>
      <c r="K1323" s="170" t="s">
        <v>13</v>
      </c>
      <c r="L1323" s="5">
        <v>30</v>
      </c>
      <c r="N1323" s="31">
        <v>0.77828968723495595</v>
      </c>
      <c r="O1323" s="4" t="s">
        <v>6535</v>
      </c>
      <c r="P1323" s="56">
        <v>5.3815539020591795E-2</v>
      </c>
      <c r="Q1323" s="8" t="s">
        <v>6535</v>
      </c>
      <c r="R1323" s="35">
        <v>42.40784181276674</v>
      </c>
      <c r="S1323" s="2" t="s">
        <v>6535</v>
      </c>
      <c r="T1323" s="36">
        <v>2.9323282876354817</v>
      </c>
      <c r="U1323" s="2" t="s">
        <v>6535</v>
      </c>
      <c r="V1323" s="31">
        <v>14.462173963121577</v>
      </c>
      <c r="W1323" s="2" t="s">
        <v>6535</v>
      </c>
      <c r="X1323" s="31" t="s">
        <v>6535</v>
      </c>
      <c r="Y1323" s="2" t="s">
        <v>6535</v>
      </c>
      <c r="AA1323" s="37">
        <v>74329</v>
      </c>
      <c r="AB1323" s="4" t="s">
        <v>6535</v>
      </c>
      <c r="AC1323" s="37">
        <v>1381181</v>
      </c>
      <c r="AD1323" s="4" t="s">
        <v>6535</v>
      </c>
      <c r="AE1323" s="41">
        <v>95503</v>
      </c>
      <c r="AF1323" s="4" t="s">
        <v>6535</v>
      </c>
      <c r="AG1323" s="41">
        <v>32569</v>
      </c>
      <c r="AH1323" s="2" t="s">
        <v>6535</v>
      </c>
      <c r="AI1323" s="41">
        <v>0</v>
      </c>
      <c r="AJ1323" s="2" t="s">
        <v>6535</v>
      </c>
      <c r="AK1323" s="41">
        <v>483047</v>
      </c>
      <c r="AL1323" s="2" t="s">
        <v>6535</v>
      </c>
      <c r="AM1323" s="2" t="str">
        <f>IF(OR(O1323="Q",Q1323="Q",S1323="Q",U1323="Q",W1323="Q",Y1323="Q",AB1323="Q",AD1323="Q",AF1323="Q",AH1323="Q",AJ1323="Q",AL1323="Q"),"Yes","No")</f>
        <v>No</v>
      </c>
    </row>
    <row r="1324" spans="1:39">
      <c r="A1324" s="6" t="s">
        <v>5529</v>
      </c>
      <c r="B1324" s="6" t="s">
        <v>5530</v>
      </c>
      <c r="C1324" s="4" t="s">
        <v>127</v>
      </c>
      <c r="D1324" s="242" t="s">
        <v>5531</v>
      </c>
      <c r="E1324" s="237" t="s">
        <v>5532</v>
      </c>
      <c r="F1324" s="25" t="s">
        <v>481</v>
      </c>
      <c r="G1324" s="53" t="s">
        <v>476</v>
      </c>
      <c r="H1324" s="180">
        <v>0</v>
      </c>
      <c r="I1324" s="28">
        <v>30</v>
      </c>
      <c r="J1324" s="171" t="s">
        <v>14</v>
      </c>
      <c r="K1324" s="171" t="s">
        <v>13</v>
      </c>
      <c r="L1324" s="9">
        <v>30</v>
      </c>
      <c r="M1324" s="9"/>
      <c r="N1324" s="32">
        <v>1.272705179836134</v>
      </c>
      <c r="O1324" s="10" t="s">
        <v>6535</v>
      </c>
      <c r="P1324" s="57">
        <v>0.12759399915944378</v>
      </c>
      <c r="Q1324" s="7" t="s">
        <v>6535</v>
      </c>
      <c r="R1324" s="182">
        <v>34.327160309447713</v>
      </c>
      <c r="S1324" s="1" t="s">
        <v>6535</v>
      </c>
      <c r="T1324" s="36">
        <v>3.4414409032527855</v>
      </c>
      <c r="U1324" s="2" t="s">
        <v>6535</v>
      </c>
      <c r="V1324" s="31">
        <v>9.9746476183863351</v>
      </c>
      <c r="W1324" s="2" t="s">
        <v>6535</v>
      </c>
      <c r="X1324" s="31" t="s">
        <v>6535</v>
      </c>
      <c r="Y1324" s="2" t="s">
        <v>6535</v>
      </c>
      <c r="AA1324" s="38">
        <v>146636</v>
      </c>
      <c r="AB1324" s="9" t="s">
        <v>6535</v>
      </c>
      <c r="AC1324" s="38">
        <v>1149239</v>
      </c>
      <c r="AD1324" s="9" t="s">
        <v>6535</v>
      </c>
      <c r="AE1324" s="42">
        <v>115216</v>
      </c>
      <c r="AF1324" s="9" t="s">
        <v>6535</v>
      </c>
      <c r="AG1324" s="41">
        <v>33479</v>
      </c>
      <c r="AH1324" s="2" t="s">
        <v>6535</v>
      </c>
      <c r="AI1324" s="41">
        <v>0</v>
      </c>
      <c r="AJ1324" s="2" t="s">
        <v>6535</v>
      </c>
      <c r="AK1324" s="41">
        <v>446929</v>
      </c>
      <c r="AL1324" s="2" t="s">
        <v>6535</v>
      </c>
      <c r="AM1324" s="2" t="str">
        <f>IF(OR(O1324="Q",Q1324="Q",S1324="Q",U1324="Q",W1324="Q",Y1324="Q",AB1324="Q",AD1324="Q",AF1324="Q",AH1324="Q",AJ1324="Q",AL1324="Q"),"Yes","No")</f>
        <v>No</v>
      </c>
    </row>
    <row r="1325" spans="1:39">
      <c r="A1325" s="6" t="s">
        <v>2418</v>
      </c>
      <c r="B1325" s="6" t="s">
        <v>2419</v>
      </c>
      <c r="C1325" s="4" t="s">
        <v>81</v>
      </c>
      <c r="D1325" s="242" t="s">
        <v>2420</v>
      </c>
      <c r="E1325" s="237" t="s">
        <v>2421</v>
      </c>
      <c r="F1325" s="25" t="s">
        <v>481</v>
      </c>
      <c r="G1325" s="53" t="s">
        <v>476</v>
      </c>
      <c r="H1325" s="180">
        <v>0</v>
      </c>
      <c r="I1325" s="28">
        <v>30</v>
      </c>
      <c r="J1325" s="171" t="s">
        <v>14</v>
      </c>
      <c r="K1325" s="171" t="s">
        <v>13</v>
      </c>
      <c r="L1325" s="9">
        <v>30</v>
      </c>
      <c r="M1325" s="9"/>
      <c r="N1325" s="32">
        <v>0.61414533057022525</v>
      </c>
      <c r="O1325" s="10" t="s">
        <v>6535</v>
      </c>
      <c r="P1325" s="57">
        <v>4.529524244647886E-2</v>
      </c>
      <c r="Q1325" s="7" t="s">
        <v>6535</v>
      </c>
      <c r="R1325" s="182">
        <v>22.714867008866076</v>
      </c>
      <c r="S1325" s="1" t="s">
        <v>6535</v>
      </c>
      <c r="T1325" s="36">
        <v>1.6752963135790948</v>
      </c>
      <c r="U1325" s="2" t="s">
        <v>6535</v>
      </c>
      <c r="V1325" s="31">
        <v>13.558716046081512</v>
      </c>
      <c r="W1325" s="2" t="s">
        <v>6535</v>
      </c>
      <c r="X1325" s="31" t="s">
        <v>6535</v>
      </c>
      <c r="Y1325" s="2" t="s">
        <v>6535</v>
      </c>
      <c r="AA1325" s="38">
        <v>55122</v>
      </c>
      <c r="AB1325" s="9" t="s">
        <v>6535</v>
      </c>
      <c r="AC1325" s="38">
        <v>1216949</v>
      </c>
      <c r="AD1325" s="9" t="s">
        <v>6535</v>
      </c>
      <c r="AE1325" s="42">
        <v>89754</v>
      </c>
      <c r="AF1325" s="9" t="s">
        <v>6535</v>
      </c>
      <c r="AG1325" s="41">
        <v>53575</v>
      </c>
      <c r="AH1325" s="2" t="s">
        <v>6535</v>
      </c>
      <c r="AI1325" s="41">
        <v>0</v>
      </c>
      <c r="AJ1325" s="2" t="s">
        <v>6535</v>
      </c>
      <c r="AK1325" s="41">
        <v>786771</v>
      </c>
      <c r="AL1325" s="2" t="s">
        <v>6535</v>
      </c>
      <c r="AM1325" s="2" t="str">
        <f>IF(OR(O1325="Q",Q1325="Q",S1325="Q",U1325="Q",W1325="Q",Y1325="Q",AB1325="Q",AD1325="Q",AF1325="Q",AH1325="Q",AJ1325="Q",AL1325="Q"),"Yes","No")</f>
        <v>No</v>
      </c>
    </row>
    <row r="1326" spans="1:39">
      <c r="A1326" s="6" t="s">
        <v>3089</v>
      </c>
      <c r="B1326" s="6" t="s">
        <v>3090</v>
      </c>
      <c r="C1326" s="4" t="s">
        <v>59</v>
      </c>
      <c r="D1326" s="242" t="s">
        <v>3091</v>
      </c>
      <c r="E1326" s="237" t="s">
        <v>3092</v>
      </c>
      <c r="F1326" s="25" t="s">
        <v>317</v>
      </c>
      <c r="G1326" s="53" t="s">
        <v>476</v>
      </c>
      <c r="H1326" s="180">
        <v>0</v>
      </c>
      <c r="I1326" s="28">
        <v>30</v>
      </c>
      <c r="J1326" s="171" t="s">
        <v>14</v>
      </c>
      <c r="K1326" s="171" t="s">
        <v>13</v>
      </c>
      <c r="L1326" s="9">
        <v>30</v>
      </c>
      <c r="M1326" s="9"/>
      <c r="N1326" s="32">
        <v>0.23533544081489288</v>
      </c>
      <c r="O1326" s="10" t="s">
        <v>6535</v>
      </c>
      <c r="P1326" s="57">
        <v>1.0462503830720853E-2</v>
      </c>
      <c r="Q1326" s="7" t="s">
        <v>6535</v>
      </c>
      <c r="R1326" s="182">
        <v>42.222994505494505</v>
      </c>
      <c r="S1326" s="1" t="s">
        <v>6535</v>
      </c>
      <c r="T1326" s="36">
        <v>1.8771428571428572</v>
      </c>
      <c r="U1326" s="2" t="s">
        <v>6535</v>
      </c>
      <c r="V1326" s="31">
        <v>22.493223861374545</v>
      </c>
      <c r="W1326" s="2" t="s">
        <v>6535</v>
      </c>
      <c r="X1326" s="31" t="s">
        <v>6535</v>
      </c>
      <c r="Y1326" s="2" t="s">
        <v>6535</v>
      </c>
      <c r="AA1326" s="38">
        <v>16080</v>
      </c>
      <c r="AB1326" s="9" t="s">
        <v>6535</v>
      </c>
      <c r="AC1326" s="38">
        <v>1536917</v>
      </c>
      <c r="AD1326" s="9" t="s">
        <v>6535</v>
      </c>
      <c r="AE1326" s="42">
        <v>68328</v>
      </c>
      <c r="AF1326" s="9" t="s">
        <v>6535</v>
      </c>
      <c r="AG1326" s="41">
        <v>36400</v>
      </c>
      <c r="AH1326" s="2" t="s">
        <v>6535</v>
      </c>
      <c r="AI1326" s="41">
        <v>0</v>
      </c>
      <c r="AJ1326" s="2" t="s">
        <v>6535</v>
      </c>
      <c r="AK1326" s="41">
        <v>441161</v>
      </c>
      <c r="AL1326" s="2" t="s">
        <v>6535</v>
      </c>
      <c r="AM1326" s="2" t="str">
        <f>IF(OR(O1326="Q",Q1326="Q",S1326="Q",U1326="Q",W1326="Q",Y1326="Q",AB1326="Q",AD1326="Q",AF1326="Q",AH1326="Q",AJ1326="Q",AL1326="Q"),"Yes","No")</f>
        <v>No</v>
      </c>
    </row>
    <row r="1327" spans="1:39">
      <c r="A1327" s="3" t="s">
        <v>3393</v>
      </c>
      <c r="B1327" s="3" t="s">
        <v>3394</v>
      </c>
      <c r="C1327" s="4" t="s">
        <v>74</v>
      </c>
      <c r="D1327" s="241" t="s">
        <v>3395</v>
      </c>
      <c r="E1327" s="236" t="s">
        <v>3396</v>
      </c>
      <c r="F1327" s="3" t="s">
        <v>320</v>
      </c>
      <c r="G1327" s="4" t="s">
        <v>476</v>
      </c>
      <c r="H1327" s="60">
        <v>0</v>
      </c>
      <c r="I1327" s="27">
        <v>30</v>
      </c>
      <c r="J1327" s="170" t="s">
        <v>14</v>
      </c>
      <c r="K1327" s="170" t="s">
        <v>13</v>
      </c>
      <c r="L1327" s="5">
        <v>30</v>
      </c>
      <c r="N1327" s="31">
        <v>2.6131655751708429</v>
      </c>
      <c r="O1327" s="4" t="s">
        <v>6535</v>
      </c>
      <c r="P1327" s="56">
        <v>0.19624611922126486</v>
      </c>
      <c r="Q1327" s="8" t="s">
        <v>6535</v>
      </c>
      <c r="R1327" s="35">
        <v>49.506351726875742</v>
      </c>
      <c r="S1327" s="2" t="s">
        <v>6535</v>
      </c>
      <c r="T1327" s="36">
        <v>3.7178774646023554</v>
      </c>
      <c r="U1327" s="2" t="s">
        <v>6535</v>
      </c>
      <c r="V1327" s="31">
        <v>13.315756691343964</v>
      </c>
      <c r="W1327" s="2" t="s">
        <v>6535</v>
      </c>
      <c r="X1327" s="31" t="s">
        <v>6535</v>
      </c>
      <c r="Y1327" s="2" t="s">
        <v>6535</v>
      </c>
      <c r="AA1327" s="37">
        <v>293678</v>
      </c>
      <c r="AB1327" s="4" t="s">
        <v>6535</v>
      </c>
      <c r="AC1327" s="37">
        <v>1496478</v>
      </c>
      <c r="AD1327" s="4" t="s">
        <v>6535</v>
      </c>
      <c r="AE1327" s="41">
        <v>112384</v>
      </c>
      <c r="AF1327" s="4" t="s">
        <v>6535</v>
      </c>
      <c r="AG1327" s="41">
        <v>30228</v>
      </c>
      <c r="AH1327" s="2" t="s">
        <v>6535</v>
      </c>
      <c r="AI1327" s="41">
        <v>0</v>
      </c>
      <c r="AJ1327" s="2" t="s">
        <v>6535</v>
      </c>
      <c r="AK1327" s="41">
        <v>605941</v>
      </c>
      <c r="AL1327" s="2" t="s">
        <v>6535</v>
      </c>
      <c r="AM1327" s="2" t="str">
        <f>IF(OR(O1327="Q",Q1327="Q",S1327="Q",U1327="Q",W1327="Q",Y1327="Q",AB1327="Q",AD1327="Q",AF1327="Q",AH1327="Q",AJ1327="Q",AL1327="Q"),"Yes","No")</f>
        <v>No</v>
      </c>
    </row>
    <row r="1328" spans="1:39">
      <c r="A1328" s="3" t="s">
        <v>3378</v>
      </c>
      <c r="B1328" s="3" t="s">
        <v>3379</v>
      </c>
      <c r="C1328" s="4" t="s">
        <v>74</v>
      </c>
      <c r="D1328" s="241" t="s">
        <v>3380</v>
      </c>
      <c r="E1328" s="236" t="s">
        <v>3381</v>
      </c>
      <c r="F1328" s="3" t="s">
        <v>317</v>
      </c>
      <c r="G1328" s="4" t="s">
        <v>476</v>
      </c>
      <c r="H1328" s="60">
        <v>0</v>
      </c>
      <c r="I1328" s="27">
        <v>30</v>
      </c>
      <c r="J1328" s="170" t="s">
        <v>14</v>
      </c>
      <c r="K1328" s="170" t="s">
        <v>13</v>
      </c>
      <c r="L1328" s="5">
        <v>30</v>
      </c>
      <c r="N1328" s="31">
        <v>0.59729810772010927</v>
      </c>
      <c r="O1328" s="4" t="s">
        <v>6535</v>
      </c>
      <c r="P1328" s="56">
        <v>7.7442088737919995E-2</v>
      </c>
      <c r="Q1328" s="8" t="s">
        <v>6535</v>
      </c>
      <c r="R1328" s="35">
        <v>62.675126684636119</v>
      </c>
      <c r="S1328" s="2" t="s">
        <v>6535</v>
      </c>
      <c r="T1328" s="36">
        <v>8.1260808625336924</v>
      </c>
      <c r="U1328" s="2" t="s">
        <v>6535</v>
      </c>
      <c r="V1328" s="31">
        <v>7.7128357131674123</v>
      </c>
      <c r="W1328" s="2" t="s">
        <v>6535</v>
      </c>
      <c r="X1328" s="31" t="s">
        <v>6535</v>
      </c>
      <c r="Y1328" s="2" t="s">
        <v>6535</v>
      </c>
      <c r="AA1328" s="37">
        <v>225090</v>
      </c>
      <c r="AB1328" s="4" t="s">
        <v>6535</v>
      </c>
      <c r="AC1328" s="37">
        <v>2906559</v>
      </c>
      <c r="AD1328" s="4" t="s">
        <v>6535</v>
      </c>
      <c r="AE1328" s="41">
        <v>376847</v>
      </c>
      <c r="AF1328" s="4" t="s">
        <v>6535</v>
      </c>
      <c r="AG1328" s="41">
        <v>46375</v>
      </c>
      <c r="AH1328" s="2" t="s">
        <v>6535</v>
      </c>
      <c r="AI1328" s="41">
        <v>0</v>
      </c>
      <c r="AJ1328" s="2" t="s">
        <v>6535</v>
      </c>
      <c r="AK1328" s="41">
        <v>921353</v>
      </c>
      <c r="AL1328" s="2" t="s">
        <v>6535</v>
      </c>
      <c r="AM1328" s="2" t="str">
        <f>IF(OR(O1328="Q",Q1328="Q",S1328="Q",U1328="Q",W1328="Q",Y1328="Q",AB1328="Q",AD1328="Q",AF1328="Q",AH1328="Q",AJ1328="Q",AL1328="Q"),"Yes","No")</f>
        <v>No</v>
      </c>
    </row>
    <row r="1329" spans="1:39">
      <c r="A1329" s="3" t="s">
        <v>1837</v>
      </c>
      <c r="B1329" s="3" t="s">
        <v>810</v>
      </c>
      <c r="C1329" s="4" t="s">
        <v>48</v>
      </c>
      <c r="D1329" s="241">
        <v>4232</v>
      </c>
      <c r="E1329" s="236">
        <v>40232</v>
      </c>
      <c r="F1329" s="3" t="s">
        <v>379</v>
      </c>
      <c r="G1329" s="4" t="s">
        <v>262</v>
      </c>
      <c r="H1329" s="60">
        <v>1510516</v>
      </c>
      <c r="I1329" s="27">
        <v>30</v>
      </c>
      <c r="J1329" s="170" t="s">
        <v>29</v>
      </c>
      <c r="K1329" s="170" t="s">
        <v>16</v>
      </c>
      <c r="L1329" s="5">
        <v>30</v>
      </c>
      <c r="N1329" s="31">
        <v>2.2071765740007945</v>
      </c>
      <c r="O1329" s="4" t="s">
        <v>6535</v>
      </c>
      <c r="P1329" s="56">
        <v>6.2871861918829708E-2</v>
      </c>
      <c r="Q1329" s="8" t="s">
        <v>6535</v>
      </c>
      <c r="R1329" s="35">
        <v>1630.5650426191398</v>
      </c>
      <c r="S1329" s="2" t="s">
        <v>6535</v>
      </c>
      <c r="T1329" s="36">
        <v>46.446968229368458</v>
      </c>
      <c r="U1329" s="2" t="s">
        <v>6535</v>
      </c>
      <c r="V1329" s="31">
        <v>35.105952116550249</v>
      </c>
      <c r="W1329" s="2" t="s">
        <v>6535</v>
      </c>
      <c r="X1329" s="31">
        <v>2.3949148535991505</v>
      </c>
      <c r="Y1329" s="2" t="s">
        <v>6535</v>
      </c>
      <c r="AA1329" s="37">
        <v>2116764</v>
      </c>
      <c r="AB1329" s="4" t="s">
        <v>6535</v>
      </c>
      <c r="AC1329" s="37">
        <v>33667907</v>
      </c>
      <c r="AD1329" s="4" t="s">
        <v>6535</v>
      </c>
      <c r="AE1329" s="41">
        <v>959037</v>
      </c>
      <c r="AF1329" s="4" t="s">
        <v>6535</v>
      </c>
      <c r="AG1329" s="41">
        <v>20648</v>
      </c>
      <c r="AH1329" s="2" t="s">
        <v>6535</v>
      </c>
      <c r="AI1329" s="41">
        <v>14058081</v>
      </c>
      <c r="AJ1329" s="2" t="s">
        <v>6535</v>
      </c>
      <c r="AK1329" s="41">
        <v>636033</v>
      </c>
      <c r="AL1329" s="2" t="s">
        <v>6535</v>
      </c>
      <c r="AM1329" s="2" t="str">
        <f>IF(OR(O1329="Q",Q1329="Q",S1329="Q",U1329="Q",W1329="Q",Y1329="Q",AB1329="Q",AD1329="Q",AF1329="Q",AH1329="Q",AJ1329="Q",AL1329="Q"),"Yes","No")</f>
        <v>No</v>
      </c>
    </row>
    <row r="1330" spans="1:39">
      <c r="A1330" s="3" t="s">
        <v>3895</v>
      </c>
      <c r="B1330" s="3" t="s">
        <v>3896</v>
      </c>
      <c r="C1330" s="4" t="s">
        <v>111</v>
      </c>
      <c r="D1330" s="241" t="s">
        <v>3897</v>
      </c>
      <c r="E1330" s="236">
        <v>60002</v>
      </c>
      <c r="F1330" s="3" t="s">
        <v>167</v>
      </c>
      <c r="G1330" s="4" t="s">
        <v>264</v>
      </c>
      <c r="H1330" s="60">
        <v>0</v>
      </c>
      <c r="I1330" s="27">
        <v>30</v>
      </c>
      <c r="J1330" s="170" t="s">
        <v>14</v>
      </c>
      <c r="K1330" s="170" t="s">
        <v>13</v>
      </c>
      <c r="L1330" s="5">
        <v>28</v>
      </c>
      <c r="N1330" s="31">
        <v>0</v>
      </c>
      <c r="O1330" s="4" t="s">
        <v>6535</v>
      </c>
      <c r="P1330" s="56">
        <v>0</v>
      </c>
      <c r="Q1330" s="8" t="s">
        <v>6535</v>
      </c>
      <c r="R1330" s="35">
        <v>61.167138810198303</v>
      </c>
      <c r="S1330" s="2" t="s">
        <v>6535</v>
      </c>
      <c r="T1330" s="36">
        <v>1.2882436260623229</v>
      </c>
      <c r="U1330" s="2" t="s">
        <v>6535</v>
      </c>
      <c r="V1330" s="31">
        <v>47.481033534909294</v>
      </c>
      <c r="W1330" s="2" t="s">
        <v>6535</v>
      </c>
      <c r="X1330" s="31" t="s">
        <v>6535</v>
      </c>
      <c r="Y1330" s="2" t="s">
        <v>6535</v>
      </c>
      <c r="AA1330" s="37">
        <v>0</v>
      </c>
      <c r="AB1330" s="4" t="s">
        <v>6535</v>
      </c>
      <c r="AC1330" s="37">
        <v>2072832</v>
      </c>
      <c r="AD1330" s="4" t="s">
        <v>6535</v>
      </c>
      <c r="AE1330" s="41">
        <v>43656</v>
      </c>
      <c r="AF1330" s="4" t="s">
        <v>6535</v>
      </c>
      <c r="AG1330" s="41">
        <v>33888</v>
      </c>
      <c r="AH1330" s="2" t="s">
        <v>6535</v>
      </c>
      <c r="AI1330" s="41">
        <v>0</v>
      </c>
      <c r="AJ1330" s="2" t="s">
        <v>6535</v>
      </c>
      <c r="AK1330" s="41">
        <v>789410</v>
      </c>
      <c r="AL1330" s="2" t="s">
        <v>6535</v>
      </c>
      <c r="AM1330" s="2" t="str">
        <f>IF(OR(O1330="Q",Q1330="Q",S1330="Q",U1330="Q",W1330="Q",Y1330="Q",AB1330="Q",AD1330="Q",AF1330="Q",AH1330="Q",AJ1330="Q",AL1330="Q"),"Yes","No")</f>
        <v>No</v>
      </c>
    </row>
    <row r="1331" spans="1:39">
      <c r="A1331" s="6" t="s">
        <v>2892</v>
      </c>
      <c r="B1331" s="6" t="s">
        <v>2893</v>
      </c>
      <c r="C1331" s="4" t="s">
        <v>141</v>
      </c>
      <c r="D1331" s="242">
        <v>5161</v>
      </c>
      <c r="E1331" s="237">
        <v>50161</v>
      </c>
      <c r="F1331" s="25" t="s">
        <v>317</v>
      </c>
      <c r="G1331" s="53" t="s">
        <v>262</v>
      </c>
      <c r="H1331" s="180">
        <v>1376476</v>
      </c>
      <c r="I1331" s="28">
        <v>30</v>
      </c>
      <c r="J1331" s="171" t="s">
        <v>14</v>
      </c>
      <c r="K1331" s="171" t="s">
        <v>16</v>
      </c>
      <c r="L1331" s="9">
        <v>23</v>
      </c>
      <c r="M1331" s="9"/>
      <c r="N1331" s="32">
        <v>4.5750739542727601</v>
      </c>
      <c r="O1331" s="10" t="s">
        <v>6535</v>
      </c>
      <c r="P1331" s="57">
        <v>0.28014434525488957</v>
      </c>
      <c r="Q1331" s="7" t="s">
        <v>6535</v>
      </c>
      <c r="R1331" s="182">
        <v>34.691384609361236</v>
      </c>
      <c r="S1331" s="1" t="s">
        <v>6535</v>
      </c>
      <c r="T1331" s="36">
        <v>2.1242487716069927</v>
      </c>
      <c r="U1331" s="2" t="s">
        <v>6535</v>
      </c>
      <c r="V1331" s="31">
        <v>16.331130832250516</v>
      </c>
      <c r="W1331" s="2" t="s">
        <v>6535</v>
      </c>
      <c r="X1331" s="31">
        <v>2.2242303980078897</v>
      </c>
      <c r="Y1331" s="2" t="s">
        <v>6535</v>
      </c>
      <c r="AA1331" s="38">
        <v>496455</v>
      </c>
      <c r="AB1331" s="9" t="s">
        <v>6535</v>
      </c>
      <c r="AC1331" s="38">
        <v>1772140</v>
      </c>
      <c r="AD1331" s="9" t="s">
        <v>6535</v>
      </c>
      <c r="AE1331" s="42">
        <v>108513</v>
      </c>
      <c r="AF1331" s="9" t="s">
        <v>6535</v>
      </c>
      <c r="AG1331" s="41">
        <v>51083</v>
      </c>
      <c r="AH1331" s="2" t="s">
        <v>6535</v>
      </c>
      <c r="AI1331" s="41">
        <v>796743</v>
      </c>
      <c r="AJ1331" s="2" t="s">
        <v>6535</v>
      </c>
      <c r="AK1331" s="41">
        <v>1061674</v>
      </c>
      <c r="AL1331" s="2" t="s">
        <v>6535</v>
      </c>
      <c r="AM1331" s="2" t="str">
        <f>IF(OR(O1331="Q",Q1331="Q",S1331="Q",U1331="Q",W1331="Q",Y1331="Q",AB1331="Q",AD1331="Q",AF1331="Q",AH1331="Q",AJ1331="Q",AL1331="Q"),"Yes","No")</f>
        <v>No</v>
      </c>
    </row>
    <row r="1332" spans="1:39">
      <c r="A1332" s="6" t="s">
        <v>1833</v>
      </c>
      <c r="B1332" s="6" t="s">
        <v>1566</v>
      </c>
      <c r="C1332" s="4" t="s">
        <v>83</v>
      </c>
      <c r="D1332" s="242">
        <v>4228</v>
      </c>
      <c r="E1332" s="237">
        <v>40228</v>
      </c>
      <c r="F1332" s="25" t="s">
        <v>317</v>
      </c>
      <c r="G1332" s="53" t="s">
        <v>264</v>
      </c>
      <c r="H1332" s="180">
        <v>1249442</v>
      </c>
      <c r="I1332" s="28">
        <v>30</v>
      </c>
      <c r="J1332" s="171" t="s">
        <v>14</v>
      </c>
      <c r="K1332" s="171" t="s">
        <v>13</v>
      </c>
      <c r="L1332" s="9">
        <v>22</v>
      </c>
      <c r="M1332" s="9"/>
      <c r="N1332" s="32">
        <v>2.0791212817224909</v>
      </c>
      <c r="O1332" s="10" t="s">
        <v>6535</v>
      </c>
      <c r="P1332" s="57">
        <v>4.5587484690781596E-2</v>
      </c>
      <c r="Q1332" s="7" t="s">
        <v>6535</v>
      </c>
      <c r="R1332" s="182">
        <v>104.06108735491753</v>
      </c>
      <c r="S1332" s="1" t="s">
        <v>6535</v>
      </c>
      <c r="T1332" s="36">
        <v>2.2816770086486833</v>
      </c>
      <c r="U1332" s="2" t="s">
        <v>6535</v>
      </c>
      <c r="V1332" s="31">
        <v>45.607282257950878</v>
      </c>
      <c r="W1332" s="2" t="s">
        <v>6535</v>
      </c>
      <c r="X1332" s="31" t="s">
        <v>6535</v>
      </c>
      <c r="Y1332" s="2" t="s">
        <v>6535</v>
      </c>
      <c r="AA1332" s="38">
        <v>147549</v>
      </c>
      <c r="AB1332" s="9" t="s">
        <v>6535</v>
      </c>
      <c r="AC1332" s="38">
        <v>3236612</v>
      </c>
      <c r="AD1332" s="9" t="s">
        <v>6535</v>
      </c>
      <c r="AE1332" s="42">
        <v>70967</v>
      </c>
      <c r="AF1332" s="9" t="s">
        <v>6535</v>
      </c>
      <c r="AG1332" s="41">
        <v>31103</v>
      </c>
      <c r="AH1332" s="2" t="s">
        <v>6535</v>
      </c>
      <c r="AI1332" s="41">
        <v>0</v>
      </c>
      <c r="AJ1332" s="2" t="s">
        <v>6535</v>
      </c>
      <c r="AK1332" s="41">
        <v>501273</v>
      </c>
      <c r="AL1332" s="2" t="s">
        <v>6535</v>
      </c>
      <c r="AM1332" s="2" t="str">
        <f>IF(OR(O1332="Q",Q1332="Q",S1332="Q",U1332="Q",W1332="Q",Y1332="Q",AB1332="Q",AD1332="Q",AF1332="Q",AH1332="Q",AJ1332="Q",AL1332="Q"),"Yes","No")</f>
        <v>No</v>
      </c>
    </row>
    <row r="1333" spans="1:39">
      <c r="A1333" s="6" t="s">
        <v>1037</v>
      </c>
      <c r="B1333" s="6" t="s">
        <v>975</v>
      </c>
      <c r="C1333" s="4" t="s">
        <v>97</v>
      </c>
      <c r="D1333" s="242">
        <v>2185</v>
      </c>
      <c r="E1333" s="237">
        <v>20185</v>
      </c>
      <c r="F1333" s="25" t="s">
        <v>765</v>
      </c>
      <c r="G1333" s="53" t="s">
        <v>262</v>
      </c>
      <c r="H1333" s="180">
        <v>117328</v>
      </c>
      <c r="I1333" s="28">
        <v>30</v>
      </c>
      <c r="J1333" s="171" t="s">
        <v>15</v>
      </c>
      <c r="K1333" s="171" t="s">
        <v>13</v>
      </c>
      <c r="L1333" s="9">
        <v>22</v>
      </c>
      <c r="M1333" s="9"/>
      <c r="N1333" s="32">
        <v>0.9021330182640126</v>
      </c>
      <c r="O1333" s="10" t="s">
        <v>6535</v>
      </c>
      <c r="P1333" s="57">
        <v>0.13147050922079231</v>
      </c>
      <c r="Q1333" s="7" t="s">
        <v>6535</v>
      </c>
      <c r="R1333" s="182">
        <v>109.66659622341285</v>
      </c>
      <c r="S1333" s="1" t="s">
        <v>6535</v>
      </c>
      <c r="T1333" s="36">
        <v>15.982036970277091</v>
      </c>
      <c r="U1333" s="2" t="s">
        <v>6535</v>
      </c>
      <c r="V1333" s="31">
        <v>6.861866007904216</v>
      </c>
      <c r="W1333" s="2" t="s">
        <v>6535</v>
      </c>
      <c r="X1333" s="31">
        <v>1.9626968111969636</v>
      </c>
      <c r="Y1333" s="2" t="s">
        <v>6535</v>
      </c>
      <c r="AA1333" s="38">
        <v>1159821</v>
      </c>
      <c r="AB1333" s="9" t="s">
        <v>6535</v>
      </c>
      <c r="AC1333" s="38">
        <v>8821910</v>
      </c>
      <c r="AD1333" s="9" t="s">
        <v>6535</v>
      </c>
      <c r="AE1333" s="42">
        <v>1285643</v>
      </c>
      <c r="AF1333" s="9" t="s">
        <v>6535</v>
      </c>
      <c r="AG1333" s="41">
        <v>80443</v>
      </c>
      <c r="AH1333" s="2" t="s">
        <v>6535</v>
      </c>
      <c r="AI1333" s="41">
        <v>4494790</v>
      </c>
      <c r="AJ1333" s="2" t="s">
        <v>6535</v>
      </c>
      <c r="AK1333" s="41">
        <v>986604</v>
      </c>
      <c r="AL1333" s="2" t="s">
        <v>6535</v>
      </c>
      <c r="AM1333" s="2" t="str">
        <f>IF(OR(O1333="Q",Q1333="Q",S1333="Q",U1333="Q",W1333="Q",Y1333="Q",AB1333="Q",AD1333="Q",AF1333="Q",AH1333="Q",AJ1333="Q",AL1333="Q"),"Yes","No")</f>
        <v>No</v>
      </c>
    </row>
    <row r="1334" spans="1:39">
      <c r="A1334" s="6" t="s">
        <v>4436</v>
      </c>
      <c r="B1334" s="6" t="s">
        <v>4437</v>
      </c>
      <c r="C1334" s="4" t="s">
        <v>57</v>
      </c>
      <c r="D1334" s="242">
        <v>7008</v>
      </c>
      <c r="E1334" s="237">
        <v>70008</v>
      </c>
      <c r="F1334" s="25" t="s">
        <v>317</v>
      </c>
      <c r="G1334" s="53" t="s">
        <v>262</v>
      </c>
      <c r="H1334" s="180">
        <v>177844</v>
      </c>
      <c r="I1334" s="28">
        <v>30</v>
      </c>
      <c r="J1334" s="171" t="s">
        <v>15</v>
      </c>
      <c r="K1334" s="171" t="s">
        <v>13</v>
      </c>
      <c r="L1334" s="9">
        <v>22</v>
      </c>
      <c r="M1334" s="9"/>
      <c r="N1334" s="32">
        <v>0.70040879436658754</v>
      </c>
      <c r="O1334" s="10" t="s">
        <v>6535</v>
      </c>
      <c r="P1334" s="57">
        <v>0.13623260322449723</v>
      </c>
      <c r="Q1334" s="7" t="s">
        <v>6535</v>
      </c>
      <c r="R1334" s="182">
        <v>100.56957185453612</v>
      </c>
      <c r="S1334" s="1" t="s">
        <v>6535</v>
      </c>
      <c r="T1334" s="36">
        <v>19.561225800008561</v>
      </c>
      <c r="U1334" s="2" t="s">
        <v>6535</v>
      </c>
      <c r="V1334" s="31">
        <v>5.1412714562342057</v>
      </c>
      <c r="W1334" s="2" t="s">
        <v>6535</v>
      </c>
      <c r="X1334" s="31">
        <v>1.1046968424754331</v>
      </c>
      <c r="Y1334" s="2" t="s">
        <v>6535</v>
      </c>
      <c r="AA1334" s="38">
        <v>960334</v>
      </c>
      <c r="AB1334" s="9" t="s">
        <v>6535</v>
      </c>
      <c r="AC1334" s="38">
        <v>7049223</v>
      </c>
      <c r="AD1334" s="9" t="s">
        <v>6535</v>
      </c>
      <c r="AE1334" s="42">
        <v>1371105</v>
      </c>
      <c r="AF1334" s="9" t="s">
        <v>6535</v>
      </c>
      <c r="AG1334" s="41">
        <v>70093</v>
      </c>
      <c r="AH1334" s="2" t="s">
        <v>6535</v>
      </c>
      <c r="AI1334" s="41">
        <v>6381138</v>
      </c>
      <c r="AJ1334" s="2" t="s">
        <v>6535</v>
      </c>
      <c r="AK1334" s="41">
        <v>962106</v>
      </c>
      <c r="AL1334" s="2" t="s">
        <v>6535</v>
      </c>
      <c r="AM1334" s="2" t="str">
        <f>IF(OR(O1334="Q",Q1334="Q",S1334="Q",U1334="Q",W1334="Q",Y1334="Q",AB1334="Q",AD1334="Q",AF1334="Q",AH1334="Q",AJ1334="Q",AL1334="Q"),"Yes","No")</f>
        <v>No</v>
      </c>
    </row>
    <row r="1335" spans="1:39">
      <c r="A1335" s="3" t="s">
        <v>5760</v>
      </c>
      <c r="B1335" s="3" t="s">
        <v>5761</v>
      </c>
      <c r="C1335" s="4" t="s">
        <v>28</v>
      </c>
      <c r="D1335" s="241">
        <v>9165</v>
      </c>
      <c r="E1335" s="236">
        <v>90165</v>
      </c>
      <c r="F1335" s="3" t="s">
        <v>317</v>
      </c>
      <c r="G1335" s="4" t="s">
        <v>264</v>
      </c>
      <c r="H1335" s="60">
        <v>214811</v>
      </c>
      <c r="I1335" s="27">
        <v>30</v>
      </c>
      <c r="J1335" s="170" t="s">
        <v>14</v>
      </c>
      <c r="K1335" s="170" t="s">
        <v>16</v>
      </c>
      <c r="L1335" s="5">
        <v>18</v>
      </c>
      <c r="N1335" s="31">
        <v>2.739102875615373</v>
      </c>
      <c r="O1335" s="4" t="s">
        <v>6535</v>
      </c>
      <c r="P1335" s="56">
        <v>0.1020719248863256</v>
      </c>
      <c r="Q1335" s="8" t="s">
        <v>6535</v>
      </c>
      <c r="R1335" s="35">
        <v>63.001314516729089</v>
      </c>
      <c r="S1335" s="2" t="s">
        <v>6535</v>
      </c>
      <c r="T1335" s="36">
        <v>2.3477268781467795</v>
      </c>
      <c r="U1335" s="2" t="s">
        <v>6535</v>
      </c>
      <c r="V1335" s="31">
        <v>26.835027150372923</v>
      </c>
      <c r="W1335" s="2" t="s">
        <v>6535</v>
      </c>
      <c r="X1335" s="31" t="s">
        <v>6535</v>
      </c>
      <c r="Y1335" s="2" t="s">
        <v>6535</v>
      </c>
      <c r="AA1335" s="37">
        <v>259278</v>
      </c>
      <c r="AB1335" s="4" t="s">
        <v>6535</v>
      </c>
      <c r="AC1335" s="37">
        <v>2540150</v>
      </c>
      <c r="AD1335" s="4" t="s">
        <v>6535</v>
      </c>
      <c r="AE1335" s="41">
        <v>94658</v>
      </c>
      <c r="AF1335" s="4" t="s">
        <v>6535</v>
      </c>
      <c r="AG1335" s="41">
        <v>40319</v>
      </c>
      <c r="AH1335" s="2" t="s">
        <v>6535</v>
      </c>
      <c r="AI1335" s="41">
        <v>0</v>
      </c>
      <c r="AJ1335" s="2" t="s">
        <v>6535</v>
      </c>
      <c r="AK1335" s="41">
        <v>648663</v>
      </c>
      <c r="AL1335" s="2" t="s">
        <v>6535</v>
      </c>
      <c r="AM1335" s="2" t="str">
        <f>IF(OR(O1335="Q",Q1335="Q",S1335="Q",U1335="Q",W1335="Q",Y1335="Q",AB1335="Q",AD1335="Q",AF1335="Q",AH1335="Q",AJ1335="Q",AL1335="Q"),"Yes","No")</f>
        <v>No</v>
      </c>
    </row>
    <row r="1336" spans="1:39">
      <c r="A1336" s="6" t="s">
        <v>1789</v>
      </c>
      <c r="B1336" s="6" t="s">
        <v>1790</v>
      </c>
      <c r="C1336" s="4" t="s">
        <v>135</v>
      </c>
      <c r="D1336" s="242">
        <v>4188</v>
      </c>
      <c r="E1336" s="237">
        <v>40188</v>
      </c>
      <c r="F1336" s="25" t="s">
        <v>379</v>
      </c>
      <c r="G1336" s="53" t="s">
        <v>264</v>
      </c>
      <c r="H1336" s="180">
        <v>106405</v>
      </c>
      <c r="I1336" s="28">
        <v>30</v>
      </c>
      <c r="J1336" s="171" t="s">
        <v>15</v>
      </c>
      <c r="K1336" s="171" t="s">
        <v>13</v>
      </c>
      <c r="L1336" s="9">
        <v>16</v>
      </c>
      <c r="M1336" s="9"/>
      <c r="N1336" s="32">
        <v>0.43704410125993831</v>
      </c>
      <c r="O1336" s="10" t="s">
        <v>6535</v>
      </c>
      <c r="P1336" s="57">
        <v>4.3804670616175448E-2</v>
      </c>
      <c r="Q1336" s="7" t="s">
        <v>6535</v>
      </c>
      <c r="R1336" s="182">
        <v>118.78740029301645</v>
      </c>
      <c r="S1336" s="1" t="s">
        <v>6535</v>
      </c>
      <c r="T1336" s="36">
        <v>11.905990558359107</v>
      </c>
      <c r="U1336" s="2" t="s">
        <v>6535</v>
      </c>
      <c r="V1336" s="31">
        <v>9.9771119177997907</v>
      </c>
      <c r="W1336" s="2" t="s">
        <v>6535</v>
      </c>
      <c r="X1336" s="31" t="s">
        <v>6535</v>
      </c>
      <c r="Y1336" s="2" t="s">
        <v>6535</v>
      </c>
      <c r="AA1336" s="38">
        <v>127859</v>
      </c>
      <c r="AB1336" s="9" t="s">
        <v>6535</v>
      </c>
      <c r="AC1336" s="38">
        <v>2918844</v>
      </c>
      <c r="AD1336" s="9" t="s">
        <v>6535</v>
      </c>
      <c r="AE1336" s="42">
        <v>292554</v>
      </c>
      <c r="AF1336" s="9" t="s">
        <v>6535</v>
      </c>
      <c r="AG1336" s="41">
        <v>24572</v>
      </c>
      <c r="AH1336" s="2" t="s">
        <v>6535</v>
      </c>
      <c r="AI1336" s="41">
        <v>0</v>
      </c>
      <c r="AJ1336" s="2" t="s">
        <v>6535</v>
      </c>
      <c r="AK1336" s="41">
        <v>312486</v>
      </c>
      <c r="AL1336" s="2" t="s">
        <v>65</v>
      </c>
      <c r="AM1336" s="2" t="str">
        <f>IF(OR(O1336="Q",Q1336="Q",S1336="Q",U1336="Q",W1336="Q",Y1336="Q",AB1336="Q",AD1336="Q",AF1336="Q",AH1336="Q",AJ1336="Q",AL1336="Q"),"Yes","No")</f>
        <v>Yes</v>
      </c>
    </row>
    <row r="1337" spans="1:39">
      <c r="A1337" s="6" t="s">
        <v>1425</v>
      </c>
      <c r="B1337" s="6" t="s">
        <v>1426</v>
      </c>
      <c r="C1337" s="4" t="s">
        <v>114</v>
      </c>
      <c r="D1337" s="242" t="s">
        <v>1427</v>
      </c>
      <c r="E1337" s="237" t="s">
        <v>1428</v>
      </c>
      <c r="F1337" s="25" t="s">
        <v>320</v>
      </c>
      <c r="G1337" s="53" t="s">
        <v>476</v>
      </c>
      <c r="H1337" s="180">
        <v>0</v>
      </c>
      <c r="I1337" s="28">
        <v>30</v>
      </c>
      <c r="J1337" s="171" t="s">
        <v>15</v>
      </c>
      <c r="K1337" s="171" t="s">
        <v>13</v>
      </c>
      <c r="L1337" s="9">
        <v>16</v>
      </c>
      <c r="M1337" s="9"/>
      <c r="N1337" s="32">
        <v>1.4938132887856563</v>
      </c>
      <c r="O1337" s="10" t="s">
        <v>6535</v>
      </c>
      <c r="P1337" s="57">
        <v>0.30978073882421947</v>
      </c>
      <c r="Q1337" s="7" t="s">
        <v>6535</v>
      </c>
      <c r="R1337" s="182">
        <v>67.271517047631207</v>
      </c>
      <c r="S1337" s="1" t="s">
        <v>6535</v>
      </c>
      <c r="T1337" s="36">
        <v>13.950485250925807</v>
      </c>
      <c r="U1337" s="2" t="s">
        <v>6535</v>
      </c>
      <c r="V1337" s="31">
        <v>4.8221632321475569</v>
      </c>
      <c r="W1337" s="2" t="s">
        <v>6535</v>
      </c>
      <c r="X1337" s="31" t="s">
        <v>6535</v>
      </c>
      <c r="Y1337" s="2" t="s">
        <v>6535</v>
      </c>
      <c r="AA1337" s="38">
        <v>652774</v>
      </c>
      <c r="AB1337" s="9" t="s">
        <v>6535</v>
      </c>
      <c r="AC1337" s="38">
        <v>2107213</v>
      </c>
      <c r="AD1337" s="9" t="s">
        <v>6535</v>
      </c>
      <c r="AE1337" s="42">
        <v>436985</v>
      </c>
      <c r="AF1337" s="9" t="s">
        <v>6535</v>
      </c>
      <c r="AG1337" s="41">
        <v>31324</v>
      </c>
      <c r="AH1337" s="2" t="s">
        <v>6535</v>
      </c>
      <c r="AI1337" s="41">
        <v>0</v>
      </c>
      <c r="AJ1337" s="2" t="s">
        <v>6535</v>
      </c>
      <c r="AK1337" s="41">
        <v>393649</v>
      </c>
      <c r="AL1337" s="2" t="s">
        <v>6535</v>
      </c>
      <c r="AM1337" s="2" t="str">
        <f>IF(OR(O1337="Q",Q1337="Q",S1337="Q",U1337="Q",W1337="Q",Y1337="Q",AB1337="Q",AD1337="Q",AF1337="Q",AH1337="Q",AJ1337="Q",AL1337="Q"),"Yes","No")</f>
        <v>No</v>
      </c>
    </row>
    <row r="1338" spans="1:39">
      <c r="A1338" s="3" t="s">
        <v>1577</v>
      </c>
      <c r="B1338" s="3" t="s">
        <v>506</v>
      </c>
      <c r="C1338" s="4" t="s">
        <v>81</v>
      </c>
      <c r="D1338" s="241">
        <v>4015</v>
      </c>
      <c r="E1338" s="236">
        <v>40015</v>
      </c>
      <c r="F1338" s="3" t="s">
        <v>317</v>
      </c>
      <c r="G1338" s="4" t="s">
        <v>262</v>
      </c>
      <c r="H1338" s="60">
        <v>351478</v>
      </c>
      <c r="I1338" s="27">
        <v>30</v>
      </c>
      <c r="J1338" s="170" t="s">
        <v>14</v>
      </c>
      <c r="K1338" s="170" t="s">
        <v>16</v>
      </c>
      <c r="L1338" s="5">
        <v>16</v>
      </c>
      <c r="N1338" s="31">
        <v>1.987275957569107</v>
      </c>
      <c r="O1338" s="4" t="s">
        <v>6535</v>
      </c>
      <c r="P1338" s="56">
        <v>2.7308049126556027E-2</v>
      </c>
      <c r="Q1338" s="8" t="s">
        <v>6535</v>
      </c>
      <c r="R1338" s="35">
        <v>109.99944709924569</v>
      </c>
      <c r="S1338" s="2" t="s">
        <v>6535</v>
      </c>
      <c r="T1338" s="36">
        <v>1.5115516764740728</v>
      </c>
      <c r="U1338" s="2" t="s">
        <v>6535</v>
      </c>
      <c r="V1338" s="31">
        <v>72.772534880075241</v>
      </c>
      <c r="W1338" s="2" t="s">
        <v>6535</v>
      </c>
      <c r="X1338" s="31">
        <v>7.7481035159020921</v>
      </c>
      <c r="Y1338" s="2" t="s">
        <v>6535</v>
      </c>
      <c r="AA1338" s="37">
        <v>76061</v>
      </c>
      <c r="AB1338" s="4" t="s">
        <v>6535</v>
      </c>
      <c r="AC1338" s="37">
        <v>2785296</v>
      </c>
      <c r="AD1338" s="4" t="s">
        <v>6535</v>
      </c>
      <c r="AE1338" s="41">
        <v>38274</v>
      </c>
      <c r="AF1338" s="4" t="s">
        <v>6535</v>
      </c>
      <c r="AG1338" s="41">
        <v>25321</v>
      </c>
      <c r="AH1338" s="2" t="s">
        <v>6535</v>
      </c>
      <c r="AI1338" s="41">
        <v>359481</v>
      </c>
      <c r="AJ1338" s="2" t="s">
        <v>6535</v>
      </c>
      <c r="AK1338" s="41">
        <v>322338</v>
      </c>
      <c r="AL1338" s="2" t="s">
        <v>6535</v>
      </c>
      <c r="AM1338" s="2" t="str">
        <f>IF(OR(O1338="Q",Q1338="Q",S1338="Q",U1338="Q",W1338="Q",Y1338="Q",AB1338="Q",AD1338="Q",AF1338="Q",AH1338="Q",AJ1338="Q",AL1338="Q"),"Yes","No")</f>
        <v>No</v>
      </c>
    </row>
    <row r="1339" spans="1:39">
      <c r="A1339" s="3" t="s">
        <v>2741</v>
      </c>
      <c r="B1339" s="3" t="s">
        <v>2742</v>
      </c>
      <c r="C1339" s="4" t="s">
        <v>141</v>
      </c>
      <c r="D1339" s="241">
        <v>5004</v>
      </c>
      <c r="E1339" s="236">
        <v>50004</v>
      </c>
      <c r="F1339" s="3" t="s">
        <v>317</v>
      </c>
      <c r="G1339" s="4" t="s">
        <v>262</v>
      </c>
      <c r="H1339" s="60">
        <v>100868</v>
      </c>
      <c r="I1339" s="27">
        <v>30</v>
      </c>
      <c r="J1339" s="170" t="s">
        <v>15</v>
      </c>
      <c r="K1339" s="170" t="s">
        <v>13</v>
      </c>
      <c r="L1339" s="5">
        <v>16</v>
      </c>
      <c r="N1339" s="31">
        <v>0.57381010059219384</v>
      </c>
      <c r="O1339" s="4" t="s">
        <v>6535</v>
      </c>
      <c r="P1339" s="56">
        <v>0.12664131723085481</v>
      </c>
      <c r="Q1339" s="8" t="s">
        <v>6535</v>
      </c>
      <c r="R1339" s="35">
        <v>88.923272792022786</v>
      </c>
      <c r="S1339" s="2" t="s">
        <v>6535</v>
      </c>
      <c r="T1339" s="36">
        <v>19.625587606837605</v>
      </c>
      <c r="U1339" s="2" t="s">
        <v>6535</v>
      </c>
      <c r="V1339" s="31">
        <v>4.5309865148211763</v>
      </c>
      <c r="W1339" s="2" t="s">
        <v>6535</v>
      </c>
      <c r="X1339" s="31">
        <v>1.4626283624955116</v>
      </c>
      <c r="Y1339" s="2" t="s">
        <v>6535</v>
      </c>
      <c r="AA1339" s="37">
        <v>632438</v>
      </c>
      <c r="AB1339" s="4" t="s">
        <v>6535</v>
      </c>
      <c r="AC1339" s="37">
        <v>4993931</v>
      </c>
      <c r="AD1339" s="4" t="s">
        <v>6535</v>
      </c>
      <c r="AE1339" s="41">
        <v>1102173</v>
      </c>
      <c r="AF1339" s="4" t="s">
        <v>6535</v>
      </c>
      <c r="AG1339" s="41">
        <v>56160</v>
      </c>
      <c r="AH1339" s="2" t="s">
        <v>6535</v>
      </c>
      <c r="AI1339" s="41">
        <v>3414354</v>
      </c>
      <c r="AJ1339" s="2" t="s">
        <v>6535</v>
      </c>
      <c r="AK1339" s="41">
        <v>794864</v>
      </c>
      <c r="AL1339" s="2" t="s">
        <v>6535</v>
      </c>
      <c r="AM1339" s="2" t="str">
        <f>IF(OR(O1339="Q",Q1339="Q",S1339="Q",U1339="Q",W1339="Q",Y1339="Q",AB1339="Q",AD1339="Q",AF1339="Q",AH1339="Q",AJ1339="Q",AL1339="Q"),"Yes","No")</f>
        <v>No</v>
      </c>
    </row>
    <row r="1340" spans="1:39">
      <c r="A1340" s="6" t="s">
        <v>5809</v>
      </c>
      <c r="B1340" s="6" t="s">
        <v>5810</v>
      </c>
      <c r="C1340" s="4" t="s">
        <v>28</v>
      </c>
      <c r="D1340" s="242">
        <v>9229</v>
      </c>
      <c r="E1340" s="237">
        <v>90229</v>
      </c>
      <c r="F1340" s="25" t="s">
        <v>320</v>
      </c>
      <c r="G1340" s="53" t="s">
        <v>264</v>
      </c>
      <c r="H1340" s="180">
        <v>1723634</v>
      </c>
      <c r="I1340" s="27">
        <v>30</v>
      </c>
      <c r="J1340" s="171" t="s">
        <v>14</v>
      </c>
      <c r="K1340" s="171" t="s">
        <v>13</v>
      </c>
      <c r="L1340" s="9">
        <v>14</v>
      </c>
      <c r="M1340" s="9"/>
      <c r="N1340" s="32">
        <v>1.4898116237829155</v>
      </c>
      <c r="O1340" s="10" t="s">
        <v>6535</v>
      </c>
      <c r="P1340" s="57">
        <v>3.9387035609414991E-2</v>
      </c>
      <c r="Q1340" s="7" t="s">
        <v>6535</v>
      </c>
      <c r="R1340" s="182">
        <v>125.51751512796314</v>
      </c>
      <c r="S1340" s="1" t="s">
        <v>6535</v>
      </c>
      <c r="T1340" s="36">
        <v>3.31838116915561</v>
      </c>
      <c r="U1340" s="2" t="s">
        <v>6535</v>
      </c>
      <c r="V1340" s="31">
        <v>37.824923879947804</v>
      </c>
      <c r="W1340" s="2" t="s">
        <v>6535</v>
      </c>
      <c r="X1340" s="31" t="s">
        <v>6535</v>
      </c>
      <c r="Y1340" s="2" t="s">
        <v>6535</v>
      </c>
      <c r="AA1340" s="38">
        <v>89052</v>
      </c>
      <c r="AB1340" s="9" t="s">
        <v>6535</v>
      </c>
      <c r="AC1340" s="38">
        <v>2260947</v>
      </c>
      <c r="AD1340" s="9" t="s">
        <v>6535</v>
      </c>
      <c r="AE1340" s="42">
        <v>59774</v>
      </c>
      <c r="AF1340" s="9" t="s">
        <v>6535</v>
      </c>
      <c r="AG1340" s="41">
        <v>18013</v>
      </c>
      <c r="AH1340" s="2" t="s">
        <v>6535</v>
      </c>
      <c r="AI1340" s="41">
        <v>0</v>
      </c>
      <c r="AJ1340" s="2" t="s">
        <v>6535</v>
      </c>
      <c r="AK1340" s="41">
        <v>366869</v>
      </c>
      <c r="AL1340" s="2" t="s">
        <v>6535</v>
      </c>
      <c r="AM1340" s="2" t="str">
        <f>IF(OR(O1340="Q",Q1340="Q",S1340="Q",U1340="Q",W1340="Q",Y1340="Q",AB1340="Q",AD1340="Q",AF1340="Q",AH1340="Q",AJ1340="Q",AL1340="Q"),"Yes","No")</f>
        <v>No</v>
      </c>
    </row>
    <row r="1341" spans="1:39">
      <c r="A1341" s="3" t="s">
        <v>1789</v>
      </c>
      <c r="B1341" s="3" t="s">
        <v>1790</v>
      </c>
      <c r="C1341" s="4" t="s">
        <v>135</v>
      </c>
      <c r="D1341" s="241">
        <v>4188</v>
      </c>
      <c r="E1341" s="236">
        <v>40188</v>
      </c>
      <c r="F1341" s="3" t="s">
        <v>379</v>
      </c>
      <c r="G1341" s="4" t="s">
        <v>264</v>
      </c>
      <c r="H1341" s="60">
        <v>106405</v>
      </c>
      <c r="I1341" s="27">
        <v>30</v>
      </c>
      <c r="J1341" s="170" t="s">
        <v>14</v>
      </c>
      <c r="K1341" s="170" t="s">
        <v>13</v>
      </c>
      <c r="L1341" s="5">
        <v>14</v>
      </c>
      <c r="N1341" s="31">
        <v>1.4851943471552083</v>
      </c>
      <c r="O1341" s="4" t="s">
        <v>6535</v>
      </c>
      <c r="P1341" s="56">
        <v>3.1162524185529023E-2</v>
      </c>
      <c r="Q1341" s="8" t="s">
        <v>6535</v>
      </c>
      <c r="R1341" s="35">
        <v>80.101057917918737</v>
      </c>
      <c r="S1341" s="2" t="s">
        <v>6535</v>
      </c>
      <c r="T1341" s="36">
        <v>1.6806899106738566</v>
      </c>
      <c r="U1341" s="2" t="s">
        <v>6535</v>
      </c>
      <c r="V1341" s="31">
        <v>47.659629185138016</v>
      </c>
      <c r="W1341" s="2" t="s">
        <v>6535</v>
      </c>
      <c r="X1341" s="31" t="s">
        <v>6535</v>
      </c>
      <c r="Y1341" s="2" t="s">
        <v>6535</v>
      </c>
      <c r="AA1341" s="37">
        <v>60639</v>
      </c>
      <c r="AB1341" s="4" t="s">
        <v>6535</v>
      </c>
      <c r="AC1341" s="37">
        <v>1945895</v>
      </c>
      <c r="AD1341" s="4" t="s">
        <v>6535</v>
      </c>
      <c r="AE1341" s="41">
        <v>40829</v>
      </c>
      <c r="AF1341" s="4" t="s">
        <v>6535</v>
      </c>
      <c r="AG1341" s="41">
        <v>24293</v>
      </c>
      <c r="AH1341" s="2" t="s">
        <v>6535</v>
      </c>
      <c r="AI1341" s="41">
        <v>0</v>
      </c>
      <c r="AJ1341" s="2" t="s">
        <v>6535</v>
      </c>
      <c r="AK1341" s="41">
        <v>274145</v>
      </c>
      <c r="AL1341" s="2" t="s">
        <v>6535</v>
      </c>
      <c r="AM1341" s="2" t="str">
        <f>IF(OR(O1341="Q",Q1341="Q",S1341="Q",U1341="Q",W1341="Q",Y1341="Q",AB1341="Q",AD1341="Q",AF1341="Q",AH1341="Q",AJ1341="Q",AL1341="Q"),"Yes","No")</f>
        <v>No</v>
      </c>
    </row>
    <row r="1342" spans="1:39">
      <c r="A1342" s="6" t="s">
        <v>1425</v>
      </c>
      <c r="B1342" s="6" t="s">
        <v>1426</v>
      </c>
      <c r="C1342" s="4" t="s">
        <v>114</v>
      </c>
      <c r="D1342" s="242" t="s">
        <v>1427</v>
      </c>
      <c r="E1342" s="237" t="s">
        <v>1428</v>
      </c>
      <c r="F1342" s="25" t="s">
        <v>320</v>
      </c>
      <c r="G1342" s="53" t="s">
        <v>476</v>
      </c>
      <c r="H1342" s="180">
        <v>0</v>
      </c>
      <c r="I1342" s="28">
        <v>30</v>
      </c>
      <c r="J1342" s="171" t="s">
        <v>14</v>
      </c>
      <c r="K1342" s="171" t="s">
        <v>13</v>
      </c>
      <c r="L1342" s="9">
        <v>14</v>
      </c>
      <c r="M1342" s="9"/>
      <c r="N1342" s="32">
        <v>0.88161153206431342</v>
      </c>
      <c r="O1342" s="10" t="s">
        <v>6535</v>
      </c>
      <c r="P1342" s="57">
        <v>3.8770059995091165E-2</v>
      </c>
      <c r="Q1342" s="7" t="s">
        <v>6535</v>
      </c>
      <c r="R1342" s="182">
        <v>50.062413540564734</v>
      </c>
      <c r="S1342" s="1" t="s">
        <v>6535</v>
      </c>
      <c r="T1342" s="36">
        <v>2.2015623728537719</v>
      </c>
      <c r="U1342" s="2" t="s">
        <v>6535</v>
      </c>
      <c r="V1342" s="31">
        <v>22.739493624099058</v>
      </c>
      <c r="W1342" s="2" t="s">
        <v>6535</v>
      </c>
      <c r="X1342" s="31" t="s">
        <v>6535</v>
      </c>
      <c r="Y1342" s="2" t="s">
        <v>6535</v>
      </c>
      <c r="AA1342" s="38">
        <v>23852</v>
      </c>
      <c r="AB1342" s="9" t="s">
        <v>6535</v>
      </c>
      <c r="AC1342" s="38">
        <v>615217</v>
      </c>
      <c r="AD1342" s="9" t="s">
        <v>6535</v>
      </c>
      <c r="AE1342" s="42">
        <v>27055</v>
      </c>
      <c r="AF1342" s="9" t="s">
        <v>6535</v>
      </c>
      <c r="AG1342" s="41">
        <v>12289</v>
      </c>
      <c r="AH1342" s="2" t="s">
        <v>6535</v>
      </c>
      <c r="AI1342" s="41">
        <v>0</v>
      </c>
      <c r="AJ1342" s="2" t="s">
        <v>6535</v>
      </c>
      <c r="AK1342" s="41">
        <v>258484</v>
      </c>
      <c r="AL1342" s="2" t="s">
        <v>6535</v>
      </c>
      <c r="AM1342" s="2" t="str">
        <f>IF(OR(O1342="Q",Q1342="Q",S1342="Q",U1342="Q",W1342="Q",Y1342="Q",AB1342="Q",AD1342="Q",AF1342="Q",AH1342="Q",AJ1342="Q",AL1342="Q"),"Yes","No")</f>
        <v>No</v>
      </c>
    </row>
    <row r="1343" spans="1:39">
      <c r="A1343" s="6" t="s">
        <v>1577</v>
      </c>
      <c r="B1343" s="6" t="s">
        <v>506</v>
      </c>
      <c r="C1343" s="4" t="s">
        <v>81</v>
      </c>
      <c r="D1343" s="242">
        <v>4015</v>
      </c>
      <c r="E1343" s="237">
        <v>40015</v>
      </c>
      <c r="F1343" s="25" t="s">
        <v>317</v>
      </c>
      <c r="G1343" s="53" t="s">
        <v>262</v>
      </c>
      <c r="H1343" s="180">
        <v>351478</v>
      </c>
      <c r="I1343" s="28">
        <v>30</v>
      </c>
      <c r="J1343" s="171" t="s">
        <v>15</v>
      </c>
      <c r="K1343" s="171" t="s">
        <v>16</v>
      </c>
      <c r="L1343" s="9">
        <v>14</v>
      </c>
      <c r="M1343" s="9"/>
      <c r="N1343" s="32">
        <v>0.83404980741505463</v>
      </c>
      <c r="O1343" s="10" t="s">
        <v>6535</v>
      </c>
      <c r="P1343" s="57">
        <v>0.11426569558486298</v>
      </c>
      <c r="Q1343" s="7" t="s">
        <v>6535</v>
      </c>
      <c r="R1343" s="182">
        <v>90.709391407383194</v>
      </c>
      <c r="S1343" s="1" t="s">
        <v>6535</v>
      </c>
      <c r="T1343" s="36">
        <v>12.427281456209524</v>
      </c>
      <c r="U1343" s="2" t="s">
        <v>6535</v>
      </c>
      <c r="V1343" s="31">
        <v>7.2992143717851139</v>
      </c>
      <c r="W1343" s="2" t="s">
        <v>6535</v>
      </c>
      <c r="X1343" s="31">
        <v>5.78698541045953</v>
      </c>
      <c r="Y1343" s="2" t="s">
        <v>6535</v>
      </c>
      <c r="AA1343" s="38">
        <v>507355</v>
      </c>
      <c r="AB1343" s="9" t="s">
        <v>6535</v>
      </c>
      <c r="AC1343" s="38">
        <v>4440134</v>
      </c>
      <c r="AD1343" s="9" t="s">
        <v>6535</v>
      </c>
      <c r="AE1343" s="42">
        <v>608303</v>
      </c>
      <c r="AF1343" s="9" t="s">
        <v>6535</v>
      </c>
      <c r="AG1343" s="41">
        <v>48949</v>
      </c>
      <c r="AH1343" s="2" t="s">
        <v>6535</v>
      </c>
      <c r="AI1343" s="41">
        <v>767262</v>
      </c>
      <c r="AJ1343" s="2" t="s">
        <v>6535</v>
      </c>
      <c r="AK1343" s="41">
        <v>744158</v>
      </c>
      <c r="AL1343" s="2" t="s">
        <v>6535</v>
      </c>
      <c r="AM1343" s="2" t="str">
        <f>IF(OR(O1343="Q",Q1343="Q",S1343="Q",U1343="Q",W1343="Q",Y1343="Q",AB1343="Q",AD1343="Q",AF1343="Q",AH1343="Q",AJ1343="Q",AL1343="Q"),"Yes","No")</f>
        <v>No</v>
      </c>
    </row>
    <row r="1344" spans="1:39">
      <c r="A1344" s="3" t="s">
        <v>2741</v>
      </c>
      <c r="B1344" s="3" t="s">
        <v>2742</v>
      </c>
      <c r="C1344" s="4" t="s">
        <v>141</v>
      </c>
      <c r="D1344" s="241">
        <v>5004</v>
      </c>
      <c r="E1344" s="236">
        <v>50004</v>
      </c>
      <c r="F1344" s="3" t="s">
        <v>317</v>
      </c>
      <c r="G1344" s="4" t="s">
        <v>262</v>
      </c>
      <c r="H1344" s="60">
        <v>100868</v>
      </c>
      <c r="I1344" s="27">
        <v>30</v>
      </c>
      <c r="J1344" s="170" t="s">
        <v>14</v>
      </c>
      <c r="K1344" s="170" t="s">
        <v>16</v>
      </c>
      <c r="L1344" s="5">
        <v>14</v>
      </c>
      <c r="N1344" s="31">
        <v>11.622208136022969</v>
      </c>
      <c r="O1344" s="4" t="s">
        <v>6535</v>
      </c>
      <c r="P1344" s="56">
        <v>0.6560032327041907</v>
      </c>
      <c r="Q1344" s="8" t="s">
        <v>6535</v>
      </c>
      <c r="R1344" s="35">
        <v>19.42217135382603</v>
      </c>
      <c r="S1344" s="2" t="s">
        <v>6535</v>
      </c>
      <c r="T1344" s="36">
        <v>1.096263897972531</v>
      </c>
      <c r="U1344" s="2" t="s">
        <v>6535</v>
      </c>
      <c r="V1344" s="31">
        <v>17.716693389015251</v>
      </c>
      <c r="W1344" s="2" t="s">
        <v>6535</v>
      </c>
      <c r="X1344" s="31">
        <v>2.6246989416001942</v>
      </c>
      <c r="Y1344" s="2" t="s">
        <v>6535</v>
      </c>
      <c r="AA1344" s="37">
        <v>311696</v>
      </c>
      <c r="AB1344" s="4" t="s">
        <v>6535</v>
      </c>
      <c r="AC1344" s="37">
        <v>475144</v>
      </c>
      <c r="AD1344" s="4" t="s">
        <v>6535</v>
      </c>
      <c r="AE1344" s="41">
        <v>26819</v>
      </c>
      <c r="AF1344" s="4" t="s">
        <v>6535</v>
      </c>
      <c r="AG1344" s="41">
        <v>24464</v>
      </c>
      <c r="AH1344" s="2" t="s">
        <v>6535</v>
      </c>
      <c r="AI1344" s="41">
        <v>181028</v>
      </c>
      <c r="AJ1344" s="2" t="s">
        <v>6535</v>
      </c>
      <c r="AK1344" s="41">
        <v>341834</v>
      </c>
      <c r="AL1344" s="2" t="s">
        <v>6535</v>
      </c>
      <c r="AM1344" s="2" t="str">
        <f>IF(OR(O1344="Q",Q1344="Q",S1344="Q",U1344="Q",W1344="Q",Y1344="Q",AB1344="Q",AD1344="Q",AF1344="Q",AH1344="Q",AJ1344="Q",AL1344="Q"),"Yes","No")</f>
        <v>No</v>
      </c>
    </row>
    <row r="1345" spans="1:39">
      <c r="A1345" s="3" t="s">
        <v>5760</v>
      </c>
      <c r="B1345" s="3" t="s">
        <v>5761</v>
      </c>
      <c r="C1345" s="4" t="s">
        <v>28</v>
      </c>
      <c r="D1345" s="241">
        <v>9165</v>
      </c>
      <c r="E1345" s="236">
        <v>90165</v>
      </c>
      <c r="F1345" s="3" t="s">
        <v>317</v>
      </c>
      <c r="G1345" s="4" t="s">
        <v>264</v>
      </c>
      <c r="H1345" s="60">
        <v>214811</v>
      </c>
      <c r="I1345" s="27">
        <v>30</v>
      </c>
      <c r="J1345" s="170" t="s">
        <v>15</v>
      </c>
      <c r="K1345" s="170" t="s">
        <v>16</v>
      </c>
      <c r="L1345" s="5">
        <v>12</v>
      </c>
      <c r="N1345" s="31">
        <v>0.99190843356078207</v>
      </c>
      <c r="O1345" s="4" t="s">
        <v>6535</v>
      </c>
      <c r="P1345" s="56">
        <v>0.10640323120063801</v>
      </c>
      <c r="Q1345" s="8" t="s">
        <v>6535</v>
      </c>
      <c r="R1345" s="35">
        <v>88.782672632270575</v>
      </c>
      <c r="S1345" s="2" t="s">
        <v>6535</v>
      </c>
      <c r="T1345" s="36">
        <v>9.5238259128312635</v>
      </c>
      <c r="U1345" s="2" t="s">
        <v>6535</v>
      </c>
      <c r="V1345" s="31">
        <v>9.3221645843668171</v>
      </c>
      <c r="W1345" s="2" t="s">
        <v>6535</v>
      </c>
      <c r="X1345" s="31" t="s">
        <v>6535</v>
      </c>
      <c r="Y1345" s="2" t="s">
        <v>6535</v>
      </c>
      <c r="AA1345" s="37">
        <v>301928</v>
      </c>
      <c r="AB1345" s="4" t="s">
        <v>6535</v>
      </c>
      <c r="AC1345" s="37">
        <v>2837583</v>
      </c>
      <c r="AD1345" s="4" t="s">
        <v>6535</v>
      </c>
      <c r="AE1345" s="41">
        <v>304391</v>
      </c>
      <c r="AF1345" s="4" t="s">
        <v>6535</v>
      </c>
      <c r="AG1345" s="41">
        <v>31961</v>
      </c>
      <c r="AH1345" s="2" t="s">
        <v>6535</v>
      </c>
      <c r="AI1345" s="41">
        <v>0</v>
      </c>
      <c r="AJ1345" s="2" t="s">
        <v>6535</v>
      </c>
      <c r="AK1345" s="41">
        <v>465585</v>
      </c>
      <c r="AL1345" s="2" t="s">
        <v>6535</v>
      </c>
      <c r="AM1345" s="2" t="str">
        <f>IF(OR(O1345="Q",Q1345="Q",S1345="Q",U1345="Q",W1345="Q",Y1345="Q",AB1345="Q",AD1345="Q",AF1345="Q",AH1345="Q",AJ1345="Q",AL1345="Q"),"Yes","No")</f>
        <v>No</v>
      </c>
    </row>
    <row r="1346" spans="1:39">
      <c r="A1346" s="6" t="s">
        <v>5809</v>
      </c>
      <c r="B1346" s="6" t="s">
        <v>5810</v>
      </c>
      <c r="C1346" s="4" t="s">
        <v>28</v>
      </c>
      <c r="D1346" s="242">
        <v>9229</v>
      </c>
      <c r="E1346" s="237">
        <v>90229</v>
      </c>
      <c r="F1346" s="25" t="s">
        <v>320</v>
      </c>
      <c r="G1346" s="53" t="s">
        <v>264</v>
      </c>
      <c r="H1346" s="180">
        <v>1723634</v>
      </c>
      <c r="I1346" s="27">
        <v>30</v>
      </c>
      <c r="J1346" s="171" t="s">
        <v>30</v>
      </c>
      <c r="K1346" s="171" t="s">
        <v>13</v>
      </c>
      <c r="L1346" s="9">
        <v>10</v>
      </c>
      <c r="M1346" s="9"/>
      <c r="N1346" s="32">
        <v>5.6187000301073828</v>
      </c>
      <c r="O1346" s="10" t="s">
        <v>6535</v>
      </c>
      <c r="P1346" s="57">
        <v>0.53014400642385306</v>
      </c>
      <c r="Q1346" s="7" t="s">
        <v>6535</v>
      </c>
      <c r="R1346" s="182">
        <v>141.56353887399464</v>
      </c>
      <c r="S1346" s="1" t="s">
        <v>6535</v>
      </c>
      <c r="T1346" s="36">
        <v>13.357015192135835</v>
      </c>
      <c r="U1346" s="2" t="s">
        <v>6535</v>
      </c>
      <c r="V1346" s="31">
        <v>10.598441106613588</v>
      </c>
      <c r="W1346" s="2" t="s">
        <v>6535</v>
      </c>
      <c r="X1346" s="31" t="s">
        <v>6535</v>
      </c>
      <c r="Y1346" s="2" t="s">
        <v>6535</v>
      </c>
      <c r="AA1346" s="38">
        <v>839799</v>
      </c>
      <c r="AB1346" s="9" t="s">
        <v>6535</v>
      </c>
      <c r="AC1346" s="38">
        <v>1584096</v>
      </c>
      <c r="AD1346" s="9" t="s">
        <v>6535</v>
      </c>
      <c r="AE1346" s="42">
        <v>149465</v>
      </c>
      <c r="AF1346" s="9" t="s">
        <v>6535</v>
      </c>
      <c r="AG1346" s="41">
        <v>11190</v>
      </c>
      <c r="AH1346" s="2" t="s">
        <v>6535</v>
      </c>
      <c r="AI1346" s="41">
        <v>0</v>
      </c>
      <c r="AJ1346" s="2" t="s">
        <v>6535</v>
      </c>
      <c r="AK1346" s="41">
        <v>340446</v>
      </c>
      <c r="AL1346" s="2" t="s">
        <v>6535</v>
      </c>
      <c r="AM1346" s="2" t="str">
        <f>IF(OR(O1346="Q",Q1346="Q",S1346="Q",U1346="Q",W1346="Q",Y1346="Q",AB1346="Q",AD1346="Q",AF1346="Q",AH1346="Q",AJ1346="Q",AL1346="Q"),"Yes","No")</f>
        <v>No</v>
      </c>
    </row>
    <row r="1347" spans="1:39">
      <c r="A1347" s="6" t="s">
        <v>1833</v>
      </c>
      <c r="B1347" s="6" t="s">
        <v>1566</v>
      </c>
      <c r="C1347" s="4" t="s">
        <v>83</v>
      </c>
      <c r="D1347" s="242">
        <v>4228</v>
      </c>
      <c r="E1347" s="237">
        <v>40228</v>
      </c>
      <c r="F1347" s="25" t="s">
        <v>317</v>
      </c>
      <c r="G1347" s="53" t="s">
        <v>264</v>
      </c>
      <c r="H1347" s="180">
        <v>1249442</v>
      </c>
      <c r="I1347" s="28">
        <v>30</v>
      </c>
      <c r="J1347" s="171" t="s">
        <v>20</v>
      </c>
      <c r="K1347" s="171" t="s">
        <v>16</v>
      </c>
      <c r="L1347" s="9">
        <v>8</v>
      </c>
      <c r="M1347" s="9"/>
      <c r="N1347" s="32">
        <v>0.26823812673240838</v>
      </c>
      <c r="O1347" s="10" t="s">
        <v>6535</v>
      </c>
      <c r="P1347" s="57">
        <v>1.4481833916281711E-2</v>
      </c>
      <c r="Q1347" s="7" t="s">
        <v>6535</v>
      </c>
      <c r="R1347" s="182">
        <v>40.068514291225924</v>
      </c>
      <c r="S1347" s="1" t="s">
        <v>6535</v>
      </c>
      <c r="T1347" s="36">
        <v>2.1632479182072468</v>
      </c>
      <c r="U1347" s="2" t="s">
        <v>6535</v>
      </c>
      <c r="V1347" s="31">
        <v>18.522386617818633</v>
      </c>
      <c r="W1347" s="2" t="s">
        <v>6535</v>
      </c>
      <c r="X1347" s="31" t="s">
        <v>6535</v>
      </c>
      <c r="Y1347" s="2" t="s">
        <v>6535</v>
      </c>
      <c r="AA1347" s="38">
        <v>72192</v>
      </c>
      <c r="AB1347" s="9" t="s">
        <v>6535</v>
      </c>
      <c r="AC1347" s="38">
        <v>4985004</v>
      </c>
      <c r="AD1347" s="9" t="s">
        <v>6535</v>
      </c>
      <c r="AE1347" s="42">
        <v>269134</v>
      </c>
      <c r="AF1347" s="9" t="s">
        <v>6535</v>
      </c>
      <c r="AG1347" s="41">
        <v>124412</v>
      </c>
      <c r="AH1347" s="2" t="s">
        <v>6535</v>
      </c>
      <c r="AI1347" s="41">
        <v>0</v>
      </c>
      <c r="AJ1347" s="2" t="s">
        <v>6535</v>
      </c>
      <c r="AK1347" s="41">
        <v>1984360</v>
      </c>
      <c r="AL1347" s="2" t="s">
        <v>6535</v>
      </c>
      <c r="AM1347" s="2" t="str">
        <f>IF(OR(O1347="Q",Q1347="Q",S1347="Q",U1347="Q",W1347="Q",Y1347="Q",AB1347="Q",AD1347="Q",AF1347="Q",AH1347="Q",AJ1347="Q",AL1347="Q"),"Yes","No")</f>
        <v>No</v>
      </c>
    </row>
    <row r="1348" spans="1:39">
      <c r="A1348" s="6" t="s">
        <v>1037</v>
      </c>
      <c r="B1348" s="6" t="s">
        <v>975</v>
      </c>
      <c r="C1348" s="4" t="s">
        <v>97</v>
      </c>
      <c r="D1348" s="242">
        <v>2185</v>
      </c>
      <c r="E1348" s="237">
        <v>20185</v>
      </c>
      <c r="F1348" s="25" t="s">
        <v>765</v>
      </c>
      <c r="G1348" s="53" t="s">
        <v>262</v>
      </c>
      <c r="H1348" s="180">
        <v>117328</v>
      </c>
      <c r="I1348" s="28">
        <v>30</v>
      </c>
      <c r="J1348" s="171" t="s">
        <v>14</v>
      </c>
      <c r="K1348" s="171" t="s">
        <v>13</v>
      </c>
      <c r="L1348" s="9">
        <v>8</v>
      </c>
      <c r="M1348" s="9"/>
      <c r="N1348" s="32">
        <v>2.2618826043497742</v>
      </c>
      <c r="O1348" s="10" t="s">
        <v>6535</v>
      </c>
      <c r="P1348" s="57">
        <v>4.2152972175081543E-2</v>
      </c>
      <c r="Q1348" s="7" t="s">
        <v>6535</v>
      </c>
      <c r="R1348" s="182">
        <v>122.64109027887191</v>
      </c>
      <c r="S1348" s="1" t="s">
        <v>6535</v>
      </c>
      <c r="T1348" s="36">
        <v>2.2855679848747439</v>
      </c>
      <c r="U1348" s="2" t="s">
        <v>6535</v>
      </c>
      <c r="V1348" s="31">
        <v>53.658911522420986</v>
      </c>
      <c r="W1348" s="2" t="s">
        <v>6535</v>
      </c>
      <c r="X1348" s="31">
        <v>14.483937293575847</v>
      </c>
      <c r="Y1348" s="2" t="s">
        <v>6535</v>
      </c>
      <c r="AA1348" s="38">
        <v>65624</v>
      </c>
      <c r="AB1348" s="9" t="s">
        <v>6535</v>
      </c>
      <c r="AC1348" s="38">
        <v>1556806</v>
      </c>
      <c r="AD1348" s="9" t="s">
        <v>6535</v>
      </c>
      <c r="AE1348" s="42">
        <v>29013</v>
      </c>
      <c r="AF1348" s="9" t="s">
        <v>6535</v>
      </c>
      <c r="AG1348" s="41">
        <v>12694</v>
      </c>
      <c r="AH1348" s="2" t="s">
        <v>6535</v>
      </c>
      <c r="AI1348" s="41">
        <v>107485</v>
      </c>
      <c r="AJ1348" s="2" t="s">
        <v>6535</v>
      </c>
      <c r="AK1348" s="41">
        <v>124934</v>
      </c>
      <c r="AL1348" s="2" t="s">
        <v>6535</v>
      </c>
      <c r="AM1348" s="2" t="str">
        <f>IF(OR(O1348="Q",Q1348="Q",S1348="Q",U1348="Q",W1348="Q",Y1348="Q",AB1348="Q",AD1348="Q",AF1348="Q",AH1348="Q",AJ1348="Q",AL1348="Q"),"Yes","No")</f>
        <v>No</v>
      </c>
    </row>
    <row r="1349" spans="1:39">
      <c r="A1349" s="3" t="s">
        <v>4436</v>
      </c>
      <c r="B1349" s="3" t="s">
        <v>4437</v>
      </c>
      <c r="C1349" s="4" t="s">
        <v>57</v>
      </c>
      <c r="D1349" s="241">
        <v>7008</v>
      </c>
      <c r="E1349" s="236">
        <v>70008</v>
      </c>
      <c r="F1349" s="3" t="s">
        <v>317</v>
      </c>
      <c r="G1349" s="4" t="s">
        <v>262</v>
      </c>
      <c r="H1349" s="60">
        <v>177844</v>
      </c>
      <c r="I1349" s="27">
        <v>30</v>
      </c>
      <c r="J1349" s="170" t="s">
        <v>14</v>
      </c>
      <c r="K1349" s="170" t="s">
        <v>16</v>
      </c>
      <c r="L1349" s="5">
        <v>8</v>
      </c>
      <c r="N1349" s="31">
        <v>5.9704805787615189</v>
      </c>
      <c r="O1349" s="4" t="s">
        <v>6535</v>
      </c>
      <c r="P1349" s="56">
        <v>0.37507253433968391</v>
      </c>
      <c r="Q1349" s="8" t="s">
        <v>6535</v>
      </c>
      <c r="R1349" s="35">
        <v>50.613062230437464</v>
      </c>
      <c r="S1349" s="2" t="s">
        <v>6535</v>
      </c>
      <c r="T1349" s="36">
        <v>3.1795714383514753</v>
      </c>
      <c r="U1349" s="2" t="s">
        <v>6535</v>
      </c>
      <c r="V1349" s="31">
        <v>15.918202566531738</v>
      </c>
      <c r="W1349" s="2" t="s">
        <v>6535</v>
      </c>
      <c r="X1349" s="31">
        <v>2.8306232076605879</v>
      </c>
      <c r="Y1349" s="2" t="s">
        <v>6535</v>
      </c>
      <c r="AA1349" s="37">
        <v>277293</v>
      </c>
      <c r="AB1349" s="4" t="s">
        <v>6535</v>
      </c>
      <c r="AC1349" s="37">
        <v>739305</v>
      </c>
      <c r="AD1349" s="4" t="s">
        <v>6535</v>
      </c>
      <c r="AE1349" s="41">
        <v>46444</v>
      </c>
      <c r="AF1349" s="4" t="s">
        <v>6535</v>
      </c>
      <c r="AG1349" s="41">
        <v>14607</v>
      </c>
      <c r="AH1349" s="2" t="s">
        <v>6535</v>
      </c>
      <c r="AI1349" s="41">
        <v>261181</v>
      </c>
      <c r="AJ1349" s="2" t="s">
        <v>6535</v>
      </c>
      <c r="AK1349" s="41">
        <v>264326</v>
      </c>
      <c r="AL1349" s="2" t="s">
        <v>6535</v>
      </c>
      <c r="AM1349" s="2" t="str">
        <f>IF(OR(O1349="Q",Q1349="Q",S1349="Q",U1349="Q",W1349="Q",Y1349="Q",AB1349="Q",AD1349="Q",AF1349="Q",AH1349="Q",AJ1349="Q",AL1349="Q"),"Yes","No")</f>
        <v>No</v>
      </c>
    </row>
    <row r="1350" spans="1:39">
      <c r="A1350" s="3" t="s">
        <v>2892</v>
      </c>
      <c r="B1350" s="3" t="s">
        <v>2893</v>
      </c>
      <c r="C1350" s="4" t="s">
        <v>141</v>
      </c>
      <c r="D1350" s="241">
        <v>5161</v>
      </c>
      <c r="E1350" s="236">
        <v>50161</v>
      </c>
      <c r="F1350" s="3" t="s">
        <v>317</v>
      </c>
      <c r="G1350" s="4" t="s">
        <v>262</v>
      </c>
      <c r="H1350" s="60">
        <v>1376476</v>
      </c>
      <c r="I1350" s="27">
        <v>30</v>
      </c>
      <c r="J1350" s="170" t="s">
        <v>30</v>
      </c>
      <c r="K1350" s="170" t="s">
        <v>13</v>
      </c>
      <c r="L1350" s="5">
        <v>7</v>
      </c>
      <c r="N1350" s="31">
        <v>2.1213771639758803</v>
      </c>
      <c r="O1350" s="4" t="s">
        <v>6535</v>
      </c>
      <c r="P1350" s="56">
        <v>0.17670202663474219</v>
      </c>
      <c r="Q1350" s="8" t="s">
        <v>6535</v>
      </c>
      <c r="R1350" s="35">
        <v>155.22635182338968</v>
      </c>
      <c r="S1350" s="2" t="s">
        <v>6535</v>
      </c>
      <c r="T1350" s="36">
        <v>12.929719156070979</v>
      </c>
      <c r="U1350" s="2" t="s">
        <v>6535</v>
      </c>
      <c r="V1350" s="31">
        <v>12.005392379346864</v>
      </c>
      <c r="W1350" s="2" t="s">
        <v>6535</v>
      </c>
      <c r="X1350" s="31">
        <v>0.56445688004780037</v>
      </c>
      <c r="Y1350" s="2" t="s">
        <v>6535</v>
      </c>
      <c r="AA1350" s="37">
        <v>196308</v>
      </c>
      <c r="AB1350" s="4" t="s">
        <v>6535</v>
      </c>
      <c r="AC1350" s="37">
        <v>1110955</v>
      </c>
      <c r="AD1350" s="4" t="s">
        <v>6535</v>
      </c>
      <c r="AE1350" s="41">
        <v>92538</v>
      </c>
      <c r="AF1350" s="4" t="s">
        <v>6535</v>
      </c>
      <c r="AG1350" s="41">
        <v>7157</v>
      </c>
      <c r="AH1350" s="2" t="s">
        <v>6535</v>
      </c>
      <c r="AI1350" s="41">
        <v>1968184</v>
      </c>
      <c r="AJ1350" s="2" t="s">
        <v>6535</v>
      </c>
      <c r="AK1350" s="41">
        <v>182903</v>
      </c>
      <c r="AL1350" s="2" t="s">
        <v>6535</v>
      </c>
      <c r="AM1350" s="2" t="str">
        <f>IF(OR(O1350="Q",Q1350="Q",S1350="Q",U1350="Q",W1350="Q",Y1350="Q",AB1350="Q",AD1350="Q",AF1350="Q",AH1350="Q",AJ1350="Q",AL1350="Q"),"Yes","No")</f>
        <v>No</v>
      </c>
    </row>
    <row r="1351" spans="1:39">
      <c r="A1351" s="6" t="s">
        <v>5809</v>
      </c>
      <c r="B1351" s="6" t="s">
        <v>5810</v>
      </c>
      <c r="C1351" s="4" t="s">
        <v>28</v>
      </c>
      <c r="D1351" s="242">
        <v>9229</v>
      </c>
      <c r="E1351" s="237">
        <v>90229</v>
      </c>
      <c r="F1351" s="25" t="s">
        <v>320</v>
      </c>
      <c r="G1351" s="53" t="s">
        <v>264</v>
      </c>
      <c r="H1351" s="180">
        <v>1723634</v>
      </c>
      <c r="I1351" s="27">
        <v>30</v>
      </c>
      <c r="J1351" s="171" t="s">
        <v>15</v>
      </c>
      <c r="K1351" s="171" t="s">
        <v>13</v>
      </c>
      <c r="L1351" s="9">
        <v>6</v>
      </c>
      <c r="M1351" s="9"/>
      <c r="N1351" s="32">
        <v>1.0354014465888852</v>
      </c>
      <c r="O1351" s="10" t="s">
        <v>6535</v>
      </c>
      <c r="P1351" s="57">
        <v>8.9638842344574768E-2</v>
      </c>
      <c r="Q1351" s="7" t="s">
        <v>6535</v>
      </c>
      <c r="R1351" s="182">
        <v>121.11185213414635</v>
      </c>
      <c r="S1351" s="1" t="s">
        <v>6535</v>
      </c>
      <c r="T1351" s="36">
        <v>10.485137195121951</v>
      </c>
      <c r="U1351" s="2" t="s">
        <v>6535</v>
      </c>
      <c r="V1351" s="31">
        <v>11.550812343255915</v>
      </c>
      <c r="W1351" s="2" t="s">
        <v>6535</v>
      </c>
      <c r="X1351" s="31" t="s">
        <v>6535</v>
      </c>
      <c r="Y1351" s="2" t="s">
        <v>6535</v>
      </c>
      <c r="AA1351" s="38">
        <v>170922</v>
      </c>
      <c r="AB1351" s="9" t="s">
        <v>6535</v>
      </c>
      <c r="AC1351" s="38">
        <v>1906785</v>
      </c>
      <c r="AD1351" s="9" t="s">
        <v>6535</v>
      </c>
      <c r="AE1351" s="42">
        <v>165078</v>
      </c>
      <c r="AF1351" s="9" t="s">
        <v>6535</v>
      </c>
      <c r="AG1351" s="41">
        <v>15744</v>
      </c>
      <c r="AH1351" s="2" t="s">
        <v>6535</v>
      </c>
      <c r="AI1351" s="41">
        <v>0</v>
      </c>
      <c r="AJ1351" s="2" t="s">
        <v>6535</v>
      </c>
      <c r="AK1351" s="41">
        <v>270459</v>
      </c>
      <c r="AL1351" s="2" t="s">
        <v>6535</v>
      </c>
      <c r="AM1351" s="2" t="str">
        <f>IF(OR(O1351="Q",Q1351="Q",S1351="Q",U1351="Q",W1351="Q",Y1351="Q",AB1351="Q",AD1351="Q",AF1351="Q",AH1351="Q",AJ1351="Q",AL1351="Q"),"Yes","No")</f>
        <v>No</v>
      </c>
    </row>
    <row r="1352" spans="1:39">
      <c r="A1352" s="3" t="s">
        <v>3895</v>
      </c>
      <c r="B1352" s="3" t="s">
        <v>3896</v>
      </c>
      <c r="C1352" s="4" t="s">
        <v>111</v>
      </c>
      <c r="D1352" s="241" t="s">
        <v>3897</v>
      </c>
      <c r="E1352" s="236">
        <v>60002</v>
      </c>
      <c r="F1352" s="3" t="s">
        <v>167</v>
      </c>
      <c r="G1352" s="4" t="s">
        <v>264</v>
      </c>
      <c r="H1352" s="60">
        <v>0</v>
      </c>
      <c r="I1352" s="27">
        <v>30</v>
      </c>
      <c r="J1352" s="170" t="s">
        <v>17</v>
      </c>
      <c r="K1352" s="170" t="s">
        <v>13</v>
      </c>
      <c r="L1352" s="5">
        <v>2</v>
      </c>
      <c r="N1352" s="31">
        <v>0</v>
      </c>
      <c r="O1352" s="4" t="s">
        <v>6535</v>
      </c>
      <c r="P1352" s="56">
        <v>0</v>
      </c>
      <c r="Q1352" s="8" t="s">
        <v>6535</v>
      </c>
      <c r="R1352" s="35">
        <v>43.790882061446979</v>
      </c>
      <c r="S1352" s="2" t="s">
        <v>6535</v>
      </c>
      <c r="T1352" s="36">
        <v>1.66402378592666</v>
      </c>
      <c r="U1352" s="2" t="s">
        <v>6535</v>
      </c>
      <c r="V1352" s="31">
        <v>26.316259678379989</v>
      </c>
      <c r="W1352" s="2" t="s">
        <v>6535</v>
      </c>
      <c r="X1352" s="31" t="s">
        <v>6535</v>
      </c>
      <c r="Y1352" s="2" t="s">
        <v>6535</v>
      </c>
      <c r="AA1352" s="37">
        <v>0</v>
      </c>
      <c r="AB1352" s="4" t="s">
        <v>6535</v>
      </c>
      <c r="AC1352" s="37">
        <v>44185</v>
      </c>
      <c r="AD1352" s="4" t="s">
        <v>6535</v>
      </c>
      <c r="AE1352" s="41">
        <v>1679</v>
      </c>
      <c r="AF1352" s="4" t="s">
        <v>6535</v>
      </c>
      <c r="AG1352" s="41">
        <v>1009</v>
      </c>
      <c r="AH1352" s="2" t="s">
        <v>6535</v>
      </c>
      <c r="AI1352" s="41">
        <v>0</v>
      </c>
      <c r="AJ1352" s="2" t="s">
        <v>6535</v>
      </c>
      <c r="AK1352" s="41">
        <v>6507</v>
      </c>
      <c r="AL1352" s="2" t="s">
        <v>6535</v>
      </c>
      <c r="AM1352" s="2" t="str">
        <f>IF(OR(O1352="Q",Q1352="Q",S1352="Q",U1352="Q",W1352="Q",Y1352="Q",AB1352="Q",AD1352="Q",AF1352="Q",AH1352="Q",AJ1352="Q",AL1352="Q"),"Yes","No")</f>
        <v>No</v>
      </c>
    </row>
    <row r="1353" spans="1:39">
      <c r="A1353" s="6" t="s">
        <v>1851</v>
      </c>
      <c r="B1353" s="6" t="s">
        <v>1852</v>
      </c>
      <c r="C1353" s="4" t="s">
        <v>81</v>
      </c>
      <c r="D1353" s="242" t="s">
        <v>1853</v>
      </c>
      <c r="E1353" s="237">
        <v>44925</v>
      </c>
      <c r="F1353" s="25" t="s">
        <v>167</v>
      </c>
      <c r="G1353" s="53" t="s">
        <v>264</v>
      </c>
      <c r="H1353" s="180">
        <v>0</v>
      </c>
      <c r="I1353" s="28">
        <v>29</v>
      </c>
      <c r="J1353" s="171" t="s">
        <v>14</v>
      </c>
      <c r="K1353" s="171" t="s">
        <v>13</v>
      </c>
      <c r="L1353" s="9">
        <v>29</v>
      </c>
      <c r="M1353" s="9"/>
      <c r="N1353" s="32">
        <v>0.51791032890021504</v>
      </c>
      <c r="O1353" s="10" t="s">
        <v>6535</v>
      </c>
      <c r="P1353" s="57">
        <v>1.2388329969914002E-2</v>
      </c>
      <c r="Q1353" s="7" t="s">
        <v>6535</v>
      </c>
      <c r="R1353" s="182">
        <v>84.690381699093351</v>
      </c>
      <c r="S1353" s="1" t="s">
        <v>6535</v>
      </c>
      <c r="T1353" s="36">
        <v>2.025780014842061</v>
      </c>
      <c r="U1353" s="2" t="s">
        <v>6535</v>
      </c>
      <c r="V1353" s="31">
        <v>41.806307238990208</v>
      </c>
      <c r="W1353" s="2" t="s">
        <v>6535</v>
      </c>
      <c r="X1353" s="31" t="s">
        <v>6535</v>
      </c>
      <c r="Y1353" s="2" t="s">
        <v>6535</v>
      </c>
      <c r="AA1353" s="38">
        <v>32517</v>
      </c>
      <c r="AB1353" s="9" t="s">
        <v>6535</v>
      </c>
      <c r="AC1353" s="38">
        <v>2624809</v>
      </c>
      <c r="AD1353" s="9" t="s">
        <v>6535</v>
      </c>
      <c r="AE1353" s="42">
        <v>62785</v>
      </c>
      <c r="AF1353" s="9" t="s">
        <v>6535</v>
      </c>
      <c r="AG1353" s="41">
        <v>30993</v>
      </c>
      <c r="AH1353" s="2" t="s">
        <v>6535</v>
      </c>
      <c r="AI1353" s="41">
        <v>0</v>
      </c>
      <c r="AJ1353" s="2" t="s">
        <v>6535</v>
      </c>
      <c r="AK1353" s="41">
        <v>960168</v>
      </c>
      <c r="AL1353" s="2" t="s">
        <v>6535</v>
      </c>
      <c r="AM1353" s="2" t="str">
        <f>IF(OR(O1353="Q",Q1353="Q",S1353="Q",U1353="Q",W1353="Q",Y1353="Q",AB1353="Q",AD1353="Q",AF1353="Q",AH1353="Q",AJ1353="Q",AL1353="Q"),"Yes","No")</f>
        <v>No</v>
      </c>
    </row>
    <row r="1354" spans="1:39">
      <c r="A1354" s="3" t="s">
        <v>4488</v>
      </c>
      <c r="B1354" s="3" t="s">
        <v>4447</v>
      </c>
      <c r="C1354" s="4" t="s">
        <v>57</v>
      </c>
      <c r="D1354" s="241" t="s">
        <v>4489</v>
      </c>
      <c r="E1354" s="236" t="s">
        <v>4490</v>
      </c>
      <c r="F1354" s="3" t="s">
        <v>320</v>
      </c>
      <c r="G1354" s="4" t="s">
        <v>476</v>
      </c>
      <c r="H1354" s="60">
        <v>0</v>
      </c>
      <c r="I1354" s="27">
        <v>29</v>
      </c>
      <c r="J1354" s="170" t="s">
        <v>14</v>
      </c>
      <c r="K1354" s="170" t="s">
        <v>13</v>
      </c>
      <c r="L1354" s="5">
        <v>29</v>
      </c>
      <c r="N1354" s="31">
        <v>5.917870637227745E-2</v>
      </c>
      <c r="O1354" s="4" t="s">
        <v>6535</v>
      </c>
      <c r="P1354" s="56">
        <v>4.5117556220167221E-3</v>
      </c>
      <c r="Q1354" s="8" t="s">
        <v>6535</v>
      </c>
      <c r="R1354" s="35">
        <v>82.923222226594788</v>
      </c>
      <c r="S1354" s="2" t="s">
        <v>6535</v>
      </c>
      <c r="T1354" s="36">
        <v>6.3220258942977452</v>
      </c>
      <c r="U1354" s="2" t="s">
        <v>6535</v>
      </c>
      <c r="V1354" s="31">
        <v>13.116558459747649</v>
      </c>
      <c r="W1354" s="2" t="s">
        <v>6535</v>
      </c>
      <c r="X1354" s="31" t="s">
        <v>6535</v>
      </c>
      <c r="Y1354" s="2" t="s">
        <v>6535</v>
      </c>
      <c r="AA1354" s="37">
        <v>9507</v>
      </c>
      <c r="AB1354" s="4" t="s">
        <v>6535</v>
      </c>
      <c r="AC1354" s="37">
        <v>2107162</v>
      </c>
      <c r="AD1354" s="4" t="s">
        <v>6535</v>
      </c>
      <c r="AE1354" s="41">
        <v>160649</v>
      </c>
      <c r="AF1354" s="4" t="s">
        <v>6535</v>
      </c>
      <c r="AG1354" s="41">
        <v>25411</v>
      </c>
      <c r="AH1354" s="2" t="s">
        <v>6535</v>
      </c>
      <c r="AI1354" s="41">
        <v>0</v>
      </c>
      <c r="AJ1354" s="2" t="s">
        <v>6535</v>
      </c>
      <c r="AK1354" s="41">
        <v>475090</v>
      </c>
      <c r="AL1354" s="2" t="s">
        <v>6535</v>
      </c>
      <c r="AM1354" s="2" t="str">
        <f>IF(OR(O1354="Q",Q1354="Q",S1354="Q",U1354="Q",W1354="Q",Y1354="Q",AB1354="Q",AD1354="Q",AF1354="Q",AH1354="Q",AJ1354="Q",AL1354="Q"),"Yes","No")</f>
        <v>No</v>
      </c>
    </row>
    <row r="1355" spans="1:39">
      <c r="A1355" s="6" t="s">
        <v>1085</v>
      </c>
      <c r="B1355" s="6" t="s">
        <v>1086</v>
      </c>
      <c r="C1355" s="4" t="s">
        <v>89</v>
      </c>
      <c r="D1355" s="242" t="s">
        <v>1087</v>
      </c>
      <c r="E1355" s="237" t="s">
        <v>1088</v>
      </c>
      <c r="F1355" s="25" t="s">
        <v>320</v>
      </c>
      <c r="G1355" s="53" t="s">
        <v>476</v>
      </c>
      <c r="H1355" s="180">
        <v>0</v>
      </c>
      <c r="I1355" s="28">
        <v>29</v>
      </c>
      <c r="J1355" s="171" t="s">
        <v>14</v>
      </c>
      <c r="K1355" s="171" t="s">
        <v>13</v>
      </c>
      <c r="L1355" s="9">
        <v>29</v>
      </c>
      <c r="M1355" s="9"/>
      <c r="N1355" s="32">
        <v>0</v>
      </c>
      <c r="O1355" s="10" t="s">
        <v>6535</v>
      </c>
      <c r="P1355" s="57">
        <v>0</v>
      </c>
      <c r="Q1355" s="7" t="s">
        <v>6535</v>
      </c>
      <c r="R1355" s="182">
        <v>26.862785060293049</v>
      </c>
      <c r="S1355" s="1" t="s">
        <v>6535</v>
      </c>
      <c r="T1355" s="36">
        <v>2.0939058471134993</v>
      </c>
      <c r="U1355" s="2" t="s">
        <v>6535</v>
      </c>
      <c r="V1355" s="31">
        <v>12.829031972628599</v>
      </c>
      <c r="W1355" s="2" t="s">
        <v>6535</v>
      </c>
      <c r="X1355" s="31" t="s">
        <v>6535</v>
      </c>
      <c r="Y1355" s="2" t="s">
        <v>6535</v>
      </c>
      <c r="AA1355" s="38">
        <v>0</v>
      </c>
      <c r="AB1355" s="9" t="s">
        <v>6535</v>
      </c>
      <c r="AC1355" s="38">
        <v>1739822</v>
      </c>
      <c r="AD1355" s="9" t="s">
        <v>6535</v>
      </c>
      <c r="AE1355" s="42">
        <v>135616</v>
      </c>
      <c r="AF1355" s="9" t="s">
        <v>6535</v>
      </c>
      <c r="AG1355" s="41">
        <v>64767</v>
      </c>
      <c r="AH1355" s="2" t="s">
        <v>6535</v>
      </c>
      <c r="AI1355" s="41">
        <v>0</v>
      </c>
      <c r="AJ1355" s="2" t="s">
        <v>6535</v>
      </c>
      <c r="AK1355" s="41">
        <v>575184</v>
      </c>
      <c r="AL1355" s="2" t="s">
        <v>6535</v>
      </c>
      <c r="AM1355" s="2" t="str">
        <f>IF(OR(O1355="Q",Q1355="Q",S1355="Q",U1355="Q",W1355="Q",Y1355="Q",AB1355="Q",AD1355="Q",AF1355="Q",AH1355="Q",AJ1355="Q",AL1355="Q"),"Yes","No")</f>
        <v>No</v>
      </c>
    </row>
    <row r="1356" spans="1:39">
      <c r="A1356" s="3" t="s">
        <v>2916</v>
      </c>
      <c r="B1356" s="3" t="s">
        <v>1594</v>
      </c>
      <c r="C1356" s="4" t="s">
        <v>108</v>
      </c>
      <c r="D1356" s="241">
        <v>5191</v>
      </c>
      <c r="E1356" s="236">
        <v>50191</v>
      </c>
      <c r="F1356" s="3" t="s">
        <v>407</v>
      </c>
      <c r="G1356" s="4" t="s">
        <v>262</v>
      </c>
      <c r="H1356" s="60">
        <v>1368035</v>
      </c>
      <c r="I1356" s="27">
        <v>29</v>
      </c>
      <c r="J1356" s="170" t="s">
        <v>17</v>
      </c>
      <c r="K1356" s="170" t="s">
        <v>16</v>
      </c>
      <c r="L1356" s="5">
        <v>29</v>
      </c>
      <c r="N1356" s="31">
        <v>4.6746688741721858</v>
      </c>
      <c r="O1356" s="4" t="s">
        <v>6535</v>
      </c>
      <c r="P1356" s="56">
        <v>0.87421304828603019</v>
      </c>
      <c r="Q1356" s="8" t="s">
        <v>6535</v>
      </c>
      <c r="R1356" s="35">
        <v>30.494567253653052</v>
      </c>
      <c r="S1356" s="2" t="s">
        <v>6535</v>
      </c>
      <c r="T1356" s="36">
        <v>5.7028100412139375</v>
      </c>
      <c r="U1356" s="2" t="s">
        <v>6535</v>
      </c>
      <c r="V1356" s="31">
        <v>5.3472879217912332</v>
      </c>
      <c r="W1356" s="2" t="s">
        <v>6535</v>
      </c>
      <c r="X1356" s="31">
        <v>0.1105158874565622</v>
      </c>
      <c r="Y1356" s="2" t="s">
        <v>6535</v>
      </c>
      <c r="AA1356" s="37">
        <v>355761</v>
      </c>
      <c r="AB1356" s="4" t="s">
        <v>6535</v>
      </c>
      <c r="AC1356" s="37">
        <v>406950</v>
      </c>
      <c r="AD1356" s="4" t="s">
        <v>6535</v>
      </c>
      <c r="AE1356" s="41">
        <v>76104</v>
      </c>
      <c r="AF1356" s="4" t="s">
        <v>6535</v>
      </c>
      <c r="AG1356" s="41">
        <v>13345</v>
      </c>
      <c r="AH1356" s="2" t="s">
        <v>6535</v>
      </c>
      <c r="AI1356" s="41">
        <v>3682276</v>
      </c>
      <c r="AJ1356" s="2" t="s">
        <v>6535</v>
      </c>
      <c r="AK1356" s="41">
        <v>646804</v>
      </c>
      <c r="AL1356" s="2" t="s">
        <v>6535</v>
      </c>
      <c r="AM1356" s="2" t="str">
        <f>IF(OR(O1356="Q",Q1356="Q",S1356="Q",U1356="Q",W1356="Q",Y1356="Q",AB1356="Q",AD1356="Q",AF1356="Q",AH1356="Q",AJ1356="Q",AL1356="Q"),"Yes","No")</f>
        <v>No</v>
      </c>
    </row>
    <row r="1357" spans="1:39">
      <c r="A1357" s="6" t="s">
        <v>1657</v>
      </c>
      <c r="B1357" s="6" t="s">
        <v>1658</v>
      </c>
      <c r="C1357" s="4" t="s">
        <v>18</v>
      </c>
      <c r="D1357" s="242">
        <v>4073</v>
      </c>
      <c r="E1357" s="237">
        <v>40073</v>
      </c>
      <c r="F1357" s="25" t="s">
        <v>407</v>
      </c>
      <c r="G1357" s="53" t="s">
        <v>264</v>
      </c>
      <c r="H1357" s="180">
        <v>74741</v>
      </c>
      <c r="I1357" s="28">
        <v>29</v>
      </c>
      <c r="J1357" s="171" t="s">
        <v>14</v>
      </c>
      <c r="K1357" s="171" t="s">
        <v>13</v>
      </c>
      <c r="L1357" s="9">
        <v>27</v>
      </c>
      <c r="M1357" s="9"/>
      <c r="N1357" s="32">
        <v>1.9222282178160985</v>
      </c>
      <c r="O1357" s="10" t="s">
        <v>6535</v>
      </c>
      <c r="P1357" s="57">
        <v>0.10867481093810141</v>
      </c>
      <c r="Q1357" s="7" t="s">
        <v>6535</v>
      </c>
      <c r="R1357" s="182">
        <v>41.570195083780796</v>
      </c>
      <c r="S1357" s="1" t="s">
        <v>6535</v>
      </c>
      <c r="T1357" s="36">
        <v>2.3502064164485579</v>
      </c>
      <c r="U1357" s="2" t="s">
        <v>6535</v>
      </c>
      <c r="V1357" s="31">
        <v>17.687891068988876</v>
      </c>
      <c r="W1357" s="2" t="s">
        <v>6535</v>
      </c>
      <c r="X1357" s="31" t="s">
        <v>6535</v>
      </c>
      <c r="Y1357" s="2" t="s">
        <v>6535</v>
      </c>
      <c r="AA1357" s="38">
        <v>167428</v>
      </c>
      <c r="AB1357" s="9" t="s">
        <v>6535</v>
      </c>
      <c r="AC1357" s="38">
        <v>1540633</v>
      </c>
      <c r="AD1357" s="9" t="s">
        <v>6535</v>
      </c>
      <c r="AE1357" s="42">
        <v>87101</v>
      </c>
      <c r="AF1357" s="9" t="s">
        <v>6535</v>
      </c>
      <c r="AG1357" s="41">
        <v>37061</v>
      </c>
      <c r="AH1357" s="2" t="s">
        <v>6535</v>
      </c>
      <c r="AI1357" s="41">
        <v>0</v>
      </c>
      <c r="AJ1357" s="2" t="s">
        <v>6535</v>
      </c>
      <c r="AK1357" s="41">
        <v>571179</v>
      </c>
      <c r="AL1357" s="2" t="s">
        <v>6535</v>
      </c>
      <c r="AM1357" s="2" t="str">
        <f>IF(OR(O1357="Q",Q1357="Q",S1357="Q",U1357="Q",W1357="Q",Y1357="Q",AB1357="Q",AD1357="Q",AF1357="Q",AH1357="Q",AJ1357="Q",AL1357="Q"),"Yes","No")</f>
        <v>No</v>
      </c>
    </row>
    <row r="1358" spans="1:39">
      <c r="A1358" s="3" t="s">
        <v>2935</v>
      </c>
      <c r="B1358" s="3" t="s">
        <v>2814</v>
      </c>
      <c r="C1358" s="4" t="s">
        <v>60</v>
      </c>
      <c r="D1358" s="241">
        <v>5209</v>
      </c>
      <c r="E1358" s="236">
        <v>50209</v>
      </c>
      <c r="F1358" s="3" t="s">
        <v>320</v>
      </c>
      <c r="G1358" s="4" t="s">
        <v>264</v>
      </c>
      <c r="H1358" s="60">
        <v>1487483</v>
      </c>
      <c r="I1358" s="27">
        <v>29</v>
      </c>
      <c r="J1358" s="170" t="s">
        <v>17</v>
      </c>
      <c r="K1358" s="170" t="s">
        <v>16</v>
      </c>
      <c r="L1358" s="5">
        <v>26</v>
      </c>
      <c r="N1358" s="31">
        <v>2.3834094659555642</v>
      </c>
      <c r="O1358" s="4" t="s">
        <v>6535</v>
      </c>
      <c r="P1358" s="56">
        <v>0.42400410144699391</v>
      </c>
      <c r="Q1358" s="8" t="s">
        <v>6535</v>
      </c>
      <c r="R1358" s="35">
        <v>46.759972147617624</v>
      </c>
      <c r="S1358" s="2" t="s">
        <v>6535</v>
      </c>
      <c r="T1358" s="36">
        <v>8.3185118869989054</v>
      </c>
      <c r="U1358" s="2" t="s">
        <v>6535</v>
      </c>
      <c r="V1358" s="31">
        <v>5.6211943653887548</v>
      </c>
      <c r="W1358" s="2" t="s">
        <v>6535</v>
      </c>
      <c r="X1358" s="31" t="s">
        <v>6535</v>
      </c>
      <c r="Y1358" s="2" t="s">
        <v>6535</v>
      </c>
      <c r="AA1358" s="37">
        <v>199315</v>
      </c>
      <c r="AB1358" s="4" t="s">
        <v>6535</v>
      </c>
      <c r="AC1358" s="37">
        <v>470078</v>
      </c>
      <c r="AD1358" s="4" t="s">
        <v>6535</v>
      </c>
      <c r="AE1358" s="41">
        <v>83626</v>
      </c>
      <c r="AF1358" s="4" t="s">
        <v>6535</v>
      </c>
      <c r="AG1358" s="41">
        <v>10053</v>
      </c>
      <c r="AH1358" s="2" t="s">
        <v>6535</v>
      </c>
      <c r="AI1358" s="41">
        <v>0</v>
      </c>
      <c r="AJ1358" s="2" t="s">
        <v>6535</v>
      </c>
      <c r="AK1358" s="41">
        <v>458599</v>
      </c>
      <c r="AL1358" s="2" t="s">
        <v>6535</v>
      </c>
      <c r="AM1358" s="2" t="str">
        <f>IF(OR(O1358="Q",Q1358="Q",S1358="Q",U1358="Q",W1358="Q",Y1358="Q",AB1358="Q",AD1358="Q",AF1358="Q",AH1358="Q",AJ1358="Q",AL1358="Q"),"Yes","No")</f>
        <v>No</v>
      </c>
    </row>
    <row r="1359" spans="1:39">
      <c r="A1359" s="6" t="s">
        <v>4455</v>
      </c>
      <c r="B1359" s="6" t="s">
        <v>4454</v>
      </c>
      <c r="C1359" s="4" t="s">
        <v>57</v>
      </c>
      <c r="D1359" s="242">
        <v>7019</v>
      </c>
      <c r="E1359" s="237">
        <v>70019</v>
      </c>
      <c r="F1359" s="25" t="s">
        <v>151</v>
      </c>
      <c r="G1359" s="53" t="s">
        <v>262</v>
      </c>
      <c r="H1359" s="180">
        <v>106621</v>
      </c>
      <c r="I1359" s="28">
        <v>29</v>
      </c>
      <c r="J1359" s="171" t="s">
        <v>15</v>
      </c>
      <c r="K1359" s="171" t="s">
        <v>13</v>
      </c>
      <c r="L1359" s="9">
        <v>26</v>
      </c>
      <c r="M1359" s="9"/>
      <c r="N1359" s="32">
        <v>0.3250273408900779</v>
      </c>
      <c r="O1359" s="10" t="s">
        <v>6535</v>
      </c>
      <c r="P1359" s="57">
        <v>0.49080952780493131</v>
      </c>
      <c r="Q1359" s="7" t="s">
        <v>6535</v>
      </c>
      <c r="R1359" s="182">
        <v>43.20918144492007</v>
      </c>
      <c r="S1359" s="1" t="s">
        <v>6535</v>
      </c>
      <c r="T1359" s="36">
        <v>65.248289216970974</v>
      </c>
      <c r="U1359" s="2" t="s">
        <v>6535</v>
      </c>
      <c r="V1359" s="31">
        <v>0.66222704017933753</v>
      </c>
      <c r="W1359" s="2" t="s">
        <v>6535</v>
      </c>
      <c r="X1359" s="31">
        <v>0.47987463110268264</v>
      </c>
      <c r="Y1359" s="2" t="s">
        <v>6535</v>
      </c>
      <c r="AA1359" s="38">
        <v>1456572</v>
      </c>
      <c r="AB1359" s="9" t="s">
        <v>6535</v>
      </c>
      <c r="AC1359" s="38">
        <v>2967693</v>
      </c>
      <c r="AD1359" s="9" t="s">
        <v>6535</v>
      </c>
      <c r="AE1359" s="42">
        <v>4481383</v>
      </c>
      <c r="AF1359" s="9" t="s">
        <v>6535</v>
      </c>
      <c r="AG1359" s="41">
        <v>68682</v>
      </c>
      <c r="AH1359" s="2" t="s">
        <v>6535</v>
      </c>
      <c r="AI1359" s="41">
        <v>6184309</v>
      </c>
      <c r="AJ1359" s="2" t="s">
        <v>6535</v>
      </c>
      <c r="AK1359" s="41">
        <v>697532</v>
      </c>
      <c r="AL1359" s="2" t="s">
        <v>6535</v>
      </c>
      <c r="AM1359" s="2" t="str">
        <f>IF(OR(O1359="Q",Q1359="Q",S1359="Q",U1359="Q",W1359="Q",Y1359="Q",AB1359="Q",AD1359="Q",AF1359="Q",AH1359="Q",AJ1359="Q",AL1359="Q"),"Yes","No")</f>
        <v>No</v>
      </c>
    </row>
    <row r="1360" spans="1:39">
      <c r="A1360" s="3" t="s">
        <v>6343</v>
      </c>
      <c r="B1360" s="3" t="s">
        <v>1346</v>
      </c>
      <c r="C1360" s="4" t="s">
        <v>69</v>
      </c>
      <c r="D1360" s="241">
        <v>3092</v>
      </c>
      <c r="E1360" s="236">
        <v>30092</v>
      </c>
      <c r="F1360" s="3" t="s">
        <v>317</v>
      </c>
      <c r="G1360" s="4" t="s">
        <v>264</v>
      </c>
      <c r="H1360" s="60">
        <v>72714</v>
      </c>
      <c r="I1360" s="27">
        <v>29</v>
      </c>
      <c r="J1360" s="170" t="s">
        <v>14</v>
      </c>
      <c r="K1360" s="170" t="s">
        <v>16</v>
      </c>
      <c r="L1360" s="5">
        <v>25</v>
      </c>
      <c r="N1360" s="31">
        <v>1.8022131683516927</v>
      </c>
      <c r="O1360" s="4" t="s">
        <v>6535</v>
      </c>
      <c r="P1360" s="56">
        <v>0.11777192548805115</v>
      </c>
      <c r="Q1360" s="8" t="s">
        <v>6535</v>
      </c>
      <c r="R1360" s="35">
        <v>56.5799516458992</v>
      </c>
      <c r="S1360" s="2" t="s">
        <v>6535</v>
      </c>
      <c r="T1360" s="36">
        <v>3.6974149153803237</v>
      </c>
      <c r="U1360" s="2" t="s">
        <v>6535</v>
      </c>
      <c r="V1360" s="31">
        <v>15.302570293244807</v>
      </c>
      <c r="W1360" s="2" t="s">
        <v>6535</v>
      </c>
      <c r="X1360" s="31" t="s">
        <v>6535</v>
      </c>
      <c r="Y1360" s="2" t="s">
        <v>6535</v>
      </c>
      <c r="AA1360" s="37">
        <v>179149</v>
      </c>
      <c r="AB1360" s="4" t="s">
        <v>6535</v>
      </c>
      <c r="AC1360" s="37">
        <v>1521152</v>
      </c>
      <c r="AD1360" s="4" t="s">
        <v>6535</v>
      </c>
      <c r="AE1360" s="41">
        <v>99405</v>
      </c>
      <c r="AF1360" s="4" t="s">
        <v>6535</v>
      </c>
      <c r="AG1360" s="41">
        <v>26885</v>
      </c>
      <c r="AH1360" s="2" t="s">
        <v>6535</v>
      </c>
      <c r="AI1360" s="41">
        <v>0</v>
      </c>
      <c r="AJ1360" s="2" t="s">
        <v>6535</v>
      </c>
      <c r="AK1360" s="41">
        <v>416837</v>
      </c>
      <c r="AL1360" s="2" t="s">
        <v>6535</v>
      </c>
      <c r="AM1360" s="2" t="str">
        <f>IF(OR(O1360="Q",Q1360="Q",S1360="Q",U1360="Q",W1360="Q",Y1360="Q",AB1360="Q",AD1360="Q",AF1360="Q",AH1360="Q",AJ1360="Q",AL1360="Q"),"Yes","No")</f>
        <v>No</v>
      </c>
    </row>
    <row r="1361" spans="1:39">
      <c r="A1361" s="3" t="s">
        <v>987</v>
      </c>
      <c r="B1361" s="3" t="s">
        <v>971</v>
      </c>
      <c r="C1361" s="4" t="s">
        <v>97</v>
      </c>
      <c r="D1361" s="241">
        <v>2082</v>
      </c>
      <c r="E1361" s="236">
        <v>20082</v>
      </c>
      <c r="F1361" s="3" t="s">
        <v>317</v>
      </c>
      <c r="G1361" s="4" t="s">
        <v>262</v>
      </c>
      <c r="H1361" s="60">
        <v>18351295</v>
      </c>
      <c r="I1361" s="27">
        <v>29</v>
      </c>
      <c r="J1361" s="170" t="s">
        <v>15</v>
      </c>
      <c r="K1361" s="170" t="s">
        <v>16</v>
      </c>
      <c r="L1361" s="5">
        <v>25</v>
      </c>
      <c r="N1361" s="31">
        <v>5.189138959068587</v>
      </c>
      <c r="O1361" s="4" t="s">
        <v>6535</v>
      </c>
      <c r="P1361" s="56">
        <v>0.50281753016645969</v>
      </c>
      <c r="Q1361" s="8" t="s">
        <v>6535</v>
      </c>
      <c r="R1361" s="35">
        <v>277.60782849360805</v>
      </c>
      <c r="S1361" s="2" t="s">
        <v>6535</v>
      </c>
      <c r="T1361" s="36">
        <v>26.899661731757678</v>
      </c>
      <c r="U1361" s="2" t="s">
        <v>6535</v>
      </c>
      <c r="V1361" s="31">
        <v>10.320123400134245</v>
      </c>
      <c r="W1361" s="2" t="s">
        <v>6535</v>
      </c>
      <c r="X1361" s="31">
        <v>1.382171758685508</v>
      </c>
      <c r="Y1361" s="2" t="s">
        <v>6535</v>
      </c>
      <c r="AA1361" s="37">
        <v>3177398</v>
      </c>
      <c r="AB1361" s="4" t="s">
        <v>6535</v>
      </c>
      <c r="AC1361" s="37">
        <v>6319187</v>
      </c>
      <c r="AD1361" s="4" t="s">
        <v>6535</v>
      </c>
      <c r="AE1361" s="41">
        <v>612317</v>
      </c>
      <c r="AF1361" s="4" t="s">
        <v>6535</v>
      </c>
      <c r="AG1361" s="41">
        <v>22763</v>
      </c>
      <c r="AH1361" s="2" t="s">
        <v>6535</v>
      </c>
      <c r="AI1361" s="41">
        <v>4571926</v>
      </c>
      <c r="AJ1361" s="2" t="s">
        <v>6535</v>
      </c>
      <c r="AK1361" s="41">
        <v>611240</v>
      </c>
      <c r="AL1361" s="2" t="s">
        <v>6535</v>
      </c>
      <c r="AM1361" s="2" t="str">
        <f>IF(OR(O1361="Q",Q1361="Q",S1361="Q",U1361="Q",W1361="Q",Y1361="Q",AB1361="Q",AD1361="Q",AF1361="Q",AH1361="Q",AJ1361="Q",AL1361="Q"),"Yes","No")</f>
        <v>No</v>
      </c>
    </row>
    <row r="1362" spans="1:39">
      <c r="A1362" s="3" t="s">
        <v>2877</v>
      </c>
      <c r="B1362" s="3" t="s">
        <v>2878</v>
      </c>
      <c r="C1362" s="4" t="s">
        <v>60</v>
      </c>
      <c r="D1362" s="241">
        <v>5145</v>
      </c>
      <c r="E1362" s="236">
        <v>50145</v>
      </c>
      <c r="F1362" s="3" t="s">
        <v>317</v>
      </c>
      <c r="G1362" s="4" t="s">
        <v>262</v>
      </c>
      <c r="H1362" s="60">
        <v>62182</v>
      </c>
      <c r="I1362" s="27">
        <v>29</v>
      </c>
      <c r="J1362" s="170" t="s">
        <v>14</v>
      </c>
      <c r="K1362" s="170" t="s">
        <v>13</v>
      </c>
      <c r="L1362" s="5">
        <v>25</v>
      </c>
      <c r="N1362" s="31">
        <v>4.7733272260459737E-2</v>
      </c>
      <c r="O1362" s="4" t="s">
        <v>6535</v>
      </c>
      <c r="P1362" s="56">
        <v>3.4148587748935445E-3</v>
      </c>
      <c r="Q1362" s="8" t="s">
        <v>6535</v>
      </c>
      <c r="R1362" s="35">
        <v>42.757936654253164</v>
      </c>
      <c r="S1362" s="2" t="s">
        <v>6535</v>
      </c>
      <c r="T1362" s="36">
        <v>3.0589211312267248</v>
      </c>
      <c r="U1362" s="2" t="s">
        <v>6535</v>
      </c>
      <c r="V1362" s="31">
        <v>13.978110196357324</v>
      </c>
      <c r="W1362" s="2" t="s">
        <v>6535</v>
      </c>
      <c r="X1362" s="31">
        <v>3.6116568353255554</v>
      </c>
      <c r="Y1362" s="2" t="s">
        <v>6535</v>
      </c>
      <c r="AA1362" s="37">
        <v>3960</v>
      </c>
      <c r="AB1362" s="4" t="s">
        <v>6535</v>
      </c>
      <c r="AC1362" s="37">
        <v>1159638</v>
      </c>
      <c r="AD1362" s="4" t="s">
        <v>6535</v>
      </c>
      <c r="AE1362" s="41">
        <v>82961</v>
      </c>
      <c r="AF1362" s="4" t="s">
        <v>6535</v>
      </c>
      <c r="AG1362" s="41">
        <v>27121</v>
      </c>
      <c r="AH1362" s="2" t="s">
        <v>6535</v>
      </c>
      <c r="AI1362" s="41">
        <v>321082</v>
      </c>
      <c r="AJ1362" s="2" t="s">
        <v>6535</v>
      </c>
      <c r="AK1362" s="41">
        <v>306849</v>
      </c>
      <c r="AL1362" s="2" t="s">
        <v>6535</v>
      </c>
      <c r="AM1362" s="2" t="str">
        <f>IF(OR(O1362="Q",Q1362="Q",S1362="Q",U1362="Q",W1362="Q",Y1362="Q",AB1362="Q",AD1362="Q",AF1362="Q",AH1362="Q",AJ1362="Q",AL1362="Q"),"Yes","No")</f>
        <v>No</v>
      </c>
    </row>
    <row r="1363" spans="1:39">
      <c r="A1363" s="6" t="s">
        <v>4472</v>
      </c>
      <c r="B1363" s="6" t="s">
        <v>4471</v>
      </c>
      <c r="C1363" s="4" t="s">
        <v>80</v>
      </c>
      <c r="D1363" s="242">
        <v>7051</v>
      </c>
      <c r="E1363" s="237">
        <v>70051</v>
      </c>
      <c r="F1363" s="25" t="s">
        <v>320</v>
      </c>
      <c r="G1363" s="53" t="s">
        <v>264</v>
      </c>
      <c r="H1363" s="180">
        <v>52900</v>
      </c>
      <c r="I1363" s="28">
        <v>29</v>
      </c>
      <c r="J1363" s="171" t="s">
        <v>14</v>
      </c>
      <c r="K1363" s="171" t="s">
        <v>13</v>
      </c>
      <c r="L1363" s="9">
        <v>24</v>
      </c>
      <c r="M1363" s="9"/>
      <c r="N1363" s="32">
        <v>5.5000677564156852</v>
      </c>
      <c r="O1363" s="10" t="s">
        <v>6535</v>
      </c>
      <c r="P1363" s="57">
        <v>0.33471985336906329</v>
      </c>
      <c r="Q1363" s="7" t="s">
        <v>6535</v>
      </c>
      <c r="R1363" s="182">
        <v>32.199910376419041</v>
      </c>
      <c r="S1363" s="1" t="s">
        <v>6535</v>
      </c>
      <c r="T1363" s="36">
        <v>1.9596030007302663</v>
      </c>
      <c r="U1363" s="2" t="s">
        <v>6535</v>
      </c>
      <c r="V1363" s="31">
        <v>16.431853984924196</v>
      </c>
      <c r="W1363" s="2" t="s">
        <v>6535</v>
      </c>
      <c r="X1363" s="31" t="s">
        <v>6535</v>
      </c>
      <c r="Y1363" s="2" t="s">
        <v>6535</v>
      </c>
      <c r="AA1363" s="38">
        <v>649393</v>
      </c>
      <c r="AB1363" s="9" t="s">
        <v>6535</v>
      </c>
      <c r="AC1363" s="38">
        <v>1940109</v>
      </c>
      <c r="AD1363" s="9" t="s">
        <v>6535</v>
      </c>
      <c r="AE1363" s="42">
        <v>118070</v>
      </c>
      <c r="AF1363" s="9" t="s">
        <v>6535</v>
      </c>
      <c r="AG1363" s="41">
        <v>60252</v>
      </c>
      <c r="AH1363" s="2" t="s">
        <v>6535</v>
      </c>
      <c r="AI1363" s="41">
        <v>0</v>
      </c>
      <c r="AJ1363" s="2" t="s">
        <v>6535</v>
      </c>
      <c r="AK1363" s="41">
        <v>1018757</v>
      </c>
      <c r="AL1363" s="2" t="s">
        <v>6535</v>
      </c>
      <c r="AM1363" s="2" t="str">
        <f>IF(OR(O1363="Q",Q1363="Q",S1363="Q",U1363="Q",W1363="Q",Y1363="Q",AB1363="Q",AD1363="Q",AF1363="Q",AH1363="Q",AJ1363="Q",AL1363="Q"),"Yes","No")</f>
        <v>No</v>
      </c>
    </row>
    <row r="1364" spans="1:39">
      <c r="A1364" s="6" t="s">
        <v>6467</v>
      </c>
      <c r="B1364" s="6" t="s">
        <v>5238</v>
      </c>
      <c r="C1364" s="4" t="s">
        <v>41</v>
      </c>
      <c r="D1364" s="242" t="s">
        <v>5239</v>
      </c>
      <c r="E1364" s="237" t="s">
        <v>5240</v>
      </c>
      <c r="F1364" s="25" t="s">
        <v>317</v>
      </c>
      <c r="G1364" s="53" t="s">
        <v>476</v>
      </c>
      <c r="H1364" s="180">
        <v>0</v>
      </c>
      <c r="I1364" s="28">
        <v>29</v>
      </c>
      <c r="J1364" s="171" t="s">
        <v>15</v>
      </c>
      <c r="K1364" s="171" t="s">
        <v>13</v>
      </c>
      <c r="L1364" s="9">
        <v>24</v>
      </c>
      <c r="M1364" s="9"/>
      <c r="N1364" s="32">
        <v>0</v>
      </c>
      <c r="O1364" s="10" t="s">
        <v>6535</v>
      </c>
      <c r="P1364" s="57">
        <v>0</v>
      </c>
      <c r="Q1364" s="7" t="s">
        <v>6535</v>
      </c>
      <c r="R1364" s="182">
        <v>110.40036990418454</v>
      </c>
      <c r="S1364" s="1" t="s">
        <v>6535</v>
      </c>
      <c r="T1364" s="36">
        <v>24.324064322227645</v>
      </c>
      <c r="U1364" s="2" t="s">
        <v>6535</v>
      </c>
      <c r="V1364" s="31">
        <v>4.5387303882147378</v>
      </c>
      <c r="W1364" s="2" t="s">
        <v>6535</v>
      </c>
      <c r="X1364" s="31" t="s">
        <v>6535</v>
      </c>
      <c r="Y1364" s="2" t="s">
        <v>6535</v>
      </c>
      <c r="AA1364" s="38">
        <v>0</v>
      </c>
      <c r="AB1364" s="9" t="s">
        <v>6535</v>
      </c>
      <c r="AC1364" s="38">
        <v>8595552</v>
      </c>
      <c r="AD1364" s="9" t="s">
        <v>6535</v>
      </c>
      <c r="AE1364" s="42">
        <v>1893823</v>
      </c>
      <c r="AF1364" s="9" t="s">
        <v>6535</v>
      </c>
      <c r="AG1364" s="41">
        <v>77858</v>
      </c>
      <c r="AH1364" s="2" t="s">
        <v>6535</v>
      </c>
      <c r="AI1364" s="41">
        <v>0</v>
      </c>
      <c r="AJ1364" s="2" t="s">
        <v>6535</v>
      </c>
      <c r="AK1364" s="41">
        <v>1359976</v>
      </c>
      <c r="AL1364" s="2" t="s">
        <v>6535</v>
      </c>
      <c r="AM1364" s="2" t="str">
        <f>IF(OR(O1364="Q",Q1364="Q",S1364="Q",U1364="Q",W1364="Q",Y1364="Q",AB1364="Q",AD1364="Q",AF1364="Q",AH1364="Q",AJ1364="Q",AL1364="Q"),"Yes","No")</f>
        <v>No</v>
      </c>
    </row>
    <row r="1365" spans="1:39">
      <c r="A1365" s="6" t="s">
        <v>1402</v>
      </c>
      <c r="B1365" s="6" t="s">
        <v>6353</v>
      </c>
      <c r="C1365" s="4" t="s">
        <v>114</v>
      </c>
      <c r="D1365" s="242" t="s">
        <v>1403</v>
      </c>
      <c r="E1365" s="237" t="s">
        <v>1404</v>
      </c>
      <c r="F1365" s="25" t="s">
        <v>320</v>
      </c>
      <c r="G1365" s="53" t="s">
        <v>476</v>
      </c>
      <c r="H1365" s="180">
        <v>0</v>
      </c>
      <c r="I1365" s="28">
        <v>29</v>
      </c>
      <c r="J1365" s="171" t="s">
        <v>14</v>
      </c>
      <c r="K1365" s="171" t="s">
        <v>13</v>
      </c>
      <c r="L1365" s="9">
        <v>20</v>
      </c>
      <c r="M1365" s="9"/>
      <c r="N1365" s="32">
        <v>2.1932598237933085</v>
      </c>
      <c r="O1365" s="10" t="s">
        <v>6535</v>
      </c>
      <c r="P1365" s="57">
        <v>7.9818361714725214E-2</v>
      </c>
      <c r="Q1365" s="7" t="s">
        <v>6535</v>
      </c>
      <c r="R1365" s="182">
        <v>93.61440014731609</v>
      </c>
      <c r="S1365" s="1" t="s">
        <v>6535</v>
      </c>
      <c r="T1365" s="36">
        <v>3.4068686124666239</v>
      </c>
      <c r="U1365" s="2" t="s">
        <v>6535</v>
      </c>
      <c r="V1365" s="31">
        <v>27.47813631695584</v>
      </c>
      <c r="W1365" s="2" t="s">
        <v>6535</v>
      </c>
      <c r="X1365" s="31" t="s">
        <v>6535</v>
      </c>
      <c r="Y1365" s="2" t="s">
        <v>6535</v>
      </c>
      <c r="AA1365" s="38">
        <v>162310</v>
      </c>
      <c r="AB1365" s="9" t="s">
        <v>6535</v>
      </c>
      <c r="AC1365" s="38">
        <v>2033492</v>
      </c>
      <c r="AD1365" s="9" t="s">
        <v>6535</v>
      </c>
      <c r="AE1365" s="42">
        <v>74004</v>
      </c>
      <c r="AF1365" s="9" t="s">
        <v>6535</v>
      </c>
      <c r="AG1365" s="41">
        <v>21722</v>
      </c>
      <c r="AH1365" s="2" t="s">
        <v>6535</v>
      </c>
      <c r="AI1365" s="41">
        <v>0</v>
      </c>
      <c r="AJ1365" s="2" t="s">
        <v>6535</v>
      </c>
      <c r="AK1365" s="41">
        <v>362340</v>
      </c>
      <c r="AL1365" s="2" t="s">
        <v>6535</v>
      </c>
      <c r="AM1365" s="2" t="str">
        <f>IF(OR(O1365="Q",Q1365="Q",S1365="Q",U1365="Q",W1365="Q",Y1365="Q",AB1365="Q",AD1365="Q",AF1365="Q",AH1365="Q",AJ1365="Q",AL1365="Q"),"Yes","No")</f>
        <v>No</v>
      </c>
    </row>
    <row r="1366" spans="1:39">
      <c r="A1366" s="6" t="s">
        <v>808</v>
      </c>
      <c r="B1366" s="6" t="s">
        <v>773</v>
      </c>
      <c r="C1366" s="4" t="s">
        <v>73</v>
      </c>
      <c r="D1366" s="242">
        <v>1098</v>
      </c>
      <c r="E1366" s="237">
        <v>10098</v>
      </c>
      <c r="F1366" s="25" t="s">
        <v>481</v>
      </c>
      <c r="G1366" s="53" t="s">
        <v>264</v>
      </c>
      <c r="H1366" s="180">
        <v>59397</v>
      </c>
      <c r="I1366" s="28">
        <v>29</v>
      </c>
      <c r="J1366" s="171" t="s">
        <v>14</v>
      </c>
      <c r="K1366" s="171" t="s">
        <v>13</v>
      </c>
      <c r="L1366" s="9">
        <v>19</v>
      </c>
      <c r="M1366" s="9"/>
      <c r="N1366" s="32">
        <v>0.30818465955824076</v>
      </c>
      <c r="O1366" s="10" t="s">
        <v>6535</v>
      </c>
      <c r="P1366" s="57">
        <v>2.2548686529162133E-2</v>
      </c>
      <c r="Q1366" s="7" t="s">
        <v>6535</v>
      </c>
      <c r="R1366" s="182">
        <v>49.964929065412896</v>
      </c>
      <c r="S1366" s="1" t="s">
        <v>6535</v>
      </c>
      <c r="T1366" s="36">
        <v>3.6557417379657218</v>
      </c>
      <c r="U1366" s="2" t="s">
        <v>6535</v>
      </c>
      <c r="V1366" s="31">
        <v>13.667521572028893</v>
      </c>
      <c r="W1366" s="2" t="s">
        <v>6535</v>
      </c>
      <c r="X1366" s="31" t="s">
        <v>6535</v>
      </c>
      <c r="Y1366" s="2" t="s">
        <v>6535</v>
      </c>
      <c r="AA1366" s="38">
        <v>41216</v>
      </c>
      <c r="AB1366" s="9" t="s">
        <v>6535</v>
      </c>
      <c r="AC1366" s="38">
        <v>1827867</v>
      </c>
      <c r="AD1366" s="9" t="s">
        <v>6535</v>
      </c>
      <c r="AE1366" s="42">
        <v>133738</v>
      </c>
      <c r="AF1366" s="9" t="s">
        <v>6535</v>
      </c>
      <c r="AG1366" s="41">
        <v>36583</v>
      </c>
      <c r="AH1366" s="2" t="s">
        <v>6535</v>
      </c>
      <c r="AI1366" s="41">
        <v>0</v>
      </c>
      <c r="AJ1366" s="2" t="s">
        <v>6535</v>
      </c>
      <c r="AK1366" s="41">
        <v>392853</v>
      </c>
      <c r="AL1366" s="2" t="s">
        <v>6535</v>
      </c>
      <c r="AM1366" s="2" t="str">
        <f>IF(OR(O1366="Q",Q1366="Q",S1366="Q",U1366="Q",W1366="Q",Y1366="Q",AB1366="Q",AD1366="Q",AF1366="Q",AH1366="Q",AJ1366="Q",AL1366="Q"),"Yes","No")</f>
        <v>No</v>
      </c>
    </row>
    <row r="1367" spans="1:39">
      <c r="A1367" s="3" t="s">
        <v>3950</v>
      </c>
      <c r="B1367" s="3" t="s">
        <v>3951</v>
      </c>
      <c r="C1367" s="4" t="s">
        <v>130</v>
      </c>
      <c r="D1367" s="241">
        <v>6040</v>
      </c>
      <c r="E1367" s="236">
        <v>60040</v>
      </c>
      <c r="F1367" s="3" t="s">
        <v>317</v>
      </c>
      <c r="G1367" s="4" t="s">
        <v>264</v>
      </c>
      <c r="H1367" s="60">
        <v>110421</v>
      </c>
      <c r="I1367" s="27">
        <v>29</v>
      </c>
      <c r="J1367" s="170" t="s">
        <v>14</v>
      </c>
      <c r="K1367" s="170" t="s">
        <v>13</v>
      </c>
      <c r="L1367" s="5">
        <v>17</v>
      </c>
      <c r="N1367" s="31">
        <v>1.3107356948228883</v>
      </c>
      <c r="O1367" s="4" t="s">
        <v>6535</v>
      </c>
      <c r="P1367" s="56">
        <v>5.531716112782939E-2</v>
      </c>
      <c r="Q1367" s="8" t="s">
        <v>6535</v>
      </c>
      <c r="R1367" s="35">
        <v>53.301950528495148</v>
      </c>
      <c r="S1367" s="2" t="s">
        <v>6535</v>
      </c>
      <c r="T1367" s="36">
        <v>2.2495096436744033</v>
      </c>
      <c r="U1367" s="2" t="s">
        <v>6535</v>
      </c>
      <c r="V1367" s="31">
        <v>23.694919769906146</v>
      </c>
      <c r="W1367" s="2" t="s">
        <v>6535</v>
      </c>
      <c r="X1367" s="31" t="s">
        <v>6535</v>
      </c>
      <c r="Y1367" s="2" t="s">
        <v>6535</v>
      </c>
      <c r="AA1367" s="37">
        <v>108234</v>
      </c>
      <c r="AB1367" s="4" t="s">
        <v>6535</v>
      </c>
      <c r="AC1367" s="37">
        <v>1956608</v>
      </c>
      <c r="AD1367" s="4" t="s">
        <v>6535</v>
      </c>
      <c r="AE1367" s="41">
        <v>82575</v>
      </c>
      <c r="AF1367" s="4" t="s">
        <v>6535</v>
      </c>
      <c r="AG1367" s="41">
        <v>36708</v>
      </c>
      <c r="AH1367" s="2" t="s">
        <v>6535</v>
      </c>
      <c r="AI1367" s="41">
        <v>0</v>
      </c>
      <c r="AJ1367" s="2" t="s">
        <v>6535</v>
      </c>
      <c r="AK1367" s="41">
        <v>538136</v>
      </c>
      <c r="AL1367" s="2" t="s">
        <v>6535</v>
      </c>
      <c r="AM1367" s="2" t="str">
        <f>IF(OR(O1367="Q",Q1367="Q",S1367="Q",U1367="Q",W1367="Q",Y1367="Q",AB1367="Q",AD1367="Q",AF1367="Q",AH1367="Q",AJ1367="Q",AL1367="Q"),"Yes","No")</f>
        <v>No</v>
      </c>
    </row>
    <row r="1368" spans="1:39">
      <c r="A1368" s="6" t="s">
        <v>5721</v>
      </c>
      <c r="B1368" s="6" t="s">
        <v>5722</v>
      </c>
      <c r="C1368" s="4" t="s">
        <v>28</v>
      </c>
      <c r="D1368" s="242">
        <v>9093</v>
      </c>
      <c r="E1368" s="237">
        <v>90093</v>
      </c>
      <c r="F1368" s="25" t="s">
        <v>320</v>
      </c>
      <c r="G1368" s="53" t="s">
        <v>262</v>
      </c>
      <c r="H1368" s="180">
        <v>117731</v>
      </c>
      <c r="I1368" s="28">
        <v>29</v>
      </c>
      <c r="J1368" s="171" t="s">
        <v>14</v>
      </c>
      <c r="K1368" s="171" t="s">
        <v>16</v>
      </c>
      <c r="L1368" s="9">
        <v>16</v>
      </c>
      <c r="M1368" s="9"/>
      <c r="N1368" s="32">
        <v>3.2162084435752907</v>
      </c>
      <c r="O1368" s="10" t="s">
        <v>6535</v>
      </c>
      <c r="P1368" s="57">
        <v>0.11171744146940026</v>
      </c>
      <c r="Q1368" s="7" t="s">
        <v>6535</v>
      </c>
      <c r="R1368" s="182">
        <v>89.25136709462673</v>
      </c>
      <c r="S1368" s="1" t="s">
        <v>6535</v>
      </c>
      <c r="T1368" s="36">
        <v>3.1002139800285309</v>
      </c>
      <c r="U1368" s="2" t="s">
        <v>6535</v>
      </c>
      <c r="V1368" s="31">
        <v>28.788776410138425</v>
      </c>
      <c r="W1368" s="2" t="s">
        <v>6535</v>
      </c>
      <c r="X1368" s="31">
        <v>3.3933518944547143</v>
      </c>
      <c r="Y1368" s="2" t="s">
        <v>6535</v>
      </c>
      <c r="AA1368" s="38">
        <v>167751</v>
      </c>
      <c r="AB1368" s="9" t="s">
        <v>6535</v>
      </c>
      <c r="AC1368" s="38">
        <v>1501565</v>
      </c>
      <c r="AD1368" s="9" t="s">
        <v>6535</v>
      </c>
      <c r="AE1368" s="42">
        <v>52158</v>
      </c>
      <c r="AF1368" s="9" t="s">
        <v>6535</v>
      </c>
      <c r="AG1368" s="41">
        <v>16824</v>
      </c>
      <c r="AH1368" s="2" t="s">
        <v>6535</v>
      </c>
      <c r="AI1368" s="41">
        <v>442502</v>
      </c>
      <c r="AJ1368" s="2" t="s">
        <v>6535</v>
      </c>
      <c r="AK1368" s="41">
        <v>298360</v>
      </c>
      <c r="AL1368" s="2" t="s">
        <v>6535</v>
      </c>
      <c r="AM1368" s="2" t="str">
        <f>IF(OR(O1368="Q",Q1368="Q",S1368="Q",U1368="Q",W1368="Q",Y1368="Q",AB1368="Q",AD1368="Q",AF1368="Q",AH1368="Q",AJ1368="Q",AL1368="Q"),"Yes","No")</f>
        <v>No</v>
      </c>
    </row>
    <row r="1369" spans="1:39">
      <c r="A1369" s="6" t="s">
        <v>2841</v>
      </c>
      <c r="B1369" s="6" t="s">
        <v>2842</v>
      </c>
      <c r="C1369" s="4" t="s">
        <v>108</v>
      </c>
      <c r="D1369" s="242">
        <v>5093</v>
      </c>
      <c r="E1369" s="237">
        <v>50093</v>
      </c>
      <c r="F1369" s="25" t="s">
        <v>320</v>
      </c>
      <c r="G1369" s="53" t="s">
        <v>264</v>
      </c>
      <c r="H1369" s="180">
        <v>72852</v>
      </c>
      <c r="I1369" s="28">
        <v>29</v>
      </c>
      <c r="J1369" s="171" t="s">
        <v>14</v>
      </c>
      <c r="K1369" s="171" t="s">
        <v>13</v>
      </c>
      <c r="L1369" s="9">
        <v>14</v>
      </c>
      <c r="M1369" s="9"/>
      <c r="N1369" s="32">
        <v>3.7797879608309506</v>
      </c>
      <c r="O1369" s="10" t="s">
        <v>6535</v>
      </c>
      <c r="P1369" s="57">
        <v>0.19236197496143256</v>
      </c>
      <c r="Q1369" s="7" t="s">
        <v>6535</v>
      </c>
      <c r="R1369" s="182">
        <v>38.085434036292298</v>
      </c>
      <c r="S1369" s="1" t="s">
        <v>6535</v>
      </c>
      <c r="T1369" s="36">
        <v>1.93825404610103</v>
      </c>
      <c r="U1369" s="2" t="s">
        <v>6535</v>
      </c>
      <c r="V1369" s="31">
        <v>19.649350977961085</v>
      </c>
      <c r="W1369" s="2" t="s">
        <v>6535</v>
      </c>
      <c r="X1369" s="31" t="s">
        <v>6535</v>
      </c>
      <c r="Y1369" s="2" t="s">
        <v>6535</v>
      </c>
      <c r="AA1369" s="38">
        <v>149381</v>
      </c>
      <c r="AB1369" s="9" t="s">
        <v>6535</v>
      </c>
      <c r="AC1369" s="38">
        <v>776562</v>
      </c>
      <c r="AD1369" s="9" t="s">
        <v>6535</v>
      </c>
      <c r="AE1369" s="42">
        <v>39521</v>
      </c>
      <c r="AF1369" s="9" t="s">
        <v>6535</v>
      </c>
      <c r="AG1369" s="41">
        <v>20390</v>
      </c>
      <c r="AH1369" s="2" t="s">
        <v>6535</v>
      </c>
      <c r="AI1369" s="41">
        <v>0</v>
      </c>
      <c r="AJ1369" s="2" t="s">
        <v>6535</v>
      </c>
      <c r="AK1369" s="41">
        <v>237135</v>
      </c>
      <c r="AL1369" s="2" t="s">
        <v>6535</v>
      </c>
      <c r="AM1369" s="2" t="str">
        <f>IF(OR(O1369="Q",Q1369="Q",S1369="Q",U1369="Q",W1369="Q",Y1369="Q",AB1369="Q",AD1369="Q",AF1369="Q",AH1369="Q",AJ1369="Q",AL1369="Q"),"Yes","No")</f>
        <v>No</v>
      </c>
    </row>
    <row r="1370" spans="1:39">
      <c r="A1370" s="3" t="s">
        <v>5721</v>
      </c>
      <c r="B1370" s="3" t="s">
        <v>5722</v>
      </c>
      <c r="C1370" s="4" t="s">
        <v>28</v>
      </c>
      <c r="D1370" s="241">
        <v>9093</v>
      </c>
      <c r="E1370" s="236">
        <v>90093</v>
      </c>
      <c r="F1370" s="3" t="s">
        <v>320</v>
      </c>
      <c r="G1370" s="4" t="s">
        <v>262</v>
      </c>
      <c r="H1370" s="60">
        <v>117731</v>
      </c>
      <c r="I1370" s="27">
        <v>29</v>
      </c>
      <c r="J1370" s="170" t="s">
        <v>15</v>
      </c>
      <c r="K1370" s="170" t="s">
        <v>16</v>
      </c>
      <c r="L1370" s="5">
        <v>13</v>
      </c>
      <c r="N1370" s="31">
        <v>0.96481554593451602</v>
      </c>
      <c r="O1370" s="4" t="s">
        <v>6535</v>
      </c>
      <c r="P1370" s="56">
        <v>0.19058665841839365</v>
      </c>
      <c r="Q1370" s="8" t="s">
        <v>6535</v>
      </c>
      <c r="R1370" s="35">
        <v>88.731175228712175</v>
      </c>
      <c r="S1370" s="2" t="s">
        <v>6535</v>
      </c>
      <c r="T1370" s="36">
        <v>17.527680037532253</v>
      </c>
      <c r="U1370" s="2" t="s">
        <v>6535</v>
      </c>
      <c r="V1370" s="31">
        <v>5.0623456748817262</v>
      </c>
      <c r="W1370" s="2" t="s">
        <v>6535</v>
      </c>
      <c r="X1370" s="31">
        <v>0.80412388228436393</v>
      </c>
      <c r="Y1370" s="2" t="s">
        <v>6535</v>
      </c>
      <c r="AA1370" s="37">
        <v>720915</v>
      </c>
      <c r="AB1370" s="4" t="s">
        <v>6535</v>
      </c>
      <c r="AC1370" s="37">
        <v>3782610</v>
      </c>
      <c r="AD1370" s="4" t="s">
        <v>6535</v>
      </c>
      <c r="AE1370" s="41">
        <v>747205</v>
      </c>
      <c r="AF1370" s="4" t="s">
        <v>6535</v>
      </c>
      <c r="AG1370" s="41">
        <v>42630</v>
      </c>
      <c r="AH1370" s="2" t="s">
        <v>6535</v>
      </c>
      <c r="AI1370" s="41">
        <v>4704014</v>
      </c>
      <c r="AJ1370" s="2" t="s">
        <v>6535</v>
      </c>
      <c r="AK1370" s="41">
        <v>653769</v>
      </c>
      <c r="AL1370" s="2" t="s">
        <v>6535</v>
      </c>
      <c r="AM1370" s="2" t="str">
        <f>IF(OR(O1370="Q",Q1370="Q",S1370="Q",U1370="Q",W1370="Q",Y1370="Q",AB1370="Q",AD1370="Q",AF1370="Q",AH1370="Q",AJ1370="Q",AL1370="Q"),"Yes","No")</f>
        <v>No</v>
      </c>
    </row>
    <row r="1371" spans="1:39">
      <c r="A1371" s="3" t="s">
        <v>3950</v>
      </c>
      <c r="B1371" s="3" t="s">
        <v>3951</v>
      </c>
      <c r="C1371" s="4" t="s">
        <v>130</v>
      </c>
      <c r="D1371" s="241">
        <v>6040</v>
      </c>
      <c r="E1371" s="236">
        <v>60040</v>
      </c>
      <c r="F1371" s="3" t="s">
        <v>317</v>
      </c>
      <c r="G1371" s="4" t="s">
        <v>264</v>
      </c>
      <c r="H1371" s="60">
        <v>110421</v>
      </c>
      <c r="I1371" s="27">
        <v>29</v>
      </c>
      <c r="J1371" s="170" t="s">
        <v>15</v>
      </c>
      <c r="K1371" s="170" t="s">
        <v>13</v>
      </c>
      <c r="L1371" s="5">
        <v>12</v>
      </c>
      <c r="N1371" s="31">
        <v>0.57581757717481996</v>
      </c>
      <c r="O1371" s="4" t="s">
        <v>6535</v>
      </c>
      <c r="P1371" s="56">
        <v>0.19842761055926528</v>
      </c>
      <c r="Q1371" s="8" t="s">
        <v>6535</v>
      </c>
      <c r="R1371" s="35">
        <v>50.645816242821986</v>
      </c>
      <c r="S1371" s="2" t="s">
        <v>6535</v>
      </c>
      <c r="T1371" s="36">
        <v>17.452625102543067</v>
      </c>
      <c r="U1371" s="2" t="s">
        <v>6535</v>
      </c>
      <c r="V1371" s="31">
        <v>2.9019024900410111</v>
      </c>
      <c r="W1371" s="2" t="s">
        <v>6535</v>
      </c>
      <c r="X1371" s="31" t="s">
        <v>6535</v>
      </c>
      <c r="Y1371" s="2" t="s">
        <v>6535</v>
      </c>
      <c r="AA1371" s="37">
        <v>294009</v>
      </c>
      <c r="AB1371" s="4" t="s">
        <v>6535</v>
      </c>
      <c r="AC1371" s="37">
        <v>1481694</v>
      </c>
      <c r="AD1371" s="4" t="s">
        <v>6535</v>
      </c>
      <c r="AE1371" s="41">
        <v>510594</v>
      </c>
      <c r="AF1371" s="4" t="s">
        <v>6535</v>
      </c>
      <c r="AG1371" s="41">
        <v>29256</v>
      </c>
      <c r="AH1371" s="2" t="s">
        <v>6535</v>
      </c>
      <c r="AI1371" s="41">
        <v>0</v>
      </c>
      <c r="AJ1371" s="2" t="s">
        <v>6535</v>
      </c>
      <c r="AK1371" s="41">
        <v>416362</v>
      </c>
      <c r="AL1371" s="2" t="s">
        <v>6535</v>
      </c>
      <c r="AM1371" s="2" t="str">
        <f>IF(OR(O1371="Q",Q1371="Q",S1371="Q",U1371="Q",W1371="Q",Y1371="Q",AB1371="Q",AD1371="Q",AF1371="Q",AH1371="Q",AJ1371="Q",AL1371="Q"),"Yes","No")</f>
        <v>No</v>
      </c>
    </row>
    <row r="1372" spans="1:39">
      <c r="A1372" s="6" t="s">
        <v>808</v>
      </c>
      <c r="B1372" s="6" t="s">
        <v>773</v>
      </c>
      <c r="C1372" s="4" t="s">
        <v>73</v>
      </c>
      <c r="D1372" s="242">
        <v>1098</v>
      </c>
      <c r="E1372" s="237">
        <v>10098</v>
      </c>
      <c r="F1372" s="25" t="s">
        <v>481</v>
      </c>
      <c r="G1372" s="53" t="s">
        <v>264</v>
      </c>
      <c r="H1372" s="180">
        <v>59397</v>
      </c>
      <c r="I1372" s="28">
        <v>29</v>
      </c>
      <c r="J1372" s="171" t="s">
        <v>15</v>
      </c>
      <c r="K1372" s="171" t="s">
        <v>13</v>
      </c>
      <c r="L1372" s="9">
        <v>10</v>
      </c>
      <c r="M1372" s="9"/>
      <c r="N1372" s="32">
        <v>0</v>
      </c>
      <c r="O1372" s="10" t="s">
        <v>6535</v>
      </c>
      <c r="P1372" s="57">
        <v>0</v>
      </c>
      <c r="Q1372" s="7" t="s">
        <v>6535</v>
      </c>
      <c r="R1372" s="182">
        <v>87.250572456656855</v>
      </c>
      <c r="S1372" s="1" t="s">
        <v>6535</v>
      </c>
      <c r="T1372" s="36">
        <v>15.674517500817796</v>
      </c>
      <c r="U1372" s="2" t="s">
        <v>6535</v>
      </c>
      <c r="V1372" s="31">
        <v>5.5663960598534965</v>
      </c>
      <c r="W1372" s="2" t="s">
        <v>6535</v>
      </c>
      <c r="X1372" s="31" t="s">
        <v>6535</v>
      </c>
      <c r="Y1372" s="2" t="s">
        <v>6535</v>
      </c>
      <c r="AA1372" s="38">
        <v>0</v>
      </c>
      <c r="AB1372" s="9" t="s">
        <v>6535</v>
      </c>
      <c r="AC1372" s="38">
        <v>800175</v>
      </c>
      <c r="AD1372" s="9" t="s">
        <v>6535</v>
      </c>
      <c r="AE1372" s="42">
        <v>143751</v>
      </c>
      <c r="AF1372" s="9" t="s">
        <v>6535</v>
      </c>
      <c r="AG1372" s="41">
        <v>9171</v>
      </c>
      <c r="AH1372" s="2" t="s">
        <v>6535</v>
      </c>
      <c r="AI1372" s="41">
        <v>0</v>
      </c>
      <c r="AJ1372" s="2" t="s">
        <v>6535</v>
      </c>
      <c r="AK1372" s="41">
        <v>148087</v>
      </c>
      <c r="AL1372" s="2" t="s">
        <v>6535</v>
      </c>
      <c r="AM1372" s="2" t="str">
        <f>IF(OR(O1372="Q",Q1372="Q",S1372="Q",U1372="Q",W1372="Q",Y1372="Q",AB1372="Q",AD1372="Q",AF1372="Q",AH1372="Q",AJ1372="Q",AL1372="Q"),"Yes","No")</f>
        <v>No</v>
      </c>
    </row>
    <row r="1373" spans="1:39">
      <c r="A1373" s="3" t="s">
        <v>1402</v>
      </c>
      <c r="B1373" s="3" t="s">
        <v>6353</v>
      </c>
      <c r="C1373" s="4" t="s">
        <v>114</v>
      </c>
      <c r="D1373" s="241" t="s">
        <v>1403</v>
      </c>
      <c r="E1373" s="236" t="s">
        <v>1404</v>
      </c>
      <c r="F1373" s="3" t="s">
        <v>320</v>
      </c>
      <c r="G1373" s="4" t="s">
        <v>476</v>
      </c>
      <c r="H1373" s="60">
        <v>0</v>
      </c>
      <c r="I1373" s="27">
        <v>29</v>
      </c>
      <c r="J1373" s="170" t="s">
        <v>15</v>
      </c>
      <c r="K1373" s="170" t="s">
        <v>13</v>
      </c>
      <c r="L1373" s="5">
        <v>9</v>
      </c>
      <c r="N1373" s="31">
        <v>0.85332073980550704</v>
      </c>
      <c r="O1373" s="4" t="s">
        <v>6535</v>
      </c>
      <c r="P1373" s="56">
        <v>0.10380842726797343</v>
      </c>
      <c r="Q1373" s="8" t="s">
        <v>6535</v>
      </c>
      <c r="R1373" s="35">
        <v>98.492753623188406</v>
      </c>
      <c r="S1373" s="2" t="s">
        <v>6535</v>
      </c>
      <c r="T1373" s="36">
        <v>11.981869622957445</v>
      </c>
      <c r="U1373" s="2" t="s">
        <v>6535</v>
      </c>
      <c r="V1373" s="31">
        <v>8.2201490019950469</v>
      </c>
      <c r="W1373" s="2" t="s">
        <v>6535</v>
      </c>
      <c r="X1373" s="31" t="s">
        <v>6535</v>
      </c>
      <c r="Y1373" s="2" t="s">
        <v>6535</v>
      </c>
      <c r="AA1373" s="37">
        <v>177076</v>
      </c>
      <c r="AB1373" s="4" t="s">
        <v>6535</v>
      </c>
      <c r="AC1373" s="37">
        <v>1705796</v>
      </c>
      <c r="AD1373" s="4" t="s">
        <v>6535</v>
      </c>
      <c r="AE1373" s="41">
        <v>207514</v>
      </c>
      <c r="AF1373" s="4" t="s">
        <v>6535</v>
      </c>
      <c r="AG1373" s="41">
        <v>17319</v>
      </c>
      <c r="AH1373" s="2" t="s">
        <v>6535</v>
      </c>
      <c r="AI1373" s="41">
        <v>0</v>
      </c>
      <c r="AJ1373" s="2" t="s">
        <v>6535</v>
      </c>
      <c r="AK1373" s="41">
        <v>302172</v>
      </c>
      <c r="AL1373" s="2" t="s">
        <v>6535</v>
      </c>
      <c r="AM1373" s="2" t="str">
        <f>IF(OR(O1373="Q",Q1373="Q",S1373="Q",U1373="Q",W1373="Q",Y1373="Q",AB1373="Q",AD1373="Q",AF1373="Q",AH1373="Q",AJ1373="Q",AL1373="Q"),"Yes","No")</f>
        <v>No</v>
      </c>
    </row>
    <row r="1374" spans="1:39">
      <c r="A1374" s="3" t="s">
        <v>2841</v>
      </c>
      <c r="B1374" s="3" t="s">
        <v>2842</v>
      </c>
      <c r="C1374" s="4" t="s">
        <v>108</v>
      </c>
      <c r="D1374" s="241">
        <v>5093</v>
      </c>
      <c r="E1374" s="236">
        <v>50093</v>
      </c>
      <c r="F1374" s="3" t="s">
        <v>320</v>
      </c>
      <c r="G1374" s="4" t="s">
        <v>264</v>
      </c>
      <c r="H1374" s="60">
        <v>72852</v>
      </c>
      <c r="I1374" s="27">
        <v>29</v>
      </c>
      <c r="J1374" s="170" t="s">
        <v>15</v>
      </c>
      <c r="K1374" s="170" t="s">
        <v>13</v>
      </c>
      <c r="L1374" s="5">
        <v>8</v>
      </c>
      <c r="N1374" s="31">
        <v>0.56590668114258136</v>
      </c>
      <c r="O1374" s="4" t="s">
        <v>6535</v>
      </c>
      <c r="P1374" s="56">
        <v>9.7737064357201059E-2</v>
      </c>
      <c r="Q1374" s="8" t="s">
        <v>6535</v>
      </c>
      <c r="R1374" s="35">
        <v>62.80263067281868</v>
      </c>
      <c r="S1374" s="2" t="s">
        <v>6535</v>
      </c>
      <c r="T1374" s="36">
        <v>10.846567040837408</v>
      </c>
      <c r="U1374" s="2" t="s">
        <v>6535</v>
      </c>
      <c r="V1374" s="31">
        <v>5.7900928871196102</v>
      </c>
      <c r="W1374" s="2" t="s">
        <v>6535</v>
      </c>
      <c r="X1374" s="31" t="s">
        <v>6535</v>
      </c>
      <c r="Y1374" s="2" t="s">
        <v>6535</v>
      </c>
      <c r="AA1374" s="37">
        <v>178264</v>
      </c>
      <c r="AB1374" s="4" t="s">
        <v>6535</v>
      </c>
      <c r="AC1374" s="37">
        <v>1823914</v>
      </c>
      <c r="AD1374" s="4" t="s">
        <v>6535</v>
      </c>
      <c r="AE1374" s="41">
        <v>315006</v>
      </c>
      <c r="AF1374" s="4" t="s">
        <v>6535</v>
      </c>
      <c r="AG1374" s="41">
        <v>29042</v>
      </c>
      <c r="AH1374" s="2" t="s">
        <v>6535</v>
      </c>
      <c r="AI1374" s="41">
        <v>0</v>
      </c>
      <c r="AJ1374" s="2" t="s">
        <v>6535</v>
      </c>
      <c r="AK1374" s="41">
        <v>423665</v>
      </c>
      <c r="AL1374" s="2" t="s">
        <v>6535</v>
      </c>
      <c r="AM1374" s="2" t="str">
        <f>IF(OR(O1374="Q",Q1374="Q",S1374="Q",U1374="Q",W1374="Q",Y1374="Q",AB1374="Q",AD1374="Q",AF1374="Q",AH1374="Q",AJ1374="Q",AL1374="Q"),"Yes","No")</f>
        <v>No</v>
      </c>
    </row>
    <row r="1375" spans="1:39">
      <c r="A1375" s="6" t="s">
        <v>2841</v>
      </c>
      <c r="B1375" s="6" t="s">
        <v>2842</v>
      </c>
      <c r="C1375" s="4" t="s">
        <v>108</v>
      </c>
      <c r="D1375" s="242">
        <v>5093</v>
      </c>
      <c r="E1375" s="237">
        <v>50093</v>
      </c>
      <c r="F1375" s="25" t="s">
        <v>320</v>
      </c>
      <c r="G1375" s="53" t="s">
        <v>264</v>
      </c>
      <c r="H1375" s="180">
        <v>72852</v>
      </c>
      <c r="I1375" s="28">
        <v>29</v>
      </c>
      <c r="J1375" s="171" t="s">
        <v>14</v>
      </c>
      <c r="K1375" s="171" t="s">
        <v>16</v>
      </c>
      <c r="L1375" s="9">
        <v>7</v>
      </c>
      <c r="M1375" s="9"/>
      <c r="N1375" s="32">
        <v>1.8044740532959327</v>
      </c>
      <c r="O1375" s="10" t="s">
        <v>6535</v>
      </c>
      <c r="P1375" s="57">
        <v>0.18266552328272345</v>
      </c>
      <c r="Q1375" s="7" t="s">
        <v>6535</v>
      </c>
      <c r="R1375" s="182">
        <v>110.76301305236673</v>
      </c>
      <c r="S1375" s="1" t="s">
        <v>6535</v>
      </c>
      <c r="T1375" s="36">
        <v>11.212454788488756</v>
      </c>
      <c r="U1375" s="2" t="s">
        <v>6535</v>
      </c>
      <c r="V1375" s="31">
        <v>9.8785694249649367</v>
      </c>
      <c r="W1375" s="2" t="s">
        <v>6535</v>
      </c>
      <c r="X1375" s="31" t="s">
        <v>6535</v>
      </c>
      <c r="Y1375" s="2" t="s">
        <v>6535</v>
      </c>
      <c r="AA1375" s="38">
        <v>128659</v>
      </c>
      <c r="AB1375" s="9" t="s">
        <v>6535</v>
      </c>
      <c r="AC1375" s="38">
        <v>704342</v>
      </c>
      <c r="AD1375" s="9" t="s">
        <v>6535</v>
      </c>
      <c r="AE1375" s="42">
        <v>71300</v>
      </c>
      <c r="AF1375" s="9" t="s">
        <v>6535</v>
      </c>
      <c r="AG1375" s="41">
        <v>6359</v>
      </c>
      <c r="AH1375" s="2" t="s">
        <v>6535</v>
      </c>
      <c r="AI1375" s="41">
        <v>0</v>
      </c>
      <c r="AJ1375" s="2" t="s">
        <v>6535</v>
      </c>
      <c r="AK1375" s="41">
        <v>65700</v>
      </c>
      <c r="AL1375" s="2" t="s">
        <v>6535</v>
      </c>
      <c r="AM1375" s="2" t="str">
        <f>IF(OR(O1375="Q",Q1375="Q",S1375="Q",U1375="Q",W1375="Q",Y1375="Q",AB1375="Q",AD1375="Q",AF1375="Q",AH1375="Q",AJ1375="Q",AL1375="Q"),"Yes","No")</f>
        <v>No</v>
      </c>
    </row>
    <row r="1376" spans="1:39">
      <c r="A1376" s="6" t="s">
        <v>6343</v>
      </c>
      <c r="B1376" s="6" t="s">
        <v>1346</v>
      </c>
      <c r="C1376" s="4" t="s">
        <v>69</v>
      </c>
      <c r="D1376" s="242">
        <v>3092</v>
      </c>
      <c r="E1376" s="237">
        <v>30092</v>
      </c>
      <c r="F1376" s="25" t="s">
        <v>317</v>
      </c>
      <c r="G1376" s="53" t="s">
        <v>264</v>
      </c>
      <c r="H1376" s="180">
        <v>72714</v>
      </c>
      <c r="I1376" s="28">
        <v>29</v>
      </c>
      <c r="J1376" s="171" t="s">
        <v>15</v>
      </c>
      <c r="K1376" s="171" t="s">
        <v>16</v>
      </c>
      <c r="L1376" s="9">
        <v>4</v>
      </c>
      <c r="M1376" s="9"/>
      <c r="N1376" s="32">
        <v>1.504864346396273</v>
      </c>
      <c r="O1376" s="10" t="s">
        <v>163</v>
      </c>
      <c r="P1376" s="57">
        <v>9.1898382521525934E-2</v>
      </c>
      <c r="Q1376" s="7" t="s">
        <v>6535</v>
      </c>
      <c r="R1376" s="182">
        <v>24.645700144359662</v>
      </c>
      <c r="S1376" s="1" t="s">
        <v>6535</v>
      </c>
      <c r="T1376" s="36">
        <v>1.5050525881625076</v>
      </c>
      <c r="U1376" s="5" t="s">
        <v>163</v>
      </c>
      <c r="V1376" s="31">
        <v>16.375308303644836</v>
      </c>
      <c r="W1376" s="2" t="s">
        <v>163</v>
      </c>
      <c r="X1376" s="31" t="s">
        <v>6535</v>
      </c>
      <c r="Y1376" s="2" t="s">
        <v>6535</v>
      </c>
      <c r="AA1376" s="38">
        <v>21965</v>
      </c>
      <c r="AB1376" s="9" t="s">
        <v>6535</v>
      </c>
      <c r="AC1376" s="38">
        <v>239014</v>
      </c>
      <c r="AD1376" s="9" t="s">
        <v>6535</v>
      </c>
      <c r="AE1376" s="42">
        <v>14596</v>
      </c>
      <c r="AF1376" s="9" t="s">
        <v>163</v>
      </c>
      <c r="AG1376" s="41">
        <v>9698</v>
      </c>
      <c r="AH1376" s="2" t="s">
        <v>6535</v>
      </c>
      <c r="AI1376" s="41">
        <v>0</v>
      </c>
      <c r="AJ1376" s="2" t="s">
        <v>6535</v>
      </c>
      <c r="AK1376" s="41">
        <v>111305</v>
      </c>
      <c r="AL1376" s="2" t="s">
        <v>6535</v>
      </c>
      <c r="AM1376" s="2" t="str">
        <f>IF(OR(O1376="Q",Q1376="Q",S1376="Q",U1376="Q",W1376="Q",Y1376="Q",AB1376="Q",AD1376="Q",AF1376="Q",AH1376="Q",AJ1376="Q",AL1376="Q"),"Yes","No")</f>
        <v>No</v>
      </c>
    </row>
    <row r="1377" spans="1:39">
      <c r="A1377" s="6" t="s">
        <v>987</v>
      </c>
      <c r="B1377" s="6" t="s">
        <v>971</v>
      </c>
      <c r="C1377" s="4" t="s">
        <v>97</v>
      </c>
      <c r="D1377" s="242">
        <v>2082</v>
      </c>
      <c r="E1377" s="237">
        <v>20082</v>
      </c>
      <c r="F1377" s="25" t="s">
        <v>317</v>
      </c>
      <c r="G1377" s="53" t="s">
        <v>262</v>
      </c>
      <c r="H1377" s="180">
        <v>18351295</v>
      </c>
      <c r="I1377" s="28">
        <v>29</v>
      </c>
      <c r="J1377" s="171" t="s">
        <v>32</v>
      </c>
      <c r="K1377" s="171" t="s">
        <v>13</v>
      </c>
      <c r="L1377" s="9">
        <v>4</v>
      </c>
      <c r="M1377" s="9"/>
      <c r="N1377" s="32">
        <v>0</v>
      </c>
      <c r="O1377" s="10" t="s">
        <v>6535</v>
      </c>
      <c r="P1377" s="57">
        <v>0</v>
      </c>
      <c r="Q1377" s="7" t="s">
        <v>6535</v>
      </c>
      <c r="R1377" s="182">
        <v>7453.744266178529</v>
      </c>
      <c r="S1377" s="1" t="s">
        <v>6535</v>
      </c>
      <c r="T1377" s="36">
        <v>1179.6885969634973</v>
      </c>
      <c r="U1377" s="2" t="s">
        <v>6535</v>
      </c>
      <c r="V1377" s="31">
        <v>6.3183998602380047</v>
      </c>
      <c r="W1377" s="2" t="s">
        <v>6535</v>
      </c>
      <c r="X1377" s="31">
        <v>1.2150768983324529</v>
      </c>
      <c r="Y1377" s="2" t="s">
        <v>6535</v>
      </c>
      <c r="AA1377" s="38">
        <v>0</v>
      </c>
      <c r="AB1377" s="9" t="s">
        <v>6535</v>
      </c>
      <c r="AC1377" s="38">
        <v>138445846</v>
      </c>
      <c r="AD1377" s="9" t="s">
        <v>6535</v>
      </c>
      <c r="AE1377" s="42">
        <v>21911536</v>
      </c>
      <c r="AF1377" s="9" t="s">
        <v>6535</v>
      </c>
      <c r="AG1377" s="41">
        <v>18574</v>
      </c>
      <c r="AH1377" s="2" t="s">
        <v>6535</v>
      </c>
      <c r="AI1377" s="41">
        <v>113939987</v>
      </c>
      <c r="AJ1377" s="2" t="s">
        <v>6535</v>
      </c>
      <c r="AK1377" s="41">
        <v>182025</v>
      </c>
      <c r="AL1377" s="2" t="s">
        <v>6535</v>
      </c>
      <c r="AM1377" s="2" t="str">
        <f>IF(OR(O1377="Q",Q1377="Q",S1377="Q",U1377="Q",W1377="Q",Y1377="Q",AB1377="Q",AD1377="Q",AF1377="Q",AH1377="Q",AJ1377="Q",AL1377="Q"),"Yes","No")</f>
        <v>No</v>
      </c>
    </row>
    <row r="1378" spans="1:39">
      <c r="A1378" s="6" t="s">
        <v>2877</v>
      </c>
      <c r="B1378" s="6" t="s">
        <v>2878</v>
      </c>
      <c r="C1378" s="4" t="s">
        <v>60</v>
      </c>
      <c r="D1378" s="242">
        <v>5145</v>
      </c>
      <c r="E1378" s="237">
        <v>50145</v>
      </c>
      <c r="F1378" s="25" t="s">
        <v>317</v>
      </c>
      <c r="G1378" s="53" t="s">
        <v>262</v>
      </c>
      <c r="H1378" s="180">
        <v>62182</v>
      </c>
      <c r="I1378" s="28">
        <v>29</v>
      </c>
      <c r="J1378" s="171" t="s">
        <v>15</v>
      </c>
      <c r="K1378" s="171" t="s">
        <v>13</v>
      </c>
      <c r="L1378" s="9">
        <v>4</v>
      </c>
      <c r="M1378" s="9"/>
      <c r="N1378" s="32">
        <v>0</v>
      </c>
      <c r="O1378" s="10" t="s">
        <v>6535</v>
      </c>
      <c r="P1378" s="57">
        <v>0</v>
      </c>
      <c r="Q1378" s="7" t="s">
        <v>6535</v>
      </c>
      <c r="R1378" s="182">
        <v>35.342555994729906</v>
      </c>
      <c r="S1378" s="1" t="s">
        <v>6535</v>
      </c>
      <c r="T1378" s="36">
        <v>33.582756916996047</v>
      </c>
      <c r="U1378" s="2" t="s">
        <v>6535</v>
      </c>
      <c r="V1378" s="31">
        <v>1.052401864506938</v>
      </c>
      <c r="W1378" s="2" t="s">
        <v>6535</v>
      </c>
      <c r="X1378" s="31">
        <v>0.24762400383551811</v>
      </c>
      <c r="Y1378" s="2" t="s">
        <v>6535</v>
      </c>
      <c r="AA1378" s="38">
        <v>0</v>
      </c>
      <c r="AB1378" s="9" t="s">
        <v>6535</v>
      </c>
      <c r="AC1378" s="38">
        <v>429200</v>
      </c>
      <c r="AD1378" s="9" t="s">
        <v>6535</v>
      </c>
      <c r="AE1378" s="42">
        <v>407829</v>
      </c>
      <c r="AF1378" s="9" t="s">
        <v>6535</v>
      </c>
      <c r="AG1378" s="41">
        <v>12144</v>
      </c>
      <c r="AH1378" s="2" t="s">
        <v>6535</v>
      </c>
      <c r="AI1378" s="41">
        <v>1733273</v>
      </c>
      <c r="AJ1378" s="2" t="s">
        <v>6535</v>
      </c>
      <c r="AK1378" s="41">
        <v>138478</v>
      </c>
      <c r="AL1378" s="2" t="s">
        <v>6535</v>
      </c>
      <c r="AM1378" s="2" t="str">
        <f>IF(OR(O1378="Q",Q1378="Q",S1378="Q",U1378="Q",W1378="Q",Y1378="Q",AB1378="Q",AD1378="Q",AF1378="Q",AH1378="Q",AJ1378="Q",AL1378="Q"),"Yes","No")</f>
        <v>No</v>
      </c>
    </row>
    <row r="1379" spans="1:39">
      <c r="A1379" s="3" t="s">
        <v>4472</v>
      </c>
      <c r="B1379" s="3" t="s">
        <v>4471</v>
      </c>
      <c r="C1379" s="4" t="s">
        <v>80</v>
      </c>
      <c r="D1379" s="241">
        <v>7051</v>
      </c>
      <c r="E1379" s="236">
        <v>70051</v>
      </c>
      <c r="F1379" s="3" t="s">
        <v>320</v>
      </c>
      <c r="G1379" s="4" t="s">
        <v>264</v>
      </c>
      <c r="H1379" s="60">
        <v>52900</v>
      </c>
      <c r="I1379" s="27">
        <v>29</v>
      </c>
      <c r="J1379" s="170" t="s">
        <v>15</v>
      </c>
      <c r="K1379" s="170" t="s">
        <v>13</v>
      </c>
      <c r="L1379" s="5">
        <v>3</v>
      </c>
      <c r="N1379" s="31">
        <v>0.63874470496987057</v>
      </c>
      <c r="O1379" s="4" t="s">
        <v>6535</v>
      </c>
      <c r="P1379" s="56">
        <v>9.1548482814350518E-2</v>
      </c>
      <c r="Q1379" s="8" t="s">
        <v>6535</v>
      </c>
      <c r="R1379" s="35">
        <v>27.409703504043126</v>
      </c>
      <c r="S1379" s="2" t="s">
        <v>6535</v>
      </c>
      <c r="T1379" s="36">
        <v>3.9285128325325207</v>
      </c>
      <c r="U1379" s="2" t="s">
        <v>6535</v>
      </c>
      <c r="V1379" s="31">
        <v>6.9771195036095701</v>
      </c>
      <c r="W1379" s="2" t="s">
        <v>6535</v>
      </c>
      <c r="X1379" s="31" t="s">
        <v>6535</v>
      </c>
      <c r="Y1379" s="2" t="s">
        <v>6535</v>
      </c>
      <c r="AA1379" s="37">
        <v>21412</v>
      </c>
      <c r="AB1379" s="4" t="s">
        <v>6535</v>
      </c>
      <c r="AC1379" s="37">
        <v>233887</v>
      </c>
      <c r="AD1379" s="4" t="s">
        <v>6535</v>
      </c>
      <c r="AE1379" s="41">
        <v>33522</v>
      </c>
      <c r="AF1379" s="4" t="s">
        <v>6535</v>
      </c>
      <c r="AG1379" s="41">
        <v>8533</v>
      </c>
      <c r="AH1379" s="2" t="s">
        <v>6535</v>
      </c>
      <c r="AI1379" s="41">
        <v>0</v>
      </c>
      <c r="AJ1379" s="2" t="s">
        <v>6535</v>
      </c>
      <c r="AK1379" s="41">
        <v>113396</v>
      </c>
      <c r="AL1379" s="2" t="s">
        <v>6535</v>
      </c>
      <c r="AM1379" s="2" t="str">
        <f>IF(OR(O1379="Q",Q1379="Q",S1379="Q",U1379="Q",W1379="Q",Y1379="Q",AB1379="Q",AD1379="Q",AF1379="Q",AH1379="Q",AJ1379="Q",AL1379="Q"),"Yes","No")</f>
        <v>No</v>
      </c>
    </row>
    <row r="1380" spans="1:39">
      <c r="A1380" s="3" t="s">
        <v>2935</v>
      </c>
      <c r="B1380" s="3" t="s">
        <v>2814</v>
      </c>
      <c r="C1380" s="4" t="s">
        <v>60</v>
      </c>
      <c r="D1380" s="241">
        <v>5209</v>
      </c>
      <c r="E1380" s="236">
        <v>50209</v>
      </c>
      <c r="F1380" s="3" t="s">
        <v>320</v>
      </c>
      <c r="G1380" s="4" t="s">
        <v>264</v>
      </c>
      <c r="H1380" s="60">
        <v>1487483</v>
      </c>
      <c r="I1380" s="27">
        <v>29</v>
      </c>
      <c r="J1380" s="170" t="s">
        <v>30</v>
      </c>
      <c r="K1380" s="170" t="s">
        <v>16</v>
      </c>
      <c r="L1380" s="5">
        <v>3</v>
      </c>
      <c r="N1380" s="31">
        <v>0.98699344297538427</v>
      </c>
      <c r="O1380" s="4" t="s">
        <v>6535</v>
      </c>
      <c r="P1380" s="56">
        <v>7.1284023331763396E-2</v>
      </c>
      <c r="Q1380" s="8" t="s">
        <v>6535</v>
      </c>
      <c r="R1380" s="35">
        <v>72.000372647661635</v>
      </c>
      <c r="S1380" s="2" t="s">
        <v>6535</v>
      </c>
      <c r="T1380" s="36">
        <v>5.2001117942984907</v>
      </c>
      <c r="U1380" s="2" t="s">
        <v>6535</v>
      </c>
      <c r="V1380" s="31">
        <v>13.845927836898491</v>
      </c>
      <c r="W1380" s="2" t="s">
        <v>6535</v>
      </c>
      <c r="X1380" s="31" t="s">
        <v>6535</v>
      </c>
      <c r="Y1380" s="2" t="s">
        <v>6535</v>
      </c>
      <c r="AA1380" s="37">
        <v>27546</v>
      </c>
      <c r="AB1380" s="4" t="s">
        <v>6535</v>
      </c>
      <c r="AC1380" s="37">
        <v>386426</v>
      </c>
      <c r="AD1380" s="4" t="s">
        <v>6535</v>
      </c>
      <c r="AE1380" s="41">
        <v>27909</v>
      </c>
      <c r="AF1380" s="4" t="s">
        <v>6535</v>
      </c>
      <c r="AG1380" s="41">
        <v>5367</v>
      </c>
      <c r="AH1380" s="2" t="s">
        <v>6535</v>
      </c>
      <c r="AI1380" s="41">
        <v>0</v>
      </c>
      <c r="AJ1380" s="2" t="s">
        <v>6535</v>
      </c>
      <c r="AK1380" s="41">
        <v>133659</v>
      </c>
      <c r="AL1380" s="2" t="s">
        <v>6535</v>
      </c>
      <c r="AM1380" s="2" t="str">
        <f>IF(OR(O1380="Q",Q1380="Q",S1380="Q",U1380="Q",W1380="Q",Y1380="Q",AB1380="Q",AD1380="Q",AF1380="Q",AH1380="Q",AJ1380="Q",AL1380="Q"),"Yes","No")</f>
        <v>No</v>
      </c>
    </row>
    <row r="1381" spans="1:39">
      <c r="A1381" s="3" t="s">
        <v>6467</v>
      </c>
      <c r="B1381" s="3" t="s">
        <v>5238</v>
      </c>
      <c r="C1381" s="4" t="s">
        <v>41</v>
      </c>
      <c r="D1381" s="241" t="s">
        <v>5239</v>
      </c>
      <c r="E1381" s="236" t="s">
        <v>5240</v>
      </c>
      <c r="F1381" s="3" t="s">
        <v>317</v>
      </c>
      <c r="G1381" s="4" t="s">
        <v>476</v>
      </c>
      <c r="H1381" s="60">
        <v>0</v>
      </c>
      <c r="I1381" s="27">
        <v>29</v>
      </c>
      <c r="J1381" s="170" t="s">
        <v>14</v>
      </c>
      <c r="K1381" s="170" t="s">
        <v>13</v>
      </c>
      <c r="L1381" s="5">
        <v>3</v>
      </c>
      <c r="N1381" s="31">
        <v>0</v>
      </c>
      <c r="O1381" s="4" t="s">
        <v>6535</v>
      </c>
      <c r="P1381" s="56">
        <v>0</v>
      </c>
      <c r="Q1381" s="8" t="s">
        <v>6535</v>
      </c>
      <c r="R1381" s="35">
        <v>426.49102927289897</v>
      </c>
      <c r="S1381" s="2" t="s">
        <v>65</v>
      </c>
      <c r="T1381" s="36">
        <v>2.9121813031161472</v>
      </c>
      <c r="U1381" s="2" t="s">
        <v>65</v>
      </c>
      <c r="V1381" s="31">
        <v>146.45071335927366</v>
      </c>
      <c r="W1381" s="2" t="s">
        <v>6535</v>
      </c>
      <c r="X1381" s="31" t="s">
        <v>6535</v>
      </c>
      <c r="Y1381" s="2" t="s">
        <v>6535</v>
      </c>
      <c r="AA1381" s="37">
        <v>0</v>
      </c>
      <c r="AB1381" s="4" t="s">
        <v>6535</v>
      </c>
      <c r="AC1381" s="37">
        <v>903308</v>
      </c>
      <c r="AD1381" s="4" t="s">
        <v>6535</v>
      </c>
      <c r="AE1381" s="41">
        <v>6168</v>
      </c>
      <c r="AF1381" s="4" t="s">
        <v>6535</v>
      </c>
      <c r="AG1381" s="41">
        <v>2118</v>
      </c>
      <c r="AH1381" s="2" t="s">
        <v>65</v>
      </c>
      <c r="AI1381" s="41">
        <v>0</v>
      </c>
      <c r="AJ1381" s="2" t="s">
        <v>6535</v>
      </c>
      <c r="AK1381" s="41">
        <v>114600</v>
      </c>
      <c r="AL1381" s="2" t="s">
        <v>6535</v>
      </c>
      <c r="AM1381" s="2" t="str">
        <f>IF(OR(O1381="Q",Q1381="Q",S1381="Q",U1381="Q",W1381="Q",Y1381="Q",AB1381="Q",AD1381="Q",AF1381="Q",AH1381="Q",AJ1381="Q",AL1381="Q"),"Yes","No")</f>
        <v>Yes</v>
      </c>
    </row>
    <row r="1382" spans="1:39">
      <c r="A1382" s="6" t="s">
        <v>4455</v>
      </c>
      <c r="B1382" s="6" t="s">
        <v>4454</v>
      </c>
      <c r="C1382" s="4" t="s">
        <v>57</v>
      </c>
      <c r="D1382" s="242">
        <v>7019</v>
      </c>
      <c r="E1382" s="237">
        <v>70019</v>
      </c>
      <c r="F1382" s="25" t="s">
        <v>151</v>
      </c>
      <c r="G1382" s="53" t="s">
        <v>262</v>
      </c>
      <c r="H1382" s="180">
        <v>106621</v>
      </c>
      <c r="I1382" s="28">
        <v>29</v>
      </c>
      <c r="J1382" s="171" t="s">
        <v>14</v>
      </c>
      <c r="K1382" s="171" t="s">
        <v>13</v>
      </c>
      <c r="L1382" s="9">
        <v>3</v>
      </c>
      <c r="M1382" s="9"/>
      <c r="N1382" s="32">
        <v>0.32561351322638904</v>
      </c>
      <c r="O1382" s="10" t="s">
        <v>6535</v>
      </c>
      <c r="P1382" s="57">
        <v>7.8595386335429205E-3</v>
      </c>
      <c r="Q1382" s="7" t="s">
        <v>6535</v>
      </c>
      <c r="R1382" s="182">
        <v>39.591065989847714</v>
      </c>
      <c r="S1382" s="1" t="s">
        <v>6535</v>
      </c>
      <c r="T1382" s="36">
        <v>0.95563451776649744</v>
      </c>
      <c r="U1382" s="2" t="s">
        <v>6535</v>
      </c>
      <c r="V1382" s="31">
        <v>41.429087432274514</v>
      </c>
      <c r="W1382" s="2" t="s">
        <v>6535</v>
      </c>
      <c r="X1382" s="31">
        <v>11.837061769616026</v>
      </c>
      <c r="Y1382" s="2" t="s">
        <v>6535</v>
      </c>
      <c r="AA1382" s="38">
        <v>3065</v>
      </c>
      <c r="AB1382" s="9" t="s">
        <v>6535</v>
      </c>
      <c r="AC1382" s="38">
        <v>389972</v>
      </c>
      <c r="AD1382" s="9" t="s">
        <v>6535</v>
      </c>
      <c r="AE1382" s="42">
        <v>9413</v>
      </c>
      <c r="AF1382" s="9" t="s">
        <v>6535</v>
      </c>
      <c r="AG1382" s="41">
        <v>9850</v>
      </c>
      <c r="AH1382" s="2" t="s">
        <v>6535</v>
      </c>
      <c r="AI1382" s="41">
        <v>32945</v>
      </c>
      <c r="AJ1382" s="2" t="s">
        <v>6535</v>
      </c>
      <c r="AK1382" s="41">
        <v>57459</v>
      </c>
      <c r="AL1382" s="2" t="s">
        <v>6535</v>
      </c>
      <c r="AM1382" s="2" t="str">
        <f>IF(OR(O1382="Q",Q1382="Q",S1382="Q",U1382="Q",W1382="Q",Y1382="Q",AB1382="Q",AD1382="Q",AF1382="Q",AH1382="Q",AJ1382="Q",AL1382="Q"),"Yes","No")</f>
        <v>No</v>
      </c>
    </row>
    <row r="1383" spans="1:39">
      <c r="A1383" s="3" t="s">
        <v>1657</v>
      </c>
      <c r="B1383" s="3" t="s">
        <v>1658</v>
      </c>
      <c r="C1383" s="4" t="s">
        <v>18</v>
      </c>
      <c r="D1383" s="241">
        <v>4073</v>
      </c>
      <c r="E1383" s="236">
        <v>40073</v>
      </c>
      <c r="F1383" s="3" t="s">
        <v>407</v>
      </c>
      <c r="G1383" s="4" t="s">
        <v>264</v>
      </c>
      <c r="H1383" s="60">
        <v>74741</v>
      </c>
      <c r="I1383" s="27">
        <v>29</v>
      </c>
      <c r="J1383" s="170" t="s">
        <v>15</v>
      </c>
      <c r="K1383" s="170" t="s">
        <v>13</v>
      </c>
      <c r="L1383" s="5">
        <v>2</v>
      </c>
      <c r="N1383" s="31">
        <v>0.5164315887448987</v>
      </c>
      <c r="O1383" s="4" t="s">
        <v>6535</v>
      </c>
      <c r="P1383" s="56">
        <v>0.12992884805908314</v>
      </c>
      <c r="Q1383" s="8" t="s">
        <v>6535</v>
      </c>
      <c r="R1383" s="35">
        <v>55.737951807228917</v>
      </c>
      <c r="S1383" s="2" t="s">
        <v>6535</v>
      </c>
      <c r="T1383" s="36">
        <v>14.023092369477911</v>
      </c>
      <c r="U1383" s="2" t="s">
        <v>6535</v>
      </c>
      <c r="V1383" s="31">
        <v>3.9747261401875851</v>
      </c>
      <c r="W1383" s="2" t="s">
        <v>6535</v>
      </c>
      <c r="X1383" s="31" t="s">
        <v>6535</v>
      </c>
      <c r="Y1383" s="2" t="s">
        <v>6535</v>
      </c>
      <c r="AA1383" s="37">
        <v>14426</v>
      </c>
      <c r="AB1383" s="4" t="s">
        <v>6535</v>
      </c>
      <c r="AC1383" s="37">
        <v>111030</v>
      </c>
      <c r="AD1383" s="4" t="s">
        <v>6535</v>
      </c>
      <c r="AE1383" s="41">
        <v>27934</v>
      </c>
      <c r="AF1383" s="4" t="s">
        <v>6535</v>
      </c>
      <c r="AG1383" s="41">
        <v>1992</v>
      </c>
      <c r="AH1383" s="2" t="s">
        <v>6535</v>
      </c>
      <c r="AI1383" s="41">
        <v>0</v>
      </c>
      <c r="AJ1383" s="2" t="s">
        <v>6535</v>
      </c>
      <c r="AK1383" s="41">
        <v>48988</v>
      </c>
      <c r="AL1383" s="2" t="s">
        <v>6535</v>
      </c>
      <c r="AM1383" s="2" t="str">
        <f>IF(OR(O1383="Q",Q1383="Q",S1383="Q",U1383="Q",W1383="Q",Y1383="Q",AB1383="Q",AD1383="Q",AF1383="Q",AH1383="Q",AJ1383="Q",AL1383="Q"),"Yes","No")</f>
        <v>No</v>
      </c>
    </row>
    <row r="1384" spans="1:39">
      <c r="A1384" s="3" t="s">
        <v>4472</v>
      </c>
      <c r="B1384" s="3" t="s">
        <v>4471</v>
      </c>
      <c r="C1384" s="4" t="s">
        <v>80</v>
      </c>
      <c r="D1384" s="241">
        <v>7051</v>
      </c>
      <c r="E1384" s="236">
        <v>70051</v>
      </c>
      <c r="F1384" s="3" t="s">
        <v>320</v>
      </c>
      <c r="G1384" s="4" t="s">
        <v>264</v>
      </c>
      <c r="H1384" s="60">
        <v>52900</v>
      </c>
      <c r="I1384" s="27">
        <v>29</v>
      </c>
      <c r="J1384" s="170" t="s">
        <v>17</v>
      </c>
      <c r="K1384" s="170" t="s">
        <v>13</v>
      </c>
      <c r="L1384" s="5">
        <v>2</v>
      </c>
      <c r="N1384" s="31">
        <v>0</v>
      </c>
      <c r="O1384" s="4" t="s">
        <v>6535</v>
      </c>
      <c r="P1384" s="56">
        <v>0</v>
      </c>
      <c r="Q1384" s="8" t="s">
        <v>6535</v>
      </c>
      <c r="R1384" s="35">
        <v>28.302092290054457</v>
      </c>
      <c r="S1384" s="2" t="s">
        <v>6535</v>
      </c>
      <c r="T1384" s="36">
        <v>8.3516766981943249</v>
      </c>
      <c r="U1384" s="2" t="s">
        <v>6535</v>
      </c>
      <c r="V1384" s="31">
        <v>3.3887916537973162</v>
      </c>
      <c r="W1384" s="2" t="s">
        <v>6535</v>
      </c>
      <c r="X1384" s="31" t="s">
        <v>6535</v>
      </c>
      <c r="Y1384" s="2" t="s">
        <v>6535</v>
      </c>
      <c r="AA1384" s="37">
        <v>0</v>
      </c>
      <c r="AB1384" s="4" t="s">
        <v>6535</v>
      </c>
      <c r="AC1384" s="37">
        <v>98746</v>
      </c>
      <c r="AD1384" s="4" t="s">
        <v>6535</v>
      </c>
      <c r="AE1384" s="41">
        <v>29139</v>
      </c>
      <c r="AF1384" s="4" t="s">
        <v>6535</v>
      </c>
      <c r="AG1384" s="41">
        <v>3489</v>
      </c>
      <c r="AH1384" s="2" t="s">
        <v>6535</v>
      </c>
      <c r="AI1384" s="41">
        <v>0</v>
      </c>
      <c r="AJ1384" s="2" t="s">
        <v>6535</v>
      </c>
      <c r="AK1384" s="41">
        <v>134695</v>
      </c>
      <c r="AL1384" s="2" t="s">
        <v>6535</v>
      </c>
      <c r="AM1384" s="2" t="str">
        <f>IF(OR(O1384="Q",Q1384="Q",S1384="Q",U1384="Q",W1384="Q",Y1384="Q",AB1384="Q",AD1384="Q",AF1384="Q",AH1384="Q",AJ1384="Q",AL1384="Q"),"Yes","No")</f>
        <v>No</v>
      </c>
    </row>
    <row r="1385" spans="1:39">
      <c r="A1385" s="6" t="s">
        <v>6467</v>
      </c>
      <c r="B1385" s="6" t="s">
        <v>5238</v>
      </c>
      <c r="C1385" s="4" t="s">
        <v>41</v>
      </c>
      <c r="D1385" s="242" t="s">
        <v>5239</v>
      </c>
      <c r="E1385" s="237" t="s">
        <v>5240</v>
      </c>
      <c r="F1385" s="25" t="s">
        <v>317</v>
      </c>
      <c r="G1385" s="53" t="s">
        <v>476</v>
      </c>
      <c r="H1385" s="180">
        <v>0</v>
      </c>
      <c r="I1385" s="28">
        <v>29</v>
      </c>
      <c r="J1385" s="171" t="s">
        <v>30</v>
      </c>
      <c r="K1385" s="171" t="s">
        <v>13</v>
      </c>
      <c r="L1385" s="9">
        <v>2</v>
      </c>
      <c r="M1385" s="9"/>
      <c r="N1385" s="32">
        <v>2.4512414335467927</v>
      </c>
      <c r="O1385" s="10" t="s">
        <v>65</v>
      </c>
      <c r="P1385" s="57">
        <v>0.25551586836866141</v>
      </c>
      <c r="Q1385" s="7" t="s">
        <v>6535</v>
      </c>
      <c r="R1385" s="182">
        <v>49.950277859023103</v>
      </c>
      <c r="S1385" s="1" t="s">
        <v>65</v>
      </c>
      <c r="T1385" s="36">
        <v>5.2067856098274348</v>
      </c>
      <c r="U1385" s="2" t="s">
        <v>65</v>
      </c>
      <c r="V1385" s="31">
        <v>9.5933041231322331</v>
      </c>
      <c r="W1385" s="2" t="s">
        <v>65</v>
      </c>
      <c r="X1385" s="31" t="s">
        <v>6535</v>
      </c>
      <c r="Y1385" s="2" t="s">
        <v>6535</v>
      </c>
      <c r="AA1385" s="38">
        <v>43637</v>
      </c>
      <c r="AB1385" s="9" t="s">
        <v>6535</v>
      </c>
      <c r="AC1385" s="38">
        <v>170780</v>
      </c>
      <c r="AD1385" s="9" t="s">
        <v>6535</v>
      </c>
      <c r="AE1385" s="42">
        <v>17802</v>
      </c>
      <c r="AF1385" s="9" t="s">
        <v>65</v>
      </c>
      <c r="AG1385" s="41">
        <v>3419</v>
      </c>
      <c r="AH1385" s="2" t="s">
        <v>65</v>
      </c>
      <c r="AI1385" s="41">
        <v>0</v>
      </c>
      <c r="AJ1385" s="2" t="s">
        <v>6535</v>
      </c>
      <c r="AK1385" s="41">
        <v>68380</v>
      </c>
      <c r="AL1385" s="2" t="s">
        <v>6535</v>
      </c>
      <c r="AM1385" s="2" t="str">
        <f>IF(OR(O1385="Q",Q1385="Q",S1385="Q",U1385="Q",W1385="Q",Y1385="Q",AB1385="Q",AD1385="Q",AF1385="Q",AH1385="Q",AJ1385="Q",AL1385="Q"),"Yes","No")</f>
        <v>Yes</v>
      </c>
    </row>
    <row r="1386" spans="1:39">
      <c r="A1386" s="6" t="s">
        <v>4166</v>
      </c>
      <c r="B1386" s="6" t="s">
        <v>3971</v>
      </c>
      <c r="C1386" s="4" t="s">
        <v>67</v>
      </c>
      <c r="D1386" s="242" t="s">
        <v>4167</v>
      </c>
      <c r="E1386" s="237" t="s">
        <v>4168</v>
      </c>
      <c r="F1386" s="25" t="s">
        <v>1218</v>
      </c>
      <c r="G1386" s="53" t="s">
        <v>476</v>
      </c>
      <c r="H1386" s="180">
        <v>0</v>
      </c>
      <c r="I1386" s="28">
        <v>28</v>
      </c>
      <c r="J1386" s="171" t="s">
        <v>14</v>
      </c>
      <c r="K1386" s="171" t="s">
        <v>13</v>
      </c>
      <c r="L1386" s="9">
        <v>28</v>
      </c>
      <c r="M1386" s="9"/>
      <c r="N1386" s="32">
        <v>1</v>
      </c>
      <c r="O1386" s="10" t="s">
        <v>6535</v>
      </c>
      <c r="P1386" s="57">
        <v>1.6507351060114299E-2</v>
      </c>
      <c r="Q1386" s="7" t="s">
        <v>6535</v>
      </c>
      <c r="R1386" s="182">
        <v>27.621555193707948</v>
      </c>
      <c r="S1386" s="1" t="s">
        <v>6535</v>
      </c>
      <c r="T1386" s="36">
        <v>0.45595870840886049</v>
      </c>
      <c r="U1386" s="2" t="s">
        <v>6535</v>
      </c>
      <c r="V1386" s="31">
        <v>60.579071491139409</v>
      </c>
      <c r="W1386" s="2" t="s">
        <v>6535</v>
      </c>
      <c r="X1386" s="31" t="s">
        <v>6535</v>
      </c>
      <c r="Y1386" s="2" t="s">
        <v>6535</v>
      </c>
      <c r="AA1386" s="38">
        <v>14841</v>
      </c>
      <c r="AB1386" s="9" t="s">
        <v>6535</v>
      </c>
      <c r="AC1386" s="38">
        <v>899054</v>
      </c>
      <c r="AD1386" s="9" t="s">
        <v>6535</v>
      </c>
      <c r="AE1386" s="42">
        <v>14841</v>
      </c>
      <c r="AF1386" s="9" t="s">
        <v>6535</v>
      </c>
      <c r="AG1386" s="41">
        <v>32549</v>
      </c>
      <c r="AH1386" s="2" t="s">
        <v>6535</v>
      </c>
      <c r="AI1386" s="41">
        <v>0</v>
      </c>
      <c r="AJ1386" s="2" t="s">
        <v>6535</v>
      </c>
      <c r="AK1386" s="41">
        <v>462035</v>
      </c>
      <c r="AL1386" s="2" t="s">
        <v>6535</v>
      </c>
      <c r="AM1386" s="2" t="str">
        <f>IF(OR(O1386="Q",Q1386="Q",S1386="Q",U1386="Q",W1386="Q",Y1386="Q",AB1386="Q",AD1386="Q",AF1386="Q",AH1386="Q",AJ1386="Q",AL1386="Q"),"Yes","No")</f>
        <v>No</v>
      </c>
    </row>
    <row r="1387" spans="1:39">
      <c r="A1387" s="6" t="s">
        <v>6319</v>
      </c>
      <c r="B1387" s="6" t="s">
        <v>996</v>
      </c>
      <c r="C1387" s="4" t="s">
        <v>89</v>
      </c>
      <c r="D1387" s="242">
        <v>2219</v>
      </c>
      <c r="E1387" s="237">
        <v>20219</v>
      </c>
      <c r="F1387" s="25" t="s">
        <v>826</v>
      </c>
      <c r="G1387" s="53" t="s">
        <v>264</v>
      </c>
      <c r="H1387" s="180">
        <v>18351295</v>
      </c>
      <c r="I1387" s="28">
        <v>28</v>
      </c>
      <c r="J1387" s="171" t="s">
        <v>15</v>
      </c>
      <c r="K1387" s="171" t="s">
        <v>13</v>
      </c>
      <c r="L1387" s="9">
        <v>28</v>
      </c>
      <c r="M1387" s="9"/>
      <c r="N1387" s="32">
        <v>1.3857508422060436</v>
      </c>
      <c r="O1387" s="10" t="s">
        <v>6535</v>
      </c>
      <c r="P1387" s="57">
        <v>0.99457184975089097</v>
      </c>
      <c r="Q1387" s="7" t="s">
        <v>6535</v>
      </c>
      <c r="R1387" s="182">
        <v>58.013044301913347</v>
      </c>
      <c r="S1387" s="1" t="s">
        <v>6535</v>
      </c>
      <c r="T1387" s="36">
        <v>41.636735135720279</v>
      </c>
      <c r="U1387" s="2" t="s">
        <v>6535</v>
      </c>
      <c r="V1387" s="31">
        <v>1.3933139597236044</v>
      </c>
      <c r="W1387" s="2" t="s">
        <v>6535</v>
      </c>
      <c r="X1387" s="31" t="s">
        <v>6535</v>
      </c>
      <c r="Y1387" s="2" t="s">
        <v>6535</v>
      </c>
      <c r="AA1387" s="38">
        <v>6396012</v>
      </c>
      <c r="AB1387" s="9" t="s">
        <v>6535</v>
      </c>
      <c r="AC1387" s="38">
        <v>6430920</v>
      </c>
      <c r="AD1387" s="9" t="s">
        <v>6535</v>
      </c>
      <c r="AE1387" s="42">
        <v>4615557</v>
      </c>
      <c r="AF1387" s="9" t="s">
        <v>6535</v>
      </c>
      <c r="AG1387" s="41">
        <v>110853</v>
      </c>
      <c r="AH1387" s="2" t="s">
        <v>6535</v>
      </c>
      <c r="AI1387" s="41">
        <v>0</v>
      </c>
      <c r="AJ1387" s="2" t="s">
        <v>6535</v>
      </c>
      <c r="AK1387" s="41">
        <v>776886</v>
      </c>
      <c r="AL1387" s="2" t="s">
        <v>6535</v>
      </c>
      <c r="AM1387" s="2" t="str">
        <f>IF(OR(O1387="Q",Q1387="Q",S1387="Q",U1387="Q",W1387="Q",Y1387="Q",AB1387="Q",AD1387="Q",AF1387="Q",AH1387="Q",AJ1387="Q",AL1387="Q"),"Yes","No")</f>
        <v>No</v>
      </c>
    </row>
    <row r="1388" spans="1:39">
      <c r="A1388" s="3" t="s">
        <v>3401</v>
      </c>
      <c r="B1388" s="3" t="s">
        <v>3402</v>
      </c>
      <c r="C1388" s="4" t="s">
        <v>74</v>
      </c>
      <c r="D1388" s="241" t="s">
        <v>3403</v>
      </c>
      <c r="E1388" s="236" t="s">
        <v>3404</v>
      </c>
      <c r="F1388" s="3" t="s">
        <v>317</v>
      </c>
      <c r="G1388" s="4" t="s">
        <v>476</v>
      </c>
      <c r="H1388" s="60">
        <v>0</v>
      </c>
      <c r="I1388" s="27">
        <v>28</v>
      </c>
      <c r="J1388" s="170" t="s">
        <v>14</v>
      </c>
      <c r="K1388" s="170" t="s">
        <v>16</v>
      </c>
      <c r="L1388" s="5">
        <v>28</v>
      </c>
      <c r="N1388" s="31">
        <v>11.255031221209951</v>
      </c>
      <c r="O1388" s="4" t="s">
        <v>6535</v>
      </c>
      <c r="P1388" s="56">
        <v>0.4966196562203023</v>
      </c>
      <c r="Q1388" s="8" t="s">
        <v>6535</v>
      </c>
      <c r="R1388" s="35">
        <v>51.164170826400444</v>
      </c>
      <c r="S1388" s="2" t="s">
        <v>6535</v>
      </c>
      <c r="T1388" s="36">
        <v>2.2575799593270474</v>
      </c>
      <c r="U1388" s="2" t="s">
        <v>6535</v>
      </c>
      <c r="V1388" s="31">
        <v>22.663281809806531</v>
      </c>
      <c r="W1388" s="2" t="s">
        <v>6535</v>
      </c>
      <c r="X1388" s="31" t="s">
        <v>6535</v>
      </c>
      <c r="Y1388" s="2" t="s">
        <v>6535</v>
      </c>
      <c r="AA1388" s="37">
        <v>549752</v>
      </c>
      <c r="AB1388" s="4" t="s">
        <v>6535</v>
      </c>
      <c r="AC1388" s="37">
        <v>1106988</v>
      </c>
      <c r="AD1388" s="4" t="s">
        <v>6535</v>
      </c>
      <c r="AE1388" s="41">
        <v>48845</v>
      </c>
      <c r="AF1388" s="4" t="s">
        <v>6535</v>
      </c>
      <c r="AG1388" s="41">
        <v>21636</v>
      </c>
      <c r="AH1388" s="2" t="s">
        <v>6535</v>
      </c>
      <c r="AI1388" s="41">
        <v>0</v>
      </c>
      <c r="AJ1388" s="2" t="s">
        <v>6535</v>
      </c>
      <c r="AK1388" s="41">
        <v>540085</v>
      </c>
      <c r="AL1388" s="2" t="s">
        <v>6535</v>
      </c>
      <c r="AM1388" s="2" t="str">
        <f>IF(OR(O1388="Q",Q1388="Q",S1388="Q",U1388="Q",W1388="Q",Y1388="Q",AB1388="Q",AD1388="Q",AF1388="Q",AH1388="Q",AJ1388="Q",AL1388="Q"),"Yes","No")</f>
        <v>No</v>
      </c>
    </row>
    <row r="1389" spans="1:39">
      <c r="A1389" s="6" t="s">
        <v>6440</v>
      </c>
      <c r="B1389" s="6" t="s">
        <v>6441</v>
      </c>
      <c r="C1389" s="4" t="s">
        <v>111</v>
      </c>
      <c r="D1389" s="242"/>
      <c r="E1389" s="237" t="s">
        <v>6442</v>
      </c>
      <c r="F1389" s="25" t="s">
        <v>481</v>
      </c>
      <c r="G1389" s="53" t="s">
        <v>476</v>
      </c>
      <c r="H1389" s="180">
        <v>0</v>
      </c>
      <c r="I1389" s="28">
        <v>28</v>
      </c>
      <c r="J1389" s="171" t="s">
        <v>14</v>
      </c>
      <c r="K1389" s="171" t="s">
        <v>13</v>
      </c>
      <c r="L1389" s="9">
        <v>28</v>
      </c>
      <c r="M1389" s="9"/>
      <c r="N1389" s="32">
        <v>3.6570005974905397</v>
      </c>
      <c r="O1389" s="10" t="s">
        <v>6535</v>
      </c>
      <c r="P1389" s="57">
        <v>0.10240459905502536</v>
      </c>
      <c r="Q1389" s="7" t="s">
        <v>6535</v>
      </c>
      <c r="R1389" s="182">
        <v>23.707115847370229</v>
      </c>
      <c r="S1389" s="1" t="s">
        <v>6535</v>
      </c>
      <c r="T1389" s="36">
        <v>0.66385488008038718</v>
      </c>
      <c r="U1389" s="2" t="s">
        <v>6535</v>
      </c>
      <c r="V1389" s="31">
        <v>35.711292571200957</v>
      </c>
      <c r="W1389" s="2" t="s">
        <v>6535</v>
      </c>
      <c r="X1389" s="31" t="s">
        <v>6535</v>
      </c>
      <c r="Y1389" s="2" t="s">
        <v>6535</v>
      </c>
      <c r="AA1389" s="38">
        <v>91809</v>
      </c>
      <c r="AB1389" s="9" t="s">
        <v>6535</v>
      </c>
      <c r="AC1389" s="38">
        <v>896532</v>
      </c>
      <c r="AD1389" s="9" t="s">
        <v>6535</v>
      </c>
      <c r="AE1389" s="42">
        <v>25105</v>
      </c>
      <c r="AF1389" s="9" t="s">
        <v>6535</v>
      </c>
      <c r="AG1389" s="41">
        <v>37817</v>
      </c>
      <c r="AH1389" s="2" t="s">
        <v>6535</v>
      </c>
      <c r="AI1389" s="41">
        <v>0</v>
      </c>
      <c r="AJ1389" s="2" t="s">
        <v>6535</v>
      </c>
      <c r="AK1389" s="41">
        <v>911488</v>
      </c>
      <c r="AL1389" s="2" t="s">
        <v>6535</v>
      </c>
      <c r="AM1389" s="2" t="str">
        <f>IF(OR(O1389="Q",Q1389="Q",S1389="Q",U1389="Q",W1389="Q",Y1389="Q",AB1389="Q",AD1389="Q",AF1389="Q",AH1389="Q",AJ1389="Q",AL1389="Q"),"Yes","No")</f>
        <v>No</v>
      </c>
    </row>
    <row r="1390" spans="1:39">
      <c r="A1390" s="6" t="s">
        <v>5791</v>
      </c>
      <c r="B1390" s="6" t="s">
        <v>5682</v>
      </c>
      <c r="C1390" s="4" t="s">
        <v>22</v>
      </c>
      <c r="D1390" s="242">
        <v>9209</v>
      </c>
      <c r="E1390" s="237">
        <v>90209</v>
      </c>
      <c r="F1390" s="25" t="s">
        <v>740</v>
      </c>
      <c r="G1390" s="53" t="s">
        <v>262</v>
      </c>
      <c r="H1390" s="180">
        <v>3629114</v>
      </c>
      <c r="I1390" s="28">
        <v>28</v>
      </c>
      <c r="J1390" s="171" t="s">
        <v>26</v>
      </c>
      <c r="K1390" s="171" t="s">
        <v>16</v>
      </c>
      <c r="L1390" s="9">
        <v>28</v>
      </c>
      <c r="M1390" s="9"/>
      <c r="N1390" s="32">
        <v>0.89881559589613536</v>
      </c>
      <c r="O1390" s="10" t="s">
        <v>6535</v>
      </c>
      <c r="P1390" s="57">
        <v>0.41012505627028789</v>
      </c>
      <c r="Q1390" s="7" t="s">
        <v>6535</v>
      </c>
      <c r="R1390" s="182">
        <v>185.62801086879139</v>
      </c>
      <c r="S1390" s="1" t="s">
        <v>6535</v>
      </c>
      <c r="T1390" s="36">
        <v>84.701131968010628</v>
      </c>
      <c r="U1390" s="2" t="s">
        <v>6535</v>
      </c>
      <c r="V1390" s="31">
        <v>2.1915646999723468</v>
      </c>
      <c r="W1390" s="2" t="s">
        <v>6535</v>
      </c>
      <c r="X1390" s="31">
        <v>0.3462272176398869</v>
      </c>
      <c r="Y1390" s="2" t="s">
        <v>6535</v>
      </c>
      <c r="AA1390" s="38">
        <v>12832286</v>
      </c>
      <c r="AB1390" s="9" t="s">
        <v>6535</v>
      </c>
      <c r="AC1390" s="38">
        <v>31288715</v>
      </c>
      <c r="AD1390" s="9" t="s">
        <v>6535</v>
      </c>
      <c r="AE1390" s="42">
        <v>14276884</v>
      </c>
      <c r="AF1390" s="9" t="s">
        <v>6535</v>
      </c>
      <c r="AG1390" s="41">
        <v>168556</v>
      </c>
      <c r="AH1390" s="2" t="s">
        <v>6535</v>
      </c>
      <c r="AI1390" s="41">
        <v>90370466</v>
      </c>
      <c r="AJ1390" s="2" t="s">
        <v>6535</v>
      </c>
      <c r="AK1390" s="41">
        <v>2482556</v>
      </c>
      <c r="AL1390" s="2" t="s">
        <v>6535</v>
      </c>
      <c r="AM1390" s="2" t="str">
        <f>IF(OR(O1390="Q",Q1390="Q",S1390="Q",U1390="Q",W1390="Q",Y1390="Q",AB1390="Q",AD1390="Q",AF1390="Q",AH1390="Q",AJ1390="Q",AL1390="Q"),"Yes","No")</f>
        <v>No</v>
      </c>
    </row>
    <row r="1391" spans="1:39">
      <c r="A1391" s="6" t="s">
        <v>158</v>
      </c>
      <c r="B1391" s="6" t="s">
        <v>1569</v>
      </c>
      <c r="C1391" s="4" t="s">
        <v>83</v>
      </c>
      <c r="D1391" s="242">
        <v>4221</v>
      </c>
      <c r="E1391" s="237">
        <v>40221</v>
      </c>
      <c r="F1391" s="25" t="s">
        <v>317</v>
      </c>
      <c r="G1391" s="53" t="s">
        <v>264</v>
      </c>
      <c r="H1391" s="180">
        <v>169495</v>
      </c>
      <c r="I1391" s="28">
        <v>28</v>
      </c>
      <c r="J1391" s="171" t="s">
        <v>14</v>
      </c>
      <c r="K1391" s="171" t="s">
        <v>13</v>
      </c>
      <c r="L1391" s="9">
        <v>26</v>
      </c>
      <c r="M1391" s="9"/>
      <c r="N1391" s="32">
        <v>6.6129962619231764</v>
      </c>
      <c r="O1391" s="10" t="s">
        <v>6535</v>
      </c>
      <c r="P1391" s="57">
        <v>0.47088606142655548</v>
      </c>
      <c r="Q1391" s="7" t="s">
        <v>6535</v>
      </c>
      <c r="R1391" s="182">
        <v>65.045522388059695</v>
      </c>
      <c r="S1391" s="1" t="s">
        <v>6535</v>
      </c>
      <c r="T1391" s="36">
        <v>4.6316417910447765</v>
      </c>
      <c r="U1391" s="2" t="s">
        <v>6535</v>
      </c>
      <c r="V1391" s="31">
        <v>14.043729053879867</v>
      </c>
      <c r="W1391" s="2" t="s">
        <v>6535</v>
      </c>
      <c r="X1391" s="31" t="s">
        <v>6535</v>
      </c>
      <c r="Y1391" s="2" t="s">
        <v>6535</v>
      </c>
      <c r="AA1391" s="38">
        <v>820858</v>
      </c>
      <c r="AB1391" s="9" t="s">
        <v>6535</v>
      </c>
      <c r="AC1391" s="38">
        <v>1743220</v>
      </c>
      <c r="AD1391" s="9" t="s">
        <v>6535</v>
      </c>
      <c r="AE1391" s="42">
        <v>124128</v>
      </c>
      <c r="AF1391" s="9" t="s">
        <v>6535</v>
      </c>
      <c r="AG1391" s="41">
        <v>26800</v>
      </c>
      <c r="AH1391" s="2" t="s">
        <v>6535</v>
      </c>
      <c r="AI1391" s="41">
        <v>0</v>
      </c>
      <c r="AJ1391" s="2" t="s">
        <v>6535</v>
      </c>
      <c r="AK1391" s="41">
        <v>498170</v>
      </c>
      <c r="AL1391" s="2" t="s">
        <v>6535</v>
      </c>
      <c r="AM1391" s="2" t="str">
        <f>IF(OR(O1391="Q",Q1391="Q",S1391="Q",U1391="Q",W1391="Q",Y1391="Q",AB1391="Q",AD1391="Q",AF1391="Q",AH1391="Q",AJ1391="Q",AL1391="Q"),"Yes","No")</f>
        <v>No</v>
      </c>
    </row>
    <row r="1392" spans="1:39">
      <c r="A1392" s="3" t="s">
        <v>1808</v>
      </c>
      <c r="B1392" s="3" t="s">
        <v>1809</v>
      </c>
      <c r="C1392" s="4" t="s">
        <v>83</v>
      </c>
      <c r="D1392" s="241">
        <v>4205</v>
      </c>
      <c r="E1392" s="236">
        <v>40205</v>
      </c>
      <c r="F1392" s="3" t="s">
        <v>317</v>
      </c>
      <c r="G1392" s="4" t="s">
        <v>264</v>
      </c>
      <c r="H1392" s="60">
        <v>1249442</v>
      </c>
      <c r="I1392" s="27">
        <v>28</v>
      </c>
      <c r="J1392" s="170" t="s">
        <v>14</v>
      </c>
      <c r="K1392" s="170" t="s">
        <v>13</v>
      </c>
      <c r="L1392" s="5">
        <v>25</v>
      </c>
      <c r="N1392" s="31">
        <v>0.32864142775571992</v>
      </c>
      <c r="O1392" s="4" t="s">
        <v>6535</v>
      </c>
      <c r="P1392" s="56">
        <v>1.7941936821531775E-2</v>
      </c>
      <c r="Q1392" s="8" t="s">
        <v>6535</v>
      </c>
      <c r="R1392" s="35">
        <v>32.069980470566357</v>
      </c>
      <c r="S1392" s="2" t="s">
        <v>6535</v>
      </c>
      <c r="T1392" s="36">
        <v>1.7508369757277038</v>
      </c>
      <c r="U1392" s="2" t="s">
        <v>6535</v>
      </c>
      <c r="V1392" s="31">
        <v>18.316942648093804</v>
      </c>
      <c r="W1392" s="2" t="s">
        <v>6535</v>
      </c>
      <c r="X1392" s="31" t="s">
        <v>6535</v>
      </c>
      <c r="Y1392" s="2" t="s">
        <v>6535</v>
      </c>
      <c r="AA1392" s="37">
        <v>24749</v>
      </c>
      <c r="AB1392" s="4" t="s">
        <v>6535</v>
      </c>
      <c r="AC1392" s="37">
        <v>1379394</v>
      </c>
      <c r="AD1392" s="4" t="s">
        <v>6535</v>
      </c>
      <c r="AE1392" s="41">
        <v>75307</v>
      </c>
      <c r="AF1392" s="4" t="s">
        <v>6535</v>
      </c>
      <c r="AG1392" s="41">
        <v>43012</v>
      </c>
      <c r="AH1392" s="2" t="s">
        <v>6535</v>
      </c>
      <c r="AI1392" s="41">
        <v>0</v>
      </c>
      <c r="AJ1392" s="2" t="s">
        <v>6535</v>
      </c>
      <c r="AK1392" s="41">
        <v>694840</v>
      </c>
      <c r="AL1392" s="2" t="s">
        <v>6535</v>
      </c>
      <c r="AM1392" s="2" t="str">
        <f>IF(OR(O1392="Q",Q1392="Q",S1392="Q",U1392="Q",W1392="Q",Y1392="Q",AB1392="Q",AD1392="Q",AF1392="Q",AH1392="Q",AJ1392="Q",AL1392="Q"),"Yes","No")</f>
        <v>No</v>
      </c>
    </row>
    <row r="1393" spans="1:39">
      <c r="A1393" s="6" t="s">
        <v>4296</v>
      </c>
      <c r="B1393" s="6" t="s">
        <v>4297</v>
      </c>
      <c r="C1393" s="4" t="s">
        <v>111</v>
      </c>
      <c r="D1393" s="242" t="s">
        <v>4298</v>
      </c>
      <c r="E1393" s="237" t="s">
        <v>4299</v>
      </c>
      <c r="F1393" s="25" t="s">
        <v>317</v>
      </c>
      <c r="G1393" s="53" t="s">
        <v>476</v>
      </c>
      <c r="H1393" s="180">
        <v>0</v>
      </c>
      <c r="I1393" s="28">
        <v>28</v>
      </c>
      <c r="J1393" s="171" t="s">
        <v>14</v>
      </c>
      <c r="K1393" s="171" t="s">
        <v>13</v>
      </c>
      <c r="L1393" s="9">
        <v>25</v>
      </c>
      <c r="M1393" s="9"/>
      <c r="N1393" s="32">
        <v>0.54349025838280796</v>
      </c>
      <c r="O1393" s="10" t="s">
        <v>6535</v>
      </c>
      <c r="P1393" s="57">
        <v>2.7571988529346884E-2</v>
      </c>
      <c r="Q1393" s="7" t="s">
        <v>6535</v>
      </c>
      <c r="R1393" s="182">
        <v>25.060809661507058</v>
      </c>
      <c r="S1393" s="1" t="s">
        <v>6535</v>
      </c>
      <c r="T1393" s="36">
        <v>1.2713684300051029</v>
      </c>
      <c r="U1393" s="2" t="s">
        <v>6535</v>
      </c>
      <c r="V1393" s="31">
        <v>19.711681578727319</v>
      </c>
      <c r="W1393" s="2" t="s">
        <v>6535</v>
      </c>
      <c r="X1393" s="31" t="s">
        <v>6535</v>
      </c>
      <c r="Y1393" s="2" t="s">
        <v>6535</v>
      </c>
      <c r="AA1393" s="38">
        <v>32498</v>
      </c>
      <c r="AB1393" s="9" t="s">
        <v>6535</v>
      </c>
      <c r="AC1393" s="38">
        <v>1178660</v>
      </c>
      <c r="AD1393" s="9" t="s">
        <v>6535</v>
      </c>
      <c r="AE1393" s="42">
        <v>59795</v>
      </c>
      <c r="AF1393" s="9" t="s">
        <v>6535</v>
      </c>
      <c r="AG1393" s="41">
        <v>47032</v>
      </c>
      <c r="AH1393" s="2" t="s">
        <v>6535</v>
      </c>
      <c r="AI1393" s="41">
        <v>0</v>
      </c>
      <c r="AJ1393" s="2" t="s">
        <v>6535</v>
      </c>
      <c r="AK1393" s="41">
        <v>656761</v>
      </c>
      <c r="AL1393" s="2" t="s">
        <v>6535</v>
      </c>
      <c r="AM1393" s="2" t="str">
        <f>IF(OR(O1393="Q",Q1393="Q",S1393="Q",U1393="Q",W1393="Q",Y1393="Q",AB1393="Q",AD1393="Q",AF1393="Q",AH1393="Q",AJ1393="Q",AL1393="Q"),"Yes","No")</f>
        <v>No</v>
      </c>
    </row>
    <row r="1394" spans="1:39">
      <c r="A1394" s="3" t="s">
        <v>1652</v>
      </c>
      <c r="B1394" s="3" t="s">
        <v>1653</v>
      </c>
      <c r="C1394" s="4" t="s">
        <v>18</v>
      </c>
      <c r="D1394" s="241">
        <v>4064</v>
      </c>
      <c r="E1394" s="236">
        <v>40064</v>
      </c>
      <c r="F1394" s="3" t="s">
        <v>407</v>
      </c>
      <c r="G1394" s="4" t="s">
        <v>264</v>
      </c>
      <c r="H1394" s="60">
        <v>79796</v>
      </c>
      <c r="I1394" s="27">
        <v>28</v>
      </c>
      <c r="J1394" s="170" t="s">
        <v>14</v>
      </c>
      <c r="K1394" s="170" t="s">
        <v>16</v>
      </c>
      <c r="L1394" s="5">
        <v>24</v>
      </c>
      <c r="N1394" s="31">
        <v>1.5019918658532521</v>
      </c>
      <c r="O1394" s="4" t="s">
        <v>6535</v>
      </c>
      <c r="P1394" s="56">
        <v>0.14181797006746191</v>
      </c>
      <c r="Q1394" s="8" t="s">
        <v>6535</v>
      </c>
      <c r="R1394" s="35">
        <v>32.790375435427684</v>
      </c>
      <c r="S1394" s="2" t="s">
        <v>6535</v>
      </c>
      <c r="T1394" s="36">
        <v>3.096065023867888</v>
      </c>
      <c r="U1394" s="2" t="s">
        <v>6535</v>
      </c>
      <c r="V1394" s="31">
        <v>10.590984098409841</v>
      </c>
      <c r="W1394" s="2" t="s">
        <v>6535</v>
      </c>
      <c r="X1394" s="31" t="s">
        <v>6535</v>
      </c>
      <c r="Y1394" s="2" t="s">
        <v>6535</v>
      </c>
      <c r="AA1394" s="37">
        <v>180221</v>
      </c>
      <c r="AB1394" s="4" t="s">
        <v>6535</v>
      </c>
      <c r="AC1394" s="37">
        <v>1270791</v>
      </c>
      <c r="AD1394" s="4" t="s">
        <v>6535</v>
      </c>
      <c r="AE1394" s="41">
        <v>119988</v>
      </c>
      <c r="AF1394" s="4" t="s">
        <v>6535</v>
      </c>
      <c r="AG1394" s="41">
        <v>38755</v>
      </c>
      <c r="AH1394" s="2" t="s">
        <v>6535</v>
      </c>
      <c r="AI1394" s="41">
        <v>0</v>
      </c>
      <c r="AJ1394" s="2" t="s">
        <v>6535</v>
      </c>
      <c r="AK1394" s="41">
        <v>427002</v>
      </c>
      <c r="AL1394" s="2" t="s">
        <v>6535</v>
      </c>
      <c r="AM1394" s="2" t="str">
        <f>IF(OR(O1394="Q",Q1394="Q",S1394="Q",U1394="Q",W1394="Q",Y1394="Q",AB1394="Q",AD1394="Q",AF1394="Q",AH1394="Q",AJ1394="Q",AL1394="Q"),"Yes","No")</f>
        <v>No</v>
      </c>
    </row>
    <row r="1395" spans="1:39">
      <c r="A1395" s="6" t="s">
        <v>2937</v>
      </c>
      <c r="B1395" s="6" t="s">
        <v>2938</v>
      </c>
      <c r="C1395" s="4" t="s">
        <v>59</v>
      </c>
      <c r="D1395" s="242">
        <v>5215</v>
      </c>
      <c r="E1395" s="237">
        <v>50215</v>
      </c>
      <c r="F1395" s="25" t="s">
        <v>481</v>
      </c>
      <c r="G1395" s="53" t="s">
        <v>264</v>
      </c>
      <c r="H1395" s="180">
        <v>68545</v>
      </c>
      <c r="I1395" s="28">
        <v>28</v>
      </c>
      <c r="J1395" s="171" t="s">
        <v>14</v>
      </c>
      <c r="K1395" s="171" t="s">
        <v>13</v>
      </c>
      <c r="L1395" s="9">
        <v>24</v>
      </c>
      <c r="M1395" s="9"/>
      <c r="N1395" s="32">
        <v>0.59216761510605276</v>
      </c>
      <c r="O1395" s="10" t="s">
        <v>6535</v>
      </c>
      <c r="P1395" s="57">
        <v>1.5801141885325557E-2</v>
      </c>
      <c r="Q1395" s="7" t="s">
        <v>6535</v>
      </c>
      <c r="R1395" s="182">
        <v>84.784532197280029</v>
      </c>
      <c r="S1395" s="1" t="s">
        <v>6535</v>
      </c>
      <c r="T1395" s="36">
        <v>2.2623534093303062</v>
      </c>
      <c r="U1395" s="2" t="s">
        <v>6535</v>
      </c>
      <c r="V1395" s="31">
        <v>37.476254526642528</v>
      </c>
      <c r="W1395" s="2" t="s">
        <v>6535</v>
      </c>
      <c r="X1395" s="31" t="s">
        <v>6535</v>
      </c>
      <c r="Y1395" s="2" t="s">
        <v>6535</v>
      </c>
      <c r="AA1395" s="38">
        <v>57233</v>
      </c>
      <c r="AB1395" s="9" t="s">
        <v>6535</v>
      </c>
      <c r="AC1395" s="38">
        <v>3622080</v>
      </c>
      <c r="AD1395" s="9" t="s">
        <v>6535</v>
      </c>
      <c r="AE1395" s="42">
        <v>96650</v>
      </c>
      <c r="AF1395" s="9" t="s">
        <v>6535</v>
      </c>
      <c r="AG1395" s="41">
        <v>42721</v>
      </c>
      <c r="AH1395" s="2" t="s">
        <v>6535</v>
      </c>
      <c r="AI1395" s="41">
        <v>0</v>
      </c>
      <c r="AJ1395" s="2" t="s">
        <v>6535</v>
      </c>
      <c r="AK1395" s="41">
        <v>484917</v>
      </c>
      <c r="AL1395" s="2" t="s">
        <v>6535</v>
      </c>
      <c r="AM1395" s="2" t="str">
        <f>IF(OR(O1395="Q",Q1395="Q",S1395="Q",U1395="Q",W1395="Q",Y1395="Q",AB1395="Q",AD1395="Q",AF1395="Q",AH1395="Q",AJ1395="Q",AL1395="Q"),"Yes","No")</f>
        <v>No</v>
      </c>
    </row>
    <row r="1396" spans="1:39">
      <c r="A1396" s="6" t="s">
        <v>1721</v>
      </c>
      <c r="B1396" s="6" t="s">
        <v>1722</v>
      </c>
      <c r="C1396" s="4" t="s">
        <v>54</v>
      </c>
      <c r="D1396" s="242">
        <v>4130</v>
      </c>
      <c r="E1396" s="237">
        <v>40130</v>
      </c>
      <c r="F1396" s="25" t="s">
        <v>320</v>
      </c>
      <c r="G1396" s="53" t="s">
        <v>264</v>
      </c>
      <c r="H1396" s="180">
        <v>137570</v>
      </c>
      <c r="I1396" s="28">
        <v>28</v>
      </c>
      <c r="J1396" s="171" t="s">
        <v>15</v>
      </c>
      <c r="K1396" s="171" t="s">
        <v>13</v>
      </c>
      <c r="L1396" s="9">
        <v>22</v>
      </c>
      <c r="M1396" s="9"/>
      <c r="N1396" s="32">
        <v>0.9775410140469033</v>
      </c>
      <c r="O1396" s="10" t="s">
        <v>6535</v>
      </c>
      <c r="P1396" s="57">
        <v>0.13023218186230887</v>
      </c>
      <c r="Q1396" s="7" t="s">
        <v>6535</v>
      </c>
      <c r="R1396" s="182">
        <v>89.091206919145591</v>
      </c>
      <c r="S1396" s="1" t="s">
        <v>6535</v>
      </c>
      <c r="T1396" s="36">
        <v>11.869110446623223</v>
      </c>
      <c r="U1396" s="2" t="s">
        <v>6535</v>
      </c>
      <c r="V1396" s="31">
        <v>7.5061401879946406</v>
      </c>
      <c r="W1396" s="2" t="s">
        <v>6535</v>
      </c>
      <c r="X1396" s="31" t="s">
        <v>6535</v>
      </c>
      <c r="Y1396" s="2" t="s">
        <v>6535</v>
      </c>
      <c r="AA1396" s="38">
        <v>973929</v>
      </c>
      <c r="AB1396" s="9" t="s">
        <v>6535</v>
      </c>
      <c r="AC1396" s="38">
        <v>7478405</v>
      </c>
      <c r="AD1396" s="9" t="s">
        <v>6535</v>
      </c>
      <c r="AE1396" s="42">
        <v>996305</v>
      </c>
      <c r="AF1396" s="9" t="s">
        <v>6535</v>
      </c>
      <c r="AG1396" s="41">
        <v>83941</v>
      </c>
      <c r="AH1396" s="2" t="s">
        <v>6535</v>
      </c>
      <c r="AI1396" s="41">
        <v>0</v>
      </c>
      <c r="AJ1396" s="2" t="s">
        <v>6535</v>
      </c>
      <c r="AK1396" s="41">
        <v>1418468</v>
      </c>
      <c r="AL1396" s="2" t="s">
        <v>6535</v>
      </c>
      <c r="AM1396" s="2" t="str">
        <f>IF(OR(O1396="Q",Q1396="Q",S1396="Q",U1396="Q",W1396="Q",Y1396="Q",AB1396="Q",AD1396="Q",AF1396="Q",AH1396="Q",AJ1396="Q",AL1396="Q"),"Yes","No")</f>
        <v>No</v>
      </c>
    </row>
    <row r="1397" spans="1:39">
      <c r="A1397" s="3" t="s">
        <v>2684</v>
      </c>
      <c r="B1397" s="3" t="s">
        <v>2685</v>
      </c>
      <c r="C1397" s="4" t="s">
        <v>126</v>
      </c>
      <c r="D1397" s="241" t="s">
        <v>2686</v>
      </c>
      <c r="E1397" s="236" t="s">
        <v>2687</v>
      </c>
      <c r="F1397" s="3" t="s">
        <v>320</v>
      </c>
      <c r="G1397" s="4" t="s">
        <v>476</v>
      </c>
      <c r="H1397" s="60">
        <v>0</v>
      </c>
      <c r="I1397" s="27">
        <v>28</v>
      </c>
      <c r="J1397" s="170" t="s">
        <v>14</v>
      </c>
      <c r="K1397" s="170" t="s">
        <v>13</v>
      </c>
      <c r="L1397" s="5">
        <v>21</v>
      </c>
      <c r="N1397" s="31">
        <v>0.56600811700742781</v>
      </c>
      <c r="O1397" s="4" t="s">
        <v>6535</v>
      </c>
      <c r="P1397" s="56">
        <v>4.6490588981429555E-2</v>
      </c>
      <c r="Q1397" s="8" t="s">
        <v>6535</v>
      </c>
      <c r="R1397" s="35">
        <v>40.177526007665421</v>
      </c>
      <c r="S1397" s="2" t="s">
        <v>6535</v>
      </c>
      <c r="T1397" s="36">
        <v>3.3000884471212566</v>
      </c>
      <c r="U1397" s="2" t="s">
        <v>6535</v>
      </c>
      <c r="V1397" s="31">
        <v>12.174681573372132</v>
      </c>
      <c r="W1397" s="2" t="s">
        <v>6535</v>
      </c>
      <c r="X1397" s="31" t="s">
        <v>6535</v>
      </c>
      <c r="Y1397" s="2" t="s">
        <v>6535</v>
      </c>
      <c r="AA1397" s="37">
        <v>44349</v>
      </c>
      <c r="AB1397" s="4" t="s">
        <v>6535</v>
      </c>
      <c r="AC1397" s="37">
        <v>953935</v>
      </c>
      <c r="AD1397" s="4" t="s">
        <v>6535</v>
      </c>
      <c r="AE1397" s="41">
        <v>78354</v>
      </c>
      <c r="AF1397" s="4" t="s">
        <v>6535</v>
      </c>
      <c r="AG1397" s="41">
        <v>23743</v>
      </c>
      <c r="AH1397" s="2" t="s">
        <v>6535</v>
      </c>
      <c r="AI1397" s="41">
        <v>0</v>
      </c>
      <c r="AJ1397" s="2" t="s">
        <v>6535</v>
      </c>
      <c r="AK1397" s="41">
        <v>416357</v>
      </c>
      <c r="AL1397" s="2" t="s">
        <v>6535</v>
      </c>
      <c r="AM1397" s="2" t="str">
        <f>IF(OR(O1397="Q",Q1397="Q",S1397="Q",U1397="Q",W1397="Q",Y1397="Q",AB1397="Q",AD1397="Q",AF1397="Q",AH1397="Q",AJ1397="Q",AL1397="Q"),"Yes","No")</f>
        <v>No</v>
      </c>
    </row>
    <row r="1398" spans="1:39">
      <c r="A1398" s="6" t="s">
        <v>4444</v>
      </c>
      <c r="B1398" s="6" t="s">
        <v>4445</v>
      </c>
      <c r="C1398" s="4" t="s">
        <v>57</v>
      </c>
      <c r="D1398" s="242">
        <v>7012</v>
      </c>
      <c r="E1398" s="237">
        <v>70012</v>
      </c>
      <c r="F1398" s="25" t="s">
        <v>317</v>
      </c>
      <c r="G1398" s="53" t="s">
        <v>262</v>
      </c>
      <c r="H1398" s="180">
        <v>106494</v>
      </c>
      <c r="I1398" s="28">
        <v>28</v>
      </c>
      <c r="J1398" s="171" t="s">
        <v>15</v>
      </c>
      <c r="K1398" s="171" t="s">
        <v>13</v>
      </c>
      <c r="L1398" s="9">
        <v>21</v>
      </c>
      <c r="M1398" s="9"/>
      <c r="N1398" s="32">
        <v>0.71069203405397452</v>
      </c>
      <c r="O1398" s="10" t="s">
        <v>6535</v>
      </c>
      <c r="P1398" s="57">
        <v>0.20991317258173064</v>
      </c>
      <c r="Q1398" s="7" t="s">
        <v>6535</v>
      </c>
      <c r="R1398" s="182">
        <v>83.668422344722927</v>
      </c>
      <c r="S1398" s="1" t="s">
        <v>6535</v>
      </c>
      <c r="T1398" s="36">
        <v>24.712678822505413</v>
      </c>
      <c r="U1398" s="2" t="s">
        <v>6535</v>
      </c>
      <c r="V1398" s="31">
        <v>3.3856476242683788</v>
      </c>
      <c r="W1398" s="2" t="s">
        <v>6535</v>
      </c>
      <c r="X1398" s="31">
        <v>0.73149502070818762</v>
      </c>
      <c r="Y1398" s="2" t="s">
        <v>6535</v>
      </c>
      <c r="AA1398" s="38">
        <v>786950</v>
      </c>
      <c r="AB1398" s="9" t="s">
        <v>6535</v>
      </c>
      <c r="AC1398" s="38">
        <v>3748931</v>
      </c>
      <c r="AD1398" s="9" t="s">
        <v>6535</v>
      </c>
      <c r="AE1398" s="42">
        <v>1107301</v>
      </c>
      <c r="AF1398" s="9" t="s">
        <v>6535</v>
      </c>
      <c r="AG1398" s="41">
        <v>44807</v>
      </c>
      <c r="AH1398" s="2" t="s">
        <v>6535</v>
      </c>
      <c r="AI1398" s="41">
        <v>5125026</v>
      </c>
      <c r="AJ1398" s="2" t="s">
        <v>6535</v>
      </c>
      <c r="AK1398" s="41">
        <v>621394</v>
      </c>
      <c r="AL1398" s="2" t="s">
        <v>6535</v>
      </c>
      <c r="AM1398" s="2" t="str">
        <f>IF(OR(O1398="Q",Q1398="Q",S1398="Q",U1398="Q",W1398="Q",Y1398="Q",AB1398="Q",AD1398="Q",AF1398="Q",AH1398="Q",AJ1398="Q",AL1398="Q"),"Yes","No")</f>
        <v>No</v>
      </c>
    </row>
    <row r="1399" spans="1:39">
      <c r="A1399" s="3" t="s">
        <v>5143</v>
      </c>
      <c r="B1399" s="3" t="s">
        <v>5144</v>
      </c>
      <c r="C1399" s="4" t="s">
        <v>82</v>
      </c>
      <c r="D1399" s="241">
        <v>8009</v>
      </c>
      <c r="E1399" s="236">
        <v>80009</v>
      </c>
      <c r="F1399" s="3" t="s">
        <v>320</v>
      </c>
      <c r="G1399" s="4" t="s">
        <v>262</v>
      </c>
      <c r="H1399" s="60">
        <v>82157</v>
      </c>
      <c r="I1399" s="27">
        <v>28</v>
      </c>
      <c r="J1399" s="170" t="s">
        <v>15</v>
      </c>
      <c r="K1399" s="170" t="s">
        <v>13</v>
      </c>
      <c r="L1399" s="5">
        <v>21</v>
      </c>
      <c r="N1399" s="31">
        <v>0.22124989065922715</v>
      </c>
      <c r="O1399" s="4" t="s">
        <v>6535</v>
      </c>
      <c r="P1399" s="56">
        <v>5.3636358304228422E-2</v>
      </c>
      <c r="Q1399" s="8" t="s">
        <v>6535</v>
      </c>
      <c r="R1399" s="35">
        <v>88.04349725907683</v>
      </c>
      <c r="S1399" s="2" t="s">
        <v>6535</v>
      </c>
      <c r="T1399" s="36">
        <v>21.34388654961468</v>
      </c>
      <c r="U1399" s="2" t="s">
        <v>6535</v>
      </c>
      <c r="V1399" s="31">
        <v>4.1249983715204044</v>
      </c>
      <c r="W1399" s="2" t="s">
        <v>6535</v>
      </c>
      <c r="X1399" s="31">
        <v>1.8100210694802861</v>
      </c>
      <c r="Y1399" s="2" t="s">
        <v>6535</v>
      </c>
      <c r="AA1399" s="37">
        <v>237760</v>
      </c>
      <c r="AB1399" s="4" t="s">
        <v>6535</v>
      </c>
      <c r="AC1399" s="37">
        <v>4432814</v>
      </c>
      <c r="AD1399" s="4" t="s">
        <v>6535</v>
      </c>
      <c r="AE1399" s="41">
        <v>1074622</v>
      </c>
      <c r="AF1399" s="4" t="s">
        <v>6535</v>
      </c>
      <c r="AG1399" s="41">
        <v>50348</v>
      </c>
      <c r="AH1399" s="2" t="s">
        <v>6535</v>
      </c>
      <c r="AI1399" s="41">
        <v>2449040</v>
      </c>
      <c r="AJ1399" s="2" t="s">
        <v>6535</v>
      </c>
      <c r="AK1399" s="41">
        <v>641161</v>
      </c>
      <c r="AL1399" s="2" t="s">
        <v>6535</v>
      </c>
      <c r="AM1399" s="2" t="str">
        <f>IF(OR(O1399="Q",Q1399="Q",S1399="Q",U1399="Q",W1399="Q",Y1399="Q",AB1399="Q",AD1399="Q",AF1399="Q",AH1399="Q",AJ1399="Q",AL1399="Q"),"Yes","No")</f>
        <v>No</v>
      </c>
    </row>
    <row r="1400" spans="1:39">
      <c r="A1400" s="6" t="s">
        <v>6310</v>
      </c>
      <c r="B1400" s="6" t="s">
        <v>889</v>
      </c>
      <c r="C1400" s="4" t="s">
        <v>73</v>
      </c>
      <c r="D1400" s="242" t="s">
        <v>890</v>
      </c>
      <c r="E1400" s="237" t="s">
        <v>891</v>
      </c>
      <c r="F1400" s="25" t="s">
        <v>481</v>
      </c>
      <c r="G1400" s="53" t="s">
        <v>476</v>
      </c>
      <c r="H1400" s="180">
        <v>0</v>
      </c>
      <c r="I1400" s="28">
        <v>28</v>
      </c>
      <c r="J1400" s="171" t="s">
        <v>14</v>
      </c>
      <c r="K1400" s="171" t="s">
        <v>13</v>
      </c>
      <c r="L1400" s="9">
        <v>20</v>
      </c>
      <c r="M1400" s="9"/>
      <c r="N1400" s="32">
        <v>0.57700532148611039</v>
      </c>
      <c r="O1400" s="10" t="s">
        <v>6535</v>
      </c>
      <c r="P1400" s="57">
        <v>5.1914440532163868E-2</v>
      </c>
      <c r="Q1400" s="7" t="s">
        <v>6535</v>
      </c>
      <c r="R1400" s="182">
        <v>32.191628959276017</v>
      </c>
      <c r="S1400" s="1" t="s">
        <v>6535</v>
      </c>
      <c r="T1400" s="36">
        <v>2.8963518099547509</v>
      </c>
      <c r="U1400" s="2" t="s">
        <v>6535</v>
      </c>
      <c r="V1400" s="31">
        <v>11.114543768002735</v>
      </c>
      <c r="W1400" s="2" t="s">
        <v>6535</v>
      </c>
      <c r="X1400" s="31" t="s">
        <v>6535</v>
      </c>
      <c r="Y1400" s="2" t="s">
        <v>6535</v>
      </c>
      <c r="AA1400" s="38">
        <v>59094</v>
      </c>
      <c r="AB1400" s="9" t="s">
        <v>6535</v>
      </c>
      <c r="AC1400" s="38">
        <v>1138296</v>
      </c>
      <c r="AD1400" s="9" t="s">
        <v>6535</v>
      </c>
      <c r="AE1400" s="42">
        <v>102415</v>
      </c>
      <c r="AF1400" s="9" t="s">
        <v>6535</v>
      </c>
      <c r="AG1400" s="41">
        <v>35360</v>
      </c>
      <c r="AH1400" s="2" t="s">
        <v>6535</v>
      </c>
      <c r="AI1400" s="41">
        <v>0</v>
      </c>
      <c r="AJ1400" s="2" t="s">
        <v>6535</v>
      </c>
      <c r="AK1400" s="41">
        <v>756344</v>
      </c>
      <c r="AL1400" s="2" t="s">
        <v>6535</v>
      </c>
      <c r="AM1400" s="2" t="str">
        <f>IF(OR(O1400="Q",Q1400="Q",S1400="Q",U1400="Q",W1400="Q",Y1400="Q",AB1400="Q",AD1400="Q",AF1400="Q",AH1400="Q",AJ1400="Q",AL1400="Q"),"Yes","No")</f>
        <v>No</v>
      </c>
    </row>
    <row r="1401" spans="1:39">
      <c r="A1401" s="6" t="s">
        <v>1050</v>
      </c>
      <c r="B1401" s="6" t="s">
        <v>1051</v>
      </c>
      <c r="C1401" s="4" t="s">
        <v>89</v>
      </c>
      <c r="D1401" s="242">
        <v>2197</v>
      </c>
      <c r="E1401" s="237">
        <v>20197</v>
      </c>
      <c r="F1401" s="25" t="s">
        <v>481</v>
      </c>
      <c r="G1401" s="53" t="s">
        <v>264</v>
      </c>
      <c r="H1401" s="180">
        <v>18351295</v>
      </c>
      <c r="I1401" s="28">
        <v>28</v>
      </c>
      <c r="J1401" s="171" t="s">
        <v>14</v>
      </c>
      <c r="K1401" s="171" t="s">
        <v>13</v>
      </c>
      <c r="L1401" s="9">
        <v>19</v>
      </c>
      <c r="M1401" s="9"/>
      <c r="N1401" s="32">
        <v>5.1254094525035097</v>
      </c>
      <c r="O1401" s="10" t="s">
        <v>6535</v>
      </c>
      <c r="P1401" s="57">
        <v>0.16558379386222769</v>
      </c>
      <c r="Q1401" s="7" t="s">
        <v>6535</v>
      </c>
      <c r="R1401" s="182">
        <v>59.066375632503224</v>
      </c>
      <c r="S1401" s="1" t="s">
        <v>6535</v>
      </c>
      <c r="T1401" s="36">
        <v>1.9082250223236432</v>
      </c>
      <c r="U1401" s="2" t="s">
        <v>6535</v>
      </c>
      <c r="V1401" s="31">
        <v>30.95356938595123</v>
      </c>
      <c r="W1401" s="2" t="s">
        <v>6535</v>
      </c>
      <c r="X1401" s="31" t="s">
        <v>6535</v>
      </c>
      <c r="Y1401" s="2" t="s">
        <v>6535</v>
      </c>
      <c r="AA1401" s="38">
        <v>98577</v>
      </c>
      <c r="AB1401" s="9" t="s">
        <v>6535</v>
      </c>
      <c r="AC1401" s="38">
        <v>595330</v>
      </c>
      <c r="AD1401" s="9" t="s">
        <v>6535</v>
      </c>
      <c r="AE1401" s="42">
        <v>19233</v>
      </c>
      <c r="AF1401" s="9" t="s">
        <v>6535</v>
      </c>
      <c r="AG1401" s="41">
        <v>10079</v>
      </c>
      <c r="AH1401" s="2" t="s">
        <v>6535</v>
      </c>
      <c r="AI1401" s="41">
        <v>0</v>
      </c>
      <c r="AJ1401" s="2" t="s">
        <v>6535</v>
      </c>
      <c r="AK1401" s="41">
        <v>135627</v>
      </c>
      <c r="AL1401" s="2" t="s">
        <v>6535</v>
      </c>
      <c r="AM1401" s="2" t="str">
        <f>IF(OR(O1401="Q",Q1401="Q",S1401="Q",U1401="Q",W1401="Q",Y1401="Q",AB1401="Q",AD1401="Q",AF1401="Q",AH1401="Q",AJ1401="Q",AL1401="Q"),"Yes","No")</f>
        <v>No</v>
      </c>
    </row>
    <row r="1402" spans="1:39">
      <c r="A1402" s="6" t="s">
        <v>5711</v>
      </c>
      <c r="B1402" s="6" t="s">
        <v>5712</v>
      </c>
      <c r="C1402" s="4" t="s">
        <v>28</v>
      </c>
      <c r="D1402" s="242">
        <v>9087</v>
      </c>
      <c r="E1402" s="237">
        <v>90087</v>
      </c>
      <c r="F1402" s="25" t="s">
        <v>317</v>
      </c>
      <c r="G1402" s="53" t="s">
        <v>262</v>
      </c>
      <c r="H1402" s="180">
        <v>130447</v>
      </c>
      <c r="I1402" s="28">
        <v>28</v>
      </c>
      <c r="J1402" s="171" t="s">
        <v>15</v>
      </c>
      <c r="K1402" s="171" t="s">
        <v>16</v>
      </c>
      <c r="L1402" s="9">
        <v>19</v>
      </c>
      <c r="M1402" s="9"/>
      <c r="N1402" s="32">
        <v>0.91270888401561645</v>
      </c>
      <c r="O1402" s="10" t="s">
        <v>6535</v>
      </c>
      <c r="P1402" s="57">
        <v>0.20431825535951356</v>
      </c>
      <c r="Q1402" s="7" t="s">
        <v>6535</v>
      </c>
      <c r="R1402" s="182">
        <v>68.776913077389722</v>
      </c>
      <c r="S1402" s="1" t="s">
        <v>6535</v>
      </c>
      <c r="T1402" s="36">
        <v>15.396342837334258</v>
      </c>
      <c r="U1402" s="2" t="s">
        <v>6535</v>
      </c>
      <c r="V1402" s="31">
        <v>4.4670941537242257</v>
      </c>
      <c r="W1402" s="2" t="s">
        <v>6535</v>
      </c>
      <c r="X1402" s="31">
        <v>0.85322735877536948</v>
      </c>
      <c r="Y1402" s="2" t="s">
        <v>6535</v>
      </c>
      <c r="AA1402" s="38">
        <v>810752</v>
      </c>
      <c r="AB1402" s="9" t="s">
        <v>6535</v>
      </c>
      <c r="AC1402" s="38">
        <v>3968084</v>
      </c>
      <c r="AD1402" s="9" t="s">
        <v>6535</v>
      </c>
      <c r="AE1402" s="42">
        <v>888292</v>
      </c>
      <c r="AF1402" s="9" t="s">
        <v>6535</v>
      </c>
      <c r="AG1402" s="41">
        <v>57695</v>
      </c>
      <c r="AH1402" s="2" t="s">
        <v>6535</v>
      </c>
      <c r="AI1402" s="41">
        <v>4650676</v>
      </c>
      <c r="AJ1402" s="2" t="s">
        <v>6535</v>
      </c>
      <c r="AK1402" s="41">
        <v>868346</v>
      </c>
      <c r="AL1402" s="2" t="s">
        <v>6535</v>
      </c>
      <c r="AM1402" s="2" t="str">
        <f>IF(OR(O1402="Q",Q1402="Q",S1402="Q",U1402="Q",W1402="Q",Y1402="Q",AB1402="Q",AD1402="Q",AF1402="Q",AH1402="Q",AJ1402="Q",AL1402="Q"),"Yes","No")</f>
        <v>No</v>
      </c>
    </row>
    <row r="1403" spans="1:39">
      <c r="A1403" s="6" t="s">
        <v>3966</v>
      </c>
      <c r="B1403" s="6" t="s">
        <v>3967</v>
      </c>
      <c r="C1403" s="4" t="s">
        <v>12</v>
      </c>
      <c r="D1403" s="242">
        <v>6072</v>
      </c>
      <c r="E1403" s="237">
        <v>60072</v>
      </c>
      <c r="F1403" s="25" t="s">
        <v>320</v>
      </c>
      <c r="G1403" s="53" t="s">
        <v>262</v>
      </c>
      <c r="H1403" s="180">
        <v>295083</v>
      </c>
      <c r="I1403" s="28">
        <v>28</v>
      </c>
      <c r="J1403" s="171" t="s">
        <v>15</v>
      </c>
      <c r="K1403" s="171" t="s">
        <v>13</v>
      </c>
      <c r="L1403" s="9">
        <v>18</v>
      </c>
      <c r="M1403" s="9"/>
      <c r="N1403" s="32">
        <v>0.21017331227518454</v>
      </c>
      <c r="O1403" s="10" t="s">
        <v>6535</v>
      </c>
      <c r="P1403" s="57">
        <v>2.2092643123511245E-2</v>
      </c>
      <c r="Q1403" s="7" t="s">
        <v>6535</v>
      </c>
      <c r="R1403" s="182">
        <v>54.413633921642756</v>
      </c>
      <c r="S1403" s="1" t="s">
        <v>6535</v>
      </c>
      <c r="T1403" s="36">
        <v>5.7197604313826931</v>
      </c>
      <c r="U1403" s="2" t="s">
        <v>6535</v>
      </c>
      <c r="V1403" s="31">
        <v>9.513271504011021</v>
      </c>
      <c r="W1403" s="2" t="s">
        <v>6535</v>
      </c>
      <c r="X1403" s="31">
        <v>1.3176274797670093</v>
      </c>
      <c r="Y1403" s="2" t="s">
        <v>6535</v>
      </c>
      <c r="AA1403" s="38">
        <v>60416</v>
      </c>
      <c r="AB1403" s="9" t="s">
        <v>6535</v>
      </c>
      <c r="AC1403" s="38">
        <v>2734666</v>
      </c>
      <c r="AD1403" s="9" t="s">
        <v>6535</v>
      </c>
      <c r="AE1403" s="42">
        <v>287458</v>
      </c>
      <c r="AF1403" s="9" t="s">
        <v>6535</v>
      </c>
      <c r="AG1403" s="41">
        <v>50257</v>
      </c>
      <c r="AH1403" s="2" t="s">
        <v>6535</v>
      </c>
      <c r="AI1403" s="41">
        <v>2075447</v>
      </c>
      <c r="AJ1403" s="2" t="s">
        <v>6535</v>
      </c>
      <c r="AK1403" s="41">
        <v>864338</v>
      </c>
      <c r="AL1403" s="2" t="s">
        <v>6535</v>
      </c>
      <c r="AM1403" s="2" t="str">
        <f>IF(OR(O1403="Q",Q1403="Q",S1403="Q",U1403="Q",W1403="Q",Y1403="Q",AB1403="Q",AD1403="Q",AF1403="Q",AH1403="Q",AJ1403="Q",AL1403="Q"),"Yes","No")</f>
        <v>No</v>
      </c>
    </row>
    <row r="1404" spans="1:39">
      <c r="A1404" s="3" t="s">
        <v>482</v>
      </c>
      <c r="B1404" s="3" t="s">
        <v>483</v>
      </c>
      <c r="C1404" s="4" t="s">
        <v>2</v>
      </c>
      <c r="D1404" s="241" t="s">
        <v>484</v>
      </c>
      <c r="E1404" s="236" t="s">
        <v>485</v>
      </c>
      <c r="F1404" s="3" t="s">
        <v>320</v>
      </c>
      <c r="G1404" s="4" t="s">
        <v>476</v>
      </c>
      <c r="H1404" s="60">
        <v>0</v>
      </c>
      <c r="I1404" s="27">
        <v>28</v>
      </c>
      <c r="J1404" s="170" t="s">
        <v>15</v>
      </c>
      <c r="K1404" s="170" t="s">
        <v>13</v>
      </c>
      <c r="L1404" s="5">
        <v>17</v>
      </c>
      <c r="N1404" s="31">
        <v>0.44727380287244883</v>
      </c>
      <c r="O1404" s="4" t="s">
        <v>6535</v>
      </c>
      <c r="P1404" s="56">
        <v>0.10917416375108432</v>
      </c>
      <c r="Q1404" s="8" t="s">
        <v>6535</v>
      </c>
      <c r="R1404" s="35">
        <v>65.454475443693767</v>
      </c>
      <c r="S1404" s="2" t="s">
        <v>6535</v>
      </c>
      <c r="T1404" s="36">
        <v>15.97665138096405</v>
      </c>
      <c r="U1404" s="2" t="s">
        <v>6535</v>
      </c>
      <c r="V1404" s="31">
        <v>4.0968832506217066</v>
      </c>
      <c r="W1404" s="2" t="s">
        <v>6535</v>
      </c>
      <c r="X1404" s="31" t="s">
        <v>6535</v>
      </c>
      <c r="Y1404" s="2" t="s">
        <v>6535</v>
      </c>
      <c r="AA1404" s="37">
        <v>204138</v>
      </c>
      <c r="AB1404" s="4" t="s">
        <v>6535</v>
      </c>
      <c r="AC1404" s="37">
        <v>1869838</v>
      </c>
      <c r="AD1404" s="4" t="s">
        <v>6535</v>
      </c>
      <c r="AE1404" s="41">
        <v>456405</v>
      </c>
      <c r="AF1404" s="4" t="s">
        <v>6535</v>
      </c>
      <c r="AG1404" s="41">
        <v>28567</v>
      </c>
      <c r="AH1404" s="2" t="s">
        <v>6535</v>
      </c>
      <c r="AI1404" s="41">
        <v>0</v>
      </c>
      <c r="AJ1404" s="2" t="s">
        <v>6535</v>
      </c>
      <c r="AK1404" s="41">
        <v>467989</v>
      </c>
      <c r="AL1404" s="2" t="s">
        <v>6535</v>
      </c>
      <c r="AM1404" s="2" t="str">
        <f>IF(OR(O1404="Q",Q1404="Q",S1404="Q",U1404="Q",W1404="Q",Y1404="Q",AB1404="Q",AD1404="Q",AF1404="Q",AH1404="Q",AJ1404="Q",AL1404="Q"),"Yes","No")</f>
        <v>No</v>
      </c>
    </row>
    <row r="1405" spans="1:39">
      <c r="A1405" s="3" t="s">
        <v>6274</v>
      </c>
      <c r="B1405" s="3" t="s">
        <v>359</v>
      </c>
      <c r="C1405" s="4" t="s">
        <v>2</v>
      </c>
      <c r="D1405" s="241">
        <v>22</v>
      </c>
      <c r="E1405" s="236">
        <v>22</v>
      </c>
      <c r="F1405" s="3" t="s">
        <v>317</v>
      </c>
      <c r="G1405" s="4" t="s">
        <v>264</v>
      </c>
      <c r="H1405" s="60">
        <v>69809</v>
      </c>
      <c r="I1405" s="27">
        <v>28</v>
      </c>
      <c r="J1405" s="170" t="s">
        <v>14</v>
      </c>
      <c r="K1405" s="170" t="s">
        <v>13</v>
      </c>
      <c r="L1405" s="5">
        <v>17</v>
      </c>
      <c r="N1405" s="31">
        <v>0.48438010505416068</v>
      </c>
      <c r="O1405" s="4" t="s">
        <v>6535</v>
      </c>
      <c r="P1405" s="56">
        <v>2.4921655124792542E-2</v>
      </c>
      <c r="Q1405" s="8" t="s">
        <v>6535</v>
      </c>
      <c r="R1405" s="35">
        <v>58.253436782042108</v>
      </c>
      <c r="S1405" s="2" t="s">
        <v>6535</v>
      </c>
      <c r="T1405" s="36">
        <v>2.997175247636624</v>
      </c>
      <c r="U1405" s="2" t="s">
        <v>6535</v>
      </c>
      <c r="V1405" s="31">
        <v>19.436112996054185</v>
      </c>
      <c r="W1405" s="2" t="s">
        <v>6535</v>
      </c>
      <c r="X1405" s="31" t="s">
        <v>6535</v>
      </c>
      <c r="Y1405" s="2" t="s">
        <v>6535</v>
      </c>
      <c r="AA1405" s="37">
        <v>38546</v>
      </c>
      <c r="AB1405" s="4" t="s">
        <v>6535</v>
      </c>
      <c r="AC1405" s="37">
        <v>1546687</v>
      </c>
      <c r="AD1405" s="4" t="s">
        <v>6535</v>
      </c>
      <c r="AE1405" s="41">
        <v>79578</v>
      </c>
      <c r="AF1405" s="4" t="s">
        <v>6535</v>
      </c>
      <c r="AG1405" s="41">
        <v>26551</v>
      </c>
      <c r="AH1405" s="2" t="s">
        <v>6535</v>
      </c>
      <c r="AI1405" s="41">
        <v>0</v>
      </c>
      <c r="AJ1405" s="2" t="s">
        <v>6535</v>
      </c>
      <c r="AK1405" s="41">
        <v>418440</v>
      </c>
      <c r="AL1405" s="2" t="s">
        <v>6535</v>
      </c>
      <c r="AM1405" s="2" t="str">
        <f>IF(OR(O1405="Q",Q1405="Q",S1405="Q",U1405="Q",W1405="Q",Y1405="Q",AB1405="Q",AD1405="Q",AF1405="Q",AH1405="Q",AJ1405="Q",AL1405="Q"),"Yes","No")</f>
        <v>No</v>
      </c>
    </row>
    <row r="1406" spans="1:39">
      <c r="A1406" s="3" t="s">
        <v>3988</v>
      </c>
      <c r="B1406" s="3" t="s">
        <v>3989</v>
      </c>
      <c r="C1406" s="4" t="s">
        <v>130</v>
      </c>
      <c r="D1406" s="241">
        <v>6095</v>
      </c>
      <c r="E1406" s="236">
        <v>60095</v>
      </c>
      <c r="F1406" s="3" t="s">
        <v>407</v>
      </c>
      <c r="G1406" s="4" t="s">
        <v>264</v>
      </c>
      <c r="H1406" s="60">
        <v>63683</v>
      </c>
      <c r="I1406" s="27">
        <v>28</v>
      </c>
      <c r="J1406" s="170" t="s">
        <v>14</v>
      </c>
      <c r="K1406" s="170" t="s">
        <v>13</v>
      </c>
      <c r="L1406" s="5">
        <v>17</v>
      </c>
      <c r="N1406" s="31">
        <v>0.84560177834233086</v>
      </c>
      <c r="O1406" s="4" t="s">
        <v>6535</v>
      </c>
      <c r="P1406" s="56">
        <v>2.231190979602439E-2</v>
      </c>
      <c r="Q1406" s="8" t="s">
        <v>6535</v>
      </c>
      <c r="R1406" s="35">
        <v>60.863053751742427</v>
      </c>
      <c r="S1406" s="2" t="s">
        <v>6535</v>
      </c>
      <c r="T1406" s="36">
        <v>1.6059225512528474</v>
      </c>
      <c r="U1406" s="2" t="s">
        <v>6535</v>
      </c>
      <c r="V1406" s="31">
        <v>37.899121414205567</v>
      </c>
      <c r="W1406" s="2" t="s">
        <v>6535</v>
      </c>
      <c r="X1406" s="31" t="s">
        <v>6535</v>
      </c>
      <c r="Y1406" s="2" t="s">
        <v>6535</v>
      </c>
      <c r="AA1406" s="37">
        <v>39942</v>
      </c>
      <c r="AB1406" s="4" t="s">
        <v>6535</v>
      </c>
      <c r="AC1406" s="37">
        <v>1790165</v>
      </c>
      <c r="AD1406" s="4" t="s">
        <v>6535</v>
      </c>
      <c r="AE1406" s="41">
        <v>47235</v>
      </c>
      <c r="AF1406" s="4" t="s">
        <v>6535</v>
      </c>
      <c r="AG1406" s="41">
        <v>29413</v>
      </c>
      <c r="AH1406" s="2" t="s">
        <v>6535</v>
      </c>
      <c r="AI1406" s="41">
        <v>0</v>
      </c>
      <c r="AJ1406" s="2" t="s">
        <v>6535</v>
      </c>
      <c r="AK1406" s="41">
        <v>450675</v>
      </c>
      <c r="AL1406" s="2" t="s">
        <v>6535</v>
      </c>
      <c r="AM1406" s="2" t="str">
        <f>IF(OR(O1406="Q",Q1406="Q",S1406="Q",U1406="Q",W1406="Q",Y1406="Q",AB1406="Q",AD1406="Q",AF1406="Q",AH1406="Q",AJ1406="Q",AL1406="Q"),"Yes","No")</f>
        <v>No</v>
      </c>
    </row>
    <row r="1407" spans="1:39">
      <c r="A1407" s="6" t="s">
        <v>145</v>
      </c>
      <c r="B1407" s="6" t="s">
        <v>2835</v>
      </c>
      <c r="C1407" s="4" t="s">
        <v>141</v>
      </c>
      <c r="D1407" s="242">
        <v>5088</v>
      </c>
      <c r="E1407" s="237">
        <v>50088</v>
      </c>
      <c r="F1407" s="25" t="s">
        <v>317</v>
      </c>
      <c r="G1407" s="53" t="s">
        <v>262</v>
      </c>
      <c r="H1407" s="180">
        <v>71313</v>
      </c>
      <c r="I1407" s="28">
        <v>28</v>
      </c>
      <c r="J1407" s="171" t="s">
        <v>15</v>
      </c>
      <c r="K1407" s="171" t="s">
        <v>13</v>
      </c>
      <c r="L1407" s="9">
        <v>17</v>
      </c>
      <c r="M1407" s="9"/>
      <c r="N1407" s="32">
        <v>0.84042286128699339</v>
      </c>
      <c r="O1407" s="10" t="s">
        <v>6535</v>
      </c>
      <c r="P1407" s="57">
        <v>0.15315822113478397</v>
      </c>
      <c r="Q1407" s="7" t="s">
        <v>6535</v>
      </c>
      <c r="R1407" s="182">
        <v>70.693066934981559</v>
      </c>
      <c r="S1407" s="1" t="s">
        <v>6535</v>
      </c>
      <c r="T1407" s="36">
        <v>12.883067414115279</v>
      </c>
      <c r="U1407" s="2" t="s">
        <v>6535</v>
      </c>
      <c r="V1407" s="31">
        <v>5.4872853383913052</v>
      </c>
      <c r="W1407" s="2" t="s">
        <v>6535</v>
      </c>
      <c r="X1407" s="31">
        <v>2.062889080747035</v>
      </c>
      <c r="Y1407" s="2" t="s">
        <v>6535</v>
      </c>
      <c r="AA1407" s="38">
        <v>451950</v>
      </c>
      <c r="AB1407" s="9" t="s">
        <v>6535</v>
      </c>
      <c r="AC1407" s="38">
        <v>2950870</v>
      </c>
      <c r="AD1407" s="9" t="s">
        <v>6535</v>
      </c>
      <c r="AE1407" s="42">
        <v>537765</v>
      </c>
      <c r="AF1407" s="9" t="s">
        <v>6535</v>
      </c>
      <c r="AG1407" s="41">
        <v>41742</v>
      </c>
      <c r="AH1407" s="2" t="s">
        <v>6535</v>
      </c>
      <c r="AI1407" s="41">
        <v>1430455</v>
      </c>
      <c r="AJ1407" s="2" t="s">
        <v>6535</v>
      </c>
      <c r="AK1407" s="41">
        <v>599904</v>
      </c>
      <c r="AL1407" s="2" t="s">
        <v>6535</v>
      </c>
      <c r="AM1407" s="2" t="str">
        <f>IF(OR(O1407="Q",Q1407="Q",S1407="Q",U1407="Q",W1407="Q",Y1407="Q",AB1407="Q",AD1407="Q",AF1407="Q",AH1407="Q",AJ1407="Q",AL1407="Q"),"Yes","No")</f>
        <v>No</v>
      </c>
    </row>
    <row r="1408" spans="1:39">
      <c r="A1408" s="6" t="s">
        <v>3952</v>
      </c>
      <c r="B1408" s="6" t="s">
        <v>350</v>
      </c>
      <c r="C1408" s="4" t="s">
        <v>130</v>
      </c>
      <c r="D1408" s="242">
        <v>6041</v>
      </c>
      <c r="E1408" s="237">
        <v>60041</v>
      </c>
      <c r="F1408" s="25" t="s">
        <v>317</v>
      </c>
      <c r="G1408" s="53" t="s">
        <v>262</v>
      </c>
      <c r="H1408" s="180">
        <v>5121892</v>
      </c>
      <c r="I1408" s="28">
        <v>28</v>
      </c>
      <c r="J1408" s="171" t="s">
        <v>14</v>
      </c>
      <c r="K1408" s="171" t="s">
        <v>13</v>
      </c>
      <c r="L1408" s="9">
        <v>17</v>
      </c>
      <c r="M1408" s="9"/>
      <c r="N1408" s="32">
        <v>1.6332629355860613</v>
      </c>
      <c r="O1408" s="10" t="s">
        <v>6535</v>
      </c>
      <c r="P1408" s="57">
        <v>6.6837357532544703E-2</v>
      </c>
      <c r="Q1408" s="7" t="s">
        <v>6535</v>
      </c>
      <c r="R1408" s="182">
        <v>51.658419525262296</v>
      </c>
      <c r="S1408" s="1" t="s">
        <v>6535</v>
      </c>
      <c r="T1408" s="36">
        <v>2.1139965771262741</v>
      </c>
      <c r="U1408" s="2" t="s">
        <v>6535</v>
      </c>
      <c r="V1408" s="31">
        <v>24.436378035902852</v>
      </c>
      <c r="W1408" s="2" t="s">
        <v>6535</v>
      </c>
      <c r="X1408" s="31">
        <v>2.7284973441623648</v>
      </c>
      <c r="Y1408" s="2" t="s">
        <v>6535</v>
      </c>
      <c r="AA1408" s="38">
        <v>92802</v>
      </c>
      <c r="AB1408" s="9" t="s">
        <v>6535</v>
      </c>
      <c r="AC1408" s="38">
        <v>1388475</v>
      </c>
      <c r="AD1408" s="9" t="s">
        <v>6535</v>
      </c>
      <c r="AE1408" s="42">
        <v>56820</v>
      </c>
      <c r="AF1408" s="9" t="s">
        <v>6535</v>
      </c>
      <c r="AG1408" s="41">
        <v>26878</v>
      </c>
      <c r="AH1408" s="2" t="s">
        <v>6535</v>
      </c>
      <c r="AI1408" s="41">
        <v>508879</v>
      </c>
      <c r="AJ1408" s="2" t="s">
        <v>6535</v>
      </c>
      <c r="AK1408" s="41">
        <v>380391</v>
      </c>
      <c r="AL1408" s="2" t="s">
        <v>6535</v>
      </c>
      <c r="AM1408" s="2" t="str">
        <f>IF(OR(O1408="Q",Q1408="Q",S1408="Q",U1408="Q",W1408="Q",Y1408="Q",AB1408="Q",AD1408="Q",AF1408="Q",AH1408="Q",AJ1408="Q",AL1408="Q"),"Yes","No")</f>
        <v>No</v>
      </c>
    </row>
    <row r="1409" spans="1:39">
      <c r="A1409" s="3" t="s">
        <v>575</v>
      </c>
      <c r="B1409" s="3" t="s">
        <v>576</v>
      </c>
      <c r="C1409" s="4" t="s">
        <v>112</v>
      </c>
      <c r="D1409" s="241" t="s">
        <v>577</v>
      </c>
      <c r="E1409" s="236" t="s">
        <v>578</v>
      </c>
      <c r="F1409" s="3" t="s">
        <v>317</v>
      </c>
      <c r="G1409" s="4" t="s">
        <v>476</v>
      </c>
      <c r="H1409" s="60">
        <v>0</v>
      </c>
      <c r="I1409" s="27">
        <v>28</v>
      </c>
      <c r="J1409" s="170" t="s">
        <v>14</v>
      </c>
      <c r="K1409" s="170" t="s">
        <v>16</v>
      </c>
      <c r="L1409" s="5">
        <v>16</v>
      </c>
      <c r="N1409" s="31">
        <v>0</v>
      </c>
      <c r="O1409" s="4" t="s">
        <v>163</v>
      </c>
      <c r="P1409" s="56">
        <v>0</v>
      </c>
      <c r="Q1409" s="8" t="s">
        <v>163</v>
      </c>
      <c r="R1409" s="35">
        <v>40.060242164532362</v>
      </c>
      <c r="S1409" s="2" t="s">
        <v>163</v>
      </c>
      <c r="T1409" s="36">
        <v>2.226767651601973</v>
      </c>
      <c r="U1409" s="2" t="s">
        <v>163</v>
      </c>
      <c r="V1409" s="31">
        <v>17.990310814741882</v>
      </c>
      <c r="W1409" s="2" t="s">
        <v>163</v>
      </c>
      <c r="X1409" s="31" t="s">
        <v>6535</v>
      </c>
      <c r="Y1409" s="2" t="s">
        <v>163</v>
      </c>
      <c r="AA1409" s="37">
        <v>0</v>
      </c>
      <c r="AB1409" s="4" t="s">
        <v>6535</v>
      </c>
      <c r="AC1409" s="37">
        <v>803969</v>
      </c>
      <c r="AD1409" s="4" t="s">
        <v>163</v>
      </c>
      <c r="AE1409" s="41">
        <v>44689</v>
      </c>
      <c r="AF1409" s="4" t="s">
        <v>163</v>
      </c>
      <c r="AG1409" s="41">
        <v>20069</v>
      </c>
      <c r="AH1409" s="2" t="s">
        <v>163</v>
      </c>
      <c r="AI1409" s="41">
        <v>0</v>
      </c>
      <c r="AJ1409" s="2" t="s">
        <v>6535</v>
      </c>
      <c r="AK1409" s="41">
        <v>222387</v>
      </c>
      <c r="AL1409" s="2" t="s">
        <v>163</v>
      </c>
      <c r="AM1409" s="2" t="str">
        <f>IF(OR(O1409="Q",Q1409="Q",S1409="Q",U1409="Q",W1409="Q",Y1409="Q",AB1409="Q",AD1409="Q",AF1409="Q",AH1409="Q",AJ1409="Q",AL1409="Q"),"Yes","No")</f>
        <v>No</v>
      </c>
    </row>
    <row r="1410" spans="1:39">
      <c r="A1410" s="3" t="s">
        <v>1691</v>
      </c>
      <c r="B1410" s="3" t="s">
        <v>1692</v>
      </c>
      <c r="C1410" s="4" t="s">
        <v>48</v>
      </c>
      <c r="D1410" s="241">
        <v>4104</v>
      </c>
      <c r="E1410" s="236">
        <v>40104</v>
      </c>
      <c r="F1410" s="3" t="s">
        <v>317</v>
      </c>
      <c r="G1410" s="4" t="s">
        <v>262</v>
      </c>
      <c r="H1410" s="60">
        <v>149422</v>
      </c>
      <c r="I1410" s="27">
        <v>28</v>
      </c>
      <c r="J1410" s="170" t="s">
        <v>15</v>
      </c>
      <c r="K1410" s="170" t="s">
        <v>16</v>
      </c>
      <c r="L1410" s="5">
        <v>16</v>
      </c>
      <c r="N1410" s="31">
        <v>0</v>
      </c>
      <c r="O1410" s="4" t="s">
        <v>6535</v>
      </c>
      <c r="P1410" s="56">
        <v>0</v>
      </c>
      <c r="Q1410" s="8" t="s">
        <v>6535</v>
      </c>
      <c r="R1410" s="35">
        <v>51.518754964549437</v>
      </c>
      <c r="S1410" s="2" t="s">
        <v>6535</v>
      </c>
      <c r="T1410" s="36">
        <v>20.962387102468302</v>
      </c>
      <c r="U1410" s="2" t="s">
        <v>6535</v>
      </c>
      <c r="V1410" s="31">
        <v>2.4576759656577067</v>
      </c>
      <c r="W1410" s="2" t="s">
        <v>6535</v>
      </c>
      <c r="X1410" s="31">
        <v>0.46546894526206473</v>
      </c>
      <c r="Y1410" s="2" t="s">
        <v>6535</v>
      </c>
      <c r="AA1410" s="37">
        <v>0</v>
      </c>
      <c r="AB1410" s="4" t="s">
        <v>6535</v>
      </c>
      <c r="AC1410" s="37">
        <v>3502348</v>
      </c>
      <c r="AD1410" s="4" t="s">
        <v>6535</v>
      </c>
      <c r="AE1410" s="41">
        <v>1425065</v>
      </c>
      <c r="AF1410" s="4" t="s">
        <v>6535</v>
      </c>
      <c r="AG1410" s="41">
        <v>67982</v>
      </c>
      <c r="AH1410" s="2" t="s">
        <v>6535</v>
      </c>
      <c r="AI1410" s="41">
        <v>7524343</v>
      </c>
      <c r="AJ1410" s="2" t="s">
        <v>6535</v>
      </c>
      <c r="AK1410" s="41">
        <v>1333817</v>
      </c>
      <c r="AL1410" s="2" t="s">
        <v>6535</v>
      </c>
      <c r="AM1410" s="2" t="str">
        <f>IF(OR(O1410="Q",Q1410="Q",S1410="Q",U1410="Q",W1410="Q",Y1410="Q",AB1410="Q",AD1410="Q",AF1410="Q",AH1410="Q",AJ1410="Q",AL1410="Q"),"Yes","No")</f>
        <v>No</v>
      </c>
    </row>
    <row r="1411" spans="1:39">
      <c r="A1411" s="6" t="s">
        <v>2903</v>
      </c>
      <c r="B1411" s="6" t="s">
        <v>2904</v>
      </c>
      <c r="C1411" s="4" t="s">
        <v>141</v>
      </c>
      <c r="D1411" s="242">
        <v>5171</v>
      </c>
      <c r="E1411" s="237">
        <v>50171</v>
      </c>
      <c r="F1411" s="25" t="s">
        <v>317</v>
      </c>
      <c r="G1411" s="53" t="s">
        <v>264</v>
      </c>
      <c r="H1411" s="180">
        <v>54901</v>
      </c>
      <c r="I1411" s="28">
        <v>28</v>
      </c>
      <c r="J1411" s="171" t="s">
        <v>14</v>
      </c>
      <c r="K1411" s="171" t="s">
        <v>16</v>
      </c>
      <c r="L1411" s="9">
        <v>13</v>
      </c>
      <c r="M1411" s="9"/>
      <c r="N1411" s="32">
        <v>8.6460069493488518</v>
      </c>
      <c r="O1411" s="10" t="s">
        <v>6535</v>
      </c>
      <c r="P1411" s="57">
        <v>0.56193679633968108</v>
      </c>
      <c r="Q1411" s="7" t="s">
        <v>6535</v>
      </c>
      <c r="R1411" s="182">
        <v>34.978614090296062</v>
      </c>
      <c r="S1411" s="1" t="s">
        <v>6535</v>
      </c>
      <c r="T1411" s="36">
        <v>2.2733928456746515</v>
      </c>
      <c r="U1411" s="2" t="s">
        <v>6535</v>
      </c>
      <c r="V1411" s="31">
        <v>15.38608435266533</v>
      </c>
      <c r="W1411" s="2" t="s">
        <v>6535</v>
      </c>
      <c r="X1411" s="31" t="s">
        <v>6535</v>
      </c>
      <c r="Y1411" s="2" t="s">
        <v>6535</v>
      </c>
      <c r="AA1411" s="38">
        <v>306060</v>
      </c>
      <c r="AB1411" s="9" t="s">
        <v>6535</v>
      </c>
      <c r="AC1411" s="38">
        <v>544652</v>
      </c>
      <c r="AD1411" s="9" t="s">
        <v>6535</v>
      </c>
      <c r="AE1411" s="42">
        <v>35399</v>
      </c>
      <c r="AF1411" s="9" t="s">
        <v>6535</v>
      </c>
      <c r="AG1411" s="41">
        <v>15571</v>
      </c>
      <c r="AH1411" s="2" t="s">
        <v>6535</v>
      </c>
      <c r="AI1411" s="41">
        <v>0</v>
      </c>
      <c r="AJ1411" s="2" t="s">
        <v>6535</v>
      </c>
      <c r="AK1411" s="41">
        <v>173812</v>
      </c>
      <c r="AL1411" s="2" t="s">
        <v>6535</v>
      </c>
      <c r="AM1411" s="2" t="str">
        <f>IF(OR(O1411="Q",Q1411="Q",S1411="Q",U1411="Q",W1411="Q",Y1411="Q",AB1411="Q",AD1411="Q",AF1411="Q",AH1411="Q",AJ1411="Q",AL1411="Q"),"Yes","No")</f>
        <v>No</v>
      </c>
    </row>
    <row r="1412" spans="1:39">
      <c r="A1412" s="3" t="s">
        <v>1691</v>
      </c>
      <c r="B1412" s="3" t="s">
        <v>1692</v>
      </c>
      <c r="C1412" s="4" t="s">
        <v>48</v>
      </c>
      <c r="D1412" s="241">
        <v>4104</v>
      </c>
      <c r="E1412" s="236">
        <v>40104</v>
      </c>
      <c r="F1412" s="3" t="s">
        <v>317</v>
      </c>
      <c r="G1412" s="4" t="s">
        <v>262</v>
      </c>
      <c r="H1412" s="60">
        <v>149422</v>
      </c>
      <c r="I1412" s="27">
        <v>28</v>
      </c>
      <c r="J1412" s="170" t="s">
        <v>14</v>
      </c>
      <c r="K1412" s="170" t="s">
        <v>16</v>
      </c>
      <c r="L1412" s="5">
        <v>12</v>
      </c>
      <c r="N1412" s="31">
        <v>0.85319971870604783</v>
      </c>
      <c r="O1412" s="4" t="s">
        <v>6535</v>
      </c>
      <c r="P1412" s="56">
        <v>2.7400652369598672E-2</v>
      </c>
      <c r="Q1412" s="8" t="s">
        <v>6535</v>
      </c>
      <c r="R1412" s="35">
        <v>52.9348874941292</v>
      </c>
      <c r="S1412" s="2" t="s">
        <v>6535</v>
      </c>
      <c r="T1412" s="36">
        <v>1.7000128090175484</v>
      </c>
      <c r="U1412" s="2" t="s">
        <v>6535</v>
      </c>
      <c r="V1412" s="31">
        <v>31.137934498693994</v>
      </c>
      <c r="W1412" s="2" t="s">
        <v>6535</v>
      </c>
      <c r="X1412" s="31">
        <v>3.4405297101690588</v>
      </c>
      <c r="Y1412" s="2" t="s">
        <v>6535</v>
      </c>
      <c r="AA1412" s="37">
        <v>33971</v>
      </c>
      <c r="AB1412" s="4" t="s">
        <v>6535</v>
      </c>
      <c r="AC1412" s="37">
        <v>1239788</v>
      </c>
      <c r="AD1412" s="4" t="s">
        <v>6535</v>
      </c>
      <c r="AE1412" s="41">
        <v>39816</v>
      </c>
      <c r="AF1412" s="4" t="s">
        <v>6535</v>
      </c>
      <c r="AG1412" s="41">
        <v>23421</v>
      </c>
      <c r="AH1412" s="2" t="s">
        <v>6535</v>
      </c>
      <c r="AI1412" s="41">
        <v>360348</v>
      </c>
      <c r="AJ1412" s="2" t="s">
        <v>6535</v>
      </c>
      <c r="AK1412" s="41">
        <v>366345</v>
      </c>
      <c r="AL1412" s="2" t="s">
        <v>6535</v>
      </c>
      <c r="AM1412" s="2" t="str">
        <f>IF(OR(O1412="Q",Q1412="Q",S1412="Q",U1412="Q",W1412="Q",Y1412="Q",AB1412="Q",AD1412="Q",AF1412="Q",AH1412="Q",AJ1412="Q",AL1412="Q"),"Yes","No")</f>
        <v>No</v>
      </c>
    </row>
    <row r="1413" spans="1:39">
      <c r="A1413" s="6" t="s">
        <v>6274</v>
      </c>
      <c r="B1413" s="6" t="s">
        <v>359</v>
      </c>
      <c r="C1413" s="4" t="s">
        <v>2</v>
      </c>
      <c r="D1413" s="242">
        <v>22</v>
      </c>
      <c r="E1413" s="237">
        <v>22</v>
      </c>
      <c r="F1413" s="25" t="s">
        <v>317</v>
      </c>
      <c r="G1413" s="53" t="s">
        <v>264</v>
      </c>
      <c r="H1413" s="180">
        <v>69809</v>
      </c>
      <c r="I1413" s="28">
        <v>28</v>
      </c>
      <c r="J1413" s="171" t="s">
        <v>15</v>
      </c>
      <c r="K1413" s="171" t="s">
        <v>13</v>
      </c>
      <c r="L1413" s="9">
        <v>11</v>
      </c>
      <c r="M1413" s="9"/>
      <c r="N1413" s="32">
        <v>0.36503578552152999</v>
      </c>
      <c r="O1413" s="10" t="s">
        <v>6535</v>
      </c>
      <c r="P1413" s="57">
        <v>8.3343230059139267E-2</v>
      </c>
      <c r="Q1413" s="7" t="s">
        <v>6535</v>
      </c>
      <c r="R1413" s="182">
        <v>46.55963913025402</v>
      </c>
      <c r="S1413" s="1" t="s">
        <v>6535</v>
      </c>
      <c r="T1413" s="36">
        <v>10.630274809795036</v>
      </c>
      <c r="U1413" s="2" t="s">
        <v>6535</v>
      </c>
      <c r="V1413" s="31">
        <v>4.3799092651257379</v>
      </c>
      <c r="W1413" s="2" t="s">
        <v>6535</v>
      </c>
      <c r="X1413" s="31" t="s">
        <v>6535</v>
      </c>
      <c r="Y1413" s="2" t="s">
        <v>6535</v>
      </c>
      <c r="AA1413" s="38">
        <v>93336</v>
      </c>
      <c r="AB1413" s="9" t="s">
        <v>6535</v>
      </c>
      <c r="AC1413" s="38">
        <v>1119899</v>
      </c>
      <c r="AD1413" s="9" t="s">
        <v>6535</v>
      </c>
      <c r="AE1413" s="42">
        <v>255690</v>
      </c>
      <c r="AF1413" s="9" t="s">
        <v>6535</v>
      </c>
      <c r="AG1413" s="41">
        <v>24053</v>
      </c>
      <c r="AH1413" s="2" t="s">
        <v>6535</v>
      </c>
      <c r="AI1413" s="41">
        <v>0</v>
      </c>
      <c r="AJ1413" s="2" t="s">
        <v>6535</v>
      </c>
      <c r="AK1413" s="41">
        <v>352416</v>
      </c>
      <c r="AL1413" s="2" t="s">
        <v>6535</v>
      </c>
      <c r="AM1413" s="2" t="str">
        <f>IF(OR(O1413="Q",Q1413="Q",S1413="Q",U1413="Q",W1413="Q",Y1413="Q",AB1413="Q",AD1413="Q",AF1413="Q",AH1413="Q",AJ1413="Q",AL1413="Q"),"Yes","No")</f>
        <v>No</v>
      </c>
    </row>
    <row r="1414" spans="1:39">
      <c r="A1414" s="3" t="s">
        <v>3988</v>
      </c>
      <c r="B1414" s="3" t="s">
        <v>3989</v>
      </c>
      <c r="C1414" s="4" t="s">
        <v>130</v>
      </c>
      <c r="D1414" s="241">
        <v>6095</v>
      </c>
      <c r="E1414" s="236">
        <v>60095</v>
      </c>
      <c r="F1414" s="3" t="s">
        <v>407</v>
      </c>
      <c r="G1414" s="4" t="s">
        <v>264</v>
      </c>
      <c r="H1414" s="60">
        <v>63683</v>
      </c>
      <c r="I1414" s="27">
        <v>28</v>
      </c>
      <c r="J1414" s="170" t="s">
        <v>15</v>
      </c>
      <c r="K1414" s="170" t="s">
        <v>13</v>
      </c>
      <c r="L1414" s="5">
        <v>11</v>
      </c>
      <c r="N1414" s="31">
        <v>0.58377575676940041</v>
      </c>
      <c r="O1414" s="4" t="s">
        <v>6535</v>
      </c>
      <c r="P1414" s="56">
        <v>9.3589036119211155E-2</v>
      </c>
      <c r="Q1414" s="8" t="s">
        <v>6535</v>
      </c>
      <c r="R1414" s="35">
        <v>53.063419621015733</v>
      </c>
      <c r="S1414" s="2" t="s">
        <v>6535</v>
      </c>
      <c r="T1414" s="36">
        <v>8.5069553470371311</v>
      </c>
      <c r="U1414" s="2" t="s">
        <v>6535</v>
      </c>
      <c r="V1414" s="31">
        <v>6.2376511285553029</v>
      </c>
      <c r="W1414" s="2" t="s">
        <v>6535</v>
      </c>
      <c r="X1414" s="31" t="s">
        <v>6535</v>
      </c>
      <c r="Y1414" s="2" t="s">
        <v>6535</v>
      </c>
      <c r="AA1414" s="37">
        <v>136018</v>
      </c>
      <c r="AB1414" s="4" t="s">
        <v>6535</v>
      </c>
      <c r="AC1414" s="37">
        <v>1453354</v>
      </c>
      <c r="AD1414" s="4" t="s">
        <v>6535</v>
      </c>
      <c r="AE1414" s="41">
        <v>232997</v>
      </c>
      <c r="AF1414" s="4" t="s">
        <v>6535</v>
      </c>
      <c r="AG1414" s="41">
        <v>27389</v>
      </c>
      <c r="AH1414" s="2" t="s">
        <v>6535</v>
      </c>
      <c r="AI1414" s="41">
        <v>0</v>
      </c>
      <c r="AJ1414" s="2" t="s">
        <v>6535</v>
      </c>
      <c r="AK1414" s="41">
        <v>447495</v>
      </c>
      <c r="AL1414" s="2" t="s">
        <v>6535</v>
      </c>
      <c r="AM1414" s="2" t="str">
        <f>IF(OR(O1414="Q",Q1414="Q",S1414="Q",U1414="Q",W1414="Q",Y1414="Q",AB1414="Q",AD1414="Q",AF1414="Q",AH1414="Q",AJ1414="Q",AL1414="Q"),"Yes","No")</f>
        <v>No</v>
      </c>
    </row>
    <row r="1415" spans="1:39">
      <c r="A1415" s="6" t="s">
        <v>145</v>
      </c>
      <c r="B1415" s="6" t="s">
        <v>2835</v>
      </c>
      <c r="C1415" s="4" t="s">
        <v>141</v>
      </c>
      <c r="D1415" s="242">
        <v>5088</v>
      </c>
      <c r="E1415" s="237">
        <v>50088</v>
      </c>
      <c r="F1415" s="25" t="s">
        <v>317</v>
      </c>
      <c r="G1415" s="53" t="s">
        <v>262</v>
      </c>
      <c r="H1415" s="180">
        <v>71313</v>
      </c>
      <c r="I1415" s="28">
        <v>28</v>
      </c>
      <c r="J1415" s="171" t="s">
        <v>14</v>
      </c>
      <c r="K1415" s="171" t="s">
        <v>13</v>
      </c>
      <c r="L1415" s="9">
        <v>11</v>
      </c>
      <c r="M1415" s="9"/>
      <c r="N1415" s="32">
        <v>7.8517694128254254</v>
      </c>
      <c r="O1415" s="10" t="s">
        <v>6535</v>
      </c>
      <c r="P1415" s="57">
        <v>0.34194552185420551</v>
      </c>
      <c r="Q1415" s="7" t="s">
        <v>6535</v>
      </c>
      <c r="R1415" s="182">
        <v>62.675459509343995</v>
      </c>
      <c r="S1415" s="1" t="s">
        <v>6535</v>
      </c>
      <c r="T1415" s="36">
        <v>2.7295239560101514</v>
      </c>
      <c r="U1415" s="2" t="s">
        <v>6535</v>
      </c>
      <c r="V1415" s="31">
        <v>22.962047785416431</v>
      </c>
      <c r="W1415" s="2" t="s">
        <v>6535</v>
      </c>
      <c r="X1415" s="31">
        <v>4.092771338462466</v>
      </c>
      <c r="Y1415" s="2" t="s">
        <v>6535</v>
      </c>
      <c r="AA1415" s="38">
        <v>278675</v>
      </c>
      <c r="AB1415" s="9" t="s">
        <v>6535</v>
      </c>
      <c r="AC1415" s="38">
        <v>814969</v>
      </c>
      <c r="AD1415" s="9" t="s">
        <v>6535</v>
      </c>
      <c r="AE1415" s="42">
        <v>35492</v>
      </c>
      <c r="AF1415" s="9" t="s">
        <v>6535</v>
      </c>
      <c r="AG1415" s="41">
        <v>13003</v>
      </c>
      <c r="AH1415" s="2" t="s">
        <v>6535</v>
      </c>
      <c r="AI1415" s="41">
        <v>199124</v>
      </c>
      <c r="AJ1415" s="2" t="s">
        <v>6535</v>
      </c>
      <c r="AK1415" s="41">
        <v>152910</v>
      </c>
      <c r="AL1415" s="2" t="s">
        <v>6535</v>
      </c>
      <c r="AM1415" s="2" t="str">
        <f>IF(OR(O1415="Q",Q1415="Q",S1415="Q",U1415="Q",W1415="Q",Y1415="Q",AB1415="Q",AD1415="Q",AF1415="Q",AH1415="Q",AJ1415="Q",AL1415="Q"),"Yes","No")</f>
        <v>No</v>
      </c>
    </row>
    <row r="1416" spans="1:39">
      <c r="A1416" s="3" t="s">
        <v>482</v>
      </c>
      <c r="B1416" s="3" t="s">
        <v>483</v>
      </c>
      <c r="C1416" s="4" t="s">
        <v>2</v>
      </c>
      <c r="D1416" s="241" t="s">
        <v>484</v>
      </c>
      <c r="E1416" s="236" t="s">
        <v>485</v>
      </c>
      <c r="F1416" s="3" t="s">
        <v>320</v>
      </c>
      <c r="G1416" s="4" t="s">
        <v>476</v>
      </c>
      <c r="H1416" s="60">
        <v>0</v>
      </c>
      <c r="I1416" s="27">
        <v>28</v>
      </c>
      <c r="J1416" s="170" t="s">
        <v>17</v>
      </c>
      <c r="K1416" s="170" t="s">
        <v>13</v>
      </c>
      <c r="L1416" s="5">
        <v>10</v>
      </c>
      <c r="N1416" s="31">
        <v>3.2022225598506719</v>
      </c>
      <c r="O1416" s="4" t="s">
        <v>6535</v>
      </c>
      <c r="P1416" s="56">
        <v>1</v>
      </c>
      <c r="Q1416" s="8" t="s">
        <v>6535</v>
      </c>
      <c r="R1416" s="35">
        <v>18.232328225407809</v>
      </c>
      <c r="S1416" s="2" t="s">
        <v>6535</v>
      </c>
      <c r="T1416" s="36">
        <v>5.6936480474542757</v>
      </c>
      <c r="U1416" s="2" t="s">
        <v>6535</v>
      </c>
      <c r="V1416" s="31">
        <v>3.2022225598506719</v>
      </c>
      <c r="W1416" s="2" t="s">
        <v>6535</v>
      </c>
      <c r="X1416" s="31" t="s">
        <v>6535</v>
      </c>
      <c r="Y1416" s="2" t="s">
        <v>6535</v>
      </c>
      <c r="AA1416" s="37">
        <v>147536</v>
      </c>
      <c r="AB1416" s="4" t="s">
        <v>6535</v>
      </c>
      <c r="AC1416" s="37">
        <v>147536</v>
      </c>
      <c r="AD1416" s="4" t="s">
        <v>6535</v>
      </c>
      <c r="AE1416" s="41">
        <v>46073</v>
      </c>
      <c r="AF1416" s="4" t="s">
        <v>6535</v>
      </c>
      <c r="AG1416" s="41">
        <v>8092</v>
      </c>
      <c r="AH1416" s="2" t="s">
        <v>6535</v>
      </c>
      <c r="AI1416" s="41">
        <v>0</v>
      </c>
      <c r="AJ1416" s="2" t="s">
        <v>6535</v>
      </c>
      <c r="AK1416" s="41">
        <v>345467</v>
      </c>
      <c r="AL1416" s="2" t="s">
        <v>6535</v>
      </c>
      <c r="AM1416" s="2" t="str">
        <f>IF(OR(O1416="Q",Q1416="Q",S1416="Q",U1416="Q",W1416="Q",Y1416="Q",AB1416="Q",AD1416="Q",AF1416="Q",AH1416="Q",AJ1416="Q",AL1416="Q"),"Yes","No")</f>
        <v>No</v>
      </c>
    </row>
    <row r="1417" spans="1:39">
      <c r="A1417" s="6" t="s">
        <v>3966</v>
      </c>
      <c r="B1417" s="6" t="s">
        <v>3967</v>
      </c>
      <c r="C1417" s="4" t="s">
        <v>12</v>
      </c>
      <c r="D1417" s="242">
        <v>6072</v>
      </c>
      <c r="E1417" s="237">
        <v>60072</v>
      </c>
      <c r="F1417" s="25" t="s">
        <v>320</v>
      </c>
      <c r="G1417" s="53" t="s">
        <v>262</v>
      </c>
      <c r="H1417" s="180">
        <v>295083</v>
      </c>
      <c r="I1417" s="28">
        <v>28</v>
      </c>
      <c r="J1417" s="171" t="s">
        <v>14</v>
      </c>
      <c r="K1417" s="171" t="s">
        <v>13</v>
      </c>
      <c r="L1417" s="9">
        <v>10</v>
      </c>
      <c r="M1417" s="9"/>
      <c r="N1417" s="32">
        <v>2.4978326108702902</v>
      </c>
      <c r="O1417" s="10" t="s">
        <v>6535</v>
      </c>
      <c r="P1417" s="57">
        <v>7.4061916988563958E-2</v>
      </c>
      <c r="Q1417" s="7" t="s">
        <v>6535</v>
      </c>
      <c r="R1417" s="182">
        <v>53.558432618480275</v>
      </c>
      <c r="S1417" s="1" t="s">
        <v>6535</v>
      </c>
      <c r="T1417" s="36">
        <v>1.5880328302885889</v>
      </c>
      <c r="U1417" s="2" t="s">
        <v>6535</v>
      </c>
      <c r="V1417" s="31">
        <v>33.726275425141715</v>
      </c>
      <c r="W1417" s="2" t="s">
        <v>6535</v>
      </c>
      <c r="X1417" s="31">
        <v>5.9377315181721588</v>
      </c>
      <c r="Y1417" s="2" t="s">
        <v>6535</v>
      </c>
      <c r="AA1417" s="38">
        <v>74910</v>
      </c>
      <c r="AB1417" s="9" t="s">
        <v>6535</v>
      </c>
      <c r="AC1417" s="38">
        <v>1011451</v>
      </c>
      <c r="AD1417" s="9" t="s">
        <v>6535</v>
      </c>
      <c r="AE1417" s="42">
        <v>29990</v>
      </c>
      <c r="AF1417" s="9" t="s">
        <v>6535</v>
      </c>
      <c r="AG1417" s="41">
        <v>18885</v>
      </c>
      <c r="AH1417" s="2" t="s">
        <v>6535</v>
      </c>
      <c r="AI1417" s="41">
        <v>170343</v>
      </c>
      <c r="AJ1417" s="2" t="s">
        <v>6535</v>
      </c>
      <c r="AK1417" s="41">
        <v>295563</v>
      </c>
      <c r="AL1417" s="2" t="s">
        <v>6535</v>
      </c>
      <c r="AM1417" s="2" t="str">
        <f>IF(OR(O1417="Q",Q1417="Q",S1417="Q",U1417="Q",W1417="Q",Y1417="Q",AB1417="Q",AD1417="Q",AF1417="Q",AH1417="Q",AJ1417="Q",AL1417="Q"),"Yes","No")</f>
        <v>No</v>
      </c>
    </row>
    <row r="1418" spans="1:39">
      <c r="A1418" s="6" t="s">
        <v>1050</v>
      </c>
      <c r="B1418" s="6" t="s">
        <v>1051</v>
      </c>
      <c r="C1418" s="4" t="s">
        <v>89</v>
      </c>
      <c r="D1418" s="242">
        <v>2197</v>
      </c>
      <c r="E1418" s="237">
        <v>20197</v>
      </c>
      <c r="F1418" s="25" t="s">
        <v>481</v>
      </c>
      <c r="G1418" s="53" t="s">
        <v>264</v>
      </c>
      <c r="H1418" s="180">
        <v>18351295</v>
      </c>
      <c r="I1418" s="28">
        <v>28</v>
      </c>
      <c r="J1418" s="171" t="s">
        <v>15</v>
      </c>
      <c r="K1418" s="171" t="s">
        <v>13</v>
      </c>
      <c r="L1418" s="9">
        <v>9</v>
      </c>
      <c r="M1418" s="9"/>
      <c r="N1418" s="32">
        <v>0.35514029751831383</v>
      </c>
      <c r="O1418" s="10" t="s">
        <v>6535</v>
      </c>
      <c r="P1418" s="57">
        <v>7.0855906961039758E-2</v>
      </c>
      <c r="Q1418" s="7" t="s">
        <v>6535</v>
      </c>
      <c r="R1418" s="182">
        <v>60.567965677511623</v>
      </c>
      <c r="S1418" s="1" t="s">
        <v>6535</v>
      </c>
      <c r="T1418" s="36">
        <v>12.08423310690025</v>
      </c>
      <c r="U1418" s="2" t="s">
        <v>6535</v>
      </c>
      <c r="V1418" s="31">
        <v>5.0121480727582579</v>
      </c>
      <c r="W1418" s="2" t="s">
        <v>6535</v>
      </c>
      <c r="X1418" s="31" t="s">
        <v>6535</v>
      </c>
      <c r="Y1418" s="2" t="s">
        <v>6535</v>
      </c>
      <c r="AA1418" s="38">
        <v>60018</v>
      </c>
      <c r="AB1418" s="9" t="s">
        <v>6535</v>
      </c>
      <c r="AC1418" s="38">
        <v>847043</v>
      </c>
      <c r="AD1418" s="9" t="s">
        <v>6535</v>
      </c>
      <c r="AE1418" s="42">
        <v>168998</v>
      </c>
      <c r="AF1418" s="9" t="s">
        <v>6535</v>
      </c>
      <c r="AG1418" s="41">
        <v>13985</v>
      </c>
      <c r="AH1418" s="2" t="s">
        <v>6535</v>
      </c>
      <c r="AI1418" s="41">
        <v>0</v>
      </c>
      <c r="AJ1418" s="2" t="s">
        <v>6535</v>
      </c>
      <c r="AK1418" s="41">
        <v>184135</v>
      </c>
      <c r="AL1418" s="2" t="s">
        <v>6535</v>
      </c>
      <c r="AM1418" s="2" t="str">
        <f>IF(OR(O1418="Q",Q1418="Q",S1418="Q",U1418="Q",W1418="Q",Y1418="Q",AB1418="Q",AD1418="Q",AF1418="Q",AH1418="Q",AJ1418="Q",AL1418="Q"),"Yes","No")</f>
        <v>No</v>
      </c>
    </row>
    <row r="1419" spans="1:39">
      <c r="A1419" s="6" t="s">
        <v>5711</v>
      </c>
      <c r="B1419" s="6" t="s">
        <v>5712</v>
      </c>
      <c r="C1419" s="4" t="s">
        <v>28</v>
      </c>
      <c r="D1419" s="242">
        <v>9087</v>
      </c>
      <c r="E1419" s="237">
        <v>90087</v>
      </c>
      <c r="F1419" s="25" t="s">
        <v>317</v>
      </c>
      <c r="G1419" s="53" t="s">
        <v>262</v>
      </c>
      <c r="H1419" s="180">
        <v>130447</v>
      </c>
      <c r="I1419" s="28">
        <v>28</v>
      </c>
      <c r="J1419" s="171" t="s">
        <v>14</v>
      </c>
      <c r="K1419" s="171" t="s">
        <v>16</v>
      </c>
      <c r="L1419" s="9">
        <v>9</v>
      </c>
      <c r="M1419" s="9"/>
      <c r="N1419" s="32">
        <v>0.4212468858610402</v>
      </c>
      <c r="O1419" s="10" t="s">
        <v>6535</v>
      </c>
      <c r="P1419" s="57">
        <v>1.7992312280120965E-2</v>
      </c>
      <c r="Q1419" s="7" t="s">
        <v>6535</v>
      </c>
      <c r="R1419" s="182">
        <v>63.763947059809013</v>
      </c>
      <c r="S1419" s="1" t="s">
        <v>6535</v>
      </c>
      <c r="T1419" s="36">
        <v>2.7234880214441279</v>
      </c>
      <c r="U1419" s="2" t="s">
        <v>6535</v>
      </c>
      <c r="V1419" s="31">
        <v>23.412604189093592</v>
      </c>
      <c r="W1419" s="2" t="s">
        <v>6535</v>
      </c>
      <c r="X1419" s="31">
        <v>4.6523570001039003</v>
      </c>
      <c r="Y1419" s="2" t="s">
        <v>6535</v>
      </c>
      <c r="AA1419" s="38">
        <v>13696</v>
      </c>
      <c r="AB1419" s="9" t="s">
        <v>6535</v>
      </c>
      <c r="AC1419" s="38">
        <v>761214</v>
      </c>
      <c r="AD1419" s="9" t="s">
        <v>6535</v>
      </c>
      <c r="AE1419" s="42">
        <v>32513</v>
      </c>
      <c r="AF1419" s="9" t="s">
        <v>6535</v>
      </c>
      <c r="AG1419" s="41">
        <v>11938</v>
      </c>
      <c r="AH1419" s="2" t="s">
        <v>6535</v>
      </c>
      <c r="AI1419" s="41">
        <v>163619</v>
      </c>
      <c r="AJ1419" s="2" t="s">
        <v>6535</v>
      </c>
      <c r="AK1419" s="41">
        <v>207099</v>
      </c>
      <c r="AL1419" s="2" t="s">
        <v>6535</v>
      </c>
      <c r="AM1419" s="2" t="str">
        <f>IF(OR(O1419="Q",Q1419="Q",S1419="Q",U1419="Q",W1419="Q",Y1419="Q",AB1419="Q",AD1419="Q",AF1419="Q",AH1419="Q",AJ1419="Q",AL1419="Q"),"Yes","No")</f>
        <v>No</v>
      </c>
    </row>
    <row r="1420" spans="1:39">
      <c r="A1420" s="6" t="s">
        <v>3952</v>
      </c>
      <c r="B1420" s="6" t="s">
        <v>350</v>
      </c>
      <c r="C1420" s="4" t="s">
        <v>130</v>
      </c>
      <c r="D1420" s="242">
        <v>6041</v>
      </c>
      <c r="E1420" s="237">
        <v>60041</v>
      </c>
      <c r="F1420" s="25" t="s">
        <v>317</v>
      </c>
      <c r="G1420" s="53" t="s">
        <v>262</v>
      </c>
      <c r="H1420" s="180">
        <v>5121892</v>
      </c>
      <c r="I1420" s="28">
        <v>28</v>
      </c>
      <c r="J1420" s="171" t="s">
        <v>20</v>
      </c>
      <c r="K1420" s="171" t="s">
        <v>16</v>
      </c>
      <c r="L1420" s="9">
        <v>9</v>
      </c>
      <c r="M1420" s="9"/>
      <c r="N1420" s="32">
        <v>1.6469680993374356</v>
      </c>
      <c r="O1420" s="10" t="s">
        <v>6535</v>
      </c>
      <c r="P1420" s="57">
        <v>8.0475795356934957E-2</v>
      </c>
      <c r="Q1420" s="7" t="s">
        <v>6535</v>
      </c>
      <c r="R1420" s="182">
        <v>52.29804946712246</v>
      </c>
      <c r="S1420" s="1" t="s">
        <v>6535</v>
      </c>
      <c r="T1420" s="36">
        <v>2.5554393726121054</v>
      </c>
      <c r="U1420" s="2" t="s">
        <v>6535</v>
      </c>
      <c r="V1420" s="31">
        <v>20.465384554854346</v>
      </c>
      <c r="W1420" s="2" t="s">
        <v>6535</v>
      </c>
      <c r="X1420" s="31">
        <v>2.0433997605227017</v>
      </c>
      <c r="Y1420" s="2" t="s">
        <v>6535</v>
      </c>
      <c r="AA1420" s="38">
        <v>104650</v>
      </c>
      <c r="AB1420" s="9" t="s">
        <v>6535</v>
      </c>
      <c r="AC1420" s="38">
        <v>1300391</v>
      </c>
      <c r="AD1420" s="9" t="s">
        <v>6535</v>
      </c>
      <c r="AE1420" s="42">
        <v>63541</v>
      </c>
      <c r="AF1420" s="9" t="s">
        <v>6535</v>
      </c>
      <c r="AG1420" s="41">
        <v>24865</v>
      </c>
      <c r="AH1420" s="2" t="s">
        <v>6535</v>
      </c>
      <c r="AI1420" s="41">
        <v>636386</v>
      </c>
      <c r="AJ1420" s="2" t="s">
        <v>6535</v>
      </c>
      <c r="AK1420" s="41">
        <v>454767</v>
      </c>
      <c r="AL1420" s="2" t="s">
        <v>6535</v>
      </c>
      <c r="AM1420" s="2" t="str">
        <f>IF(OR(O1420="Q",Q1420="Q",S1420="Q",U1420="Q",W1420="Q",Y1420="Q",AB1420="Q",AD1420="Q",AF1420="Q",AH1420="Q",AJ1420="Q",AL1420="Q"),"Yes","No")</f>
        <v>No</v>
      </c>
    </row>
    <row r="1421" spans="1:39">
      <c r="A1421" s="3" t="s">
        <v>6310</v>
      </c>
      <c r="B1421" s="3" t="s">
        <v>889</v>
      </c>
      <c r="C1421" s="4" t="s">
        <v>73</v>
      </c>
      <c r="D1421" s="241" t="s">
        <v>890</v>
      </c>
      <c r="E1421" s="236" t="s">
        <v>891</v>
      </c>
      <c r="F1421" s="3" t="s">
        <v>481</v>
      </c>
      <c r="G1421" s="4" t="s">
        <v>476</v>
      </c>
      <c r="H1421" s="60">
        <v>0</v>
      </c>
      <c r="I1421" s="27">
        <v>28</v>
      </c>
      <c r="J1421" s="170" t="s">
        <v>15</v>
      </c>
      <c r="K1421" s="170" t="s">
        <v>13</v>
      </c>
      <c r="L1421" s="5">
        <v>8</v>
      </c>
      <c r="N1421" s="31">
        <v>0.76700161112524379</v>
      </c>
      <c r="O1421" s="4" t="s">
        <v>6535</v>
      </c>
      <c r="P1421" s="56">
        <v>9.0326945545691484E-2</v>
      </c>
      <c r="Q1421" s="8" t="s">
        <v>6535</v>
      </c>
      <c r="R1421" s="35">
        <v>50.543343848580442</v>
      </c>
      <c r="S1421" s="2" t="s">
        <v>6535</v>
      </c>
      <c r="T1421" s="36">
        <v>5.9523028391167196</v>
      </c>
      <c r="U1421" s="2" t="s">
        <v>6535</v>
      </c>
      <c r="V1421" s="31">
        <v>8.4913931993555494</v>
      </c>
      <c r="W1421" s="2" t="s">
        <v>6535</v>
      </c>
      <c r="X1421" s="31" t="s">
        <v>6535</v>
      </c>
      <c r="Y1421" s="2" t="s">
        <v>6535</v>
      </c>
      <c r="AA1421" s="37">
        <v>72362</v>
      </c>
      <c r="AB1421" s="4" t="s">
        <v>6535</v>
      </c>
      <c r="AC1421" s="37">
        <v>801112</v>
      </c>
      <c r="AD1421" s="4" t="s">
        <v>6535</v>
      </c>
      <c r="AE1421" s="41">
        <v>94344</v>
      </c>
      <c r="AF1421" s="4" t="s">
        <v>6535</v>
      </c>
      <c r="AG1421" s="41">
        <v>15850</v>
      </c>
      <c r="AH1421" s="2" t="s">
        <v>6535</v>
      </c>
      <c r="AI1421" s="41">
        <v>0</v>
      </c>
      <c r="AJ1421" s="2" t="s">
        <v>6535</v>
      </c>
      <c r="AK1421" s="41">
        <v>308706</v>
      </c>
      <c r="AL1421" s="2" t="s">
        <v>6535</v>
      </c>
      <c r="AM1421" s="2" t="str">
        <f>IF(OR(O1421="Q",Q1421="Q",S1421="Q",U1421="Q",W1421="Q",Y1421="Q",AB1421="Q",AD1421="Q",AF1421="Q",AH1421="Q",AJ1421="Q",AL1421="Q"),"Yes","No")</f>
        <v>No</v>
      </c>
    </row>
    <row r="1422" spans="1:39">
      <c r="A1422" s="3" t="s">
        <v>575</v>
      </c>
      <c r="B1422" s="3" t="s">
        <v>576</v>
      </c>
      <c r="C1422" s="4" t="s">
        <v>112</v>
      </c>
      <c r="D1422" s="241" t="s">
        <v>577</v>
      </c>
      <c r="E1422" s="236" t="s">
        <v>578</v>
      </c>
      <c r="F1422" s="3" t="s">
        <v>317</v>
      </c>
      <c r="G1422" s="4" t="s">
        <v>476</v>
      </c>
      <c r="H1422" s="60">
        <v>0</v>
      </c>
      <c r="I1422" s="27">
        <v>28</v>
      </c>
      <c r="J1422" s="170" t="s">
        <v>15</v>
      </c>
      <c r="K1422" s="170" t="s">
        <v>16</v>
      </c>
      <c r="L1422" s="5">
        <v>8</v>
      </c>
      <c r="N1422" s="31">
        <v>2.6359186289351264</v>
      </c>
      <c r="O1422" s="4" t="s">
        <v>6535</v>
      </c>
      <c r="P1422" s="56">
        <v>0.58724277910574885</v>
      </c>
      <c r="Q1422" s="8" t="s">
        <v>6535</v>
      </c>
      <c r="R1422" s="35">
        <v>54.643126177024484</v>
      </c>
      <c r="S1422" s="2" t="s">
        <v>6535</v>
      </c>
      <c r="T1422" s="36">
        <v>12.173661555017487</v>
      </c>
      <c r="U1422" s="2" t="s">
        <v>6535</v>
      </c>
      <c r="V1422" s="31">
        <v>4.488635233538492</v>
      </c>
      <c r="W1422" s="2" t="s">
        <v>6535</v>
      </c>
      <c r="X1422" s="31" t="s">
        <v>6535</v>
      </c>
      <c r="Y1422" s="2" t="s">
        <v>6535</v>
      </c>
      <c r="AA1422" s="37">
        <v>238548</v>
      </c>
      <c r="AB1422" s="4" t="s">
        <v>6535</v>
      </c>
      <c r="AC1422" s="37">
        <v>406217</v>
      </c>
      <c r="AD1422" s="4" t="s">
        <v>6535</v>
      </c>
      <c r="AE1422" s="41">
        <v>90499</v>
      </c>
      <c r="AF1422" s="4" t="s">
        <v>6535</v>
      </c>
      <c r="AG1422" s="41">
        <v>7434</v>
      </c>
      <c r="AH1422" s="2" t="s">
        <v>6535</v>
      </c>
      <c r="AI1422" s="41">
        <v>0</v>
      </c>
      <c r="AJ1422" s="2" t="s">
        <v>6535</v>
      </c>
      <c r="AK1422" s="41">
        <v>113344</v>
      </c>
      <c r="AL1422" s="2" t="s">
        <v>6535</v>
      </c>
      <c r="AM1422" s="2" t="str">
        <f>IF(OR(O1422="Q",Q1422="Q",S1422="Q",U1422="Q",W1422="Q",Y1422="Q",AB1422="Q",AD1422="Q",AF1422="Q",AH1422="Q",AJ1422="Q",AL1422="Q"),"Yes","No")</f>
        <v>No</v>
      </c>
    </row>
    <row r="1423" spans="1:39">
      <c r="A1423" s="3" t="s">
        <v>2903</v>
      </c>
      <c r="B1423" s="3" t="s">
        <v>2904</v>
      </c>
      <c r="C1423" s="4" t="s">
        <v>141</v>
      </c>
      <c r="D1423" s="241">
        <v>5171</v>
      </c>
      <c r="E1423" s="236">
        <v>50171</v>
      </c>
      <c r="F1423" s="3" t="s">
        <v>317</v>
      </c>
      <c r="G1423" s="4" t="s">
        <v>264</v>
      </c>
      <c r="H1423" s="60">
        <v>54901</v>
      </c>
      <c r="I1423" s="27">
        <v>28</v>
      </c>
      <c r="J1423" s="170" t="s">
        <v>20</v>
      </c>
      <c r="K1423" s="170" t="s">
        <v>16</v>
      </c>
      <c r="L1423" s="5">
        <v>7</v>
      </c>
      <c r="N1423" s="31">
        <v>3.8037342596613115</v>
      </c>
      <c r="O1423" s="4" t="s">
        <v>6535</v>
      </c>
      <c r="P1423" s="56">
        <v>0.50933786078098475</v>
      </c>
      <c r="Q1423" s="8" t="s">
        <v>6535</v>
      </c>
      <c r="R1423" s="35">
        <v>41.663759689922479</v>
      </c>
      <c r="S1423" s="2" t="s">
        <v>6535</v>
      </c>
      <c r="T1423" s="36">
        <v>5.5789728682170541</v>
      </c>
      <c r="U1423" s="2" t="s">
        <v>6535</v>
      </c>
      <c r="V1423" s="31">
        <v>7.4679982631350414</v>
      </c>
      <c r="W1423" s="2" t="s">
        <v>6535</v>
      </c>
      <c r="X1423" s="31" t="s">
        <v>6535</v>
      </c>
      <c r="Y1423" s="2" t="s">
        <v>6535</v>
      </c>
      <c r="AA1423" s="37">
        <v>43800</v>
      </c>
      <c r="AB1423" s="4" t="s">
        <v>6535</v>
      </c>
      <c r="AC1423" s="37">
        <v>85994</v>
      </c>
      <c r="AD1423" s="4" t="s">
        <v>6535</v>
      </c>
      <c r="AE1423" s="41">
        <v>11515</v>
      </c>
      <c r="AF1423" s="4" t="s">
        <v>6535</v>
      </c>
      <c r="AG1423" s="41">
        <v>2064</v>
      </c>
      <c r="AH1423" s="2" t="s">
        <v>6535</v>
      </c>
      <c r="AI1423" s="41">
        <v>0</v>
      </c>
      <c r="AJ1423" s="2" t="s">
        <v>6535</v>
      </c>
      <c r="AK1423" s="41">
        <v>42680</v>
      </c>
      <c r="AL1423" s="2" t="s">
        <v>6535</v>
      </c>
      <c r="AM1423" s="2" t="str">
        <f>IF(OR(O1423="Q",Q1423="Q",S1423="Q",U1423="Q",W1423="Q",Y1423="Q",AB1423="Q",AD1423="Q",AF1423="Q",AH1423="Q",AJ1423="Q",AL1423="Q"),"Yes","No")</f>
        <v>No</v>
      </c>
    </row>
    <row r="1424" spans="1:39">
      <c r="A1424" s="3" t="s">
        <v>2903</v>
      </c>
      <c r="B1424" s="3" t="s">
        <v>2904</v>
      </c>
      <c r="C1424" s="4" t="s">
        <v>141</v>
      </c>
      <c r="D1424" s="241">
        <v>5171</v>
      </c>
      <c r="E1424" s="236">
        <v>50171</v>
      </c>
      <c r="F1424" s="3" t="s">
        <v>317</v>
      </c>
      <c r="G1424" s="4" t="s">
        <v>264</v>
      </c>
      <c r="H1424" s="60">
        <v>54901</v>
      </c>
      <c r="I1424" s="27">
        <v>28</v>
      </c>
      <c r="J1424" s="170" t="s">
        <v>15</v>
      </c>
      <c r="K1424" s="170" t="s">
        <v>13</v>
      </c>
      <c r="L1424" s="5">
        <v>7</v>
      </c>
      <c r="N1424" s="31">
        <v>0.80006300183643653</v>
      </c>
      <c r="O1424" s="4" t="s">
        <v>6535</v>
      </c>
      <c r="P1424" s="56">
        <v>0.13473405005784589</v>
      </c>
      <c r="Q1424" s="8" t="s">
        <v>6535</v>
      </c>
      <c r="R1424" s="35">
        <v>83.708900226757365</v>
      </c>
      <c r="S1424" s="2" t="s">
        <v>6535</v>
      </c>
      <c r="T1424" s="36">
        <v>14.096938775510203</v>
      </c>
      <c r="U1424" s="2" t="s">
        <v>6535</v>
      </c>
      <c r="V1424" s="31">
        <v>5.9380906422165927</v>
      </c>
      <c r="W1424" s="2" t="s">
        <v>6535</v>
      </c>
      <c r="X1424" s="31" t="s">
        <v>6535</v>
      </c>
      <c r="Y1424" s="2" t="s">
        <v>6535</v>
      </c>
      <c r="AA1424" s="37">
        <v>119371</v>
      </c>
      <c r="AB1424" s="4" t="s">
        <v>6535</v>
      </c>
      <c r="AC1424" s="37">
        <v>885975</v>
      </c>
      <c r="AD1424" s="4" t="s">
        <v>6535</v>
      </c>
      <c r="AE1424" s="41">
        <v>149202</v>
      </c>
      <c r="AF1424" s="4" t="s">
        <v>6535</v>
      </c>
      <c r="AG1424" s="41">
        <v>10584</v>
      </c>
      <c r="AH1424" s="2" t="s">
        <v>6535</v>
      </c>
      <c r="AI1424" s="41">
        <v>0</v>
      </c>
      <c r="AJ1424" s="2" t="s">
        <v>6535</v>
      </c>
      <c r="AK1424" s="41">
        <v>138387</v>
      </c>
      <c r="AL1424" s="2" t="s">
        <v>6535</v>
      </c>
      <c r="AM1424" s="2" t="str">
        <f>IF(OR(O1424="Q",Q1424="Q",S1424="Q",U1424="Q",W1424="Q",Y1424="Q",AB1424="Q",AD1424="Q",AF1424="Q",AH1424="Q",AJ1424="Q",AL1424="Q"),"Yes","No")</f>
        <v>No</v>
      </c>
    </row>
    <row r="1425" spans="1:39">
      <c r="A1425" s="3" t="s">
        <v>2684</v>
      </c>
      <c r="B1425" s="3" t="s">
        <v>2685</v>
      </c>
      <c r="C1425" s="4" t="s">
        <v>126</v>
      </c>
      <c r="D1425" s="241" t="s">
        <v>2686</v>
      </c>
      <c r="E1425" s="236" t="s">
        <v>2687</v>
      </c>
      <c r="F1425" s="3" t="s">
        <v>320</v>
      </c>
      <c r="G1425" s="4" t="s">
        <v>476</v>
      </c>
      <c r="H1425" s="60">
        <v>0</v>
      </c>
      <c r="I1425" s="27">
        <v>28</v>
      </c>
      <c r="J1425" s="170" t="s">
        <v>30</v>
      </c>
      <c r="K1425" s="170" t="s">
        <v>13</v>
      </c>
      <c r="L1425" s="5">
        <v>7</v>
      </c>
      <c r="N1425" s="31">
        <v>2.820927943522384</v>
      </c>
      <c r="O1425" s="4" t="s">
        <v>6535</v>
      </c>
      <c r="P1425" s="56">
        <v>0.16854945422651246</v>
      </c>
      <c r="Q1425" s="8" t="s">
        <v>6535</v>
      </c>
      <c r="R1425" s="35">
        <v>124.74260055653934</v>
      </c>
      <c r="S1425" s="2" t="s">
        <v>6535</v>
      </c>
      <c r="T1425" s="36">
        <v>7.453326587401973</v>
      </c>
      <c r="U1425" s="2" t="s">
        <v>6535</v>
      </c>
      <c r="V1425" s="31">
        <v>16.736500016970439</v>
      </c>
      <c r="W1425" s="2" t="s">
        <v>6535</v>
      </c>
      <c r="X1425" s="31" t="s">
        <v>6535</v>
      </c>
      <c r="Y1425" s="2" t="s">
        <v>6535</v>
      </c>
      <c r="AA1425" s="37">
        <v>332452</v>
      </c>
      <c r="AB1425" s="4" t="s">
        <v>6535</v>
      </c>
      <c r="AC1425" s="37">
        <v>1972430</v>
      </c>
      <c r="AD1425" s="4" t="s">
        <v>6535</v>
      </c>
      <c r="AE1425" s="41">
        <v>117852</v>
      </c>
      <c r="AF1425" s="4" t="s">
        <v>6535</v>
      </c>
      <c r="AG1425" s="41">
        <v>15812</v>
      </c>
      <c r="AH1425" s="2" t="s">
        <v>6535</v>
      </c>
      <c r="AI1425" s="41">
        <v>0</v>
      </c>
      <c r="AJ1425" s="2" t="s">
        <v>6535</v>
      </c>
      <c r="AK1425" s="41">
        <v>406338</v>
      </c>
      <c r="AL1425" s="2" t="s">
        <v>6535</v>
      </c>
      <c r="AM1425" s="2" t="str">
        <f>IF(OR(O1425="Q",Q1425="Q",S1425="Q",U1425="Q",W1425="Q",Y1425="Q",AB1425="Q",AD1425="Q",AF1425="Q",AH1425="Q",AJ1425="Q",AL1425="Q"),"Yes","No")</f>
        <v>No</v>
      </c>
    </row>
    <row r="1426" spans="1:39">
      <c r="A1426" s="3" t="s">
        <v>4444</v>
      </c>
      <c r="B1426" s="3" t="s">
        <v>4445</v>
      </c>
      <c r="C1426" s="4" t="s">
        <v>57</v>
      </c>
      <c r="D1426" s="241">
        <v>7012</v>
      </c>
      <c r="E1426" s="236">
        <v>70012</v>
      </c>
      <c r="F1426" s="3" t="s">
        <v>317</v>
      </c>
      <c r="G1426" s="4" t="s">
        <v>262</v>
      </c>
      <c r="H1426" s="60">
        <v>106494</v>
      </c>
      <c r="I1426" s="27">
        <v>28</v>
      </c>
      <c r="J1426" s="170" t="s">
        <v>14</v>
      </c>
      <c r="K1426" s="170" t="s">
        <v>16</v>
      </c>
      <c r="L1426" s="5">
        <v>7</v>
      </c>
      <c r="N1426" s="31">
        <v>3.3126221925516188</v>
      </c>
      <c r="O1426" s="4" t="s">
        <v>6535</v>
      </c>
      <c r="P1426" s="56">
        <v>0.129639962602242</v>
      </c>
      <c r="Q1426" s="8" t="s">
        <v>6535</v>
      </c>
      <c r="R1426" s="35">
        <v>41.678540872676365</v>
      </c>
      <c r="S1426" s="2" t="s">
        <v>6535</v>
      </c>
      <c r="T1426" s="36">
        <v>1.6310959010655675</v>
      </c>
      <c r="U1426" s="2" t="s">
        <v>6535</v>
      </c>
      <c r="V1426" s="31">
        <v>25.552477230461111</v>
      </c>
      <c r="W1426" s="2" t="s">
        <v>6535</v>
      </c>
      <c r="X1426" s="31">
        <v>3.3820854450552571</v>
      </c>
      <c r="Y1426" s="2" t="s">
        <v>6535</v>
      </c>
      <c r="AA1426" s="37">
        <v>69469</v>
      </c>
      <c r="AB1426" s="4" t="s">
        <v>6535</v>
      </c>
      <c r="AC1426" s="37">
        <v>535861</v>
      </c>
      <c r="AD1426" s="4" t="s">
        <v>6535</v>
      </c>
      <c r="AE1426" s="41">
        <v>20971</v>
      </c>
      <c r="AF1426" s="4" t="s">
        <v>6535</v>
      </c>
      <c r="AG1426" s="41">
        <v>12857</v>
      </c>
      <c r="AH1426" s="2" t="s">
        <v>6535</v>
      </c>
      <c r="AI1426" s="41">
        <v>158441</v>
      </c>
      <c r="AJ1426" s="2" t="s">
        <v>6535</v>
      </c>
      <c r="AK1426" s="41">
        <v>136272</v>
      </c>
      <c r="AL1426" s="2" t="s">
        <v>6535</v>
      </c>
      <c r="AM1426" s="2" t="str">
        <f>IF(OR(O1426="Q",Q1426="Q",S1426="Q",U1426="Q",W1426="Q",Y1426="Q",AB1426="Q",AD1426="Q",AF1426="Q",AH1426="Q",AJ1426="Q",AL1426="Q"),"Yes","No")</f>
        <v>No</v>
      </c>
    </row>
    <row r="1427" spans="1:39">
      <c r="A1427" s="6" t="s">
        <v>5143</v>
      </c>
      <c r="B1427" s="6" t="s">
        <v>5144</v>
      </c>
      <c r="C1427" s="4" t="s">
        <v>82</v>
      </c>
      <c r="D1427" s="242">
        <v>8009</v>
      </c>
      <c r="E1427" s="237">
        <v>80009</v>
      </c>
      <c r="F1427" s="25" t="s">
        <v>320</v>
      </c>
      <c r="G1427" s="53" t="s">
        <v>262</v>
      </c>
      <c r="H1427" s="180">
        <v>82157</v>
      </c>
      <c r="I1427" s="28">
        <v>28</v>
      </c>
      <c r="J1427" s="171" t="s">
        <v>14</v>
      </c>
      <c r="K1427" s="171" t="s">
        <v>13</v>
      </c>
      <c r="L1427" s="9">
        <v>7</v>
      </c>
      <c r="M1427" s="9"/>
      <c r="N1427" s="32">
        <v>1.4446351931330472</v>
      </c>
      <c r="O1427" s="10" t="s">
        <v>6535</v>
      </c>
      <c r="P1427" s="57">
        <v>4.8351802698341509E-2</v>
      </c>
      <c r="Q1427" s="7" t="s">
        <v>6535</v>
      </c>
      <c r="R1427" s="182">
        <v>67.843313481321061</v>
      </c>
      <c r="S1427" s="1" t="s">
        <v>6535</v>
      </c>
      <c r="T1427" s="36">
        <v>2.2707092582566322</v>
      </c>
      <c r="U1427" s="2" t="s">
        <v>6535</v>
      </c>
      <c r="V1427" s="31">
        <v>29.877587029089174</v>
      </c>
      <c r="W1427" s="2" t="s">
        <v>6535</v>
      </c>
      <c r="X1427" s="31">
        <v>7.5831255597782672</v>
      </c>
      <c r="Y1427" s="2" t="s">
        <v>6535</v>
      </c>
      <c r="AA1427" s="38">
        <v>30294</v>
      </c>
      <c r="AB1427" s="9" t="s">
        <v>6535</v>
      </c>
      <c r="AC1427" s="38">
        <v>626533</v>
      </c>
      <c r="AD1427" s="9" t="s">
        <v>6535</v>
      </c>
      <c r="AE1427" s="42">
        <v>20970</v>
      </c>
      <c r="AF1427" s="9" t="s">
        <v>6535</v>
      </c>
      <c r="AG1427" s="41">
        <v>9235</v>
      </c>
      <c r="AH1427" s="2" t="s">
        <v>6535</v>
      </c>
      <c r="AI1427" s="41">
        <v>82622</v>
      </c>
      <c r="AJ1427" s="2" t="s">
        <v>6535</v>
      </c>
      <c r="AK1427" s="41">
        <v>113417</v>
      </c>
      <c r="AL1427" s="2" t="s">
        <v>6535</v>
      </c>
      <c r="AM1427" s="2" t="str">
        <f>IF(OR(O1427="Q",Q1427="Q",S1427="Q",U1427="Q",W1427="Q",Y1427="Q",AB1427="Q",AD1427="Q",AF1427="Q",AH1427="Q",AJ1427="Q",AL1427="Q"),"Yes","No")</f>
        <v>No</v>
      </c>
    </row>
    <row r="1428" spans="1:39">
      <c r="A1428" s="3" t="s">
        <v>1721</v>
      </c>
      <c r="B1428" s="3" t="s">
        <v>1722</v>
      </c>
      <c r="C1428" s="4" t="s">
        <v>54</v>
      </c>
      <c r="D1428" s="241">
        <v>4130</v>
      </c>
      <c r="E1428" s="236">
        <v>40130</v>
      </c>
      <c r="F1428" s="3" t="s">
        <v>320</v>
      </c>
      <c r="G1428" s="4" t="s">
        <v>264</v>
      </c>
      <c r="H1428" s="60">
        <v>137570</v>
      </c>
      <c r="I1428" s="27">
        <v>28</v>
      </c>
      <c r="J1428" s="170" t="s">
        <v>14</v>
      </c>
      <c r="K1428" s="170" t="s">
        <v>13</v>
      </c>
      <c r="L1428" s="5">
        <v>6</v>
      </c>
      <c r="N1428" s="31">
        <v>2.4029828760817531</v>
      </c>
      <c r="O1428" s="4" t="s">
        <v>6535</v>
      </c>
      <c r="P1428" s="56">
        <v>8.6782761812552539E-2</v>
      </c>
      <c r="Q1428" s="8" t="s">
        <v>6535</v>
      </c>
      <c r="R1428" s="35">
        <v>39.391869237217101</v>
      </c>
      <c r="S1428" s="2" t="s">
        <v>6535</v>
      </c>
      <c r="T1428" s="36">
        <v>1.4226215423302599</v>
      </c>
      <c r="U1428" s="2" t="s">
        <v>6535</v>
      </c>
      <c r="V1428" s="31">
        <v>27.689633584975141</v>
      </c>
      <c r="W1428" s="2" t="s">
        <v>6535</v>
      </c>
      <c r="X1428" s="31" t="s">
        <v>6535</v>
      </c>
      <c r="Y1428" s="2" t="s">
        <v>6535</v>
      </c>
      <c r="AA1428" s="37">
        <v>65253</v>
      </c>
      <c r="AB1428" s="4" t="s">
        <v>6535</v>
      </c>
      <c r="AC1428" s="37">
        <v>751912</v>
      </c>
      <c r="AD1428" s="4" t="s">
        <v>6535</v>
      </c>
      <c r="AE1428" s="41">
        <v>27155</v>
      </c>
      <c r="AF1428" s="4" t="s">
        <v>6535</v>
      </c>
      <c r="AG1428" s="41">
        <v>19088</v>
      </c>
      <c r="AH1428" s="2" t="s">
        <v>6535</v>
      </c>
      <c r="AI1428" s="41">
        <v>0</v>
      </c>
      <c r="AJ1428" s="2" t="s">
        <v>6535</v>
      </c>
      <c r="AK1428" s="41">
        <v>313077</v>
      </c>
      <c r="AL1428" s="2" t="s">
        <v>6535</v>
      </c>
      <c r="AM1428" s="2" t="str">
        <f>IF(OR(O1428="Q",Q1428="Q",S1428="Q",U1428="Q",W1428="Q",Y1428="Q",AB1428="Q",AD1428="Q",AF1428="Q",AH1428="Q",AJ1428="Q",AL1428="Q"),"Yes","No")</f>
        <v>No</v>
      </c>
    </row>
    <row r="1429" spans="1:39">
      <c r="A1429" s="6" t="s">
        <v>1652</v>
      </c>
      <c r="B1429" s="6" t="s">
        <v>1653</v>
      </c>
      <c r="C1429" s="4" t="s">
        <v>18</v>
      </c>
      <c r="D1429" s="242">
        <v>4064</v>
      </c>
      <c r="E1429" s="237">
        <v>40064</v>
      </c>
      <c r="F1429" s="25" t="s">
        <v>407</v>
      </c>
      <c r="G1429" s="53" t="s">
        <v>264</v>
      </c>
      <c r="H1429" s="180">
        <v>79796</v>
      </c>
      <c r="I1429" s="28">
        <v>28</v>
      </c>
      <c r="J1429" s="171" t="s">
        <v>15</v>
      </c>
      <c r="K1429" s="171" t="s">
        <v>16</v>
      </c>
      <c r="L1429" s="9">
        <v>4</v>
      </c>
      <c r="M1429" s="9"/>
      <c r="N1429" s="32">
        <v>0.39401389943351051</v>
      </c>
      <c r="O1429" s="10" t="s">
        <v>6535</v>
      </c>
      <c r="P1429" s="57">
        <v>0.10208321354754563</v>
      </c>
      <c r="Q1429" s="7" t="s">
        <v>6535</v>
      </c>
      <c r="R1429" s="182">
        <v>49.513185495954453</v>
      </c>
      <c r="S1429" s="1" t="s">
        <v>6535</v>
      </c>
      <c r="T1429" s="36">
        <v>12.828139047048246</v>
      </c>
      <c r="U1429" s="2" t="s">
        <v>6535</v>
      </c>
      <c r="V1429" s="31">
        <v>3.8597325235063948</v>
      </c>
      <c r="W1429" s="2" t="s">
        <v>6535</v>
      </c>
      <c r="X1429" s="31" t="s">
        <v>6535</v>
      </c>
      <c r="Y1429" s="2" t="s">
        <v>6535</v>
      </c>
      <c r="AA1429" s="38">
        <v>67467</v>
      </c>
      <c r="AB1429" s="9" t="s">
        <v>6535</v>
      </c>
      <c r="AC1429" s="38">
        <v>660902</v>
      </c>
      <c r="AD1429" s="9" t="s">
        <v>6535</v>
      </c>
      <c r="AE1429" s="42">
        <v>171230</v>
      </c>
      <c r="AF1429" s="9" t="s">
        <v>6535</v>
      </c>
      <c r="AG1429" s="41">
        <v>13348</v>
      </c>
      <c r="AH1429" s="2" t="s">
        <v>6535</v>
      </c>
      <c r="AI1429" s="41">
        <v>0</v>
      </c>
      <c r="AJ1429" s="2" t="s">
        <v>6535</v>
      </c>
      <c r="AK1429" s="41">
        <v>207523</v>
      </c>
      <c r="AL1429" s="2" t="s">
        <v>6535</v>
      </c>
      <c r="AM1429" s="2" t="str">
        <f>IF(OR(O1429="Q",Q1429="Q",S1429="Q",U1429="Q",W1429="Q",Y1429="Q",AB1429="Q",AD1429="Q",AF1429="Q",AH1429="Q",AJ1429="Q",AL1429="Q"),"Yes","No")</f>
        <v>No</v>
      </c>
    </row>
    <row r="1430" spans="1:39">
      <c r="A1430" s="3" t="s">
        <v>2937</v>
      </c>
      <c r="B1430" s="3" t="s">
        <v>2938</v>
      </c>
      <c r="C1430" s="4" t="s">
        <v>59</v>
      </c>
      <c r="D1430" s="241">
        <v>5215</v>
      </c>
      <c r="E1430" s="236">
        <v>50215</v>
      </c>
      <c r="F1430" s="3" t="s">
        <v>481</v>
      </c>
      <c r="G1430" s="4" t="s">
        <v>264</v>
      </c>
      <c r="H1430" s="60">
        <v>68545</v>
      </c>
      <c r="I1430" s="27">
        <v>28</v>
      </c>
      <c r="J1430" s="170" t="s">
        <v>15</v>
      </c>
      <c r="K1430" s="170" t="s">
        <v>13</v>
      </c>
      <c r="L1430" s="5">
        <v>4</v>
      </c>
      <c r="N1430" s="31">
        <v>0.13873339044165986</v>
      </c>
      <c r="O1430" s="4" t="s">
        <v>6535</v>
      </c>
      <c r="P1430" s="56">
        <v>1.1266767081755247E-2</v>
      </c>
      <c r="Q1430" s="8" t="s">
        <v>6535</v>
      </c>
      <c r="R1430" s="35">
        <v>122.05785939968405</v>
      </c>
      <c r="S1430" s="2" t="s">
        <v>6535</v>
      </c>
      <c r="T1430" s="36">
        <v>9.9125197472353879</v>
      </c>
      <c r="U1430" s="2" t="s">
        <v>6535</v>
      </c>
      <c r="V1430" s="31">
        <v>12.313504791122975</v>
      </c>
      <c r="W1430" s="2" t="s">
        <v>6535</v>
      </c>
      <c r="X1430" s="31" t="s">
        <v>6535</v>
      </c>
      <c r="Y1430" s="2" t="s">
        <v>6535</v>
      </c>
      <c r="AA1430" s="37">
        <v>20892</v>
      </c>
      <c r="AB1430" s="4" t="s">
        <v>6535</v>
      </c>
      <c r="AC1430" s="37">
        <v>1854303</v>
      </c>
      <c r="AD1430" s="4" t="s">
        <v>6535</v>
      </c>
      <c r="AE1430" s="41">
        <v>150591</v>
      </c>
      <c r="AF1430" s="4" t="s">
        <v>6535</v>
      </c>
      <c r="AG1430" s="41">
        <v>15192</v>
      </c>
      <c r="AH1430" s="2" t="s">
        <v>6535</v>
      </c>
      <c r="AI1430" s="41">
        <v>0</v>
      </c>
      <c r="AJ1430" s="2" t="s">
        <v>6535</v>
      </c>
      <c r="AK1430" s="41">
        <v>130933</v>
      </c>
      <c r="AL1430" s="2" t="s">
        <v>6535</v>
      </c>
      <c r="AM1430" s="2" t="str">
        <f>IF(OR(O1430="Q",Q1430="Q",S1430="Q",U1430="Q",W1430="Q",Y1430="Q",AB1430="Q",AD1430="Q",AF1430="Q",AH1430="Q",AJ1430="Q",AL1430="Q"),"Yes","No")</f>
        <v>No</v>
      </c>
    </row>
    <row r="1431" spans="1:39">
      <c r="A1431" s="3" t="s">
        <v>575</v>
      </c>
      <c r="B1431" s="3" t="s">
        <v>576</v>
      </c>
      <c r="C1431" s="4" t="s">
        <v>112</v>
      </c>
      <c r="D1431" s="241" t="s">
        <v>577</v>
      </c>
      <c r="E1431" s="236" t="s">
        <v>578</v>
      </c>
      <c r="F1431" s="3" t="s">
        <v>317</v>
      </c>
      <c r="G1431" s="4" t="s">
        <v>476</v>
      </c>
      <c r="H1431" s="60">
        <v>0</v>
      </c>
      <c r="I1431" s="27">
        <v>28</v>
      </c>
      <c r="J1431" s="170" t="s">
        <v>30</v>
      </c>
      <c r="K1431" s="170" t="s">
        <v>16</v>
      </c>
      <c r="L1431" s="5">
        <v>4</v>
      </c>
      <c r="N1431" s="31">
        <v>0</v>
      </c>
      <c r="O1431" s="4" t="s">
        <v>6535</v>
      </c>
      <c r="P1431" s="56">
        <v>0</v>
      </c>
      <c r="Q1431" s="8" t="s">
        <v>6535</v>
      </c>
      <c r="R1431" s="35">
        <v>69.087095583712639</v>
      </c>
      <c r="S1431" s="2" t="s">
        <v>6535</v>
      </c>
      <c r="T1431" s="36">
        <v>6.4538073563783982</v>
      </c>
      <c r="U1431" s="2" t="s">
        <v>6535</v>
      </c>
      <c r="V1431" s="31">
        <v>10.704858662295331</v>
      </c>
      <c r="W1431" s="2" t="s">
        <v>6535</v>
      </c>
      <c r="X1431" s="31" t="s">
        <v>6535</v>
      </c>
      <c r="Y1431" s="2" t="s">
        <v>6535</v>
      </c>
      <c r="AA1431" s="37">
        <v>0</v>
      </c>
      <c r="AB1431" s="4" t="s">
        <v>6535</v>
      </c>
      <c r="AC1431" s="37">
        <v>561609</v>
      </c>
      <c r="AD1431" s="4" t="s">
        <v>6535</v>
      </c>
      <c r="AE1431" s="41">
        <v>52463</v>
      </c>
      <c r="AF1431" s="4" t="s">
        <v>6535</v>
      </c>
      <c r="AG1431" s="41">
        <v>8129</v>
      </c>
      <c r="AH1431" s="2" t="s">
        <v>6535</v>
      </c>
      <c r="AI1431" s="41">
        <v>0</v>
      </c>
      <c r="AJ1431" s="2" t="s">
        <v>6535</v>
      </c>
      <c r="AK1431" s="41">
        <v>233409</v>
      </c>
      <c r="AL1431" s="2" t="s">
        <v>6535</v>
      </c>
      <c r="AM1431" s="2" t="str">
        <f>IF(OR(O1431="Q",Q1431="Q",S1431="Q",U1431="Q",W1431="Q",Y1431="Q",AB1431="Q",AD1431="Q",AF1431="Q",AH1431="Q",AJ1431="Q",AL1431="Q"),"Yes","No")</f>
        <v>No</v>
      </c>
    </row>
    <row r="1432" spans="1:39">
      <c r="A1432" s="6" t="s">
        <v>1808</v>
      </c>
      <c r="B1432" s="6" t="s">
        <v>1809</v>
      </c>
      <c r="C1432" s="4" t="s">
        <v>83</v>
      </c>
      <c r="D1432" s="242">
        <v>4205</v>
      </c>
      <c r="E1432" s="237">
        <v>40205</v>
      </c>
      <c r="F1432" s="25" t="s">
        <v>317</v>
      </c>
      <c r="G1432" s="53" t="s">
        <v>264</v>
      </c>
      <c r="H1432" s="180">
        <v>1249442</v>
      </c>
      <c r="I1432" s="27">
        <v>28</v>
      </c>
      <c r="J1432" s="171" t="s">
        <v>15</v>
      </c>
      <c r="K1432" s="171" t="s">
        <v>13</v>
      </c>
      <c r="L1432" s="9">
        <v>3</v>
      </c>
      <c r="M1432" s="9"/>
      <c r="N1432" s="32">
        <v>1</v>
      </c>
      <c r="O1432" s="10" t="s">
        <v>6535</v>
      </c>
      <c r="P1432" s="57">
        <v>4.2243690134731678E-2</v>
      </c>
      <c r="Q1432" s="7" t="s">
        <v>6535</v>
      </c>
      <c r="R1432" s="182">
        <v>30.630075458138698</v>
      </c>
      <c r="S1432" s="1" t="s">
        <v>6535</v>
      </c>
      <c r="T1432" s="36">
        <v>1.2939274164570607</v>
      </c>
      <c r="U1432" s="2" t="s">
        <v>6535</v>
      </c>
      <c r="V1432" s="31">
        <v>23.672174396001111</v>
      </c>
      <c r="W1432" s="2" t="s">
        <v>6535</v>
      </c>
      <c r="X1432" s="31" t="s">
        <v>6535</v>
      </c>
      <c r="Y1432" s="2" t="s">
        <v>6535</v>
      </c>
      <c r="AA1432" s="38">
        <v>7202</v>
      </c>
      <c r="AB1432" s="9" t="s">
        <v>6535</v>
      </c>
      <c r="AC1432" s="38">
        <v>170487</v>
      </c>
      <c r="AD1432" s="9" t="s">
        <v>6535</v>
      </c>
      <c r="AE1432" s="42">
        <v>7202</v>
      </c>
      <c r="AF1432" s="9" t="s">
        <v>6535</v>
      </c>
      <c r="AG1432" s="41">
        <v>5566</v>
      </c>
      <c r="AH1432" s="2" t="s">
        <v>6535</v>
      </c>
      <c r="AI1432" s="41">
        <v>0</v>
      </c>
      <c r="AJ1432" s="2" t="s">
        <v>6535</v>
      </c>
      <c r="AK1432" s="41">
        <v>90304</v>
      </c>
      <c r="AL1432" s="2" t="s">
        <v>6535</v>
      </c>
      <c r="AM1432" s="2" t="str">
        <f>IF(OR(O1432="Q",Q1432="Q",S1432="Q",U1432="Q",W1432="Q",Y1432="Q",AB1432="Q",AD1432="Q",AF1432="Q",AH1432="Q",AJ1432="Q",AL1432="Q"),"Yes","No")</f>
        <v>No</v>
      </c>
    </row>
    <row r="1433" spans="1:39">
      <c r="A1433" s="6" t="s">
        <v>4296</v>
      </c>
      <c r="B1433" s="6" t="s">
        <v>4297</v>
      </c>
      <c r="C1433" s="4" t="s">
        <v>111</v>
      </c>
      <c r="D1433" s="242" t="s">
        <v>4298</v>
      </c>
      <c r="E1433" s="237" t="s">
        <v>4299</v>
      </c>
      <c r="F1433" s="25" t="s">
        <v>317</v>
      </c>
      <c r="G1433" s="53" t="s">
        <v>476</v>
      </c>
      <c r="H1433" s="180">
        <v>0</v>
      </c>
      <c r="I1433" s="28">
        <v>28</v>
      </c>
      <c r="J1433" s="171" t="s">
        <v>15</v>
      </c>
      <c r="K1433" s="171" t="s">
        <v>13</v>
      </c>
      <c r="L1433" s="9">
        <v>3</v>
      </c>
      <c r="M1433" s="9"/>
      <c r="N1433" s="32">
        <v>0.80635589575986932</v>
      </c>
      <c r="O1433" s="10" t="s">
        <v>6535</v>
      </c>
      <c r="P1433" s="57">
        <v>0.22310135995335942</v>
      </c>
      <c r="Q1433" s="7" t="s">
        <v>6535</v>
      </c>
      <c r="R1433" s="182">
        <v>24.269997112330348</v>
      </c>
      <c r="S1433" s="1" t="s">
        <v>6535</v>
      </c>
      <c r="T1433" s="36">
        <v>6.7149870054865719</v>
      </c>
      <c r="U1433" s="2" t="s">
        <v>6535</v>
      </c>
      <c r="V1433" s="31">
        <v>3.6143029156274191</v>
      </c>
      <c r="W1433" s="2" t="s">
        <v>6535</v>
      </c>
      <c r="X1433" s="31" t="s">
        <v>6535</v>
      </c>
      <c r="Y1433" s="2" t="s">
        <v>6535</v>
      </c>
      <c r="AA1433" s="38">
        <v>37502</v>
      </c>
      <c r="AB1433" s="9" t="s">
        <v>6535</v>
      </c>
      <c r="AC1433" s="38">
        <v>168094</v>
      </c>
      <c r="AD1433" s="9" t="s">
        <v>6535</v>
      </c>
      <c r="AE1433" s="42">
        <v>46508</v>
      </c>
      <c r="AF1433" s="9" t="s">
        <v>6535</v>
      </c>
      <c r="AG1433" s="41">
        <v>6926</v>
      </c>
      <c r="AH1433" s="2" t="s">
        <v>6535</v>
      </c>
      <c r="AI1433" s="41">
        <v>0</v>
      </c>
      <c r="AJ1433" s="2" t="s">
        <v>6535</v>
      </c>
      <c r="AK1433" s="41">
        <v>106512</v>
      </c>
      <c r="AL1433" s="2" t="s">
        <v>6535</v>
      </c>
      <c r="AM1433" s="2" t="str">
        <f>IF(OR(O1433="Q",Q1433="Q",S1433="Q",U1433="Q",W1433="Q",Y1433="Q",AB1433="Q",AD1433="Q",AF1433="Q",AH1433="Q",AJ1433="Q",AL1433="Q"),"Yes","No")</f>
        <v>No</v>
      </c>
    </row>
    <row r="1434" spans="1:39">
      <c r="A1434" s="6" t="s">
        <v>158</v>
      </c>
      <c r="B1434" s="6" t="s">
        <v>1569</v>
      </c>
      <c r="C1434" s="4" t="s">
        <v>83</v>
      </c>
      <c r="D1434" s="242">
        <v>4221</v>
      </c>
      <c r="E1434" s="237">
        <v>40221</v>
      </c>
      <c r="F1434" s="25" t="s">
        <v>317</v>
      </c>
      <c r="G1434" s="53" t="s">
        <v>264</v>
      </c>
      <c r="H1434" s="180">
        <v>169495</v>
      </c>
      <c r="I1434" s="28">
        <v>28</v>
      </c>
      <c r="J1434" s="171" t="s">
        <v>15</v>
      </c>
      <c r="K1434" s="171" t="s">
        <v>13</v>
      </c>
      <c r="L1434" s="9">
        <v>2</v>
      </c>
      <c r="M1434" s="9"/>
      <c r="N1434" s="32">
        <v>0.84799837431416381</v>
      </c>
      <c r="O1434" s="10" t="s">
        <v>6535</v>
      </c>
      <c r="P1434" s="57">
        <v>9.1237045782500331E-2</v>
      </c>
      <c r="Q1434" s="7" t="s">
        <v>6535</v>
      </c>
      <c r="R1434" s="182">
        <v>52.754325259515568</v>
      </c>
      <c r="S1434" s="1" t="s">
        <v>6535</v>
      </c>
      <c r="T1434" s="36">
        <v>5.6758938869665512</v>
      </c>
      <c r="U1434" s="2" t="s">
        <v>6535</v>
      </c>
      <c r="V1434" s="31">
        <v>9.2944523470839258</v>
      </c>
      <c r="W1434" s="2" t="s">
        <v>6535</v>
      </c>
      <c r="X1434" s="31" t="s">
        <v>6535</v>
      </c>
      <c r="Y1434" s="2" t="s">
        <v>6535</v>
      </c>
      <c r="AA1434" s="38">
        <v>8346</v>
      </c>
      <c r="AB1434" s="9" t="s">
        <v>6535</v>
      </c>
      <c r="AC1434" s="38">
        <v>91476</v>
      </c>
      <c r="AD1434" s="9" t="s">
        <v>6535</v>
      </c>
      <c r="AE1434" s="42">
        <v>9842</v>
      </c>
      <c r="AF1434" s="9" t="s">
        <v>6535</v>
      </c>
      <c r="AG1434" s="41">
        <v>1734</v>
      </c>
      <c r="AH1434" s="2" t="s">
        <v>6535</v>
      </c>
      <c r="AI1434" s="41">
        <v>0</v>
      </c>
      <c r="AJ1434" s="2" t="s">
        <v>6535</v>
      </c>
      <c r="AK1434" s="41">
        <v>37497</v>
      </c>
      <c r="AL1434" s="2" t="s">
        <v>6535</v>
      </c>
      <c r="AM1434" s="2" t="str">
        <f>IF(OR(O1434="Q",Q1434="Q",S1434="Q",U1434="Q",W1434="Q",Y1434="Q",AB1434="Q",AD1434="Q",AF1434="Q",AH1434="Q",AJ1434="Q",AL1434="Q"),"Yes","No")</f>
        <v>No</v>
      </c>
    </row>
    <row r="1435" spans="1:39">
      <c r="A1435" s="6" t="s">
        <v>3952</v>
      </c>
      <c r="B1435" s="6" t="s">
        <v>350</v>
      </c>
      <c r="C1435" s="4" t="s">
        <v>130</v>
      </c>
      <c r="D1435" s="242">
        <v>6041</v>
      </c>
      <c r="E1435" s="237">
        <v>60041</v>
      </c>
      <c r="F1435" s="25" t="s">
        <v>317</v>
      </c>
      <c r="G1435" s="53" t="s">
        <v>262</v>
      </c>
      <c r="H1435" s="180">
        <v>5121892</v>
      </c>
      <c r="I1435" s="28">
        <v>28</v>
      </c>
      <c r="J1435" s="171" t="s">
        <v>30</v>
      </c>
      <c r="K1435" s="171" t="s">
        <v>16</v>
      </c>
      <c r="L1435" s="9">
        <v>2</v>
      </c>
      <c r="M1435" s="9"/>
      <c r="N1435" s="32">
        <v>0.10878137662832123</v>
      </c>
      <c r="O1435" s="10" t="s">
        <v>163</v>
      </c>
      <c r="P1435" s="57">
        <v>1.1292273685191171E-2</v>
      </c>
      <c r="Q1435" s="7" t="s">
        <v>163</v>
      </c>
      <c r="R1435" s="182">
        <v>126.48616318514551</v>
      </c>
      <c r="S1435" s="1" t="s">
        <v>163</v>
      </c>
      <c r="T1435" s="36">
        <v>13.130155329405463</v>
      </c>
      <c r="U1435" s="2" t="s">
        <v>163</v>
      </c>
      <c r="V1435" s="31">
        <v>9.6332571863696934</v>
      </c>
      <c r="W1435" s="2" t="s">
        <v>163</v>
      </c>
      <c r="X1435" s="31">
        <v>2.4636048767935015</v>
      </c>
      <c r="Y1435" s="2" t="s">
        <v>163</v>
      </c>
      <c r="AA1435" s="38">
        <v>8000</v>
      </c>
      <c r="AB1435" s="9" t="s">
        <v>6535</v>
      </c>
      <c r="AC1435" s="38">
        <v>708449</v>
      </c>
      <c r="AD1435" s="9" t="s">
        <v>163</v>
      </c>
      <c r="AE1435" s="42">
        <v>73542</v>
      </c>
      <c r="AF1435" s="9" t="s">
        <v>163</v>
      </c>
      <c r="AG1435" s="41">
        <v>5601</v>
      </c>
      <c r="AH1435" s="2" t="s">
        <v>163</v>
      </c>
      <c r="AI1435" s="41">
        <v>287566</v>
      </c>
      <c r="AJ1435" s="2" t="s">
        <v>163</v>
      </c>
      <c r="AK1435" s="41">
        <v>93036</v>
      </c>
      <c r="AL1435" s="2" t="s">
        <v>163</v>
      </c>
      <c r="AM1435" s="2" t="str">
        <f>IF(OR(O1435="Q",Q1435="Q",S1435="Q",U1435="Q",W1435="Q",Y1435="Q",AB1435="Q",AD1435="Q",AF1435="Q",AH1435="Q",AJ1435="Q",AL1435="Q"),"Yes","No")</f>
        <v>No</v>
      </c>
    </row>
    <row r="1436" spans="1:39">
      <c r="A1436" s="3" t="s">
        <v>482</v>
      </c>
      <c r="B1436" s="3" t="s">
        <v>483</v>
      </c>
      <c r="C1436" s="4" t="s">
        <v>2</v>
      </c>
      <c r="D1436" s="241" t="s">
        <v>484</v>
      </c>
      <c r="E1436" s="236" t="s">
        <v>485</v>
      </c>
      <c r="F1436" s="3" t="s">
        <v>320</v>
      </c>
      <c r="G1436" s="4" t="s">
        <v>476</v>
      </c>
      <c r="H1436" s="60">
        <v>0</v>
      </c>
      <c r="I1436" s="27">
        <v>28</v>
      </c>
      <c r="J1436" s="170" t="s">
        <v>14</v>
      </c>
      <c r="K1436" s="170" t="s">
        <v>13</v>
      </c>
      <c r="L1436" s="5">
        <v>1</v>
      </c>
      <c r="N1436" s="31">
        <v>2.5100502512562812</v>
      </c>
      <c r="O1436" s="4" t="s">
        <v>6535</v>
      </c>
      <c r="P1436" s="56">
        <v>0.1234857849196539</v>
      </c>
      <c r="Q1436" s="8" t="s">
        <v>6535</v>
      </c>
      <c r="R1436" s="35">
        <v>54.29530201342282</v>
      </c>
      <c r="S1436" s="2" t="s">
        <v>6535</v>
      </c>
      <c r="T1436" s="36">
        <v>2.6711409395973154</v>
      </c>
      <c r="U1436" s="2" t="s">
        <v>6535</v>
      </c>
      <c r="V1436" s="31">
        <v>20.326633165829147</v>
      </c>
      <c r="W1436" s="2" t="s">
        <v>6535</v>
      </c>
      <c r="X1436" s="31" t="s">
        <v>6535</v>
      </c>
      <c r="Y1436" s="2" t="s">
        <v>6535</v>
      </c>
      <c r="AA1436" s="37">
        <v>999</v>
      </c>
      <c r="AB1436" s="4" t="s">
        <v>6535</v>
      </c>
      <c r="AC1436" s="37">
        <v>8090</v>
      </c>
      <c r="AD1436" s="4" t="s">
        <v>6535</v>
      </c>
      <c r="AE1436" s="41">
        <v>398</v>
      </c>
      <c r="AF1436" s="4" t="s">
        <v>6535</v>
      </c>
      <c r="AG1436" s="41">
        <v>149</v>
      </c>
      <c r="AH1436" s="2" t="s">
        <v>6535</v>
      </c>
      <c r="AI1436" s="41">
        <v>0</v>
      </c>
      <c r="AJ1436" s="2" t="s">
        <v>6535</v>
      </c>
      <c r="AK1436" s="41">
        <v>3302</v>
      </c>
      <c r="AL1436" s="2" t="s">
        <v>6535</v>
      </c>
      <c r="AM1436" s="2" t="str">
        <f>IF(OR(O1436="Q",Q1436="Q",S1436="Q",U1436="Q",W1436="Q",Y1436="Q",AB1436="Q",AD1436="Q",AF1436="Q",AH1436="Q",AJ1436="Q",AL1436="Q"),"Yes","No")</f>
        <v>No</v>
      </c>
    </row>
    <row r="1437" spans="1:39">
      <c r="A1437" s="6" t="s">
        <v>2903</v>
      </c>
      <c r="B1437" s="6" t="s">
        <v>2904</v>
      </c>
      <c r="C1437" s="4" t="s">
        <v>141</v>
      </c>
      <c r="D1437" s="242">
        <v>5171</v>
      </c>
      <c r="E1437" s="237">
        <v>50171</v>
      </c>
      <c r="F1437" s="25" t="s">
        <v>317</v>
      </c>
      <c r="G1437" s="53" t="s">
        <v>264</v>
      </c>
      <c r="H1437" s="180">
        <v>54901</v>
      </c>
      <c r="I1437" s="28">
        <v>28</v>
      </c>
      <c r="J1437" s="171" t="s">
        <v>15</v>
      </c>
      <c r="K1437" s="171" t="s">
        <v>16</v>
      </c>
      <c r="L1437" s="9">
        <v>1</v>
      </c>
      <c r="M1437" s="9"/>
      <c r="N1437" s="32">
        <v>0.70407859481988688</v>
      </c>
      <c r="O1437" s="10" t="s">
        <v>6535</v>
      </c>
      <c r="P1437" s="57">
        <v>0.16824357971117593</v>
      </c>
      <c r="Q1437" s="7" t="s">
        <v>6535</v>
      </c>
      <c r="R1437" s="182">
        <v>72.087179487179483</v>
      </c>
      <c r="S1437" s="1" t="s">
        <v>6535</v>
      </c>
      <c r="T1437" s="36">
        <v>17.225641025641025</v>
      </c>
      <c r="U1437" s="2" t="s">
        <v>6535</v>
      </c>
      <c r="V1437" s="31">
        <v>4.1848764513247989</v>
      </c>
      <c r="W1437" s="2" t="s">
        <v>6535</v>
      </c>
      <c r="X1437" s="31" t="s">
        <v>6535</v>
      </c>
      <c r="Y1437" s="2" t="s">
        <v>6535</v>
      </c>
      <c r="AA1437" s="38">
        <v>7095</v>
      </c>
      <c r="AB1437" s="9" t="s">
        <v>6535</v>
      </c>
      <c r="AC1437" s="38">
        <v>42171</v>
      </c>
      <c r="AD1437" s="9" t="s">
        <v>6535</v>
      </c>
      <c r="AE1437" s="42">
        <v>10077</v>
      </c>
      <c r="AF1437" s="9" t="s">
        <v>6535</v>
      </c>
      <c r="AG1437" s="41">
        <v>585</v>
      </c>
      <c r="AH1437" s="2" t="s">
        <v>6535</v>
      </c>
      <c r="AI1437" s="41">
        <v>0</v>
      </c>
      <c r="AJ1437" s="2" t="s">
        <v>6535</v>
      </c>
      <c r="AK1437" s="41">
        <v>7903</v>
      </c>
      <c r="AL1437" s="2" t="s">
        <v>6535</v>
      </c>
      <c r="AM1437" s="2" t="str">
        <f>IF(OR(O1437="Q",Q1437="Q",S1437="Q",U1437="Q",W1437="Q",Y1437="Q",AB1437="Q",AD1437="Q",AF1437="Q",AH1437="Q",AJ1437="Q",AL1437="Q"),"Yes","No")</f>
        <v>No</v>
      </c>
    </row>
    <row r="1438" spans="1:39">
      <c r="A1438" s="3" t="s">
        <v>1829</v>
      </c>
      <c r="B1438" s="3" t="s">
        <v>388</v>
      </c>
      <c r="C1438" s="4" t="s">
        <v>83</v>
      </c>
      <c r="D1438" s="241">
        <v>4225</v>
      </c>
      <c r="E1438" s="236">
        <v>40225</v>
      </c>
      <c r="F1438" s="3" t="s">
        <v>320</v>
      </c>
      <c r="G1438" s="4" t="s">
        <v>264</v>
      </c>
      <c r="H1438" s="60">
        <v>119911</v>
      </c>
      <c r="I1438" s="27">
        <v>27</v>
      </c>
      <c r="J1438" s="170" t="s">
        <v>14</v>
      </c>
      <c r="K1438" s="170" t="s">
        <v>13</v>
      </c>
      <c r="L1438" s="5">
        <v>27</v>
      </c>
      <c r="N1438" s="31">
        <v>1.5281430048751663</v>
      </c>
      <c r="O1438" s="4" t="s">
        <v>6535</v>
      </c>
      <c r="P1438" s="56">
        <v>6.6279863262540414E-2</v>
      </c>
      <c r="Q1438" s="8" t="s">
        <v>6535</v>
      </c>
      <c r="R1438" s="35">
        <v>34.353716788835328</v>
      </c>
      <c r="S1438" s="2" t="s">
        <v>6535</v>
      </c>
      <c r="T1438" s="36">
        <v>1.4900173897730524</v>
      </c>
      <c r="U1438" s="2" t="s">
        <v>6535</v>
      </c>
      <c r="V1438" s="31">
        <v>23.055916678977692</v>
      </c>
      <c r="W1438" s="2" t="s">
        <v>6535</v>
      </c>
      <c r="X1438" s="31" t="s">
        <v>6535</v>
      </c>
      <c r="Y1438" s="2" t="s">
        <v>6535</v>
      </c>
      <c r="AA1438" s="37">
        <v>103440</v>
      </c>
      <c r="AB1438" s="4" t="s">
        <v>6535</v>
      </c>
      <c r="AC1438" s="37">
        <v>1560655</v>
      </c>
      <c r="AD1438" s="4" t="s">
        <v>6535</v>
      </c>
      <c r="AE1438" s="41">
        <v>67690</v>
      </c>
      <c r="AF1438" s="4" t="s">
        <v>6535</v>
      </c>
      <c r="AG1438" s="41">
        <v>45429</v>
      </c>
      <c r="AH1438" s="2" t="s">
        <v>6535</v>
      </c>
      <c r="AI1438" s="41">
        <v>0</v>
      </c>
      <c r="AJ1438" s="2" t="s">
        <v>6535</v>
      </c>
      <c r="AK1438" s="41">
        <v>647527</v>
      </c>
      <c r="AL1438" s="2" t="s">
        <v>6535</v>
      </c>
      <c r="AM1438" s="2" t="str">
        <f>IF(OR(O1438="Q",Q1438="Q",S1438="Q",U1438="Q",W1438="Q",Y1438="Q",AB1438="Q",AD1438="Q",AF1438="Q",AH1438="Q",AJ1438="Q",AL1438="Q"),"Yes","No")</f>
        <v>No</v>
      </c>
    </row>
    <row r="1439" spans="1:39">
      <c r="A1439" s="3" t="s">
        <v>88</v>
      </c>
      <c r="B1439" s="3" t="s">
        <v>831</v>
      </c>
      <c r="C1439" s="4" t="s">
        <v>87</v>
      </c>
      <c r="D1439" s="241">
        <v>1122</v>
      </c>
      <c r="E1439" s="236">
        <v>10122</v>
      </c>
      <c r="F1439" s="3" t="s">
        <v>826</v>
      </c>
      <c r="G1439" s="4" t="s">
        <v>264</v>
      </c>
      <c r="H1439" s="60">
        <v>88200</v>
      </c>
      <c r="I1439" s="27">
        <v>27</v>
      </c>
      <c r="J1439" s="170" t="s">
        <v>30</v>
      </c>
      <c r="K1439" s="170" t="s">
        <v>13</v>
      </c>
      <c r="L1439" s="5">
        <v>27</v>
      </c>
      <c r="N1439" s="31">
        <v>18.967311142403798</v>
      </c>
      <c r="O1439" s="4" t="s">
        <v>6535</v>
      </c>
      <c r="P1439" s="56">
        <v>1.0848972335700706</v>
      </c>
      <c r="Q1439" s="8" t="s">
        <v>6535</v>
      </c>
      <c r="R1439" s="35">
        <v>160.60595479015382</v>
      </c>
      <c r="S1439" s="2" t="s">
        <v>6535</v>
      </c>
      <c r="T1439" s="36">
        <v>9.1863814927979046</v>
      </c>
      <c r="U1439" s="2" t="s">
        <v>6535</v>
      </c>
      <c r="V1439" s="31">
        <v>17.483048675484294</v>
      </c>
      <c r="W1439" s="2" t="s">
        <v>6535</v>
      </c>
      <c r="X1439" s="31" t="s">
        <v>6535</v>
      </c>
      <c r="Y1439" s="2" t="s">
        <v>6535</v>
      </c>
      <c r="AA1439" s="37">
        <v>13173139</v>
      </c>
      <c r="AB1439" s="4" t="s">
        <v>6535</v>
      </c>
      <c r="AC1439" s="37">
        <v>12142292</v>
      </c>
      <c r="AD1439" s="4" t="s">
        <v>6535</v>
      </c>
      <c r="AE1439" s="41">
        <v>694518</v>
      </c>
      <c r="AF1439" s="4" t="s">
        <v>6535</v>
      </c>
      <c r="AG1439" s="41">
        <v>75603</v>
      </c>
      <c r="AH1439" s="2" t="s">
        <v>6535</v>
      </c>
      <c r="AI1439" s="41">
        <v>0</v>
      </c>
      <c r="AJ1439" s="2" t="s">
        <v>6535</v>
      </c>
      <c r="AK1439" s="41">
        <v>2482859</v>
      </c>
      <c r="AL1439" s="2" t="s">
        <v>6535</v>
      </c>
      <c r="AM1439" s="2" t="str">
        <f>IF(OR(O1439="Q",Q1439="Q",S1439="Q",U1439="Q",W1439="Q",Y1439="Q",AB1439="Q",AD1439="Q",AF1439="Q",AH1439="Q",AJ1439="Q",AL1439="Q"),"Yes","No")</f>
        <v>No</v>
      </c>
    </row>
    <row r="1440" spans="1:39">
      <c r="A1440" s="6" t="s">
        <v>1069</v>
      </c>
      <c r="B1440" s="6" t="s">
        <v>1070</v>
      </c>
      <c r="C1440" s="4" t="s">
        <v>89</v>
      </c>
      <c r="D1440" s="242">
        <v>2211</v>
      </c>
      <c r="E1440" s="237">
        <v>20211</v>
      </c>
      <c r="F1440" s="25" t="s">
        <v>317</v>
      </c>
      <c r="G1440" s="53" t="s">
        <v>264</v>
      </c>
      <c r="H1440" s="180">
        <v>296668</v>
      </c>
      <c r="I1440" s="28">
        <v>27</v>
      </c>
      <c r="J1440" s="171" t="s">
        <v>14</v>
      </c>
      <c r="K1440" s="171" t="s">
        <v>13</v>
      </c>
      <c r="L1440" s="9">
        <v>27</v>
      </c>
      <c r="M1440" s="9"/>
      <c r="N1440" s="32">
        <v>0</v>
      </c>
      <c r="O1440" s="10" t="s">
        <v>6535</v>
      </c>
      <c r="P1440" s="57">
        <v>0</v>
      </c>
      <c r="Q1440" s="7" t="s">
        <v>6535</v>
      </c>
      <c r="R1440" s="182">
        <v>75.333769005068021</v>
      </c>
      <c r="S1440" s="1" t="s">
        <v>6535</v>
      </c>
      <c r="T1440" s="36">
        <v>2.9598026140304081</v>
      </c>
      <c r="U1440" s="2" t="s">
        <v>6535</v>
      </c>
      <c r="V1440" s="31">
        <v>25.452294909113849</v>
      </c>
      <c r="W1440" s="2" t="s">
        <v>6535</v>
      </c>
      <c r="X1440" s="31" t="s">
        <v>6535</v>
      </c>
      <c r="Y1440" s="2" t="s">
        <v>6535</v>
      </c>
      <c r="AA1440" s="38">
        <v>0</v>
      </c>
      <c r="AB1440" s="9" t="s">
        <v>6535</v>
      </c>
      <c r="AC1440" s="38">
        <v>2824263</v>
      </c>
      <c r="AD1440" s="9" t="s">
        <v>6535</v>
      </c>
      <c r="AE1440" s="42">
        <v>110963</v>
      </c>
      <c r="AF1440" s="9" t="s">
        <v>6535</v>
      </c>
      <c r="AG1440" s="41">
        <v>37490</v>
      </c>
      <c r="AH1440" s="2" t="s">
        <v>6535</v>
      </c>
      <c r="AI1440" s="41">
        <v>0</v>
      </c>
      <c r="AJ1440" s="2" t="s">
        <v>6535</v>
      </c>
      <c r="AK1440" s="41">
        <v>440569</v>
      </c>
      <c r="AL1440" s="2" t="s">
        <v>6535</v>
      </c>
      <c r="AM1440" s="2" t="str">
        <f>IF(OR(O1440="Q",Q1440="Q",S1440="Q",U1440="Q",W1440="Q",Y1440="Q",AB1440="Q",AD1440="Q",AF1440="Q",AH1440="Q",AJ1440="Q",AL1440="Q"),"Yes","No")</f>
        <v>No</v>
      </c>
    </row>
    <row r="1441" spans="1:39">
      <c r="A1441" s="6" t="s">
        <v>2438</v>
      </c>
      <c r="B1441" s="6" t="s">
        <v>2439</v>
      </c>
      <c r="C1441" s="4" t="s">
        <v>81</v>
      </c>
      <c r="D1441" s="242" t="s">
        <v>2440</v>
      </c>
      <c r="E1441" s="237" t="s">
        <v>2441</v>
      </c>
      <c r="F1441" s="25" t="s">
        <v>317</v>
      </c>
      <c r="G1441" s="53" t="s">
        <v>476</v>
      </c>
      <c r="H1441" s="180">
        <v>0</v>
      </c>
      <c r="I1441" s="28">
        <v>27</v>
      </c>
      <c r="J1441" s="171" t="s">
        <v>14</v>
      </c>
      <c r="K1441" s="171" t="s">
        <v>13</v>
      </c>
      <c r="L1441" s="9">
        <v>27</v>
      </c>
      <c r="M1441" s="9"/>
      <c r="N1441" s="32">
        <v>1.1273714895582778</v>
      </c>
      <c r="O1441" s="10" t="s">
        <v>6535</v>
      </c>
      <c r="P1441" s="57">
        <v>4.6837928576675743E-2</v>
      </c>
      <c r="Q1441" s="7" t="s">
        <v>6535</v>
      </c>
      <c r="R1441" s="182">
        <v>68.467941456341478</v>
      </c>
      <c r="S1441" s="1" t="s">
        <v>6535</v>
      </c>
      <c r="T1441" s="36">
        <v>2.8445783678463004</v>
      </c>
      <c r="U1441" s="2" t="s">
        <v>6535</v>
      </c>
      <c r="V1441" s="31">
        <v>24.069627411313061</v>
      </c>
      <c r="W1441" s="2" t="s">
        <v>6535</v>
      </c>
      <c r="X1441" s="31" t="s">
        <v>6535</v>
      </c>
      <c r="Y1441" s="2" t="s">
        <v>6535</v>
      </c>
      <c r="AA1441" s="38">
        <v>70773</v>
      </c>
      <c r="AB1441" s="9" t="s">
        <v>6535</v>
      </c>
      <c r="AC1441" s="38">
        <v>1511019</v>
      </c>
      <c r="AD1441" s="9" t="s">
        <v>6535</v>
      </c>
      <c r="AE1441" s="42">
        <v>62777</v>
      </c>
      <c r="AF1441" s="9" t="s">
        <v>6535</v>
      </c>
      <c r="AG1441" s="41">
        <v>22069</v>
      </c>
      <c r="AH1441" s="2" t="s">
        <v>6535</v>
      </c>
      <c r="AI1441" s="41">
        <v>0</v>
      </c>
      <c r="AJ1441" s="2" t="s">
        <v>6535</v>
      </c>
      <c r="AK1441" s="41">
        <v>456111</v>
      </c>
      <c r="AL1441" s="2" t="s">
        <v>6535</v>
      </c>
      <c r="AM1441" s="2" t="str">
        <f>IF(OR(O1441="Q",Q1441="Q",S1441="Q",U1441="Q",W1441="Q",Y1441="Q",AB1441="Q",AD1441="Q",AF1441="Q",AH1441="Q",AJ1441="Q",AL1441="Q"),"Yes","No")</f>
        <v>No</v>
      </c>
    </row>
    <row r="1442" spans="1:39">
      <c r="A1442" s="6" t="s">
        <v>1820</v>
      </c>
      <c r="B1442" s="6" t="s">
        <v>1821</v>
      </c>
      <c r="C1442" s="4" t="s">
        <v>83</v>
      </c>
      <c r="D1442" s="242">
        <v>4214</v>
      </c>
      <c r="E1442" s="237">
        <v>40214</v>
      </c>
      <c r="F1442" s="25" t="s">
        <v>317</v>
      </c>
      <c r="G1442" s="53" t="s">
        <v>264</v>
      </c>
      <c r="H1442" s="180">
        <v>214881</v>
      </c>
      <c r="I1442" s="28">
        <v>27</v>
      </c>
      <c r="J1442" s="171" t="s">
        <v>14</v>
      </c>
      <c r="K1442" s="171" t="s">
        <v>13</v>
      </c>
      <c r="L1442" s="9">
        <v>27</v>
      </c>
      <c r="M1442" s="9"/>
      <c r="N1442" s="32">
        <v>0.19674205646181811</v>
      </c>
      <c r="O1442" s="10" t="s">
        <v>6535</v>
      </c>
      <c r="P1442" s="57">
        <v>1.3333364518842674E-2</v>
      </c>
      <c r="Q1442" s="7" t="s">
        <v>6535</v>
      </c>
      <c r="R1442" s="182">
        <v>40.26264243337414</v>
      </c>
      <c r="S1442" s="1" t="s">
        <v>6535</v>
      </c>
      <c r="T1442" s="36">
        <v>2.7286310700944849</v>
      </c>
      <c r="U1442" s="2" t="s">
        <v>6535</v>
      </c>
      <c r="V1442" s="31">
        <v>14.755619722522605</v>
      </c>
      <c r="W1442" s="2" t="s">
        <v>6535</v>
      </c>
      <c r="X1442" s="31" t="s">
        <v>6535</v>
      </c>
      <c r="Y1442" s="2" t="s">
        <v>6535</v>
      </c>
      <c r="AA1442" s="38">
        <v>17102</v>
      </c>
      <c r="AB1442" s="9" t="s">
        <v>6535</v>
      </c>
      <c r="AC1442" s="38">
        <v>1282647</v>
      </c>
      <c r="AD1442" s="9" t="s">
        <v>6535</v>
      </c>
      <c r="AE1442" s="42">
        <v>86926</v>
      </c>
      <c r="AF1442" s="9" t="s">
        <v>6535</v>
      </c>
      <c r="AG1442" s="41">
        <v>31857</v>
      </c>
      <c r="AH1442" s="2" t="s">
        <v>6535</v>
      </c>
      <c r="AI1442" s="41">
        <v>0</v>
      </c>
      <c r="AJ1442" s="2" t="s">
        <v>6535</v>
      </c>
      <c r="AK1442" s="41">
        <v>639457</v>
      </c>
      <c r="AL1442" s="2" t="s">
        <v>6535</v>
      </c>
      <c r="AM1442" s="2" t="str">
        <f>IF(OR(O1442="Q",Q1442="Q",S1442="Q",U1442="Q",W1442="Q",Y1442="Q",AB1442="Q",AD1442="Q",AF1442="Q",AH1442="Q",AJ1442="Q",AL1442="Q"),"Yes","No")</f>
        <v>No</v>
      </c>
    </row>
    <row r="1443" spans="1:39">
      <c r="A1443" s="6" t="s">
        <v>1944</v>
      </c>
      <c r="B1443" s="6" t="s">
        <v>1945</v>
      </c>
      <c r="C1443" s="4" t="s">
        <v>48</v>
      </c>
      <c r="D1443" s="242" t="s">
        <v>1946</v>
      </c>
      <c r="E1443" s="237" t="s">
        <v>1947</v>
      </c>
      <c r="F1443" s="25" t="s">
        <v>481</v>
      </c>
      <c r="G1443" s="53" t="s">
        <v>476</v>
      </c>
      <c r="H1443" s="180">
        <v>0</v>
      </c>
      <c r="I1443" s="28">
        <v>27</v>
      </c>
      <c r="J1443" s="171" t="s">
        <v>15</v>
      </c>
      <c r="K1443" s="171" t="s">
        <v>13</v>
      </c>
      <c r="L1443" s="9">
        <v>27</v>
      </c>
      <c r="M1443" s="9"/>
      <c r="N1443" s="32">
        <v>0.51334281412079641</v>
      </c>
      <c r="O1443" s="10" t="s">
        <v>6535</v>
      </c>
      <c r="P1443" s="57">
        <v>3.1745758028157232E-2</v>
      </c>
      <c r="Q1443" s="7" t="s">
        <v>6535</v>
      </c>
      <c r="R1443" s="182">
        <v>54.014926415797319</v>
      </c>
      <c r="S1443" s="1" t="s">
        <v>6535</v>
      </c>
      <c r="T1443" s="36">
        <v>3.3403502235469449</v>
      </c>
      <c r="U1443" s="2" t="s">
        <v>6535</v>
      </c>
      <c r="V1443" s="31">
        <v>16.17043806815013</v>
      </c>
      <c r="W1443" s="2" t="s">
        <v>6535</v>
      </c>
      <c r="X1443" s="31" t="s">
        <v>6535</v>
      </c>
      <c r="Y1443" s="2" t="s">
        <v>6535</v>
      </c>
      <c r="AA1443" s="38">
        <v>73638</v>
      </c>
      <c r="AB1443" s="9" t="s">
        <v>6535</v>
      </c>
      <c r="AC1443" s="38">
        <v>2319617</v>
      </c>
      <c r="AD1443" s="9" t="s">
        <v>6535</v>
      </c>
      <c r="AE1443" s="42">
        <v>143448</v>
      </c>
      <c r="AF1443" s="9" t="s">
        <v>6535</v>
      </c>
      <c r="AG1443" s="41">
        <v>42944</v>
      </c>
      <c r="AH1443" s="2" t="s">
        <v>6535</v>
      </c>
      <c r="AI1443" s="41">
        <v>0</v>
      </c>
      <c r="AJ1443" s="2" t="s">
        <v>6535</v>
      </c>
      <c r="AK1443" s="41">
        <v>751924</v>
      </c>
      <c r="AL1443" s="2" t="s">
        <v>6535</v>
      </c>
      <c r="AM1443" s="2" t="str">
        <f>IF(OR(O1443="Q",Q1443="Q",S1443="Q",U1443="Q",W1443="Q",Y1443="Q",AB1443="Q",AD1443="Q",AF1443="Q",AH1443="Q",AJ1443="Q",AL1443="Q"),"Yes","No")</f>
        <v>No</v>
      </c>
    </row>
    <row r="1444" spans="1:39">
      <c r="A1444" s="6" t="s">
        <v>5313</v>
      </c>
      <c r="B1444" s="6" t="s">
        <v>5314</v>
      </c>
      <c r="C1444" s="4" t="s">
        <v>41</v>
      </c>
      <c r="D1444" s="242"/>
      <c r="E1444" s="237" t="s">
        <v>5315</v>
      </c>
      <c r="F1444" s="25" t="s">
        <v>481</v>
      </c>
      <c r="G1444" s="53" t="s">
        <v>476</v>
      </c>
      <c r="H1444" s="180">
        <v>0</v>
      </c>
      <c r="I1444" s="28">
        <v>27</v>
      </c>
      <c r="J1444" s="171" t="s">
        <v>14</v>
      </c>
      <c r="K1444" s="171" t="s">
        <v>13</v>
      </c>
      <c r="L1444" s="9">
        <v>27</v>
      </c>
      <c r="M1444" s="9"/>
      <c r="N1444" s="32">
        <v>0.65617597292724195</v>
      </c>
      <c r="O1444" s="10" t="s">
        <v>6535</v>
      </c>
      <c r="P1444" s="57">
        <v>4.6680689390136358E-2</v>
      </c>
      <c r="Q1444" s="7" t="s">
        <v>6535</v>
      </c>
      <c r="R1444" s="182">
        <v>32.681926797995104</v>
      </c>
      <c r="S1444" s="1" t="s">
        <v>6535</v>
      </c>
      <c r="T1444" s="36">
        <v>2.3250087422776549</v>
      </c>
      <c r="U1444" s="2" t="s">
        <v>6535</v>
      </c>
      <c r="V1444" s="31">
        <v>14.056689853982578</v>
      </c>
      <c r="W1444" s="2" t="s">
        <v>6535</v>
      </c>
      <c r="X1444" s="31" t="s">
        <v>6535</v>
      </c>
      <c r="Y1444" s="2" t="s">
        <v>6535</v>
      </c>
      <c r="AA1444" s="38">
        <v>52353</v>
      </c>
      <c r="AB1444" s="9" t="s">
        <v>6535</v>
      </c>
      <c r="AC1444" s="38">
        <v>1121513</v>
      </c>
      <c r="AD1444" s="9" t="s">
        <v>6535</v>
      </c>
      <c r="AE1444" s="42">
        <v>79785</v>
      </c>
      <c r="AF1444" s="9" t="s">
        <v>6535</v>
      </c>
      <c r="AG1444" s="41">
        <v>34316</v>
      </c>
      <c r="AH1444" s="2" t="s">
        <v>6535</v>
      </c>
      <c r="AI1444" s="41">
        <v>0</v>
      </c>
      <c r="AJ1444" s="2" t="s">
        <v>6535</v>
      </c>
      <c r="AK1444" s="41">
        <v>351802</v>
      </c>
      <c r="AL1444" s="2" t="s">
        <v>6535</v>
      </c>
      <c r="AM1444" s="2" t="str">
        <f>IF(OR(O1444="Q",Q1444="Q",S1444="Q",U1444="Q",W1444="Q",Y1444="Q",AB1444="Q",AD1444="Q",AF1444="Q",AH1444="Q",AJ1444="Q",AL1444="Q"),"Yes","No")</f>
        <v>No</v>
      </c>
    </row>
    <row r="1445" spans="1:39">
      <c r="A1445" s="3" t="s">
        <v>4320</v>
      </c>
      <c r="B1445" s="3" t="s">
        <v>4321</v>
      </c>
      <c r="C1445" s="4" t="s">
        <v>111</v>
      </c>
      <c r="D1445" s="241" t="s">
        <v>4322</v>
      </c>
      <c r="E1445" s="236" t="s">
        <v>4323</v>
      </c>
      <c r="F1445" s="3" t="s">
        <v>481</v>
      </c>
      <c r="G1445" s="4" t="s">
        <v>476</v>
      </c>
      <c r="H1445" s="60">
        <v>0</v>
      </c>
      <c r="I1445" s="27">
        <v>27</v>
      </c>
      <c r="J1445" s="170" t="s">
        <v>14</v>
      </c>
      <c r="K1445" s="170" t="s">
        <v>13</v>
      </c>
      <c r="L1445" s="5">
        <v>27</v>
      </c>
      <c r="N1445" s="31">
        <v>0.37586079306020925</v>
      </c>
      <c r="O1445" s="4" t="s">
        <v>6535</v>
      </c>
      <c r="P1445" s="56">
        <v>3.191864494358878E-2</v>
      </c>
      <c r="Q1445" s="8" t="s">
        <v>6535</v>
      </c>
      <c r="R1445" s="35">
        <v>35.759355785136862</v>
      </c>
      <c r="S1445" s="2" t="s">
        <v>6535</v>
      </c>
      <c r="T1445" s="36">
        <v>3.0367364774181467</v>
      </c>
      <c r="U1445" s="2" t="s">
        <v>6535</v>
      </c>
      <c r="V1445" s="31">
        <v>11.775587394906161</v>
      </c>
      <c r="W1445" s="2" t="s">
        <v>6535</v>
      </c>
      <c r="X1445" s="31" t="s">
        <v>6535</v>
      </c>
      <c r="Y1445" s="2" t="s">
        <v>6535</v>
      </c>
      <c r="AA1445" s="37">
        <v>36569</v>
      </c>
      <c r="AB1445" s="4" t="s">
        <v>6535</v>
      </c>
      <c r="AC1445" s="37">
        <v>1145694</v>
      </c>
      <c r="AD1445" s="4" t="s">
        <v>6535</v>
      </c>
      <c r="AE1445" s="41">
        <v>97294</v>
      </c>
      <c r="AF1445" s="4" t="s">
        <v>6535</v>
      </c>
      <c r="AG1445" s="41">
        <v>32039</v>
      </c>
      <c r="AH1445" s="2" t="s">
        <v>6535</v>
      </c>
      <c r="AI1445" s="41">
        <v>0</v>
      </c>
      <c r="AJ1445" s="2" t="s">
        <v>6535</v>
      </c>
      <c r="AK1445" s="41">
        <v>669663</v>
      </c>
      <c r="AL1445" s="2" t="s">
        <v>6535</v>
      </c>
      <c r="AM1445" s="2" t="str">
        <f>IF(OR(O1445="Q",Q1445="Q",S1445="Q",U1445="Q",W1445="Q",Y1445="Q",AB1445="Q",AD1445="Q",AF1445="Q",AH1445="Q",AJ1445="Q",AL1445="Q"),"Yes","No")</f>
        <v>No</v>
      </c>
    </row>
    <row r="1446" spans="1:39">
      <c r="A1446" s="3" t="s">
        <v>2430</v>
      </c>
      <c r="B1446" s="3" t="s">
        <v>2431</v>
      </c>
      <c r="C1446" s="4" t="s">
        <v>81</v>
      </c>
      <c r="D1446" s="241" t="s">
        <v>2432</v>
      </c>
      <c r="E1446" s="236" t="s">
        <v>2433</v>
      </c>
      <c r="F1446" s="3" t="s">
        <v>317</v>
      </c>
      <c r="G1446" s="4" t="s">
        <v>476</v>
      </c>
      <c r="H1446" s="60">
        <v>0</v>
      </c>
      <c r="I1446" s="27">
        <v>27</v>
      </c>
      <c r="J1446" s="170" t="s">
        <v>15</v>
      </c>
      <c r="K1446" s="170" t="s">
        <v>13</v>
      </c>
      <c r="L1446" s="5">
        <v>26</v>
      </c>
      <c r="N1446" s="31">
        <v>1.9784675786261235E-2</v>
      </c>
      <c r="O1446" s="4" t="s">
        <v>6535</v>
      </c>
      <c r="P1446" s="56">
        <v>1.3112108282588932E-2</v>
      </c>
      <c r="Q1446" s="8" t="s">
        <v>6535</v>
      </c>
      <c r="R1446" s="35">
        <v>47.609933093154915</v>
      </c>
      <c r="S1446" s="2" t="s">
        <v>6535</v>
      </c>
      <c r="T1446" s="36">
        <v>31.553036541430778</v>
      </c>
      <c r="U1446" s="2" t="s">
        <v>6535</v>
      </c>
      <c r="V1446" s="31">
        <v>1.5088859365608314</v>
      </c>
      <c r="W1446" s="2" t="s">
        <v>6535</v>
      </c>
      <c r="X1446" s="31" t="s">
        <v>6535</v>
      </c>
      <c r="Y1446" s="2" t="s">
        <v>6535</v>
      </c>
      <c r="AA1446" s="37">
        <v>24259</v>
      </c>
      <c r="AB1446" s="4" t="s">
        <v>6535</v>
      </c>
      <c r="AC1446" s="37">
        <v>1850122</v>
      </c>
      <c r="AD1446" s="4" t="s">
        <v>6535</v>
      </c>
      <c r="AE1446" s="41">
        <v>1226151</v>
      </c>
      <c r="AF1446" s="4" t="s">
        <v>6535</v>
      </c>
      <c r="AG1446" s="41">
        <v>38860</v>
      </c>
      <c r="AH1446" s="2" t="s">
        <v>6535</v>
      </c>
      <c r="AI1446" s="41">
        <v>0</v>
      </c>
      <c r="AJ1446" s="2" t="s">
        <v>6535</v>
      </c>
      <c r="AK1446" s="41">
        <v>582786</v>
      </c>
      <c r="AL1446" s="2" t="s">
        <v>6535</v>
      </c>
      <c r="AM1446" s="2" t="str">
        <f>IF(OR(O1446="Q",Q1446="Q",S1446="Q",U1446="Q",W1446="Q",Y1446="Q",AB1446="Q",AD1446="Q",AF1446="Q",AH1446="Q",AJ1446="Q",AL1446="Q"),"Yes","No")</f>
        <v>No</v>
      </c>
    </row>
    <row r="1447" spans="1:39">
      <c r="A1447" s="3" t="s">
        <v>1303</v>
      </c>
      <c r="B1447" s="3" t="s">
        <v>1304</v>
      </c>
      <c r="C1447" s="4" t="s">
        <v>114</v>
      </c>
      <c r="D1447" s="241">
        <v>3055</v>
      </c>
      <c r="E1447" s="236">
        <v>30055</v>
      </c>
      <c r="F1447" s="3" t="s">
        <v>317</v>
      </c>
      <c r="G1447" s="4" t="s">
        <v>262</v>
      </c>
      <c r="H1447" s="60">
        <v>387550</v>
      </c>
      <c r="I1447" s="27">
        <v>27</v>
      </c>
      <c r="J1447" s="170" t="s">
        <v>14</v>
      </c>
      <c r="K1447" s="170" t="s">
        <v>13</v>
      </c>
      <c r="L1447" s="5">
        <v>22</v>
      </c>
      <c r="N1447" s="31">
        <v>2.514949801181924</v>
      </c>
      <c r="O1447" s="4" t="s">
        <v>6535</v>
      </c>
      <c r="P1447" s="56">
        <v>0.15379437971673557</v>
      </c>
      <c r="Q1447" s="8" t="s">
        <v>6535</v>
      </c>
      <c r="R1447" s="35">
        <v>34.082303113553117</v>
      </c>
      <c r="S1447" s="2" t="s">
        <v>6535</v>
      </c>
      <c r="T1447" s="36">
        <v>2.0842032967032966</v>
      </c>
      <c r="U1447" s="2" t="s">
        <v>6535</v>
      </c>
      <c r="V1447" s="31">
        <v>16.352676904149916</v>
      </c>
      <c r="W1447" s="2" t="s">
        <v>6535</v>
      </c>
      <c r="X1447" s="31">
        <v>2.0708724507325948</v>
      </c>
      <c r="Y1447" s="2" t="s">
        <v>6535</v>
      </c>
      <c r="AA1447" s="37">
        <v>228956</v>
      </c>
      <c r="AB1447" s="4" t="s">
        <v>6535</v>
      </c>
      <c r="AC1447" s="37">
        <v>1488715</v>
      </c>
      <c r="AD1447" s="4" t="s">
        <v>6535</v>
      </c>
      <c r="AE1447" s="41">
        <v>91038</v>
      </c>
      <c r="AF1447" s="4" t="s">
        <v>6535</v>
      </c>
      <c r="AG1447" s="41">
        <v>43680</v>
      </c>
      <c r="AH1447" s="2" t="s">
        <v>6535</v>
      </c>
      <c r="AI1447" s="41">
        <v>718883</v>
      </c>
      <c r="AJ1447" s="2" t="s">
        <v>6535</v>
      </c>
      <c r="AK1447" s="41">
        <v>628046</v>
      </c>
      <c r="AL1447" s="2" t="s">
        <v>6535</v>
      </c>
      <c r="AM1447" s="2" t="str">
        <f>IF(OR(O1447="Q",Q1447="Q",S1447="Q",U1447="Q",W1447="Q",Y1447="Q",AB1447="Q",AD1447="Q",AF1447="Q",AH1447="Q",AJ1447="Q",AL1447="Q"),"Yes","No")</f>
        <v>No</v>
      </c>
    </row>
    <row r="1448" spans="1:39">
      <c r="A1448" s="6" t="s">
        <v>942</v>
      </c>
      <c r="B1448" s="6" t="s">
        <v>943</v>
      </c>
      <c r="C1448" s="4" t="s">
        <v>136</v>
      </c>
      <c r="D1448" s="242" t="s">
        <v>944</v>
      </c>
      <c r="E1448" s="237" t="s">
        <v>945</v>
      </c>
      <c r="F1448" s="25" t="s">
        <v>481</v>
      </c>
      <c r="G1448" s="53" t="s">
        <v>476</v>
      </c>
      <c r="H1448" s="180">
        <v>0</v>
      </c>
      <c r="I1448" s="28">
        <v>27</v>
      </c>
      <c r="J1448" s="171" t="s">
        <v>14</v>
      </c>
      <c r="K1448" s="171" t="s">
        <v>13</v>
      </c>
      <c r="L1448" s="9">
        <v>20</v>
      </c>
      <c r="M1448" s="9"/>
      <c r="N1448" s="32">
        <v>0</v>
      </c>
      <c r="O1448" s="10" t="s">
        <v>6535</v>
      </c>
      <c r="P1448" s="57">
        <v>0</v>
      </c>
      <c r="Q1448" s="7" t="s">
        <v>6535</v>
      </c>
      <c r="R1448" s="182">
        <v>51.633868440001692</v>
      </c>
      <c r="S1448" s="1" t="s">
        <v>6535</v>
      </c>
      <c r="T1448" s="36">
        <v>2.4334364013723579</v>
      </c>
      <c r="U1448" s="2" t="s">
        <v>6535</v>
      </c>
      <c r="V1448" s="31">
        <v>21.218499242833023</v>
      </c>
      <c r="W1448" s="2" t="s">
        <v>6535</v>
      </c>
      <c r="X1448" s="31" t="s">
        <v>6535</v>
      </c>
      <c r="Y1448" s="2" t="s">
        <v>6535</v>
      </c>
      <c r="AA1448" s="38">
        <v>0</v>
      </c>
      <c r="AB1448" s="9" t="s">
        <v>6535</v>
      </c>
      <c r="AC1448" s="38">
        <v>1219024</v>
      </c>
      <c r="AD1448" s="9" t="s">
        <v>6535</v>
      </c>
      <c r="AE1448" s="42">
        <v>57451</v>
      </c>
      <c r="AF1448" s="9" t="s">
        <v>6535</v>
      </c>
      <c r="AG1448" s="41">
        <v>23609</v>
      </c>
      <c r="AH1448" s="2" t="s">
        <v>6535</v>
      </c>
      <c r="AI1448" s="41">
        <v>0</v>
      </c>
      <c r="AJ1448" s="2" t="s">
        <v>6535</v>
      </c>
      <c r="AK1448" s="41">
        <v>690895</v>
      </c>
      <c r="AL1448" s="2" t="s">
        <v>6535</v>
      </c>
      <c r="AM1448" s="2" t="str">
        <f>IF(OR(O1448="Q",Q1448="Q",S1448="Q",U1448="Q",W1448="Q",Y1448="Q",AB1448="Q",AD1448="Q",AF1448="Q",AH1448="Q",AJ1448="Q",AL1448="Q"),"Yes","No")</f>
        <v>No</v>
      </c>
    </row>
    <row r="1449" spans="1:39">
      <c r="A1449" s="6" t="s">
        <v>2600</v>
      </c>
      <c r="B1449" s="6" t="s">
        <v>2601</v>
      </c>
      <c r="C1449" s="4" t="s">
        <v>83</v>
      </c>
      <c r="D1449" s="242" t="s">
        <v>2602</v>
      </c>
      <c r="E1449" s="237" t="s">
        <v>2603</v>
      </c>
      <c r="F1449" s="25" t="s">
        <v>320</v>
      </c>
      <c r="G1449" s="53" t="s">
        <v>476</v>
      </c>
      <c r="H1449" s="180">
        <v>0</v>
      </c>
      <c r="I1449" s="28">
        <v>27</v>
      </c>
      <c r="J1449" s="171" t="s">
        <v>15</v>
      </c>
      <c r="K1449" s="171" t="s">
        <v>13</v>
      </c>
      <c r="L1449" s="9">
        <v>19</v>
      </c>
      <c r="M1449" s="9"/>
      <c r="N1449" s="32">
        <v>3.287590608629023E-3</v>
      </c>
      <c r="O1449" s="10" t="s">
        <v>6535</v>
      </c>
      <c r="P1449" s="57">
        <v>2.1885000439843785E-3</v>
      </c>
      <c r="Q1449" s="7" t="s">
        <v>6535</v>
      </c>
      <c r="R1449" s="182">
        <v>48.130399203017149</v>
      </c>
      <c r="S1449" s="1" t="s">
        <v>6535</v>
      </c>
      <c r="T1449" s="36">
        <v>32.039689034369886</v>
      </c>
      <c r="U1449" s="2" t="s">
        <v>6535</v>
      </c>
      <c r="V1449" s="31">
        <v>1.5022118083414076</v>
      </c>
      <c r="W1449" s="2" t="s">
        <v>6535</v>
      </c>
      <c r="X1449" s="31" t="s">
        <v>6535</v>
      </c>
      <c r="Y1449" s="2" t="s">
        <v>6535</v>
      </c>
      <c r="AA1449" s="38">
        <v>5921</v>
      </c>
      <c r="AB1449" s="9" t="s">
        <v>6535</v>
      </c>
      <c r="AC1449" s="38">
        <v>2705506</v>
      </c>
      <c r="AD1449" s="9" t="s">
        <v>6535</v>
      </c>
      <c r="AE1449" s="42">
        <v>1801015</v>
      </c>
      <c r="AF1449" s="9" t="s">
        <v>6535</v>
      </c>
      <c r="AG1449" s="41">
        <v>56212</v>
      </c>
      <c r="AH1449" s="2" t="s">
        <v>6535</v>
      </c>
      <c r="AI1449" s="41">
        <v>0</v>
      </c>
      <c r="AJ1449" s="2" t="s">
        <v>6535</v>
      </c>
      <c r="AK1449" s="41">
        <v>707403</v>
      </c>
      <c r="AL1449" s="2" t="s">
        <v>6535</v>
      </c>
      <c r="AM1449" s="2" t="str">
        <f>IF(OR(O1449="Q",Q1449="Q",S1449="Q",U1449="Q",W1449="Q",Y1449="Q",AB1449="Q",AD1449="Q",AF1449="Q",AH1449="Q",AJ1449="Q",AL1449="Q"),"Yes","No")</f>
        <v>No</v>
      </c>
    </row>
    <row r="1450" spans="1:39">
      <c r="A1450" s="3" t="s">
        <v>1629</v>
      </c>
      <c r="B1450" s="3" t="s">
        <v>1630</v>
      </c>
      <c r="C1450" s="4" t="s">
        <v>18</v>
      </c>
      <c r="D1450" s="241">
        <v>4044</v>
      </c>
      <c r="E1450" s="236">
        <v>40044</v>
      </c>
      <c r="F1450" s="3" t="s">
        <v>317</v>
      </c>
      <c r="G1450" s="4" t="s">
        <v>262</v>
      </c>
      <c r="H1450" s="60">
        <v>263907</v>
      </c>
      <c r="I1450" s="27">
        <v>27</v>
      </c>
      <c r="J1450" s="170" t="s">
        <v>15</v>
      </c>
      <c r="K1450" s="170" t="s">
        <v>13</v>
      </c>
      <c r="L1450" s="5">
        <v>19</v>
      </c>
      <c r="N1450" s="31">
        <v>0.83937364972235617</v>
      </c>
      <c r="O1450" s="4" t="s">
        <v>6535</v>
      </c>
      <c r="P1450" s="56">
        <v>0.13170832020443907</v>
      </c>
      <c r="Q1450" s="8" t="s">
        <v>6535</v>
      </c>
      <c r="R1450" s="35">
        <v>80.289833990672278</v>
      </c>
      <c r="S1450" s="2" t="s">
        <v>6535</v>
      </c>
      <c r="T1450" s="36">
        <v>12.598488370349264</v>
      </c>
      <c r="U1450" s="2" t="s">
        <v>6535</v>
      </c>
      <c r="V1450" s="31">
        <v>6.3729736163931889</v>
      </c>
      <c r="W1450" s="2" t="s">
        <v>6535</v>
      </c>
      <c r="X1450" s="31">
        <v>1.3734857636579174</v>
      </c>
      <c r="Y1450" s="2" t="s">
        <v>6535</v>
      </c>
      <c r="AA1450" s="37">
        <v>705162</v>
      </c>
      <c r="AB1450" s="4" t="s">
        <v>6535</v>
      </c>
      <c r="AC1450" s="37">
        <v>5353967</v>
      </c>
      <c r="AD1450" s="4" t="s">
        <v>6535</v>
      </c>
      <c r="AE1450" s="41">
        <v>840105</v>
      </c>
      <c r="AF1450" s="4" t="s">
        <v>6535</v>
      </c>
      <c r="AG1450" s="41">
        <v>66683</v>
      </c>
      <c r="AH1450" s="2" t="s">
        <v>6535</v>
      </c>
      <c r="AI1450" s="41">
        <v>3898087</v>
      </c>
      <c r="AJ1450" s="2" t="s">
        <v>6535</v>
      </c>
      <c r="AK1450" s="41">
        <v>1065397</v>
      </c>
      <c r="AL1450" s="2" t="s">
        <v>6535</v>
      </c>
      <c r="AM1450" s="2" t="str">
        <f>IF(OR(O1450="Q",Q1450="Q",S1450="Q",U1450="Q",W1450="Q",Y1450="Q",AB1450="Q",AD1450="Q",AF1450="Q",AH1450="Q",AJ1450="Q",AL1450="Q"),"Yes","No")</f>
        <v>No</v>
      </c>
    </row>
    <row r="1451" spans="1:39">
      <c r="A1451" s="6" t="s">
        <v>966</v>
      </c>
      <c r="B1451" s="6" t="s">
        <v>967</v>
      </c>
      <c r="C1451" s="4" t="s">
        <v>97</v>
      </c>
      <c r="D1451" s="242">
        <v>2005</v>
      </c>
      <c r="E1451" s="237">
        <v>20005</v>
      </c>
      <c r="F1451" s="25" t="s">
        <v>317</v>
      </c>
      <c r="G1451" s="53" t="s">
        <v>264</v>
      </c>
      <c r="H1451" s="180">
        <v>67983</v>
      </c>
      <c r="I1451" s="28">
        <v>27</v>
      </c>
      <c r="J1451" s="171" t="s">
        <v>15</v>
      </c>
      <c r="K1451" s="171" t="s">
        <v>16</v>
      </c>
      <c r="L1451" s="9">
        <v>17</v>
      </c>
      <c r="M1451" s="9"/>
      <c r="N1451" s="32">
        <v>1.4151100494299826</v>
      </c>
      <c r="O1451" s="10" t="s">
        <v>6535</v>
      </c>
      <c r="P1451" s="57">
        <v>0.22217531793826273</v>
      </c>
      <c r="Q1451" s="7" t="s">
        <v>65</v>
      </c>
      <c r="R1451" s="182">
        <v>105.49165964109358</v>
      </c>
      <c r="S1451" s="1" t="s">
        <v>65</v>
      </c>
      <c r="T1451" s="36">
        <v>16.562417198602915</v>
      </c>
      <c r="U1451" s="2" t="s">
        <v>6535</v>
      </c>
      <c r="V1451" s="31">
        <v>6.369339594343276</v>
      </c>
      <c r="W1451" s="2" t="s">
        <v>65</v>
      </c>
      <c r="X1451" s="31" t="s">
        <v>6535</v>
      </c>
      <c r="Y1451" s="2" t="s">
        <v>65</v>
      </c>
      <c r="AA1451" s="38">
        <v>778411</v>
      </c>
      <c r="AB1451" s="9" t="s">
        <v>6535</v>
      </c>
      <c r="AC1451" s="38">
        <v>3503589</v>
      </c>
      <c r="AD1451" s="9" t="s">
        <v>65</v>
      </c>
      <c r="AE1451" s="42">
        <v>550071</v>
      </c>
      <c r="AF1451" s="9" t="s">
        <v>6535</v>
      </c>
      <c r="AG1451" s="41">
        <v>33212</v>
      </c>
      <c r="AH1451" s="2" t="s">
        <v>6535</v>
      </c>
      <c r="AI1451" s="41">
        <v>0</v>
      </c>
      <c r="AJ1451" s="2" t="s">
        <v>6535</v>
      </c>
      <c r="AK1451" s="41">
        <v>652758</v>
      </c>
      <c r="AL1451" s="2" t="s">
        <v>6535</v>
      </c>
      <c r="AM1451" s="2" t="str">
        <f>IF(OR(O1451="Q",Q1451="Q",S1451="Q",U1451="Q",W1451="Q",Y1451="Q",AB1451="Q",AD1451="Q",AF1451="Q",AH1451="Q",AJ1451="Q",AL1451="Q"),"Yes","No")</f>
        <v>Yes</v>
      </c>
    </row>
    <row r="1452" spans="1:39">
      <c r="A1452" s="6" t="s">
        <v>1338</v>
      </c>
      <c r="B1452" s="6" t="s">
        <v>1339</v>
      </c>
      <c r="C1452" s="4" t="s">
        <v>69</v>
      </c>
      <c r="D1452" s="242">
        <v>3088</v>
      </c>
      <c r="E1452" s="237">
        <v>30088</v>
      </c>
      <c r="F1452" s="25" t="s">
        <v>317</v>
      </c>
      <c r="G1452" s="53" t="s">
        <v>262</v>
      </c>
      <c r="H1452" s="180">
        <v>109919</v>
      </c>
      <c r="I1452" s="28">
        <v>27</v>
      </c>
      <c r="J1452" s="171" t="s">
        <v>15</v>
      </c>
      <c r="K1452" s="171" t="s">
        <v>16</v>
      </c>
      <c r="L1452" s="9">
        <v>16</v>
      </c>
      <c r="M1452" s="9"/>
      <c r="N1452" s="32">
        <v>0.448476417959905</v>
      </c>
      <c r="O1452" s="10" t="s">
        <v>6535</v>
      </c>
      <c r="P1452" s="57">
        <v>7.785677790024173E-2</v>
      </c>
      <c r="Q1452" s="7" t="s">
        <v>6535</v>
      </c>
      <c r="R1452" s="182">
        <v>81.126231527093594</v>
      </c>
      <c r="S1452" s="1" t="s">
        <v>6535</v>
      </c>
      <c r="T1452" s="36">
        <v>14.083743842364532</v>
      </c>
      <c r="U1452" s="2" t="s">
        <v>6535</v>
      </c>
      <c r="V1452" s="31">
        <v>5.7602745715285062</v>
      </c>
      <c r="W1452" s="2" t="s">
        <v>6535</v>
      </c>
      <c r="X1452" s="31">
        <v>0.82671362944321702</v>
      </c>
      <c r="Y1452" s="2" t="s">
        <v>6535</v>
      </c>
      <c r="AA1452" s="38">
        <v>389787</v>
      </c>
      <c r="AB1452" s="9" t="s">
        <v>6535</v>
      </c>
      <c r="AC1452" s="38">
        <v>5006462</v>
      </c>
      <c r="AD1452" s="9" t="s">
        <v>6535</v>
      </c>
      <c r="AE1452" s="42">
        <v>869136</v>
      </c>
      <c r="AF1452" s="9" t="s">
        <v>6535</v>
      </c>
      <c r="AG1452" s="41">
        <v>61712</v>
      </c>
      <c r="AH1452" s="2" t="s">
        <v>6535</v>
      </c>
      <c r="AI1452" s="41">
        <v>6055860</v>
      </c>
      <c r="AJ1452" s="2" t="s">
        <v>6535</v>
      </c>
      <c r="AK1452" s="41">
        <v>1226944</v>
      </c>
      <c r="AL1452" s="2" t="s">
        <v>6535</v>
      </c>
      <c r="AM1452" s="2" t="str">
        <f>IF(OR(O1452="Q",Q1452="Q",S1452="Q",U1452="Q",W1452="Q",Y1452="Q",AB1452="Q",AD1452="Q",AF1452="Q",AH1452="Q",AJ1452="Q",AL1452="Q"),"Yes","No")</f>
        <v>No</v>
      </c>
    </row>
    <row r="1453" spans="1:39">
      <c r="A1453" s="3" t="s">
        <v>3954</v>
      </c>
      <c r="B1453" s="3" t="s">
        <v>3955</v>
      </c>
      <c r="C1453" s="4" t="s">
        <v>95</v>
      </c>
      <c r="D1453" s="241">
        <v>6049</v>
      </c>
      <c r="E1453" s="236">
        <v>60049</v>
      </c>
      <c r="F1453" s="3" t="s">
        <v>317</v>
      </c>
      <c r="G1453" s="4" t="s">
        <v>264</v>
      </c>
      <c r="H1453" s="60">
        <v>128600</v>
      </c>
      <c r="I1453" s="27">
        <v>27</v>
      </c>
      <c r="J1453" s="170" t="s">
        <v>14</v>
      </c>
      <c r="K1453" s="170" t="s">
        <v>13</v>
      </c>
      <c r="L1453" s="5">
        <v>15</v>
      </c>
      <c r="N1453" s="31">
        <v>0.41620207860141784</v>
      </c>
      <c r="O1453" s="4" t="s">
        <v>6535</v>
      </c>
      <c r="P1453" s="56">
        <v>2.0272320253714105E-2</v>
      </c>
      <c r="Q1453" s="8" t="s">
        <v>6535</v>
      </c>
      <c r="R1453" s="35">
        <v>50.99384562783144</v>
      </c>
      <c r="S1453" s="2" t="s">
        <v>6535</v>
      </c>
      <c r="T1453" s="36">
        <v>2.4838020343619114</v>
      </c>
      <c r="U1453" s="2" t="s">
        <v>6535</v>
      </c>
      <c r="V1453" s="31">
        <v>20.530559570514143</v>
      </c>
      <c r="W1453" s="2" t="s">
        <v>6535</v>
      </c>
      <c r="X1453" s="31" t="s">
        <v>6535</v>
      </c>
      <c r="Y1453" s="2" t="s">
        <v>6535</v>
      </c>
      <c r="AA1453" s="37">
        <v>24188</v>
      </c>
      <c r="AB1453" s="4" t="s">
        <v>6535</v>
      </c>
      <c r="AC1453" s="37">
        <v>1193154</v>
      </c>
      <c r="AD1453" s="4" t="s">
        <v>6535</v>
      </c>
      <c r="AE1453" s="41">
        <v>58116</v>
      </c>
      <c r="AF1453" s="4" t="s">
        <v>6535</v>
      </c>
      <c r="AG1453" s="41">
        <v>23398</v>
      </c>
      <c r="AH1453" s="2" t="s">
        <v>6535</v>
      </c>
      <c r="AI1453" s="41">
        <v>0</v>
      </c>
      <c r="AJ1453" s="2" t="s">
        <v>6535</v>
      </c>
      <c r="AK1453" s="41">
        <v>220361</v>
      </c>
      <c r="AL1453" s="2" t="s">
        <v>6535</v>
      </c>
      <c r="AM1453" s="2" t="str">
        <f>IF(OR(O1453="Q",Q1453="Q",S1453="Q",U1453="Q",W1453="Q",Y1453="Q",AB1453="Q",AD1453="Q",AF1453="Q",AH1453="Q",AJ1453="Q",AL1453="Q"),"Yes","No")</f>
        <v>No</v>
      </c>
    </row>
    <row r="1454" spans="1:39">
      <c r="A1454" s="6" t="s">
        <v>1642</v>
      </c>
      <c r="B1454" s="6" t="s">
        <v>1643</v>
      </c>
      <c r="C1454" s="4" t="s">
        <v>129</v>
      </c>
      <c r="D1454" s="242">
        <v>4054</v>
      </c>
      <c r="E1454" s="237">
        <v>40054</v>
      </c>
      <c r="F1454" s="25" t="s">
        <v>317</v>
      </c>
      <c r="G1454" s="53" t="s">
        <v>264</v>
      </c>
      <c r="H1454" s="180">
        <v>120415</v>
      </c>
      <c r="I1454" s="27">
        <v>27</v>
      </c>
      <c r="J1454" s="171" t="s">
        <v>15</v>
      </c>
      <c r="K1454" s="171" t="s">
        <v>13</v>
      </c>
      <c r="L1454" s="9">
        <v>15</v>
      </c>
      <c r="M1454" s="9"/>
      <c r="N1454" s="32">
        <v>0.28780619760908394</v>
      </c>
      <c r="O1454" s="10" t="s">
        <v>6535</v>
      </c>
      <c r="P1454" s="57">
        <v>8.7408744041853892E-2</v>
      </c>
      <c r="Q1454" s="7" t="s">
        <v>6535</v>
      </c>
      <c r="R1454" s="182">
        <v>61.915578844150275</v>
      </c>
      <c r="S1454" s="1" t="s">
        <v>6535</v>
      </c>
      <c r="T1454" s="36">
        <v>18.804191947049091</v>
      </c>
      <c r="U1454" s="2" t="s">
        <v>6535</v>
      </c>
      <c r="V1454" s="31">
        <v>3.292647672311523</v>
      </c>
      <c r="W1454" s="2" t="s">
        <v>6535</v>
      </c>
      <c r="X1454" s="31" t="s">
        <v>6535</v>
      </c>
      <c r="Y1454" s="2" t="s">
        <v>6535</v>
      </c>
      <c r="AA1454" s="38">
        <v>176614</v>
      </c>
      <c r="AB1454" s="9" t="s">
        <v>6535</v>
      </c>
      <c r="AC1454" s="38">
        <v>2020553</v>
      </c>
      <c r="AD1454" s="9" t="s">
        <v>6535</v>
      </c>
      <c r="AE1454" s="42">
        <v>613656</v>
      </c>
      <c r="AF1454" s="9" t="s">
        <v>6535</v>
      </c>
      <c r="AG1454" s="41">
        <v>32634</v>
      </c>
      <c r="AH1454" s="2" t="s">
        <v>6535</v>
      </c>
      <c r="AI1454" s="41">
        <v>0</v>
      </c>
      <c r="AJ1454" s="2" t="s">
        <v>6535</v>
      </c>
      <c r="AK1454" s="41">
        <v>410129</v>
      </c>
      <c r="AL1454" s="2" t="s">
        <v>6535</v>
      </c>
      <c r="AM1454" s="2" t="str">
        <f>IF(OR(O1454="Q",Q1454="Q",S1454="Q",U1454="Q",W1454="Q",Y1454="Q",AB1454="Q",AD1454="Q",AF1454="Q",AH1454="Q",AJ1454="Q",AL1454="Q"),"Yes","No")</f>
        <v>No</v>
      </c>
    </row>
    <row r="1455" spans="1:39">
      <c r="A1455" s="3" t="s">
        <v>4446</v>
      </c>
      <c r="B1455" s="3" t="s">
        <v>4447</v>
      </c>
      <c r="C1455" s="4" t="s">
        <v>57</v>
      </c>
      <c r="D1455" s="241">
        <v>7013</v>
      </c>
      <c r="E1455" s="236">
        <v>70013</v>
      </c>
      <c r="F1455" s="3" t="s">
        <v>320</v>
      </c>
      <c r="G1455" s="4" t="s">
        <v>264</v>
      </c>
      <c r="H1455" s="60">
        <v>113418</v>
      </c>
      <c r="I1455" s="27">
        <v>27</v>
      </c>
      <c r="J1455" s="170" t="s">
        <v>14</v>
      </c>
      <c r="K1455" s="170" t="s">
        <v>13</v>
      </c>
      <c r="L1455" s="5">
        <v>14</v>
      </c>
      <c r="N1455" s="31">
        <v>8.2536224585233899</v>
      </c>
      <c r="O1455" s="4" t="s">
        <v>6535</v>
      </c>
      <c r="P1455" s="56">
        <v>0.36354820799752563</v>
      </c>
      <c r="Q1455" s="8" t="s">
        <v>6535</v>
      </c>
      <c r="R1455" s="35">
        <v>60.831553379342253</v>
      </c>
      <c r="S1455" s="2" t="s">
        <v>6535</v>
      </c>
      <c r="T1455" s="36">
        <v>2.6794540617650462</v>
      </c>
      <c r="U1455" s="2" t="s">
        <v>6535</v>
      </c>
      <c r="V1455" s="31">
        <v>22.70296559563722</v>
      </c>
      <c r="W1455" s="2" t="s">
        <v>6535</v>
      </c>
      <c r="X1455" s="31" t="s">
        <v>6535</v>
      </c>
      <c r="Y1455" s="2" t="s">
        <v>6535</v>
      </c>
      <c r="AA1455" s="37">
        <v>573602</v>
      </c>
      <c r="AB1455" s="4" t="s">
        <v>6535</v>
      </c>
      <c r="AC1455" s="37">
        <v>1577788</v>
      </c>
      <c r="AD1455" s="4" t="s">
        <v>6535</v>
      </c>
      <c r="AE1455" s="41">
        <v>69497</v>
      </c>
      <c r="AF1455" s="4" t="s">
        <v>6535</v>
      </c>
      <c r="AG1455" s="41">
        <v>25937</v>
      </c>
      <c r="AH1455" s="2" t="s">
        <v>6535</v>
      </c>
      <c r="AI1455" s="41">
        <v>0</v>
      </c>
      <c r="AJ1455" s="2" t="s">
        <v>6535</v>
      </c>
      <c r="AK1455" s="41">
        <v>309637</v>
      </c>
      <c r="AL1455" s="2" t="s">
        <v>6535</v>
      </c>
      <c r="AM1455" s="2" t="str">
        <f>IF(OR(O1455="Q",Q1455="Q",S1455="Q",U1455="Q",W1455="Q",Y1455="Q",AB1455="Q",AD1455="Q",AF1455="Q",AH1455="Q",AJ1455="Q",AL1455="Q"),"Yes","No")</f>
        <v>No</v>
      </c>
    </row>
    <row r="1456" spans="1:39">
      <c r="A1456" s="3" t="s">
        <v>4446</v>
      </c>
      <c r="B1456" s="3" t="s">
        <v>4447</v>
      </c>
      <c r="C1456" s="4" t="s">
        <v>57</v>
      </c>
      <c r="D1456" s="241">
        <v>7013</v>
      </c>
      <c r="E1456" s="236">
        <v>70013</v>
      </c>
      <c r="F1456" s="3" t="s">
        <v>320</v>
      </c>
      <c r="G1456" s="4" t="s">
        <v>264</v>
      </c>
      <c r="H1456" s="60">
        <v>113418</v>
      </c>
      <c r="I1456" s="27">
        <v>27</v>
      </c>
      <c r="J1456" s="170" t="s">
        <v>15</v>
      </c>
      <c r="K1456" s="170" t="s">
        <v>13</v>
      </c>
      <c r="L1456" s="5">
        <v>13</v>
      </c>
      <c r="N1456" s="31">
        <v>0.89034328480575309</v>
      </c>
      <c r="O1456" s="4" t="s">
        <v>6535</v>
      </c>
      <c r="P1456" s="56">
        <v>0.11248174093794168</v>
      </c>
      <c r="Q1456" s="8" t="s">
        <v>6535</v>
      </c>
      <c r="R1456" s="35">
        <v>105.28240279162513</v>
      </c>
      <c r="S1456" s="2" t="s">
        <v>6535</v>
      </c>
      <c r="T1456" s="36">
        <v>13.300878614157527</v>
      </c>
      <c r="U1456" s="2" t="s">
        <v>6535</v>
      </c>
      <c r="V1456" s="31">
        <v>7.9154472306485051</v>
      </c>
      <c r="W1456" s="2" t="s">
        <v>6535</v>
      </c>
      <c r="X1456" s="31" t="s">
        <v>6535</v>
      </c>
      <c r="Y1456" s="2" t="s">
        <v>6535</v>
      </c>
      <c r="AA1456" s="37">
        <v>380092</v>
      </c>
      <c r="AB1456" s="4" t="s">
        <v>6535</v>
      </c>
      <c r="AC1456" s="37">
        <v>3379144</v>
      </c>
      <c r="AD1456" s="4" t="s">
        <v>6535</v>
      </c>
      <c r="AE1456" s="41">
        <v>426905</v>
      </c>
      <c r="AF1456" s="4" t="s">
        <v>6535</v>
      </c>
      <c r="AG1456" s="41">
        <v>32096</v>
      </c>
      <c r="AH1456" s="2" t="s">
        <v>6535</v>
      </c>
      <c r="AI1456" s="41">
        <v>0</v>
      </c>
      <c r="AJ1456" s="2" t="s">
        <v>6535</v>
      </c>
      <c r="AK1456" s="41">
        <v>552242</v>
      </c>
      <c r="AL1456" s="2" t="s">
        <v>6535</v>
      </c>
      <c r="AM1456" s="2" t="str">
        <f>IF(OR(O1456="Q",Q1456="Q",S1456="Q",U1456="Q",W1456="Q",Y1456="Q",AB1456="Q",AD1456="Q",AF1456="Q",AH1456="Q",AJ1456="Q",AL1456="Q"),"Yes","No")</f>
        <v>No</v>
      </c>
    </row>
    <row r="1457" spans="1:39">
      <c r="A1457" s="6" t="s">
        <v>3954</v>
      </c>
      <c r="B1457" s="6" t="s">
        <v>3955</v>
      </c>
      <c r="C1457" s="4" t="s">
        <v>95</v>
      </c>
      <c r="D1457" s="242">
        <v>6049</v>
      </c>
      <c r="E1457" s="237">
        <v>60049</v>
      </c>
      <c r="F1457" s="25" t="s">
        <v>317</v>
      </c>
      <c r="G1457" s="53" t="s">
        <v>264</v>
      </c>
      <c r="H1457" s="180">
        <v>128600</v>
      </c>
      <c r="I1457" s="27">
        <v>27</v>
      </c>
      <c r="J1457" s="171" t="s">
        <v>15</v>
      </c>
      <c r="K1457" s="171" t="s">
        <v>13</v>
      </c>
      <c r="L1457" s="9">
        <v>12</v>
      </c>
      <c r="M1457" s="9"/>
      <c r="N1457" s="32">
        <v>0.7282452416349805</v>
      </c>
      <c r="O1457" s="10" t="s">
        <v>6535</v>
      </c>
      <c r="P1457" s="57">
        <v>0.20784225509436305</v>
      </c>
      <c r="Q1457" s="7" t="s">
        <v>6535</v>
      </c>
      <c r="R1457" s="182">
        <v>70.004615677011216</v>
      </c>
      <c r="S1457" s="1" t="s">
        <v>6535</v>
      </c>
      <c r="T1457" s="36">
        <v>19.979419510738236</v>
      </c>
      <c r="U1457" s="2" t="s">
        <v>6535</v>
      </c>
      <c r="V1457" s="31">
        <v>3.50383631713555</v>
      </c>
      <c r="W1457" s="2" t="s">
        <v>6535</v>
      </c>
      <c r="X1457" s="31" t="s">
        <v>6535</v>
      </c>
      <c r="Y1457" s="2" t="s">
        <v>6535</v>
      </c>
      <c r="AA1457" s="38">
        <v>535888</v>
      </c>
      <c r="AB1457" s="9" t="s">
        <v>6535</v>
      </c>
      <c r="AC1457" s="38">
        <v>2578340</v>
      </c>
      <c r="AD1457" s="9" t="s">
        <v>6535</v>
      </c>
      <c r="AE1457" s="42">
        <v>735862</v>
      </c>
      <c r="AF1457" s="9" t="s">
        <v>6535</v>
      </c>
      <c r="AG1457" s="41">
        <v>36831</v>
      </c>
      <c r="AH1457" s="2" t="s">
        <v>6535</v>
      </c>
      <c r="AI1457" s="41">
        <v>0</v>
      </c>
      <c r="AJ1457" s="2" t="s">
        <v>6535</v>
      </c>
      <c r="AK1457" s="41">
        <v>503084</v>
      </c>
      <c r="AL1457" s="2" t="s">
        <v>6535</v>
      </c>
      <c r="AM1457" s="2" t="str">
        <f>IF(OR(O1457="Q",Q1457="Q",S1457="Q",U1457="Q",W1457="Q",Y1457="Q",AB1457="Q",AD1457="Q",AF1457="Q",AH1457="Q",AJ1457="Q",AL1457="Q"),"Yes","No")</f>
        <v>No</v>
      </c>
    </row>
    <row r="1458" spans="1:39">
      <c r="A1458" s="6" t="s">
        <v>1642</v>
      </c>
      <c r="B1458" s="6" t="s">
        <v>1643</v>
      </c>
      <c r="C1458" s="4" t="s">
        <v>129</v>
      </c>
      <c r="D1458" s="242">
        <v>4054</v>
      </c>
      <c r="E1458" s="237">
        <v>40054</v>
      </c>
      <c r="F1458" s="25" t="s">
        <v>317</v>
      </c>
      <c r="G1458" s="53" t="s">
        <v>264</v>
      </c>
      <c r="H1458" s="180">
        <v>120415</v>
      </c>
      <c r="I1458" s="27">
        <v>27</v>
      </c>
      <c r="J1458" s="171" t="s">
        <v>14</v>
      </c>
      <c r="K1458" s="171" t="s">
        <v>13</v>
      </c>
      <c r="L1458" s="9">
        <v>12</v>
      </c>
      <c r="M1458" s="9"/>
      <c r="N1458" s="32">
        <v>2.1305281326962344</v>
      </c>
      <c r="O1458" s="10" t="s">
        <v>6535</v>
      </c>
      <c r="P1458" s="57">
        <v>6.9558601996833211E-2</v>
      </c>
      <c r="Q1458" s="7" t="s">
        <v>6535</v>
      </c>
      <c r="R1458" s="182">
        <v>61.845630737844267</v>
      </c>
      <c r="S1458" s="1" t="s">
        <v>6535</v>
      </c>
      <c r="T1458" s="36">
        <v>2.0191686501190071</v>
      </c>
      <c r="U1458" s="2" t="s">
        <v>6535</v>
      </c>
      <c r="V1458" s="31">
        <v>30.629254636158883</v>
      </c>
      <c r="W1458" s="2" t="s">
        <v>6535</v>
      </c>
      <c r="X1458" s="31" t="s">
        <v>6535</v>
      </c>
      <c r="Y1458" s="2" t="s">
        <v>6535</v>
      </c>
      <c r="AA1458" s="38">
        <v>101215</v>
      </c>
      <c r="AB1458" s="9" t="s">
        <v>6535</v>
      </c>
      <c r="AC1458" s="38">
        <v>1455104</v>
      </c>
      <c r="AD1458" s="9" t="s">
        <v>6535</v>
      </c>
      <c r="AE1458" s="42">
        <v>47507</v>
      </c>
      <c r="AF1458" s="9" t="s">
        <v>6535</v>
      </c>
      <c r="AG1458" s="41">
        <v>23528</v>
      </c>
      <c r="AH1458" s="2" t="s">
        <v>6535</v>
      </c>
      <c r="AI1458" s="41">
        <v>0</v>
      </c>
      <c r="AJ1458" s="2" t="s">
        <v>6535</v>
      </c>
      <c r="AK1458" s="41">
        <v>261342</v>
      </c>
      <c r="AL1458" s="2" t="s">
        <v>6535</v>
      </c>
      <c r="AM1458" s="2" t="str">
        <f>IF(OR(O1458="Q",Q1458="Q",S1458="Q",U1458="Q",W1458="Q",Y1458="Q",AB1458="Q",AD1458="Q",AF1458="Q",AH1458="Q",AJ1458="Q",AL1458="Q"),"Yes","No")</f>
        <v>No</v>
      </c>
    </row>
    <row r="1459" spans="1:39">
      <c r="A1459" s="3" t="s">
        <v>1338</v>
      </c>
      <c r="B1459" s="3" t="s">
        <v>1339</v>
      </c>
      <c r="C1459" s="4" t="s">
        <v>69</v>
      </c>
      <c r="D1459" s="241">
        <v>3088</v>
      </c>
      <c r="E1459" s="236">
        <v>30088</v>
      </c>
      <c r="F1459" s="3" t="s">
        <v>317</v>
      </c>
      <c r="G1459" s="4" t="s">
        <v>262</v>
      </c>
      <c r="H1459" s="60">
        <v>109919</v>
      </c>
      <c r="I1459" s="27">
        <v>27</v>
      </c>
      <c r="J1459" s="170" t="s">
        <v>14</v>
      </c>
      <c r="K1459" s="170" t="s">
        <v>16</v>
      </c>
      <c r="L1459" s="5">
        <v>11</v>
      </c>
      <c r="N1459" s="31">
        <v>0.42199633304572909</v>
      </c>
      <c r="O1459" s="4" t="s">
        <v>6535</v>
      </c>
      <c r="P1459" s="56">
        <v>1.0579331807483335E-2</v>
      </c>
      <c r="Q1459" s="8" t="s">
        <v>6535</v>
      </c>
      <c r="R1459" s="35">
        <v>68.541234247590808</v>
      </c>
      <c r="S1459" s="2" t="s">
        <v>6535</v>
      </c>
      <c r="T1459" s="36">
        <v>1.7183098591549295</v>
      </c>
      <c r="U1459" s="2" t="s">
        <v>6535</v>
      </c>
      <c r="V1459" s="31">
        <v>39.888751078515959</v>
      </c>
      <c r="W1459" s="2" t="s">
        <v>6535</v>
      </c>
      <c r="X1459" s="31">
        <v>5.4355113678115305</v>
      </c>
      <c r="Y1459" s="2" t="s">
        <v>6535</v>
      </c>
      <c r="AA1459" s="37">
        <v>15651</v>
      </c>
      <c r="AB1459" s="4" t="s">
        <v>6535</v>
      </c>
      <c r="AC1459" s="37">
        <v>1479394</v>
      </c>
      <c r="AD1459" s="4" t="s">
        <v>6535</v>
      </c>
      <c r="AE1459" s="41">
        <v>37088</v>
      </c>
      <c r="AF1459" s="4" t="s">
        <v>6535</v>
      </c>
      <c r="AG1459" s="41">
        <v>21584</v>
      </c>
      <c r="AH1459" s="2" t="s">
        <v>6535</v>
      </c>
      <c r="AI1459" s="41">
        <v>272172</v>
      </c>
      <c r="AJ1459" s="2" t="s">
        <v>6535</v>
      </c>
      <c r="AK1459" s="41">
        <v>262388</v>
      </c>
      <c r="AL1459" s="2" t="s">
        <v>6535</v>
      </c>
      <c r="AM1459" s="2" t="str">
        <f>IF(OR(O1459="Q",Q1459="Q",S1459="Q",U1459="Q",W1459="Q",Y1459="Q",AB1459="Q",AD1459="Q",AF1459="Q",AH1459="Q",AJ1459="Q",AL1459="Q"),"Yes","No")</f>
        <v>No</v>
      </c>
    </row>
    <row r="1460" spans="1:39">
      <c r="A1460" s="6" t="s">
        <v>966</v>
      </c>
      <c r="B1460" s="6" t="s">
        <v>967</v>
      </c>
      <c r="C1460" s="4" t="s">
        <v>97</v>
      </c>
      <c r="D1460" s="242">
        <v>2005</v>
      </c>
      <c r="E1460" s="237">
        <v>20005</v>
      </c>
      <c r="F1460" s="25" t="s">
        <v>317</v>
      </c>
      <c r="G1460" s="53" t="s">
        <v>264</v>
      </c>
      <c r="H1460" s="180">
        <v>67983</v>
      </c>
      <c r="I1460" s="28">
        <v>27</v>
      </c>
      <c r="J1460" s="171" t="s">
        <v>14</v>
      </c>
      <c r="K1460" s="171" t="s">
        <v>16</v>
      </c>
      <c r="L1460" s="9">
        <v>10</v>
      </c>
      <c r="M1460" s="9"/>
      <c r="N1460" s="32">
        <v>8.9482376224110283</v>
      </c>
      <c r="O1460" s="10" t="s">
        <v>6535</v>
      </c>
      <c r="P1460" s="57">
        <v>0.22217590839350601</v>
      </c>
      <c r="Q1460" s="7" t="s">
        <v>65</v>
      </c>
      <c r="R1460" s="182">
        <v>105.23832025677603</v>
      </c>
      <c r="S1460" s="1" t="s">
        <v>65</v>
      </c>
      <c r="T1460" s="36">
        <v>2.6129636233951499</v>
      </c>
      <c r="U1460" s="2" t="s">
        <v>6535</v>
      </c>
      <c r="V1460" s="31">
        <v>40.275463199918107</v>
      </c>
      <c r="W1460" s="2" t="s">
        <v>65</v>
      </c>
      <c r="X1460" s="31" t="s">
        <v>6535</v>
      </c>
      <c r="Y1460" s="2" t="s">
        <v>65</v>
      </c>
      <c r="AA1460" s="38">
        <v>262246</v>
      </c>
      <c r="AB1460" s="9" t="s">
        <v>6535</v>
      </c>
      <c r="AC1460" s="38">
        <v>1180353</v>
      </c>
      <c r="AD1460" s="9" t="s">
        <v>65</v>
      </c>
      <c r="AE1460" s="42">
        <v>29307</v>
      </c>
      <c r="AF1460" s="9" t="s">
        <v>6535</v>
      </c>
      <c r="AG1460" s="41">
        <v>11216</v>
      </c>
      <c r="AH1460" s="2" t="s">
        <v>6535</v>
      </c>
      <c r="AI1460" s="41">
        <v>0</v>
      </c>
      <c r="AJ1460" s="2" t="s">
        <v>6535</v>
      </c>
      <c r="AK1460" s="41">
        <v>138744</v>
      </c>
      <c r="AL1460" s="2" t="s">
        <v>6535</v>
      </c>
      <c r="AM1460" s="2" t="str">
        <f>IF(OR(O1460="Q",Q1460="Q",S1460="Q",U1460="Q",W1460="Q",Y1460="Q",AB1460="Q",AD1460="Q",AF1460="Q",AH1460="Q",AJ1460="Q",AL1460="Q"),"Yes","No")</f>
        <v>Yes</v>
      </c>
    </row>
    <row r="1461" spans="1:39">
      <c r="A1461" s="3" t="s">
        <v>2600</v>
      </c>
      <c r="B1461" s="3" t="s">
        <v>2601</v>
      </c>
      <c r="C1461" s="4" t="s">
        <v>83</v>
      </c>
      <c r="D1461" s="241" t="s">
        <v>2602</v>
      </c>
      <c r="E1461" s="236" t="s">
        <v>2603</v>
      </c>
      <c r="F1461" s="3" t="s">
        <v>320</v>
      </c>
      <c r="G1461" s="4" t="s">
        <v>476</v>
      </c>
      <c r="H1461" s="60">
        <v>0</v>
      </c>
      <c r="I1461" s="27">
        <v>27</v>
      </c>
      <c r="J1461" s="170" t="s">
        <v>14</v>
      </c>
      <c r="K1461" s="170" t="s">
        <v>13</v>
      </c>
      <c r="L1461" s="5">
        <v>8</v>
      </c>
      <c r="N1461" s="31">
        <v>3.8198746769568449E-2</v>
      </c>
      <c r="O1461" s="4" t="s">
        <v>6535</v>
      </c>
      <c r="P1461" s="56">
        <v>2.1884279015430548E-3</v>
      </c>
      <c r="Q1461" s="8" t="s">
        <v>6535</v>
      </c>
      <c r="R1461" s="35">
        <v>48.13041780554471</v>
      </c>
      <c r="S1461" s="2" t="s">
        <v>6535</v>
      </c>
      <c r="T1461" s="36">
        <v>2.757418976962124</v>
      </c>
      <c r="U1461" s="2" t="s">
        <v>6535</v>
      </c>
      <c r="V1461" s="31">
        <v>17.45488016426523</v>
      </c>
      <c r="W1461" s="2" t="s">
        <v>6535</v>
      </c>
      <c r="X1461" s="31" t="s">
        <v>6535</v>
      </c>
      <c r="Y1461" s="2" t="s">
        <v>6535</v>
      </c>
      <c r="AA1461" s="37">
        <v>1079</v>
      </c>
      <c r="AB1461" s="4" t="s">
        <v>6535</v>
      </c>
      <c r="AC1461" s="37">
        <v>493048</v>
      </c>
      <c r="AD1461" s="4" t="s">
        <v>6535</v>
      </c>
      <c r="AE1461" s="41">
        <v>28247</v>
      </c>
      <c r="AF1461" s="4" t="s">
        <v>6535</v>
      </c>
      <c r="AG1461" s="41">
        <v>10244</v>
      </c>
      <c r="AH1461" s="2" t="s">
        <v>6535</v>
      </c>
      <c r="AI1461" s="41">
        <v>0</v>
      </c>
      <c r="AJ1461" s="2" t="s">
        <v>6535</v>
      </c>
      <c r="AK1461" s="41">
        <v>193305</v>
      </c>
      <c r="AL1461" s="2" t="s">
        <v>6535</v>
      </c>
      <c r="AM1461" s="2" t="str">
        <f>IF(OR(O1461="Q",Q1461="Q",S1461="Q",U1461="Q",W1461="Q",Y1461="Q",AB1461="Q",AD1461="Q",AF1461="Q",AH1461="Q",AJ1461="Q",AL1461="Q"),"Yes","No")</f>
        <v>No</v>
      </c>
    </row>
    <row r="1462" spans="1:39">
      <c r="A1462" s="3" t="s">
        <v>1629</v>
      </c>
      <c r="B1462" s="3" t="s">
        <v>1630</v>
      </c>
      <c r="C1462" s="4" t="s">
        <v>18</v>
      </c>
      <c r="D1462" s="241">
        <v>4044</v>
      </c>
      <c r="E1462" s="236">
        <v>40044</v>
      </c>
      <c r="F1462" s="3" t="s">
        <v>317</v>
      </c>
      <c r="G1462" s="4" t="s">
        <v>262</v>
      </c>
      <c r="H1462" s="60">
        <v>263907</v>
      </c>
      <c r="I1462" s="27">
        <v>27</v>
      </c>
      <c r="J1462" s="170" t="s">
        <v>14</v>
      </c>
      <c r="K1462" s="170" t="s">
        <v>13</v>
      </c>
      <c r="L1462" s="5">
        <v>8</v>
      </c>
      <c r="N1462" s="31">
        <v>2.749718151071026</v>
      </c>
      <c r="O1462" s="4" t="s">
        <v>6535</v>
      </c>
      <c r="P1462" s="56">
        <v>6.2760100813406175E-2</v>
      </c>
      <c r="Q1462" s="8" t="s">
        <v>6535</v>
      </c>
      <c r="R1462" s="35">
        <v>76.872707832130445</v>
      </c>
      <c r="S1462" s="2" t="s">
        <v>6535</v>
      </c>
      <c r="T1462" s="36">
        <v>1.754557604918471</v>
      </c>
      <c r="U1462" s="2" t="s">
        <v>6535</v>
      </c>
      <c r="V1462" s="31">
        <v>43.813157012706057</v>
      </c>
      <c r="W1462" s="2" t="s">
        <v>6535</v>
      </c>
      <c r="X1462" s="31">
        <v>5.4561957379636938</v>
      </c>
      <c r="Y1462" s="2" t="s">
        <v>6535</v>
      </c>
      <c r="AA1462" s="37">
        <v>90243</v>
      </c>
      <c r="AB1462" s="4" t="s">
        <v>6535</v>
      </c>
      <c r="AC1462" s="37">
        <v>1437904</v>
      </c>
      <c r="AD1462" s="4" t="s">
        <v>6535</v>
      </c>
      <c r="AE1462" s="41">
        <v>32819</v>
      </c>
      <c r="AF1462" s="4" t="s">
        <v>6535</v>
      </c>
      <c r="AG1462" s="41">
        <v>18705</v>
      </c>
      <c r="AH1462" s="2" t="s">
        <v>6535</v>
      </c>
      <c r="AI1462" s="41">
        <v>263536</v>
      </c>
      <c r="AJ1462" s="2" t="s">
        <v>6535</v>
      </c>
      <c r="AK1462" s="41">
        <v>262681</v>
      </c>
      <c r="AL1462" s="2" t="s">
        <v>6535</v>
      </c>
      <c r="AM1462" s="2" t="str">
        <f>IF(OR(O1462="Q",Q1462="Q",S1462="Q",U1462="Q",W1462="Q",Y1462="Q",AB1462="Q",AD1462="Q",AF1462="Q",AH1462="Q",AJ1462="Q",AL1462="Q"),"Yes","No")</f>
        <v>No</v>
      </c>
    </row>
    <row r="1463" spans="1:39">
      <c r="A1463" s="3" t="s">
        <v>942</v>
      </c>
      <c r="B1463" s="3" t="s">
        <v>943</v>
      </c>
      <c r="C1463" s="4" t="s">
        <v>136</v>
      </c>
      <c r="D1463" s="241" t="s">
        <v>944</v>
      </c>
      <c r="E1463" s="236" t="s">
        <v>945</v>
      </c>
      <c r="F1463" s="3" t="s">
        <v>481</v>
      </c>
      <c r="G1463" s="4" t="s">
        <v>476</v>
      </c>
      <c r="H1463" s="60">
        <v>0</v>
      </c>
      <c r="I1463" s="27">
        <v>27</v>
      </c>
      <c r="J1463" s="170" t="s">
        <v>15</v>
      </c>
      <c r="K1463" s="170" t="s">
        <v>13</v>
      </c>
      <c r="L1463" s="5">
        <v>7</v>
      </c>
      <c r="N1463" s="31">
        <v>0.27999574973677349</v>
      </c>
      <c r="O1463" s="4" t="s">
        <v>6535</v>
      </c>
      <c r="P1463" s="56">
        <v>4.0935647738201665E-2</v>
      </c>
      <c r="Q1463" s="8" t="s">
        <v>6535</v>
      </c>
      <c r="R1463" s="35">
        <v>56.68323727185399</v>
      </c>
      <c r="S1463" s="2" t="s">
        <v>6535</v>
      </c>
      <c r="T1463" s="36">
        <v>8.2871437720140886</v>
      </c>
      <c r="U1463" s="2" t="s">
        <v>6535</v>
      </c>
      <c r="V1463" s="31">
        <v>6.83990031200796</v>
      </c>
      <c r="W1463" s="2" t="s">
        <v>6535</v>
      </c>
      <c r="X1463" s="31" t="s">
        <v>6535</v>
      </c>
      <c r="Y1463" s="2" t="s">
        <v>6535</v>
      </c>
      <c r="AA1463" s="37">
        <v>28986</v>
      </c>
      <c r="AB1463" s="4" t="s">
        <v>6535</v>
      </c>
      <c r="AC1463" s="37">
        <v>708087</v>
      </c>
      <c r="AD1463" s="4" t="s">
        <v>6535</v>
      </c>
      <c r="AE1463" s="41">
        <v>103523</v>
      </c>
      <c r="AF1463" s="4" t="s">
        <v>6535</v>
      </c>
      <c r="AG1463" s="41">
        <v>12492</v>
      </c>
      <c r="AH1463" s="2" t="s">
        <v>6535</v>
      </c>
      <c r="AI1463" s="41">
        <v>0</v>
      </c>
      <c r="AJ1463" s="2" t="s">
        <v>6535</v>
      </c>
      <c r="AK1463" s="41">
        <v>226619</v>
      </c>
      <c r="AL1463" s="2" t="s">
        <v>6535</v>
      </c>
      <c r="AM1463" s="2" t="str">
        <f>IF(OR(O1463="Q",Q1463="Q",S1463="Q",U1463="Q",W1463="Q",Y1463="Q",AB1463="Q",AD1463="Q",AF1463="Q",AH1463="Q",AJ1463="Q",AL1463="Q"),"Yes","No")</f>
        <v>No</v>
      </c>
    </row>
    <row r="1464" spans="1:39">
      <c r="A1464" s="6" t="s">
        <v>1303</v>
      </c>
      <c r="B1464" s="6" t="s">
        <v>1304</v>
      </c>
      <c r="C1464" s="4" t="s">
        <v>114</v>
      </c>
      <c r="D1464" s="242">
        <v>3055</v>
      </c>
      <c r="E1464" s="237">
        <v>30055</v>
      </c>
      <c r="F1464" s="25" t="s">
        <v>317</v>
      </c>
      <c r="G1464" s="53" t="s">
        <v>262</v>
      </c>
      <c r="H1464" s="180">
        <v>387550</v>
      </c>
      <c r="I1464" s="28">
        <v>27</v>
      </c>
      <c r="J1464" s="171" t="s">
        <v>15</v>
      </c>
      <c r="K1464" s="171" t="s">
        <v>13</v>
      </c>
      <c r="L1464" s="9">
        <v>5</v>
      </c>
      <c r="M1464" s="9"/>
      <c r="N1464" s="32">
        <v>0.71122283010498299</v>
      </c>
      <c r="O1464" s="10" t="s">
        <v>6535</v>
      </c>
      <c r="P1464" s="57">
        <v>6.0057262337767113E-2</v>
      </c>
      <c r="Q1464" s="7" t="s">
        <v>6535</v>
      </c>
      <c r="R1464" s="182">
        <v>90.262071954919804</v>
      </c>
      <c r="S1464" s="1" t="s">
        <v>6535</v>
      </c>
      <c r="T1464" s="36">
        <v>7.6219332466406593</v>
      </c>
      <c r="U1464" s="2" t="s">
        <v>6535</v>
      </c>
      <c r="V1464" s="31">
        <v>11.842411765374948</v>
      </c>
      <c r="W1464" s="2" t="s">
        <v>6535</v>
      </c>
      <c r="X1464" s="31">
        <v>2.2685682287626703</v>
      </c>
      <c r="Y1464" s="2" t="s">
        <v>6535</v>
      </c>
      <c r="AA1464" s="38">
        <v>62530</v>
      </c>
      <c r="AB1464" s="9" t="s">
        <v>6535</v>
      </c>
      <c r="AC1464" s="38">
        <v>1041173</v>
      </c>
      <c r="AD1464" s="9" t="s">
        <v>6535</v>
      </c>
      <c r="AE1464" s="42">
        <v>87919</v>
      </c>
      <c r="AF1464" s="9" t="s">
        <v>6535</v>
      </c>
      <c r="AG1464" s="41">
        <v>11535</v>
      </c>
      <c r="AH1464" s="2" t="s">
        <v>6535</v>
      </c>
      <c r="AI1464" s="41">
        <v>458956</v>
      </c>
      <c r="AJ1464" s="2" t="s">
        <v>6535</v>
      </c>
      <c r="AK1464" s="41">
        <v>159486</v>
      </c>
      <c r="AL1464" s="2" t="s">
        <v>6535</v>
      </c>
      <c r="AM1464" s="2" t="str">
        <f>IF(OR(O1464="Q",Q1464="Q",S1464="Q",U1464="Q",W1464="Q",Y1464="Q",AB1464="Q",AD1464="Q",AF1464="Q",AH1464="Q",AJ1464="Q",AL1464="Q"),"Yes","No")</f>
        <v>No</v>
      </c>
    </row>
    <row r="1465" spans="1:39">
      <c r="A1465" s="3" t="s">
        <v>2430</v>
      </c>
      <c r="B1465" s="3" t="s">
        <v>2431</v>
      </c>
      <c r="C1465" s="4" t="s">
        <v>81</v>
      </c>
      <c r="D1465" s="241" t="s">
        <v>2432</v>
      </c>
      <c r="E1465" s="236" t="s">
        <v>2433</v>
      </c>
      <c r="F1465" s="3" t="s">
        <v>317</v>
      </c>
      <c r="G1465" s="4" t="s">
        <v>476</v>
      </c>
      <c r="H1465" s="60">
        <v>0</v>
      </c>
      <c r="I1465" s="27">
        <v>27</v>
      </c>
      <c r="J1465" s="170" t="s">
        <v>14</v>
      </c>
      <c r="K1465" s="170" t="s">
        <v>13</v>
      </c>
      <c r="L1465" s="5">
        <v>1</v>
      </c>
      <c r="N1465" s="31">
        <v>8.1811953411518156E-3</v>
      </c>
      <c r="O1465" s="4" t="s">
        <v>6535</v>
      </c>
      <c r="P1465" s="56">
        <v>4.5058042749650416E-3</v>
      </c>
      <c r="Q1465" s="8" t="s">
        <v>6535</v>
      </c>
      <c r="R1465" s="35">
        <v>77.811744386873926</v>
      </c>
      <c r="S1465" s="2" t="s">
        <v>6535</v>
      </c>
      <c r="T1465" s="36">
        <v>42.854922279792746</v>
      </c>
      <c r="U1465" s="2" t="s">
        <v>6535</v>
      </c>
      <c r="V1465" s="31">
        <v>1.8157014468222303</v>
      </c>
      <c r="W1465" s="2" t="s">
        <v>6535</v>
      </c>
      <c r="X1465" s="31" t="s">
        <v>6535</v>
      </c>
      <c r="Y1465" s="2" t="s">
        <v>6535</v>
      </c>
      <c r="AA1465" s="37">
        <v>203</v>
      </c>
      <c r="AB1465" s="4" t="s">
        <v>6535</v>
      </c>
      <c r="AC1465" s="37">
        <v>45053</v>
      </c>
      <c r="AD1465" s="4" t="s">
        <v>6535</v>
      </c>
      <c r="AE1465" s="41">
        <v>24813</v>
      </c>
      <c r="AF1465" s="4" t="s">
        <v>6535</v>
      </c>
      <c r="AG1465" s="41">
        <v>579</v>
      </c>
      <c r="AH1465" s="2" t="s">
        <v>6535</v>
      </c>
      <c r="AI1465" s="41">
        <v>0</v>
      </c>
      <c r="AJ1465" s="2" t="s">
        <v>6535</v>
      </c>
      <c r="AK1465" s="41">
        <v>8793</v>
      </c>
      <c r="AL1465" s="2" t="s">
        <v>6535</v>
      </c>
      <c r="AM1465" s="2" t="str">
        <f>IF(OR(O1465="Q",Q1465="Q",S1465="Q",U1465="Q",W1465="Q",Y1465="Q",AB1465="Q",AD1465="Q",AF1465="Q",AH1465="Q",AJ1465="Q",AL1465="Q"),"Yes","No")</f>
        <v>No</v>
      </c>
    </row>
    <row r="1466" spans="1:39">
      <c r="A1466" s="6" t="s">
        <v>5771</v>
      </c>
      <c r="B1466" s="6" t="s">
        <v>5772</v>
      </c>
      <c r="C1466" s="4" t="s">
        <v>22</v>
      </c>
      <c r="D1466" s="242">
        <v>9191</v>
      </c>
      <c r="E1466" s="237">
        <v>90191</v>
      </c>
      <c r="F1466" s="25" t="s">
        <v>317</v>
      </c>
      <c r="G1466" s="53" t="s">
        <v>264</v>
      </c>
      <c r="H1466" s="180">
        <v>843168</v>
      </c>
      <c r="I1466" s="27">
        <v>26</v>
      </c>
      <c r="J1466" s="171" t="s">
        <v>14</v>
      </c>
      <c r="K1466" s="171" t="s">
        <v>13</v>
      </c>
      <c r="L1466" s="9">
        <v>26</v>
      </c>
      <c r="M1466" s="9"/>
      <c r="N1466" s="32">
        <v>1.8613625901488415</v>
      </c>
      <c r="O1466" s="10" t="s">
        <v>6535</v>
      </c>
      <c r="P1466" s="57">
        <v>5.5203039910198259E-2</v>
      </c>
      <c r="Q1466" s="7" t="s">
        <v>6535</v>
      </c>
      <c r="R1466" s="182">
        <v>47.794533459000945</v>
      </c>
      <c r="S1466" s="1" t="s">
        <v>6535</v>
      </c>
      <c r="T1466" s="36">
        <v>1.4174581309359819</v>
      </c>
      <c r="U1466" s="2" t="s">
        <v>6535</v>
      </c>
      <c r="V1466" s="31">
        <v>33.718479873152269</v>
      </c>
      <c r="W1466" s="2" t="s">
        <v>6535</v>
      </c>
      <c r="X1466" s="31" t="s">
        <v>6535</v>
      </c>
      <c r="Y1466" s="2" t="s">
        <v>6535</v>
      </c>
      <c r="AA1466" s="38">
        <v>72783</v>
      </c>
      <c r="AB1466" s="9" t="s">
        <v>6535</v>
      </c>
      <c r="AC1466" s="38">
        <v>1318460</v>
      </c>
      <c r="AD1466" s="9" t="s">
        <v>6535</v>
      </c>
      <c r="AE1466" s="42">
        <v>39102</v>
      </c>
      <c r="AF1466" s="9" t="s">
        <v>6535</v>
      </c>
      <c r="AG1466" s="41">
        <v>27586</v>
      </c>
      <c r="AH1466" s="2" t="s">
        <v>6535</v>
      </c>
      <c r="AI1466" s="41">
        <v>0</v>
      </c>
      <c r="AJ1466" s="2" t="s">
        <v>6535</v>
      </c>
      <c r="AK1466" s="41">
        <v>392071</v>
      </c>
      <c r="AL1466" s="2" t="s">
        <v>6535</v>
      </c>
      <c r="AM1466" s="2" t="str">
        <f>IF(OR(O1466="Q",Q1466="Q",S1466="Q",U1466="Q",W1466="Q",Y1466="Q",AB1466="Q",AD1466="Q",AF1466="Q",AH1466="Q",AJ1466="Q",AL1466="Q"),"Yes","No")</f>
        <v>No</v>
      </c>
    </row>
    <row r="1467" spans="1:39">
      <c r="A1467" s="3" t="s">
        <v>1816</v>
      </c>
      <c r="B1467" s="3" t="s">
        <v>1817</v>
      </c>
      <c r="C1467" s="4" t="s">
        <v>83</v>
      </c>
      <c r="D1467" s="241">
        <v>4210</v>
      </c>
      <c r="E1467" s="236">
        <v>40210</v>
      </c>
      <c r="F1467" s="3" t="s">
        <v>317</v>
      </c>
      <c r="G1467" s="4" t="s">
        <v>264</v>
      </c>
      <c r="H1467" s="60">
        <v>50503</v>
      </c>
      <c r="I1467" s="27">
        <v>26</v>
      </c>
      <c r="J1467" s="170" t="s">
        <v>14</v>
      </c>
      <c r="K1467" s="170" t="s">
        <v>13</v>
      </c>
      <c r="L1467" s="5">
        <v>26</v>
      </c>
      <c r="N1467" s="31">
        <v>0.61536691706834468</v>
      </c>
      <c r="O1467" s="4" t="s">
        <v>6535</v>
      </c>
      <c r="P1467" s="56">
        <v>4.7702449151393655E-2</v>
      </c>
      <c r="Q1467" s="8" t="s">
        <v>6535</v>
      </c>
      <c r="R1467" s="35">
        <v>26.308370870870871</v>
      </c>
      <c r="S1467" s="2" t="s">
        <v>6535</v>
      </c>
      <c r="T1467" s="36">
        <v>2.0393909534534536</v>
      </c>
      <c r="U1467" s="2" t="s">
        <v>6535</v>
      </c>
      <c r="V1467" s="31">
        <v>12.900111587884087</v>
      </c>
      <c r="W1467" s="2" t="s">
        <v>6535</v>
      </c>
      <c r="X1467" s="31" t="s">
        <v>6535</v>
      </c>
      <c r="Y1467" s="2" t="s">
        <v>6535</v>
      </c>
      <c r="AA1467" s="37">
        <v>53492</v>
      </c>
      <c r="AB1467" s="4" t="s">
        <v>6535</v>
      </c>
      <c r="AC1467" s="37">
        <v>1121368</v>
      </c>
      <c r="AD1467" s="4" t="s">
        <v>6535</v>
      </c>
      <c r="AE1467" s="41">
        <v>86927</v>
      </c>
      <c r="AF1467" s="4" t="s">
        <v>6535</v>
      </c>
      <c r="AG1467" s="41">
        <v>42624</v>
      </c>
      <c r="AH1467" s="2" t="s">
        <v>6535</v>
      </c>
      <c r="AI1467" s="41">
        <v>0</v>
      </c>
      <c r="AJ1467" s="2" t="s">
        <v>6535</v>
      </c>
      <c r="AK1467" s="41">
        <v>708841</v>
      </c>
      <c r="AL1467" s="2" t="s">
        <v>6535</v>
      </c>
      <c r="AM1467" s="2" t="str">
        <f>IF(OR(O1467="Q",Q1467="Q",S1467="Q",U1467="Q",W1467="Q",Y1467="Q",AB1467="Q",AD1467="Q",AF1467="Q",AH1467="Q",AJ1467="Q",AL1467="Q"),"Yes","No")</f>
        <v>No</v>
      </c>
    </row>
    <row r="1468" spans="1:39">
      <c r="A1468" s="6" t="s">
        <v>4019</v>
      </c>
      <c r="B1468" s="6" t="s">
        <v>1387</v>
      </c>
      <c r="C1468" s="4" t="s">
        <v>130</v>
      </c>
      <c r="D1468" s="242">
        <v>6116</v>
      </c>
      <c r="E1468" s="237">
        <v>60116</v>
      </c>
      <c r="F1468" s="25" t="s">
        <v>317</v>
      </c>
      <c r="G1468" s="53" t="s">
        <v>264</v>
      </c>
      <c r="H1468" s="180">
        <v>366174</v>
      </c>
      <c r="I1468" s="28">
        <v>26</v>
      </c>
      <c r="J1468" s="171" t="s">
        <v>14</v>
      </c>
      <c r="K1468" s="171" t="s">
        <v>13</v>
      </c>
      <c r="L1468" s="9">
        <v>26</v>
      </c>
      <c r="M1468" s="9"/>
      <c r="N1468" s="32">
        <v>1.1494054320835325</v>
      </c>
      <c r="O1468" s="10" t="s">
        <v>6535</v>
      </c>
      <c r="P1468" s="57">
        <v>4.362572866627875E-2</v>
      </c>
      <c r="Q1468" s="7" t="s">
        <v>6535</v>
      </c>
      <c r="R1468" s="182">
        <v>54.316629570747217</v>
      </c>
      <c r="S1468" s="1" t="s">
        <v>6535</v>
      </c>
      <c r="T1468" s="36">
        <v>2.0615898251192371</v>
      </c>
      <c r="U1468" s="2" t="s">
        <v>6535</v>
      </c>
      <c r="V1468" s="31">
        <v>26.346962382590188</v>
      </c>
      <c r="W1468" s="2" t="s">
        <v>6535</v>
      </c>
      <c r="X1468" s="31" t="s">
        <v>6535</v>
      </c>
      <c r="Y1468" s="2" t="s">
        <v>6535</v>
      </c>
      <c r="AA1468" s="38">
        <v>74524</v>
      </c>
      <c r="AB1468" s="9" t="s">
        <v>6535</v>
      </c>
      <c r="AC1468" s="38">
        <v>1708258</v>
      </c>
      <c r="AD1468" s="9" t="s">
        <v>6535</v>
      </c>
      <c r="AE1468" s="42">
        <v>64837</v>
      </c>
      <c r="AF1468" s="9" t="s">
        <v>6535</v>
      </c>
      <c r="AG1468" s="41">
        <v>31450</v>
      </c>
      <c r="AH1468" s="2" t="s">
        <v>6535</v>
      </c>
      <c r="AI1468" s="41">
        <v>0</v>
      </c>
      <c r="AJ1468" s="2" t="s">
        <v>6535</v>
      </c>
      <c r="AK1468" s="41">
        <v>591003</v>
      </c>
      <c r="AL1468" s="2" t="s">
        <v>6535</v>
      </c>
      <c r="AM1468" s="2" t="str">
        <f>IF(OR(O1468="Q",Q1468="Q",S1468="Q",U1468="Q",W1468="Q",Y1468="Q",AB1468="Q",AD1468="Q",AF1468="Q",AH1468="Q",AJ1468="Q",AL1468="Q"),"Yes","No")</f>
        <v>No</v>
      </c>
    </row>
    <row r="1469" spans="1:39">
      <c r="A1469" s="3" t="s">
        <v>774</v>
      </c>
      <c r="B1469" s="3" t="s">
        <v>333</v>
      </c>
      <c r="C1469" s="4" t="s">
        <v>73</v>
      </c>
      <c r="D1469" s="241">
        <v>1016</v>
      </c>
      <c r="E1469" s="236">
        <v>10016</v>
      </c>
      <c r="F1469" s="3" t="s">
        <v>320</v>
      </c>
      <c r="G1469" s="4" t="s">
        <v>262</v>
      </c>
      <c r="H1469" s="60">
        <v>203914</v>
      </c>
      <c r="I1469" s="27">
        <v>26</v>
      </c>
      <c r="J1469" s="170" t="s">
        <v>15</v>
      </c>
      <c r="K1469" s="170" t="s">
        <v>13</v>
      </c>
      <c r="L1469" s="5">
        <v>26</v>
      </c>
      <c r="N1469" s="31">
        <v>1.1088470642852406</v>
      </c>
      <c r="O1469" s="4" t="s">
        <v>6535</v>
      </c>
      <c r="P1469" s="56">
        <v>0.2542679022312781</v>
      </c>
      <c r="Q1469" s="8" t="s">
        <v>6535</v>
      </c>
      <c r="R1469" s="35">
        <v>95.184731018164101</v>
      </c>
      <c r="S1469" s="2" t="s">
        <v>6535</v>
      </c>
      <c r="T1469" s="36">
        <v>21.826654603660657</v>
      </c>
      <c r="U1469" s="2" t="s">
        <v>6535</v>
      </c>
      <c r="V1469" s="31">
        <v>4.3609399950004333</v>
      </c>
      <c r="W1469" s="2" t="s">
        <v>6535</v>
      </c>
      <c r="X1469" s="31">
        <v>1.1386266077984855</v>
      </c>
      <c r="Y1469" s="2" t="s">
        <v>6535</v>
      </c>
      <c r="AA1469" s="37">
        <v>1738823</v>
      </c>
      <c r="AB1469" s="4" t="s">
        <v>6535</v>
      </c>
      <c r="AC1469" s="37">
        <v>6838547</v>
      </c>
      <c r="AD1469" s="4" t="s">
        <v>6535</v>
      </c>
      <c r="AE1469" s="41">
        <v>1568136</v>
      </c>
      <c r="AF1469" s="4" t="s">
        <v>6535</v>
      </c>
      <c r="AG1469" s="41">
        <v>71845</v>
      </c>
      <c r="AH1469" s="2" t="s">
        <v>6535</v>
      </c>
      <c r="AI1469" s="41">
        <v>6005961</v>
      </c>
      <c r="AJ1469" s="2" t="s">
        <v>6535</v>
      </c>
      <c r="AK1469" s="41">
        <v>811450</v>
      </c>
      <c r="AL1469" s="2" t="s">
        <v>6535</v>
      </c>
      <c r="AM1469" s="2" t="str">
        <f>IF(OR(O1469="Q",Q1469="Q",S1469="Q",U1469="Q",W1469="Q",Y1469="Q",AB1469="Q",AD1469="Q",AF1469="Q",AH1469="Q",AJ1469="Q",AL1469="Q"),"Yes","No")</f>
        <v>No</v>
      </c>
    </row>
    <row r="1470" spans="1:39">
      <c r="A1470" s="6" t="s">
        <v>2442</v>
      </c>
      <c r="B1470" s="6" t="s">
        <v>2443</v>
      </c>
      <c r="C1470" s="4" t="s">
        <v>81</v>
      </c>
      <c r="D1470" s="242" t="s">
        <v>2444</v>
      </c>
      <c r="E1470" s="237" t="s">
        <v>2445</v>
      </c>
      <c r="F1470" s="25" t="s">
        <v>481</v>
      </c>
      <c r="G1470" s="53" t="s">
        <v>476</v>
      </c>
      <c r="H1470" s="180">
        <v>0</v>
      </c>
      <c r="I1470" s="28">
        <v>26</v>
      </c>
      <c r="J1470" s="171" t="s">
        <v>14</v>
      </c>
      <c r="K1470" s="171" t="s">
        <v>13</v>
      </c>
      <c r="L1470" s="9">
        <v>26</v>
      </c>
      <c r="M1470" s="9"/>
      <c r="N1470" s="32">
        <v>1.0600553200444967</v>
      </c>
      <c r="O1470" s="10" t="s">
        <v>6535</v>
      </c>
      <c r="P1470" s="57">
        <v>9.8457315430057007E-2</v>
      </c>
      <c r="Q1470" s="7" t="s">
        <v>6535</v>
      </c>
      <c r="R1470" s="182">
        <v>41.60798210706713</v>
      </c>
      <c r="S1470" s="1" t="s">
        <v>6535</v>
      </c>
      <c r="T1470" s="36">
        <v>3.8645249368228427</v>
      </c>
      <c r="U1470" s="2" t="s">
        <v>6535</v>
      </c>
      <c r="V1470" s="31">
        <v>10.766648627521722</v>
      </c>
      <c r="W1470" s="2" t="s">
        <v>6535</v>
      </c>
      <c r="X1470" s="31" t="s">
        <v>6535</v>
      </c>
      <c r="Y1470" s="2" t="s">
        <v>6535</v>
      </c>
      <c r="AA1470" s="38">
        <v>141034</v>
      </c>
      <c r="AB1470" s="9" t="s">
        <v>6535</v>
      </c>
      <c r="AC1470" s="38">
        <v>1432438</v>
      </c>
      <c r="AD1470" s="9" t="s">
        <v>6535</v>
      </c>
      <c r="AE1470" s="42">
        <v>133044</v>
      </c>
      <c r="AF1470" s="9" t="s">
        <v>6535</v>
      </c>
      <c r="AG1470" s="41">
        <v>34427</v>
      </c>
      <c r="AH1470" s="2" t="s">
        <v>6535</v>
      </c>
      <c r="AI1470" s="41">
        <v>0</v>
      </c>
      <c r="AJ1470" s="2" t="s">
        <v>6535</v>
      </c>
      <c r="AK1470" s="41">
        <v>593208</v>
      </c>
      <c r="AL1470" s="2" t="s">
        <v>6535</v>
      </c>
      <c r="AM1470" s="2" t="str">
        <f>IF(OR(O1470="Q",Q1470="Q",S1470="Q",U1470="Q",W1470="Q",Y1470="Q",AB1470="Q",AD1470="Q",AF1470="Q",AH1470="Q",AJ1470="Q",AL1470="Q"),"Yes","No")</f>
        <v>No</v>
      </c>
    </row>
    <row r="1471" spans="1:39">
      <c r="A1471" s="6" t="s">
        <v>3526</v>
      </c>
      <c r="B1471" s="6" t="s">
        <v>3313</v>
      </c>
      <c r="C1471" s="4" t="s">
        <v>77</v>
      </c>
      <c r="D1471" s="242" t="s">
        <v>3527</v>
      </c>
      <c r="E1471" s="237" t="s">
        <v>3528</v>
      </c>
      <c r="F1471" s="25" t="s">
        <v>320</v>
      </c>
      <c r="G1471" s="53" t="s">
        <v>476</v>
      </c>
      <c r="H1471" s="180">
        <v>0</v>
      </c>
      <c r="I1471" s="28">
        <v>26</v>
      </c>
      <c r="J1471" s="171" t="s">
        <v>14</v>
      </c>
      <c r="K1471" s="171" t="s">
        <v>13</v>
      </c>
      <c r="L1471" s="9">
        <v>26</v>
      </c>
      <c r="M1471" s="9"/>
      <c r="N1471" s="32">
        <v>0.70658502263643674</v>
      </c>
      <c r="O1471" s="10" t="s">
        <v>6535</v>
      </c>
      <c r="P1471" s="57">
        <v>4.5611975055257339E-2</v>
      </c>
      <c r="Q1471" s="7" t="s">
        <v>6535</v>
      </c>
      <c r="R1471" s="182">
        <v>86.371283902341204</v>
      </c>
      <c r="S1471" s="1" t="s">
        <v>6535</v>
      </c>
      <c r="T1471" s="36">
        <v>5.5755000751992778</v>
      </c>
      <c r="U1471" s="2" t="s">
        <v>6535</v>
      </c>
      <c r="V1471" s="31">
        <v>15.491217422188653</v>
      </c>
      <c r="W1471" s="2" t="s">
        <v>6535</v>
      </c>
      <c r="X1471" s="31" t="s">
        <v>6535</v>
      </c>
      <c r="Y1471" s="2" t="s">
        <v>6535</v>
      </c>
      <c r="AA1471" s="38">
        <v>157165</v>
      </c>
      <c r="AB1471" s="9" t="s">
        <v>6535</v>
      </c>
      <c r="AC1471" s="38">
        <v>3445696</v>
      </c>
      <c r="AD1471" s="9" t="s">
        <v>6535</v>
      </c>
      <c r="AE1471" s="42">
        <v>222429</v>
      </c>
      <c r="AF1471" s="9" t="s">
        <v>6535</v>
      </c>
      <c r="AG1471" s="41">
        <v>39894</v>
      </c>
      <c r="AH1471" s="2" t="s">
        <v>6535</v>
      </c>
      <c r="AI1471" s="41">
        <v>0</v>
      </c>
      <c r="AJ1471" s="2" t="s">
        <v>6535</v>
      </c>
      <c r="AK1471" s="41">
        <v>1020110</v>
      </c>
      <c r="AL1471" s="2" t="s">
        <v>6535</v>
      </c>
      <c r="AM1471" s="2" t="str">
        <f>IF(OR(O1471="Q",Q1471="Q",S1471="Q",U1471="Q",W1471="Q",Y1471="Q",AB1471="Q",AD1471="Q",AF1471="Q",AH1471="Q",AJ1471="Q",AL1471="Q"),"Yes","No")</f>
        <v>No</v>
      </c>
    </row>
    <row r="1472" spans="1:39">
      <c r="A1472" s="6" t="s">
        <v>2487</v>
      </c>
      <c r="B1472" s="6" t="s">
        <v>2488</v>
      </c>
      <c r="C1472" s="4" t="s">
        <v>83</v>
      </c>
      <c r="D1472" s="242" t="s">
        <v>2489</v>
      </c>
      <c r="E1472" s="237" t="s">
        <v>2490</v>
      </c>
      <c r="F1472" s="25" t="s">
        <v>1218</v>
      </c>
      <c r="G1472" s="53" t="s">
        <v>476</v>
      </c>
      <c r="H1472" s="180">
        <v>0</v>
      </c>
      <c r="I1472" s="28">
        <v>26</v>
      </c>
      <c r="J1472" s="171" t="s">
        <v>14</v>
      </c>
      <c r="K1472" s="171" t="s">
        <v>13</v>
      </c>
      <c r="L1472" s="9">
        <v>26</v>
      </c>
      <c r="M1472" s="9"/>
      <c r="N1472" s="32">
        <v>0.13853467065100544</v>
      </c>
      <c r="O1472" s="10" t="s">
        <v>6535</v>
      </c>
      <c r="P1472" s="57">
        <v>5.6553721606887424E-3</v>
      </c>
      <c r="Q1472" s="7" t="s">
        <v>6535</v>
      </c>
      <c r="R1472" s="182">
        <v>39.238448049793845</v>
      </c>
      <c r="S1472" s="1" t="s">
        <v>6535</v>
      </c>
      <c r="T1472" s="36">
        <v>1.6018230359709957</v>
      </c>
      <c r="U1472" s="2" t="s">
        <v>6535</v>
      </c>
      <c r="V1472" s="31">
        <v>24.496119214572424</v>
      </c>
      <c r="W1472" s="2" t="s">
        <v>6535</v>
      </c>
      <c r="X1472" s="31" t="s">
        <v>6535</v>
      </c>
      <c r="Y1472" s="2" t="s">
        <v>6535</v>
      </c>
      <c r="AA1472" s="38">
        <v>14047</v>
      </c>
      <c r="AB1472" s="9" t="s">
        <v>6535</v>
      </c>
      <c r="AC1472" s="38">
        <v>2483833</v>
      </c>
      <c r="AD1472" s="9" t="s">
        <v>6535</v>
      </c>
      <c r="AE1472" s="42">
        <v>101397</v>
      </c>
      <c r="AF1472" s="9" t="s">
        <v>6535</v>
      </c>
      <c r="AG1472" s="41">
        <v>63301</v>
      </c>
      <c r="AH1472" s="2" t="s">
        <v>6535</v>
      </c>
      <c r="AI1472" s="41">
        <v>0</v>
      </c>
      <c r="AJ1472" s="2" t="s">
        <v>6535</v>
      </c>
      <c r="AK1472" s="41">
        <v>1199633</v>
      </c>
      <c r="AL1472" s="2" t="s">
        <v>6535</v>
      </c>
      <c r="AM1472" s="2" t="str">
        <f>IF(OR(O1472="Q",Q1472="Q",S1472="Q",U1472="Q",W1472="Q",Y1472="Q",AB1472="Q",AD1472="Q",AF1472="Q",AH1472="Q",AJ1472="Q",AL1472="Q"),"Yes","No")</f>
        <v>No</v>
      </c>
    </row>
    <row r="1473" spans="1:39">
      <c r="A1473" s="6" t="s">
        <v>3296</v>
      </c>
      <c r="B1473" s="6" t="s">
        <v>3297</v>
      </c>
      <c r="C1473" s="4" t="s">
        <v>74</v>
      </c>
      <c r="D1473" s="242" t="s">
        <v>3298</v>
      </c>
      <c r="E1473" s="237" t="s">
        <v>3299</v>
      </c>
      <c r="F1473" s="25" t="s">
        <v>320</v>
      </c>
      <c r="G1473" s="53" t="s">
        <v>476</v>
      </c>
      <c r="H1473" s="180">
        <v>0</v>
      </c>
      <c r="I1473" s="28">
        <v>26</v>
      </c>
      <c r="J1473" s="171" t="s">
        <v>14</v>
      </c>
      <c r="K1473" s="171" t="s">
        <v>13</v>
      </c>
      <c r="L1473" s="9">
        <v>26</v>
      </c>
      <c r="M1473" s="9"/>
      <c r="N1473" s="32">
        <v>2.281348009650181</v>
      </c>
      <c r="O1473" s="10" t="s">
        <v>6535</v>
      </c>
      <c r="P1473" s="57">
        <v>0.12367880247391938</v>
      </c>
      <c r="Q1473" s="7" t="s">
        <v>6535</v>
      </c>
      <c r="R1473" s="182">
        <v>43.522200085384945</v>
      </c>
      <c r="S1473" s="1" t="s">
        <v>6535</v>
      </c>
      <c r="T1473" s="36">
        <v>2.3594706133485128</v>
      </c>
      <c r="U1473" s="2" t="s">
        <v>6535</v>
      </c>
      <c r="V1473" s="31">
        <v>18.445747889022918</v>
      </c>
      <c r="W1473" s="2" t="s">
        <v>6535</v>
      </c>
      <c r="X1473" s="31" t="s">
        <v>6535</v>
      </c>
      <c r="Y1473" s="2" t="s">
        <v>6535</v>
      </c>
      <c r="AA1473" s="38">
        <v>151299</v>
      </c>
      <c r="AB1473" s="9" t="s">
        <v>6535</v>
      </c>
      <c r="AC1473" s="38">
        <v>1223322</v>
      </c>
      <c r="AD1473" s="9" t="s">
        <v>6535</v>
      </c>
      <c r="AE1473" s="42">
        <v>66320</v>
      </c>
      <c r="AF1473" s="9" t="s">
        <v>6535</v>
      </c>
      <c r="AG1473" s="41">
        <v>28108</v>
      </c>
      <c r="AH1473" s="2" t="s">
        <v>6535</v>
      </c>
      <c r="AI1473" s="41">
        <v>0</v>
      </c>
      <c r="AJ1473" s="2" t="s">
        <v>6535</v>
      </c>
      <c r="AK1473" s="41">
        <v>515546</v>
      </c>
      <c r="AL1473" s="2" t="s">
        <v>6535</v>
      </c>
      <c r="AM1473" s="2" t="str">
        <f>IF(OR(O1473="Q",Q1473="Q",S1473="Q",U1473="Q",W1473="Q",Y1473="Q",AB1473="Q",AD1473="Q",AF1473="Q",AH1473="Q",AJ1473="Q",AL1473="Q"),"Yes","No")</f>
        <v>No</v>
      </c>
    </row>
    <row r="1474" spans="1:39">
      <c r="A1474" s="3" t="s">
        <v>4046</v>
      </c>
      <c r="B1474" s="3" t="s">
        <v>4047</v>
      </c>
      <c r="C1474" s="4" t="s">
        <v>111</v>
      </c>
      <c r="D1474" s="241" t="s">
        <v>4048</v>
      </c>
      <c r="E1474" s="236">
        <v>66170</v>
      </c>
      <c r="F1474" s="3" t="s">
        <v>167</v>
      </c>
      <c r="G1474" s="4" t="s">
        <v>264</v>
      </c>
      <c r="H1474" s="60">
        <v>0</v>
      </c>
      <c r="I1474" s="27">
        <v>26</v>
      </c>
      <c r="J1474" s="170" t="s">
        <v>14</v>
      </c>
      <c r="K1474" s="170" t="s">
        <v>13</v>
      </c>
      <c r="L1474" s="5">
        <v>26</v>
      </c>
      <c r="N1474" s="31">
        <v>0</v>
      </c>
      <c r="O1474" s="4" t="s">
        <v>6535</v>
      </c>
      <c r="P1474" s="56">
        <v>0</v>
      </c>
      <c r="Q1474" s="8" t="s">
        <v>6535</v>
      </c>
      <c r="R1474" s="35">
        <v>79.142558039288133</v>
      </c>
      <c r="S1474" s="2" t="s">
        <v>6535</v>
      </c>
      <c r="T1474" s="36">
        <v>3.4178828745612413</v>
      </c>
      <c r="U1474" s="2" t="s">
        <v>6535</v>
      </c>
      <c r="V1474" s="31">
        <v>23.155433039655513</v>
      </c>
      <c r="W1474" s="2" t="s">
        <v>6535</v>
      </c>
      <c r="X1474" s="31" t="s">
        <v>6535</v>
      </c>
      <c r="Y1474" s="2" t="s">
        <v>6535</v>
      </c>
      <c r="AA1474" s="37">
        <v>0</v>
      </c>
      <c r="AB1474" s="4" t="s">
        <v>6535</v>
      </c>
      <c r="AC1474" s="37">
        <v>1285196</v>
      </c>
      <c r="AD1474" s="4" t="s">
        <v>6535</v>
      </c>
      <c r="AE1474" s="41">
        <v>55503</v>
      </c>
      <c r="AF1474" s="4" t="s">
        <v>6535</v>
      </c>
      <c r="AG1474" s="41">
        <v>16239</v>
      </c>
      <c r="AH1474" s="2" t="s">
        <v>6535</v>
      </c>
      <c r="AI1474" s="41">
        <v>0</v>
      </c>
      <c r="AJ1474" s="2" t="s">
        <v>6535</v>
      </c>
      <c r="AK1474" s="41">
        <v>358453</v>
      </c>
      <c r="AL1474" s="2" t="s">
        <v>6535</v>
      </c>
      <c r="AM1474" s="2" t="str">
        <f>IF(OR(O1474="Q",Q1474="Q",S1474="Q",U1474="Q",W1474="Q",Y1474="Q",AB1474="Q",AD1474="Q",AF1474="Q",AH1474="Q",AJ1474="Q",AL1474="Q"),"Yes","No")</f>
        <v>No</v>
      </c>
    </row>
    <row r="1475" spans="1:39">
      <c r="A1475" s="6" t="s">
        <v>4756</v>
      </c>
      <c r="B1475" s="6" t="s">
        <v>4467</v>
      </c>
      <c r="C1475" s="4" t="s">
        <v>63</v>
      </c>
      <c r="D1475" s="242" t="s">
        <v>4757</v>
      </c>
      <c r="E1475" s="237" t="s">
        <v>4758</v>
      </c>
      <c r="F1475" s="25" t="s">
        <v>481</v>
      </c>
      <c r="G1475" s="53" t="s">
        <v>476</v>
      </c>
      <c r="H1475" s="180">
        <v>0</v>
      </c>
      <c r="I1475" s="28">
        <v>26</v>
      </c>
      <c r="J1475" s="171" t="s">
        <v>14</v>
      </c>
      <c r="K1475" s="171" t="s">
        <v>13</v>
      </c>
      <c r="L1475" s="9">
        <v>26</v>
      </c>
      <c r="M1475" s="9"/>
      <c r="N1475" s="32">
        <v>0.59638936078500981</v>
      </c>
      <c r="O1475" s="10" t="s">
        <v>6535</v>
      </c>
      <c r="P1475" s="57">
        <v>2.4039483581894297E-2</v>
      </c>
      <c r="Q1475" s="7" t="s">
        <v>6535</v>
      </c>
      <c r="R1475" s="182">
        <v>29.568812330009067</v>
      </c>
      <c r="S1475" s="1" t="s">
        <v>6535</v>
      </c>
      <c r="T1475" s="36">
        <v>1.1918706557872469</v>
      </c>
      <c r="U1475" s="2" t="s">
        <v>6535</v>
      </c>
      <c r="V1475" s="31">
        <v>24.80874261517787</v>
      </c>
      <c r="W1475" s="2" t="s">
        <v>6535</v>
      </c>
      <c r="X1475" s="31" t="s">
        <v>6535</v>
      </c>
      <c r="Y1475" s="2" t="s">
        <v>6535</v>
      </c>
      <c r="AA1475" s="38">
        <v>23521</v>
      </c>
      <c r="AB1475" s="9" t="s">
        <v>6535</v>
      </c>
      <c r="AC1475" s="38">
        <v>978432</v>
      </c>
      <c r="AD1475" s="9" t="s">
        <v>6535</v>
      </c>
      <c r="AE1475" s="42">
        <v>39439</v>
      </c>
      <c r="AF1475" s="9" t="s">
        <v>6535</v>
      </c>
      <c r="AG1475" s="41">
        <v>33090</v>
      </c>
      <c r="AH1475" s="2" t="s">
        <v>6535</v>
      </c>
      <c r="AI1475" s="41">
        <v>0</v>
      </c>
      <c r="AJ1475" s="2" t="s">
        <v>6535</v>
      </c>
      <c r="AK1475" s="41">
        <v>502944</v>
      </c>
      <c r="AL1475" s="2" t="s">
        <v>6535</v>
      </c>
      <c r="AM1475" s="2" t="str">
        <f>IF(OR(O1475="Q",Q1475="Q",S1475="Q",U1475="Q",W1475="Q",Y1475="Q",AB1475="Q",AD1475="Q",AF1475="Q",AH1475="Q",AJ1475="Q",AL1475="Q"),"Yes","No")</f>
        <v>No</v>
      </c>
    </row>
    <row r="1476" spans="1:39">
      <c r="A1476" s="6" t="s">
        <v>3228</v>
      </c>
      <c r="B1476" s="6" t="s">
        <v>3229</v>
      </c>
      <c r="C1476" s="4" t="s">
        <v>60</v>
      </c>
      <c r="D1476" s="242" t="s">
        <v>3230</v>
      </c>
      <c r="E1476" s="237" t="s">
        <v>3231</v>
      </c>
      <c r="F1476" s="25" t="s">
        <v>407</v>
      </c>
      <c r="G1476" s="53" t="s">
        <v>476</v>
      </c>
      <c r="H1476" s="180">
        <v>0</v>
      </c>
      <c r="I1476" s="28">
        <v>26</v>
      </c>
      <c r="J1476" s="171" t="s">
        <v>14</v>
      </c>
      <c r="K1476" s="171" t="s">
        <v>13</v>
      </c>
      <c r="L1476" s="9">
        <v>26</v>
      </c>
      <c r="M1476" s="9"/>
      <c r="N1476" s="32">
        <v>0.7525160177793635</v>
      </c>
      <c r="O1476" s="10" t="s">
        <v>6535</v>
      </c>
      <c r="P1476" s="57">
        <v>4.644993517141266E-2</v>
      </c>
      <c r="Q1476" s="7" t="s">
        <v>6535</v>
      </c>
      <c r="R1476" s="182">
        <v>37.283510092370854</v>
      </c>
      <c r="S1476" s="1" t="s">
        <v>6535</v>
      </c>
      <c r="T1476" s="36">
        <v>2.3013684570646595</v>
      </c>
      <c r="U1476" s="2" t="s">
        <v>6535</v>
      </c>
      <c r="V1476" s="31">
        <v>16.200582734989371</v>
      </c>
      <c r="W1476" s="2" t="s">
        <v>6535</v>
      </c>
      <c r="X1476" s="31" t="s">
        <v>6535</v>
      </c>
      <c r="Y1476" s="2" t="s">
        <v>6535</v>
      </c>
      <c r="AA1476" s="38">
        <v>50621</v>
      </c>
      <c r="AB1476" s="9" t="s">
        <v>6535</v>
      </c>
      <c r="AC1476" s="38">
        <v>1089797</v>
      </c>
      <c r="AD1476" s="9" t="s">
        <v>6535</v>
      </c>
      <c r="AE1476" s="42">
        <v>67269</v>
      </c>
      <c r="AF1476" s="9" t="s">
        <v>6535</v>
      </c>
      <c r="AG1476" s="41">
        <v>29230</v>
      </c>
      <c r="AH1476" s="2" t="s">
        <v>6535</v>
      </c>
      <c r="AI1476" s="41">
        <v>0</v>
      </c>
      <c r="AJ1476" s="2" t="s">
        <v>6535</v>
      </c>
      <c r="AK1476" s="41">
        <v>556625</v>
      </c>
      <c r="AL1476" s="2" t="s">
        <v>6535</v>
      </c>
      <c r="AM1476" s="2" t="str">
        <f>IF(OR(O1476="Q",Q1476="Q",S1476="Q",U1476="Q",W1476="Q",Y1476="Q",AB1476="Q",AD1476="Q",AF1476="Q",AH1476="Q",AJ1476="Q",AL1476="Q"),"Yes","No")</f>
        <v>No</v>
      </c>
    </row>
    <row r="1477" spans="1:39">
      <c r="A1477" s="6" t="s">
        <v>3621</v>
      </c>
      <c r="B1477" s="6" t="s">
        <v>3622</v>
      </c>
      <c r="C1477" s="4" t="s">
        <v>108</v>
      </c>
      <c r="D1477" s="242" t="s">
        <v>3623</v>
      </c>
      <c r="E1477" s="237" t="s">
        <v>3624</v>
      </c>
      <c r="F1477" s="25" t="s">
        <v>317</v>
      </c>
      <c r="G1477" s="53" t="s">
        <v>476</v>
      </c>
      <c r="H1477" s="180">
        <v>0</v>
      </c>
      <c r="I1477" s="28">
        <v>26</v>
      </c>
      <c r="J1477" s="171" t="s">
        <v>14</v>
      </c>
      <c r="K1477" s="171" t="s">
        <v>13</v>
      </c>
      <c r="L1477" s="9">
        <v>26</v>
      </c>
      <c r="M1477" s="9"/>
      <c r="N1477" s="32">
        <v>0.34577354886797729</v>
      </c>
      <c r="O1477" s="10" t="s">
        <v>6535</v>
      </c>
      <c r="P1477" s="57">
        <v>2.788659011892624E-2</v>
      </c>
      <c r="Q1477" s="7" t="s">
        <v>6535</v>
      </c>
      <c r="R1477" s="182">
        <v>57.368870567949131</v>
      </c>
      <c r="S1477" s="1" t="s">
        <v>6535</v>
      </c>
      <c r="T1477" s="36">
        <v>4.6267916801379458</v>
      </c>
      <c r="U1477" s="2" t="s">
        <v>6535</v>
      </c>
      <c r="V1477" s="31">
        <v>12.399276763253518</v>
      </c>
      <c r="W1477" s="2" t="s">
        <v>6535</v>
      </c>
      <c r="X1477" s="31" t="s">
        <v>6535</v>
      </c>
      <c r="Y1477" s="2" t="s">
        <v>6535</v>
      </c>
      <c r="AA1477" s="38">
        <v>59379</v>
      </c>
      <c r="AB1477" s="9" t="s">
        <v>6535</v>
      </c>
      <c r="AC1477" s="38">
        <v>2129303</v>
      </c>
      <c r="AD1477" s="9" t="s">
        <v>6535</v>
      </c>
      <c r="AE1477" s="42">
        <v>171728</v>
      </c>
      <c r="AF1477" s="9" t="s">
        <v>6535</v>
      </c>
      <c r="AG1477" s="41">
        <v>37116</v>
      </c>
      <c r="AH1477" s="2" t="s">
        <v>6535</v>
      </c>
      <c r="AI1477" s="41">
        <v>0</v>
      </c>
      <c r="AJ1477" s="2" t="s">
        <v>6535</v>
      </c>
      <c r="AK1477" s="41">
        <v>701398</v>
      </c>
      <c r="AL1477" s="2" t="s">
        <v>6535</v>
      </c>
      <c r="AM1477" s="2" t="str">
        <f>IF(OR(O1477="Q",Q1477="Q",S1477="Q",U1477="Q",W1477="Q",Y1477="Q",AB1477="Q",AD1477="Q",AF1477="Q",AH1477="Q",AJ1477="Q",AL1477="Q"),"Yes","No")</f>
        <v>No</v>
      </c>
    </row>
    <row r="1478" spans="1:39">
      <c r="A1478" s="3" t="s">
        <v>3605</v>
      </c>
      <c r="B1478" s="3" t="s">
        <v>2303</v>
      </c>
      <c r="C1478" s="4" t="s">
        <v>108</v>
      </c>
      <c r="D1478" s="241" t="s">
        <v>3606</v>
      </c>
      <c r="E1478" s="236" t="s">
        <v>3607</v>
      </c>
      <c r="F1478" s="3" t="s">
        <v>317</v>
      </c>
      <c r="G1478" s="4" t="s">
        <v>476</v>
      </c>
      <c r="H1478" s="60">
        <v>0</v>
      </c>
      <c r="I1478" s="27">
        <v>26</v>
      </c>
      <c r="J1478" s="170" t="s">
        <v>14</v>
      </c>
      <c r="K1478" s="170" t="s">
        <v>13</v>
      </c>
      <c r="L1478" s="5">
        <v>26</v>
      </c>
      <c r="N1478" s="31">
        <v>0.58236409194901406</v>
      </c>
      <c r="O1478" s="4" t="s">
        <v>6535</v>
      </c>
      <c r="P1478" s="56">
        <v>9.1087918469503773E-2</v>
      </c>
      <c r="Q1478" s="8" t="s">
        <v>6535</v>
      </c>
      <c r="R1478" s="35">
        <v>33.508404896765938</v>
      </c>
      <c r="S1478" s="2" t="s">
        <v>6535</v>
      </c>
      <c r="T1478" s="36">
        <v>5.2410697971861868</v>
      </c>
      <c r="U1478" s="2" t="s">
        <v>6535</v>
      </c>
      <c r="V1478" s="31">
        <v>6.393428478047718</v>
      </c>
      <c r="W1478" s="2" t="s">
        <v>6535</v>
      </c>
      <c r="X1478" s="31" t="s">
        <v>6535</v>
      </c>
      <c r="Y1478" s="2" t="s">
        <v>6535</v>
      </c>
      <c r="AA1478" s="37">
        <v>133638</v>
      </c>
      <c r="AB1478" s="4" t="s">
        <v>6535</v>
      </c>
      <c r="AC1478" s="37">
        <v>1467132</v>
      </c>
      <c r="AD1478" s="4" t="s">
        <v>6535</v>
      </c>
      <c r="AE1478" s="41">
        <v>229475</v>
      </c>
      <c r="AF1478" s="4" t="s">
        <v>6535</v>
      </c>
      <c r="AG1478" s="41">
        <v>43784</v>
      </c>
      <c r="AH1478" s="2" t="s">
        <v>6535</v>
      </c>
      <c r="AI1478" s="41">
        <v>0</v>
      </c>
      <c r="AJ1478" s="2" t="s">
        <v>6535</v>
      </c>
      <c r="AK1478" s="41">
        <v>661212</v>
      </c>
      <c r="AL1478" s="2" t="s">
        <v>6535</v>
      </c>
      <c r="AM1478" s="2" t="str">
        <f>IF(OR(O1478="Q",Q1478="Q",S1478="Q",U1478="Q",W1478="Q",Y1478="Q",AB1478="Q",AD1478="Q",AF1478="Q",AH1478="Q",AJ1478="Q",AL1478="Q"),"Yes","No")</f>
        <v>No</v>
      </c>
    </row>
    <row r="1479" spans="1:39">
      <c r="A1479" s="3" t="s">
        <v>1971</v>
      </c>
      <c r="B1479" s="3" t="s">
        <v>1972</v>
      </c>
      <c r="C1479" s="4" t="s">
        <v>48</v>
      </c>
      <c r="D1479" s="241" t="s">
        <v>1973</v>
      </c>
      <c r="E1479" s="236">
        <v>41068</v>
      </c>
      <c r="F1479" s="3" t="s">
        <v>317</v>
      </c>
      <c r="G1479" s="4" t="s">
        <v>262</v>
      </c>
      <c r="H1479" s="60">
        <v>349064</v>
      </c>
      <c r="I1479" s="27">
        <v>26</v>
      </c>
      <c r="J1479" s="170" t="s">
        <v>14</v>
      </c>
      <c r="K1479" s="170" t="s">
        <v>13</v>
      </c>
      <c r="L1479" s="5">
        <v>26</v>
      </c>
      <c r="N1479" s="31">
        <v>1.8258819338326975</v>
      </c>
      <c r="O1479" s="4" t="s">
        <v>6535</v>
      </c>
      <c r="P1479" s="56">
        <v>0.1404939958320319</v>
      </c>
      <c r="Q1479" s="8" t="s">
        <v>6535</v>
      </c>
      <c r="R1479" s="35">
        <v>35.650028287815665</v>
      </c>
      <c r="S1479" s="2" t="s">
        <v>6535</v>
      </c>
      <c r="T1479" s="36">
        <v>2.7431209175538753</v>
      </c>
      <c r="U1479" s="2" t="s">
        <v>6535</v>
      </c>
      <c r="V1479" s="31">
        <v>12.996156334080192</v>
      </c>
      <c r="W1479" s="2" t="s">
        <v>6535</v>
      </c>
      <c r="X1479" s="31">
        <v>2.1573227969050537</v>
      </c>
      <c r="Y1479" s="2" t="s">
        <v>6535</v>
      </c>
      <c r="AA1479" s="37">
        <v>194765</v>
      </c>
      <c r="AB1479" s="4" t="s">
        <v>6535</v>
      </c>
      <c r="AC1479" s="37">
        <v>1386287</v>
      </c>
      <c r="AD1479" s="4" t="s">
        <v>6535</v>
      </c>
      <c r="AE1479" s="41">
        <v>106669</v>
      </c>
      <c r="AF1479" s="4" t="s">
        <v>6535</v>
      </c>
      <c r="AG1479" s="41">
        <v>38886</v>
      </c>
      <c r="AH1479" s="2" t="s">
        <v>6535</v>
      </c>
      <c r="AI1479" s="41">
        <v>642596</v>
      </c>
      <c r="AJ1479" s="2" t="s">
        <v>6535</v>
      </c>
      <c r="AK1479" s="41">
        <v>630624</v>
      </c>
      <c r="AL1479" s="2" t="s">
        <v>6535</v>
      </c>
      <c r="AM1479" s="2" t="str">
        <f>IF(OR(O1479="Q",Q1479="Q",S1479="Q",U1479="Q",W1479="Q",Y1479="Q",AB1479="Q",AD1479="Q",AF1479="Q",AH1479="Q",AJ1479="Q",AL1479="Q"),"Yes","No")</f>
        <v>No</v>
      </c>
    </row>
    <row r="1480" spans="1:39">
      <c r="A1480" s="6" t="s">
        <v>1029</v>
      </c>
      <c r="B1480" s="6" t="s">
        <v>1030</v>
      </c>
      <c r="C1480" s="4" t="s">
        <v>97</v>
      </c>
      <c r="D1480" s="242">
        <v>2177</v>
      </c>
      <c r="E1480" s="237">
        <v>20177</v>
      </c>
      <c r="F1480" s="25" t="s">
        <v>826</v>
      </c>
      <c r="G1480" s="53" t="s">
        <v>262</v>
      </c>
      <c r="H1480" s="180">
        <v>18351295</v>
      </c>
      <c r="I1480" s="28">
        <v>26</v>
      </c>
      <c r="J1480" s="171" t="s">
        <v>30</v>
      </c>
      <c r="K1480" s="171" t="s">
        <v>13</v>
      </c>
      <c r="L1480" s="9">
        <v>26</v>
      </c>
      <c r="M1480" s="9"/>
      <c r="N1480" s="32">
        <v>18.927052540611282</v>
      </c>
      <c r="O1480" s="10" t="s">
        <v>6535</v>
      </c>
      <c r="P1480" s="57">
        <v>0.70124154245120152</v>
      </c>
      <c r="Q1480" s="7" t="s">
        <v>6535</v>
      </c>
      <c r="R1480" s="182">
        <v>278.10538860985781</v>
      </c>
      <c r="S1480" s="1" t="s">
        <v>6535</v>
      </c>
      <c r="T1480" s="36">
        <v>10.303720098748617</v>
      </c>
      <c r="U1480" s="2" t="s">
        <v>6535</v>
      </c>
      <c r="V1480" s="31">
        <v>26.990774782753817</v>
      </c>
      <c r="W1480" s="2" t="s">
        <v>6535</v>
      </c>
      <c r="X1480" s="31">
        <v>0.32901185500703284</v>
      </c>
      <c r="Y1480" s="2" t="s">
        <v>6535</v>
      </c>
      <c r="AA1480" s="38">
        <v>11454444</v>
      </c>
      <c r="AB1480" s="9" t="s">
        <v>6535</v>
      </c>
      <c r="AC1480" s="38">
        <v>16334520</v>
      </c>
      <c r="AD1480" s="9" t="s">
        <v>6535</v>
      </c>
      <c r="AE1480" s="42">
        <v>605189</v>
      </c>
      <c r="AF1480" s="9" t="s">
        <v>6535</v>
      </c>
      <c r="AG1480" s="41">
        <v>58735</v>
      </c>
      <c r="AH1480" s="2" t="s">
        <v>6535</v>
      </c>
      <c r="AI1480" s="41">
        <v>49647208</v>
      </c>
      <c r="AJ1480" s="2" t="s">
        <v>6535</v>
      </c>
      <c r="AK1480" s="41">
        <v>2501219</v>
      </c>
      <c r="AL1480" s="2" t="s">
        <v>6535</v>
      </c>
      <c r="AM1480" s="2" t="str">
        <f>IF(OR(O1480="Q",Q1480="Q",S1480="Q",U1480="Q",W1480="Q",Y1480="Q",AB1480="Q",AD1480="Q",AF1480="Q",AH1480="Q",AJ1480="Q",AL1480="Q"),"Yes","No")</f>
        <v>No</v>
      </c>
    </row>
    <row r="1481" spans="1:39">
      <c r="A1481" s="6" t="s">
        <v>5770</v>
      </c>
      <c r="B1481" s="6" t="s">
        <v>5655</v>
      </c>
      <c r="C1481" s="4" t="s">
        <v>28</v>
      </c>
      <c r="D1481" s="242">
        <v>9182</v>
      </c>
      <c r="E1481" s="237">
        <v>90182</v>
      </c>
      <c r="F1481" s="25" t="s">
        <v>320</v>
      </c>
      <c r="G1481" s="53" t="s">
        <v>262</v>
      </c>
      <c r="H1481" s="180">
        <v>370583</v>
      </c>
      <c r="I1481" s="28">
        <v>26</v>
      </c>
      <c r="J1481" s="171" t="s">
        <v>29</v>
      </c>
      <c r="K1481" s="171" t="s">
        <v>16</v>
      </c>
      <c r="L1481" s="9">
        <v>26</v>
      </c>
      <c r="M1481" s="9"/>
      <c r="N1481" s="32">
        <v>6.6052746217209268</v>
      </c>
      <c r="O1481" s="10" t="s">
        <v>6535</v>
      </c>
      <c r="P1481" s="57">
        <v>0.4792515897456443</v>
      </c>
      <c r="Q1481" s="7" t="s">
        <v>6535</v>
      </c>
      <c r="R1481" s="182">
        <v>665.28696831856996</v>
      </c>
      <c r="S1481" s="1" t="s">
        <v>6535</v>
      </c>
      <c r="T1481" s="36">
        <v>48.270489186816697</v>
      </c>
      <c r="U1481" s="2" t="s">
        <v>6535</v>
      </c>
      <c r="V1481" s="31">
        <v>13.782478270393591</v>
      </c>
      <c r="W1481" s="2" t="s">
        <v>6535</v>
      </c>
      <c r="X1481" s="31">
        <v>0.31915886301235924</v>
      </c>
      <c r="Y1481" s="2" t="s">
        <v>6535</v>
      </c>
      <c r="AA1481" s="38">
        <v>7990764</v>
      </c>
      <c r="AB1481" s="9" t="s">
        <v>6535</v>
      </c>
      <c r="AC1481" s="38">
        <v>16673422</v>
      </c>
      <c r="AD1481" s="9" t="s">
        <v>6535</v>
      </c>
      <c r="AE1481" s="42">
        <v>1209755</v>
      </c>
      <c r="AF1481" s="9" t="s">
        <v>6535</v>
      </c>
      <c r="AG1481" s="41">
        <v>25062</v>
      </c>
      <c r="AH1481" s="2" t="s">
        <v>6535</v>
      </c>
      <c r="AI1481" s="41">
        <v>52241764</v>
      </c>
      <c r="AJ1481" s="2" t="s">
        <v>6535</v>
      </c>
      <c r="AK1481" s="41">
        <v>1001858</v>
      </c>
      <c r="AL1481" s="2" t="s">
        <v>6535</v>
      </c>
      <c r="AM1481" s="2" t="str">
        <f>IF(OR(O1481="Q",Q1481="Q",S1481="Q",U1481="Q",W1481="Q",Y1481="Q",AB1481="Q",AD1481="Q",AF1481="Q",AH1481="Q",AJ1481="Q",AL1481="Q"),"Yes","No")</f>
        <v>No</v>
      </c>
    </row>
    <row r="1482" spans="1:39">
      <c r="A1482" s="3" t="s">
        <v>1059</v>
      </c>
      <c r="B1482" s="3" t="s">
        <v>1060</v>
      </c>
      <c r="C1482" s="4" t="s">
        <v>89</v>
      </c>
      <c r="D1482" s="241">
        <v>2203</v>
      </c>
      <c r="E1482" s="236">
        <v>20203</v>
      </c>
      <c r="F1482" s="3" t="s">
        <v>317</v>
      </c>
      <c r="G1482" s="4" t="s">
        <v>264</v>
      </c>
      <c r="H1482" s="60">
        <v>51291</v>
      </c>
      <c r="I1482" s="27">
        <v>26</v>
      </c>
      <c r="J1482" s="170" t="s">
        <v>14</v>
      </c>
      <c r="K1482" s="170" t="s">
        <v>13</v>
      </c>
      <c r="L1482" s="5">
        <v>25</v>
      </c>
      <c r="N1482" s="31">
        <v>0</v>
      </c>
      <c r="O1482" s="4" t="s">
        <v>6535</v>
      </c>
      <c r="P1482" s="56">
        <v>0</v>
      </c>
      <c r="Q1482" s="8" t="s">
        <v>6535</v>
      </c>
      <c r="R1482" s="35">
        <v>70.545066949367381</v>
      </c>
      <c r="S1482" s="2" t="s">
        <v>6535</v>
      </c>
      <c r="T1482" s="36">
        <v>2.6724896868014105</v>
      </c>
      <c r="U1482" s="2" t="s">
        <v>6535</v>
      </c>
      <c r="V1482" s="31">
        <v>26.396759283213466</v>
      </c>
      <c r="W1482" s="2" t="s">
        <v>6535</v>
      </c>
      <c r="X1482" s="31" t="s">
        <v>6535</v>
      </c>
      <c r="Y1482" s="2" t="s">
        <v>6535</v>
      </c>
      <c r="AA1482" s="37">
        <v>0</v>
      </c>
      <c r="AB1482" s="4" t="s">
        <v>6535</v>
      </c>
      <c r="AC1482" s="37">
        <v>3061021</v>
      </c>
      <c r="AD1482" s="4" t="s">
        <v>6535</v>
      </c>
      <c r="AE1482" s="41">
        <v>115962</v>
      </c>
      <c r="AF1482" s="4" t="s">
        <v>6535</v>
      </c>
      <c r="AG1482" s="41">
        <v>43391</v>
      </c>
      <c r="AH1482" s="2" t="s">
        <v>6535</v>
      </c>
      <c r="AI1482" s="41">
        <v>0</v>
      </c>
      <c r="AJ1482" s="2" t="s">
        <v>6535</v>
      </c>
      <c r="AK1482" s="41">
        <v>607779</v>
      </c>
      <c r="AL1482" s="2" t="s">
        <v>6535</v>
      </c>
      <c r="AM1482" s="2" t="str">
        <f>IF(OR(O1482="Q",Q1482="Q",S1482="Q",U1482="Q",W1482="Q",Y1482="Q",AB1482="Q",AD1482="Q",AF1482="Q",AH1482="Q",AJ1482="Q",AL1482="Q"),"Yes","No")</f>
        <v>No</v>
      </c>
    </row>
    <row r="1483" spans="1:39">
      <c r="A1483" s="3" t="s">
        <v>6246</v>
      </c>
      <c r="B1483" s="3" t="s">
        <v>6247</v>
      </c>
      <c r="C1483" s="4" t="s">
        <v>136</v>
      </c>
      <c r="D1483" s="241" t="s">
        <v>6248</v>
      </c>
      <c r="E1483" s="236" t="s">
        <v>6249</v>
      </c>
      <c r="F1483" s="3" t="s">
        <v>481</v>
      </c>
      <c r="G1483" s="4" t="s">
        <v>476</v>
      </c>
      <c r="H1483" s="60">
        <v>0</v>
      </c>
      <c r="I1483" s="27">
        <v>26</v>
      </c>
      <c r="J1483" s="170" t="s">
        <v>15</v>
      </c>
      <c r="K1483" s="170" t="s">
        <v>13</v>
      </c>
      <c r="L1483" s="5">
        <v>23</v>
      </c>
      <c r="N1483" s="31">
        <v>0</v>
      </c>
      <c r="O1483" s="4" t="s">
        <v>6535</v>
      </c>
      <c r="P1483" s="56">
        <v>0</v>
      </c>
      <c r="Q1483" s="8" t="s">
        <v>6535</v>
      </c>
      <c r="R1483" s="35">
        <v>76.345059198542799</v>
      </c>
      <c r="S1483" s="2" t="s">
        <v>6535</v>
      </c>
      <c r="T1483" s="36">
        <v>23.573343579234972</v>
      </c>
      <c r="U1483" s="2" t="s">
        <v>6535</v>
      </c>
      <c r="V1483" s="31">
        <v>3.2386181850670011</v>
      </c>
      <c r="W1483" s="2" t="s">
        <v>6535</v>
      </c>
      <c r="X1483" s="31" t="s">
        <v>6535</v>
      </c>
      <c r="Y1483" s="2" t="s">
        <v>6535</v>
      </c>
      <c r="AA1483" s="37">
        <v>0</v>
      </c>
      <c r="AB1483" s="4" t="s">
        <v>6535</v>
      </c>
      <c r="AC1483" s="37">
        <v>2682460</v>
      </c>
      <c r="AD1483" s="4" t="s">
        <v>6535</v>
      </c>
      <c r="AE1483" s="41">
        <v>828273</v>
      </c>
      <c r="AF1483" s="4" t="s">
        <v>6535</v>
      </c>
      <c r="AG1483" s="41">
        <v>35136</v>
      </c>
      <c r="AH1483" s="2" t="s">
        <v>6535</v>
      </c>
      <c r="AI1483" s="41">
        <v>0</v>
      </c>
      <c r="AJ1483" s="2" t="s">
        <v>6535</v>
      </c>
      <c r="AK1483" s="41">
        <v>446491</v>
      </c>
      <c r="AL1483" s="2" t="s">
        <v>6535</v>
      </c>
      <c r="AM1483" s="2" t="str">
        <f>IF(OR(O1483="Q",Q1483="Q",S1483="Q",U1483="Q",W1483="Q",Y1483="Q",AB1483="Q",AD1483="Q",AF1483="Q",AH1483="Q",AJ1483="Q",AL1483="Q"),"Yes","No")</f>
        <v>No</v>
      </c>
    </row>
    <row r="1484" spans="1:39">
      <c r="A1484" s="3" t="s">
        <v>1277</v>
      </c>
      <c r="B1484" s="3" t="s">
        <v>1278</v>
      </c>
      <c r="C1484" s="4" t="s">
        <v>114</v>
      </c>
      <c r="D1484" s="241">
        <v>3026</v>
      </c>
      <c r="E1484" s="236">
        <v>30026</v>
      </c>
      <c r="F1484" s="3" t="s">
        <v>317</v>
      </c>
      <c r="G1484" s="4" t="s">
        <v>262</v>
      </c>
      <c r="H1484" s="60">
        <v>56142</v>
      </c>
      <c r="I1484" s="27">
        <v>26</v>
      </c>
      <c r="J1484" s="170" t="s">
        <v>15</v>
      </c>
      <c r="K1484" s="170" t="s">
        <v>13</v>
      </c>
      <c r="L1484" s="5">
        <v>23</v>
      </c>
      <c r="N1484" s="31">
        <v>0.57778506304350652</v>
      </c>
      <c r="O1484" s="4" t="s">
        <v>6535</v>
      </c>
      <c r="P1484" s="56">
        <v>0.11333535569257315</v>
      </c>
      <c r="Q1484" s="8" t="s">
        <v>6535</v>
      </c>
      <c r="R1484" s="35">
        <v>116.63383218842002</v>
      </c>
      <c r="S1484" s="2" t="s">
        <v>6535</v>
      </c>
      <c r="T1484" s="36">
        <v>22.878294546474134</v>
      </c>
      <c r="U1484" s="2" t="s">
        <v>6535</v>
      </c>
      <c r="V1484" s="31">
        <v>5.0980125267420746</v>
      </c>
      <c r="W1484" s="2" t="s">
        <v>6535</v>
      </c>
      <c r="X1484" s="31">
        <v>1.040599137825903</v>
      </c>
      <c r="Y1484" s="2" t="s">
        <v>6535</v>
      </c>
      <c r="AA1484" s="37">
        <v>754314</v>
      </c>
      <c r="AB1484" s="4" t="s">
        <v>6535</v>
      </c>
      <c r="AC1484" s="37">
        <v>6655593</v>
      </c>
      <c r="AD1484" s="4" t="s">
        <v>6535</v>
      </c>
      <c r="AE1484" s="41">
        <v>1305527</v>
      </c>
      <c r="AF1484" s="4" t="s">
        <v>6535</v>
      </c>
      <c r="AG1484" s="41">
        <v>57064</v>
      </c>
      <c r="AH1484" s="2" t="s">
        <v>6535</v>
      </c>
      <c r="AI1484" s="41">
        <v>6395924</v>
      </c>
      <c r="AJ1484" s="2" t="s">
        <v>6535</v>
      </c>
      <c r="AK1484" s="41">
        <v>870453</v>
      </c>
      <c r="AL1484" s="2" t="s">
        <v>6535</v>
      </c>
      <c r="AM1484" s="2" t="str">
        <f>IF(OR(O1484="Q",Q1484="Q",S1484="Q",U1484="Q",W1484="Q",Y1484="Q",AB1484="Q",AD1484="Q",AF1484="Q",AH1484="Q",AJ1484="Q",AL1484="Q"),"Yes","No")</f>
        <v>No</v>
      </c>
    </row>
    <row r="1485" spans="1:39">
      <c r="A1485" s="3" t="s">
        <v>1047</v>
      </c>
      <c r="B1485" s="3" t="s">
        <v>1048</v>
      </c>
      <c r="C1485" s="4" t="s">
        <v>89</v>
      </c>
      <c r="D1485" s="241">
        <v>2195</v>
      </c>
      <c r="E1485" s="236">
        <v>20195</v>
      </c>
      <c r="F1485" s="3" t="s">
        <v>317</v>
      </c>
      <c r="G1485" s="4" t="s">
        <v>264</v>
      </c>
      <c r="H1485" s="60">
        <v>5441567</v>
      </c>
      <c r="I1485" s="27">
        <v>26</v>
      </c>
      <c r="J1485" s="170" t="s">
        <v>14</v>
      </c>
      <c r="K1485" s="170" t="s">
        <v>13</v>
      </c>
      <c r="L1485" s="5">
        <v>22</v>
      </c>
      <c r="N1485" s="31">
        <v>0</v>
      </c>
      <c r="O1485" s="4" t="s">
        <v>6535</v>
      </c>
      <c r="P1485" s="56">
        <v>0</v>
      </c>
      <c r="Q1485" s="8" t="s">
        <v>6535</v>
      </c>
      <c r="R1485" s="35">
        <v>148.70682313843596</v>
      </c>
      <c r="S1485" s="2" t="s">
        <v>6535</v>
      </c>
      <c r="T1485" s="36">
        <v>2.2981618028871118</v>
      </c>
      <c r="U1485" s="2" t="s">
        <v>6535</v>
      </c>
      <c r="V1485" s="31">
        <v>64.706855257806495</v>
      </c>
      <c r="W1485" s="2" t="s">
        <v>6535</v>
      </c>
      <c r="X1485" s="31" t="s">
        <v>6535</v>
      </c>
      <c r="Y1485" s="2" t="s">
        <v>6535</v>
      </c>
      <c r="AA1485" s="37">
        <v>0</v>
      </c>
      <c r="AB1485" s="4" t="s">
        <v>6535</v>
      </c>
      <c r="AC1485" s="37">
        <v>2863796</v>
      </c>
      <c r="AD1485" s="4" t="s">
        <v>6535</v>
      </c>
      <c r="AE1485" s="41">
        <v>44258</v>
      </c>
      <c r="AF1485" s="4" t="s">
        <v>6535</v>
      </c>
      <c r="AG1485" s="41">
        <v>19258</v>
      </c>
      <c r="AH1485" s="2" t="s">
        <v>6535</v>
      </c>
      <c r="AI1485" s="41">
        <v>0</v>
      </c>
      <c r="AJ1485" s="2" t="s">
        <v>6535</v>
      </c>
      <c r="AK1485" s="41">
        <v>277259</v>
      </c>
      <c r="AL1485" s="2" t="s">
        <v>6535</v>
      </c>
      <c r="AM1485" s="2" t="str">
        <f>IF(OR(O1485="Q",Q1485="Q",S1485="Q",U1485="Q",W1485="Q",Y1485="Q",AB1485="Q",AD1485="Q",AF1485="Q",AH1485="Q",AJ1485="Q",AL1485="Q"),"Yes","No")</f>
        <v>No</v>
      </c>
    </row>
    <row r="1486" spans="1:39">
      <c r="A1486" s="3" t="s">
        <v>4017</v>
      </c>
      <c r="B1486" s="3" t="s">
        <v>4018</v>
      </c>
      <c r="C1486" s="4" t="s">
        <v>130</v>
      </c>
      <c r="D1486" s="241">
        <v>6115</v>
      </c>
      <c r="E1486" s="236">
        <v>60115</v>
      </c>
      <c r="F1486" s="3" t="s">
        <v>317</v>
      </c>
      <c r="G1486" s="4" t="s">
        <v>264</v>
      </c>
      <c r="H1486" s="60">
        <v>5121892</v>
      </c>
      <c r="I1486" s="27">
        <v>26</v>
      </c>
      <c r="J1486" s="170" t="s">
        <v>14</v>
      </c>
      <c r="K1486" s="170" t="s">
        <v>13</v>
      </c>
      <c r="L1486" s="5">
        <v>22</v>
      </c>
      <c r="N1486" s="31">
        <v>1.180061113088881</v>
      </c>
      <c r="O1486" s="4" t="s">
        <v>6535</v>
      </c>
      <c r="P1486" s="56">
        <v>4.2623286335474277E-2</v>
      </c>
      <c r="Q1486" s="8" t="s">
        <v>6535</v>
      </c>
      <c r="R1486" s="35">
        <v>51.529996410921839</v>
      </c>
      <c r="S1486" s="2" t="s">
        <v>6535</v>
      </c>
      <c r="T1486" s="36">
        <v>1.8612407167113001</v>
      </c>
      <c r="U1486" s="2" t="s">
        <v>6535</v>
      </c>
      <c r="V1486" s="31">
        <v>27.685831256674973</v>
      </c>
      <c r="W1486" s="2" t="s">
        <v>6535</v>
      </c>
      <c r="X1486" s="31" t="s">
        <v>6535</v>
      </c>
      <c r="Y1486" s="2" t="s">
        <v>6535</v>
      </c>
      <c r="AA1486" s="37">
        <v>79555</v>
      </c>
      <c r="AB1486" s="4" t="s">
        <v>6535</v>
      </c>
      <c r="AC1486" s="37">
        <v>1866468</v>
      </c>
      <c r="AD1486" s="4" t="s">
        <v>6535</v>
      </c>
      <c r="AE1486" s="41">
        <v>67416</v>
      </c>
      <c r="AF1486" s="4" t="s">
        <v>6535</v>
      </c>
      <c r="AG1486" s="41">
        <v>36221</v>
      </c>
      <c r="AH1486" s="2" t="s">
        <v>6535</v>
      </c>
      <c r="AI1486" s="41">
        <v>0</v>
      </c>
      <c r="AJ1486" s="2" t="s">
        <v>6535</v>
      </c>
      <c r="AK1486" s="41">
        <v>659775</v>
      </c>
      <c r="AL1486" s="2" t="s">
        <v>6535</v>
      </c>
      <c r="AM1486" s="2" t="str">
        <f>IF(OR(O1486="Q",Q1486="Q",S1486="Q",U1486="Q",W1486="Q",Y1486="Q",AB1486="Q",AD1486="Q",AF1486="Q",AH1486="Q",AJ1486="Q",AL1486="Q"),"Yes","No")</f>
        <v>No</v>
      </c>
    </row>
    <row r="1487" spans="1:39">
      <c r="A1487" s="6" t="s">
        <v>1081</v>
      </c>
      <c r="B1487" s="6" t="s">
        <v>1082</v>
      </c>
      <c r="C1487" s="4" t="s">
        <v>89</v>
      </c>
      <c r="D1487" s="242" t="s">
        <v>1083</v>
      </c>
      <c r="E1487" s="237" t="s">
        <v>1084</v>
      </c>
      <c r="F1487" s="25" t="s">
        <v>320</v>
      </c>
      <c r="G1487" s="53" t="s">
        <v>476</v>
      </c>
      <c r="H1487" s="180">
        <v>0</v>
      </c>
      <c r="I1487" s="28">
        <v>26</v>
      </c>
      <c r="J1487" s="171" t="s">
        <v>14</v>
      </c>
      <c r="K1487" s="171" t="s">
        <v>13</v>
      </c>
      <c r="L1487" s="9">
        <v>19</v>
      </c>
      <c r="M1487" s="9"/>
      <c r="N1487" s="32">
        <v>8.1034949878081824E-2</v>
      </c>
      <c r="O1487" s="10" t="s">
        <v>6535</v>
      </c>
      <c r="P1487" s="57">
        <v>5.6953800014281292E-3</v>
      </c>
      <c r="Q1487" s="7" t="s">
        <v>6535</v>
      </c>
      <c r="R1487" s="182">
        <v>39.271826509627971</v>
      </c>
      <c r="S1487" s="1" t="s">
        <v>6535</v>
      </c>
      <c r="T1487" s="36">
        <v>2.7601420826322678</v>
      </c>
      <c r="U1487" s="2" t="s">
        <v>6535</v>
      </c>
      <c r="V1487" s="31">
        <v>14.228190192359794</v>
      </c>
      <c r="W1487" s="2" t="s">
        <v>6535</v>
      </c>
      <c r="X1487" s="31" t="s">
        <v>6535</v>
      </c>
      <c r="Y1487" s="2" t="s">
        <v>6535</v>
      </c>
      <c r="AA1487" s="38">
        <v>5982</v>
      </c>
      <c r="AB1487" s="9" t="s">
        <v>6535</v>
      </c>
      <c r="AC1487" s="38">
        <v>1050325</v>
      </c>
      <c r="AD1487" s="9" t="s">
        <v>6535</v>
      </c>
      <c r="AE1487" s="42">
        <v>73820</v>
      </c>
      <c r="AF1487" s="9" t="s">
        <v>6535</v>
      </c>
      <c r="AG1487" s="41">
        <v>26745</v>
      </c>
      <c r="AH1487" s="2" t="s">
        <v>6535</v>
      </c>
      <c r="AI1487" s="41">
        <v>0</v>
      </c>
      <c r="AJ1487" s="2" t="s">
        <v>6535</v>
      </c>
      <c r="AK1487" s="41">
        <v>334175</v>
      </c>
      <c r="AL1487" s="2" t="s">
        <v>6535</v>
      </c>
      <c r="AM1487" s="2" t="str">
        <f>IF(OR(O1487="Q",Q1487="Q",S1487="Q",U1487="Q",W1487="Q",Y1487="Q",AB1487="Q",AD1487="Q",AF1487="Q",AH1487="Q",AJ1487="Q",AL1487="Q"),"Yes","No")</f>
        <v>No</v>
      </c>
    </row>
    <row r="1488" spans="1:39">
      <c r="A1488" s="3" t="s">
        <v>5667</v>
      </c>
      <c r="B1488" s="3" t="s">
        <v>793</v>
      </c>
      <c r="C1488" s="4" t="s">
        <v>28</v>
      </c>
      <c r="D1488" s="241">
        <v>9022</v>
      </c>
      <c r="E1488" s="236">
        <v>90022</v>
      </c>
      <c r="F1488" s="3" t="s">
        <v>317</v>
      </c>
      <c r="G1488" s="4" t="s">
        <v>262</v>
      </c>
      <c r="H1488" s="60">
        <v>12150996</v>
      </c>
      <c r="I1488" s="27">
        <v>26</v>
      </c>
      <c r="J1488" s="170" t="s">
        <v>15</v>
      </c>
      <c r="K1488" s="170" t="s">
        <v>13</v>
      </c>
      <c r="L1488" s="5">
        <v>19</v>
      </c>
      <c r="N1488" s="31">
        <v>0.8566312018004737</v>
      </c>
      <c r="O1488" s="4" t="s">
        <v>6535</v>
      </c>
      <c r="P1488" s="56">
        <v>0.12959528547959498</v>
      </c>
      <c r="Q1488" s="8" t="s">
        <v>6535</v>
      </c>
      <c r="R1488" s="35">
        <v>133.63714380165288</v>
      </c>
      <c r="S1488" s="2" t="s">
        <v>6535</v>
      </c>
      <c r="T1488" s="36">
        <v>20.217269421487604</v>
      </c>
      <c r="U1488" s="2" t="s">
        <v>6535</v>
      </c>
      <c r="V1488" s="31">
        <v>6.6100491127460952</v>
      </c>
      <c r="W1488" s="2" t="s">
        <v>6535</v>
      </c>
      <c r="X1488" s="31">
        <v>1.9762920645871453</v>
      </c>
      <c r="Y1488" s="2" t="s">
        <v>6535</v>
      </c>
      <c r="AA1488" s="37">
        <v>1309730</v>
      </c>
      <c r="AB1488" s="4" t="s">
        <v>6535</v>
      </c>
      <c r="AC1488" s="37">
        <v>10106309</v>
      </c>
      <c r="AD1488" s="4" t="s">
        <v>6535</v>
      </c>
      <c r="AE1488" s="41">
        <v>1528931</v>
      </c>
      <c r="AF1488" s="4" t="s">
        <v>6535</v>
      </c>
      <c r="AG1488" s="41">
        <v>75625</v>
      </c>
      <c r="AH1488" s="2" t="s">
        <v>6535</v>
      </c>
      <c r="AI1488" s="41">
        <v>5113773</v>
      </c>
      <c r="AJ1488" s="2" t="s">
        <v>6535</v>
      </c>
      <c r="AK1488" s="41">
        <v>884363</v>
      </c>
      <c r="AL1488" s="2" t="s">
        <v>6535</v>
      </c>
      <c r="AM1488" s="2" t="str">
        <f>IF(OR(O1488="Q",Q1488="Q",S1488="Q",U1488="Q",W1488="Q",Y1488="Q",AB1488="Q",AD1488="Q",AF1488="Q",AH1488="Q",AJ1488="Q",AL1488="Q"),"Yes","No")</f>
        <v>No</v>
      </c>
    </row>
    <row r="1489" spans="1:39">
      <c r="A1489" s="3" t="s">
        <v>3588</v>
      </c>
      <c r="B1489" s="3" t="s">
        <v>3589</v>
      </c>
      <c r="C1489" s="4" t="s">
        <v>77</v>
      </c>
      <c r="D1489" s="241" t="s">
        <v>3590</v>
      </c>
      <c r="E1489" s="236" t="s">
        <v>3591</v>
      </c>
      <c r="F1489" s="3" t="s">
        <v>320</v>
      </c>
      <c r="G1489" s="4" t="s">
        <v>476</v>
      </c>
      <c r="H1489" s="60">
        <v>0</v>
      </c>
      <c r="I1489" s="27">
        <v>26</v>
      </c>
      <c r="J1489" s="170" t="s">
        <v>15</v>
      </c>
      <c r="K1489" s="170" t="s">
        <v>13</v>
      </c>
      <c r="L1489" s="5">
        <v>18</v>
      </c>
      <c r="N1489" s="31">
        <v>1.5277935772329576</v>
      </c>
      <c r="O1489" s="4" t="s">
        <v>6535</v>
      </c>
      <c r="P1489" s="56">
        <v>0.20673851092053183</v>
      </c>
      <c r="Q1489" s="8" t="s">
        <v>6535</v>
      </c>
      <c r="R1489" s="35">
        <v>46.715795397698848</v>
      </c>
      <c r="S1489" s="2" t="s">
        <v>6535</v>
      </c>
      <c r="T1489" s="36">
        <v>6.3215045022511251</v>
      </c>
      <c r="U1489" s="2" t="s">
        <v>6535</v>
      </c>
      <c r="V1489" s="31">
        <v>7.3899805625485318</v>
      </c>
      <c r="W1489" s="2" t="s">
        <v>6535</v>
      </c>
      <c r="X1489" s="31" t="s">
        <v>6535</v>
      </c>
      <c r="Y1489" s="2" t="s">
        <v>6535</v>
      </c>
      <c r="AA1489" s="37">
        <v>308900</v>
      </c>
      <c r="AB1489" s="4" t="s">
        <v>6535</v>
      </c>
      <c r="AC1489" s="37">
        <v>1494158</v>
      </c>
      <c r="AD1489" s="4" t="s">
        <v>6535</v>
      </c>
      <c r="AE1489" s="41">
        <v>202187</v>
      </c>
      <c r="AF1489" s="4" t="s">
        <v>6535</v>
      </c>
      <c r="AG1489" s="41">
        <v>31984</v>
      </c>
      <c r="AH1489" s="2" t="s">
        <v>6535</v>
      </c>
      <c r="AI1489" s="41">
        <v>0</v>
      </c>
      <c r="AJ1489" s="2" t="s">
        <v>6535</v>
      </c>
      <c r="AK1489" s="41">
        <v>443399</v>
      </c>
      <c r="AL1489" s="2" t="s">
        <v>6535</v>
      </c>
      <c r="AM1489" s="2" t="str">
        <f>IF(OR(O1489="Q",Q1489="Q",S1489="Q",U1489="Q",W1489="Q",Y1489="Q",AB1489="Q",AD1489="Q",AF1489="Q",AH1489="Q",AJ1489="Q",AL1489="Q"),"Yes","No")</f>
        <v>No</v>
      </c>
    </row>
    <row r="1490" spans="1:39">
      <c r="A1490" s="6" t="s">
        <v>5806</v>
      </c>
      <c r="B1490" s="6" t="s">
        <v>5807</v>
      </c>
      <c r="C1490" s="4" t="s">
        <v>28</v>
      </c>
      <c r="D1490" s="242">
        <v>9226</v>
      </c>
      <c r="E1490" s="237">
        <v>90226</v>
      </c>
      <c r="F1490" s="25" t="s">
        <v>320</v>
      </c>
      <c r="G1490" s="53" t="s">
        <v>262</v>
      </c>
      <c r="H1490" s="180">
        <v>107672</v>
      </c>
      <c r="I1490" s="28">
        <v>26</v>
      </c>
      <c r="J1490" s="171" t="s">
        <v>15</v>
      </c>
      <c r="K1490" s="171" t="s">
        <v>16</v>
      </c>
      <c r="L1490" s="9">
        <v>18</v>
      </c>
      <c r="M1490" s="9"/>
      <c r="N1490" s="32">
        <v>0.8626002084890082</v>
      </c>
      <c r="O1490" s="10" t="s">
        <v>6535</v>
      </c>
      <c r="P1490" s="57">
        <v>0.19243597279800578</v>
      </c>
      <c r="Q1490" s="7" t="s">
        <v>6535</v>
      </c>
      <c r="R1490" s="182">
        <v>88.482541200036422</v>
      </c>
      <c r="S1490" s="1" t="s">
        <v>6535</v>
      </c>
      <c r="T1490" s="36">
        <v>19.739415460256762</v>
      </c>
      <c r="U1490" s="2" t="s">
        <v>6535</v>
      </c>
      <c r="V1490" s="31">
        <v>4.4825309735329659</v>
      </c>
      <c r="W1490" s="2" t="s">
        <v>6535</v>
      </c>
      <c r="X1490" s="31">
        <v>0.43309478970216159</v>
      </c>
      <c r="Y1490" s="2" t="s">
        <v>6535</v>
      </c>
      <c r="AA1490" s="38">
        <v>748040</v>
      </c>
      <c r="AB1490" s="9" t="s">
        <v>6535</v>
      </c>
      <c r="AC1490" s="38">
        <v>3887215</v>
      </c>
      <c r="AD1490" s="9" t="s">
        <v>6535</v>
      </c>
      <c r="AE1490" s="42">
        <v>867192</v>
      </c>
      <c r="AF1490" s="9" t="s">
        <v>6535</v>
      </c>
      <c r="AG1490" s="41">
        <v>43932</v>
      </c>
      <c r="AH1490" s="2" t="s">
        <v>6535</v>
      </c>
      <c r="AI1490" s="41">
        <v>8975437</v>
      </c>
      <c r="AJ1490" s="2" t="s">
        <v>6535</v>
      </c>
      <c r="AK1490" s="41">
        <v>854784</v>
      </c>
      <c r="AL1490" s="2" t="s">
        <v>6535</v>
      </c>
      <c r="AM1490" s="2" t="str">
        <f>IF(OR(O1490="Q",Q1490="Q",S1490="Q",U1490="Q",W1490="Q",Y1490="Q",AB1490="Q",AD1490="Q",AF1490="Q",AH1490="Q",AJ1490="Q",AL1490="Q"),"Yes","No")</f>
        <v>No</v>
      </c>
    </row>
    <row r="1491" spans="1:39">
      <c r="A1491" s="3" t="s">
        <v>5820</v>
      </c>
      <c r="B1491" s="3" t="s">
        <v>5645</v>
      </c>
      <c r="C1491" s="4" t="s">
        <v>28</v>
      </c>
      <c r="D1491" s="241">
        <v>9236</v>
      </c>
      <c r="E1491" s="236">
        <v>90236</v>
      </c>
      <c r="F1491" s="3" t="s">
        <v>320</v>
      </c>
      <c r="G1491" s="4" t="s">
        <v>264</v>
      </c>
      <c r="H1491" s="60">
        <v>358172</v>
      </c>
      <c r="I1491" s="27">
        <v>26</v>
      </c>
      <c r="J1491" s="170" t="s">
        <v>15</v>
      </c>
      <c r="K1491" s="170" t="s">
        <v>16</v>
      </c>
      <c r="L1491" s="5">
        <v>15</v>
      </c>
      <c r="N1491" s="31">
        <v>1.2781445163085055</v>
      </c>
      <c r="O1491" s="4" t="s">
        <v>6535</v>
      </c>
      <c r="P1491" s="56">
        <v>0.13816871666904235</v>
      </c>
      <c r="Q1491" s="8" t="s">
        <v>6535</v>
      </c>
      <c r="R1491" s="35">
        <v>79.978883063158406</v>
      </c>
      <c r="S1491" s="2" t="s">
        <v>6535</v>
      </c>
      <c r="T1491" s="36">
        <v>8.6457982586945015</v>
      </c>
      <c r="U1491" s="2" t="s">
        <v>6535</v>
      </c>
      <c r="V1491" s="31">
        <v>9.2506071354058008</v>
      </c>
      <c r="W1491" s="2" t="s">
        <v>6535</v>
      </c>
      <c r="X1491" s="31" t="s">
        <v>6535</v>
      </c>
      <c r="Y1491" s="2" t="s">
        <v>6535</v>
      </c>
      <c r="AA1491" s="37">
        <v>459461</v>
      </c>
      <c r="AB1491" s="4" t="s">
        <v>6535</v>
      </c>
      <c r="AC1491" s="37">
        <v>3325362</v>
      </c>
      <c r="AD1491" s="4" t="s">
        <v>6535</v>
      </c>
      <c r="AE1491" s="41">
        <v>359475</v>
      </c>
      <c r="AF1491" s="4" t="s">
        <v>6535</v>
      </c>
      <c r="AG1491" s="41">
        <v>41578</v>
      </c>
      <c r="AH1491" s="2" t="s">
        <v>6535</v>
      </c>
      <c r="AI1491" s="41">
        <v>0</v>
      </c>
      <c r="AJ1491" s="2" t="s">
        <v>6535</v>
      </c>
      <c r="AK1491" s="41">
        <v>888097</v>
      </c>
      <c r="AL1491" s="2" t="s">
        <v>6535</v>
      </c>
      <c r="AM1491" s="2" t="str">
        <f>IF(OR(O1491="Q",Q1491="Q",S1491="Q",U1491="Q",W1491="Q",Y1491="Q",AB1491="Q",AD1491="Q",AF1491="Q",AH1491="Q",AJ1491="Q",AL1491="Q"),"Yes","No")</f>
        <v>No</v>
      </c>
    </row>
    <row r="1492" spans="1:39">
      <c r="A1492" s="6" t="s">
        <v>1319</v>
      </c>
      <c r="B1492" s="6" t="s">
        <v>1320</v>
      </c>
      <c r="C1492" s="4" t="s">
        <v>69</v>
      </c>
      <c r="D1492" s="242">
        <v>3074</v>
      </c>
      <c r="E1492" s="237">
        <v>30074</v>
      </c>
      <c r="F1492" s="25" t="s">
        <v>317</v>
      </c>
      <c r="G1492" s="53" t="s">
        <v>264</v>
      </c>
      <c r="H1492" s="180">
        <v>213751</v>
      </c>
      <c r="I1492" s="27">
        <v>26</v>
      </c>
      <c r="J1492" s="171" t="s">
        <v>15</v>
      </c>
      <c r="K1492" s="171" t="s">
        <v>13</v>
      </c>
      <c r="L1492" s="9">
        <v>14</v>
      </c>
      <c r="M1492" s="9"/>
      <c r="N1492" s="32">
        <v>0.74752354164118873</v>
      </c>
      <c r="O1492" s="10" t="s">
        <v>6535</v>
      </c>
      <c r="P1492" s="57">
        <v>0.10514188994804829</v>
      </c>
      <c r="Q1492" s="7" t="s">
        <v>6535</v>
      </c>
      <c r="R1492" s="182">
        <v>88.570900780803655</v>
      </c>
      <c r="S1492" s="1" t="s">
        <v>6535</v>
      </c>
      <c r="T1492" s="36">
        <v>12.457817558560274</v>
      </c>
      <c r="U1492" s="2" t="s">
        <v>6535</v>
      </c>
      <c r="V1492" s="31">
        <v>7.1096643023113613</v>
      </c>
      <c r="W1492" s="2" t="s">
        <v>6535</v>
      </c>
      <c r="X1492" s="31" t="s">
        <v>6535</v>
      </c>
      <c r="Y1492" s="2" t="s">
        <v>6535</v>
      </c>
      <c r="AA1492" s="38">
        <v>244500</v>
      </c>
      <c r="AB1492" s="9" t="s">
        <v>6535</v>
      </c>
      <c r="AC1492" s="38">
        <v>2325429</v>
      </c>
      <c r="AD1492" s="9" t="s">
        <v>6535</v>
      </c>
      <c r="AE1492" s="42">
        <v>327080</v>
      </c>
      <c r="AF1492" s="9" t="s">
        <v>6535</v>
      </c>
      <c r="AG1492" s="41">
        <v>26255</v>
      </c>
      <c r="AH1492" s="2" t="s">
        <v>6535</v>
      </c>
      <c r="AI1492" s="41">
        <v>0</v>
      </c>
      <c r="AJ1492" s="2" t="s">
        <v>6535</v>
      </c>
      <c r="AK1492" s="41">
        <v>472207</v>
      </c>
      <c r="AL1492" s="2" t="s">
        <v>6535</v>
      </c>
      <c r="AM1492" s="2" t="str">
        <f>IF(OR(O1492="Q",Q1492="Q",S1492="Q",U1492="Q",W1492="Q",Y1492="Q",AB1492="Q",AD1492="Q",AF1492="Q",AH1492="Q",AJ1492="Q",AL1492="Q"),"Yes","No")</f>
        <v>No</v>
      </c>
    </row>
    <row r="1493" spans="1:39">
      <c r="A1493" s="6" t="s">
        <v>1319</v>
      </c>
      <c r="B1493" s="6" t="s">
        <v>1320</v>
      </c>
      <c r="C1493" s="4" t="s">
        <v>69</v>
      </c>
      <c r="D1493" s="242">
        <v>3074</v>
      </c>
      <c r="E1493" s="237">
        <v>30074</v>
      </c>
      <c r="F1493" s="25" t="s">
        <v>317</v>
      </c>
      <c r="G1493" s="53" t="s">
        <v>264</v>
      </c>
      <c r="H1493" s="180">
        <v>213751</v>
      </c>
      <c r="I1493" s="27">
        <v>26</v>
      </c>
      <c r="J1493" s="171" t="s">
        <v>14</v>
      </c>
      <c r="K1493" s="171" t="s">
        <v>13</v>
      </c>
      <c r="L1493" s="9">
        <v>12</v>
      </c>
      <c r="M1493" s="9"/>
      <c r="N1493" s="32">
        <v>1.6067997424339988</v>
      </c>
      <c r="O1493" s="10" t="s">
        <v>6535</v>
      </c>
      <c r="P1493" s="57">
        <v>5.4536664769632773E-2</v>
      </c>
      <c r="Q1493" s="7" t="s">
        <v>6535</v>
      </c>
      <c r="R1493" s="182">
        <v>69.242796610169492</v>
      </c>
      <c r="S1493" s="1" t="s">
        <v>6535</v>
      </c>
      <c r="T1493" s="36">
        <v>2.3501815980629539</v>
      </c>
      <c r="U1493" s="2" t="s">
        <v>6535</v>
      </c>
      <c r="V1493" s="31">
        <v>29.462743077913714</v>
      </c>
      <c r="W1493" s="2" t="s">
        <v>6535</v>
      </c>
      <c r="X1493" s="31" t="s">
        <v>6535</v>
      </c>
      <c r="Y1493" s="2" t="s">
        <v>6535</v>
      </c>
      <c r="AA1493" s="38">
        <v>62384</v>
      </c>
      <c r="AB1493" s="9" t="s">
        <v>6535</v>
      </c>
      <c r="AC1493" s="38">
        <v>1143891</v>
      </c>
      <c r="AD1493" s="9" t="s">
        <v>6535</v>
      </c>
      <c r="AE1493" s="42">
        <v>38825</v>
      </c>
      <c r="AF1493" s="9" t="s">
        <v>6535</v>
      </c>
      <c r="AG1493" s="41">
        <v>16520</v>
      </c>
      <c r="AH1493" s="2" t="s">
        <v>6535</v>
      </c>
      <c r="AI1493" s="41">
        <v>0</v>
      </c>
      <c r="AJ1493" s="2" t="s">
        <v>6535</v>
      </c>
      <c r="AK1493" s="41">
        <v>269560</v>
      </c>
      <c r="AL1493" s="2" t="s">
        <v>6535</v>
      </c>
      <c r="AM1493" s="2" t="str">
        <f>IF(OR(O1493="Q",Q1493="Q",S1493="Q",U1493="Q",W1493="Q",Y1493="Q",AB1493="Q",AD1493="Q",AF1493="Q",AH1493="Q",AJ1493="Q",AL1493="Q"),"Yes","No")</f>
        <v>No</v>
      </c>
    </row>
    <row r="1494" spans="1:39">
      <c r="A1494" s="3" t="s">
        <v>4476</v>
      </c>
      <c r="B1494" s="3" t="s">
        <v>4451</v>
      </c>
      <c r="C1494" s="4" t="s">
        <v>63</v>
      </c>
      <c r="D1494" s="241">
        <v>7054</v>
      </c>
      <c r="E1494" s="236">
        <v>70054</v>
      </c>
      <c r="F1494" s="3" t="s">
        <v>317</v>
      </c>
      <c r="G1494" s="4" t="s">
        <v>264</v>
      </c>
      <c r="H1494" s="60">
        <v>472870</v>
      </c>
      <c r="I1494" s="27">
        <v>26</v>
      </c>
      <c r="J1494" s="170" t="s">
        <v>20</v>
      </c>
      <c r="K1494" s="170" t="s">
        <v>16</v>
      </c>
      <c r="L1494" s="5">
        <v>12</v>
      </c>
      <c r="N1494" s="31">
        <v>2.912496425507578</v>
      </c>
      <c r="O1494" s="4" t="s">
        <v>6535</v>
      </c>
      <c r="P1494" s="56">
        <v>0.1285806264281476</v>
      </c>
      <c r="Q1494" s="8" t="s">
        <v>6535</v>
      </c>
      <c r="R1494" s="35">
        <v>69.05928509154316</v>
      </c>
      <c r="S1494" s="2" t="s">
        <v>6535</v>
      </c>
      <c r="T1494" s="36">
        <v>3.0488230165649521</v>
      </c>
      <c r="U1494" s="2" t="s">
        <v>6535</v>
      </c>
      <c r="V1494" s="31">
        <v>22.651129539605375</v>
      </c>
      <c r="W1494" s="2" t="s">
        <v>6535</v>
      </c>
      <c r="X1494" s="31" t="s">
        <v>6535</v>
      </c>
      <c r="Y1494" s="2" t="s">
        <v>6535</v>
      </c>
      <c r="AA1494" s="37">
        <v>10185</v>
      </c>
      <c r="AB1494" s="4" t="s">
        <v>6535</v>
      </c>
      <c r="AC1494" s="37">
        <v>79211</v>
      </c>
      <c r="AD1494" s="4" t="s">
        <v>6535</v>
      </c>
      <c r="AE1494" s="41">
        <v>3497</v>
      </c>
      <c r="AF1494" s="4" t="s">
        <v>6535</v>
      </c>
      <c r="AG1494" s="41">
        <v>1147</v>
      </c>
      <c r="AH1494" s="2" t="s">
        <v>6535</v>
      </c>
      <c r="AI1494" s="41">
        <v>0</v>
      </c>
      <c r="AJ1494" s="2" t="s">
        <v>6535</v>
      </c>
      <c r="AK1494" s="41">
        <v>44835</v>
      </c>
      <c r="AL1494" s="2" t="s">
        <v>6535</v>
      </c>
      <c r="AM1494" s="2" t="str">
        <f>IF(OR(O1494="Q",Q1494="Q",S1494="Q",U1494="Q",W1494="Q",Y1494="Q",AB1494="Q",AD1494="Q",AF1494="Q",AH1494="Q",AJ1494="Q",AL1494="Q"),"Yes","No")</f>
        <v>No</v>
      </c>
    </row>
    <row r="1495" spans="1:39">
      <c r="A1495" s="6" t="s">
        <v>5820</v>
      </c>
      <c r="B1495" s="6" t="s">
        <v>5645</v>
      </c>
      <c r="C1495" s="4" t="s">
        <v>28</v>
      </c>
      <c r="D1495" s="242">
        <v>9236</v>
      </c>
      <c r="E1495" s="237">
        <v>90236</v>
      </c>
      <c r="F1495" s="25" t="s">
        <v>320</v>
      </c>
      <c r="G1495" s="53" t="s">
        <v>264</v>
      </c>
      <c r="H1495" s="180">
        <v>358172</v>
      </c>
      <c r="I1495" s="28">
        <v>26</v>
      </c>
      <c r="J1495" s="171" t="s">
        <v>14</v>
      </c>
      <c r="K1495" s="171" t="s">
        <v>16</v>
      </c>
      <c r="L1495" s="9">
        <v>11</v>
      </c>
      <c r="M1495" s="9"/>
      <c r="N1495" s="32">
        <v>1.6794262564327165</v>
      </c>
      <c r="O1495" s="10" t="s">
        <v>6535</v>
      </c>
      <c r="P1495" s="57">
        <v>5.5075157327327734E-2</v>
      </c>
      <c r="Q1495" s="7" t="s">
        <v>6535</v>
      </c>
      <c r="R1495" s="182">
        <v>73.930395540217674</v>
      </c>
      <c r="S1495" s="1" t="s">
        <v>6535</v>
      </c>
      <c r="T1495" s="36">
        <v>2.424475710114149</v>
      </c>
      <c r="U1495" s="2" t="s">
        <v>6535</v>
      </c>
      <c r="V1495" s="31">
        <v>30.493353772035476</v>
      </c>
      <c r="W1495" s="2" t="s">
        <v>6535</v>
      </c>
      <c r="X1495" s="31" t="s">
        <v>6535</v>
      </c>
      <c r="Y1495" s="2" t="s">
        <v>6535</v>
      </c>
      <c r="AA1495" s="38">
        <v>76691</v>
      </c>
      <c r="AB1495" s="9" t="s">
        <v>6535</v>
      </c>
      <c r="AC1495" s="38">
        <v>1392479</v>
      </c>
      <c r="AD1495" s="9" t="s">
        <v>6535</v>
      </c>
      <c r="AE1495" s="42">
        <v>45665</v>
      </c>
      <c r="AF1495" s="9" t="s">
        <v>6535</v>
      </c>
      <c r="AG1495" s="41">
        <v>18835</v>
      </c>
      <c r="AH1495" s="2" t="s">
        <v>6535</v>
      </c>
      <c r="AI1495" s="41">
        <v>0</v>
      </c>
      <c r="AJ1495" s="2" t="s">
        <v>6535</v>
      </c>
      <c r="AK1495" s="41">
        <v>270134</v>
      </c>
      <c r="AL1495" s="2" t="s">
        <v>6535</v>
      </c>
      <c r="AM1495" s="2" t="str">
        <f>IF(OR(O1495="Q",Q1495="Q",S1495="Q",U1495="Q",W1495="Q",Y1495="Q",AB1495="Q",AD1495="Q",AF1495="Q",AH1495="Q",AJ1495="Q",AL1495="Q"),"Yes","No")</f>
        <v>No</v>
      </c>
    </row>
    <row r="1496" spans="1:39">
      <c r="A1496" s="6" t="s">
        <v>4476</v>
      </c>
      <c r="B1496" s="6" t="s">
        <v>4451</v>
      </c>
      <c r="C1496" s="4" t="s">
        <v>63</v>
      </c>
      <c r="D1496" s="242">
        <v>7054</v>
      </c>
      <c r="E1496" s="237">
        <v>70054</v>
      </c>
      <c r="F1496" s="25" t="s">
        <v>317</v>
      </c>
      <c r="G1496" s="53" t="s">
        <v>264</v>
      </c>
      <c r="H1496" s="180">
        <v>472870</v>
      </c>
      <c r="I1496" s="28">
        <v>26</v>
      </c>
      <c r="J1496" s="171" t="s">
        <v>14</v>
      </c>
      <c r="K1496" s="171" t="s">
        <v>16</v>
      </c>
      <c r="L1496" s="9">
        <v>11</v>
      </c>
      <c r="M1496" s="9"/>
      <c r="N1496" s="32">
        <v>2.5165581861097204</v>
      </c>
      <c r="O1496" s="10" t="s">
        <v>6535</v>
      </c>
      <c r="P1496" s="57">
        <v>0.11607437416698557</v>
      </c>
      <c r="Q1496" s="7" t="s">
        <v>6535</v>
      </c>
      <c r="R1496" s="182">
        <v>55.323234166818764</v>
      </c>
      <c r="S1496" s="1" t="s">
        <v>6535</v>
      </c>
      <c r="T1496" s="36">
        <v>2.5517430187990509</v>
      </c>
      <c r="U1496" s="2" t="s">
        <v>6535</v>
      </c>
      <c r="V1496" s="31">
        <v>21.680566483084185</v>
      </c>
      <c r="W1496" s="2" t="s">
        <v>6535</v>
      </c>
      <c r="X1496" s="31" t="s">
        <v>6535</v>
      </c>
      <c r="Y1496" s="2" t="s">
        <v>6535</v>
      </c>
      <c r="AA1496" s="38">
        <v>35184</v>
      </c>
      <c r="AB1496" s="9" t="s">
        <v>6535</v>
      </c>
      <c r="AC1496" s="38">
        <v>303116</v>
      </c>
      <c r="AD1496" s="9" t="s">
        <v>6535</v>
      </c>
      <c r="AE1496" s="42">
        <v>13981</v>
      </c>
      <c r="AF1496" s="9" t="s">
        <v>6535</v>
      </c>
      <c r="AG1496" s="41">
        <v>5479</v>
      </c>
      <c r="AH1496" s="2" t="s">
        <v>6535</v>
      </c>
      <c r="AI1496" s="41">
        <v>0</v>
      </c>
      <c r="AJ1496" s="2" t="s">
        <v>6535</v>
      </c>
      <c r="AK1496" s="41">
        <v>200065</v>
      </c>
      <c r="AL1496" s="2" t="s">
        <v>6535</v>
      </c>
      <c r="AM1496" s="2" t="str">
        <f>IF(OR(O1496="Q",Q1496="Q",S1496="Q",U1496="Q",W1496="Q",Y1496="Q",AB1496="Q",AD1496="Q",AF1496="Q",AH1496="Q",AJ1496="Q",AL1496="Q"),"Yes","No")</f>
        <v>No</v>
      </c>
    </row>
    <row r="1497" spans="1:39">
      <c r="A1497" s="6" t="s">
        <v>3588</v>
      </c>
      <c r="B1497" s="6" t="s">
        <v>3589</v>
      </c>
      <c r="C1497" s="4" t="s">
        <v>77</v>
      </c>
      <c r="D1497" s="242" t="s">
        <v>3590</v>
      </c>
      <c r="E1497" s="237" t="s">
        <v>3591</v>
      </c>
      <c r="F1497" s="25" t="s">
        <v>320</v>
      </c>
      <c r="G1497" s="53" t="s">
        <v>476</v>
      </c>
      <c r="H1497" s="180">
        <v>0</v>
      </c>
      <c r="I1497" s="28">
        <v>26</v>
      </c>
      <c r="J1497" s="171" t="s">
        <v>14</v>
      </c>
      <c r="K1497" s="171" t="s">
        <v>13</v>
      </c>
      <c r="L1497" s="9">
        <v>8</v>
      </c>
      <c r="M1497" s="9"/>
      <c r="N1497" s="32">
        <v>1.5277888542822964</v>
      </c>
      <c r="O1497" s="10" t="s">
        <v>6535</v>
      </c>
      <c r="P1497" s="57">
        <v>0.2067378436042111</v>
      </c>
      <c r="Q1497" s="7" t="s">
        <v>6535</v>
      </c>
      <c r="R1497" s="182">
        <v>46.713604468969272</v>
      </c>
      <c r="S1497" s="1" t="s">
        <v>6535</v>
      </c>
      <c r="T1497" s="36">
        <v>6.321207166700729</v>
      </c>
      <c r="U1497" s="2" t="s">
        <v>6535</v>
      </c>
      <c r="V1497" s="31">
        <v>7.3899815710914005</v>
      </c>
      <c r="W1497" s="2" t="s">
        <v>6535</v>
      </c>
      <c r="X1497" s="31" t="s">
        <v>6535</v>
      </c>
      <c r="Y1497" s="2" t="s">
        <v>6535</v>
      </c>
      <c r="AA1497" s="38">
        <v>141762</v>
      </c>
      <c r="AB1497" s="9" t="s">
        <v>6535</v>
      </c>
      <c r="AC1497" s="38">
        <v>685709</v>
      </c>
      <c r="AD1497" s="9" t="s">
        <v>6535</v>
      </c>
      <c r="AE1497" s="42">
        <v>92789</v>
      </c>
      <c r="AF1497" s="9" t="s">
        <v>6535</v>
      </c>
      <c r="AG1497" s="41">
        <v>14679</v>
      </c>
      <c r="AH1497" s="2" t="s">
        <v>6535</v>
      </c>
      <c r="AI1497" s="41">
        <v>0</v>
      </c>
      <c r="AJ1497" s="2" t="s">
        <v>6535</v>
      </c>
      <c r="AK1497" s="41">
        <v>203487</v>
      </c>
      <c r="AL1497" s="2" t="s">
        <v>6535</v>
      </c>
      <c r="AM1497" s="2" t="str">
        <f>IF(OR(O1497="Q",Q1497="Q",S1497="Q",U1497="Q",W1497="Q",Y1497="Q",AB1497="Q",AD1497="Q",AF1497="Q",AH1497="Q",AJ1497="Q",AL1497="Q"),"Yes","No")</f>
        <v>No</v>
      </c>
    </row>
    <row r="1498" spans="1:39">
      <c r="A1498" s="3" t="s">
        <v>5806</v>
      </c>
      <c r="B1498" s="3" t="s">
        <v>5807</v>
      </c>
      <c r="C1498" s="4" t="s">
        <v>28</v>
      </c>
      <c r="D1498" s="241">
        <v>9226</v>
      </c>
      <c r="E1498" s="236">
        <v>90226</v>
      </c>
      <c r="F1498" s="3" t="s">
        <v>320</v>
      </c>
      <c r="G1498" s="4" t="s">
        <v>262</v>
      </c>
      <c r="H1498" s="60">
        <v>107672</v>
      </c>
      <c r="I1498" s="27">
        <v>26</v>
      </c>
      <c r="J1498" s="170" t="s">
        <v>14</v>
      </c>
      <c r="K1498" s="170" t="s">
        <v>16</v>
      </c>
      <c r="L1498" s="5">
        <v>8</v>
      </c>
      <c r="N1498" s="31">
        <v>2.2304338414916973</v>
      </c>
      <c r="O1498" s="4" t="s">
        <v>6535</v>
      </c>
      <c r="P1498" s="56">
        <v>4.8013781745976272E-2</v>
      </c>
      <c r="Q1498" s="8" t="s">
        <v>6535</v>
      </c>
      <c r="R1498" s="35">
        <v>109.6712658782304</v>
      </c>
      <c r="S1498" s="2" t="s">
        <v>6535</v>
      </c>
      <c r="T1498" s="36">
        <v>2.3608555993575706</v>
      </c>
      <c r="U1498" s="2" t="s">
        <v>6535</v>
      </c>
      <c r="V1498" s="31">
        <v>46.454033829122729</v>
      </c>
      <c r="W1498" s="2" t="s">
        <v>6535</v>
      </c>
      <c r="X1498" s="31">
        <v>3.2480400762781123</v>
      </c>
      <c r="Y1498" s="2" t="s">
        <v>6535</v>
      </c>
      <c r="AA1498" s="37">
        <v>72130</v>
      </c>
      <c r="AB1498" s="4" t="s">
        <v>6535</v>
      </c>
      <c r="AC1498" s="37">
        <v>1502277</v>
      </c>
      <c r="AD1498" s="4" t="s">
        <v>6535</v>
      </c>
      <c r="AE1498" s="41">
        <v>32339</v>
      </c>
      <c r="AF1498" s="4" t="s">
        <v>6535</v>
      </c>
      <c r="AG1498" s="41">
        <v>13698</v>
      </c>
      <c r="AH1498" s="2" t="s">
        <v>6535</v>
      </c>
      <c r="AI1498" s="41">
        <v>462518</v>
      </c>
      <c r="AJ1498" s="2" t="s">
        <v>6535</v>
      </c>
      <c r="AK1498" s="41">
        <v>308313</v>
      </c>
      <c r="AL1498" s="2" t="s">
        <v>6535</v>
      </c>
      <c r="AM1498" s="2" t="str">
        <f>IF(OR(O1498="Q",Q1498="Q",S1498="Q",U1498="Q",W1498="Q",Y1498="Q",AB1498="Q",AD1498="Q",AF1498="Q",AH1498="Q",AJ1498="Q",AL1498="Q"),"Yes","No")</f>
        <v>No</v>
      </c>
    </row>
    <row r="1499" spans="1:39">
      <c r="A1499" s="6" t="s">
        <v>1081</v>
      </c>
      <c r="B1499" s="6" t="s">
        <v>1082</v>
      </c>
      <c r="C1499" s="4" t="s">
        <v>89</v>
      </c>
      <c r="D1499" s="242" t="s">
        <v>1083</v>
      </c>
      <c r="E1499" s="237" t="s">
        <v>1084</v>
      </c>
      <c r="F1499" s="25" t="s">
        <v>320</v>
      </c>
      <c r="G1499" s="53" t="s">
        <v>476</v>
      </c>
      <c r="H1499" s="180">
        <v>0</v>
      </c>
      <c r="I1499" s="28">
        <v>26</v>
      </c>
      <c r="J1499" s="171" t="s">
        <v>15</v>
      </c>
      <c r="K1499" s="171" t="s">
        <v>13</v>
      </c>
      <c r="L1499" s="9">
        <v>7</v>
      </c>
      <c r="M1499" s="9"/>
      <c r="N1499" s="32">
        <v>0</v>
      </c>
      <c r="O1499" s="10" t="s">
        <v>6535</v>
      </c>
      <c r="P1499" s="57">
        <v>0</v>
      </c>
      <c r="Q1499" s="7" t="s">
        <v>6535</v>
      </c>
      <c r="R1499" s="182">
        <v>43.530383480825961</v>
      </c>
      <c r="S1499" s="1" t="s">
        <v>6535</v>
      </c>
      <c r="T1499" s="36">
        <v>7.7099705014749267</v>
      </c>
      <c r="U1499" s="2" t="s">
        <v>6535</v>
      </c>
      <c r="V1499" s="31">
        <v>5.6459857365859634</v>
      </c>
      <c r="W1499" s="2" t="s">
        <v>6535</v>
      </c>
      <c r="X1499" s="31" t="s">
        <v>6535</v>
      </c>
      <c r="Y1499" s="2" t="s">
        <v>6535</v>
      </c>
      <c r="AA1499" s="38">
        <v>0</v>
      </c>
      <c r="AB1499" s="9" t="s">
        <v>6535</v>
      </c>
      <c r="AC1499" s="38">
        <v>368920</v>
      </c>
      <c r="AD1499" s="9" t="s">
        <v>6535</v>
      </c>
      <c r="AE1499" s="42">
        <v>65342</v>
      </c>
      <c r="AF1499" s="9" t="s">
        <v>6535</v>
      </c>
      <c r="AG1499" s="41">
        <v>8475</v>
      </c>
      <c r="AH1499" s="2" t="s">
        <v>6535</v>
      </c>
      <c r="AI1499" s="41">
        <v>0</v>
      </c>
      <c r="AJ1499" s="2" t="s">
        <v>6535</v>
      </c>
      <c r="AK1499" s="41">
        <v>268769</v>
      </c>
      <c r="AL1499" s="2" t="s">
        <v>6535</v>
      </c>
      <c r="AM1499" s="2" t="str">
        <f>IF(OR(O1499="Q",Q1499="Q",S1499="Q",U1499="Q",W1499="Q",Y1499="Q",AB1499="Q",AD1499="Q",AF1499="Q",AH1499="Q",AJ1499="Q",AL1499="Q"),"Yes","No")</f>
        <v>No</v>
      </c>
    </row>
    <row r="1500" spans="1:39">
      <c r="A1500" s="3" t="s">
        <v>5667</v>
      </c>
      <c r="B1500" s="3" t="s">
        <v>793</v>
      </c>
      <c r="C1500" s="4" t="s">
        <v>28</v>
      </c>
      <c r="D1500" s="241">
        <v>9022</v>
      </c>
      <c r="E1500" s="236">
        <v>90022</v>
      </c>
      <c r="F1500" s="3" t="s">
        <v>317</v>
      </c>
      <c r="G1500" s="4" t="s">
        <v>262</v>
      </c>
      <c r="H1500" s="60">
        <v>12150996</v>
      </c>
      <c r="I1500" s="27">
        <v>26</v>
      </c>
      <c r="J1500" s="170" t="s">
        <v>14</v>
      </c>
      <c r="K1500" s="170" t="s">
        <v>16</v>
      </c>
      <c r="L1500" s="5">
        <v>5</v>
      </c>
      <c r="N1500" s="31">
        <v>0.78236260726675189</v>
      </c>
      <c r="O1500" s="4" t="s">
        <v>6535</v>
      </c>
      <c r="P1500" s="56">
        <v>3.7480292232570246E-2</v>
      </c>
      <c r="Q1500" s="8" t="s">
        <v>6535</v>
      </c>
      <c r="R1500" s="35">
        <v>70.506783842121493</v>
      </c>
      <c r="S1500" s="2" t="s">
        <v>6535</v>
      </c>
      <c r="T1500" s="36">
        <v>3.3777366635831019</v>
      </c>
      <c r="U1500" s="2" t="s">
        <v>6535</v>
      </c>
      <c r="V1500" s="31">
        <v>20.873972977907613</v>
      </c>
      <c r="W1500" s="2" t="s">
        <v>6535</v>
      </c>
      <c r="X1500" s="31">
        <v>6.1456082352308767</v>
      </c>
      <c r="Y1500" s="2" t="s">
        <v>6535</v>
      </c>
      <c r="AA1500" s="37">
        <v>17140</v>
      </c>
      <c r="AB1500" s="4" t="s">
        <v>6535</v>
      </c>
      <c r="AC1500" s="37">
        <v>457307</v>
      </c>
      <c r="AD1500" s="4" t="s">
        <v>6535</v>
      </c>
      <c r="AE1500" s="41">
        <v>21908</v>
      </c>
      <c r="AF1500" s="4" t="s">
        <v>6535</v>
      </c>
      <c r="AG1500" s="41">
        <v>6486</v>
      </c>
      <c r="AH1500" s="2" t="s">
        <v>6535</v>
      </c>
      <c r="AI1500" s="41">
        <v>74412</v>
      </c>
      <c r="AJ1500" s="2" t="s">
        <v>6535</v>
      </c>
      <c r="AK1500" s="41">
        <v>48069</v>
      </c>
      <c r="AL1500" s="2" t="s">
        <v>6535</v>
      </c>
      <c r="AM1500" s="2" t="str">
        <f>IF(OR(O1500="Q",Q1500="Q",S1500="Q",U1500="Q",W1500="Q",Y1500="Q",AB1500="Q",AD1500="Q",AF1500="Q",AH1500="Q",AJ1500="Q",AL1500="Q"),"Yes","No")</f>
        <v>No</v>
      </c>
    </row>
    <row r="1501" spans="1:39">
      <c r="A1501" s="3" t="s">
        <v>1047</v>
      </c>
      <c r="B1501" s="3" t="s">
        <v>1048</v>
      </c>
      <c r="C1501" s="4" t="s">
        <v>89</v>
      </c>
      <c r="D1501" s="241">
        <v>2195</v>
      </c>
      <c r="E1501" s="236">
        <v>20195</v>
      </c>
      <c r="F1501" s="3" t="s">
        <v>317</v>
      </c>
      <c r="G1501" s="4" t="s">
        <v>264</v>
      </c>
      <c r="H1501" s="60">
        <v>5441567</v>
      </c>
      <c r="I1501" s="27">
        <v>26</v>
      </c>
      <c r="J1501" s="170" t="s">
        <v>14</v>
      </c>
      <c r="K1501" s="170" t="s">
        <v>16</v>
      </c>
      <c r="L1501" s="5">
        <v>3</v>
      </c>
      <c r="N1501" s="31">
        <v>0</v>
      </c>
      <c r="O1501" s="4" t="s">
        <v>6535</v>
      </c>
      <c r="P1501" s="56">
        <v>0</v>
      </c>
      <c r="Q1501" s="8" t="s">
        <v>6535</v>
      </c>
      <c r="R1501" s="35">
        <v>89.848951911220709</v>
      </c>
      <c r="S1501" s="2" t="s">
        <v>6535</v>
      </c>
      <c r="T1501" s="36">
        <v>5.7496917385943282</v>
      </c>
      <c r="U1501" s="2" t="s">
        <v>6535</v>
      </c>
      <c r="V1501" s="31">
        <v>15.626742440488956</v>
      </c>
      <c r="W1501" s="2" t="s">
        <v>6535</v>
      </c>
      <c r="X1501" s="31" t="s">
        <v>6535</v>
      </c>
      <c r="Y1501" s="2" t="s">
        <v>6535</v>
      </c>
      <c r="AA1501" s="37">
        <v>0</v>
      </c>
      <c r="AB1501" s="4" t="s">
        <v>6535</v>
      </c>
      <c r="AC1501" s="37">
        <v>145735</v>
      </c>
      <c r="AD1501" s="4" t="s">
        <v>6535</v>
      </c>
      <c r="AE1501" s="41">
        <v>9326</v>
      </c>
      <c r="AF1501" s="4" t="s">
        <v>6535</v>
      </c>
      <c r="AG1501" s="41">
        <v>1622</v>
      </c>
      <c r="AH1501" s="2" t="s">
        <v>6535</v>
      </c>
      <c r="AI1501" s="41">
        <v>0</v>
      </c>
      <c r="AJ1501" s="2" t="s">
        <v>6535</v>
      </c>
      <c r="AK1501" s="41">
        <v>52285</v>
      </c>
      <c r="AL1501" s="2" t="s">
        <v>6535</v>
      </c>
      <c r="AM1501" s="2" t="str">
        <f>IF(OR(O1501="Q",Q1501="Q",S1501="Q",U1501="Q",W1501="Q",Y1501="Q",AB1501="Q",AD1501="Q",AF1501="Q",AH1501="Q",AJ1501="Q",AL1501="Q"),"Yes","No")</f>
        <v>No</v>
      </c>
    </row>
    <row r="1502" spans="1:39">
      <c r="A1502" s="3" t="s">
        <v>4476</v>
      </c>
      <c r="B1502" s="3" t="s">
        <v>4451</v>
      </c>
      <c r="C1502" s="4" t="s">
        <v>63</v>
      </c>
      <c r="D1502" s="241">
        <v>7054</v>
      </c>
      <c r="E1502" s="236">
        <v>70054</v>
      </c>
      <c r="F1502" s="3" t="s">
        <v>317</v>
      </c>
      <c r="G1502" s="4" t="s">
        <v>264</v>
      </c>
      <c r="H1502" s="60">
        <v>472870</v>
      </c>
      <c r="I1502" s="27">
        <v>26</v>
      </c>
      <c r="J1502" s="170" t="s">
        <v>14</v>
      </c>
      <c r="K1502" s="170" t="s">
        <v>13</v>
      </c>
      <c r="L1502" s="5">
        <v>3</v>
      </c>
      <c r="N1502" s="31">
        <v>2.9860248447204967</v>
      </c>
      <c r="O1502" s="4" t="s">
        <v>6535</v>
      </c>
      <c r="P1502" s="56">
        <v>2.7744113573407201E-2</v>
      </c>
      <c r="Q1502" s="8" t="s">
        <v>6535</v>
      </c>
      <c r="R1502" s="35">
        <v>207.72827172827172</v>
      </c>
      <c r="S1502" s="2" t="s">
        <v>6535</v>
      </c>
      <c r="T1502" s="36">
        <v>1.93006993006993</v>
      </c>
      <c r="U1502" s="2" t="s">
        <v>6535</v>
      </c>
      <c r="V1502" s="31">
        <v>107.62732919254658</v>
      </c>
      <c r="W1502" s="2" t="s">
        <v>6535</v>
      </c>
      <c r="X1502" s="31" t="s">
        <v>6535</v>
      </c>
      <c r="Y1502" s="2" t="s">
        <v>6535</v>
      </c>
      <c r="AA1502" s="37">
        <v>5769</v>
      </c>
      <c r="AB1502" s="4" t="s">
        <v>6535</v>
      </c>
      <c r="AC1502" s="37">
        <v>207936</v>
      </c>
      <c r="AD1502" s="4" t="s">
        <v>6535</v>
      </c>
      <c r="AE1502" s="41">
        <v>1932</v>
      </c>
      <c r="AF1502" s="4" t="s">
        <v>6535</v>
      </c>
      <c r="AG1502" s="41">
        <v>1001</v>
      </c>
      <c r="AH1502" s="2" t="s">
        <v>6535</v>
      </c>
      <c r="AI1502" s="41">
        <v>0</v>
      </c>
      <c r="AJ1502" s="2" t="s">
        <v>6535</v>
      </c>
      <c r="AK1502" s="41">
        <v>41930</v>
      </c>
      <c r="AL1502" s="2" t="s">
        <v>6535</v>
      </c>
      <c r="AM1502" s="2" t="str">
        <f>IF(OR(O1502="Q",Q1502="Q",S1502="Q",U1502="Q",W1502="Q",Y1502="Q",AB1502="Q",AD1502="Q",AF1502="Q",AH1502="Q",AJ1502="Q",AL1502="Q"),"Yes","No")</f>
        <v>No</v>
      </c>
    </row>
    <row r="1503" spans="1:39">
      <c r="A1503" s="6" t="s">
        <v>6246</v>
      </c>
      <c r="B1503" s="6" t="s">
        <v>6247</v>
      </c>
      <c r="C1503" s="4" t="s">
        <v>136</v>
      </c>
      <c r="D1503" s="242" t="s">
        <v>6248</v>
      </c>
      <c r="E1503" s="237" t="s">
        <v>6249</v>
      </c>
      <c r="F1503" s="25" t="s">
        <v>481</v>
      </c>
      <c r="G1503" s="53" t="s">
        <v>476</v>
      </c>
      <c r="H1503" s="180">
        <v>0</v>
      </c>
      <c r="I1503" s="28">
        <v>26</v>
      </c>
      <c r="J1503" s="171" t="s">
        <v>14</v>
      </c>
      <c r="K1503" s="171" t="s">
        <v>13</v>
      </c>
      <c r="L1503" s="9">
        <v>3</v>
      </c>
      <c r="M1503" s="9"/>
      <c r="N1503" s="32">
        <v>0</v>
      </c>
      <c r="O1503" s="10" t="s">
        <v>6535</v>
      </c>
      <c r="P1503" s="57">
        <v>0</v>
      </c>
      <c r="Q1503" s="7" t="s">
        <v>6535</v>
      </c>
      <c r="R1503" s="182">
        <v>44.561678949054787</v>
      </c>
      <c r="S1503" s="1" t="s">
        <v>6535</v>
      </c>
      <c r="T1503" s="36">
        <v>1.5507850048061518</v>
      </c>
      <c r="U1503" s="2" t="s">
        <v>6535</v>
      </c>
      <c r="V1503" s="31">
        <v>28.734917355371902</v>
      </c>
      <c r="W1503" s="2" t="s">
        <v>6535</v>
      </c>
      <c r="X1503" s="31" t="s">
        <v>6535</v>
      </c>
      <c r="Y1503" s="2" t="s">
        <v>6535</v>
      </c>
      <c r="AA1503" s="38">
        <v>0</v>
      </c>
      <c r="AB1503" s="9" t="s">
        <v>6535</v>
      </c>
      <c r="AC1503" s="38">
        <v>278154</v>
      </c>
      <c r="AD1503" s="9" t="s">
        <v>6535</v>
      </c>
      <c r="AE1503" s="42">
        <v>9680</v>
      </c>
      <c r="AF1503" s="9" t="s">
        <v>6535</v>
      </c>
      <c r="AG1503" s="41">
        <v>6242</v>
      </c>
      <c r="AH1503" s="2" t="s">
        <v>6535</v>
      </c>
      <c r="AI1503" s="41">
        <v>0</v>
      </c>
      <c r="AJ1503" s="2" t="s">
        <v>6535</v>
      </c>
      <c r="AK1503" s="41">
        <v>68361</v>
      </c>
      <c r="AL1503" s="2" t="s">
        <v>6535</v>
      </c>
      <c r="AM1503" s="2" t="str">
        <f>IF(OR(O1503="Q",Q1503="Q",S1503="Q",U1503="Q",W1503="Q",Y1503="Q",AB1503="Q",AD1503="Q",AF1503="Q",AH1503="Q",AJ1503="Q",AL1503="Q"),"Yes","No")</f>
        <v>No</v>
      </c>
    </row>
    <row r="1504" spans="1:39">
      <c r="A1504" s="6" t="s">
        <v>4017</v>
      </c>
      <c r="B1504" s="6" t="s">
        <v>4018</v>
      </c>
      <c r="C1504" s="4" t="s">
        <v>130</v>
      </c>
      <c r="D1504" s="242">
        <v>6115</v>
      </c>
      <c r="E1504" s="237">
        <v>60115</v>
      </c>
      <c r="F1504" s="25" t="s">
        <v>317</v>
      </c>
      <c r="G1504" s="53" t="s">
        <v>264</v>
      </c>
      <c r="H1504" s="180">
        <v>5121892</v>
      </c>
      <c r="I1504" s="28">
        <v>26</v>
      </c>
      <c r="J1504" s="171" t="s">
        <v>30</v>
      </c>
      <c r="K1504" s="171" t="s">
        <v>13</v>
      </c>
      <c r="L1504" s="9">
        <v>2</v>
      </c>
      <c r="M1504" s="9"/>
      <c r="N1504" s="32">
        <v>4.3294629898403487</v>
      </c>
      <c r="O1504" s="10" t="s">
        <v>6535</v>
      </c>
      <c r="P1504" s="57">
        <v>0.24745329661213791</v>
      </c>
      <c r="Q1504" s="7" t="s">
        <v>6535</v>
      </c>
      <c r="R1504" s="182">
        <v>116.81007751937985</v>
      </c>
      <c r="S1504" s="1" t="s">
        <v>6535</v>
      </c>
      <c r="T1504" s="36">
        <v>6.6763565891472867</v>
      </c>
      <c r="U1504" s="2" t="s">
        <v>6535</v>
      </c>
      <c r="V1504" s="31">
        <v>17.496081277213353</v>
      </c>
      <c r="W1504" s="2" t="s">
        <v>6535</v>
      </c>
      <c r="X1504" s="31" t="s">
        <v>6535</v>
      </c>
      <c r="Y1504" s="2" t="s">
        <v>6535</v>
      </c>
      <c r="AA1504" s="38">
        <v>29830</v>
      </c>
      <c r="AB1504" s="9" t="s">
        <v>6535</v>
      </c>
      <c r="AC1504" s="38">
        <v>120548</v>
      </c>
      <c r="AD1504" s="9" t="s">
        <v>6535</v>
      </c>
      <c r="AE1504" s="42">
        <v>6890</v>
      </c>
      <c r="AF1504" s="9" t="s">
        <v>6535</v>
      </c>
      <c r="AG1504" s="41">
        <v>1032</v>
      </c>
      <c r="AH1504" s="2" t="s">
        <v>6535</v>
      </c>
      <c r="AI1504" s="41">
        <v>0</v>
      </c>
      <c r="AJ1504" s="2" t="s">
        <v>6535</v>
      </c>
      <c r="AK1504" s="41">
        <v>30636</v>
      </c>
      <c r="AL1504" s="2" t="s">
        <v>6535</v>
      </c>
      <c r="AM1504" s="2" t="str">
        <f>IF(OR(O1504="Q",Q1504="Q",S1504="Q",U1504="Q",W1504="Q",Y1504="Q",AB1504="Q",AD1504="Q",AF1504="Q",AH1504="Q",AJ1504="Q",AL1504="Q"),"Yes","No")</f>
        <v>No</v>
      </c>
    </row>
    <row r="1505" spans="1:39">
      <c r="A1505" s="6" t="s">
        <v>4017</v>
      </c>
      <c r="B1505" s="6" t="s">
        <v>4018</v>
      </c>
      <c r="C1505" s="4" t="s">
        <v>130</v>
      </c>
      <c r="D1505" s="242">
        <v>6115</v>
      </c>
      <c r="E1505" s="237">
        <v>60115</v>
      </c>
      <c r="F1505" s="25" t="s">
        <v>317</v>
      </c>
      <c r="G1505" s="53" t="s">
        <v>264</v>
      </c>
      <c r="H1505" s="180">
        <v>5121892</v>
      </c>
      <c r="I1505" s="28">
        <v>26</v>
      </c>
      <c r="J1505" s="171" t="s">
        <v>14</v>
      </c>
      <c r="K1505" s="171" t="s">
        <v>16</v>
      </c>
      <c r="L1505" s="9">
        <v>2</v>
      </c>
      <c r="M1505" s="9"/>
      <c r="N1505" s="32">
        <v>0</v>
      </c>
      <c r="O1505" s="10" t="s">
        <v>6535</v>
      </c>
      <c r="P1505" s="57">
        <v>0</v>
      </c>
      <c r="Q1505" s="7" t="s">
        <v>6535</v>
      </c>
      <c r="R1505" s="182">
        <v>39.356643356643353</v>
      </c>
      <c r="S1505" s="1" t="s">
        <v>6535</v>
      </c>
      <c r="T1505" s="36">
        <v>2.5215617715617715</v>
      </c>
      <c r="U1505" s="2" t="s">
        <v>6535</v>
      </c>
      <c r="V1505" s="31">
        <v>15.608042523688468</v>
      </c>
      <c r="W1505" s="2" t="s">
        <v>6535</v>
      </c>
      <c r="X1505" s="31" t="s">
        <v>6535</v>
      </c>
      <c r="Y1505" s="2" t="s">
        <v>6535</v>
      </c>
      <c r="AA1505" s="38">
        <v>0</v>
      </c>
      <c r="AB1505" s="9" t="s">
        <v>6535</v>
      </c>
      <c r="AC1505" s="38">
        <v>67536</v>
      </c>
      <c r="AD1505" s="9" t="s">
        <v>6535</v>
      </c>
      <c r="AE1505" s="42">
        <v>4327</v>
      </c>
      <c r="AF1505" s="9" t="s">
        <v>6535</v>
      </c>
      <c r="AG1505" s="41">
        <v>1716</v>
      </c>
      <c r="AH1505" s="2" t="s">
        <v>6535</v>
      </c>
      <c r="AI1505" s="41">
        <v>0</v>
      </c>
      <c r="AJ1505" s="2" t="s">
        <v>6535</v>
      </c>
      <c r="AK1505" s="41">
        <v>35845</v>
      </c>
      <c r="AL1505" s="2" t="s">
        <v>6535</v>
      </c>
      <c r="AM1505" s="2" t="str">
        <f>IF(OR(O1505="Q",Q1505="Q",S1505="Q",U1505="Q",W1505="Q",Y1505="Q",AB1505="Q",AD1505="Q",AF1505="Q",AH1505="Q",AJ1505="Q",AL1505="Q"),"Yes","No")</f>
        <v>No</v>
      </c>
    </row>
    <row r="1506" spans="1:39">
      <c r="A1506" s="3" t="s">
        <v>1277</v>
      </c>
      <c r="B1506" s="3" t="s">
        <v>1278</v>
      </c>
      <c r="C1506" s="4" t="s">
        <v>114</v>
      </c>
      <c r="D1506" s="241">
        <v>3026</v>
      </c>
      <c r="E1506" s="236">
        <v>30026</v>
      </c>
      <c r="F1506" s="3" t="s">
        <v>317</v>
      </c>
      <c r="G1506" s="4" t="s">
        <v>262</v>
      </c>
      <c r="H1506" s="60">
        <v>56142</v>
      </c>
      <c r="I1506" s="27">
        <v>26</v>
      </c>
      <c r="J1506" s="170" t="s">
        <v>14</v>
      </c>
      <c r="K1506" s="170" t="s">
        <v>16</v>
      </c>
      <c r="L1506" s="5">
        <v>2</v>
      </c>
      <c r="N1506" s="31">
        <v>4</v>
      </c>
      <c r="O1506" s="4" t="s">
        <v>6535</v>
      </c>
      <c r="P1506" s="56">
        <v>0.14545454545454545</v>
      </c>
      <c r="Q1506" s="8" t="s">
        <v>6535</v>
      </c>
      <c r="R1506" s="35">
        <v>55.971731448763251</v>
      </c>
      <c r="S1506" s="2" t="s">
        <v>6535</v>
      </c>
      <c r="T1506" s="36">
        <v>2.0353356890459362</v>
      </c>
      <c r="U1506" s="2" t="s">
        <v>6535</v>
      </c>
      <c r="V1506" s="31">
        <v>27.5</v>
      </c>
      <c r="W1506" s="2" t="s">
        <v>6535</v>
      </c>
      <c r="X1506" s="31">
        <v>2.8080127636943804</v>
      </c>
      <c r="Y1506" s="2" t="s">
        <v>6535</v>
      </c>
      <c r="AA1506" s="37">
        <v>2304</v>
      </c>
      <c r="AB1506" s="4" t="s">
        <v>6535</v>
      </c>
      <c r="AC1506" s="37">
        <v>15840</v>
      </c>
      <c r="AD1506" s="4" t="s">
        <v>6535</v>
      </c>
      <c r="AE1506" s="41">
        <v>576</v>
      </c>
      <c r="AF1506" s="4" t="s">
        <v>6535</v>
      </c>
      <c r="AG1506" s="41">
        <v>283</v>
      </c>
      <c r="AH1506" s="2" t="s">
        <v>6535</v>
      </c>
      <c r="AI1506" s="41">
        <v>5641</v>
      </c>
      <c r="AJ1506" s="2" t="s">
        <v>6535</v>
      </c>
      <c r="AK1506" s="41">
        <v>5641</v>
      </c>
      <c r="AL1506" s="2" t="s">
        <v>6535</v>
      </c>
      <c r="AM1506" s="2" t="str">
        <f>IF(OR(O1506="Q",Q1506="Q",S1506="Q",U1506="Q",W1506="Q",Y1506="Q",AB1506="Q",AD1506="Q",AF1506="Q",AH1506="Q",AJ1506="Q",AL1506="Q"),"Yes","No")</f>
        <v>No</v>
      </c>
    </row>
    <row r="1507" spans="1:39">
      <c r="A1507" s="6" t="s">
        <v>5667</v>
      </c>
      <c r="B1507" s="6" t="s">
        <v>793</v>
      </c>
      <c r="C1507" s="4" t="s">
        <v>28</v>
      </c>
      <c r="D1507" s="242">
        <v>9022</v>
      </c>
      <c r="E1507" s="237">
        <v>90022</v>
      </c>
      <c r="F1507" s="25" t="s">
        <v>317</v>
      </c>
      <c r="G1507" s="53" t="s">
        <v>262</v>
      </c>
      <c r="H1507" s="180">
        <v>12150996</v>
      </c>
      <c r="I1507" s="28">
        <v>26</v>
      </c>
      <c r="J1507" s="171" t="s">
        <v>20</v>
      </c>
      <c r="K1507" s="171" t="s">
        <v>16</v>
      </c>
      <c r="L1507" s="9">
        <v>2</v>
      </c>
      <c r="M1507" s="9"/>
      <c r="N1507" s="32">
        <v>1.4225895316804407</v>
      </c>
      <c r="O1507" s="10" t="s">
        <v>6535</v>
      </c>
      <c r="P1507" s="57">
        <v>4.7648925961467484E-2</v>
      </c>
      <c r="Q1507" s="7" t="s">
        <v>6535</v>
      </c>
      <c r="R1507" s="182">
        <v>143.35449735449737</v>
      </c>
      <c r="S1507" s="1" t="s">
        <v>6535</v>
      </c>
      <c r="T1507" s="36">
        <v>4.8015873015873014</v>
      </c>
      <c r="U1507" s="2" t="s">
        <v>6535</v>
      </c>
      <c r="V1507" s="31">
        <v>29.855647382920111</v>
      </c>
      <c r="W1507" s="2" t="s">
        <v>6535</v>
      </c>
      <c r="X1507" s="31">
        <v>8.3161448741559241</v>
      </c>
      <c r="Y1507" s="2" t="s">
        <v>6535</v>
      </c>
      <c r="AA1507" s="38">
        <v>2582</v>
      </c>
      <c r="AB1507" s="9" t="s">
        <v>6535</v>
      </c>
      <c r="AC1507" s="38">
        <v>54188</v>
      </c>
      <c r="AD1507" s="9" t="s">
        <v>6535</v>
      </c>
      <c r="AE1507" s="42">
        <v>1815</v>
      </c>
      <c r="AF1507" s="9" t="s">
        <v>6535</v>
      </c>
      <c r="AG1507" s="41">
        <v>378</v>
      </c>
      <c r="AH1507" s="2" t="s">
        <v>6535</v>
      </c>
      <c r="AI1507" s="41">
        <v>6516</v>
      </c>
      <c r="AJ1507" s="2" t="s">
        <v>6535</v>
      </c>
      <c r="AK1507" s="41">
        <v>5579</v>
      </c>
      <c r="AL1507" s="2" t="s">
        <v>6535</v>
      </c>
      <c r="AM1507" s="2" t="str">
        <f>IF(OR(O1507="Q",Q1507="Q",S1507="Q",U1507="Q",W1507="Q",Y1507="Q",AB1507="Q",AD1507="Q",AF1507="Q",AH1507="Q",AJ1507="Q",AL1507="Q"),"Yes","No")</f>
        <v>No</v>
      </c>
    </row>
    <row r="1508" spans="1:39">
      <c r="A1508" s="3" t="s">
        <v>1059</v>
      </c>
      <c r="B1508" s="3" t="s">
        <v>1060</v>
      </c>
      <c r="C1508" s="4" t="s">
        <v>89</v>
      </c>
      <c r="D1508" s="241">
        <v>2203</v>
      </c>
      <c r="E1508" s="236">
        <v>20203</v>
      </c>
      <c r="F1508" s="3" t="s">
        <v>317</v>
      </c>
      <c r="G1508" s="4" t="s">
        <v>264</v>
      </c>
      <c r="H1508" s="60">
        <v>51291</v>
      </c>
      <c r="I1508" s="27">
        <v>26</v>
      </c>
      <c r="J1508" s="170" t="s">
        <v>15</v>
      </c>
      <c r="K1508" s="170" t="s">
        <v>13</v>
      </c>
      <c r="L1508" s="5">
        <v>1</v>
      </c>
      <c r="N1508" s="31">
        <v>0</v>
      </c>
      <c r="O1508" s="4" t="s">
        <v>6535</v>
      </c>
      <c r="P1508" s="56">
        <v>0</v>
      </c>
      <c r="Q1508" s="8" t="s">
        <v>6535</v>
      </c>
      <c r="R1508" s="35">
        <v>75.672077922077918</v>
      </c>
      <c r="S1508" s="2" t="s">
        <v>6535</v>
      </c>
      <c r="T1508" s="36">
        <v>3.0227272727272729</v>
      </c>
      <c r="U1508" s="2" t="s">
        <v>6535</v>
      </c>
      <c r="V1508" s="31">
        <v>25.034371643394199</v>
      </c>
      <c r="W1508" s="2" t="s">
        <v>6535</v>
      </c>
      <c r="X1508" s="31" t="s">
        <v>6535</v>
      </c>
      <c r="Y1508" s="2" t="s">
        <v>6535</v>
      </c>
      <c r="AA1508" s="37">
        <v>0</v>
      </c>
      <c r="AB1508" s="4" t="s">
        <v>6535</v>
      </c>
      <c r="AC1508" s="37">
        <v>46614</v>
      </c>
      <c r="AD1508" s="4" t="s">
        <v>6535</v>
      </c>
      <c r="AE1508" s="41">
        <v>1862</v>
      </c>
      <c r="AF1508" s="4" t="s">
        <v>6535</v>
      </c>
      <c r="AG1508" s="41">
        <v>616</v>
      </c>
      <c r="AH1508" s="2" t="s">
        <v>6535</v>
      </c>
      <c r="AI1508" s="41">
        <v>0</v>
      </c>
      <c r="AJ1508" s="2" t="s">
        <v>6535</v>
      </c>
      <c r="AK1508" s="41">
        <v>11318</v>
      </c>
      <c r="AL1508" s="2" t="s">
        <v>6535</v>
      </c>
      <c r="AM1508" s="2" t="str">
        <f>IF(OR(O1508="Q",Q1508="Q",S1508="Q",U1508="Q",W1508="Q",Y1508="Q",AB1508="Q",AD1508="Q",AF1508="Q",AH1508="Q",AJ1508="Q",AL1508="Q"),"Yes","No")</f>
        <v>No</v>
      </c>
    </row>
    <row r="1509" spans="1:39">
      <c r="A1509" s="6" t="s">
        <v>1047</v>
      </c>
      <c r="B1509" s="6" t="s">
        <v>1048</v>
      </c>
      <c r="C1509" s="4" t="s">
        <v>89</v>
      </c>
      <c r="D1509" s="242">
        <v>2195</v>
      </c>
      <c r="E1509" s="237">
        <v>20195</v>
      </c>
      <c r="F1509" s="25" t="s">
        <v>317</v>
      </c>
      <c r="G1509" s="53" t="s">
        <v>264</v>
      </c>
      <c r="H1509" s="180">
        <v>5441567</v>
      </c>
      <c r="I1509" s="28">
        <v>26</v>
      </c>
      <c r="J1509" s="171" t="s">
        <v>15</v>
      </c>
      <c r="K1509" s="171" t="s">
        <v>13</v>
      </c>
      <c r="L1509" s="9">
        <v>1</v>
      </c>
      <c r="M1509" s="9"/>
      <c r="N1509" s="32">
        <v>0</v>
      </c>
      <c r="O1509" s="10" t="s">
        <v>6535</v>
      </c>
      <c r="P1509" s="57">
        <v>0</v>
      </c>
      <c r="Q1509" s="7" t="s">
        <v>6535</v>
      </c>
      <c r="R1509" s="182">
        <v>54.589743589743591</v>
      </c>
      <c r="S1509" s="1" t="s">
        <v>6535</v>
      </c>
      <c r="T1509" s="36">
        <v>3.2849002849002851</v>
      </c>
      <c r="U1509" s="2" t="s">
        <v>6535</v>
      </c>
      <c r="V1509" s="31">
        <v>16.618386816999134</v>
      </c>
      <c r="W1509" s="2" t="s">
        <v>6535</v>
      </c>
      <c r="X1509" s="31" t="s">
        <v>6535</v>
      </c>
      <c r="Y1509" s="2" t="s">
        <v>6535</v>
      </c>
      <c r="AA1509" s="38">
        <v>0</v>
      </c>
      <c r="AB1509" s="9" t="s">
        <v>6535</v>
      </c>
      <c r="AC1509" s="38">
        <v>19161</v>
      </c>
      <c r="AD1509" s="9" t="s">
        <v>6535</v>
      </c>
      <c r="AE1509" s="42">
        <v>1153</v>
      </c>
      <c r="AF1509" s="9" t="s">
        <v>6535</v>
      </c>
      <c r="AG1509" s="41">
        <v>351</v>
      </c>
      <c r="AH1509" s="2" t="s">
        <v>6535</v>
      </c>
      <c r="AI1509" s="41">
        <v>0</v>
      </c>
      <c r="AJ1509" s="2" t="s">
        <v>6535</v>
      </c>
      <c r="AK1509" s="41">
        <v>8068</v>
      </c>
      <c r="AL1509" s="2" t="s">
        <v>6535</v>
      </c>
      <c r="AM1509" s="2" t="str">
        <f>IF(OR(O1509="Q",Q1509="Q",S1509="Q",U1509="Q",W1509="Q",Y1509="Q",AB1509="Q",AD1509="Q",AF1509="Q",AH1509="Q",AJ1509="Q",AL1509="Q"),"Yes","No")</f>
        <v>No</v>
      </c>
    </row>
    <row r="1510" spans="1:39">
      <c r="A1510" s="3" t="s">
        <v>1277</v>
      </c>
      <c r="B1510" s="3" t="s">
        <v>1278</v>
      </c>
      <c r="C1510" s="4" t="s">
        <v>114</v>
      </c>
      <c r="D1510" s="241">
        <v>3026</v>
      </c>
      <c r="E1510" s="236">
        <v>30026</v>
      </c>
      <c r="F1510" s="3" t="s">
        <v>317</v>
      </c>
      <c r="G1510" s="4" t="s">
        <v>262</v>
      </c>
      <c r="H1510" s="60">
        <v>56142</v>
      </c>
      <c r="I1510" s="27">
        <v>26</v>
      </c>
      <c r="J1510" s="170" t="s">
        <v>14</v>
      </c>
      <c r="K1510" s="170" t="s">
        <v>13</v>
      </c>
      <c r="L1510" s="5">
        <v>1</v>
      </c>
      <c r="N1510" s="31">
        <v>4.5999999999999996</v>
      </c>
      <c r="O1510" s="4" t="s">
        <v>6535</v>
      </c>
      <c r="P1510" s="56">
        <v>0.16995073891625614</v>
      </c>
      <c r="Q1510" s="8" t="s">
        <v>6535</v>
      </c>
      <c r="R1510" s="35">
        <v>58</v>
      </c>
      <c r="S1510" s="2" t="s">
        <v>6535</v>
      </c>
      <c r="T1510" s="36">
        <v>2.1428571428571428</v>
      </c>
      <c r="U1510" s="2" t="s">
        <v>6535</v>
      </c>
      <c r="V1510" s="31">
        <v>27.066666666666666</v>
      </c>
      <c r="W1510" s="2" t="s">
        <v>6535</v>
      </c>
      <c r="X1510" s="31">
        <v>3.8301886792452828</v>
      </c>
      <c r="Y1510" s="2" t="s">
        <v>6535</v>
      </c>
      <c r="AA1510" s="37">
        <v>69</v>
      </c>
      <c r="AB1510" s="4" t="s">
        <v>6535</v>
      </c>
      <c r="AC1510" s="37">
        <v>406</v>
      </c>
      <c r="AD1510" s="4" t="s">
        <v>6535</v>
      </c>
      <c r="AE1510" s="41">
        <v>15</v>
      </c>
      <c r="AF1510" s="4" t="s">
        <v>6535</v>
      </c>
      <c r="AG1510" s="41">
        <v>7</v>
      </c>
      <c r="AH1510" s="2" t="s">
        <v>6535</v>
      </c>
      <c r="AI1510" s="41">
        <v>106</v>
      </c>
      <c r="AJ1510" s="2" t="s">
        <v>6535</v>
      </c>
      <c r="AK1510" s="41">
        <v>106</v>
      </c>
      <c r="AL1510" s="2" t="s">
        <v>6535</v>
      </c>
      <c r="AM1510" s="2" t="str">
        <f>IF(OR(O1510="Q",Q1510="Q",S1510="Q",U1510="Q",W1510="Q",Y1510="Q",AB1510="Q",AD1510="Q",AF1510="Q",AH1510="Q",AJ1510="Q",AL1510="Q"),"Yes","No")</f>
        <v>No</v>
      </c>
    </row>
    <row r="1511" spans="1:39">
      <c r="A1511" s="6" t="s">
        <v>1054</v>
      </c>
      <c r="B1511" s="6" t="s">
        <v>6536</v>
      </c>
      <c r="C1511" s="4" t="s">
        <v>89</v>
      </c>
      <c r="D1511" s="242">
        <v>2200</v>
      </c>
      <c r="E1511" s="237">
        <v>20200</v>
      </c>
      <c r="F1511" s="25" t="s">
        <v>320</v>
      </c>
      <c r="G1511" s="53" t="s">
        <v>264</v>
      </c>
      <c r="H1511" s="180">
        <v>248402</v>
      </c>
      <c r="I1511" s="28">
        <v>25</v>
      </c>
      <c r="J1511" s="171" t="s">
        <v>15</v>
      </c>
      <c r="K1511" s="171" t="s">
        <v>13</v>
      </c>
      <c r="L1511" s="9">
        <v>25</v>
      </c>
      <c r="M1511" s="9"/>
      <c r="N1511" s="32">
        <v>0.1425435570663422</v>
      </c>
      <c r="O1511" s="10" t="s">
        <v>6535</v>
      </c>
      <c r="P1511" s="57">
        <v>1.2998741190190091E-2</v>
      </c>
      <c r="Q1511" s="7" t="s">
        <v>6535</v>
      </c>
      <c r="R1511" s="182">
        <v>60.622598987587544</v>
      </c>
      <c r="S1511" s="1" t="s">
        <v>6535</v>
      </c>
      <c r="T1511" s="36">
        <v>5.5282574023992792</v>
      </c>
      <c r="U1511" s="2" t="s">
        <v>6535</v>
      </c>
      <c r="V1511" s="31">
        <v>10.965950854834865</v>
      </c>
      <c r="W1511" s="2" t="s">
        <v>6535</v>
      </c>
      <c r="X1511" s="31" t="s">
        <v>6535</v>
      </c>
      <c r="Y1511" s="2" t="s">
        <v>6535</v>
      </c>
      <c r="AA1511" s="38">
        <v>22728</v>
      </c>
      <c r="AB1511" s="9" t="s">
        <v>6535</v>
      </c>
      <c r="AC1511" s="38">
        <v>1748477</v>
      </c>
      <c r="AD1511" s="9" t="s">
        <v>6535</v>
      </c>
      <c r="AE1511" s="42">
        <v>159446</v>
      </c>
      <c r="AF1511" s="9" t="s">
        <v>6535</v>
      </c>
      <c r="AG1511" s="41">
        <v>28842</v>
      </c>
      <c r="AH1511" s="2" t="s">
        <v>6535</v>
      </c>
      <c r="AI1511" s="41">
        <v>0</v>
      </c>
      <c r="AJ1511" s="2" t="s">
        <v>6535</v>
      </c>
      <c r="AK1511" s="41">
        <v>433357</v>
      </c>
      <c r="AL1511" s="2" t="s">
        <v>6535</v>
      </c>
      <c r="AM1511" s="2" t="str">
        <f>IF(OR(O1511="Q",Q1511="Q",S1511="Q",U1511="Q",W1511="Q",Y1511="Q",AB1511="Q",AD1511="Q",AF1511="Q",AH1511="Q",AJ1511="Q",AL1511="Q"),"Yes","No")</f>
        <v>No</v>
      </c>
    </row>
    <row r="1512" spans="1:39">
      <c r="A1512" s="3" t="s">
        <v>1067</v>
      </c>
      <c r="B1512" s="3" t="s">
        <v>1068</v>
      </c>
      <c r="C1512" s="4" t="s">
        <v>89</v>
      </c>
      <c r="D1512" s="241">
        <v>2210</v>
      </c>
      <c r="E1512" s="236">
        <v>20210</v>
      </c>
      <c r="F1512" s="3" t="s">
        <v>317</v>
      </c>
      <c r="G1512" s="4" t="s">
        <v>264</v>
      </c>
      <c r="H1512" s="60">
        <v>18351295</v>
      </c>
      <c r="I1512" s="27">
        <v>25</v>
      </c>
      <c r="J1512" s="170" t="s">
        <v>15</v>
      </c>
      <c r="K1512" s="170" t="s">
        <v>13</v>
      </c>
      <c r="L1512" s="5">
        <v>25</v>
      </c>
      <c r="N1512" s="31">
        <v>0</v>
      </c>
      <c r="O1512" s="4" t="s">
        <v>6535</v>
      </c>
      <c r="P1512" s="56">
        <v>0</v>
      </c>
      <c r="Q1512" s="8" t="s">
        <v>6535</v>
      </c>
      <c r="R1512" s="35">
        <v>42.059968913381375</v>
      </c>
      <c r="S1512" s="2" t="s">
        <v>6535</v>
      </c>
      <c r="T1512" s="36">
        <v>1.7178182845838632</v>
      </c>
      <c r="U1512" s="2" t="s">
        <v>6535</v>
      </c>
      <c r="V1512" s="31">
        <v>24.484527432754792</v>
      </c>
      <c r="W1512" s="2" t="s">
        <v>6535</v>
      </c>
      <c r="X1512" s="31" t="s">
        <v>6535</v>
      </c>
      <c r="Y1512" s="2" t="s">
        <v>6535</v>
      </c>
      <c r="AA1512" s="37">
        <v>0</v>
      </c>
      <c r="AB1512" s="4" t="s">
        <v>6535</v>
      </c>
      <c r="AC1512" s="37">
        <v>1488292</v>
      </c>
      <c r="AD1512" s="4" t="s">
        <v>6535</v>
      </c>
      <c r="AE1512" s="41">
        <v>60785</v>
      </c>
      <c r="AF1512" s="4" t="s">
        <v>6535</v>
      </c>
      <c r="AG1512" s="41">
        <v>35385</v>
      </c>
      <c r="AH1512" s="2" t="s">
        <v>6535</v>
      </c>
      <c r="AI1512" s="41">
        <v>0</v>
      </c>
      <c r="AJ1512" s="2" t="s">
        <v>6535</v>
      </c>
      <c r="AK1512" s="41">
        <v>499846</v>
      </c>
      <c r="AL1512" s="2" t="s">
        <v>6535</v>
      </c>
      <c r="AM1512" s="2" t="str">
        <f>IF(OR(O1512="Q",Q1512="Q",S1512="Q",U1512="Q",W1512="Q",Y1512="Q",AB1512="Q",AD1512="Q",AF1512="Q",AH1512="Q",AJ1512="Q",AL1512="Q"),"Yes","No")</f>
        <v>No</v>
      </c>
    </row>
    <row r="1513" spans="1:39">
      <c r="A1513" s="3" t="s">
        <v>801</v>
      </c>
      <c r="B1513" s="3" t="s">
        <v>333</v>
      </c>
      <c r="C1513" s="4" t="s">
        <v>73</v>
      </c>
      <c r="D1513" s="241">
        <v>1069</v>
      </c>
      <c r="E1513" s="236">
        <v>10069</v>
      </c>
      <c r="F1513" s="3" t="s">
        <v>481</v>
      </c>
      <c r="G1513" s="4" t="s">
        <v>264</v>
      </c>
      <c r="H1513" s="60">
        <v>203914</v>
      </c>
      <c r="I1513" s="27">
        <v>25</v>
      </c>
      <c r="J1513" s="170" t="s">
        <v>14</v>
      </c>
      <c r="K1513" s="170" t="s">
        <v>13</v>
      </c>
      <c r="L1513" s="5">
        <v>25</v>
      </c>
      <c r="N1513" s="31">
        <v>11.193180121512823</v>
      </c>
      <c r="O1513" s="4" t="s">
        <v>6535</v>
      </c>
      <c r="P1513" s="56">
        <v>0.50433631977660931</v>
      </c>
      <c r="Q1513" s="8" t="s">
        <v>6535</v>
      </c>
      <c r="R1513" s="35">
        <v>51.773630907726933</v>
      </c>
      <c r="S1513" s="2" t="s">
        <v>6535</v>
      </c>
      <c r="T1513" s="36">
        <v>2.3327885542814273</v>
      </c>
      <c r="U1513" s="2" t="s">
        <v>6535</v>
      </c>
      <c r="V1513" s="31">
        <v>22.193880715294767</v>
      </c>
      <c r="W1513" s="2" t="s">
        <v>6535</v>
      </c>
      <c r="X1513" s="31" t="s">
        <v>6535</v>
      </c>
      <c r="Y1513" s="2" t="s">
        <v>6535</v>
      </c>
      <c r="AA1513" s="37">
        <v>974579</v>
      </c>
      <c r="AB1513" s="4" t="s">
        <v>6535</v>
      </c>
      <c r="AC1513" s="37">
        <v>1932399</v>
      </c>
      <c r="AD1513" s="4" t="s">
        <v>6535</v>
      </c>
      <c r="AE1513" s="41">
        <v>87069</v>
      </c>
      <c r="AF1513" s="4" t="s">
        <v>6535</v>
      </c>
      <c r="AG1513" s="41">
        <v>37324</v>
      </c>
      <c r="AH1513" s="2" t="s">
        <v>6535</v>
      </c>
      <c r="AI1513" s="41">
        <v>0</v>
      </c>
      <c r="AJ1513" s="2" t="s">
        <v>6535</v>
      </c>
      <c r="AK1513" s="41">
        <v>488972</v>
      </c>
      <c r="AL1513" s="2" t="s">
        <v>6535</v>
      </c>
      <c r="AM1513" s="2" t="str">
        <f>IF(OR(O1513="Q",Q1513="Q",S1513="Q",U1513="Q",W1513="Q",Y1513="Q",AB1513="Q",AD1513="Q",AF1513="Q",AH1513="Q",AJ1513="Q",AL1513="Q"),"Yes","No")</f>
        <v>No</v>
      </c>
    </row>
    <row r="1514" spans="1:39">
      <c r="A1514" s="6" t="s">
        <v>2410</v>
      </c>
      <c r="B1514" s="6" t="s">
        <v>2411</v>
      </c>
      <c r="C1514" s="4" t="s">
        <v>81</v>
      </c>
      <c r="D1514" s="242" t="s">
        <v>2412</v>
      </c>
      <c r="E1514" s="237" t="s">
        <v>2413</v>
      </c>
      <c r="F1514" s="25" t="s">
        <v>151</v>
      </c>
      <c r="G1514" s="53" t="s">
        <v>476</v>
      </c>
      <c r="H1514" s="180">
        <v>0</v>
      </c>
      <c r="I1514" s="28">
        <v>25</v>
      </c>
      <c r="J1514" s="171" t="s">
        <v>14</v>
      </c>
      <c r="K1514" s="171" t="s">
        <v>13</v>
      </c>
      <c r="L1514" s="9">
        <v>25</v>
      </c>
      <c r="M1514" s="9"/>
      <c r="N1514" s="32">
        <v>0.16595732276119404</v>
      </c>
      <c r="O1514" s="10" t="s">
        <v>6535</v>
      </c>
      <c r="P1514" s="57">
        <v>7.8394057859854614E-3</v>
      </c>
      <c r="Q1514" s="7" t="s">
        <v>6535</v>
      </c>
      <c r="R1514" s="182">
        <v>93.318298637882293</v>
      </c>
      <c r="S1514" s="1" t="s">
        <v>6535</v>
      </c>
      <c r="T1514" s="36">
        <v>4.4081213055769721</v>
      </c>
      <c r="U1514" s="2" t="s">
        <v>6535</v>
      </c>
      <c r="V1514" s="31">
        <v>21.169630363805972</v>
      </c>
      <c r="W1514" s="2" t="s">
        <v>6535</v>
      </c>
      <c r="X1514" s="31" t="s">
        <v>6535</v>
      </c>
      <c r="Y1514" s="2" t="s">
        <v>6535</v>
      </c>
      <c r="AA1514" s="38">
        <v>5693</v>
      </c>
      <c r="AB1514" s="9" t="s">
        <v>6535</v>
      </c>
      <c r="AC1514" s="38">
        <v>726203</v>
      </c>
      <c r="AD1514" s="9" t="s">
        <v>6535</v>
      </c>
      <c r="AE1514" s="42">
        <v>34304</v>
      </c>
      <c r="AF1514" s="9" t="s">
        <v>6535</v>
      </c>
      <c r="AG1514" s="41">
        <v>7782</v>
      </c>
      <c r="AH1514" s="2" t="s">
        <v>6535</v>
      </c>
      <c r="AI1514" s="41">
        <v>0</v>
      </c>
      <c r="AJ1514" s="2" t="s">
        <v>6535</v>
      </c>
      <c r="AK1514" s="41">
        <v>233646</v>
      </c>
      <c r="AL1514" s="2" t="s">
        <v>6535</v>
      </c>
      <c r="AM1514" s="2" t="str">
        <f>IF(OR(O1514="Q",Q1514="Q",S1514="Q",U1514="Q",W1514="Q",Y1514="Q",AB1514="Q",AD1514="Q",AF1514="Q",AH1514="Q",AJ1514="Q",AL1514="Q"),"Yes","No")</f>
        <v>No</v>
      </c>
    </row>
    <row r="1515" spans="1:39">
      <c r="A1515" s="3" t="s">
        <v>3007</v>
      </c>
      <c r="B1515" s="3" t="s">
        <v>3008</v>
      </c>
      <c r="C1515" s="4" t="s">
        <v>59</v>
      </c>
      <c r="D1515" s="241" t="s">
        <v>3009</v>
      </c>
      <c r="E1515" s="236" t="s">
        <v>3010</v>
      </c>
      <c r="F1515" s="3" t="s">
        <v>317</v>
      </c>
      <c r="G1515" s="4" t="s">
        <v>476</v>
      </c>
      <c r="H1515" s="60">
        <v>0</v>
      </c>
      <c r="I1515" s="27">
        <v>25</v>
      </c>
      <c r="J1515" s="170" t="s">
        <v>14</v>
      </c>
      <c r="K1515" s="170" t="s">
        <v>13</v>
      </c>
      <c r="L1515" s="5">
        <v>25</v>
      </c>
      <c r="N1515" s="31">
        <v>1.2673291033161738</v>
      </c>
      <c r="O1515" s="4" t="s">
        <v>6535</v>
      </c>
      <c r="P1515" s="56">
        <v>7.6109883374509191E-2</v>
      </c>
      <c r="Q1515" s="8" t="s">
        <v>6535</v>
      </c>
      <c r="R1515" s="35">
        <v>34.169850141260291</v>
      </c>
      <c r="S1515" s="2" t="s">
        <v>6535</v>
      </c>
      <c r="T1515" s="36">
        <v>2.0520820538017444</v>
      </c>
      <c r="U1515" s="2" t="s">
        <v>6535</v>
      </c>
      <c r="V1515" s="31">
        <v>16.651307913324555</v>
      </c>
      <c r="W1515" s="2" t="s">
        <v>6535</v>
      </c>
      <c r="X1515" s="31" t="s">
        <v>6535</v>
      </c>
      <c r="Y1515" s="2" t="s">
        <v>6535</v>
      </c>
      <c r="AA1515" s="37">
        <v>84688</v>
      </c>
      <c r="AB1515" s="4" t="s">
        <v>6535</v>
      </c>
      <c r="AC1515" s="37">
        <v>1112707</v>
      </c>
      <c r="AD1515" s="4" t="s">
        <v>6535</v>
      </c>
      <c r="AE1515" s="41">
        <v>66824</v>
      </c>
      <c r="AF1515" s="4" t="s">
        <v>6535</v>
      </c>
      <c r="AG1515" s="41">
        <v>32564</v>
      </c>
      <c r="AH1515" s="2" t="s">
        <v>6535</v>
      </c>
      <c r="AI1515" s="41">
        <v>0</v>
      </c>
      <c r="AJ1515" s="2" t="s">
        <v>6535</v>
      </c>
      <c r="AK1515" s="41">
        <v>478798</v>
      </c>
      <c r="AL1515" s="2" t="s">
        <v>6535</v>
      </c>
      <c r="AM1515" s="2" t="str">
        <f>IF(OR(O1515="Q",Q1515="Q",S1515="Q",U1515="Q",W1515="Q",Y1515="Q",AB1515="Q",AD1515="Q",AF1515="Q",AH1515="Q",AJ1515="Q",AL1515="Q"),"Yes","No")</f>
        <v>No</v>
      </c>
    </row>
    <row r="1516" spans="1:39">
      <c r="A1516" s="6" t="s">
        <v>1370</v>
      </c>
      <c r="B1516" s="6" t="s">
        <v>1371</v>
      </c>
      <c r="C1516" s="4" t="s">
        <v>69</v>
      </c>
      <c r="D1516" s="242" t="s">
        <v>1372</v>
      </c>
      <c r="E1516" s="237" t="s">
        <v>1373</v>
      </c>
      <c r="F1516" s="25" t="s">
        <v>317</v>
      </c>
      <c r="G1516" s="53" t="s">
        <v>476</v>
      </c>
      <c r="H1516" s="180">
        <v>0</v>
      </c>
      <c r="I1516" s="28">
        <v>25</v>
      </c>
      <c r="J1516" s="171" t="s">
        <v>14</v>
      </c>
      <c r="K1516" s="171" t="s">
        <v>13</v>
      </c>
      <c r="L1516" s="9">
        <v>25</v>
      </c>
      <c r="M1516" s="9"/>
      <c r="N1516" s="32">
        <v>1.4030071911091742</v>
      </c>
      <c r="O1516" s="10" t="s">
        <v>6535</v>
      </c>
      <c r="P1516" s="57">
        <v>5.6918108611533735E-2</v>
      </c>
      <c r="Q1516" s="7" t="s">
        <v>6535</v>
      </c>
      <c r="R1516" s="182">
        <v>29.747251880292431</v>
      </c>
      <c r="S1516" s="1" t="s">
        <v>6535</v>
      </c>
      <c r="T1516" s="36">
        <v>1.2068058696681219</v>
      </c>
      <c r="U1516" s="2" t="s">
        <v>6535</v>
      </c>
      <c r="V1516" s="31">
        <v>24.64957507082153</v>
      </c>
      <c r="W1516" s="2" t="s">
        <v>6535</v>
      </c>
      <c r="X1516" s="31" t="s">
        <v>6535</v>
      </c>
      <c r="Y1516" s="2" t="s">
        <v>6535</v>
      </c>
      <c r="AA1516" s="38">
        <v>64384</v>
      </c>
      <c r="AB1516" s="9" t="s">
        <v>6535</v>
      </c>
      <c r="AC1516" s="38">
        <v>1131169</v>
      </c>
      <c r="AD1516" s="9" t="s">
        <v>6535</v>
      </c>
      <c r="AE1516" s="42">
        <v>45890</v>
      </c>
      <c r="AF1516" s="9" t="s">
        <v>6535</v>
      </c>
      <c r="AG1516" s="41">
        <v>38026</v>
      </c>
      <c r="AH1516" s="2" t="s">
        <v>6535</v>
      </c>
      <c r="AI1516" s="41">
        <v>0</v>
      </c>
      <c r="AJ1516" s="2" t="s">
        <v>6535</v>
      </c>
      <c r="AK1516" s="41">
        <v>334721</v>
      </c>
      <c r="AL1516" s="2" t="s">
        <v>6535</v>
      </c>
      <c r="AM1516" s="2" t="str">
        <f>IF(OR(O1516="Q",Q1516="Q",S1516="Q",U1516="Q",W1516="Q",Y1516="Q",AB1516="Q",AD1516="Q",AF1516="Q",AH1516="Q",AJ1516="Q",AL1516="Q"),"Yes","No")</f>
        <v>No</v>
      </c>
    </row>
    <row r="1517" spans="1:39">
      <c r="A1517" s="6" t="s">
        <v>5710</v>
      </c>
      <c r="B1517" s="6" t="s">
        <v>5680</v>
      </c>
      <c r="C1517" s="4" t="s">
        <v>28</v>
      </c>
      <c r="D1517" s="242">
        <v>9086</v>
      </c>
      <c r="E1517" s="237">
        <v>90086</v>
      </c>
      <c r="F1517" s="25" t="s">
        <v>317</v>
      </c>
      <c r="G1517" s="53" t="s">
        <v>262</v>
      </c>
      <c r="H1517" s="180">
        <v>1932666</v>
      </c>
      <c r="I1517" s="28">
        <v>25</v>
      </c>
      <c r="J1517" s="171" t="s">
        <v>14</v>
      </c>
      <c r="K1517" s="171" t="s">
        <v>13</v>
      </c>
      <c r="L1517" s="9">
        <v>25</v>
      </c>
      <c r="M1517" s="9"/>
      <c r="N1517" s="32">
        <v>2.1937614427733005</v>
      </c>
      <c r="O1517" s="10" t="s">
        <v>6535</v>
      </c>
      <c r="P1517" s="57">
        <v>0.10365653179253063</v>
      </c>
      <c r="Q1517" s="7" t="s">
        <v>6535</v>
      </c>
      <c r="R1517" s="182">
        <v>78.773378622226943</v>
      </c>
      <c r="S1517" s="1" t="s">
        <v>6535</v>
      </c>
      <c r="T1517" s="36">
        <v>3.7220889502175991</v>
      </c>
      <c r="U1517" s="2" t="s">
        <v>6535</v>
      </c>
      <c r="V1517" s="31">
        <v>21.163754997747091</v>
      </c>
      <c r="W1517" s="2" t="s">
        <v>6535</v>
      </c>
      <c r="X1517" s="31">
        <v>2.7613299796097577</v>
      </c>
      <c r="Y1517" s="2" t="s">
        <v>6535</v>
      </c>
      <c r="AA1517" s="38">
        <v>384630</v>
      </c>
      <c r="AB1517" s="9" t="s">
        <v>6535</v>
      </c>
      <c r="AC1517" s="38">
        <v>3710620</v>
      </c>
      <c r="AD1517" s="9" t="s">
        <v>6535</v>
      </c>
      <c r="AE1517" s="42">
        <v>175329</v>
      </c>
      <c r="AF1517" s="9" t="s">
        <v>6535</v>
      </c>
      <c r="AG1517" s="41">
        <v>47105</v>
      </c>
      <c r="AH1517" s="2" t="s">
        <v>6535</v>
      </c>
      <c r="AI1517" s="41">
        <v>1343780</v>
      </c>
      <c r="AJ1517" s="2" t="s">
        <v>6535</v>
      </c>
      <c r="AK1517" s="41">
        <v>660734</v>
      </c>
      <c r="AL1517" s="2" t="s">
        <v>6535</v>
      </c>
      <c r="AM1517" s="2" t="str">
        <f>IF(OR(O1517="Q",Q1517="Q",S1517="Q",U1517="Q",W1517="Q",Y1517="Q",AB1517="Q",AD1517="Q",AF1517="Q",AH1517="Q",AJ1517="Q",AL1517="Q"),"Yes","No")</f>
        <v>No</v>
      </c>
    </row>
    <row r="1518" spans="1:39">
      <c r="A1518" s="6" t="s">
        <v>5724</v>
      </c>
      <c r="B1518" s="6" t="s">
        <v>5725</v>
      </c>
      <c r="C1518" s="4" t="s">
        <v>28</v>
      </c>
      <c r="D1518" s="242">
        <v>9119</v>
      </c>
      <c r="E1518" s="237">
        <v>90119</v>
      </c>
      <c r="F1518" s="25" t="s">
        <v>317</v>
      </c>
      <c r="G1518" s="53" t="s">
        <v>262</v>
      </c>
      <c r="H1518" s="180">
        <v>583681</v>
      </c>
      <c r="I1518" s="28">
        <v>25</v>
      </c>
      <c r="J1518" s="171" t="s">
        <v>15</v>
      </c>
      <c r="K1518" s="171" t="s">
        <v>13</v>
      </c>
      <c r="L1518" s="9">
        <v>25</v>
      </c>
      <c r="M1518" s="9"/>
      <c r="N1518" s="32">
        <v>7.2709419493605779E-2</v>
      </c>
      <c r="O1518" s="10" t="s">
        <v>6535</v>
      </c>
      <c r="P1518" s="57">
        <v>2.761020195059672E-2</v>
      </c>
      <c r="Q1518" s="7" t="s">
        <v>6535</v>
      </c>
      <c r="R1518" s="182">
        <v>97.055227310027902</v>
      </c>
      <c r="S1518" s="1" t="s">
        <v>6535</v>
      </c>
      <c r="T1518" s="36">
        <v>36.855120630231411</v>
      </c>
      <c r="U1518" s="2" t="s">
        <v>6535</v>
      </c>
      <c r="V1518" s="31">
        <v>2.6334258483043933</v>
      </c>
      <c r="W1518" s="2" t="s">
        <v>6535</v>
      </c>
      <c r="X1518" s="31">
        <v>1.2079934713821427</v>
      </c>
      <c r="Y1518" s="2" t="s">
        <v>6535</v>
      </c>
      <c r="AA1518" s="38">
        <v>65310</v>
      </c>
      <c r="AB1518" s="9" t="s">
        <v>6535</v>
      </c>
      <c r="AC1518" s="38">
        <v>2365430</v>
      </c>
      <c r="AD1518" s="9" t="s">
        <v>6535</v>
      </c>
      <c r="AE1518" s="42">
        <v>898233</v>
      </c>
      <c r="AF1518" s="9" t="s">
        <v>6535</v>
      </c>
      <c r="AG1518" s="41">
        <v>24372</v>
      </c>
      <c r="AH1518" s="2" t="s">
        <v>6535</v>
      </c>
      <c r="AI1518" s="41">
        <v>1958148</v>
      </c>
      <c r="AJ1518" s="2" t="s">
        <v>6535</v>
      </c>
      <c r="AK1518" s="41">
        <v>240981</v>
      </c>
      <c r="AL1518" s="2" t="s">
        <v>6535</v>
      </c>
      <c r="AM1518" s="2" t="str">
        <f>IF(OR(O1518="Q",Q1518="Q",S1518="Q",U1518="Q",W1518="Q",Y1518="Q",AB1518="Q",AD1518="Q",AF1518="Q",AH1518="Q",AJ1518="Q",AL1518="Q"),"Yes","No")</f>
        <v>No</v>
      </c>
    </row>
    <row r="1519" spans="1:39">
      <c r="A1519" s="6" t="s">
        <v>829</v>
      </c>
      <c r="B1519" s="6" t="s">
        <v>830</v>
      </c>
      <c r="C1519" s="4" t="s">
        <v>87</v>
      </c>
      <c r="D1519" s="242">
        <v>1119</v>
      </c>
      <c r="E1519" s="237">
        <v>10119</v>
      </c>
      <c r="F1519" s="25" t="s">
        <v>151</v>
      </c>
      <c r="G1519" s="53" t="s">
        <v>262</v>
      </c>
      <c r="H1519" s="180">
        <v>88087</v>
      </c>
      <c r="I1519" s="28">
        <v>25</v>
      </c>
      <c r="J1519" s="171" t="s">
        <v>15</v>
      </c>
      <c r="K1519" s="171" t="s">
        <v>13</v>
      </c>
      <c r="L1519" s="9">
        <v>25</v>
      </c>
      <c r="M1519" s="9"/>
      <c r="N1519" s="32">
        <v>1.3385874581951012</v>
      </c>
      <c r="O1519" s="10" t="s">
        <v>6535</v>
      </c>
      <c r="P1519" s="57">
        <v>0.41063435129821718</v>
      </c>
      <c r="Q1519" s="7" t="s">
        <v>6535</v>
      </c>
      <c r="R1519" s="182">
        <v>123.68797173144877</v>
      </c>
      <c r="S1519" s="1" t="s">
        <v>6535</v>
      </c>
      <c r="T1519" s="36">
        <v>37.943378091872795</v>
      </c>
      <c r="U1519" s="2" t="s">
        <v>6535</v>
      </c>
      <c r="V1519" s="31">
        <v>3.2598038960042377</v>
      </c>
      <c r="W1519" s="2" t="s">
        <v>6535</v>
      </c>
      <c r="X1519" s="31">
        <v>1.4126423793165792</v>
      </c>
      <c r="Y1519" s="2" t="s">
        <v>6535</v>
      </c>
      <c r="AA1519" s="38">
        <v>1796715</v>
      </c>
      <c r="AB1519" s="9" t="s">
        <v>6535</v>
      </c>
      <c r="AC1519" s="38">
        <v>4375462</v>
      </c>
      <c r="AD1519" s="9" t="s">
        <v>6535</v>
      </c>
      <c r="AE1519" s="42">
        <v>1342247</v>
      </c>
      <c r="AF1519" s="9" t="s">
        <v>6535</v>
      </c>
      <c r="AG1519" s="41">
        <v>35375</v>
      </c>
      <c r="AH1519" s="2" t="s">
        <v>6535</v>
      </c>
      <c r="AI1519" s="41">
        <v>3097360</v>
      </c>
      <c r="AJ1519" s="2" t="s">
        <v>6535</v>
      </c>
      <c r="AK1519" s="41">
        <v>556103</v>
      </c>
      <c r="AL1519" s="2" t="s">
        <v>6535</v>
      </c>
      <c r="AM1519" s="2" t="str">
        <f>IF(OR(O1519="Q",Q1519="Q",S1519="Q",U1519="Q",W1519="Q",Y1519="Q",AB1519="Q",AD1519="Q",AF1519="Q",AH1519="Q",AJ1519="Q",AL1519="Q"),"Yes","No")</f>
        <v>No</v>
      </c>
    </row>
    <row r="1520" spans="1:39">
      <c r="A1520" s="3" t="s">
        <v>1822</v>
      </c>
      <c r="B1520" s="3" t="s">
        <v>1036</v>
      </c>
      <c r="C1520" s="4" t="s">
        <v>83</v>
      </c>
      <c r="D1520" s="241">
        <v>4215</v>
      </c>
      <c r="E1520" s="236">
        <v>40215</v>
      </c>
      <c r="F1520" s="3" t="s">
        <v>317</v>
      </c>
      <c r="G1520" s="4" t="s">
        <v>264</v>
      </c>
      <c r="H1520" s="60">
        <v>1249442</v>
      </c>
      <c r="I1520" s="27">
        <v>25</v>
      </c>
      <c r="J1520" s="170" t="s">
        <v>14</v>
      </c>
      <c r="K1520" s="170" t="s">
        <v>13</v>
      </c>
      <c r="L1520" s="5">
        <v>24</v>
      </c>
      <c r="N1520" s="31">
        <v>0.68917492598790064</v>
      </c>
      <c r="O1520" s="4" t="s">
        <v>6535</v>
      </c>
      <c r="P1520" s="56">
        <v>3.7604604530785249E-2</v>
      </c>
      <c r="Q1520" s="8" t="s">
        <v>6535</v>
      </c>
      <c r="R1520" s="35">
        <v>37.540933899332927</v>
      </c>
      <c r="S1520" s="2" t="s">
        <v>6535</v>
      </c>
      <c r="T1520" s="36">
        <v>2.0484087852980726</v>
      </c>
      <c r="U1520" s="2" t="s">
        <v>6535</v>
      </c>
      <c r="V1520" s="31">
        <v>18.326876045823145</v>
      </c>
      <c r="W1520" s="2" t="s">
        <v>6535</v>
      </c>
      <c r="X1520" s="31" t="s">
        <v>6535</v>
      </c>
      <c r="Y1520" s="2" t="s">
        <v>6535</v>
      </c>
      <c r="AA1520" s="37">
        <v>53542</v>
      </c>
      <c r="AB1520" s="4" t="s">
        <v>6535</v>
      </c>
      <c r="AC1520" s="37">
        <v>1423815</v>
      </c>
      <c r="AD1520" s="4" t="s">
        <v>6535</v>
      </c>
      <c r="AE1520" s="41">
        <v>77690</v>
      </c>
      <c r="AF1520" s="4" t="s">
        <v>6535</v>
      </c>
      <c r="AG1520" s="41">
        <v>37927</v>
      </c>
      <c r="AH1520" s="2" t="s">
        <v>6535</v>
      </c>
      <c r="AI1520" s="41">
        <v>0</v>
      </c>
      <c r="AJ1520" s="2" t="s">
        <v>6535</v>
      </c>
      <c r="AK1520" s="41">
        <v>629346</v>
      </c>
      <c r="AL1520" s="2" t="s">
        <v>6535</v>
      </c>
      <c r="AM1520" s="2" t="str">
        <f>IF(OR(O1520="Q",Q1520="Q",S1520="Q",U1520="Q",W1520="Q",Y1520="Q",AB1520="Q",AD1520="Q",AF1520="Q",AH1520="Q",AJ1520="Q",AL1520="Q"),"Yes","No")</f>
        <v>No</v>
      </c>
    </row>
    <row r="1521" spans="1:39">
      <c r="A1521" s="6" t="s">
        <v>1340</v>
      </c>
      <c r="B1521" s="6" t="s">
        <v>1341</v>
      </c>
      <c r="C1521" s="4" t="s">
        <v>147</v>
      </c>
      <c r="D1521" s="242">
        <v>3089</v>
      </c>
      <c r="E1521" s="237">
        <v>30089</v>
      </c>
      <c r="F1521" s="25" t="s">
        <v>320</v>
      </c>
      <c r="G1521" s="53" t="s">
        <v>264</v>
      </c>
      <c r="H1521" s="180">
        <v>70350</v>
      </c>
      <c r="I1521" s="27">
        <v>25</v>
      </c>
      <c r="J1521" s="171" t="s">
        <v>15</v>
      </c>
      <c r="K1521" s="171" t="s">
        <v>13</v>
      </c>
      <c r="L1521" s="9">
        <v>22</v>
      </c>
      <c r="M1521" s="9"/>
      <c r="N1521" s="32">
        <v>1.2242105501574143</v>
      </c>
      <c r="O1521" s="10" t="s">
        <v>6535</v>
      </c>
      <c r="P1521" s="57">
        <v>0.34714288870540205</v>
      </c>
      <c r="Q1521" s="7" t="s">
        <v>6535</v>
      </c>
      <c r="R1521" s="182">
        <v>72.962904646760009</v>
      </c>
      <c r="S1521" s="1" t="s">
        <v>6535</v>
      </c>
      <c r="T1521" s="36">
        <v>20.689703649552943</v>
      </c>
      <c r="U1521" s="2" t="s">
        <v>6535</v>
      </c>
      <c r="V1521" s="31">
        <v>3.526532128377613</v>
      </c>
      <c r="W1521" s="2" t="s">
        <v>6535</v>
      </c>
      <c r="X1521" s="31" t="s">
        <v>6535</v>
      </c>
      <c r="Y1521" s="2" t="s">
        <v>6535</v>
      </c>
      <c r="AA1521" s="38">
        <v>1351253</v>
      </c>
      <c r="AB1521" s="9" t="s">
        <v>6535</v>
      </c>
      <c r="AC1521" s="38">
        <v>3892498</v>
      </c>
      <c r="AD1521" s="9" t="s">
        <v>6535</v>
      </c>
      <c r="AE1521" s="42">
        <v>1103775</v>
      </c>
      <c r="AF1521" s="9" t="s">
        <v>6535</v>
      </c>
      <c r="AG1521" s="41">
        <v>53349</v>
      </c>
      <c r="AH1521" s="2" t="s">
        <v>6535</v>
      </c>
      <c r="AI1521" s="41">
        <v>0</v>
      </c>
      <c r="AJ1521" s="2" t="s">
        <v>6535</v>
      </c>
      <c r="AK1521" s="41">
        <v>996673</v>
      </c>
      <c r="AL1521" s="2" t="s">
        <v>6535</v>
      </c>
      <c r="AM1521" s="2" t="str">
        <f>IF(OR(O1521="Q",Q1521="Q",S1521="Q",U1521="Q",W1521="Q",Y1521="Q",AB1521="Q",AD1521="Q",AF1521="Q",AH1521="Q",AJ1521="Q",AL1521="Q"),"Yes","No")</f>
        <v>No</v>
      </c>
    </row>
    <row r="1522" spans="1:39">
      <c r="A1522" s="20" t="s">
        <v>1635</v>
      </c>
      <c r="B1522" s="20" t="s">
        <v>1422</v>
      </c>
      <c r="C1522" s="4" t="s">
        <v>54</v>
      </c>
      <c r="D1522" s="245">
        <v>4047</v>
      </c>
      <c r="E1522" s="239">
        <v>40047</v>
      </c>
      <c r="F1522" s="26" t="s">
        <v>317</v>
      </c>
      <c r="G1522" s="54" t="s">
        <v>262</v>
      </c>
      <c r="H1522" s="181">
        <v>128754</v>
      </c>
      <c r="I1522" s="30">
        <v>25</v>
      </c>
      <c r="J1522" s="172" t="s">
        <v>15</v>
      </c>
      <c r="K1522" s="172" t="s">
        <v>13</v>
      </c>
      <c r="L1522" s="21">
        <v>22</v>
      </c>
      <c r="M1522" s="21"/>
      <c r="N1522" s="34">
        <v>1.2545025384430455</v>
      </c>
      <c r="O1522" s="22" t="s">
        <v>6535</v>
      </c>
      <c r="P1522" s="59">
        <v>0.35191887192770055</v>
      </c>
      <c r="Q1522" s="7" t="s">
        <v>6535</v>
      </c>
      <c r="R1522" s="182">
        <v>84.026818994514983</v>
      </c>
      <c r="S1522" s="1" t="s">
        <v>6535</v>
      </c>
      <c r="T1522" s="36">
        <v>23.57159307857814</v>
      </c>
      <c r="U1522" s="2" t="s">
        <v>6535</v>
      </c>
      <c r="V1522" s="31">
        <v>3.56474926045107</v>
      </c>
      <c r="W1522" s="2" t="s">
        <v>6535</v>
      </c>
      <c r="X1522" s="31">
        <v>1.1536405421625968</v>
      </c>
      <c r="Y1522" s="2" t="s">
        <v>6535</v>
      </c>
      <c r="AA1522" s="40">
        <v>1951602</v>
      </c>
      <c r="AB1522" s="21" t="s">
        <v>6535</v>
      </c>
      <c r="AC1522" s="40">
        <v>5545602</v>
      </c>
      <c r="AD1522" s="21" t="s">
        <v>6535</v>
      </c>
      <c r="AE1522" s="44">
        <v>1555678</v>
      </c>
      <c r="AF1522" s="21" t="s">
        <v>6535</v>
      </c>
      <c r="AG1522" s="41">
        <v>65998</v>
      </c>
      <c r="AH1522" s="2" t="s">
        <v>6535</v>
      </c>
      <c r="AI1522" s="41">
        <v>4807045</v>
      </c>
      <c r="AJ1522" s="2" t="s">
        <v>6535</v>
      </c>
      <c r="AK1522" s="41">
        <v>761440</v>
      </c>
      <c r="AL1522" s="2" t="s">
        <v>6535</v>
      </c>
      <c r="AM1522" s="2" t="str">
        <f>IF(OR(O1522="Q",Q1522="Q",S1522="Q",U1522="Q",W1522="Q",Y1522="Q",AB1522="Q",AD1522="Q",AF1522="Q",AH1522="Q",AJ1522="Q",AL1522="Q"),"Yes","No")</f>
        <v>No</v>
      </c>
    </row>
    <row r="1523" spans="1:39">
      <c r="A1523" s="6" t="s">
        <v>2868</v>
      </c>
      <c r="B1523" s="6" t="s">
        <v>2869</v>
      </c>
      <c r="C1523" s="4" t="s">
        <v>74</v>
      </c>
      <c r="D1523" s="242">
        <v>5132</v>
      </c>
      <c r="E1523" s="237">
        <v>50132</v>
      </c>
      <c r="F1523" s="25" t="s">
        <v>320</v>
      </c>
      <c r="G1523" s="53" t="s">
        <v>264</v>
      </c>
      <c r="H1523" s="180">
        <v>61022</v>
      </c>
      <c r="I1523" s="27">
        <v>25</v>
      </c>
      <c r="J1523" s="171" t="s">
        <v>14</v>
      </c>
      <c r="K1523" s="171" t="s">
        <v>13</v>
      </c>
      <c r="L1523" s="9">
        <v>21</v>
      </c>
      <c r="M1523" s="9"/>
      <c r="N1523" s="32">
        <v>1.8885406571419638</v>
      </c>
      <c r="O1523" s="10" t="s">
        <v>6535</v>
      </c>
      <c r="P1523" s="57">
        <v>0.14827289551711273</v>
      </c>
      <c r="Q1523" s="7" t="s">
        <v>6535</v>
      </c>
      <c r="R1523" s="182">
        <v>46.356535343478882</v>
      </c>
      <c r="S1523" s="1" t="s">
        <v>6535</v>
      </c>
      <c r="T1523" s="36">
        <v>3.6395391836154176</v>
      </c>
      <c r="U1523" s="2" t="s">
        <v>6535</v>
      </c>
      <c r="V1523" s="31">
        <v>12.736924375527558</v>
      </c>
      <c r="W1523" s="2" t="s">
        <v>6535</v>
      </c>
      <c r="X1523" s="31" t="s">
        <v>6535</v>
      </c>
      <c r="Y1523" s="2" t="s">
        <v>6535</v>
      </c>
      <c r="AA1523" s="38">
        <v>241635</v>
      </c>
      <c r="AB1523" s="9" t="s">
        <v>6535</v>
      </c>
      <c r="AC1523" s="38">
        <v>1629664</v>
      </c>
      <c r="AD1523" s="9" t="s">
        <v>6535</v>
      </c>
      <c r="AE1523" s="42">
        <v>127948</v>
      </c>
      <c r="AF1523" s="9" t="s">
        <v>6535</v>
      </c>
      <c r="AG1523" s="41">
        <v>35155</v>
      </c>
      <c r="AH1523" s="2" t="s">
        <v>6535</v>
      </c>
      <c r="AI1523" s="41">
        <v>0</v>
      </c>
      <c r="AJ1523" s="2" t="s">
        <v>6535</v>
      </c>
      <c r="AK1523" s="41">
        <v>352875</v>
      </c>
      <c r="AL1523" s="2" t="s">
        <v>6535</v>
      </c>
      <c r="AM1523" s="2" t="str">
        <f>IF(OR(O1523="Q",Q1523="Q",S1523="Q",U1523="Q",W1523="Q",Y1523="Q",AB1523="Q",AD1523="Q",AF1523="Q",AH1523="Q",AJ1523="Q",AL1523="Q"),"Yes","No")</f>
        <v>No</v>
      </c>
    </row>
    <row r="1524" spans="1:39">
      <c r="A1524" s="3" t="s">
        <v>6000</v>
      </c>
      <c r="B1524" s="3" t="s">
        <v>5718</v>
      </c>
      <c r="C1524" s="4" t="s">
        <v>28</v>
      </c>
      <c r="D1524" s="241" t="s">
        <v>6001</v>
      </c>
      <c r="E1524" s="236" t="s">
        <v>6002</v>
      </c>
      <c r="F1524" s="3" t="s">
        <v>317</v>
      </c>
      <c r="G1524" s="4" t="s">
        <v>476</v>
      </c>
      <c r="H1524" s="60">
        <v>0</v>
      </c>
      <c r="I1524" s="27">
        <v>25</v>
      </c>
      <c r="J1524" s="170" t="s">
        <v>15</v>
      </c>
      <c r="K1524" s="170" t="s">
        <v>13</v>
      </c>
      <c r="L1524" s="5">
        <v>21</v>
      </c>
      <c r="N1524" s="31">
        <v>1.0030033416301105</v>
      </c>
      <c r="O1524" s="4" t="s">
        <v>6535</v>
      </c>
      <c r="P1524" s="56">
        <v>0.1166901313810691</v>
      </c>
      <c r="Q1524" s="8" t="s">
        <v>6535</v>
      </c>
      <c r="R1524" s="35">
        <v>96.15888741884865</v>
      </c>
      <c r="S1524" s="2" t="s">
        <v>6535</v>
      </c>
      <c r="T1524" s="36">
        <v>11.187194240177226</v>
      </c>
      <c r="U1524" s="2" t="s">
        <v>6535</v>
      </c>
      <c r="V1524" s="31">
        <v>8.5954427316107207</v>
      </c>
      <c r="W1524" s="2" t="s">
        <v>6535</v>
      </c>
      <c r="X1524" s="31" t="s">
        <v>6535</v>
      </c>
      <c r="Y1524" s="2" t="s">
        <v>6535</v>
      </c>
      <c r="AA1524" s="37">
        <v>364687</v>
      </c>
      <c r="AB1524" s="4" t="s">
        <v>6535</v>
      </c>
      <c r="AC1524" s="37">
        <v>3125260</v>
      </c>
      <c r="AD1524" s="4" t="s">
        <v>6535</v>
      </c>
      <c r="AE1524" s="41">
        <v>363595</v>
      </c>
      <c r="AF1524" s="4" t="s">
        <v>6535</v>
      </c>
      <c r="AG1524" s="41">
        <v>32501</v>
      </c>
      <c r="AH1524" s="2" t="s">
        <v>6535</v>
      </c>
      <c r="AI1524" s="41">
        <v>0</v>
      </c>
      <c r="AJ1524" s="2" t="s">
        <v>6535</v>
      </c>
      <c r="AK1524" s="41">
        <v>928303</v>
      </c>
      <c r="AL1524" s="2" t="s">
        <v>6535</v>
      </c>
      <c r="AM1524" s="2" t="str">
        <f>IF(OR(O1524="Q",Q1524="Q",S1524="Q",U1524="Q",W1524="Q",Y1524="Q",AB1524="Q",AD1524="Q",AF1524="Q",AH1524="Q",AJ1524="Q",AL1524="Q"),"Yes","No")</f>
        <v>No</v>
      </c>
    </row>
    <row r="1525" spans="1:39">
      <c r="A1525" s="6" t="s">
        <v>1429</v>
      </c>
      <c r="B1525" s="6" t="s">
        <v>1430</v>
      </c>
      <c r="C1525" s="4" t="s">
        <v>114</v>
      </c>
      <c r="D1525" s="242" t="s">
        <v>1431</v>
      </c>
      <c r="E1525" s="237" t="s">
        <v>1432</v>
      </c>
      <c r="F1525" s="25" t="s">
        <v>320</v>
      </c>
      <c r="G1525" s="53" t="s">
        <v>476</v>
      </c>
      <c r="H1525" s="180">
        <v>0</v>
      </c>
      <c r="I1525" s="28">
        <v>25</v>
      </c>
      <c r="J1525" s="171" t="s">
        <v>14</v>
      </c>
      <c r="K1525" s="171" t="s">
        <v>13</v>
      </c>
      <c r="L1525" s="9">
        <v>20</v>
      </c>
      <c r="M1525" s="9"/>
      <c r="N1525" s="32">
        <v>1.5721303144938175</v>
      </c>
      <c r="O1525" s="10" t="s">
        <v>6535</v>
      </c>
      <c r="P1525" s="57">
        <v>7.7482621786630596E-2</v>
      </c>
      <c r="Q1525" s="7" t="s">
        <v>6535</v>
      </c>
      <c r="R1525" s="182">
        <v>85.85442382734729</v>
      </c>
      <c r="S1525" s="1" t="s">
        <v>6535</v>
      </c>
      <c r="T1525" s="36">
        <v>4.2313450664967744</v>
      </c>
      <c r="U1525" s="2" t="s">
        <v>6535</v>
      </c>
      <c r="V1525" s="31">
        <v>20.290102196375134</v>
      </c>
      <c r="W1525" s="2" t="s">
        <v>6535</v>
      </c>
      <c r="X1525" s="31" t="s">
        <v>6535</v>
      </c>
      <c r="Y1525" s="2" t="s">
        <v>6535</v>
      </c>
      <c r="AA1525" s="38">
        <v>83532</v>
      </c>
      <c r="AB1525" s="9" t="s">
        <v>6535</v>
      </c>
      <c r="AC1525" s="38">
        <v>1078074</v>
      </c>
      <c r="AD1525" s="9" t="s">
        <v>6535</v>
      </c>
      <c r="AE1525" s="42">
        <v>53133</v>
      </c>
      <c r="AF1525" s="9" t="s">
        <v>6535</v>
      </c>
      <c r="AG1525" s="41">
        <v>12557</v>
      </c>
      <c r="AH1525" s="2" t="s">
        <v>6535</v>
      </c>
      <c r="AI1525" s="41">
        <v>0</v>
      </c>
      <c r="AJ1525" s="2" t="s">
        <v>6535</v>
      </c>
      <c r="AK1525" s="41">
        <v>215965</v>
      </c>
      <c r="AL1525" s="2" t="s">
        <v>6535</v>
      </c>
      <c r="AM1525" s="2" t="str">
        <f>IF(OR(O1525="Q",Q1525="Q",S1525="Q",U1525="Q",W1525="Q",Y1525="Q",AB1525="Q",AD1525="Q",AF1525="Q",AH1525="Q",AJ1525="Q",AL1525="Q"),"Yes","No")</f>
        <v>No</v>
      </c>
    </row>
    <row r="1526" spans="1:39">
      <c r="A1526" s="6" t="s">
        <v>1723</v>
      </c>
      <c r="B1526" s="6" t="s">
        <v>1581</v>
      </c>
      <c r="C1526" s="4" t="s">
        <v>83</v>
      </c>
      <c r="D1526" s="242">
        <v>4131</v>
      </c>
      <c r="E1526" s="237">
        <v>40131</v>
      </c>
      <c r="F1526" s="25" t="s">
        <v>317</v>
      </c>
      <c r="G1526" s="53" t="s">
        <v>264</v>
      </c>
      <c r="H1526" s="180">
        <v>166485</v>
      </c>
      <c r="I1526" s="28">
        <v>25</v>
      </c>
      <c r="J1526" s="171" t="s">
        <v>14</v>
      </c>
      <c r="K1526" s="171" t="s">
        <v>16</v>
      </c>
      <c r="L1526" s="9">
        <v>19</v>
      </c>
      <c r="M1526" s="9"/>
      <c r="N1526" s="32">
        <v>0</v>
      </c>
      <c r="O1526" s="10" t="s">
        <v>6535</v>
      </c>
      <c r="P1526" s="57">
        <v>0</v>
      </c>
      <c r="Q1526" s="7" t="s">
        <v>6535</v>
      </c>
      <c r="R1526" s="182">
        <v>10.216506040450659</v>
      </c>
      <c r="S1526" s="1" t="s">
        <v>6535</v>
      </c>
      <c r="T1526" s="36">
        <v>3.6675263562734717</v>
      </c>
      <c r="U1526" s="2" t="s">
        <v>6535</v>
      </c>
      <c r="V1526" s="31">
        <v>2.7856666995657324</v>
      </c>
      <c r="W1526" s="2" t="s">
        <v>6535</v>
      </c>
      <c r="X1526" s="31" t="s">
        <v>6535</v>
      </c>
      <c r="Y1526" s="2" t="s">
        <v>6535</v>
      </c>
      <c r="AA1526" s="38">
        <v>0</v>
      </c>
      <c r="AB1526" s="9" t="s">
        <v>6535</v>
      </c>
      <c r="AC1526" s="38">
        <v>225795</v>
      </c>
      <c r="AD1526" s="9" t="s">
        <v>6535</v>
      </c>
      <c r="AE1526" s="42">
        <v>81056</v>
      </c>
      <c r="AF1526" s="9" t="s">
        <v>6535</v>
      </c>
      <c r="AG1526" s="41">
        <v>22101</v>
      </c>
      <c r="AH1526" s="2" t="s">
        <v>6535</v>
      </c>
      <c r="AI1526" s="41">
        <v>0</v>
      </c>
      <c r="AJ1526" s="2" t="s">
        <v>6535</v>
      </c>
      <c r="AK1526" s="41">
        <v>378562</v>
      </c>
      <c r="AL1526" s="2" t="s">
        <v>6535</v>
      </c>
      <c r="AM1526" s="2" t="str">
        <f>IF(OR(O1526="Q",Q1526="Q",S1526="Q",U1526="Q",W1526="Q",Y1526="Q",AB1526="Q",AD1526="Q",AF1526="Q",AH1526="Q",AJ1526="Q",AL1526="Q"),"Yes","No")</f>
        <v>No</v>
      </c>
    </row>
    <row r="1527" spans="1:39">
      <c r="A1527" s="3" t="s">
        <v>1674</v>
      </c>
      <c r="B1527" s="3" t="s">
        <v>1675</v>
      </c>
      <c r="C1527" s="4" t="s">
        <v>129</v>
      </c>
      <c r="D1527" s="241">
        <v>4092</v>
      </c>
      <c r="E1527" s="236">
        <v>40092</v>
      </c>
      <c r="F1527" s="3" t="s">
        <v>317</v>
      </c>
      <c r="G1527" s="4" t="s">
        <v>264</v>
      </c>
      <c r="H1527" s="60">
        <v>158655</v>
      </c>
      <c r="I1527" s="27">
        <v>25</v>
      </c>
      <c r="J1527" s="170" t="s">
        <v>15</v>
      </c>
      <c r="K1527" s="170" t="s">
        <v>13</v>
      </c>
      <c r="L1527" s="5">
        <v>16</v>
      </c>
      <c r="N1527" s="31">
        <v>0.97197548715830062</v>
      </c>
      <c r="O1527" s="4" t="s">
        <v>6535</v>
      </c>
      <c r="P1527" s="56">
        <v>0.15646324637313028</v>
      </c>
      <c r="Q1527" s="8" t="s">
        <v>6535</v>
      </c>
      <c r="R1527" s="35">
        <v>66.19877096167663</v>
      </c>
      <c r="S1527" s="2" t="s">
        <v>6535</v>
      </c>
      <c r="T1527" s="36">
        <v>10.656312579298959</v>
      </c>
      <c r="U1527" s="2" t="s">
        <v>6535</v>
      </c>
      <c r="V1527" s="31">
        <v>6.212164899355046</v>
      </c>
      <c r="W1527" s="2" t="s">
        <v>6535</v>
      </c>
      <c r="X1527" s="31" t="s">
        <v>6535</v>
      </c>
      <c r="Y1527" s="2" t="s">
        <v>6535</v>
      </c>
      <c r="AA1527" s="37">
        <v>677568</v>
      </c>
      <c r="AB1527" s="4" t="s">
        <v>6535</v>
      </c>
      <c r="AC1527" s="37">
        <v>4330525</v>
      </c>
      <c r="AD1527" s="4" t="s">
        <v>6535</v>
      </c>
      <c r="AE1527" s="41">
        <v>697104</v>
      </c>
      <c r="AF1527" s="4" t="s">
        <v>6535</v>
      </c>
      <c r="AG1527" s="41">
        <v>65417</v>
      </c>
      <c r="AH1527" s="2" t="s">
        <v>6535</v>
      </c>
      <c r="AI1527" s="41">
        <v>0</v>
      </c>
      <c r="AJ1527" s="2" t="s">
        <v>6535</v>
      </c>
      <c r="AK1527" s="41">
        <v>1131874</v>
      </c>
      <c r="AL1527" s="2" t="s">
        <v>6535</v>
      </c>
      <c r="AM1527" s="2" t="str">
        <f>IF(OR(O1527="Q",Q1527="Q",S1527="Q",U1527="Q",W1527="Q",Y1527="Q",AB1527="Q",AD1527="Q",AF1527="Q",AH1527="Q",AJ1527="Q",AL1527="Q"),"Yes","No")</f>
        <v>No</v>
      </c>
    </row>
    <row r="1528" spans="1:39">
      <c r="A1528" s="6" t="s">
        <v>1736</v>
      </c>
      <c r="B1528" s="6" t="s">
        <v>1737</v>
      </c>
      <c r="C1528" s="4" t="s">
        <v>83</v>
      </c>
      <c r="D1528" s="242">
        <v>4143</v>
      </c>
      <c r="E1528" s="237">
        <v>40143</v>
      </c>
      <c r="F1528" s="25" t="s">
        <v>317</v>
      </c>
      <c r="G1528" s="53" t="s">
        <v>264</v>
      </c>
      <c r="H1528" s="180">
        <v>884891</v>
      </c>
      <c r="I1528" s="28">
        <v>25</v>
      </c>
      <c r="J1528" s="171" t="s">
        <v>14</v>
      </c>
      <c r="K1528" s="171" t="s">
        <v>16</v>
      </c>
      <c r="L1528" s="9">
        <v>16</v>
      </c>
      <c r="M1528" s="9"/>
      <c r="N1528" s="32">
        <v>4.4033868185856893</v>
      </c>
      <c r="O1528" s="10" t="s">
        <v>6535</v>
      </c>
      <c r="P1528" s="57">
        <v>0.13710367071685284</v>
      </c>
      <c r="Q1528" s="7" t="s">
        <v>6535</v>
      </c>
      <c r="R1528" s="182">
        <v>50.144722346892976</v>
      </c>
      <c r="S1528" s="1" t="s">
        <v>6535</v>
      </c>
      <c r="T1528" s="36">
        <v>1.5613040107715532</v>
      </c>
      <c r="U1528" s="2" t="s">
        <v>6535</v>
      </c>
      <c r="V1528" s="31">
        <v>32.117205874666809</v>
      </c>
      <c r="W1528" s="2" t="s">
        <v>6535</v>
      </c>
      <c r="X1528" s="31" t="s">
        <v>6535</v>
      </c>
      <c r="Y1528" s="2" t="s">
        <v>6535</v>
      </c>
      <c r="AA1528" s="38">
        <v>168500</v>
      </c>
      <c r="AB1528" s="9" t="s">
        <v>6535</v>
      </c>
      <c r="AC1528" s="38">
        <v>1228997</v>
      </c>
      <c r="AD1528" s="9" t="s">
        <v>6535</v>
      </c>
      <c r="AE1528" s="42">
        <v>38266</v>
      </c>
      <c r="AF1528" s="9" t="s">
        <v>6535</v>
      </c>
      <c r="AG1528" s="41">
        <v>24509</v>
      </c>
      <c r="AH1528" s="2" t="s">
        <v>6535</v>
      </c>
      <c r="AI1528" s="41">
        <v>0</v>
      </c>
      <c r="AJ1528" s="2" t="s">
        <v>6535</v>
      </c>
      <c r="AK1528" s="41">
        <v>369847</v>
      </c>
      <c r="AL1528" s="2" t="s">
        <v>6535</v>
      </c>
      <c r="AM1528" s="2" t="str">
        <f>IF(OR(O1528="Q",Q1528="Q",S1528="Q",U1528="Q",W1528="Q",Y1528="Q",AB1528="Q",AD1528="Q",AF1528="Q",AH1528="Q",AJ1528="Q",AL1528="Q"),"Yes","No")</f>
        <v>No</v>
      </c>
    </row>
    <row r="1529" spans="1:39">
      <c r="A1529" s="3" t="s">
        <v>732</v>
      </c>
      <c r="B1529" s="3" t="s">
        <v>733</v>
      </c>
      <c r="C1529" s="4" t="s">
        <v>11</v>
      </c>
      <c r="D1529" s="241" t="s">
        <v>734</v>
      </c>
      <c r="E1529" s="236" t="s">
        <v>735</v>
      </c>
      <c r="F1529" s="3" t="s">
        <v>481</v>
      </c>
      <c r="G1529" s="4" t="s">
        <v>476</v>
      </c>
      <c r="H1529" s="60">
        <v>0</v>
      </c>
      <c r="I1529" s="27">
        <v>25</v>
      </c>
      <c r="J1529" s="170" t="s">
        <v>20</v>
      </c>
      <c r="K1529" s="170" t="s">
        <v>16</v>
      </c>
      <c r="L1529" s="5">
        <v>15</v>
      </c>
      <c r="N1529" s="31">
        <v>3.1130310367598502</v>
      </c>
      <c r="O1529" s="4" t="s">
        <v>6535</v>
      </c>
      <c r="P1529" s="56">
        <v>0.11865060887876538</v>
      </c>
      <c r="Q1529" s="8" t="s">
        <v>6535</v>
      </c>
      <c r="R1529" s="35">
        <v>50.356780735107733</v>
      </c>
      <c r="S1529" s="2" t="s">
        <v>6535</v>
      </c>
      <c r="T1529" s="36">
        <v>1.9193071398394592</v>
      </c>
      <c r="U1529" s="2" t="s">
        <v>6535</v>
      </c>
      <c r="V1529" s="31">
        <v>26.236957957296941</v>
      </c>
      <c r="W1529" s="2" t="s">
        <v>6535</v>
      </c>
      <c r="X1529" s="31" t="s">
        <v>6535</v>
      </c>
      <c r="Y1529" s="2" t="s">
        <v>6535</v>
      </c>
      <c r="AA1529" s="37">
        <v>28285</v>
      </c>
      <c r="AB1529" s="4" t="s">
        <v>6535</v>
      </c>
      <c r="AC1529" s="37">
        <v>238389</v>
      </c>
      <c r="AD1529" s="4" t="s">
        <v>6535</v>
      </c>
      <c r="AE1529" s="41">
        <v>9086</v>
      </c>
      <c r="AF1529" s="4" t="s">
        <v>6535</v>
      </c>
      <c r="AG1529" s="41">
        <v>4734</v>
      </c>
      <c r="AH1529" s="2" t="s">
        <v>6535</v>
      </c>
      <c r="AI1529" s="41">
        <v>0</v>
      </c>
      <c r="AJ1529" s="2" t="s">
        <v>6535</v>
      </c>
      <c r="AK1529" s="41">
        <v>53836</v>
      </c>
      <c r="AL1529" s="2" t="s">
        <v>6535</v>
      </c>
      <c r="AM1529" s="2" t="str">
        <f>IF(OR(O1529="Q",Q1529="Q",S1529="Q",U1529="Q",W1529="Q",Y1529="Q",AB1529="Q",AD1529="Q",AF1529="Q",AH1529="Q",AJ1529="Q",AL1529="Q"),"Yes","No")</f>
        <v>No</v>
      </c>
    </row>
    <row r="1530" spans="1:39">
      <c r="A1530" s="3" t="s">
        <v>4442</v>
      </c>
      <c r="B1530" s="3" t="s">
        <v>4443</v>
      </c>
      <c r="C1530" s="4" t="s">
        <v>57</v>
      </c>
      <c r="D1530" s="241">
        <v>7011</v>
      </c>
      <c r="E1530" s="236">
        <v>70011</v>
      </c>
      <c r="F1530" s="3" t="s">
        <v>317</v>
      </c>
      <c r="G1530" s="4" t="s">
        <v>264</v>
      </c>
      <c r="H1530" s="60">
        <v>67818</v>
      </c>
      <c r="I1530" s="27">
        <v>25</v>
      </c>
      <c r="J1530" s="170" t="s">
        <v>15</v>
      </c>
      <c r="K1530" s="170" t="s">
        <v>13</v>
      </c>
      <c r="L1530" s="5">
        <v>13</v>
      </c>
      <c r="N1530" s="31">
        <v>0.47918236171833428</v>
      </c>
      <c r="O1530" s="4" t="s">
        <v>6535</v>
      </c>
      <c r="P1530" s="56">
        <v>0.10088274654910771</v>
      </c>
      <c r="Q1530" s="8" t="s">
        <v>6535</v>
      </c>
      <c r="R1530" s="35">
        <v>57.970048136922806</v>
      </c>
      <c r="S1530" s="2" t="s">
        <v>6535</v>
      </c>
      <c r="T1530" s="36">
        <v>12.20449277946158</v>
      </c>
      <c r="U1530" s="2" t="s">
        <v>6535</v>
      </c>
      <c r="V1530" s="31">
        <v>4.7498940910086915</v>
      </c>
      <c r="W1530" s="2" t="s">
        <v>6535</v>
      </c>
      <c r="X1530" s="31" t="s">
        <v>6535</v>
      </c>
      <c r="Y1530" s="2" t="s">
        <v>6535</v>
      </c>
      <c r="AA1530" s="37">
        <v>229617</v>
      </c>
      <c r="AB1530" s="4" t="s">
        <v>6535</v>
      </c>
      <c r="AC1530" s="37">
        <v>2276078</v>
      </c>
      <c r="AD1530" s="4" t="s">
        <v>6535</v>
      </c>
      <c r="AE1530" s="41">
        <v>479185</v>
      </c>
      <c r="AF1530" s="4" t="s">
        <v>6535</v>
      </c>
      <c r="AG1530" s="41">
        <v>39263</v>
      </c>
      <c r="AH1530" s="2" t="s">
        <v>6535</v>
      </c>
      <c r="AI1530" s="41">
        <v>0</v>
      </c>
      <c r="AJ1530" s="2" t="s">
        <v>6535</v>
      </c>
      <c r="AK1530" s="41">
        <v>503863</v>
      </c>
      <c r="AL1530" s="2" t="s">
        <v>6535</v>
      </c>
      <c r="AM1530" s="2" t="str">
        <f>IF(OR(O1530="Q",Q1530="Q",S1530="Q",U1530="Q",W1530="Q",Y1530="Q",AB1530="Q",AD1530="Q",AF1530="Q",AH1530="Q",AJ1530="Q",AL1530="Q"),"Yes","No")</f>
        <v>No</v>
      </c>
    </row>
    <row r="1531" spans="1:39">
      <c r="A1531" s="3" t="s">
        <v>3584</v>
      </c>
      <c r="B1531" s="3" t="s">
        <v>3585</v>
      </c>
      <c r="C1531" s="4" t="s">
        <v>77</v>
      </c>
      <c r="D1531" s="241" t="s">
        <v>3586</v>
      </c>
      <c r="E1531" s="236" t="s">
        <v>3587</v>
      </c>
      <c r="F1531" s="3" t="s">
        <v>320</v>
      </c>
      <c r="G1531" s="4" t="s">
        <v>476</v>
      </c>
      <c r="H1531" s="60">
        <v>0</v>
      </c>
      <c r="I1531" s="27">
        <v>25</v>
      </c>
      <c r="J1531" s="170" t="s">
        <v>14</v>
      </c>
      <c r="K1531" s="170" t="s">
        <v>13</v>
      </c>
      <c r="L1531" s="5">
        <v>13</v>
      </c>
      <c r="N1531" s="31">
        <v>0.63157965391792292</v>
      </c>
      <c r="O1531" s="4" t="s">
        <v>6535</v>
      </c>
      <c r="P1531" s="56">
        <v>6.8940101079519894E-2</v>
      </c>
      <c r="Q1531" s="8" t="s">
        <v>6535</v>
      </c>
      <c r="R1531" s="35">
        <v>44.49876108502869</v>
      </c>
      <c r="S1531" s="2" t="s">
        <v>6535</v>
      </c>
      <c r="T1531" s="36">
        <v>4.8572639540949396</v>
      </c>
      <c r="U1531" s="2" t="s">
        <v>6535</v>
      </c>
      <c r="V1531" s="31">
        <v>9.161281228604798</v>
      </c>
      <c r="W1531" s="2" t="s">
        <v>6535</v>
      </c>
      <c r="X1531" s="31" t="s">
        <v>6535</v>
      </c>
      <c r="Y1531" s="2" t="s">
        <v>6535</v>
      </c>
      <c r="AA1531" s="37">
        <v>47047</v>
      </c>
      <c r="AB1531" s="4" t="s">
        <v>6535</v>
      </c>
      <c r="AC1531" s="37">
        <v>682433</v>
      </c>
      <c r="AD1531" s="4" t="s">
        <v>6535</v>
      </c>
      <c r="AE1531" s="41">
        <v>74491</v>
      </c>
      <c r="AF1531" s="4" t="s">
        <v>6535</v>
      </c>
      <c r="AG1531" s="41">
        <v>15336</v>
      </c>
      <c r="AH1531" s="2" t="s">
        <v>6535</v>
      </c>
      <c r="AI1531" s="41">
        <v>0</v>
      </c>
      <c r="AJ1531" s="2" t="s">
        <v>6535</v>
      </c>
      <c r="AK1531" s="41">
        <v>223826</v>
      </c>
      <c r="AL1531" s="2" t="s">
        <v>6535</v>
      </c>
      <c r="AM1531" s="2" t="str">
        <f>IF(OR(O1531="Q",Q1531="Q",S1531="Q",U1531="Q",W1531="Q",Y1531="Q",AB1531="Q",AD1531="Q",AF1531="Q",AH1531="Q",AJ1531="Q",AL1531="Q"),"Yes","No")</f>
        <v>No</v>
      </c>
    </row>
    <row r="1532" spans="1:39">
      <c r="A1532" s="6" t="s">
        <v>4442</v>
      </c>
      <c r="B1532" s="6" t="s">
        <v>4443</v>
      </c>
      <c r="C1532" s="4" t="s">
        <v>57</v>
      </c>
      <c r="D1532" s="242">
        <v>7011</v>
      </c>
      <c r="E1532" s="237">
        <v>70011</v>
      </c>
      <c r="F1532" s="25" t="s">
        <v>317</v>
      </c>
      <c r="G1532" s="53" t="s">
        <v>264</v>
      </c>
      <c r="H1532" s="180">
        <v>67818</v>
      </c>
      <c r="I1532" s="27">
        <v>25</v>
      </c>
      <c r="J1532" s="171" t="s">
        <v>14</v>
      </c>
      <c r="K1532" s="171" t="s">
        <v>13</v>
      </c>
      <c r="L1532" s="9">
        <v>12</v>
      </c>
      <c r="M1532" s="9"/>
      <c r="N1532" s="32">
        <v>1.2667183841169964</v>
      </c>
      <c r="O1532" s="10" t="s">
        <v>6535</v>
      </c>
      <c r="P1532" s="57">
        <v>7.4448108802734253E-2</v>
      </c>
      <c r="Q1532" s="7" t="s">
        <v>6535</v>
      </c>
      <c r="R1532" s="182">
        <v>42.326567078836398</v>
      </c>
      <c r="S1532" s="1" t="s">
        <v>6535</v>
      </c>
      <c r="T1532" s="36">
        <v>2.4876349081552425</v>
      </c>
      <c r="U1532" s="2" t="s">
        <v>6535</v>
      </c>
      <c r="V1532" s="31">
        <v>17.014782571219239</v>
      </c>
      <c r="W1532" s="2" t="s">
        <v>6535</v>
      </c>
      <c r="X1532" s="31" t="s">
        <v>6535</v>
      </c>
      <c r="Y1532" s="2" t="s">
        <v>6535</v>
      </c>
      <c r="AA1532" s="38">
        <v>88175</v>
      </c>
      <c r="AB1532" s="9" t="s">
        <v>6535</v>
      </c>
      <c r="AC1532" s="38">
        <v>1184382</v>
      </c>
      <c r="AD1532" s="9" t="s">
        <v>6535</v>
      </c>
      <c r="AE1532" s="42">
        <v>69609</v>
      </c>
      <c r="AF1532" s="9" t="s">
        <v>6535</v>
      </c>
      <c r="AG1532" s="41">
        <v>27982</v>
      </c>
      <c r="AH1532" s="2" t="s">
        <v>6535</v>
      </c>
      <c r="AI1532" s="41">
        <v>0</v>
      </c>
      <c r="AJ1532" s="2" t="s">
        <v>6535</v>
      </c>
      <c r="AK1532" s="41">
        <v>302006</v>
      </c>
      <c r="AL1532" s="2" t="s">
        <v>6535</v>
      </c>
      <c r="AM1532" s="2" t="str">
        <f>IF(OR(O1532="Q",Q1532="Q",S1532="Q",U1532="Q",W1532="Q",Y1532="Q",AB1532="Q",AD1532="Q",AF1532="Q",AH1532="Q",AJ1532="Q",AL1532="Q"),"Yes","No")</f>
        <v>No</v>
      </c>
    </row>
    <row r="1533" spans="1:39">
      <c r="A1533" s="6" t="s">
        <v>3584</v>
      </c>
      <c r="B1533" s="6" t="s">
        <v>3585</v>
      </c>
      <c r="C1533" s="4" t="s">
        <v>77</v>
      </c>
      <c r="D1533" s="242" t="s">
        <v>3586</v>
      </c>
      <c r="E1533" s="237" t="s">
        <v>3587</v>
      </c>
      <c r="F1533" s="25" t="s">
        <v>320</v>
      </c>
      <c r="G1533" s="53" t="s">
        <v>476</v>
      </c>
      <c r="H1533" s="180">
        <v>0</v>
      </c>
      <c r="I1533" s="28">
        <v>25</v>
      </c>
      <c r="J1533" s="171" t="s">
        <v>15</v>
      </c>
      <c r="K1533" s="171" t="s">
        <v>13</v>
      </c>
      <c r="L1533" s="9">
        <v>12</v>
      </c>
      <c r="M1533" s="9"/>
      <c r="N1533" s="32">
        <v>0.6315704016414011</v>
      </c>
      <c r="O1533" s="10" t="s">
        <v>6535</v>
      </c>
      <c r="P1533" s="57">
        <v>6.8939015548215576E-2</v>
      </c>
      <c r="Q1533" s="7" t="s">
        <v>6535</v>
      </c>
      <c r="R1533" s="182">
        <v>44.497418984800689</v>
      </c>
      <c r="S1533" s="1" t="s">
        <v>6535</v>
      </c>
      <c r="T1533" s="36">
        <v>4.8571121307714371</v>
      </c>
      <c r="U1533" s="2" t="s">
        <v>6535</v>
      </c>
      <c r="V1533" s="31">
        <v>9.1612912748904005</v>
      </c>
      <c r="W1533" s="2" t="s">
        <v>6535</v>
      </c>
      <c r="X1533" s="31" t="s">
        <v>6535</v>
      </c>
      <c r="Y1533" s="2" t="s">
        <v>6535</v>
      </c>
      <c r="AA1533" s="38">
        <v>42787</v>
      </c>
      <c r="AB1533" s="9" t="s">
        <v>6535</v>
      </c>
      <c r="AC1533" s="38">
        <v>620650</v>
      </c>
      <c r="AD1533" s="9" t="s">
        <v>6535</v>
      </c>
      <c r="AE1533" s="42">
        <v>67747</v>
      </c>
      <c r="AF1533" s="9" t="s">
        <v>6535</v>
      </c>
      <c r="AG1533" s="41">
        <v>13948</v>
      </c>
      <c r="AH1533" s="2" t="s">
        <v>6535</v>
      </c>
      <c r="AI1533" s="41">
        <v>0</v>
      </c>
      <c r="AJ1533" s="2" t="s">
        <v>6535</v>
      </c>
      <c r="AK1533" s="41">
        <v>203562</v>
      </c>
      <c r="AL1533" s="2" t="s">
        <v>6535</v>
      </c>
      <c r="AM1533" s="2" t="str">
        <f>IF(OR(O1533="Q",Q1533="Q",S1533="Q",U1533="Q",W1533="Q",Y1533="Q",AB1533="Q",AD1533="Q",AF1533="Q",AH1533="Q",AJ1533="Q",AL1533="Q"),"Yes","No")</f>
        <v>No</v>
      </c>
    </row>
    <row r="1534" spans="1:39">
      <c r="A1534" s="3" t="s">
        <v>643</v>
      </c>
      <c r="B1534" s="3" t="s">
        <v>3925</v>
      </c>
      <c r="C1534" s="4" t="s">
        <v>130</v>
      </c>
      <c r="D1534" s="241">
        <v>6015</v>
      </c>
      <c r="E1534" s="236">
        <v>60015</v>
      </c>
      <c r="F1534" s="3" t="s">
        <v>317</v>
      </c>
      <c r="G1534" s="4" t="s">
        <v>264</v>
      </c>
      <c r="H1534" s="60">
        <v>0</v>
      </c>
      <c r="I1534" s="27">
        <v>25</v>
      </c>
      <c r="J1534" s="170" t="s">
        <v>15</v>
      </c>
      <c r="K1534" s="170" t="s">
        <v>13</v>
      </c>
      <c r="L1534" s="5">
        <v>11</v>
      </c>
      <c r="N1534" s="31">
        <v>0.38793270967769794</v>
      </c>
      <c r="O1534" s="4" t="s">
        <v>6535</v>
      </c>
      <c r="P1534" s="56">
        <v>0.11583093724615444</v>
      </c>
      <c r="Q1534" s="8" t="s">
        <v>6535</v>
      </c>
      <c r="R1534" s="35">
        <v>63.493246009005318</v>
      </c>
      <c r="S1534" s="2" t="s">
        <v>6535</v>
      </c>
      <c r="T1534" s="36">
        <v>18.958138900259243</v>
      </c>
      <c r="U1534" s="2" t="s">
        <v>6535</v>
      </c>
      <c r="V1534" s="31">
        <v>3.349128643009208</v>
      </c>
      <c r="W1534" s="2" t="s">
        <v>6535</v>
      </c>
      <c r="X1534" s="31" t="s">
        <v>6535</v>
      </c>
      <c r="Y1534" s="2" t="s">
        <v>6535</v>
      </c>
      <c r="AA1534" s="37">
        <v>269505</v>
      </c>
      <c r="AB1534" s="4" t="s">
        <v>6535</v>
      </c>
      <c r="AC1534" s="37">
        <v>2326710</v>
      </c>
      <c r="AD1534" s="4" t="s">
        <v>6535</v>
      </c>
      <c r="AE1534" s="41">
        <v>694721</v>
      </c>
      <c r="AF1534" s="4" t="s">
        <v>6535</v>
      </c>
      <c r="AG1534" s="41">
        <v>36645</v>
      </c>
      <c r="AH1534" s="2" t="s">
        <v>6535</v>
      </c>
      <c r="AI1534" s="41">
        <v>0</v>
      </c>
      <c r="AJ1534" s="2" t="s">
        <v>6535</v>
      </c>
      <c r="AK1534" s="41">
        <v>429354</v>
      </c>
      <c r="AL1534" s="2" t="s">
        <v>6535</v>
      </c>
      <c r="AM1534" s="2" t="str">
        <f>IF(OR(O1534="Q",Q1534="Q",S1534="Q",U1534="Q",W1534="Q",Y1534="Q",AB1534="Q",AD1534="Q",AF1534="Q",AH1534="Q",AJ1534="Q",AL1534="Q"),"Yes","No")</f>
        <v>No</v>
      </c>
    </row>
    <row r="1535" spans="1:39">
      <c r="A1535" s="3" t="s">
        <v>643</v>
      </c>
      <c r="B1535" s="3" t="s">
        <v>3925</v>
      </c>
      <c r="C1535" s="4" t="s">
        <v>130</v>
      </c>
      <c r="D1535" s="241">
        <v>6015</v>
      </c>
      <c r="E1535" s="236">
        <v>60015</v>
      </c>
      <c r="F1535" s="3" t="s">
        <v>317</v>
      </c>
      <c r="G1535" s="4" t="s">
        <v>264</v>
      </c>
      <c r="H1535" s="60">
        <v>0</v>
      </c>
      <c r="I1535" s="27">
        <v>25</v>
      </c>
      <c r="J1535" s="170" t="s">
        <v>30</v>
      </c>
      <c r="K1535" s="170" t="s">
        <v>13</v>
      </c>
      <c r="L1535" s="5">
        <v>10</v>
      </c>
      <c r="N1535" s="31">
        <v>2.2135575541692085</v>
      </c>
      <c r="O1535" s="4" t="s">
        <v>6535</v>
      </c>
      <c r="P1535" s="56">
        <v>0.14440742595231676</v>
      </c>
      <c r="Q1535" s="8" t="s">
        <v>6535</v>
      </c>
      <c r="R1535" s="35">
        <v>126.9998369476602</v>
      </c>
      <c r="S1535" s="2" t="s">
        <v>6535</v>
      </c>
      <c r="T1535" s="36">
        <v>8.2851785423120816</v>
      </c>
      <c r="U1535" s="2" t="s">
        <v>6535</v>
      </c>
      <c r="V1535" s="31">
        <v>15.328557652569224</v>
      </c>
      <c r="W1535" s="2" t="s">
        <v>6535</v>
      </c>
      <c r="X1535" s="31" t="s">
        <v>6535</v>
      </c>
      <c r="Y1535" s="2" t="s">
        <v>6535</v>
      </c>
      <c r="AA1535" s="37">
        <v>224955</v>
      </c>
      <c r="AB1535" s="4" t="s">
        <v>6535</v>
      </c>
      <c r="AC1535" s="37">
        <v>1557780</v>
      </c>
      <c r="AD1535" s="4" t="s">
        <v>6535</v>
      </c>
      <c r="AE1535" s="41">
        <v>101626</v>
      </c>
      <c r="AF1535" s="4" t="s">
        <v>6535</v>
      </c>
      <c r="AG1535" s="41">
        <v>12266</v>
      </c>
      <c r="AH1535" s="2" t="s">
        <v>6535</v>
      </c>
      <c r="AI1535" s="41">
        <v>0</v>
      </c>
      <c r="AJ1535" s="2" t="s">
        <v>6535</v>
      </c>
      <c r="AK1535" s="41">
        <v>336350</v>
      </c>
      <c r="AL1535" s="2" t="s">
        <v>6535</v>
      </c>
      <c r="AM1535" s="2" t="str">
        <f>IF(OR(O1535="Q",Q1535="Q",S1535="Q",U1535="Q",W1535="Q",Y1535="Q",AB1535="Q",AD1535="Q",AF1535="Q",AH1535="Q",AJ1535="Q",AL1535="Q"),"Yes","No")</f>
        <v>No</v>
      </c>
    </row>
    <row r="1536" spans="1:39">
      <c r="A1536" s="3" t="s">
        <v>732</v>
      </c>
      <c r="B1536" s="3" t="s">
        <v>733</v>
      </c>
      <c r="C1536" s="4" t="s">
        <v>11</v>
      </c>
      <c r="D1536" s="241" t="s">
        <v>734</v>
      </c>
      <c r="E1536" s="236" t="s">
        <v>735</v>
      </c>
      <c r="F1536" s="3" t="s">
        <v>481</v>
      </c>
      <c r="G1536" s="4" t="s">
        <v>476</v>
      </c>
      <c r="H1536" s="60">
        <v>0</v>
      </c>
      <c r="I1536" s="27">
        <v>25</v>
      </c>
      <c r="J1536" s="170" t="s">
        <v>14</v>
      </c>
      <c r="K1536" s="170" t="s">
        <v>13</v>
      </c>
      <c r="L1536" s="5">
        <v>10</v>
      </c>
      <c r="N1536" s="31">
        <v>4.0176477924669491</v>
      </c>
      <c r="O1536" s="4" t="s">
        <v>6535</v>
      </c>
      <c r="P1536" s="56">
        <v>0.13782178810865389</v>
      </c>
      <c r="Q1536" s="8" t="s">
        <v>6535</v>
      </c>
      <c r="R1536" s="35">
        <v>70.30621146036998</v>
      </c>
      <c r="S1536" s="2" t="s">
        <v>6535</v>
      </c>
      <c r="T1536" s="36">
        <v>2.4117912468040306</v>
      </c>
      <c r="U1536" s="2" t="s">
        <v>6535</v>
      </c>
      <c r="V1536" s="31">
        <v>29.151035170865551</v>
      </c>
      <c r="W1536" s="2" t="s">
        <v>6535</v>
      </c>
      <c r="X1536" s="31" t="s">
        <v>6535</v>
      </c>
      <c r="Y1536" s="2" t="s">
        <v>6535</v>
      </c>
      <c r="AA1536" s="37">
        <v>128854</v>
      </c>
      <c r="AB1536" s="4" t="s">
        <v>6535</v>
      </c>
      <c r="AC1536" s="37">
        <v>934932</v>
      </c>
      <c r="AD1536" s="4" t="s">
        <v>6535</v>
      </c>
      <c r="AE1536" s="41">
        <v>32072</v>
      </c>
      <c r="AF1536" s="4" t="s">
        <v>6535</v>
      </c>
      <c r="AG1536" s="41">
        <v>13298</v>
      </c>
      <c r="AH1536" s="2" t="s">
        <v>6535</v>
      </c>
      <c r="AI1536" s="41">
        <v>0</v>
      </c>
      <c r="AJ1536" s="2" t="s">
        <v>6535</v>
      </c>
      <c r="AK1536" s="41">
        <v>342970</v>
      </c>
      <c r="AL1536" s="2" t="s">
        <v>6535</v>
      </c>
      <c r="AM1536" s="2" t="str">
        <f>IF(OR(O1536="Q",Q1536="Q",S1536="Q",U1536="Q",W1536="Q",Y1536="Q",AB1536="Q",AD1536="Q",AF1536="Q",AH1536="Q",AJ1536="Q",AL1536="Q"),"Yes","No")</f>
        <v>No</v>
      </c>
    </row>
    <row r="1537" spans="1:39">
      <c r="A1537" s="3" t="s">
        <v>1674</v>
      </c>
      <c r="B1537" s="3" t="s">
        <v>1675</v>
      </c>
      <c r="C1537" s="4" t="s">
        <v>129</v>
      </c>
      <c r="D1537" s="241">
        <v>4092</v>
      </c>
      <c r="E1537" s="236">
        <v>40092</v>
      </c>
      <c r="F1537" s="3" t="s">
        <v>317</v>
      </c>
      <c r="G1537" s="4" t="s">
        <v>264</v>
      </c>
      <c r="H1537" s="60">
        <v>158655</v>
      </c>
      <c r="I1537" s="27">
        <v>25</v>
      </c>
      <c r="J1537" s="170" t="s">
        <v>14</v>
      </c>
      <c r="K1537" s="170" t="s">
        <v>13</v>
      </c>
      <c r="L1537" s="5">
        <v>9</v>
      </c>
      <c r="N1537" s="31">
        <v>2.3939942869086601</v>
      </c>
      <c r="O1537" s="4" t="s">
        <v>6535</v>
      </c>
      <c r="P1537" s="56">
        <v>6.1455226716864375E-2</v>
      </c>
      <c r="Q1537" s="8" t="s">
        <v>6535</v>
      </c>
      <c r="R1537" s="35">
        <v>51.10808957952468</v>
      </c>
      <c r="S1537" s="2" t="s">
        <v>6535</v>
      </c>
      <c r="T1537" s="36">
        <v>1.3119744058500915</v>
      </c>
      <c r="U1537" s="2" t="s">
        <v>6535</v>
      </c>
      <c r="V1537" s="31">
        <v>38.955096495506169</v>
      </c>
      <c r="W1537" s="2" t="s">
        <v>6535</v>
      </c>
      <c r="X1537" s="31" t="s">
        <v>6535</v>
      </c>
      <c r="Y1537" s="2" t="s">
        <v>6535</v>
      </c>
      <c r="AA1537" s="37">
        <v>68722</v>
      </c>
      <c r="AB1537" s="4" t="s">
        <v>6535</v>
      </c>
      <c r="AC1537" s="37">
        <v>1118245</v>
      </c>
      <c r="AD1537" s="4" t="s">
        <v>6535</v>
      </c>
      <c r="AE1537" s="41">
        <v>28706</v>
      </c>
      <c r="AF1537" s="4" t="s">
        <v>6535</v>
      </c>
      <c r="AG1537" s="41">
        <v>21880</v>
      </c>
      <c r="AH1537" s="2" t="s">
        <v>6535</v>
      </c>
      <c r="AI1537" s="41">
        <v>0</v>
      </c>
      <c r="AJ1537" s="2" t="s">
        <v>6535</v>
      </c>
      <c r="AK1537" s="41">
        <v>321697</v>
      </c>
      <c r="AL1537" s="2" t="s">
        <v>6535</v>
      </c>
      <c r="AM1537" s="2" t="str">
        <f>IF(OR(O1537="Q",Q1537="Q",S1537="Q",U1537="Q",W1537="Q",Y1537="Q",AB1537="Q",AD1537="Q",AF1537="Q",AH1537="Q",AJ1537="Q",AL1537="Q"),"Yes","No")</f>
        <v>No</v>
      </c>
    </row>
    <row r="1538" spans="1:39">
      <c r="A1538" s="6" t="s">
        <v>1736</v>
      </c>
      <c r="B1538" s="6" t="s">
        <v>1737</v>
      </c>
      <c r="C1538" s="4" t="s">
        <v>83</v>
      </c>
      <c r="D1538" s="242">
        <v>4143</v>
      </c>
      <c r="E1538" s="237">
        <v>40143</v>
      </c>
      <c r="F1538" s="25" t="s">
        <v>317</v>
      </c>
      <c r="G1538" s="53" t="s">
        <v>264</v>
      </c>
      <c r="H1538" s="180">
        <v>884891</v>
      </c>
      <c r="I1538" s="28">
        <v>25</v>
      </c>
      <c r="J1538" s="171" t="s">
        <v>15</v>
      </c>
      <c r="K1538" s="171" t="s">
        <v>16</v>
      </c>
      <c r="L1538" s="9">
        <v>9</v>
      </c>
      <c r="M1538" s="9"/>
      <c r="N1538" s="32">
        <v>0.64829333228083141</v>
      </c>
      <c r="O1538" s="10" t="s">
        <v>6535</v>
      </c>
      <c r="P1538" s="57">
        <v>9.7036852843730814E-2</v>
      </c>
      <c r="Q1538" s="7" t="s">
        <v>6535</v>
      </c>
      <c r="R1538" s="182">
        <v>52.896960227272729</v>
      </c>
      <c r="S1538" s="1" t="s">
        <v>6535</v>
      </c>
      <c r="T1538" s="36">
        <v>7.9176420454545458</v>
      </c>
      <c r="U1538" s="2" t="s">
        <v>6535</v>
      </c>
      <c r="V1538" s="31">
        <v>6.6808981668526481</v>
      </c>
      <c r="W1538" s="2" t="s">
        <v>6535</v>
      </c>
      <c r="X1538" s="31" t="s">
        <v>6535</v>
      </c>
      <c r="Y1538" s="2" t="s">
        <v>6535</v>
      </c>
      <c r="AA1538" s="38">
        <v>180680</v>
      </c>
      <c r="AB1538" s="9" t="s">
        <v>6535</v>
      </c>
      <c r="AC1538" s="38">
        <v>1861973</v>
      </c>
      <c r="AD1538" s="9" t="s">
        <v>6535</v>
      </c>
      <c r="AE1538" s="42">
        <v>278701</v>
      </c>
      <c r="AF1538" s="9" t="s">
        <v>6535</v>
      </c>
      <c r="AG1538" s="41">
        <v>35200</v>
      </c>
      <c r="AH1538" s="2" t="s">
        <v>6535</v>
      </c>
      <c r="AI1538" s="41">
        <v>0</v>
      </c>
      <c r="AJ1538" s="2" t="s">
        <v>6535</v>
      </c>
      <c r="AK1538" s="41">
        <v>529617</v>
      </c>
      <c r="AL1538" s="2" t="s">
        <v>6535</v>
      </c>
      <c r="AM1538" s="2" t="str">
        <f>IF(OR(O1538="Q",Q1538="Q",S1538="Q",U1538="Q",W1538="Q",Y1538="Q",AB1538="Q",AD1538="Q",AF1538="Q",AH1538="Q",AJ1538="Q",AL1538="Q"),"Yes","No")</f>
        <v>No</v>
      </c>
    </row>
    <row r="1539" spans="1:39">
      <c r="A1539" s="3" t="s">
        <v>1429</v>
      </c>
      <c r="B1539" s="3" t="s">
        <v>1430</v>
      </c>
      <c r="C1539" s="4" t="s">
        <v>114</v>
      </c>
      <c r="D1539" s="241" t="s">
        <v>1431</v>
      </c>
      <c r="E1539" s="236" t="s">
        <v>1432</v>
      </c>
      <c r="F1539" s="3" t="s">
        <v>320</v>
      </c>
      <c r="G1539" s="4" t="s">
        <v>476</v>
      </c>
      <c r="H1539" s="60">
        <v>0</v>
      </c>
      <c r="I1539" s="27">
        <v>25</v>
      </c>
      <c r="J1539" s="170" t="s">
        <v>15</v>
      </c>
      <c r="K1539" s="170" t="s">
        <v>13</v>
      </c>
      <c r="L1539" s="5">
        <v>5</v>
      </c>
      <c r="N1539" s="31">
        <v>0.68101873619126474</v>
      </c>
      <c r="O1539" s="4" t="s">
        <v>6535</v>
      </c>
      <c r="P1539" s="56">
        <v>0.15248197548162426</v>
      </c>
      <c r="Q1539" s="8" t="s">
        <v>6535</v>
      </c>
      <c r="R1539" s="35">
        <v>64.88931205416516</v>
      </c>
      <c r="S1539" s="2" t="s">
        <v>6535</v>
      </c>
      <c r="T1539" s="36">
        <v>14.528896143150767</v>
      </c>
      <c r="U1539" s="2" t="s">
        <v>6535</v>
      </c>
      <c r="V1539" s="31">
        <v>4.4662245097508917</v>
      </c>
      <c r="W1539" s="2" t="s">
        <v>6535</v>
      </c>
      <c r="X1539" s="31" t="s">
        <v>6535</v>
      </c>
      <c r="Y1539" s="2" t="s">
        <v>6535</v>
      </c>
      <c r="AA1539" s="37">
        <v>163674</v>
      </c>
      <c r="AB1539" s="4" t="s">
        <v>6535</v>
      </c>
      <c r="AC1539" s="37">
        <v>1073399</v>
      </c>
      <c r="AD1539" s="4" t="s">
        <v>6535</v>
      </c>
      <c r="AE1539" s="41">
        <v>240337</v>
      </c>
      <c r="AF1539" s="4" t="s">
        <v>6535</v>
      </c>
      <c r="AG1539" s="41">
        <v>16542</v>
      </c>
      <c r="AH1539" s="2" t="s">
        <v>6535</v>
      </c>
      <c r="AI1539" s="41">
        <v>0</v>
      </c>
      <c r="AJ1539" s="2" t="s">
        <v>6535</v>
      </c>
      <c r="AK1539" s="41">
        <v>251903</v>
      </c>
      <c r="AL1539" s="2" t="s">
        <v>6535</v>
      </c>
      <c r="AM1539" s="2" t="str">
        <f>IF(OR(O1539="Q",Q1539="Q",S1539="Q",U1539="Q",W1539="Q",Y1539="Q",AB1539="Q",AD1539="Q",AF1539="Q",AH1539="Q",AJ1539="Q",AL1539="Q"),"Yes","No")</f>
        <v>No</v>
      </c>
    </row>
    <row r="1540" spans="1:39">
      <c r="A1540" s="3" t="s">
        <v>2868</v>
      </c>
      <c r="B1540" s="3" t="s">
        <v>2869</v>
      </c>
      <c r="C1540" s="4" t="s">
        <v>74</v>
      </c>
      <c r="D1540" s="241">
        <v>5132</v>
      </c>
      <c r="E1540" s="236">
        <v>50132</v>
      </c>
      <c r="F1540" s="3" t="s">
        <v>320</v>
      </c>
      <c r="G1540" s="4" t="s">
        <v>264</v>
      </c>
      <c r="H1540" s="60">
        <v>61022</v>
      </c>
      <c r="I1540" s="27">
        <v>25</v>
      </c>
      <c r="J1540" s="170" t="s">
        <v>15</v>
      </c>
      <c r="K1540" s="170" t="s">
        <v>13</v>
      </c>
      <c r="L1540" s="5">
        <v>4</v>
      </c>
      <c r="N1540" s="31">
        <v>0.74356483161455711</v>
      </c>
      <c r="O1540" s="4" t="s">
        <v>6535</v>
      </c>
      <c r="P1540" s="56">
        <v>0.11275280719380021</v>
      </c>
      <c r="Q1540" s="8" t="s">
        <v>6535</v>
      </c>
      <c r="R1540" s="35">
        <v>43.890152695543783</v>
      </c>
      <c r="S1540" s="2" t="s">
        <v>6535</v>
      </c>
      <c r="T1540" s="36">
        <v>6.6554222499220943</v>
      </c>
      <c r="U1540" s="2" t="s">
        <v>6535</v>
      </c>
      <c r="V1540" s="31">
        <v>6.5946458462582962</v>
      </c>
      <c r="W1540" s="2" t="s">
        <v>6535</v>
      </c>
      <c r="X1540" s="31" t="s">
        <v>6535</v>
      </c>
      <c r="Y1540" s="2" t="s">
        <v>6535</v>
      </c>
      <c r="AA1540" s="37">
        <v>63522</v>
      </c>
      <c r="AB1540" s="4" t="s">
        <v>6535</v>
      </c>
      <c r="AC1540" s="37">
        <v>563374</v>
      </c>
      <c r="AD1540" s="4" t="s">
        <v>6535</v>
      </c>
      <c r="AE1540" s="41">
        <v>85429</v>
      </c>
      <c r="AF1540" s="4" t="s">
        <v>6535</v>
      </c>
      <c r="AG1540" s="41">
        <v>12836</v>
      </c>
      <c r="AH1540" s="2" t="s">
        <v>6535</v>
      </c>
      <c r="AI1540" s="41">
        <v>0</v>
      </c>
      <c r="AJ1540" s="2" t="s">
        <v>6535</v>
      </c>
      <c r="AK1540" s="41">
        <v>194423</v>
      </c>
      <c r="AL1540" s="2" t="s">
        <v>6535</v>
      </c>
      <c r="AM1540" s="2" t="str">
        <f>IF(OR(O1540="Q",Q1540="Q",S1540="Q",U1540="Q",W1540="Q",Y1540="Q",AB1540="Q",AD1540="Q",AF1540="Q",AH1540="Q",AJ1540="Q",AL1540="Q"),"Yes","No")</f>
        <v>No</v>
      </c>
    </row>
    <row r="1541" spans="1:39">
      <c r="A1541" s="6" t="s">
        <v>643</v>
      </c>
      <c r="B1541" s="6" t="s">
        <v>3925</v>
      </c>
      <c r="C1541" s="4" t="s">
        <v>130</v>
      </c>
      <c r="D1541" s="242">
        <v>6015</v>
      </c>
      <c r="E1541" s="237">
        <v>60015</v>
      </c>
      <c r="F1541" s="25" t="s">
        <v>317</v>
      </c>
      <c r="G1541" s="53" t="s">
        <v>264</v>
      </c>
      <c r="H1541" s="180">
        <v>0</v>
      </c>
      <c r="I1541" s="28">
        <v>25</v>
      </c>
      <c r="J1541" s="171" t="s">
        <v>14</v>
      </c>
      <c r="K1541" s="171" t="s">
        <v>13</v>
      </c>
      <c r="L1541" s="9">
        <v>4</v>
      </c>
      <c r="M1541" s="9"/>
      <c r="N1541" s="32">
        <v>0.67938775510204086</v>
      </c>
      <c r="O1541" s="10" t="s">
        <v>6535</v>
      </c>
      <c r="P1541" s="57">
        <v>2.6749125504207757E-2</v>
      </c>
      <c r="Q1541" s="7" t="s">
        <v>6535</v>
      </c>
      <c r="R1541" s="182">
        <v>63.647800886464374</v>
      </c>
      <c r="S1541" s="1" t="s">
        <v>6535</v>
      </c>
      <c r="T1541" s="36">
        <v>2.5059665871121717</v>
      </c>
      <c r="U1541" s="2" t="s">
        <v>6535</v>
      </c>
      <c r="V1541" s="31">
        <v>25.398503401360543</v>
      </c>
      <c r="W1541" s="2" t="s">
        <v>6535</v>
      </c>
      <c r="X1541" s="31" t="s">
        <v>6535</v>
      </c>
      <c r="Y1541" s="2" t="s">
        <v>6535</v>
      </c>
      <c r="AA1541" s="38">
        <v>19974</v>
      </c>
      <c r="AB1541" s="9" t="s">
        <v>6535</v>
      </c>
      <c r="AC1541" s="38">
        <v>746716</v>
      </c>
      <c r="AD1541" s="9" t="s">
        <v>6535</v>
      </c>
      <c r="AE1541" s="42">
        <v>29400</v>
      </c>
      <c r="AF1541" s="9" t="s">
        <v>6535</v>
      </c>
      <c r="AG1541" s="41">
        <v>11732</v>
      </c>
      <c r="AH1541" s="2" t="s">
        <v>6535</v>
      </c>
      <c r="AI1541" s="41">
        <v>0</v>
      </c>
      <c r="AJ1541" s="2" t="s">
        <v>6535</v>
      </c>
      <c r="AK1541" s="41">
        <v>117671</v>
      </c>
      <c r="AL1541" s="2" t="s">
        <v>6535</v>
      </c>
      <c r="AM1541" s="2" t="str">
        <f>IF(OR(O1541="Q",Q1541="Q",S1541="Q",U1541="Q",W1541="Q",Y1541="Q",AB1541="Q",AD1541="Q",AF1541="Q",AH1541="Q",AJ1541="Q",AL1541="Q"),"Yes","No")</f>
        <v>No</v>
      </c>
    </row>
    <row r="1542" spans="1:39">
      <c r="A1542" s="3" t="s">
        <v>6000</v>
      </c>
      <c r="B1542" s="3" t="s">
        <v>5718</v>
      </c>
      <c r="C1542" s="4" t="s">
        <v>28</v>
      </c>
      <c r="D1542" s="241" t="s">
        <v>6001</v>
      </c>
      <c r="E1542" s="236" t="s">
        <v>6002</v>
      </c>
      <c r="F1542" s="3" t="s">
        <v>317</v>
      </c>
      <c r="G1542" s="4" t="s">
        <v>476</v>
      </c>
      <c r="H1542" s="60">
        <v>0</v>
      </c>
      <c r="I1542" s="27">
        <v>25</v>
      </c>
      <c r="J1542" s="170" t="s">
        <v>14</v>
      </c>
      <c r="K1542" s="170" t="s">
        <v>13</v>
      </c>
      <c r="L1542" s="5">
        <v>4</v>
      </c>
      <c r="N1542" s="31">
        <v>1.3567229635159093</v>
      </c>
      <c r="O1542" s="4" t="s">
        <v>6535</v>
      </c>
      <c r="P1542" s="56">
        <v>6.1810529895636276E-2</v>
      </c>
      <c r="Q1542" s="8" t="s">
        <v>6535</v>
      </c>
      <c r="R1542" s="35">
        <v>52.460972346119533</v>
      </c>
      <c r="S1542" s="2" t="s">
        <v>6535</v>
      </c>
      <c r="T1542" s="36">
        <v>2.3900535236396077</v>
      </c>
      <c r="U1542" s="2" t="s">
        <v>6535</v>
      </c>
      <c r="V1542" s="31">
        <v>21.949706074461137</v>
      </c>
      <c r="W1542" s="2" t="s">
        <v>6535</v>
      </c>
      <c r="X1542" s="31" t="s">
        <v>6535</v>
      </c>
      <c r="Y1542" s="2" t="s">
        <v>6535</v>
      </c>
      <c r="AA1542" s="37">
        <v>14540</v>
      </c>
      <c r="AB1542" s="4" t="s">
        <v>6535</v>
      </c>
      <c r="AC1542" s="37">
        <v>235235</v>
      </c>
      <c r="AD1542" s="4" t="s">
        <v>6535</v>
      </c>
      <c r="AE1542" s="41">
        <v>10717</v>
      </c>
      <c r="AF1542" s="4" t="s">
        <v>6535</v>
      </c>
      <c r="AG1542" s="41">
        <v>4484</v>
      </c>
      <c r="AH1542" s="2" t="s">
        <v>6535</v>
      </c>
      <c r="AI1542" s="41">
        <v>0</v>
      </c>
      <c r="AJ1542" s="2" t="s">
        <v>6535</v>
      </c>
      <c r="AK1542" s="41">
        <v>71360</v>
      </c>
      <c r="AL1542" s="2" t="s">
        <v>6535</v>
      </c>
      <c r="AM1542" s="2" t="str">
        <f>IF(OR(O1542="Q",Q1542="Q",S1542="Q",U1542="Q",W1542="Q",Y1542="Q",AB1542="Q",AD1542="Q",AF1542="Q",AH1542="Q",AJ1542="Q",AL1542="Q"),"Yes","No")</f>
        <v>No</v>
      </c>
    </row>
    <row r="1543" spans="1:39">
      <c r="A1543" s="3" t="s">
        <v>1723</v>
      </c>
      <c r="B1543" s="3" t="s">
        <v>1581</v>
      </c>
      <c r="C1543" s="4" t="s">
        <v>83</v>
      </c>
      <c r="D1543" s="241">
        <v>4131</v>
      </c>
      <c r="E1543" s="236">
        <v>40131</v>
      </c>
      <c r="F1543" s="3" t="s">
        <v>317</v>
      </c>
      <c r="G1543" s="4" t="s">
        <v>264</v>
      </c>
      <c r="H1543" s="60">
        <v>166485</v>
      </c>
      <c r="I1543" s="27">
        <v>25</v>
      </c>
      <c r="J1543" s="170" t="s">
        <v>15</v>
      </c>
      <c r="K1543" s="170" t="s">
        <v>13</v>
      </c>
      <c r="L1543" s="5">
        <v>4</v>
      </c>
      <c r="N1543" s="31">
        <v>0</v>
      </c>
      <c r="O1543" s="4" t="s">
        <v>6535</v>
      </c>
      <c r="P1543" s="56">
        <v>0</v>
      </c>
      <c r="Q1543" s="8" t="s">
        <v>6535</v>
      </c>
      <c r="R1543" s="35">
        <v>45.994779845665001</v>
      </c>
      <c r="S1543" s="2" t="s">
        <v>6535</v>
      </c>
      <c r="T1543" s="36">
        <v>16.619155696777121</v>
      </c>
      <c r="U1543" s="2" t="s">
        <v>6535</v>
      </c>
      <c r="V1543" s="31">
        <v>2.7675762045231074</v>
      </c>
      <c r="W1543" s="2" t="s">
        <v>6535</v>
      </c>
      <c r="X1543" s="31" t="s">
        <v>6535</v>
      </c>
      <c r="Y1543" s="2" t="s">
        <v>6535</v>
      </c>
      <c r="AA1543" s="37">
        <v>0</v>
      </c>
      <c r="AB1543" s="4" t="s">
        <v>6535</v>
      </c>
      <c r="AC1543" s="37">
        <v>405306</v>
      </c>
      <c r="AD1543" s="4" t="s">
        <v>6535</v>
      </c>
      <c r="AE1543" s="41">
        <v>146448</v>
      </c>
      <c r="AF1543" s="4" t="s">
        <v>6535</v>
      </c>
      <c r="AG1543" s="41">
        <v>8812</v>
      </c>
      <c r="AH1543" s="2" t="s">
        <v>6535</v>
      </c>
      <c r="AI1543" s="41">
        <v>0</v>
      </c>
      <c r="AJ1543" s="2" t="s">
        <v>6535</v>
      </c>
      <c r="AK1543" s="41">
        <v>188389</v>
      </c>
      <c r="AL1543" s="2" t="s">
        <v>6535</v>
      </c>
      <c r="AM1543" s="2" t="str">
        <f>IF(OR(O1543="Q",Q1543="Q",S1543="Q",U1543="Q",W1543="Q",Y1543="Q",AB1543="Q",AD1543="Q",AF1543="Q",AH1543="Q",AJ1543="Q",AL1543="Q"),"Yes","No")</f>
        <v>No</v>
      </c>
    </row>
    <row r="1544" spans="1:39">
      <c r="A1544" s="6" t="s">
        <v>1340</v>
      </c>
      <c r="B1544" s="6" t="s">
        <v>1341</v>
      </c>
      <c r="C1544" s="4" t="s">
        <v>147</v>
      </c>
      <c r="D1544" s="242">
        <v>3089</v>
      </c>
      <c r="E1544" s="237">
        <v>30089</v>
      </c>
      <c r="F1544" s="25" t="s">
        <v>320</v>
      </c>
      <c r="G1544" s="53" t="s">
        <v>264</v>
      </c>
      <c r="H1544" s="180">
        <v>70350</v>
      </c>
      <c r="I1544" s="27">
        <v>25</v>
      </c>
      <c r="J1544" s="171" t="s">
        <v>14</v>
      </c>
      <c r="K1544" s="171" t="s">
        <v>13</v>
      </c>
      <c r="L1544" s="9">
        <v>3</v>
      </c>
      <c r="M1544" s="9"/>
      <c r="N1544" s="32">
        <v>9.7462157370789573</v>
      </c>
      <c r="O1544" s="10" t="s">
        <v>6535</v>
      </c>
      <c r="P1544" s="57">
        <v>0.46864918032786884</v>
      </c>
      <c r="Q1544" s="7" t="s">
        <v>6535</v>
      </c>
      <c r="R1544" s="182">
        <v>58.880308880308881</v>
      </c>
      <c r="S1544" s="1" t="s">
        <v>6535</v>
      </c>
      <c r="T1544" s="36">
        <v>2.8312741312741312</v>
      </c>
      <c r="U1544" s="2" t="s">
        <v>6535</v>
      </c>
      <c r="V1544" s="31">
        <v>20.796399836356198</v>
      </c>
      <c r="W1544" s="2" t="s">
        <v>6535</v>
      </c>
      <c r="X1544" s="31" t="s">
        <v>6535</v>
      </c>
      <c r="Y1544" s="2" t="s">
        <v>6535</v>
      </c>
      <c r="AA1544" s="38">
        <v>71469</v>
      </c>
      <c r="AB1544" s="9" t="s">
        <v>6535</v>
      </c>
      <c r="AC1544" s="38">
        <v>152500</v>
      </c>
      <c r="AD1544" s="9" t="s">
        <v>6535</v>
      </c>
      <c r="AE1544" s="42">
        <v>7333</v>
      </c>
      <c r="AF1544" s="9" t="s">
        <v>6535</v>
      </c>
      <c r="AG1544" s="41">
        <v>2590</v>
      </c>
      <c r="AH1544" s="2" t="s">
        <v>6535</v>
      </c>
      <c r="AI1544" s="41">
        <v>0</v>
      </c>
      <c r="AJ1544" s="2" t="s">
        <v>6535</v>
      </c>
      <c r="AK1544" s="41">
        <v>37839</v>
      </c>
      <c r="AL1544" s="2" t="s">
        <v>6535</v>
      </c>
      <c r="AM1544" s="2" t="str">
        <f>IF(OR(O1544="Q",Q1544="Q",S1544="Q",U1544="Q",W1544="Q",Y1544="Q",AB1544="Q",AD1544="Q",AF1544="Q",AH1544="Q",AJ1544="Q",AL1544="Q"),"Yes","No")</f>
        <v>No</v>
      </c>
    </row>
    <row r="1545" spans="1:39">
      <c r="A1545" s="6" t="s">
        <v>1635</v>
      </c>
      <c r="B1545" s="6" t="s">
        <v>1422</v>
      </c>
      <c r="C1545" s="4" t="s">
        <v>54</v>
      </c>
      <c r="D1545" s="242">
        <v>4047</v>
      </c>
      <c r="E1545" s="237">
        <v>40047</v>
      </c>
      <c r="F1545" s="25" t="s">
        <v>317</v>
      </c>
      <c r="G1545" s="53" t="s">
        <v>262</v>
      </c>
      <c r="H1545" s="180">
        <v>128754</v>
      </c>
      <c r="I1545" s="28">
        <v>25</v>
      </c>
      <c r="J1545" s="171" t="s">
        <v>14</v>
      </c>
      <c r="K1545" s="171" t="s">
        <v>13</v>
      </c>
      <c r="L1545" s="9">
        <v>3</v>
      </c>
      <c r="M1545" s="9"/>
      <c r="N1545" s="32">
        <v>3.4734285293684675</v>
      </c>
      <c r="O1545" s="10" t="s">
        <v>6535</v>
      </c>
      <c r="P1545" s="57">
        <v>4.6445936103620009E-2</v>
      </c>
      <c r="Q1545" s="7" t="s">
        <v>6535</v>
      </c>
      <c r="R1545" s="182">
        <v>96.893000190730504</v>
      </c>
      <c r="S1545" s="1" t="s">
        <v>6535</v>
      </c>
      <c r="T1545" s="36">
        <v>1.2956322716002289</v>
      </c>
      <c r="U1545" s="2" t="s">
        <v>6535</v>
      </c>
      <c r="V1545" s="31">
        <v>74.784336817311939</v>
      </c>
      <c r="W1545" s="2" t="s">
        <v>6535</v>
      </c>
      <c r="X1545" s="31">
        <v>13.785140562248996</v>
      </c>
      <c r="Y1545" s="2" t="s">
        <v>6535</v>
      </c>
      <c r="AA1545" s="38">
        <v>23595</v>
      </c>
      <c r="AB1545" s="9" t="s">
        <v>6535</v>
      </c>
      <c r="AC1545" s="38">
        <v>508010</v>
      </c>
      <c r="AD1545" s="9" t="s">
        <v>6535</v>
      </c>
      <c r="AE1545" s="42">
        <v>6793</v>
      </c>
      <c r="AF1545" s="9" t="s">
        <v>6535</v>
      </c>
      <c r="AG1545" s="41">
        <v>5243</v>
      </c>
      <c r="AH1545" s="2" t="s">
        <v>6535</v>
      </c>
      <c r="AI1545" s="41">
        <v>36852</v>
      </c>
      <c r="AJ1545" s="2" t="s">
        <v>6535</v>
      </c>
      <c r="AK1545" s="41">
        <v>55541</v>
      </c>
      <c r="AL1545" s="2" t="s">
        <v>6535</v>
      </c>
      <c r="AM1545" s="2" t="str">
        <f>IF(OR(O1545="Q",Q1545="Q",S1545="Q",U1545="Q",W1545="Q",Y1545="Q",AB1545="Q",AD1545="Q",AF1545="Q",AH1545="Q",AJ1545="Q",AL1545="Q"),"Yes","No")</f>
        <v>No</v>
      </c>
    </row>
    <row r="1546" spans="1:39">
      <c r="A1546" s="3" t="s">
        <v>1723</v>
      </c>
      <c r="B1546" s="3" t="s">
        <v>1581</v>
      </c>
      <c r="C1546" s="4" t="s">
        <v>83</v>
      </c>
      <c r="D1546" s="241">
        <v>4131</v>
      </c>
      <c r="E1546" s="236">
        <v>40131</v>
      </c>
      <c r="F1546" s="3" t="s">
        <v>317</v>
      </c>
      <c r="G1546" s="4" t="s">
        <v>264</v>
      </c>
      <c r="H1546" s="60">
        <v>166485</v>
      </c>
      <c r="I1546" s="27">
        <v>25</v>
      </c>
      <c r="J1546" s="170" t="s">
        <v>14</v>
      </c>
      <c r="K1546" s="170" t="s">
        <v>13</v>
      </c>
      <c r="L1546" s="5">
        <v>2</v>
      </c>
      <c r="N1546" s="31">
        <v>0</v>
      </c>
      <c r="O1546" s="4" t="s">
        <v>6535</v>
      </c>
      <c r="P1546" s="56">
        <v>0</v>
      </c>
      <c r="Q1546" s="8" t="s">
        <v>6535</v>
      </c>
      <c r="R1546" s="35">
        <v>148.70742358078601</v>
      </c>
      <c r="S1546" s="2" t="s">
        <v>6535</v>
      </c>
      <c r="T1546" s="36">
        <v>2.6288209606986901</v>
      </c>
      <c r="U1546" s="2" t="s">
        <v>6535</v>
      </c>
      <c r="V1546" s="31">
        <v>56.568106312292358</v>
      </c>
      <c r="W1546" s="2" t="s">
        <v>6535</v>
      </c>
      <c r="X1546" s="31" t="s">
        <v>6535</v>
      </c>
      <c r="Y1546" s="2" t="s">
        <v>6535</v>
      </c>
      <c r="AA1546" s="37">
        <v>0</v>
      </c>
      <c r="AB1546" s="4" t="s">
        <v>6535</v>
      </c>
      <c r="AC1546" s="37">
        <v>170270</v>
      </c>
      <c r="AD1546" s="4" t="s">
        <v>6535</v>
      </c>
      <c r="AE1546" s="41">
        <v>3010</v>
      </c>
      <c r="AF1546" s="4" t="s">
        <v>6535</v>
      </c>
      <c r="AG1546" s="41">
        <v>1145</v>
      </c>
      <c r="AH1546" s="2" t="s">
        <v>6535</v>
      </c>
      <c r="AI1546" s="41">
        <v>0</v>
      </c>
      <c r="AJ1546" s="2" t="s">
        <v>6535</v>
      </c>
      <c r="AK1546" s="41">
        <v>16462</v>
      </c>
      <c r="AL1546" s="2" t="s">
        <v>6535</v>
      </c>
      <c r="AM1546" s="2" t="str">
        <f>IF(OR(O1546="Q",Q1546="Q",S1546="Q",U1546="Q",W1546="Q",Y1546="Q",AB1546="Q",AD1546="Q",AF1546="Q",AH1546="Q",AJ1546="Q",AL1546="Q"),"Yes","No")</f>
        <v>No</v>
      </c>
    </row>
    <row r="1547" spans="1:39">
      <c r="A1547" s="6" t="s">
        <v>1822</v>
      </c>
      <c r="B1547" s="6" t="s">
        <v>1036</v>
      </c>
      <c r="C1547" s="4" t="s">
        <v>83</v>
      </c>
      <c r="D1547" s="242">
        <v>4215</v>
      </c>
      <c r="E1547" s="237">
        <v>40215</v>
      </c>
      <c r="F1547" s="25" t="s">
        <v>317</v>
      </c>
      <c r="G1547" s="53" t="s">
        <v>264</v>
      </c>
      <c r="H1547" s="180">
        <v>1249442</v>
      </c>
      <c r="I1547" s="28">
        <v>25</v>
      </c>
      <c r="J1547" s="171" t="s">
        <v>14</v>
      </c>
      <c r="K1547" s="171" t="s">
        <v>16</v>
      </c>
      <c r="L1547" s="9">
        <v>1</v>
      </c>
      <c r="M1547" s="9"/>
      <c r="N1547" s="32">
        <v>0</v>
      </c>
      <c r="O1547" s="10" t="s">
        <v>6535</v>
      </c>
      <c r="P1547" s="57">
        <v>0</v>
      </c>
      <c r="Q1547" s="7" t="s">
        <v>6535</v>
      </c>
      <c r="R1547" s="182">
        <v>15.712121212121213</v>
      </c>
      <c r="S1547" s="1" t="s">
        <v>6535</v>
      </c>
      <c r="T1547" s="36">
        <v>0.72727272727272729</v>
      </c>
      <c r="U1547" s="2" t="s">
        <v>6535</v>
      </c>
      <c r="V1547" s="31">
        <v>21.604166666666668</v>
      </c>
      <c r="W1547" s="2" t="s">
        <v>6535</v>
      </c>
      <c r="X1547" s="31" t="s">
        <v>6535</v>
      </c>
      <c r="Y1547" s="2" t="s">
        <v>6535</v>
      </c>
      <c r="AA1547" s="38">
        <v>0</v>
      </c>
      <c r="AB1547" s="9" t="s">
        <v>6535</v>
      </c>
      <c r="AC1547" s="38">
        <v>1037</v>
      </c>
      <c r="AD1547" s="9" t="s">
        <v>6535</v>
      </c>
      <c r="AE1547" s="42">
        <v>48</v>
      </c>
      <c r="AF1547" s="9" t="s">
        <v>6535</v>
      </c>
      <c r="AG1547" s="41">
        <v>66</v>
      </c>
      <c r="AH1547" s="2" t="s">
        <v>6535</v>
      </c>
      <c r="AI1547" s="41">
        <v>0</v>
      </c>
      <c r="AJ1547" s="2" t="s">
        <v>6535</v>
      </c>
      <c r="AK1547" s="41">
        <v>1393</v>
      </c>
      <c r="AL1547" s="2" t="s">
        <v>6535</v>
      </c>
      <c r="AM1547" s="2" t="str">
        <f>IF(OR(O1547="Q",Q1547="Q",S1547="Q",U1547="Q",W1547="Q",Y1547="Q",AB1547="Q",AD1547="Q",AF1547="Q",AH1547="Q",AJ1547="Q",AL1547="Q"),"Yes","No")</f>
        <v>No</v>
      </c>
    </row>
    <row r="1548" spans="1:39">
      <c r="A1548" s="3" t="s">
        <v>75</v>
      </c>
      <c r="B1548" s="3" t="s">
        <v>2934</v>
      </c>
      <c r="C1548" s="4" t="s">
        <v>74</v>
      </c>
      <c r="D1548" s="241">
        <v>5208</v>
      </c>
      <c r="E1548" s="236">
        <v>50208</v>
      </c>
      <c r="F1548" s="3" t="s">
        <v>481</v>
      </c>
      <c r="G1548" s="4" t="s">
        <v>264</v>
      </c>
      <c r="H1548" s="60">
        <v>59014</v>
      </c>
      <c r="I1548" s="27">
        <v>24</v>
      </c>
      <c r="J1548" s="170" t="s">
        <v>14</v>
      </c>
      <c r="K1548" s="170" t="s">
        <v>13</v>
      </c>
      <c r="L1548" s="5">
        <v>24</v>
      </c>
      <c r="N1548" s="31">
        <v>2.6518944519621108</v>
      </c>
      <c r="O1548" s="4" t="s">
        <v>6535</v>
      </c>
      <c r="P1548" s="56">
        <v>8.5313335133762477E-2</v>
      </c>
      <c r="Q1548" s="8" t="s">
        <v>6535</v>
      </c>
      <c r="R1548" s="35">
        <v>48.534509742546362</v>
      </c>
      <c r="S1548" s="2" t="s">
        <v>6535</v>
      </c>
      <c r="T1548" s="36">
        <v>1.5613897801079897</v>
      </c>
      <c r="U1548" s="2" t="s">
        <v>6535</v>
      </c>
      <c r="V1548" s="31">
        <v>31.084172806094323</v>
      </c>
      <c r="W1548" s="2" t="s">
        <v>6535</v>
      </c>
      <c r="X1548" s="31" t="s">
        <v>6535</v>
      </c>
      <c r="Y1548" s="2" t="s">
        <v>6535</v>
      </c>
      <c r="AA1548" s="37">
        <v>211653</v>
      </c>
      <c r="AB1548" s="4" t="s">
        <v>6535</v>
      </c>
      <c r="AC1548" s="37">
        <v>2480890</v>
      </c>
      <c r="AD1548" s="4" t="s">
        <v>6535</v>
      </c>
      <c r="AE1548" s="41">
        <v>79812</v>
      </c>
      <c r="AF1548" s="4" t="s">
        <v>6535</v>
      </c>
      <c r="AG1548" s="41">
        <v>51116</v>
      </c>
      <c r="AH1548" s="2" t="s">
        <v>6535</v>
      </c>
      <c r="AI1548" s="41">
        <v>0</v>
      </c>
      <c r="AJ1548" s="2" t="s">
        <v>6535</v>
      </c>
      <c r="AK1548" s="41">
        <v>1090041</v>
      </c>
      <c r="AL1548" s="2" t="s">
        <v>6535</v>
      </c>
      <c r="AM1548" s="2" t="str">
        <f>IF(OR(O1548="Q",Q1548="Q",S1548="Q",U1548="Q",W1548="Q",Y1548="Q",AB1548="Q",AD1548="Q",AF1548="Q",AH1548="Q",AJ1548="Q",AL1548="Q"),"Yes","No")</f>
        <v>No</v>
      </c>
    </row>
    <row r="1549" spans="1:39">
      <c r="A1549" s="3" t="s">
        <v>1698</v>
      </c>
      <c r="B1549" s="3" t="s">
        <v>1671</v>
      </c>
      <c r="C1549" s="4" t="s">
        <v>116</v>
      </c>
      <c r="D1549" s="241">
        <v>4112</v>
      </c>
      <c r="E1549" s="236">
        <v>40112</v>
      </c>
      <c r="F1549" s="3" t="s">
        <v>317</v>
      </c>
      <c r="G1549" s="4" t="s">
        <v>264</v>
      </c>
      <c r="H1549" s="60">
        <v>2148346</v>
      </c>
      <c r="I1549" s="27">
        <v>24</v>
      </c>
      <c r="J1549" s="170" t="s">
        <v>15</v>
      </c>
      <c r="K1549" s="170" t="s">
        <v>13</v>
      </c>
      <c r="L1549" s="5">
        <v>24</v>
      </c>
      <c r="N1549" s="31">
        <v>0</v>
      </c>
      <c r="O1549" s="4" t="s">
        <v>6535</v>
      </c>
      <c r="P1549" s="56">
        <v>0</v>
      </c>
      <c r="Q1549" s="8" t="s">
        <v>6535</v>
      </c>
      <c r="R1549" s="35">
        <v>47.406453370463417</v>
      </c>
      <c r="S1549" s="2" t="s">
        <v>6535</v>
      </c>
      <c r="T1549" s="36">
        <v>43.088567363864755</v>
      </c>
      <c r="U1549" s="2" t="s">
        <v>6535</v>
      </c>
      <c r="V1549" s="31">
        <v>1.1002095514138575</v>
      </c>
      <c r="W1549" s="2" t="s">
        <v>6535</v>
      </c>
      <c r="X1549" s="31" t="s">
        <v>6535</v>
      </c>
      <c r="Y1549" s="2" t="s">
        <v>6535</v>
      </c>
      <c r="AA1549" s="37">
        <v>0</v>
      </c>
      <c r="AB1549" s="4" t="s">
        <v>6535</v>
      </c>
      <c r="AC1549" s="37">
        <v>1566167</v>
      </c>
      <c r="AD1549" s="4" t="s">
        <v>6535</v>
      </c>
      <c r="AE1549" s="41">
        <v>1423517</v>
      </c>
      <c r="AF1549" s="4" t="s">
        <v>6535</v>
      </c>
      <c r="AG1549" s="41">
        <v>33037</v>
      </c>
      <c r="AH1549" s="2" t="s">
        <v>6535</v>
      </c>
      <c r="AI1549" s="41">
        <v>0</v>
      </c>
      <c r="AJ1549" s="2" t="s">
        <v>6535</v>
      </c>
      <c r="AK1549" s="41">
        <v>246807</v>
      </c>
      <c r="AL1549" s="2" t="s">
        <v>6535</v>
      </c>
      <c r="AM1549" s="2" t="str">
        <f>IF(OR(O1549="Q",Q1549="Q",S1549="Q",U1549="Q",W1549="Q",Y1549="Q",AB1549="Q",AD1549="Q",AF1549="Q",AH1549="Q",AJ1549="Q",AL1549="Q"),"Yes","No")</f>
        <v>No</v>
      </c>
    </row>
    <row r="1550" spans="1:39">
      <c r="A1550" s="6" t="s">
        <v>1287</v>
      </c>
      <c r="B1550" s="6" t="s">
        <v>1288</v>
      </c>
      <c r="C1550" s="4" t="s">
        <v>133</v>
      </c>
      <c r="D1550" s="242">
        <v>3036</v>
      </c>
      <c r="E1550" s="237">
        <v>30036</v>
      </c>
      <c r="F1550" s="25" t="s">
        <v>317</v>
      </c>
      <c r="G1550" s="53" t="s">
        <v>264</v>
      </c>
      <c r="H1550" s="180">
        <v>92359</v>
      </c>
      <c r="I1550" s="28">
        <v>24</v>
      </c>
      <c r="J1550" s="171" t="s">
        <v>15</v>
      </c>
      <c r="K1550" s="171" t="s">
        <v>13</v>
      </c>
      <c r="L1550" s="9">
        <v>24</v>
      </c>
      <c r="M1550" s="9"/>
      <c r="N1550" s="32">
        <v>0.22756690074017841</v>
      </c>
      <c r="O1550" s="10" t="s">
        <v>6535</v>
      </c>
      <c r="P1550" s="57">
        <v>7.6726848978884377E-2</v>
      </c>
      <c r="Q1550" s="7" t="s">
        <v>6535</v>
      </c>
      <c r="R1550" s="182">
        <v>68.743612056764718</v>
      </c>
      <c r="S1550" s="1" t="s">
        <v>6535</v>
      </c>
      <c r="T1550" s="36">
        <v>23.177714875874994</v>
      </c>
      <c r="U1550" s="2" t="s">
        <v>6535</v>
      </c>
      <c r="V1550" s="31">
        <v>2.9659357026743791</v>
      </c>
      <c r="W1550" s="2" t="s">
        <v>6535</v>
      </c>
      <c r="X1550" s="31" t="s">
        <v>6535</v>
      </c>
      <c r="Y1550" s="2" t="s">
        <v>6535</v>
      </c>
      <c r="AA1550" s="38">
        <v>551563</v>
      </c>
      <c r="AB1550" s="9" t="s">
        <v>6535</v>
      </c>
      <c r="AC1550" s="38">
        <v>7188657</v>
      </c>
      <c r="AD1550" s="9" t="s">
        <v>6535</v>
      </c>
      <c r="AE1550" s="42">
        <v>2423740</v>
      </c>
      <c r="AF1550" s="9" t="s">
        <v>6535</v>
      </c>
      <c r="AG1550" s="41">
        <v>104572</v>
      </c>
      <c r="AH1550" s="2" t="s">
        <v>6535</v>
      </c>
      <c r="AI1550" s="41">
        <v>0</v>
      </c>
      <c r="AJ1550" s="2" t="s">
        <v>6535</v>
      </c>
      <c r="AK1550" s="41">
        <v>1043767</v>
      </c>
      <c r="AL1550" s="2" t="s">
        <v>6535</v>
      </c>
      <c r="AM1550" s="2" t="str">
        <f>IF(OR(O1550="Q",Q1550="Q",S1550="Q",U1550="Q",W1550="Q",Y1550="Q",AB1550="Q",AD1550="Q",AF1550="Q",AH1550="Q",AJ1550="Q",AL1550="Q"),"Yes","No")</f>
        <v>No</v>
      </c>
    </row>
    <row r="1551" spans="1:39">
      <c r="A1551" s="3" t="s">
        <v>841</v>
      </c>
      <c r="B1551" s="3" t="s">
        <v>842</v>
      </c>
      <c r="C1551" s="4" t="s">
        <v>87</v>
      </c>
      <c r="D1551" s="241">
        <v>1133</v>
      </c>
      <c r="E1551" s="236">
        <v>10133</v>
      </c>
      <c r="F1551" s="3" t="s">
        <v>826</v>
      </c>
      <c r="G1551" s="4" t="s">
        <v>264</v>
      </c>
      <c r="H1551" s="60">
        <v>4181019</v>
      </c>
      <c r="I1551" s="27">
        <v>24</v>
      </c>
      <c r="J1551" s="170" t="s">
        <v>30</v>
      </c>
      <c r="K1551" s="170" t="s">
        <v>13</v>
      </c>
      <c r="L1551" s="5">
        <v>24</v>
      </c>
      <c r="N1551" s="31">
        <v>10.212469092492887</v>
      </c>
      <c r="O1551" s="4" t="s">
        <v>6535</v>
      </c>
      <c r="P1551" s="56">
        <v>0.87350321545855347</v>
      </c>
      <c r="Q1551" s="8" t="s">
        <v>6535</v>
      </c>
      <c r="R1551" s="35">
        <v>195.19296607531902</v>
      </c>
      <c r="S1551" s="2" t="s">
        <v>6535</v>
      </c>
      <c r="T1551" s="36">
        <v>16.695441813088873</v>
      </c>
      <c r="U1551" s="2" t="s">
        <v>6535</v>
      </c>
      <c r="V1551" s="31">
        <v>11.691392672357546</v>
      </c>
      <c r="W1551" s="2" t="s">
        <v>6535</v>
      </c>
      <c r="X1551" s="31" t="s">
        <v>6535</v>
      </c>
      <c r="Y1551" s="2" t="s">
        <v>6535</v>
      </c>
      <c r="AA1551" s="37">
        <v>6026041</v>
      </c>
      <c r="AB1551" s="4" t="s">
        <v>6535</v>
      </c>
      <c r="AC1551" s="37">
        <v>6898705</v>
      </c>
      <c r="AD1551" s="4" t="s">
        <v>6535</v>
      </c>
      <c r="AE1551" s="41">
        <v>590067</v>
      </c>
      <c r="AF1551" s="4" t="s">
        <v>6535</v>
      </c>
      <c r="AG1551" s="41">
        <v>35343</v>
      </c>
      <c r="AH1551" s="2" t="s">
        <v>6535</v>
      </c>
      <c r="AI1551" s="41">
        <v>0</v>
      </c>
      <c r="AJ1551" s="2" t="s">
        <v>6535</v>
      </c>
      <c r="AK1551" s="41">
        <v>1232997</v>
      </c>
      <c r="AL1551" s="2" t="s">
        <v>6535</v>
      </c>
      <c r="AM1551" s="2" t="str">
        <f>IF(OR(O1551="Q",Q1551="Q",S1551="Q",U1551="Q",W1551="Q",Y1551="Q",AB1551="Q",AD1551="Q",AF1551="Q",AH1551="Q",AJ1551="Q",AL1551="Q"),"Yes","No")</f>
        <v>No</v>
      </c>
    </row>
    <row r="1552" spans="1:39">
      <c r="A1552" s="6" t="s">
        <v>2521</v>
      </c>
      <c r="B1552" s="6" t="s">
        <v>2522</v>
      </c>
      <c r="C1552" s="4" t="s">
        <v>83</v>
      </c>
      <c r="D1552" s="242" t="s">
        <v>2523</v>
      </c>
      <c r="E1552" s="237" t="s">
        <v>2524</v>
      </c>
      <c r="F1552" s="25" t="s">
        <v>481</v>
      </c>
      <c r="G1552" s="53" t="s">
        <v>476</v>
      </c>
      <c r="H1552" s="180">
        <v>0</v>
      </c>
      <c r="I1552" s="28">
        <v>24</v>
      </c>
      <c r="J1552" s="171" t="s">
        <v>14</v>
      </c>
      <c r="K1552" s="171" t="s">
        <v>13</v>
      </c>
      <c r="L1552" s="9">
        <v>24</v>
      </c>
      <c r="M1552" s="9"/>
      <c r="N1552" s="32">
        <v>0.8617456386856237</v>
      </c>
      <c r="O1552" s="10" t="s">
        <v>6535</v>
      </c>
      <c r="P1552" s="57">
        <v>3.8757415146200624E-2</v>
      </c>
      <c r="Q1552" s="7" t="s">
        <v>6535</v>
      </c>
      <c r="R1552" s="182">
        <v>36.725315379489416</v>
      </c>
      <c r="S1552" s="1" t="s">
        <v>6535</v>
      </c>
      <c r="T1552" s="36">
        <v>1.6517383211930421</v>
      </c>
      <c r="U1552" s="2" t="s">
        <v>6535</v>
      </c>
      <c r="V1552" s="31">
        <v>22.234342394479842</v>
      </c>
      <c r="W1552" s="2" t="s">
        <v>6535</v>
      </c>
      <c r="X1552" s="31" t="s">
        <v>6535</v>
      </c>
      <c r="Y1552" s="2" t="s">
        <v>6535</v>
      </c>
      <c r="AA1552" s="38">
        <v>61944</v>
      </c>
      <c r="AB1552" s="9" t="s">
        <v>6535</v>
      </c>
      <c r="AC1552" s="38">
        <v>1598249</v>
      </c>
      <c r="AD1552" s="9" t="s">
        <v>6535</v>
      </c>
      <c r="AE1552" s="42">
        <v>71882</v>
      </c>
      <c r="AF1552" s="9" t="s">
        <v>6535</v>
      </c>
      <c r="AG1552" s="41">
        <v>43519</v>
      </c>
      <c r="AH1552" s="2" t="s">
        <v>6535</v>
      </c>
      <c r="AI1552" s="41">
        <v>0</v>
      </c>
      <c r="AJ1552" s="2" t="s">
        <v>6535</v>
      </c>
      <c r="AK1552" s="41">
        <v>986268</v>
      </c>
      <c r="AL1552" s="2" t="s">
        <v>6535</v>
      </c>
      <c r="AM1552" s="2" t="str">
        <f>IF(OR(O1552="Q",Q1552="Q",S1552="Q",U1552="Q",W1552="Q",Y1552="Q",AB1552="Q",AD1552="Q",AF1552="Q",AH1552="Q",AJ1552="Q",AL1552="Q"),"Yes","No")</f>
        <v>No</v>
      </c>
    </row>
    <row r="1553" spans="1:39">
      <c r="A1553" s="3" t="s">
        <v>4418</v>
      </c>
      <c r="B1553" s="3" t="s">
        <v>4419</v>
      </c>
      <c r="C1553" s="4" t="s">
        <v>130</v>
      </c>
      <c r="D1553" s="241" t="s">
        <v>4420</v>
      </c>
      <c r="E1553" s="236" t="s">
        <v>4421</v>
      </c>
      <c r="F1553" s="3" t="s">
        <v>740</v>
      </c>
      <c r="G1553" s="4" t="s">
        <v>476</v>
      </c>
      <c r="H1553" s="60">
        <v>0</v>
      </c>
      <c r="I1553" s="27">
        <v>24</v>
      </c>
      <c r="J1553" s="170" t="s">
        <v>14</v>
      </c>
      <c r="K1553" s="170" t="s">
        <v>13</v>
      </c>
      <c r="L1553" s="5">
        <v>24</v>
      </c>
      <c r="N1553" s="31">
        <v>2.4104094611179292</v>
      </c>
      <c r="O1553" s="4" t="s">
        <v>6535</v>
      </c>
      <c r="P1553" s="56">
        <v>4.5583104849897194E-2</v>
      </c>
      <c r="Q1553" s="8" t="s">
        <v>6535</v>
      </c>
      <c r="R1553" s="35">
        <v>63.541828663359702</v>
      </c>
      <c r="S1553" s="2" t="s">
        <v>6535</v>
      </c>
      <c r="T1553" s="36">
        <v>1.2016356079903472</v>
      </c>
      <c r="U1553" s="2" t="s">
        <v>6535</v>
      </c>
      <c r="V1553" s="31">
        <v>52.879448845252703</v>
      </c>
      <c r="W1553" s="2" t="s">
        <v>6535</v>
      </c>
      <c r="X1553" s="31" t="s">
        <v>6535</v>
      </c>
      <c r="Y1553" s="2" t="s">
        <v>6535</v>
      </c>
      <c r="AA1553" s="37">
        <v>43209</v>
      </c>
      <c r="AB1553" s="4" t="s">
        <v>6535</v>
      </c>
      <c r="AC1553" s="37">
        <v>947917</v>
      </c>
      <c r="AD1553" s="4" t="s">
        <v>6535</v>
      </c>
      <c r="AE1553" s="41">
        <v>17926</v>
      </c>
      <c r="AF1553" s="4" t="s">
        <v>6535</v>
      </c>
      <c r="AG1553" s="41">
        <v>14918</v>
      </c>
      <c r="AH1553" s="2" t="s">
        <v>6535</v>
      </c>
      <c r="AI1553" s="41">
        <v>0</v>
      </c>
      <c r="AJ1553" s="2" t="s">
        <v>6535</v>
      </c>
      <c r="AK1553" s="41">
        <v>278940</v>
      </c>
      <c r="AL1553" s="2" t="s">
        <v>6535</v>
      </c>
      <c r="AM1553" s="2" t="str">
        <f>IF(OR(O1553="Q",Q1553="Q",S1553="Q",U1553="Q",W1553="Q",Y1553="Q",AB1553="Q",AD1553="Q",AF1553="Q",AH1553="Q",AJ1553="Q",AL1553="Q"),"Yes","No")</f>
        <v>No</v>
      </c>
    </row>
    <row r="1554" spans="1:39">
      <c r="A1554" s="6" t="s">
        <v>3692</v>
      </c>
      <c r="B1554" s="6" t="s">
        <v>3693</v>
      </c>
      <c r="C1554" s="4" t="s">
        <v>108</v>
      </c>
      <c r="D1554" s="242" t="s">
        <v>3694</v>
      </c>
      <c r="E1554" s="237" t="s">
        <v>3695</v>
      </c>
      <c r="F1554" s="25" t="s">
        <v>317</v>
      </c>
      <c r="G1554" s="53" t="s">
        <v>476</v>
      </c>
      <c r="H1554" s="180">
        <v>0</v>
      </c>
      <c r="I1554" s="28">
        <v>24</v>
      </c>
      <c r="J1554" s="171" t="s">
        <v>14</v>
      </c>
      <c r="K1554" s="171" t="s">
        <v>13</v>
      </c>
      <c r="L1554" s="9">
        <v>24</v>
      </c>
      <c r="M1554" s="9"/>
      <c r="N1554" s="32">
        <v>0.800131454862401</v>
      </c>
      <c r="O1554" s="10" t="s">
        <v>6535</v>
      </c>
      <c r="P1554" s="57">
        <v>8.4999053845788E-2</v>
      </c>
      <c r="Q1554" s="7" t="s">
        <v>6535</v>
      </c>
      <c r="R1554" s="182">
        <v>34.181142125834455</v>
      </c>
      <c r="S1554" s="1" t="s">
        <v>6535</v>
      </c>
      <c r="T1554" s="36">
        <v>3.6311092663692022</v>
      </c>
      <c r="U1554" s="2" t="s">
        <v>6535</v>
      </c>
      <c r="V1554" s="31">
        <v>9.4134160165366403</v>
      </c>
      <c r="W1554" s="2" t="s">
        <v>6535</v>
      </c>
      <c r="X1554" s="31" t="s">
        <v>6535</v>
      </c>
      <c r="Y1554" s="2" t="s">
        <v>6535</v>
      </c>
      <c r="AA1554" s="38">
        <v>83997</v>
      </c>
      <c r="AB1554" s="9" t="s">
        <v>6535</v>
      </c>
      <c r="AC1554" s="38">
        <v>988211</v>
      </c>
      <c r="AD1554" s="9" t="s">
        <v>6535</v>
      </c>
      <c r="AE1554" s="42">
        <v>104979</v>
      </c>
      <c r="AF1554" s="9" t="s">
        <v>6535</v>
      </c>
      <c r="AG1554" s="41">
        <v>28911</v>
      </c>
      <c r="AH1554" s="2" t="s">
        <v>6535</v>
      </c>
      <c r="AI1554" s="41">
        <v>0</v>
      </c>
      <c r="AJ1554" s="2" t="s">
        <v>6535</v>
      </c>
      <c r="AK1554" s="41">
        <v>410640</v>
      </c>
      <c r="AL1554" s="2" t="s">
        <v>6535</v>
      </c>
      <c r="AM1554" s="2" t="str">
        <f>IF(OR(O1554="Q",Q1554="Q",S1554="Q",U1554="Q",W1554="Q",Y1554="Q",AB1554="Q",AD1554="Q",AF1554="Q",AH1554="Q",AJ1554="Q",AL1554="Q"),"Yes","No")</f>
        <v>No</v>
      </c>
    </row>
    <row r="1555" spans="1:39">
      <c r="A1555" s="6" t="s">
        <v>1810</v>
      </c>
      <c r="B1555" s="6" t="s">
        <v>1811</v>
      </c>
      <c r="C1555" s="4" t="s">
        <v>126</v>
      </c>
      <c r="D1555" s="242">
        <v>4206</v>
      </c>
      <c r="E1555" s="237">
        <v>40206</v>
      </c>
      <c r="F1555" s="25" t="s">
        <v>320</v>
      </c>
      <c r="G1555" s="53" t="s">
        <v>264</v>
      </c>
      <c r="H1555" s="180">
        <v>548404</v>
      </c>
      <c r="I1555" s="28">
        <v>24</v>
      </c>
      <c r="J1555" s="171" t="s">
        <v>30</v>
      </c>
      <c r="K1555" s="171" t="s">
        <v>13</v>
      </c>
      <c r="L1555" s="9">
        <v>22</v>
      </c>
      <c r="M1555" s="9"/>
      <c r="N1555" s="32">
        <v>1.793202371000836</v>
      </c>
      <c r="O1555" s="10" t="s">
        <v>6535</v>
      </c>
      <c r="P1555" s="57">
        <v>8.3778393381305438E-2</v>
      </c>
      <c r="Q1555" s="7" t="s">
        <v>6535</v>
      </c>
      <c r="R1555" s="182">
        <v>52.684280670579156</v>
      </c>
      <c r="S1555" s="1" t="s">
        <v>6535</v>
      </c>
      <c r="T1555" s="36">
        <v>2.4614089644368584</v>
      </c>
      <c r="U1555" s="2" t="s">
        <v>6535</v>
      </c>
      <c r="V1555" s="31">
        <v>21.404115054335435</v>
      </c>
      <c r="W1555" s="2" t="s">
        <v>6535</v>
      </c>
      <c r="X1555" s="31" t="s">
        <v>6535</v>
      </c>
      <c r="Y1555" s="2" t="s">
        <v>6535</v>
      </c>
      <c r="AA1555" s="38">
        <v>188774</v>
      </c>
      <c r="AB1555" s="9" t="s">
        <v>6535</v>
      </c>
      <c r="AC1555" s="38">
        <v>2253254</v>
      </c>
      <c r="AD1555" s="9" t="s">
        <v>6535</v>
      </c>
      <c r="AE1555" s="42">
        <v>105272</v>
      </c>
      <c r="AF1555" s="9" t="s">
        <v>6535</v>
      </c>
      <c r="AG1555" s="41">
        <v>42769</v>
      </c>
      <c r="AH1555" s="2" t="s">
        <v>6535</v>
      </c>
      <c r="AI1555" s="41">
        <v>0</v>
      </c>
      <c r="AJ1555" s="2" t="s">
        <v>6535</v>
      </c>
      <c r="AK1555" s="41">
        <v>1032095</v>
      </c>
      <c r="AL1555" s="2" t="s">
        <v>6535</v>
      </c>
      <c r="AM1555" s="2" t="str">
        <f>IF(OR(O1555="Q",Q1555="Q",S1555="Q",U1555="Q",W1555="Q",Y1555="Q",AB1555="Q",AD1555="Q",AF1555="Q",AH1555="Q",AJ1555="Q",AL1555="Q"),"Yes","No")</f>
        <v>No</v>
      </c>
    </row>
    <row r="1556" spans="1:39">
      <c r="A1556" s="3" t="s">
        <v>1713</v>
      </c>
      <c r="B1556" s="3" t="s">
        <v>1714</v>
      </c>
      <c r="C1556" s="4" t="s">
        <v>116</v>
      </c>
      <c r="D1556" s="241">
        <v>4125</v>
      </c>
      <c r="E1556" s="236">
        <v>40125</v>
      </c>
      <c r="F1556" s="3" t="s">
        <v>317</v>
      </c>
      <c r="G1556" s="4" t="s">
        <v>264</v>
      </c>
      <c r="H1556" s="60">
        <v>2148346</v>
      </c>
      <c r="I1556" s="27">
        <v>24</v>
      </c>
      <c r="J1556" s="170" t="s">
        <v>15</v>
      </c>
      <c r="K1556" s="170" t="s">
        <v>13</v>
      </c>
      <c r="L1556" s="5">
        <v>22</v>
      </c>
      <c r="N1556" s="31">
        <v>0</v>
      </c>
      <c r="O1556" s="4" t="s">
        <v>6535</v>
      </c>
      <c r="P1556" s="56">
        <v>0</v>
      </c>
      <c r="Q1556" s="8" t="s">
        <v>6535</v>
      </c>
      <c r="R1556" s="35">
        <v>60.41546687459968</v>
      </c>
      <c r="S1556" s="2" t="s">
        <v>65</v>
      </c>
      <c r="T1556" s="36">
        <v>22.004762037372245</v>
      </c>
      <c r="U1556" s="2" t="s">
        <v>65</v>
      </c>
      <c r="V1556" s="31">
        <v>2.745563290890936</v>
      </c>
      <c r="W1556" s="2" t="s">
        <v>6535</v>
      </c>
      <c r="X1556" s="31" t="s">
        <v>6535</v>
      </c>
      <c r="Y1556" s="2" t="s">
        <v>6535</v>
      </c>
      <c r="AA1556" s="37">
        <v>0</v>
      </c>
      <c r="AB1556" s="4" t="s">
        <v>6535</v>
      </c>
      <c r="AC1556" s="37">
        <v>2169459</v>
      </c>
      <c r="AD1556" s="4" t="s">
        <v>6535</v>
      </c>
      <c r="AE1556" s="41">
        <v>790169</v>
      </c>
      <c r="AF1556" s="4" t="s">
        <v>6535</v>
      </c>
      <c r="AG1556" s="41">
        <v>35909</v>
      </c>
      <c r="AH1556" s="2" t="s">
        <v>65</v>
      </c>
      <c r="AI1556" s="41">
        <v>0</v>
      </c>
      <c r="AJ1556" s="2" t="s">
        <v>6535</v>
      </c>
      <c r="AK1556" s="41">
        <v>322392</v>
      </c>
      <c r="AL1556" s="2" t="s">
        <v>65</v>
      </c>
      <c r="AM1556" s="2" t="str">
        <f>IF(OR(O1556="Q",Q1556="Q",S1556="Q",U1556="Q",W1556="Q",Y1556="Q",AB1556="Q",AD1556="Q",AF1556="Q",AH1556="Q",AJ1556="Q",AL1556="Q"),"Yes","No")</f>
        <v>Yes</v>
      </c>
    </row>
    <row r="1557" spans="1:39">
      <c r="A1557" s="3" t="s">
        <v>2344</v>
      </c>
      <c r="B1557" s="3" t="s">
        <v>2345</v>
      </c>
      <c r="C1557" s="4" t="s">
        <v>66</v>
      </c>
      <c r="D1557" s="241" t="s">
        <v>2346</v>
      </c>
      <c r="E1557" s="236" t="s">
        <v>2347</v>
      </c>
      <c r="F1557" s="3" t="s">
        <v>320</v>
      </c>
      <c r="G1557" s="4" t="s">
        <v>476</v>
      </c>
      <c r="H1557" s="60">
        <v>0</v>
      </c>
      <c r="I1557" s="27">
        <v>24</v>
      </c>
      <c r="J1557" s="170" t="s">
        <v>14</v>
      </c>
      <c r="K1557" s="170" t="s">
        <v>13</v>
      </c>
      <c r="L1557" s="5">
        <v>21</v>
      </c>
      <c r="N1557" s="31">
        <v>0.9290451805521438</v>
      </c>
      <c r="O1557" s="4" t="s">
        <v>6535</v>
      </c>
      <c r="P1557" s="56">
        <v>5.9111156530468709E-2</v>
      </c>
      <c r="Q1557" s="8" t="s">
        <v>6535</v>
      </c>
      <c r="R1557" s="35">
        <v>30.607359705611774</v>
      </c>
      <c r="S1557" s="2" t="s">
        <v>6535</v>
      </c>
      <c r="T1557" s="36">
        <v>1.9474149034038639</v>
      </c>
      <c r="U1557" s="2" t="s">
        <v>6535</v>
      </c>
      <c r="V1557" s="31">
        <v>15.716917669734132</v>
      </c>
      <c r="W1557" s="2" t="s">
        <v>6535</v>
      </c>
      <c r="X1557" s="31" t="s">
        <v>6535</v>
      </c>
      <c r="Y1557" s="2" t="s">
        <v>6535</v>
      </c>
      <c r="AA1557" s="37">
        <v>49166</v>
      </c>
      <c r="AB1557" s="4" t="s">
        <v>6535</v>
      </c>
      <c r="AC1557" s="37">
        <v>831755</v>
      </c>
      <c r="AD1557" s="4" t="s">
        <v>6535</v>
      </c>
      <c r="AE1557" s="41">
        <v>52921</v>
      </c>
      <c r="AF1557" s="4" t="s">
        <v>6535</v>
      </c>
      <c r="AG1557" s="41">
        <v>27175</v>
      </c>
      <c r="AH1557" s="2" t="s">
        <v>6535</v>
      </c>
      <c r="AI1557" s="41">
        <v>0</v>
      </c>
      <c r="AJ1557" s="2" t="s">
        <v>6535</v>
      </c>
      <c r="AK1557" s="41">
        <v>491457</v>
      </c>
      <c r="AL1557" s="2" t="s">
        <v>6535</v>
      </c>
      <c r="AM1557" s="2" t="str">
        <f>IF(OR(O1557="Q",Q1557="Q",S1557="Q",U1557="Q",W1557="Q",Y1557="Q",AB1557="Q",AD1557="Q",AF1557="Q",AH1557="Q",AJ1557="Q",AL1557="Q"),"Yes","No")</f>
        <v>No</v>
      </c>
    </row>
    <row r="1558" spans="1:39">
      <c r="A1558" s="6" t="s">
        <v>4426</v>
      </c>
      <c r="B1558" s="6" t="s">
        <v>767</v>
      </c>
      <c r="C1558" s="4" t="s">
        <v>80</v>
      </c>
      <c r="D1558" s="242">
        <v>7003</v>
      </c>
      <c r="E1558" s="237">
        <v>70003</v>
      </c>
      <c r="F1558" s="25" t="s">
        <v>317</v>
      </c>
      <c r="G1558" s="53" t="s">
        <v>262</v>
      </c>
      <c r="H1558" s="180">
        <v>273724</v>
      </c>
      <c r="I1558" s="28">
        <v>24</v>
      </c>
      <c r="J1558" s="171" t="s">
        <v>15</v>
      </c>
      <c r="K1558" s="171" t="s">
        <v>13</v>
      </c>
      <c r="L1558" s="9">
        <v>20</v>
      </c>
      <c r="M1558" s="9"/>
      <c r="N1558" s="32">
        <v>0.67212027268030072</v>
      </c>
      <c r="O1558" s="10" t="s">
        <v>6535</v>
      </c>
      <c r="P1558" s="57">
        <v>0.13062407972431508</v>
      </c>
      <c r="Q1558" s="7" t="s">
        <v>6535</v>
      </c>
      <c r="R1558" s="182">
        <v>103.78403528589102</v>
      </c>
      <c r="S1558" s="1" t="s">
        <v>6535</v>
      </c>
      <c r="T1558" s="36">
        <v>20.170041955785056</v>
      </c>
      <c r="U1558" s="2" t="s">
        <v>6535</v>
      </c>
      <c r="V1558" s="31">
        <v>5.1454546060636366</v>
      </c>
      <c r="W1558" s="2" t="s">
        <v>6535</v>
      </c>
      <c r="X1558" s="31">
        <v>1.1903387835674615</v>
      </c>
      <c r="Y1558" s="2" t="s">
        <v>6535</v>
      </c>
      <c r="AA1558" s="38">
        <v>1008130</v>
      </c>
      <c r="AB1558" s="9" t="s">
        <v>6535</v>
      </c>
      <c r="AC1558" s="38">
        <v>7717796</v>
      </c>
      <c r="AD1558" s="9" t="s">
        <v>6535</v>
      </c>
      <c r="AE1558" s="42">
        <v>1499925</v>
      </c>
      <c r="AF1558" s="9" t="s">
        <v>6535</v>
      </c>
      <c r="AG1558" s="41">
        <v>74364</v>
      </c>
      <c r="AH1558" s="2" t="s">
        <v>6535</v>
      </c>
      <c r="AI1558" s="41">
        <v>6483697</v>
      </c>
      <c r="AJ1558" s="2" t="s">
        <v>6535</v>
      </c>
      <c r="AK1558" s="41">
        <v>1051366</v>
      </c>
      <c r="AL1558" s="2" t="s">
        <v>6535</v>
      </c>
      <c r="AM1558" s="2" t="str">
        <f>IF(OR(O1558="Q",Q1558="Q",S1558="Q",U1558="Q",W1558="Q",Y1558="Q",AB1558="Q",AD1558="Q",AF1558="Q",AH1558="Q",AJ1558="Q",AL1558="Q"),"Yes","No")</f>
        <v>No</v>
      </c>
    </row>
    <row r="1559" spans="1:39">
      <c r="A1559" s="3" t="s">
        <v>5289</v>
      </c>
      <c r="B1559" s="3" t="s">
        <v>5290</v>
      </c>
      <c r="C1559" s="4" t="s">
        <v>41</v>
      </c>
      <c r="D1559" s="241" t="s">
        <v>5291</v>
      </c>
      <c r="E1559" s="236" t="s">
        <v>5292</v>
      </c>
      <c r="F1559" s="3" t="s">
        <v>317</v>
      </c>
      <c r="G1559" s="4" t="s">
        <v>476</v>
      </c>
      <c r="H1559" s="60">
        <v>0</v>
      </c>
      <c r="I1559" s="27">
        <v>24</v>
      </c>
      <c r="J1559" s="170" t="s">
        <v>15</v>
      </c>
      <c r="K1559" s="170" t="s">
        <v>13</v>
      </c>
      <c r="L1559" s="5">
        <v>18</v>
      </c>
      <c r="N1559" s="31">
        <v>0</v>
      </c>
      <c r="O1559" s="4" t="s">
        <v>6535</v>
      </c>
      <c r="P1559" s="56">
        <v>0</v>
      </c>
      <c r="Q1559" s="8" t="s">
        <v>6535</v>
      </c>
      <c r="R1559" s="35">
        <v>92.726259812610792</v>
      </c>
      <c r="S1559" s="2" t="s">
        <v>6535</v>
      </c>
      <c r="T1559" s="36">
        <v>17.134645298990701</v>
      </c>
      <c r="U1559" s="2" t="s">
        <v>6535</v>
      </c>
      <c r="V1559" s="31">
        <v>5.4116241214560024</v>
      </c>
      <c r="W1559" s="2" t="s">
        <v>6535</v>
      </c>
      <c r="X1559" s="31" t="s">
        <v>6535</v>
      </c>
      <c r="Y1559" s="2" t="s">
        <v>6535</v>
      </c>
      <c r="AA1559" s="37">
        <v>0</v>
      </c>
      <c r="AB1559" s="4" t="s">
        <v>6535</v>
      </c>
      <c r="AC1559" s="37">
        <v>2563232</v>
      </c>
      <c r="AD1559" s="4" t="s">
        <v>6535</v>
      </c>
      <c r="AE1559" s="41">
        <v>473653</v>
      </c>
      <c r="AF1559" s="4" t="s">
        <v>6535</v>
      </c>
      <c r="AG1559" s="41">
        <v>27643</v>
      </c>
      <c r="AH1559" s="2" t="s">
        <v>6535</v>
      </c>
      <c r="AI1559" s="41">
        <v>0</v>
      </c>
      <c r="AJ1559" s="2" t="s">
        <v>6535</v>
      </c>
      <c r="AK1559" s="41">
        <v>318326</v>
      </c>
      <c r="AL1559" s="2" t="s">
        <v>6535</v>
      </c>
      <c r="AM1559" s="2" t="str">
        <f>IF(OR(O1559="Q",Q1559="Q",S1559="Q",U1559="Q",W1559="Q",Y1559="Q",AB1559="Q",AD1559="Q",AF1559="Q",AH1559="Q",AJ1559="Q",AL1559="Q"),"Yes","No")</f>
        <v>No</v>
      </c>
    </row>
    <row r="1560" spans="1:39">
      <c r="A1560" s="3" t="s">
        <v>5161</v>
      </c>
      <c r="B1560" s="3" t="s">
        <v>5162</v>
      </c>
      <c r="C1560" s="4" t="s">
        <v>84</v>
      </c>
      <c r="D1560" s="241">
        <v>8019</v>
      </c>
      <c r="E1560" s="236">
        <v>80019</v>
      </c>
      <c r="F1560" s="3" t="s">
        <v>320</v>
      </c>
      <c r="G1560" s="4" t="s">
        <v>264</v>
      </c>
      <c r="H1560" s="60">
        <v>81955</v>
      </c>
      <c r="I1560" s="27">
        <v>24</v>
      </c>
      <c r="J1560" s="170" t="s">
        <v>14</v>
      </c>
      <c r="K1560" s="170" t="s">
        <v>16</v>
      </c>
      <c r="L1560" s="5">
        <v>17</v>
      </c>
      <c r="N1560" s="31">
        <v>2.5412823688150379</v>
      </c>
      <c r="O1560" s="4" t="s">
        <v>6535</v>
      </c>
      <c r="P1560" s="56">
        <v>0.20706538272705641</v>
      </c>
      <c r="Q1560" s="8" t="s">
        <v>6535</v>
      </c>
      <c r="R1560" s="35">
        <v>42.360318979266346</v>
      </c>
      <c r="S1560" s="2" t="s">
        <v>6535</v>
      </c>
      <c r="T1560" s="36">
        <v>3.4515470494417864</v>
      </c>
      <c r="U1560" s="2" t="s">
        <v>6535</v>
      </c>
      <c r="V1560" s="31">
        <v>12.272849934384414</v>
      </c>
      <c r="W1560" s="2" t="s">
        <v>6535</v>
      </c>
      <c r="X1560" s="31" t="s">
        <v>6535</v>
      </c>
      <c r="Y1560" s="2" t="s">
        <v>6535</v>
      </c>
      <c r="AA1560" s="37">
        <v>412473</v>
      </c>
      <c r="AB1560" s="4" t="s">
        <v>6535</v>
      </c>
      <c r="AC1560" s="37">
        <v>1991994</v>
      </c>
      <c r="AD1560" s="4" t="s">
        <v>6535</v>
      </c>
      <c r="AE1560" s="41">
        <v>162309</v>
      </c>
      <c r="AF1560" s="4" t="s">
        <v>6535</v>
      </c>
      <c r="AG1560" s="41">
        <v>47025</v>
      </c>
      <c r="AH1560" s="2" t="s">
        <v>6535</v>
      </c>
      <c r="AI1560" s="41">
        <v>0</v>
      </c>
      <c r="AJ1560" s="2" t="s">
        <v>6535</v>
      </c>
      <c r="AK1560" s="41">
        <v>639759</v>
      </c>
      <c r="AL1560" s="2" t="s">
        <v>6535</v>
      </c>
      <c r="AM1560" s="2" t="str">
        <f>IF(OR(O1560="Q",Q1560="Q",S1560="Q",U1560="Q",W1560="Q",Y1560="Q",AB1560="Q",AD1560="Q",AF1560="Q",AH1560="Q",AJ1560="Q",AL1560="Q"),"Yes","No")</f>
        <v>No</v>
      </c>
    </row>
    <row r="1561" spans="1:39">
      <c r="A1561" s="3" t="s">
        <v>5578</v>
      </c>
      <c r="B1561" s="3" t="s">
        <v>5579</v>
      </c>
      <c r="C1561" s="4" t="s">
        <v>148</v>
      </c>
      <c r="D1561" s="241" t="s">
        <v>5580</v>
      </c>
      <c r="E1561" s="236" t="s">
        <v>5581</v>
      </c>
      <c r="F1561" s="3" t="s">
        <v>320</v>
      </c>
      <c r="G1561" s="4" t="s">
        <v>476</v>
      </c>
      <c r="H1561" s="60">
        <v>0</v>
      </c>
      <c r="I1561" s="27">
        <v>24</v>
      </c>
      <c r="J1561" s="170" t="s">
        <v>15</v>
      </c>
      <c r="K1561" s="170" t="s">
        <v>13</v>
      </c>
      <c r="L1561" s="5">
        <v>17</v>
      </c>
      <c r="N1561" s="31">
        <v>0</v>
      </c>
      <c r="O1561" s="4" t="s">
        <v>6535</v>
      </c>
      <c r="P1561" s="56">
        <v>0</v>
      </c>
      <c r="Q1561" s="8" t="s">
        <v>6535</v>
      </c>
      <c r="R1561" s="35">
        <v>32.998191112858827</v>
      </c>
      <c r="S1561" s="2" t="s">
        <v>6535</v>
      </c>
      <c r="T1561" s="36">
        <v>17.64789618560755</v>
      </c>
      <c r="U1561" s="2" t="s">
        <v>6535</v>
      </c>
      <c r="V1561" s="31">
        <v>1.8698087730009403</v>
      </c>
      <c r="W1561" s="2" t="s">
        <v>6535</v>
      </c>
      <c r="X1561" s="31" t="s">
        <v>6535</v>
      </c>
      <c r="Y1561" s="2" t="s">
        <v>6535</v>
      </c>
      <c r="AA1561" s="37">
        <v>0</v>
      </c>
      <c r="AB1561" s="4" t="s">
        <v>6535</v>
      </c>
      <c r="AC1561" s="37">
        <v>1258716</v>
      </c>
      <c r="AD1561" s="4" t="s">
        <v>6535</v>
      </c>
      <c r="AE1561" s="41">
        <v>673179</v>
      </c>
      <c r="AF1561" s="4" t="s">
        <v>6535</v>
      </c>
      <c r="AG1561" s="41">
        <v>38145</v>
      </c>
      <c r="AH1561" s="2" t="s">
        <v>6535</v>
      </c>
      <c r="AI1561" s="41">
        <v>0</v>
      </c>
      <c r="AJ1561" s="2" t="s">
        <v>6535</v>
      </c>
      <c r="AK1561" s="41">
        <v>285708</v>
      </c>
      <c r="AL1561" s="2" t="s">
        <v>6535</v>
      </c>
      <c r="AM1561" s="2" t="str">
        <f>IF(OR(O1561="Q",Q1561="Q",S1561="Q",U1561="Q",W1561="Q",Y1561="Q",AB1561="Q",AD1561="Q",AF1561="Q",AH1561="Q",AJ1561="Q",AL1561="Q"),"Yes","No")</f>
        <v>No</v>
      </c>
    </row>
    <row r="1562" spans="1:39">
      <c r="A1562" s="3" t="s">
        <v>5801</v>
      </c>
      <c r="B1562" s="3" t="s">
        <v>5802</v>
      </c>
      <c r="C1562" s="4" t="s">
        <v>22</v>
      </c>
      <c r="D1562" s="241">
        <v>9219</v>
      </c>
      <c r="E1562" s="236">
        <v>90219</v>
      </c>
      <c r="F1562" s="3" t="s">
        <v>320</v>
      </c>
      <c r="G1562" s="4" t="s">
        <v>262</v>
      </c>
      <c r="H1562" s="60">
        <v>71957</v>
      </c>
      <c r="I1562" s="27">
        <v>24</v>
      </c>
      <c r="J1562" s="170" t="s">
        <v>15</v>
      </c>
      <c r="K1562" s="170" t="s">
        <v>13</v>
      </c>
      <c r="L1562" s="5">
        <v>17</v>
      </c>
      <c r="N1562" s="31">
        <v>0.69586628195014699</v>
      </c>
      <c r="O1562" s="4" t="s">
        <v>6535</v>
      </c>
      <c r="P1562" s="56">
        <v>0.22704228390934555</v>
      </c>
      <c r="Q1562" s="8" t="s">
        <v>6535</v>
      </c>
      <c r="R1562" s="35">
        <v>90.689447441684891</v>
      </c>
      <c r="S1562" s="2" t="s">
        <v>6535</v>
      </c>
      <c r="T1562" s="36">
        <v>29.589505638831653</v>
      </c>
      <c r="U1562" s="2" t="s">
        <v>6535</v>
      </c>
      <c r="V1562" s="31">
        <v>3.0649193179716057</v>
      </c>
      <c r="W1562" s="2" t="s">
        <v>6535</v>
      </c>
      <c r="X1562" s="31">
        <v>0.85342244460074879</v>
      </c>
      <c r="Y1562" s="2" t="s">
        <v>6535</v>
      </c>
      <c r="AA1562" s="37">
        <v>1309072</v>
      </c>
      <c r="AB1562" s="4" t="s">
        <v>6535</v>
      </c>
      <c r="AC1562" s="37">
        <v>5765763</v>
      </c>
      <c r="AD1562" s="4" t="s">
        <v>6535</v>
      </c>
      <c r="AE1562" s="41">
        <v>1881212</v>
      </c>
      <c r="AF1562" s="4" t="s">
        <v>6535</v>
      </c>
      <c r="AG1562" s="41">
        <v>63577</v>
      </c>
      <c r="AH1562" s="2" t="s">
        <v>6535</v>
      </c>
      <c r="AI1562" s="41">
        <v>6756048</v>
      </c>
      <c r="AJ1562" s="2" t="s">
        <v>6535</v>
      </c>
      <c r="AK1562" s="41">
        <v>805334</v>
      </c>
      <c r="AL1562" s="2" t="s">
        <v>6535</v>
      </c>
      <c r="AM1562" s="2" t="str">
        <f>IF(OR(O1562="Q",Q1562="Q",S1562="Q",U1562="Q",W1562="Q",Y1562="Q",AB1562="Q",AD1562="Q",AF1562="Q",AH1562="Q",AJ1562="Q",AL1562="Q"),"Yes","No")</f>
        <v>No</v>
      </c>
    </row>
    <row r="1563" spans="1:39">
      <c r="A1563" s="3" t="s">
        <v>598</v>
      </c>
      <c r="B1563" s="3" t="s">
        <v>599</v>
      </c>
      <c r="C1563" s="4" t="s">
        <v>112</v>
      </c>
      <c r="D1563" s="241" t="s">
        <v>600</v>
      </c>
      <c r="E1563" s="236" t="s">
        <v>601</v>
      </c>
      <c r="F1563" s="3" t="s">
        <v>317</v>
      </c>
      <c r="G1563" s="4" t="s">
        <v>476</v>
      </c>
      <c r="H1563" s="60">
        <v>0</v>
      </c>
      <c r="I1563" s="27">
        <v>24</v>
      </c>
      <c r="J1563" s="170" t="s">
        <v>14</v>
      </c>
      <c r="K1563" s="170" t="s">
        <v>16</v>
      </c>
      <c r="L1563" s="5">
        <v>16</v>
      </c>
      <c r="N1563" s="31">
        <v>1.7707226830578267</v>
      </c>
      <c r="O1563" s="4" t="s">
        <v>6535</v>
      </c>
      <c r="P1563" s="56">
        <v>0.20412347020906282</v>
      </c>
      <c r="Q1563" s="8" t="s">
        <v>6535</v>
      </c>
      <c r="R1563" s="35">
        <v>33.586645101663585</v>
      </c>
      <c r="S1563" s="2" t="s">
        <v>6535</v>
      </c>
      <c r="T1563" s="36">
        <v>3.8717652495378929</v>
      </c>
      <c r="U1563" s="2" t="s">
        <v>6535</v>
      </c>
      <c r="V1563" s="31">
        <v>8.6747627857014979</v>
      </c>
      <c r="W1563" s="2" t="s">
        <v>6535</v>
      </c>
      <c r="X1563" s="31" t="s">
        <v>6535</v>
      </c>
      <c r="Y1563" s="2" t="s">
        <v>6535</v>
      </c>
      <c r="AA1563" s="37">
        <v>29672</v>
      </c>
      <c r="AB1563" s="4" t="s">
        <v>6535</v>
      </c>
      <c r="AC1563" s="37">
        <v>145363</v>
      </c>
      <c r="AD1563" s="4" t="s">
        <v>6535</v>
      </c>
      <c r="AE1563" s="41">
        <v>16757</v>
      </c>
      <c r="AF1563" s="4" t="s">
        <v>6535</v>
      </c>
      <c r="AG1563" s="41">
        <v>4328</v>
      </c>
      <c r="AH1563" s="2" t="s">
        <v>6535</v>
      </c>
      <c r="AI1563" s="41">
        <v>0</v>
      </c>
      <c r="AJ1563" s="2" t="s">
        <v>6535</v>
      </c>
      <c r="AK1563" s="41">
        <v>102938</v>
      </c>
      <c r="AL1563" s="2" t="s">
        <v>6535</v>
      </c>
      <c r="AM1563" s="2" t="str">
        <f>IF(OR(O1563="Q",Q1563="Q",S1563="Q",U1563="Q",W1563="Q",Y1563="Q",AB1563="Q",AD1563="Q",AF1563="Q",AH1563="Q",AJ1563="Q",AL1563="Q"),"Yes","No")</f>
        <v>No</v>
      </c>
    </row>
    <row r="1564" spans="1:39">
      <c r="A1564" s="3" t="s">
        <v>3990</v>
      </c>
      <c r="B1564" s="3" t="s">
        <v>3991</v>
      </c>
      <c r="C1564" s="4" t="s">
        <v>111</v>
      </c>
      <c r="D1564" s="241">
        <v>6096</v>
      </c>
      <c r="E1564" s="236">
        <v>60096</v>
      </c>
      <c r="F1564" s="3" t="s">
        <v>317</v>
      </c>
      <c r="G1564" s="4" t="s">
        <v>264</v>
      </c>
      <c r="H1564" s="60">
        <v>103898</v>
      </c>
      <c r="I1564" s="27">
        <v>24</v>
      </c>
      <c r="J1564" s="170" t="s">
        <v>15</v>
      </c>
      <c r="K1564" s="170" t="s">
        <v>13</v>
      </c>
      <c r="L1564" s="5">
        <v>15</v>
      </c>
      <c r="N1564" s="31">
        <v>1.5030014479496301</v>
      </c>
      <c r="O1564" s="4" t="s">
        <v>6535</v>
      </c>
      <c r="P1564" s="56">
        <v>0.56656783954141021</v>
      </c>
      <c r="Q1564" s="8" t="s">
        <v>6535</v>
      </c>
      <c r="R1564" s="35">
        <v>76.084477416787465</v>
      </c>
      <c r="S1564" s="2" t="s">
        <v>6535</v>
      </c>
      <c r="T1564" s="36">
        <v>28.680623063585458</v>
      </c>
      <c r="U1564" s="2" t="s">
        <v>6535</v>
      </c>
      <c r="V1564" s="31">
        <v>2.6528181500139243</v>
      </c>
      <c r="W1564" s="2" t="s">
        <v>6535</v>
      </c>
      <c r="X1564" s="31" t="s">
        <v>6535</v>
      </c>
      <c r="Y1564" s="2" t="s">
        <v>6535</v>
      </c>
      <c r="AA1564" s="37">
        <v>1516548</v>
      </c>
      <c r="AB1564" s="4" t="s">
        <v>6535</v>
      </c>
      <c r="AC1564" s="37">
        <v>2676728</v>
      </c>
      <c r="AD1564" s="4" t="s">
        <v>6535</v>
      </c>
      <c r="AE1564" s="41">
        <v>1009013</v>
      </c>
      <c r="AF1564" s="4" t="s">
        <v>6535</v>
      </c>
      <c r="AG1564" s="41">
        <v>35181</v>
      </c>
      <c r="AH1564" s="2" t="s">
        <v>6535</v>
      </c>
      <c r="AI1564" s="41">
        <v>0</v>
      </c>
      <c r="AJ1564" s="2" t="s">
        <v>6535</v>
      </c>
      <c r="AK1564" s="41">
        <v>444459</v>
      </c>
      <c r="AL1564" s="2" t="s">
        <v>6535</v>
      </c>
      <c r="AM1564" s="2" t="str">
        <f>IF(OR(O1564="Q",Q1564="Q",S1564="Q",U1564="Q",W1564="Q",Y1564="Q",AB1564="Q",AD1564="Q",AF1564="Q",AH1564="Q",AJ1564="Q",AL1564="Q"),"Yes","No")</f>
        <v>No</v>
      </c>
    </row>
    <row r="1565" spans="1:39">
      <c r="A1565" s="6" t="s">
        <v>347</v>
      </c>
      <c r="B1565" s="6" t="s">
        <v>348</v>
      </c>
      <c r="C1565" s="4" t="s">
        <v>137</v>
      </c>
      <c r="D1565" s="242">
        <v>16</v>
      </c>
      <c r="E1565" s="237">
        <v>16</v>
      </c>
      <c r="F1565" s="25" t="s">
        <v>317</v>
      </c>
      <c r="G1565" s="53" t="s">
        <v>262</v>
      </c>
      <c r="H1565" s="180">
        <v>63952</v>
      </c>
      <c r="I1565" s="28">
        <v>24</v>
      </c>
      <c r="J1565" s="171" t="s">
        <v>14</v>
      </c>
      <c r="K1565" s="171" t="s">
        <v>16</v>
      </c>
      <c r="L1565" s="9">
        <v>15</v>
      </c>
      <c r="M1565" s="9"/>
      <c r="N1565" s="32">
        <v>0.26337303544999646</v>
      </c>
      <c r="O1565" s="10" t="s">
        <v>6535</v>
      </c>
      <c r="P1565" s="57">
        <v>1.1039604618495548E-2</v>
      </c>
      <c r="Q1565" s="7" t="s">
        <v>6535</v>
      </c>
      <c r="R1565" s="182">
        <v>73.473004503771236</v>
      </c>
      <c r="S1565" s="1" t="s">
        <v>6535</v>
      </c>
      <c r="T1565" s="36">
        <v>3.0797113245428402</v>
      </c>
      <c r="U1565" s="2" t="s">
        <v>6535</v>
      </c>
      <c r="V1565" s="31">
        <v>23.857107618577771</v>
      </c>
      <c r="W1565" s="2" t="s">
        <v>6535</v>
      </c>
      <c r="X1565" s="31">
        <v>7.4965480204405912</v>
      </c>
      <c r="Y1565" s="2" t="s">
        <v>6535</v>
      </c>
      <c r="AA1565" s="38">
        <v>14948</v>
      </c>
      <c r="AB1565" s="9" t="s">
        <v>6535</v>
      </c>
      <c r="AC1565" s="38">
        <v>1354034</v>
      </c>
      <c r="AD1565" s="9" t="s">
        <v>6535</v>
      </c>
      <c r="AE1565" s="42">
        <v>56756</v>
      </c>
      <c r="AF1565" s="9" t="s">
        <v>6535</v>
      </c>
      <c r="AG1565" s="41">
        <v>18429</v>
      </c>
      <c r="AH1565" s="2" t="s">
        <v>6535</v>
      </c>
      <c r="AI1565" s="41">
        <v>180621</v>
      </c>
      <c r="AJ1565" s="2" t="s">
        <v>6535</v>
      </c>
      <c r="AK1565" s="41">
        <v>183920</v>
      </c>
      <c r="AL1565" s="2" t="s">
        <v>6535</v>
      </c>
      <c r="AM1565" s="2" t="str">
        <f>IF(OR(O1565="Q",Q1565="Q",S1565="Q",U1565="Q",W1565="Q",Y1565="Q",AB1565="Q",AD1565="Q",AF1565="Q",AH1565="Q",AJ1565="Q",AL1565="Q"),"Yes","No")</f>
        <v>No</v>
      </c>
    </row>
    <row r="1566" spans="1:39">
      <c r="A1566" s="3" t="s">
        <v>3919</v>
      </c>
      <c r="B1566" s="3" t="s">
        <v>3920</v>
      </c>
      <c r="C1566" s="4" t="s">
        <v>130</v>
      </c>
      <c r="D1566" s="241">
        <v>6012</v>
      </c>
      <c r="E1566" s="236">
        <v>60012</v>
      </c>
      <c r="F1566" s="3" t="s">
        <v>317</v>
      </c>
      <c r="G1566" s="4" t="s">
        <v>262</v>
      </c>
      <c r="H1566" s="60">
        <v>172378</v>
      </c>
      <c r="I1566" s="27">
        <v>24</v>
      </c>
      <c r="J1566" s="170" t="s">
        <v>15</v>
      </c>
      <c r="K1566" s="170" t="s">
        <v>13</v>
      </c>
      <c r="L1566" s="5">
        <v>15</v>
      </c>
      <c r="N1566" s="31">
        <v>1.1223769876462901</v>
      </c>
      <c r="O1566" s="4" t="s">
        <v>6535</v>
      </c>
      <c r="P1566" s="56">
        <v>0.23573406866663185</v>
      </c>
      <c r="Q1566" s="8" t="s">
        <v>6535</v>
      </c>
      <c r="R1566" s="35">
        <v>90.864687838325509</v>
      </c>
      <c r="S1566" s="2" t="s">
        <v>6535</v>
      </c>
      <c r="T1566" s="36">
        <v>19.084409960303141</v>
      </c>
      <c r="U1566" s="2" t="s">
        <v>6535</v>
      </c>
      <c r="V1566" s="31">
        <v>4.7611997450971861</v>
      </c>
      <c r="W1566" s="2" t="s">
        <v>6535</v>
      </c>
      <c r="X1566" s="31">
        <v>0.95223994901943732</v>
      </c>
      <c r="Y1566" s="2" t="s">
        <v>6535</v>
      </c>
      <c r="AA1566" s="37">
        <v>1187091</v>
      </c>
      <c r="AB1566" s="4" t="s">
        <v>6535</v>
      </c>
      <c r="AC1566" s="37">
        <v>5035721</v>
      </c>
      <c r="AD1566" s="4" t="s">
        <v>6535</v>
      </c>
      <c r="AE1566" s="41">
        <v>1057658</v>
      </c>
      <c r="AF1566" s="4" t="s">
        <v>6535</v>
      </c>
      <c r="AG1566" s="41">
        <v>55420</v>
      </c>
      <c r="AH1566" s="2" t="s">
        <v>6535</v>
      </c>
      <c r="AI1566" s="41">
        <v>5288290</v>
      </c>
      <c r="AJ1566" s="2" t="s">
        <v>6535</v>
      </c>
      <c r="AK1566" s="41">
        <v>853319</v>
      </c>
      <c r="AL1566" s="2" t="s">
        <v>6535</v>
      </c>
      <c r="AM1566" s="2" t="str">
        <f>IF(OR(O1566="Q",Q1566="Q",S1566="Q",U1566="Q",W1566="Q",Y1566="Q",AB1566="Q",AD1566="Q",AF1566="Q",AH1566="Q",AJ1566="Q",AL1566="Q"),"Yes","No")</f>
        <v>No</v>
      </c>
    </row>
    <row r="1567" spans="1:39">
      <c r="A1567" s="6" t="s">
        <v>6300</v>
      </c>
      <c r="B1567" s="6" t="s">
        <v>6301</v>
      </c>
      <c r="C1567" s="4" t="s">
        <v>68</v>
      </c>
      <c r="D1567" s="242"/>
      <c r="E1567" s="237">
        <v>10183</v>
      </c>
      <c r="F1567" s="25" t="s">
        <v>320</v>
      </c>
      <c r="G1567" s="53" t="s">
        <v>262</v>
      </c>
      <c r="H1567" s="180">
        <v>246695</v>
      </c>
      <c r="I1567" s="28">
        <v>24</v>
      </c>
      <c r="J1567" s="171" t="s">
        <v>15</v>
      </c>
      <c r="K1567" s="171" t="s">
        <v>13</v>
      </c>
      <c r="L1567" s="9">
        <v>15</v>
      </c>
      <c r="M1567" s="9"/>
      <c r="N1567" s="32">
        <v>0</v>
      </c>
      <c r="O1567" s="10" t="s">
        <v>6535</v>
      </c>
      <c r="P1567" s="57">
        <v>0</v>
      </c>
      <c r="Q1567" s="7" t="s">
        <v>6535</v>
      </c>
      <c r="R1567" s="182">
        <v>345.79083475469048</v>
      </c>
      <c r="S1567" s="1" t="s">
        <v>65</v>
      </c>
      <c r="T1567" s="36">
        <v>22.685035617537874</v>
      </c>
      <c r="U1567" s="2" t="s">
        <v>65</v>
      </c>
      <c r="V1567" s="31">
        <v>15.243125053211662</v>
      </c>
      <c r="W1567" s="2" t="s">
        <v>6535</v>
      </c>
      <c r="X1567" s="31">
        <v>2.9679022386947937</v>
      </c>
      <c r="Y1567" s="2" t="s">
        <v>6535</v>
      </c>
      <c r="AA1567" s="38">
        <v>0</v>
      </c>
      <c r="AB1567" s="9" t="s">
        <v>6535</v>
      </c>
      <c r="AC1567" s="38">
        <v>13785989</v>
      </c>
      <c r="AD1567" s="9" t="s">
        <v>6535</v>
      </c>
      <c r="AE1567" s="42">
        <v>904407</v>
      </c>
      <c r="AF1567" s="9" t="s">
        <v>6535</v>
      </c>
      <c r="AG1567" s="41">
        <v>39868</v>
      </c>
      <c r="AH1567" s="2" t="s">
        <v>65</v>
      </c>
      <c r="AI1567" s="41">
        <v>4645028</v>
      </c>
      <c r="AJ1567" s="2" t="s">
        <v>6535</v>
      </c>
      <c r="AK1567" s="41">
        <v>197325</v>
      </c>
      <c r="AL1567" s="2" t="s">
        <v>65</v>
      </c>
      <c r="AM1567" s="2" t="str">
        <f>IF(OR(O1567="Q",Q1567="Q",S1567="Q",U1567="Q",W1567="Q",Y1567="Q",AB1567="Q",AD1567="Q",AF1567="Q",AH1567="Q",AJ1567="Q",AL1567="Q"),"Yes","No")</f>
        <v>Yes</v>
      </c>
    </row>
    <row r="1568" spans="1:39">
      <c r="A1568" s="6" t="s">
        <v>5139</v>
      </c>
      <c r="B1568" s="6" t="s">
        <v>5140</v>
      </c>
      <c r="C1568" s="4" t="s">
        <v>41</v>
      </c>
      <c r="D1568" s="242">
        <v>8007</v>
      </c>
      <c r="E1568" s="237">
        <v>80007</v>
      </c>
      <c r="F1568" s="25" t="s">
        <v>317</v>
      </c>
      <c r="G1568" s="53" t="s">
        <v>262</v>
      </c>
      <c r="H1568" s="180">
        <v>136550</v>
      </c>
      <c r="I1568" s="28">
        <v>24</v>
      </c>
      <c r="J1568" s="171" t="s">
        <v>15</v>
      </c>
      <c r="K1568" s="171" t="s">
        <v>13</v>
      </c>
      <c r="L1568" s="9">
        <v>13</v>
      </c>
      <c r="M1568" s="9"/>
      <c r="N1568" s="32">
        <v>0.53334038588122656</v>
      </c>
      <c r="O1568" s="10" t="s">
        <v>6535</v>
      </c>
      <c r="P1568" s="57">
        <v>0.13489776254640246</v>
      </c>
      <c r="Q1568" s="7" t="s">
        <v>6535</v>
      </c>
      <c r="R1568" s="182">
        <v>98.082469580892294</v>
      </c>
      <c r="S1568" s="1" t="s">
        <v>6535</v>
      </c>
      <c r="T1568" s="36">
        <v>24.807995122339157</v>
      </c>
      <c r="U1568" s="2" t="s">
        <v>6535</v>
      </c>
      <c r="V1568" s="31">
        <v>3.9536636917737371</v>
      </c>
      <c r="W1568" s="2" t="s">
        <v>6535</v>
      </c>
      <c r="X1568" s="31">
        <v>1.3135096813679374</v>
      </c>
      <c r="Y1568" s="2" t="s">
        <v>163</v>
      </c>
      <c r="AA1568" s="38">
        <v>499117</v>
      </c>
      <c r="AB1568" s="9" t="s">
        <v>6535</v>
      </c>
      <c r="AC1568" s="38">
        <v>3699965</v>
      </c>
      <c r="AD1568" s="9" t="s">
        <v>6535</v>
      </c>
      <c r="AE1568" s="42">
        <v>935832</v>
      </c>
      <c r="AF1568" s="9" t="s">
        <v>6535</v>
      </c>
      <c r="AG1568" s="41">
        <v>37723</v>
      </c>
      <c r="AH1568" s="2" t="s">
        <v>6535</v>
      </c>
      <c r="AI1568" s="41">
        <v>2816854</v>
      </c>
      <c r="AJ1568" s="2" t="s">
        <v>163</v>
      </c>
      <c r="AK1568" s="41">
        <v>529672</v>
      </c>
      <c r="AL1568" s="2" t="s">
        <v>6535</v>
      </c>
      <c r="AM1568" s="2" t="str">
        <f>IF(OR(O1568="Q",Q1568="Q",S1568="Q",U1568="Q",W1568="Q",Y1568="Q",AB1568="Q",AD1568="Q",AF1568="Q",AH1568="Q",AJ1568="Q",AL1568="Q"),"Yes","No")</f>
        <v>No</v>
      </c>
    </row>
    <row r="1569" spans="1:39">
      <c r="A1569" s="3" t="s">
        <v>70</v>
      </c>
      <c r="B1569" s="3" t="s">
        <v>1359</v>
      </c>
      <c r="C1569" s="4" t="s">
        <v>69</v>
      </c>
      <c r="D1569" s="241">
        <v>3108</v>
      </c>
      <c r="E1569" s="236">
        <v>30108</v>
      </c>
      <c r="F1569" s="3" t="s">
        <v>317</v>
      </c>
      <c r="G1569" s="4" t="s">
        <v>264</v>
      </c>
      <c r="H1569" s="60">
        <v>5441567</v>
      </c>
      <c r="I1569" s="27">
        <v>24</v>
      </c>
      <c r="J1569" s="170" t="s">
        <v>14</v>
      </c>
      <c r="K1569" s="170" t="s">
        <v>13</v>
      </c>
      <c r="L1569" s="5">
        <v>12</v>
      </c>
      <c r="N1569" s="31">
        <v>1.4642642642642643</v>
      </c>
      <c r="O1569" s="4" t="s">
        <v>6535</v>
      </c>
      <c r="P1569" s="56">
        <v>0.11497872309550845</v>
      </c>
      <c r="Q1569" s="8" t="s">
        <v>6535</v>
      </c>
      <c r="R1569" s="35">
        <v>40.094690909090907</v>
      </c>
      <c r="S1569" s="2" t="s">
        <v>6535</v>
      </c>
      <c r="T1569" s="36">
        <v>3.1483636363636363</v>
      </c>
      <c r="U1569" s="2" t="s">
        <v>6535</v>
      </c>
      <c r="V1569" s="31">
        <v>12.735088935088935</v>
      </c>
      <c r="W1569" s="2" t="s">
        <v>6535</v>
      </c>
      <c r="X1569" s="31" t="s">
        <v>6535</v>
      </c>
      <c r="Y1569" s="2" t="s">
        <v>6535</v>
      </c>
      <c r="AA1569" s="37">
        <v>31694</v>
      </c>
      <c r="AB1569" s="4" t="s">
        <v>6535</v>
      </c>
      <c r="AC1569" s="37">
        <v>275651</v>
      </c>
      <c r="AD1569" s="4" t="s">
        <v>6535</v>
      </c>
      <c r="AE1569" s="41">
        <v>21645</v>
      </c>
      <c r="AF1569" s="4" t="s">
        <v>6535</v>
      </c>
      <c r="AG1569" s="41">
        <v>6875</v>
      </c>
      <c r="AH1569" s="2" t="s">
        <v>6535</v>
      </c>
      <c r="AI1569" s="41">
        <v>0</v>
      </c>
      <c r="AJ1569" s="2" t="s">
        <v>6535</v>
      </c>
      <c r="AK1569" s="41">
        <v>129071</v>
      </c>
      <c r="AL1569" s="2" t="s">
        <v>6535</v>
      </c>
      <c r="AM1569" s="2" t="str">
        <f>IF(OR(O1569="Q",Q1569="Q",S1569="Q",U1569="Q",W1569="Q",Y1569="Q",AB1569="Q",AD1569="Q",AF1569="Q",AH1569="Q",AJ1569="Q",AL1569="Q"),"Yes","No")</f>
        <v>No</v>
      </c>
    </row>
    <row r="1570" spans="1:39">
      <c r="A1570" s="3" t="s">
        <v>70</v>
      </c>
      <c r="B1570" s="3" t="s">
        <v>1359</v>
      </c>
      <c r="C1570" s="4" t="s">
        <v>69</v>
      </c>
      <c r="D1570" s="241">
        <v>3108</v>
      </c>
      <c r="E1570" s="236">
        <v>30108</v>
      </c>
      <c r="F1570" s="3" t="s">
        <v>317</v>
      </c>
      <c r="G1570" s="4" t="s">
        <v>264</v>
      </c>
      <c r="H1570" s="60">
        <v>5441567</v>
      </c>
      <c r="I1570" s="27">
        <v>24</v>
      </c>
      <c r="J1570" s="170" t="s">
        <v>15</v>
      </c>
      <c r="K1570" s="170" t="s">
        <v>13</v>
      </c>
      <c r="L1570" s="5">
        <v>12</v>
      </c>
      <c r="N1570" s="31">
        <v>1.3839274274146016</v>
      </c>
      <c r="O1570" s="4" t="s">
        <v>6535</v>
      </c>
      <c r="P1570" s="56">
        <v>0.13551237125948343</v>
      </c>
      <c r="Q1570" s="8" t="s">
        <v>6535</v>
      </c>
      <c r="R1570" s="35">
        <v>56.620657810613054</v>
      </c>
      <c r="S1570" s="2" t="s">
        <v>6535</v>
      </c>
      <c r="T1570" s="36">
        <v>5.5442210698302192</v>
      </c>
      <c r="U1570" s="2" t="s">
        <v>6535</v>
      </c>
      <c r="V1570" s="31">
        <v>10.212554134741049</v>
      </c>
      <c r="W1570" s="2" t="s">
        <v>6535</v>
      </c>
      <c r="X1570" s="31" t="s">
        <v>6535</v>
      </c>
      <c r="Y1570" s="2" t="s">
        <v>6535</v>
      </c>
      <c r="AA1570" s="37">
        <v>108010</v>
      </c>
      <c r="AB1570" s="4" t="s">
        <v>6535</v>
      </c>
      <c r="AC1570" s="37">
        <v>797049</v>
      </c>
      <c r="AD1570" s="4" t="s">
        <v>6535</v>
      </c>
      <c r="AE1570" s="41">
        <v>78046</v>
      </c>
      <c r="AF1570" s="4" t="s">
        <v>6535</v>
      </c>
      <c r="AG1570" s="41">
        <v>14077</v>
      </c>
      <c r="AH1570" s="2" t="s">
        <v>6535</v>
      </c>
      <c r="AI1570" s="41">
        <v>0</v>
      </c>
      <c r="AJ1570" s="2" t="s">
        <v>6535</v>
      </c>
      <c r="AK1570" s="41">
        <v>258316</v>
      </c>
      <c r="AL1570" s="2" t="s">
        <v>6535</v>
      </c>
      <c r="AM1570" s="2" t="str">
        <f>IF(OR(O1570="Q",Q1570="Q",S1570="Q",U1570="Q",W1570="Q",Y1570="Q",AB1570="Q",AD1570="Q",AF1570="Q",AH1570="Q",AJ1570="Q",AL1570="Q"),"Yes","No")</f>
        <v>No</v>
      </c>
    </row>
    <row r="1571" spans="1:39">
      <c r="A1571" s="6" t="s">
        <v>1351</v>
      </c>
      <c r="B1571" s="6" t="s">
        <v>606</v>
      </c>
      <c r="C1571" s="4" t="s">
        <v>114</v>
      </c>
      <c r="D1571" s="242">
        <v>3095</v>
      </c>
      <c r="E1571" s="237">
        <v>30095</v>
      </c>
      <c r="F1571" s="25" t="s">
        <v>320</v>
      </c>
      <c r="G1571" s="53" t="s">
        <v>262</v>
      </c>
      <c r="H1571" s="180">
        <v>77086</v>
      </c>
      <c r="I1571" s="28">
        <v>24</v>
      </c>
      <c r="J1571" s="171" t="s">
        <v>14</v>
      </c>
      <c r="K1571" s="171" t="s">
        <v>13</v>
      </c>
      <c r="L1571" s="9">
        <v>12</v>
      </c>
      <c r="M1571" s="9"/>
      <c r="N1571" s="32">
        <v>20.041084651200951</v>
      </c>
      <c r="O1571" s="10" t="s">
        <v>6535</v>
      </c>
      <c r="P1571" s="57">
        <v>0.94957747984586149</v>
      </c>
      <c r="Q1571" s="7" t="s">
        <v>6535</v>
      </c>
      <c r="R1571" s="182">
        <v>62.786490114718084</v>
      </c>
      <c r="S1571" s="1" t="s">
        <v>6535</v>
      </c>
      <c r="T1571" s="36">
        <v>2.9749206736636564</v>
      </c>
      <c r="U1571" s="2" t="s">
        <v>6535</v>
      </c>
      <c r="V1571" s="31">
        <v>21.105265317006133</v>
      </c>
      <c r="W1571" s="2" t="s">
        <v>6535</v>
      </c>
      <c r="X1571" s="31">
        <v>2.5623820220242157</v>
      </c>
      <c r="Y1571" s="2" t="s">
        <v>6535</v>
      </c>
      <c r="AA1571" s="38">
        <v>977063</v>
      </c>
      <c r="AB1571" s="9" t="s">
        <v>6535</v>
      </c>
      <c r="AC1571" s="38">
        <v>1028945</v>
      </c>
      <c r="AD1571" s="9" t="s">
        <v>6535</v>
      </c>
      <c r="AE1571" s="42">
        <v>48753</v>
      </c>
      <c r="AF1571" s="9" t="s">
        <v>6535</v>
      </c>
      <c r="AG1571" s="41">
        <v>16388</v>
      </c>
      <c r="AH1571" s="2" t="s">
        <v>6535</v>
      </c>
      <c r="AI1571" s="41">
        <v>401558</v>
      </c>
      <c r="AJ1571" s="2" t="s">
        <v>6535</v>
      </c>
      <c r="AK1571" s="41">
        <v>247201</v>
      </c>
      <c r="AL1571" s="2" t="s">
        <v>6535</v>
      </c>
      <c r="AM1571" s="2" t="str">
        <f>IF(OR(O1571="Q",Q1571="Q",S1571="Q",U1571="Q",W1571="Q",Y1571="Q",AB1571="Q",AD1571="Q",AF1571="Q",AH1571="Q",AJ1571="Q",AL1571="Q"),"Yes","No")</f>
        <v>No</v>
      </c>
    </row>
    <row r="1572" spans="1:39">
      <c r="A1572" s="6" t="s">
        <v>2789</v>
      </c>
      <c r="B1572" s="6" t="s">
        <v>506</v>
      </c>
      <c r="C1572" s="4" t="s">
        <v>74</v>
      </c>
      <c r="D1572" s="242">
        <v>5034</v>
      </c>
      <c r="E1572" s="237">
        <v>50034</v>
      </c>
      <c r="F1572" s="25" t="s">
        <v>320</v>
      </c>
      <c r="G1572" s="53" t="s">
        <v>262</v>
      </c>
      <c r="H1572" s="180">
        <v>90057</v>
      </c>
      <c r="I1572" s="28">
        <v>24</v>
      </c>
      <c r="J1572" s="171" t="s">
        <v>14</v>
      </c>
      <c r="K1572" s="171" t="s">
        <v>13</v>
      </c>
      <c r="L1572" s="9">
        <v>12</v>
      </c>
      <c r="M1572" s="9"/>
      <c r="N1572" s="32">
        <v>1.1854054915290244</v>
      </c>
      <c r="O1572" s="10" t="s">
        <v>6535</v>
      </c>
      <c r="P1572" s="57">
        <v>2.2939044525075964E-2</v>
      </c>
      <c r="Q1572" s="7" t="s">
        <v>6535</v>
      </c>
      <c r="R1572" s="182">
        <v>111.01757088253751</v>
      </c>
      <c r="S1572" s="1" t="s">
        <v>6535</v>
      </c>
      <c r="T1572" s="36">
        <v>2.1483256318101431</v>
      </c>
      <c r="U1572" s="2" t="s">
        <v>6535</v>
      </c>
      <c r="V1572" s="31">
        <v>51.676323755908442</v>
      </c>
      <c r="W1572" s="2" t="s">
        <v>6535</v>
      </c>
      <c r="X1572" s="31">
        <v>10.550659813712414</v>
      </c>
      <c r="Y1572" s="2" t="s">
        <v>6535</v>
      </c>
      <c r="AA1572" s="38">
        <v>44640</v>
      </c>
      <c r="AB1572" s="9" t="s">
        <v>6535</v>
      </c>
      <c r="AC1572" s="38">
        <v>1946027</v>
      </c>
      <c r="AD1572" s="9" t="s">
        <v>6535</v>
      </c>
      <c r="AE1572" s="42">
        <v>37658</v>
      </c>
      <c r="AF1572" s="9" t="s">
        <v>6535</v>
      </c>
      <c r="AG1572" s="41">
        <v>17529</v>
      </c>
      <c r="AH1572" s="2" t="s">
        <v>6535</v>
      </c>
      <c r="AI1572" s="41">
        <v>184446</v>
      </c>
      <c r="AJ1572" s="2" t="s">
        <v>6535</v>
      </c>
      <c r="AK1572" s="41">
        <v>251313</v>
      </c>
      <c r="AL1572" s="2" t="s">
        <v>6535</v>
      </c>
      <c r="AM1572" s="2" t="str">
        <f>IF(OR(O1572="Q",Q1572="Q",S1572="Q",U1572="Q",W1572="Q",Y1572="Q",AB1572="Q",AD1572="Q",AF1572="Q",AH1572="Q",AJ1572="Q",AL1572="Q"),"Yes","No")</f>
        <v>No</v>
      </c>
    </row>
    <row r="1573" spans="1:39">
      <c r="A1573" s="3" t="s">
        <v>5139</v>
      </c>
      <c r="B1573" s="3" t="s">
        <v>5140</v>
      </c>
      <c r="C1573" s="4" t="s">
        <v>41</v>
      </c>
      <c r="D1573" s="241">
        <v>8007</v>
      </c>
      <c r="E1573" s="236">
        <v>80007</v>
      </c>
      <c r="F1573" s="3" t="s">
        <v>317</v>
      </c>
      <c r="G1573" s="4" t="s">
        <v>262</v>
      </c>
      <c r="H1573" s="60">
        <v>136550</v>
      </c>
      <c r="I1573" s="27">
        <v>24</v>
      </c>
      <c r="J1573" s="170" t="s">
        <v>14</v>
      </c>
      <c r="K1573" s="170" t="s">
        <v>16</v>
      </c>
      <c r="L1573" s="5">
        <v>11</v>
      </c>
      <c r="N1573" s="31">
        <v>2.0282950045160844</v>
      </c>
      <c r="O1573" s="4" t="s">
        <v>6535</v>
      </c>
      <c r="P1573" s="56">
        <v>0.12831083894914616</v>
      </c>
      <c r="Q1573" s="8" t="s">
        <v>6535</v>
      </c>
      <c r="R1573" s="35">
        <v>41.083378475984112</v>
      </c>
      <c r="S1573" s="2" t="s">
        <v>6535</v>
      </c>
      <c r="T1573" s="36">
        <v>2.5989526905019864</v>
      </c>
      <c r="U1573" s="2" t="s">
        <v>6535</v>
      </c>
      <c r="V1573" s="31">
        <v>15.807666921420134</v>
      </c>
      <c r="W1573" s="2" t="s">
        <v>6535</v>
      </c>
      <c r="X1573" s="31">
        <v>2.7879503604108655</v>
      </c>
      <c r="Y1573" s="2" t="s">
        <v>6535</v>
      </c>
      <c r="AA1573" s="37">
        <v>116773</v>
      </c>
      <c r="AB1573" s="4" t="s">
        <v>6535</v>
      </c>
      <c r="AC1573" s="37">
        <v>910079</v>
      </c>
      <c r="AD1573" s="4" t="s">
        <v>6535</v>
      </c>
      <c r="AE1573" s="41">
        <v>57572</v>
      </c>
      <c r="AF1573" s="4" t="s">
        <v>6535</v>
      </c>
      <c r="AG1573" s="41">
        <v>22152</v>
      </c>
      <c r="AH1573" s="2" t="s">
        <v>6535</v>
      </c>
      <c r="AI1573" s="41">
        <v>326433</v>
      </c>
      <c r="AJ1573" s="2" t="s">
        <v>6535</v>
      </c>
      <c r="AK1573" s="41">
        <v>317284</v>
      </c>
      <c r="AL1573" s="2" t="s">
        <v>6535</v>
      </c>
      <c r="AM1573" s="2" t="str">
        <f>IF(OR(O1573="Q",Q1573="Q",S1573="Q",U1573="Q",W1573="Q",Y1573="Q",AB1573="Q",AD1573="Q",AF1573="Q",AH1573="Q",AJ1573="Q",AL1573="Q"),"Yes","No")</f>
        <v>No</v>
      </c>
    </row>
    <row r="1574" spans="1:39">
      <c r="A1574" s="3" t="s">
        <v>3990</v>
      </c>
      <c r="B1574" s="3" t="s">
        <v>3991</v>
      </c>
      <c r="C1574" s="4" t="s">
        <v>111</v>
      </c>
      <c r="D1574" s="241">
        <v>6096</v>
      </c>
      <c r="E1574" s="236">
        <v>60096</v>
      </c>
      <c r="F1574" s="3" t="s">
        <v>317</v>
      </c>
      <c r="G1574" s="4" t="s">
        <v>264</v>
      </c>
      <c r="H1574" s="60">
        <v>103898</v>
      </c>
      <c r="I1574" s="27">
        <v>24</v>
      </c>
      <c r="J1574" s="170" t="s">
        <v>14</v>
      </c>
      <c r="K1574" s="170" t="s">
        <v>13</v>
      </c>
      <c r="L1574" s="5">
        <v>9</v>
      </c>
      <c r="N1574" s="31">
        <v>1.8122936464643564</v>
      </c>
      <c r="O1574" s="4" t="s">
        <v>6535</v>
      </c>
      <c r="P1574" s="56">
        <v>5.2490129620451895E-2</v>
      </c>
      <c r="Q1574" s="8" t="s">
        <v>6535</v>
      </c>
      <c r="R1574" s="35">
        <v>63.906259963864386</v>
      </c>
      <c r="S1574" s="2" t="s">
        <v>6535</v>
      </c>
      <c r="T1574" s="36">
        <v>1.8509405887979593</v>
      </c>
      <c r="U1574" s="2" t="s">
        <v>6535</v>
      </c>
      <c r="V1574" s="31">
        <v>34.526370187476672</v>
      </c>
      <c r="W1574" s="2" t="s">
        <v>6535</v>
      </c>
      <c r="X1574" s="31" t="s">
        <v>6535</v>
      </c>
      <c r="Y1574" s="2" t="s">
        <v>6535</v>
      </c>
      <c r="AA1574" s="37">
        <v>63124</v>
      </c>
      <c r="AB1574" s="4" t="s">
        <v>6535</v>
      </c>
      <c r="AC1574" s="37">
        <v>1202588</v>
      </c>
      <c r="AD1574" s="4" t="s">
        <v>6535</v>
      </c>
      <c r="AE1574" s="41">
        <v>34831</v>
      </c>
      <c r="AF1574" s="4" t="s">
        <v>6535</v>
      </c>
      <c r="AG1574" s="41">
        <v>18818</v>
      </c>
      <c r="AH1574" s="2" t="s">
        <v>6535</v>
      </c>
      <c r="AI1574" s="41">
        <v>0</v>
      </c>
      <c r="AJ1574" s="2" t="s">
        <v>6535</v>
      </c>
      <c r="AK1574" s="41">
        <v>201089</v>
      </c>
      <c r="AL1574" s="2" t="s">
        <v>6535</v>
      </c>
      <c r="AM1574" s="2" t="str">
        <f>IF(OR(O1574="Q",Q1574="Q",S1574="Q",U1574="Q",W1574="Q",Y1574="Q",AB1574="Q",AD1574="Q",AF1574="Q",AH1574="Q",AJ1574="Q",AL1574="Q"),"Yes","No")</f>
        <v>No</v>
      </c>
    </row>
    <row r="1575" spans="1:39">
      <c r="A1575" s="3" t="s">
        <v>347</v>
      </c>
      <c r="B1575" s="3" t="s">
        <v>348</v>
      </c>
      <c r="C1575" s="4" t="s">
        <v>137</v>
      </c>
      <c r="D1575" s="241">
        <v>16</v>
      </c>
      <c r="E1575" s="236">
        <v>16</v>
      </c>
      <c r="F1575" s="3" t="s">
        <v>317</v>
      </c>
      <c r="G1575" s="4" t="s">
        <v>262</v>
      </c>
      <c r="H1575" s="60">
        <v>63952</v>
      </c>
      <c r="I1575" s="27">
        <v>24</v>
      </c>
      <c r="J1575" s="170" t="s">
        <v>15</v>
      </c>
      <c r="K1575" s="170" t="s">
        <v>13</v>
      </c>
      <c r="L1575" s="5">
        <v>9</v>
      </c>
      <c r="N1575" s="31">
        <v>0.3113665765298736</v>
      </c>
      <c r="O1575" s="4" t="s">
        <v>6535</v>
      </c>
      <c r="P1575" s="56">
        <v>4.6102233350828387E-2</v>
      </c>
      <c r="Q1575" s="8" t="s">
        <v>6535</v>
      </c>
      <c r="R1575" s="35">
        <v>103.41268592677345</v>
      </c>
      <c r="S1575" s="2" t="s">
        <v>6535</v>
      </c>
      <c r="T1575" s="36">
        <v>15.311713386727689</v>
      </c>
      <c r="U1575" s="2" t="s">
        <v>6535</v>
      </c>
      <c r="V1575" s="31">
        <v>6.7538284785563167</v>
      </c>
      <c r="W1575" s="2" t="s">
        <v>6535</v>
      </c>
      <c r="X1575" s="31">
        <v>1.627428274330009</v>
      </c>
      <c r="Y1575" s="2" t="s">
        <v>6535</v>
      </c>
      <c r="AA1575" s="37">
        <v>133339</v>
      </c>
      <c r="AB1575" s="4" t="s">
        <v>6535</v>
      </c>
      <c r="AC1575" s="37">
        <v>2892246</v>
      </c>
      <c r="AD1575" s="4" t="s">
        <v>6535</v>
      </c>
      <c r="AE1575" s="41">
        <v>428238</v>
      </c>
      <c r="AF1575" s="4" t="s">
        <v>6535</v>
      </c>
      <c r="AG1575" s="41">
        <v>27968</v>
      </c>
      <c r="AH1575" s="2" t="s">
        <v>6535</v>
      </c>
      <c r="AI1575" s="41">
        <v>1777188</v>
      </c>
      <c r="AJ1575" s="2" t="s">
        <v>6535</v>
      </c>
      <c r="AK1575" s="41">
        <v>350531</v>
      </c>
      <c r="AL1575" s="2" t="s">
        <v>65</v>
      </c>
      <c r="AM1575" s="2" t="str">
        <f>IF(OR(O1575="Q",Q1575="Q",S1575="Q",U1575="Q",W1575="Q",Y1575="Q",AB1575="Q",AD1575="Q",AF1575="Q",AH1575="Q",AJ1575="Q",AL1575="Q"),"Yes","No")</f>
        <v>Yes</v>
      </c>
    </row>
    <row r="1576" spans="1:39">
      <c r="A1576" s="6" t="s">
        <v>3919</v>
      </c>
      <c r="B1576" s="6" t="s">
        <v>3920</v>
      </c>
      <c r="C1576" s="4" t="s">
        <v>130</v>
      </c>
      <c r="D1576" s="242">
        <v>6012</v>
      </c>
      <c r="E1576" s="237">
        <v>60012</v>
      </c>
      <c r="F1576" s="25" t="s">
        <v>317</v>
      </c>
      <c r="G1576" s="53" t="s">
        <v>262</v>
      </c>
      <c r="H1576" s="180">
        <v>172378</v>
      </c>
      <c r="I1576" s="28">
        <v>24</v>
      </c>
      <c r="J1576" s="171" t="s">
        <v>14</v>
      </c>
      <c r="K1576" s="171" t="s">
        <v>13</v>
      </c>
      <c r="L1576" s="9">
        <v>9</v>
      </c>
      <c r="M1576" s="9"/>
      <c r="N1576" s="32">
        <v>2.7965260545905708</v>
      </c>
      <c r="O1576" s="10" t="s">
        <v>6535</v>
      </c>
      <c r="P1576" s="57">
        <v>0.11983804919319326</v>
      </c>
      <c r="Q1576" s="7" t="s">
        <v>6535</v>
      </c>
      <c r="R1576" s="182">
        <v>51.761950344002393</v>
      </c>
      <c r="S1576" s="1" t="s">
        <v>6535</v>
      </c>
      <c r="T1576" s="36">
        <v>2.2181274304516903</v>
      </c>
      <c r="U1576" s="2" t="s">
        <v>6535</v>
      </c>
      <c r="V1576" s="31">
        <v>23.335877656705147</v>
      </c>
      <c r="W1576" s="2" t="s">
        <v>6535</v>
      </c>
      <c r="X1576" s="31">
        <v>3.3210540457546447</v>
      </c>
      <c r="Y1576" s="2" t="s">
        <v>6535</v>
      </c>
      <c r="AA1576" s="38">
        <v>103684</v>
      </c>
      <c r="AB1576" s="9" t="s">
        <v>6535</v>
      </c>
      <c r="AC1576" s="38">
        <v>865201</v>
      </c>
      <c r="AD1576" s="9" t="s">
        <v>6535</v>
      </c>
      <c r="AE1576" s="42">
        <v>37076</v>
      </c>
      <c r="AF1576" s="9" t="s">
        <v>6535</v>
      </c>
      <c r="AG1576" s="41">
        <v>16715</v>
      </c>
      <c r="AH1576" s="2" t="s">
        <v>6535</v>
      </c>
      <c r="AI1576" s="41">
        <v>260520</v>
      </c>
      <c r="AJ1576" s="2" t="s">
        <v>6535</v>
      </c>
      <c r="AK1576" s="41">
        <v>287959</v>
      </c>
      <c r="AL1576" s="2" t="s">
        <v>6535</v>
      </c>
      <c r="AM1576" s="2" t="str">
        <f>IF(OR(O1576="Q",Q1576="Q",S1576="Q",U1576="Q",W1576="Q",Y1576="Q",AB1576="Q",AD1576="Q",AF1576="Q",AH1576="Q",AJ1576="Q",AL1576="Q"),"Yes","No")</f>
        <v>No</v>
      </c>
    </row>
    <row r="1577" spans="1:39">
      <c r="A1577" s="6" t="s">
        <v>2789</v>
      </c>
      <c r="B1577" s="6" t="s">
        <v>506</v>
      </c>
      <c r="C1577" s="4" t="s">
        <v>74</v>
      </c>
      <c r="D1577" s="242">
        <v>5034</v>
      </c>
      <c r="E1577" s="237">
        <v>50034</v>
      </c>
      <c r="F1577" s="25" t="s">
        <v>320</v>
      </c>
      <c r="G1577" s="53" t="s">
        <v>262</v>
      </c>
      <c r="H1577" s="180">
        <v>90057</v>
      </c>
      <c r="I1577" s="28">
        <v>24</v>
      </c>
      <c r="J1577" s="171" t="s">
        <v>15</v>
      </c>
      <c r="K1577" s="171" t="s">
        <v>13</v>
      </c>
      <c r="L1577" s="9">
        <v>9</v>
      </c>
      <c r="M1577" s="9"/>
      <c r="N1577" s="32">
        <v>0.72384314168112418</v>
      </c>
      <c r="O1577" s="10" t="s">
        <v>6535</v>
      </c>
      <c r="P1577" s="57">
        <v>0.17117623254292161</v>
      </c>
      <c r="Q1577" s="7" t="s">
        <v>6535</v>
      </c>
      <c r="R1577" s="182">
        <v>86.818912352831248</v>
      </c>
      <c r="S1577" s="1" t="s">
        <v>6535</v>
      </c>
      <c r="T1577" s="36">
        <v>20.531153055503644</v>
      </c>
      <c r="U1577" s="2" t="s">
        <v>6535</v>
      </c>
      <c r="V1577" s="31">
        <v>4.2286427906959814</v>
      </c>
      <c r="W1577" s="2" t="s">
        <v>6535</v>
      </c>
      <c r="X1577" s="31">
        <v>1.4754795003477748</v>
      </c>
      <c r="Y1577" s="2" t="s">
        <v>6535</v>
      </c>
      <c r="AA1577" s="38">
        <v>397615</v>
      </c>
      <c r="AB1577" s="9" t="s">
        <v>6535</v>
      </c>
      <c r="AC1577" s="38">
        <v>2322840</v>
      </c>
      <c r="AD1577" s="9" t="s">
        <v>6535</v>
      </c>
      <c r="AE1577" s="42">
        <v>549311</v>
      </c>
      <c r="AF1577" s="9" t="s">
        <v>6535</v>
      </c>
      <c r="AG1577" s="41">
        <v>26755</v>
      </c>
      <c r="AH1577" s="2" t="s">
        <v>6535</v>
      </c>
      <c r="AI1577" s="41">
        <v>1574295</v>
      </c>
      <c r="AJ1577" s="2" t="s">
        <v>6535</v>
      </c>
      <c r="AK1577" s="41">
        <v>350363</v>
      </c>
      <c r="AL1577" s="2" t="s">
        <v>6535</v>
      </c>
      <c r="AM1577" s="2" t="str">
        <f>IF(OR(O1577="Q",Q1577="Q",S1577="Q",U1577="Q",W1577="Q",Y1577="Q",AB1577="Q",AD1577="Q",AF1577="Q",AH1577="Q",AJ1577="Q",AL1577="Q"),"Yes","No")</f>
        <v>No</v>
      </c>
    </row>
    <row r="1578" spans="1:39">
      <c r="A1578" s="6" t="s">
        <v>6300</v>
      </c>
      <c r="B1578" s="6" t="s">
        <v>6301</v>
      </c>
      <c r="C1578" s="4" t="s">
        <v>68</v>
      </c>
      <c r="D1578" s="242"/>
      <c r="E1578" s="237">
        <v>10183</v>
      </c>
      <c r="F1578" s="25" t="s">
        <v>320</v>
      </c>
      <c r="G1578" s="53" t="s">
        <v>262</v>
      </c>
      <c r="H1578" s="180">
        <v>246695</v>
      </c>
      <c r="I1578" s="28">
        <v>24</v>
      </c>
      <c r="J1578" s="171" t="s">
        <v>32</v>
      </c>
      <c r="K1578" s="171" t="s">
        <v>13</v>
      </c>
      <c r="L1578" s="9">
        <v>9</v>
      </c>
      <c r="M1578" s="9"/>
      <c r="N1578" s="32">
        <v>10.679749527801025</v>
      </c>
      <c r="O1578" s="10" t="s">
        <v>6535</v>
      </c>
      <c r="P1578" s="57">
        <v>0.51024141618895769</v>
      </c>
      <c r="Q1578" s="7" t="s">
        <v>6535</v>
      </c>
      <c r="R1578" s="182">
        <v>1564.8339103768919</v>
      </c>
      <c r="S1578" s="1" t="s">
        <v>6535</v>
      </c>
      <c r="T1578" s="36">
        <v>74.762340488673459</v>
      </c>
      <c r="U1578" s="2" t="s">
        <v>6535</v>
      </c>
      <c r="V1578" s="31">
        <v>20.930777449563195</v>
      </c>
      <c r="W1578" s="2" t="s">
        <v>6535</v>
      </c>
      <c r="X1578" s="31">
        <v>1.6490895994514887</v>
      </c>
      <c r="Y1578" s="2" t="s">
        <v>6535</v>
      </c>
      <c r="AA1578" s="38">
        <v>32285844</v>
      </c>
      <c r="AB1578" s="9" t="s">
        <v>6535</v>
      </c>
      <c r="AC1578" s="38">
        <v>63275624</v>
      </c>
      <c r="AD1578" s="9" t="s">
        <v>6535</v>
      </c>
      <c r="AE1578" s="42">
        <v>3023090</v>
      </c>
      <c r="AF1578" s="9" t="s">
        <v>6535</v>
      </c>
      <c r="AG1578" s="41">
        <v>40436</v>
      </c>
      <c r="AH1578" s="2" t="s">
        <v>6535</v>
      </c>
      <c r="AI1578" s="41">
        <v>38370034</v>
      </c>
      <c r="AJ1578" s="2" t="s">
        <v>6535</v>
      </c>
      <c r="AK1578" s="41">
        <v>333034</v>
      </c>
      <c r="AL1578" s="2" t="s">
        <v>6535</v>
      </c>
      <c r="AM1578" s="2" t="str">
        <f>IF(OR(O1578="Q",Q1578="Q",S1578="Q",U1578="Q",W1578="Q",Y1578="Q",AB1578="Q",AD1578="Q",AF1578="Q",AH1578="Q",AJ1578="Q",AL1578="Q"),"Yes","No")</f>
        <v>No</v>
      </c>
    </row>
    <row r="1579" spans="1:39">
      <c r="A1579" s="3" t="s">
        <v>1351</v>
      </c>
      <c r="B1579" s="3" t="s">
        <v>606</v>
      </c>
      <c r="C1579" s="4" t="s">
        <v>114</v>
      </c>
      <c r="D1579" s="241">
        <v>3095</v>
      </c>
      <c r="E1579" s="236">
        <v>30095</v>
      </c>
      <c r="F1579" s="3" t="s">
        <v>320</v>
      </c>
      <c r="G1579" s="4" t="s">
        <v>262</v>
      </c>
      <c r="H1579" s="60">
        <v>77086</v>
      </c>
      <c r="I1579" s="27">
        <v>24</v>
      </c>
      <c r="J1579" s="170" t="s">
        <v>15</v>
      </c>
      <c r="K1579" s="170" t="s">
        <v>13</v>
      </c>
      <c r="L1579" s="5">
        <v>8</v>
      </c>
      <c r="N1579" s="31">
        <v>1.0874961457944532</v>
      </c>
      <c r="O1579" s="4" t="s">
        <v>6535</v>
      </c>
      <c r="P1579" s="56">
        <v>0.16021626563548233</v>
      </c>
      <c r="Q1579" s="8" t="s">
        <v>6535</v>
      </c>
      <c r="R1579" s="35">
        <v>81.993138869285659</v>
      </c>
      <c r="S1579" s="2" t="s">
        <v>6535</v>
      </c>
      <c r="T1579" s="36">
        <v>12.079706735670038</v>
      </c>
      <c r="U1579" s="2" t="s">
        <v>6535</v>
      </c>
      <c r="V1579" s="31">
        <v>6.7876762791905358</v>
      </c>
      <c r="W1579" s="2" t="s">
        <v>6535</v>
      </c>
      <c r="X1579" s="31">
        <v>1.3938860932449095</v>
      </c>
      <c r="Y1579" s="2" t="s">
        <v>6535</v>
      </c>
      <c r="AA1579" s="37">
        <v>335063</v>
      </c>
      <c r="AB1579" s="4" t="s">
        <v>6535</v>
      </c>
      <c r="AC1579" s="37">
        <v>2091317</v>
      </c>
      <c r="AD1579" s="4" t="s">
        <v>6535</v>
      </c>
      <c r="AE1579" s="41">
        <v>308105</v>
      </c>
      <c r="AF1579" s="4" t="s">
        <v>6535</v>
      </c>
      <c r="AG1579" s="41">
        <v>25506</v>
      </c>
      <c r="AH1579" s="2" t="s">
        <v>6535</v>
      </c>
      <c r="AI1579" s="41">
        <v>1500350</v>
      </c>
      <c r="AJ1579" s="2" t="s">
        <v>6535</v>
      </c>
      <c r="AK1579" s="41">
        <v>362174</v>
      </c>
      <c r="AL1579" s="2" t="s">
        <v>6535</v>
      </c>
      <c r="AM1579" s="2" t="str">
        <f>IF(OR(O1579="Q",Q1579="Q",S1579="Q",U1579="Q",W1579="Q",Y1579="Q",AB1579="Q",AD1579="Q",AF1579="Q",AH1579="Q",AJ1579="Q",AL1579="Q"),"Yes","No")</f>
        <v>No</v>
      </c>
    </row>
    <row r="1580" spans="1:39">
      <c r="A1580" s="3" t="s">
        <v>5161</v>
      </c>
      <c r="B1580" s="3" t="s">
        <v>5162</v>
      </c>
      <c r="C1580" s="4" t="s">
        <v>84</v>
      </c>
      <c r="D1580" s="241">
        <v>8019</v>
      </c>
      <c r="E1580" s="236">
        <v>80019</v>
      </c>
      <c r="F1580" s="3" t="s">
        <v>320</v>
      </c>
      <c r="G1580" s="4" t="s">
        <v>264</v>
      </c>
      <c r="H1580" s="60">
        <v>81955</v>
      </c>
      <c r="I1580" s="27">
        <v>24</v>
      </c>
      <c r="J1580" s="170" t="s">
        <v>15</v>
      </c>
      <c r="K1580" s="170" t="s">
        <v>16</v>
      </c>
      <c r="L1580" s="5">
        <v>7</v>
      </c>
      <c r="N1580" s="31">
        <v>0.5275369709331974</v>
      </c>
      <c r="O1580" s="4" t="s">
        <v>6535</v>
      </c>
      <c r="P1580" s="56">
        <v>5.8093403979810256E-2</v>
      </c>
      <c r="Q1580" s="8" t="s">
        <v>6535</v>
      </c>
      <c r="R1580" s="35">
        <v>61.926562340186152</v>
      </c>
      <c r="S1580" s="2" t="s">
        <v>6535</v>
      </c>
      <c r="T1580" s="36">
        <v>6.8194742763628922</v>
      </c>
      <c r="U1580" s="2" t="s">
        <v>6535</v>
      </c>
      <c r="V1580" s="31">
        <v>9.080841107478177</v>
      </c>
      <c r="W1580" s="2" t="s">
        <v>6535</v>
      </c>
      <c r="X1580" s="31" t="s">
        <v>6535</v>
      </c>
      <c r="Y1580" s="2" t="s">
        <v>6535</v>
      </c>
      <c r="AA1580" s="37">
        <v>70346</v>
      </c>
      <c r="AB1580" s="4" t="s">
        <v>6535</v>
      </c>
      <c r="AC1580" s="37">
        <v>1210912</v>
      </c>
      <c r="AD1580" s="4" t="s">
        <v>6535</v>
      </c>
      <c r="AE1580" s="41">
        <v>133348</v>
      </c>
      <c r="AF1580" s="4" t="s">
        <v>6535</v>
      </c>
      <c r="AG1580" s="41">
        <v>19554</v>
      </c>
      <c r="AH1580" s="2" t="s">
        <v>6535</v>
      </c>
      <c r="AI1580" s="41">
        <v>0</v>
      </c>
      <c r="AJ1580" s="2" t="s">
        <v>6535</v>
      </c>
      <c r="AK1580" s="41">
        <v>305378</v>
      </c>
      <c r="AL1580" s="2" t="s">
        <v>6535</v>
      </c>
      <c r="AM1580" s="2" t="str">
        <f>IF(OR(O1580="Q",Q1580="Q",S1580="Q",U1580="Q",W1580="Q",Y1580="Q",AB1580="Q",AD1580="Q",AF1580="Q",AH1580="Q",AJ1580="Q",AL1580="Q"),"Yes","No")</f>
        <v>No</v>
      </c>
    </row>
    <row r="1581" spans="1:39">
      <c r="A1581" s="6" t="s">
        <v>5578</v>
      </c>
      <c r="B1581" s="6" t="s">
        <v>5579</v>
      </c>
      <c r="C1581" s="4" t="s">
        <v>148</v>
      </c>
      <c r="D1581" s="242" t="s">
        <v>5580</v>
      </c>
      <c r="E1581" s="237" t="s">
        <v>5581</v>
      </c>
      <c r="F1581" s="25" t="s">
        <v>320</v>
      </c>
      <c r="G1581" s="53" t="s">
        <v>476</v>
      </c>
      <c r="H1581" s="180">
        <v>0</v>
      </c>
      <c r="I1581" s="28">
        <v>24</v>
      </c>
      <c r="J1581" s="171" t="s">
        <v>14</v>
      </c>
      <c r="K1581" s="171" t="s">
        <v>13</v>
      </c>
      <c r="L1581" s="9">
        <v>7</v>
      </c>
      <c r="M1581" s="9"/>
      <c r="N1581" s="32">
        <v>0</v>
      </c>
      <c r="O1581" s="10" t="s">
        <v>6535</v>
      </c>
      <c r="P1581" s="57">
        <v>0</v>
      </c>
      <c r="Q1581" s="7" t="s">
        <v>6535</v>
      </c>
      <c r="R1581" s="182">
        <v>27.481051532461152</v>
      </c>
      <c r="S1581" s="1" t="s">
        <v>6535</v>
      </c>
      <c r="T1581" s="36">
        <v>4.0813832074196918</v>
      </c>
      <c r="U1581" s="2" t="s">
        <v>6535</v>
      </c>
      <c r="V1581" s="31">
        <v>6.733269123688844</v>
      </c>
      <c r="W1581" s="2" t="s">
        <v>6535</v>
      </c>
      <c r="X1581" s="31" t="s">
        <v>6535</v>
      </c>
      <c r="Y1581" s="2" t="s">
        <v>6535</v>
      </c>
      <c r="AA1581" s="38">
        <v>0</v>
      </c>
      <c r="AB1581" s="9" t="s">
        <v>6535</v>
      </c>
      <c r="AC1581" s="38">
        <v>447419</v>
      </c>
      <c r="AD1581" s="9" t="s">
        <v>6535</v>
      </c>
      <c r="AE1581" s="42">
        <v>66449</v>
      </c>
      <c r="AF1581" s="9" t="s">
        <v>6535</v>
      </c>
      <c r="AG1581" s="41">
        <v>16281</v>
      </c>
      <c r="AH1581" s="2" t="s">
        <v>6535</v>
      </c>
      <c r="AI1581" s="41">
        <v>0</v>
      </c>
      <c r="AJ1581" s="2" t="s">
        <v>6535</v>
      </c>
      <c r="AK1581" s="41">
        <v>118033</v>
      </c>
      <c r="AL1581" s="2" t="s">
        <v>6535</v>
      </c>
      <c r="AM1581" s="2" t="str">
        <f>IF(OR(O1581="Q",Q1581="Q",S1581="Q",U1581="Q",W1581="Q",Y1581="Q",AB1581="Q",AD1581="Q",AF1581="Q",AH1581="Q",AJ1581="Q",AL1581="Q"),"Yes","No")</f>
        <v>No</v>
      </c>
    </row>
    <row r="1582" spans="1:39">
      <c r="A1582" s="6" t="s">
        <v>598</v>
      </c>
      <c r="B1582" s="6" t="s">
        <v>599</v>
      </c>
      <c r="C1582" s="4" t="s">
        <v>112</v>
      </c>
      <c r="D1582" s="242" t="s">
        <v>600</v>
      </c>
      <c r="E1582" s="237" t="s">
        <v>601</v>
      </c>
      <c r="F1582" s="25" t="s">
        <v>317</v>
      </c>
      <c r="G1582" s="53" t="s">
        <v>476</v>
      </c>
      <c r="H1582" s="180">
        <v>0</v>
      </c>
      <c r="I1582" s="28">
        <v>24</v>
      </c>
      <c r="J1582" s="171" t="s">
        <v>30</v>
      </c>
      <c r="K1582" s="171" t="s">
        <v>16</v>
      </c>
      <c r="L1582" s="9">
        <v>6</v>
      </c>
      <c r="M1582" s="9"/>
      <c r="N1582" s="32">
        <v>3.5733541311932178</v>
      </c>
      <c r="O1582" s="10" t="s">
        <v>6535</v>
      </c>
      <c r="P1582" s="57">
        <v>0.23099831581929078</v>
      </c>
      <c r="Q1582" s="7" t="s">
        <v>6535</v>
      </c>
      <c r="R1582" s="182">
        <v>92.426579396698912</v>
      </c>
      <c r="S1582" s="1" t="s">
        <v>6535</v>
      </c>
      <c r="T1582" s="36">
        <v>5.9748861696072852</v>
      </c>
      <c r="U1582" s="2" t="s">
        <v>6535</v>
      </c>
      <c r="V1582" s="31">
        <v>15.469178286081707</v>
      </c>
      <c r="W1582" s="2" t="s">
        <v>6535</v>
      </c>
      <c r="X1582" s="31" t="s">
        <v>6535</v>
      </c>
      <c r="Y1582" s="2" t="s">
        <v>6535</v>
      </c>
      <c r="AA1582" s="38">
        <v>300101</v>
      </c>
      <c r="AB1582" s="9" t="s">
        <v>6535</v>
      </c>
      <c r="AC1582" s="38">
        <v>1299148</v>
      </c>
      <c r="AD1582" s="9" t="s">
        <v>6535</v>
      </c>
      <c r="AE1582" s="42">
        <v>83983</v>
      </c>
      <c r="AF1582" s="9" t="s">
        <v>6535</v>
      </c>
      <c r="AG1582" s="41">
        <v>14056</v>
      </c>
      <c r="AH1582" s="2" t="s">
        <v>6535</v>
      </c>
      <c r="AI1582" s="41">
        <v>0</v>
      </c>
      <c r="AJ1582" s="2" t="s">
        <v>6535</v>
      </c>
      <c r="AK1582" s="41">
        <v>365641</v>
      </c>
      <c r="AL1582" s="2" t="s">
        <v>6535</v>
      </c>
      <c r="AM1582" s="2" t="str">
        <f>IF(OR(O1582="Q",Q1582="Q",S1582="Q",U1582="Q",W1582="Q",Y1582="Q",AB1582="Q",AD1582="Q",AF1582="Q",AH1582="Q",AJ1582="Q",AL1582="Q"),"Yes","No")</f>
        <v>No</v>
      </c>
    </row>
    <row r="1583" spans="1:39">
      <c r="A1583" s="6" t="s">
        <v>5289</v>
      </c>
      <c r="B1583" s="6" t="s">
        <v>5290</v>
      </c>
      <c r="C1583" s="4" t="s">
        <v>41</v>
      </c>
      <c r="D1583" s="242" t="s">
        <v>5291</v>
      </c>
      <c r="E1583" s="237" t="s">
        <v>5292</v>
      </c>
      <c r="F1583" s="25" t="s">
        <v>317</v>
      </c>
      <c r="G1583" s="53" t="s">
        <v>476</v>
      </c>
      <c r="H1583" s="180">
        <v>0</v>
      </c>
      <c r="I1583" s="28">
        <v>24</v>
      </c>
      <c r="J1583" s="171" t="s">
        <v>14</v>
      </c>
      <c r="K1583" s="171" t="s">
        <v>13</v>
      </c>
      <c r="L1583" s="9">
        <v>6</v>
      </c>
      <c r="M1583" s="9"/>
      <c r="N1583" s="32">
        <v>0</v>
      </c>
      <c r="O1583" s="10" t="s">
        <v>6535</v>
      </c>
      <c r="P1583" s="57">
        <v>0</v>
      </c>
      <c r="Q1583" s="7" t="s">
        <v>6535</v>
      </c>
      <c r="R1583" s="182">
        <v>85.552112241751459</v>
      </c>
      <c r="S1583" s="1" t="s">
        <v>6535</v>
      </c>
      <c r="T1583" s="36">
        <v>11.941566450817145</v>
      </c>
      <c r="U1583" s="2" t="s">
        <v>6535</v>
      </c>
      <c r="V1583" s="31">
        <v>7.1642286289749917</v>
      </c>
      <c r="W1583" s="2" t="s">
        <v>6535</v>
      </c>
      <c r="X1583" s="31" t="s">
        <v>6535</v>
      </c>
      <c r="Y1583" s="2" t="s">
        <v>6535</v>
      </c>
      <c r="AA1583" s="38">
        <v>0</v>
      </c>
      <c r="AB1583" s="9" t="s">
        <v>6535</v>
      </c>
      <c r="AC1583" s="38">
        <v>554891</v>
      </c>
      <c r="AD1583" s="9" t="s">
        <v>6535</v>
      </c>
      <c r="AE1583" s="42">
        <v>77453</v>
      </c>
      <c r="AF1583" s="9" t="s">
        <v>6535</v>
      </c>
      <c r="AG1583" s="41">
        <v>6486</v>
      </c>
      <c r="AH1583" s="2" t="s">
        <v>6535</v>
      </c>
      <c r="AI1583" s="41">
        <v>0</v>
      </c>
      <c r="AJ1583" s="2" t="s">
        <v>6535</v>
      </c>
      <c r="AK1583" s="41">
        <v>36090</v>
      </c>
      <c r="AL1583" s="2" t="s">
        <v>6535</v>
      </c>
      <c r="AM1583" s="2" t="str">
        <f>IF(OR(O1583="Q",Q1583="Q",S1583="Q",U1583="Q",W1583="Q",Y1583="Q",AB1583="Q",AD1583="Q",AF1583="Q",AH1583="Q",AJ1583="Q",AL1583="Q"),"Yes","No")</f>
        <v>No</v>
      </c>
    </row>
    <row r="1584" spans="1:39">
      <c r="A1584" s="3" t="s">
        <v>5801</v>
      </c>
      <c r="B1584" s="3" t="s">
        <v>5802</v>
      </c>
      <c r="C1584" s="4" t="s">
        <v>22</v>
      </c>
      <c r="D1584" s="241">
        <v>9219</v>
      </c>
      <c r="E1584" s="236">
        <v>90219</v>
      </c>
      <c r="F1584" s="3" t="s">
        <v>320</v>
      </c>
      <c r="G1584" s="4" t="s">
        <v>262</v>
      </c>
      <c r="H1584" s="60">
        <v>71957</v>
      </c>
      <c r="I1584" s="27">
        <v>24</v>
      </c>
      <c r="J1584" s="170" t="s">
        <v>14</v>
      </c>
      <c r="K1584" s="170" t="s">
        <v>13</v>
      </c>
      <c r="L1584" s="5">
        <v>6</v>
      </c>
      <c r="N1584" s="31">
        <v>4.3837068725006976</v>
      </c>
      <c r="O1584" s="4" t="s">
        <v>6535</v>
      </c>
      <c r="P1584" s="56">
        <v>9.8636110634486851E-2</v>
      </c>
      <c r="Q1584" s="8" t="s">
        <v>6535</v>
      </c>
      <c r="R1584" s="35">
        <v>104.64155901029122</v>
      </c>
      <c r="S1584" s="2" t="s">
        <v>6535</v>
      </c>
      <c r="T1584" s="36">
        <v>2.3544996715568205</v>
      </c>
      <c r="U1584" s="2" t="s">
        <v>6535</v>
      </c>
      <c r="V1584" s="31">
        <v>44.443225146470752</v>
      </c>
      <c r="W1584" s="2" t="s">
        <v>6535</v>
      </c>
      <c r="X1584" s="31">
        <v>6.1115011541437276</v>
      </c>
      <c r="Y1584" s="2" t="s">
        <v>6535</v>
      </c>
      <c r="AA1584" s="37">
        <v>94276</v>
      </c>
      <c r="AB1584" s="4" t="s">
        <v>6535</v>
      </c>
      <c r="AC1584" s="37">
        <v>955796</v>
      </c>
      <c r="AD1584" s="4" t="s">
        <v>6535</v>
      </c>
      <c r="AE1584" s="41">
        <v>21506</v>
      </c>
      <c r="AF1584" s="4" t="s">
        <v>6535</v>
      </c>
      <c r="AG1584" s="41">
        <v>9134</v>
      </c>
      <c r="AH1584" s="2" t="s">
        <v>6535</v>
      </c>
      <c r="AI1584" s="41">
        <v>156393</v>
      </c>
      <c r="AJ1584" s="2" t="s">
        <v>6535</v>
      </c>
      <c r="AK1584" s="41">
        <v>113429</v>
      </c>
      <c r="AL1584" s="2" t="s">
        <v>6535</v>
      </c>
      <c r="AM1584" s="2" t="str">
        <f>IF(OR(O1584="Q",Q1584="Q",S1584="Q",U1584="Q",W1584="Q",Y1584="Q",AB1584="Q",AD1584="Q",AF1584="Q",AH1584="Q",AJ1584="Q",AL1584="Q"),"Yes","No")</f>
        <v>No</v>
      </c>
    </row>
    <row r="1585" spans="1:39">
      <c r="A1585" s="6" t="s">
        <v>1351</v>
      </c>
      <c r="B1585" s="6" t="s">
        <v>606</v>
      </c>
      <c r="C1585" s="4" t="s">
        <v>114</v>
      </c>
      <c r="D1585" s="242">
        <v>3095</v>
      </c>
      <c r="E1585" s="237">
        <v>30095</v>
      </c>
      <c r="F1585" s="25" t="s">
        <v>320</v>
      </c>
      <c r="G1585" s="53" t="s">
        <v>262</v>
      </c>
      <c r="H1585" s="180">
        <v>77086</v>
      </c>
      <c r="I1585" s="28">
        <v>24</v>
      </c>
      <c r="J1585" s="171" t="s">
        <v>30</v>
      </c>
      <c r="K1585" s="171" t="s">
        <v>13</v>
      </c>
      <c r="L1585" s="9">
        <v>4</v>
      </c>
      <c r="M1585" s="9"/>
      <c r="N1585" s="32">
        <v>2.0555869606180517</v>
      </c>
      <c r="O1585" s="10" t="s">
        <v>6535</v>
      </c>
      <c r="P1585" s="57">
        <v>9.3559337151521704E-2</v>
      </c>
      <c r="Q1585" s="7" t="s">
        <v>6535</v>
      </c>
      <c r="R1585" s="182">
        <v>112.07208765859285</v>
      </c>
      <c r="S1585" s="1" t="s">
        <v>6535</v>
      </c>
      <c r="T1585" s="36">
        <v>5.1009227220299884</v>
      </c>
      <c r="U1585" s="2" t="s">
        <v>6535</v>
      </c>
      <c r="V1585" s="31">
        <v>21.970944036178633</v>
      </c>
      <c r="W1585" s="2" t="s">
        <v>6535</v>
      </c>
      <c r="X1585" s="31">
        <v>1.0294497290405971</v>
      </c>
      <c r="Y1585" s="2" t="s">
        <v>6535</v>
      </c>
      <c r="AA1585" s="38">
        <v>54545</v>
      </c>
      <c r="AB1585" s="9" t="s">
        <v>6535</v>
      </c>
      <c r="AC1585" s="38">
        <v>582999</v>
      </c>
      <c r="AD1585" s="9" t="s">
        <v>6535</v>
      </c>
      <c r="AE1585" s="42">
        <v>26535</v>
      </c>
      <c r="AF1585" s="9" t="s">
        <v>6535</v>
      </c>
      <c r="AG1585" s="41">
        <v>5202</v>
      </c>
      <c r="AH1585" s="2" t="s">
        <v>6535</v>
      </c>
      <c r="AI1585" s="41">
        <v>566321</v>
      </c>
      <c r="AJ1585" s="2" t="s">
        <v>6535</v>
      </c>
      <c r="AK1585" s="41">
        <v>133764</v>
      </c>
      <c r="AL1585" s="2" t="s">
        <v>6535</v>
      </c>
      <c r="AM1585" s="2" t="str">
        <f>IF(OR(O1585="Q",Q1585="Q",S1585="Q",U1585="Q",W1585="Q",Y1585="Q",AB1585="Q",AD1585="Q",AF1585="Q",AH1585="Q",AJ1585="Q",AL1585="Q"),"Yes","No")</f>
        <v>No</v>
      </c>
    </row>
    <row r="1586" spans="1:39">
      <c r="A1586" s="3" t="s">
        <v>4426</v>
      </c>
      <c r="B1586" s="3" t="s">
        <v>767</v>
      </c>
      <c r="C1586" s="4" t="s">
        <v>80</v>
      </c>
      <c r="D1586" s="241">
        <v>7003</v>
      </c>
      <c r="E1586" s="236">
        <v>70003</v>
      </c>
      <c r="F1586" s="3" t="s">
        <v>317</v>
      </c>
      <c r="G1586" s="4" t="s">
        <v>262</v>
      </c>
      <c r="H1586" s="60">
        <v>273724</v>
      </c>
      <c r="I1586" s="27">
        <v>24</v>
      </c>
      <c r="J1586" s="170" t="s">
        <v>14</v>
      </c>
      <c r="K1586" s="170" t="s">
        <v>13</v>
      </c>
      <c r="L1586" s="5">
        <v>4</v>
      </c>
      <c r="N1586" s="31">
        <v>1.700285123273886</v>
      </c>
      <c r="O1586" s="4" t="s">
        <v>6535</v>
      </c>
      <c r="P1586" s="56">
        <v>3.1563915033880383E-2</v>
      </c>
      <c r="Q1586" s="8" t="s">
        <v>6535</v>
      </c>
      <c r="R1586" s="35">
        <v>107.80230476616693</v>
      </c>
      <c r="S1586" s="2" t="s">
        <v>6535</v>
      </c>
      <c r="T1586" s="36">
        <v>2.0012307003803982</v>
      </c>
      <c r="U1586" s="2" t="s">
        <v>6535</v>
      </c>
      <c r="V1586" s="31">
        <v>53.868004696148041</v>
      </c>
      <c r="W1586" s="2" t="s">
        <v>6535</v>
      </c>
      <c r="X1586" s="31">
        <v>8.2154873255288496</v>
      </c>
      <c r="Y1586" s="2" t="s">
        <v>6535</v>
      </c>
      <c r="AA1586" s="37">
        <v>30413</v>
      </c>
      <c r="AB1586" s="4" t="s">
        <v>6535</v>
      </c>
      <c r="AC1586" s="37">
        <v>963537</v>
      </c>
      <c r="AD1586" s="4" t="s">
        <v>6535</v>
      </c>
      <c r="AE1586" s="41">
        <v>17887</v>
      </c>
      <c r="AF1586" s="4" t="s">
        <v>6535</v>
      </c>
      <c r="AG1586" s="41">
        <v>8938</v>
      </c>
      <c r="AH1586" s="2" t="s">
        <v>6535</v>
      </c>
      <c r="AI1586" s="41">
        <v>117283</v>
      </c>
      <c r="AJ1586" s="2" t="s">
        <v>6535</v>
      </c>
      <c r="AK1586" s="41">
        <v>133669</v>
      </c>
      <c r="AL1586" s="2" t="s">
        <v>6535</v>
      </c>
      <c r="AM1586" s="2" t="str">
        <f>IF(OR(O1586="Q",Q1586="Q",S1586="Q",U1586="Q",W1586="Q",Y1586="Q",AB1586="Q",AD1586="Q",AF1586="Q",AH1586="Q",AJ1586="Q",AL1586="Q"),"Yes","No")</f>
        <v>No</v>
      </c>
    </row>
    <row r="1587" spans="1:39">
      <c r="A1587" s="6" t="s">
        <v>2344</v>
      </c>
      <c r="B1587" s="6" t="s">
        <v>2345</v>
      </c>
      <c r="C1587" s="4" t="s">
        <v>66</v>
      </c>
      <c r="D1587" s="242" t="s">
        <v>2346</v>
      </c>
      <c r="E1587" s="237" t="s">
        <v>2347</v>
      </c>
      <c r="F1587" s="25" t="s">
        <v>320</v>
      </c>
      <c r="G1587" s="53" t="s">
        <v>476</v>
      </c>
      <c r="H1587" s="180">
        <v>0</v>
      </c>
      <c r="I1587" s="28">
        <v>24</v>
      </c>
      <c r="J1587" s="171" t="s">
        <v>15</v>
      </c>
      <c r="K1587" s="171" t="s">
        <v>13</v>
      </c>
      <c r="L1587" s="9">
        <v>3</v>
      </c>
      <c r="M1587" s="9"/>
      <c r="N1587" s="32">
        <v>0.15001604581697894</v>
      </c>
      <c r="O1587" s="10" t="s">
        <v>6535</v>
      </c>
      <c r="P1587" s="57">
        <v>5.9114210951255339E-2</v>
      </c>
      <c r="Q1587" s="7" t="s">
        <v>6535</v>
      </c>
      <c r="R1587" s="182">
        <v>31.572788697788699</v>
      </c>
      <c r="S1587" s="1" t="s">
        <v>6535</v>
      </c>
      <c r="T1587" s="36">
        <v>12.441339066339067</v>
      </c>
      <c r="U1587" s="2" t="s">
        <v>6535</v>
      </c>
      <c r="V1587" s="31">
        <v>2.5377323557727913</v>
      </c>
      <c r="W1587" s="2" t="s">
        <v>6535</v>
      </c>
      <c r="X1587" s="31" t="s">
        <v>6535</v>
      </c>
      <c r="Y1587" s="2" t="s">
        <v>6535</v>
      </c>
      <c r="AA1587" s="38">
        <v>6077</v>
      </c>
      <c r="AB1587" s="9" t="s">
        <v>6535</v>
      </c>
      <c r="AC1587" s="38">
        <v>102801</v>
      </c>
      <c r="AD1587" s="9" t="s">
        <v>6535</v>
      </c>
      <c r="AE1587" s="42">
        <v>40509</v>
      </c>
      <c r="AF1587" s="9" t="s">
        <v>6535</v>
      </c>
      <c r="AG1587" s="41">
        <v>3256</v>
      </c>
      <c r="AH1587" s="2" t="s">
        <v>6535</v>
      </c>
      <c r="AI1587" s="41">
        <v>0</v>
      </c>
      <c r="AJ1587" s="2" t="s">
        <v>6535</v>
      </c>
      <c r="AK1587" s="41">
        <v>52938</v>
      </c>
      <c r="AL1587" s="2" t="s">
        <v>6535</v>
      </c>
      <c r="AM1587" s="2" t="str">
        <f>IF(OR(O1587="Q",Q1587="Q",S1587="Q",U1587="Q",W1587="Q",Y1587="Q",AB1587="Q",AD1587="Q",AF1587="Q",AH1587="Q",AJ1587="Q",AL1587="Q"),"Yes","No")</f>
        <v>No</v>
      </c>
    </row>
    <row r="1588" spans="1:39">
      <c r="A1588" s="3" t="s">
        <v>2789</v>
      </c>
      <c r="B1588" s="3" t="s">
        <v>506</v>
      </c>
      <c r="C1588" s="4" t="s">
        <v>74</v>
      </c>
      <c r="D1588" s="241">
        <v>5034</v>
      </c>
      <c r="E1588" s="236">
        <v>50034</v>
      </c>
      <c r="F1588" s="3" t="s">
        <v>320</v>
      </c>
      <c r="G1588" s="4" t="s">
        <v>262</v>
      </c>
      <c r="H1588" s="60">
        <v>90057</v>
      </c>
      <c r="I1588" s="27">
        <v>24</v>
      </c>
      <c r="J1588" s="170" t="s">
        <v>20</v>
      </c>
      <c r="K1588" s="170" t="s">
        <v>16</v>
      </c>
      <c r="L1588" s="5">
        <v>3</v>
      </c>
      <c r="N1588" s="31">
        <v>16.410129709697344</v>
      </c>
      <c r="O1588" s="4" t="s">
        <v>6535</v>
      </c>
      <c r="P1588" s="56">
        <v>0.7166981386565956</v>
      </c>
      <c r="Q1588" s="8" t="s">
        <v>6535</v>
      </c>
      <c r="R1588" s="35">
        <v>48.457516339869279</v>
      </c>
      <c r="S1588" s="2" t="s">
        <v>6535</v>
      </c>
      <c r="T1588" s="36">
        <v>2.1163398692810458</v>
      </c>
      <c r="U1588" s="2" t="s">
        <v>6535</v>
      </c>
      <c r="V1588" s="31">
        <v>22.896849907350216</v>
      </c>
      <c r="W1588" s="2" t="s">
        <v>6535</v>
      </c>
      <c r="X1588" s="31">
        <v>3.8808626465661642</v>
      </c>
      <c r="Y1588" s="2" t="s">
        <v>6535</v>
      </c>
      <c r="AA1588" s="37">
        <v>26568</v>
      </c>
      <c r="AB1588" s="4" t="s">
        <v>6535</v>
      </c>
      <c r="AC1588" s="37">
        <v>37070</v>
      </c>
      <c r="AD1588" s="4" t="s">
        <v>6535</v>
      </c>
      <c r="AE1588" s="41">
        <v>1619</v>
      </c>
      <c r="AF1588" s="4" t="s">
        <v>6535</v>
      </c>
      <c r="AG1588" s="41">
        <v>765</v>
      </c>
      <c r="AH1588" s="2" t="s">
        <v>6535</v>
      </c>
      <c r="AI1588" s="41">
        <v>9552</v>
      </c>
      <c r="AJ1588" s="2" t="s">
        <v>6535</v>
      </c>
      <c r="AK1588" s="41">
        <v>8947</v>
      </c>
      <c r="AL1588" s="2" t="s">
        <v>6535</v>
      </c>
      <c r="AM1588" s="2" t="str">
        <f>IF(OR(O1588="Q",Q1588="Q",S1588="Q",U1588="Q",W1588="Q",Y1588="Q",AB1588="Q",AD1588="Q",AF1588="Q",AH1588="Q",AJ1588="Q",AL1588="Q"),"Yes","No")</f>
        <v>No</v>
      </c>
    </row>
    <row r="1589" spans="1:39">
      <c r="A1589" s="6" t="s">
        <v>1810</v>
      </c>
      <c r="B1589" s="6" t="s">
        <v>1811</v>
      </c>
      <c r="C1589" s="4" t="s">
        <v>126</v>
      </c>
      <c r="D1589" s="242">
        <v>4206</v>
      </c>
      <c r="E1589" s="237">
        <v>40206</v>
      </c>
      <c r="F1589" s="25" t="s">
        <v>320</v>
      </c>
      <c r="G1589" s="53" t="s">
        <v>264</v>
      </c>
      <c r="H1589" s="180">
        <v>548404</v>
      </c>
      <c r="I1589" s="28">
        <v>24</v>
      </c>
      <c r="J1589" s="171" t="s">
        <v>15</v>
      </c>
      <c r="K1589" s="171" t="s">
        <v>13</v>
      </c>
      <c r="L1589" s="9">
        <v>2</v>
      </c>
      <c r="M1589" s="9"/>
      <c r="N1589" s="32">
        <v>0</v>
      </c>
      <c r="O1589" s="10" t="s">
        <v>6535</v>
      </c>
      <c r="P1589" s="57">
        <v>0</v>
      </c>
      <c r="Q1589" s="7" t="s">
        <v>6535</v>
      </c>
      <c r="R1589" s="182">
        <v>15.96196111580727</v>
      </c>
      <c r="S1589" s="1" t="s">
        <v>6535</v>
      </c>
      <c r="T1589" s="36">
        <v>7.0152155536770922</v>
      </c>
      <c r="U1589" s="2" t="s">
        <v>6535</v>
      </c>
      <c r="V1589" s="31">
        <v>2.2753343776358599</v>
      </c>
      <c r="W1589" s="2" t="s">
        <v>6535</v>
      </c>
      <c r="X1589" s="31" t="s">
        <v>6535</v>
      </c>
      <c r="Y1589" s="2" t="s">
        <v>6535</v>
      </c>
      <c r="AA1589" s="38">
        <v>0</v>
      </c>
      <c r="AB1589" s="9" t="s">
        <v>6535</v>
      </c>
      <c r="AC1589" s="38">
        <v>18883</v>
      </c>
      <c r="AD1589" s="9" t="s">
        <v>6535</v>
      </c>
      <c r="AE1589" s="42">
        <v>8299</v>
      </c>
      <c r="AF1589" s="9" t="s">
        <v>6535</v>
      </c>
      <c r="AG1589" s="41">
        <v>1183</v>
      </c>
      <c r="AH1589" s="2" t="s">
        <v>6535</v>
      </c>
      <c r="AI1589" s="41">
        <v>0</v>
      </c>
      <c r="AJ1589" s="2" t="s">
        <v>6535</v>
      </c>
      <c r="AK1589" s="41">
        <v>16637</v>
      </c>
      <c r="AL1589" s="2" t="s">
        <v>6535</v>
      </c>
      <c r="AM1589" s="2" t="str">
        <f>IF(OR(O1589="Q",Q1589="Q",S1589="Q",U1589="Q",W1589="Q",Y1589="Q",AB1589="Q",AD1589="Q",AF1589="Q",AH1589="Q",AJ1589="Q",AL1589="Q"),"Yes","No")</f>
        <v>No</v>
      </c>
    </row>
    <row r="1590" spans="1:39">
      <c r="A1590" s="3" t="s">
        <v>1713</v>
      </c>
      <c r="B1590" s="3" t="s">
        <v>1714</v>
      </c>
      <c r="C1590" s="4" t="s">
        <v>116</v>
      </c>
      <c r="D1590" s="241">
        <v>4125</v>
      </c>
      <c r="E1590" s="236">
        <v>40125</v>
      </c>
      <c r="F1590" s="3" t="s">
        <v>317</v>
      </c>
      <c r="G1590" s="4" t="s">
        <v>264</v>
      </c>
      <c r="H1590" s="60">
        <v>2148346</v>
      </c>
      <c r="I1590" s="27">
        <v>24</v>
      </c>
      <c r="J1590" s="170" t="s">
        <v>14</v>
      </c>
      <c r="K1590" s="170" t="s">
        <v>13</v>
      </c>
      <c r="L1590" s="5">
        <v>2</v>
      </c>
      <c r="N1590" s="31">
        <v>0</v>
      </c>
      <c r="O1590" s="4" t="s">
        <v>6535</v>
      </c>
      <c r="P1590" s="56">
        <v>0</v>
      </c>
      <c r="Q1590" s="8" t="s">
        <v>6535</v>
      </c>
      <c r="R1590" s="35">
        <v>46.89554195804196</v>
      </c>
      <c r="S1590" s="2" t="s">
        <v>65</v>
      </c>
      <c r="T1590" s="36">
        <v>0.90384615384615385</v>
      </c>
      <c r="U1590" s="2" t="s">
        <v>65</v>
      </c>
      <c r="V1590" s="31">
        <v>51.88442940038685</v>
      </c>
      <c r="W1590" s="2" t="s">
        <v>6535</v>
      </c>
      <c r="X1590" s="31" t="s">
        <v>6535</v>
      </c>
      <c r="Y1590" s="2" t="s">
        <v>6535</v>
      </c>
      <c r="AA1590" s="37">
        <v>0</v>
      </c>
      <c r="AB1590" s="4" t="s">
        <v>6535</v>
      </c>
      <c r="AC1590" s="37">
        <v>107297</v>
      </c>
      <c r="AD1590" s="4" t="s">
        <v>6535</v>
      </c>
      <c r="AE1590" s="41">
        <v>2068</v>
      </c>
      <c r="AF1590" s="4" t="s">
        <v>6535</v>
      </c>
      <c r="AG1590" s="41">
        <v>2288</v>
      </c>
      <c r="AH1590" s="2" t="s">
        <v>65</v>
      </c>
      <c r="AI1590" s="41">
        <v>0</v>
      </c>
      <c r="AJ1590" s="2" t="s">
        <v>6535</v>
      </c>
      <c r="AK1590" s="41">
        <v>18977</v>
      </c>
      <c r="AL1590" s="2" t="s">
        <v>6535</v>
      </c>
      <c r="AM1590" s="2" t="str">
        <f>IF(OR(O1590="Q",Q1590="Q",S1590="Q",U1590="Q",W1590="Q",Y1590="Q",AB1590="Q",AD1590="Q",AF1590="Q",AH1590="Q",AJ1590="Q",AL1590="Q"),"Yes","No")</f>
        <v>Yes</v>
      </c>
    </row>
    <row r="1591" spans="1:39">
      <c r="A1591" s="3" t="s">
        <v>598</v>
      </c>
      <c r="B1591" s="3" t="s">
        <v>599</v>
      </c>
      <c r="C1591" s="4" t="s">
        <v>112</v>
      </c>
      <c r="D1591" s="241" t="s">
        <v>600</v>
      </c>
      <c r="E1591" s="236" t="s">
        <v>601</v>
      </c>
      <c r="F1591" s="3" t="s">
        <v>317</v>
      </c>
      <c r="G1591" s="4" t="s">
        <v>476</v>
      </c>
      <c r="H1591" s="60">
        <v>0</v>
      </c>
      <c r="I1591" s="27">
        <v>24</v>
      </c>
      <c r="J1591" s="170" t="s">
        <v>15</v>
      </c>
      <c r="K1591" s="170" t="s">
        <v>16</v>
      </c>
      <c r="L1591" s="5">
        <v>2</v>
      </c>
      <c r="N1591" s="31">
        <v>0.78133558036654727</v>
      </c>
      <c r="O1591" s="4" t="s">
        <v>6535</v>
      </c>
      <c r="P1591" s="56">
        <v>8.9454326198372028E-2</v>
      </c>
      <c r="Q1591" s="8" t="s">
        <v>6535</v>
      </c>
      <c r="R1591" s="35">
        <v>31.458649468892261</v>
      </c>
      <c r="S1591" s="2" t="s">
        <v>6535</v>
      </c>
      <c r="T1591" s="36">
        <v>3.6016691957511382</v>
      </c>
      <c r="U1591" s="2" t="s">
        <v>6535</v>
      </c>
      <c r="V1591" s="31">
        <v>8.7344638719191074</v>
      </c>
      <c r="W1591" s="2" t="s">
        <v>6535</v>
      </c>
      <c r="X1591" s="31" t="s">
        <v>6535</v>
      </c>
      <c r="Y1591" s="2" t="s">
        <v>6535</v>
      </c>
      <c r="AA1591" s="37">
        <v>7418</v>
      </c>
      <c r="AB1591" s="4" t="s">
        <v>6535</v>
      </c>
      <c r="AC1591" s="37">
        <v>82925</v>
      </c>
      <c r="AD1591" s="4" t="s">
        <v>6535</v>
      </c>
      <c r="AE1591" s="41">
        <v>9494</v>
      </c>
      <c r="AF1591" s="4" t="s">
        <v>6535</v>
      </c>
      <c r="AG1591" s="41">
        <v>2636</v>
      </c>
      <c r="AH1591" s="2" t="s">
        <v>6535</v>
      </c>
      <c r="AI1591" s="41">
        <v>0</v>
      </c>
      <c r="AJ1591" s="2" t="s">
        <v>6535</v>
      </c>
      <c r="AK1591" s="41">
        <v>42344</v>
      </c>
      <c r="AL1591" s="2" t="s">
        <v>6535</v>
      </c>
      <c r="AM1591" s="2" t="str">
        <f>IF(OR(O1591="Q",Q1591="Q",S1591="Q",U1591="Q",W1591="Q",Y1591="Q",AB1591="Q",AD1591="Q",AF1591="Q",AH1591="Q",AJ1591="Q",AL1591="Q"),"Yes","No")</f>
        <v>No</v>
      </c>
    </row>
    <row r="1592" spans="1:39">
      <c r="A1592" s="6" t="s">
        <v>5801</v>
      </c>
      <c r="B1592" s="6" t="s">
        <v>5802</v>
      </c>
      <c r="C1592" s="4" t="s">
        <v>22</v>
      </c>
      <c r="D1592" s="242">
        <v>9219</v>
      </c>
      <c r="E1592" s="237">
        <v>90219</v>
      </c>
      <c r="F1592" s="25" t="s">
        <v>320</v>
      </c>
      <c r="G1592" s="53" t="s">
        <v>262</v>
      </c>
      <c r="H1592" s="180">
        <v>71957</v>
      </c>
      <c r="I1592" s="28">
        <v>24</v>
      </c>
      <c r="J1592" s="171" t="s">
        <v>17</v>
      </c>
      <c r="K1592" s="171" t="s">
        <v>16</v>
      </c>
      <c r="L1592" s="9">
        <v>1</v>
      </c>
      <c r="M1592" s="9"/>
      <c r="N1592" s="32">
        <v>0</v>
      </c>
      <c r="O1592" s="10" t="s">
        <v>6535</v>
      </c>
      <c r="P1592" s="57">
        <v>0</v>
      </c>
      <c r="Q1592" s="7" t="s">
        <v>6535</v>
      </c>
      <c r="R1592" s="182">
        <v>19.869565217391305</v>
      </c>
      <c r="S1592" s="1" t="s">
        <v>6535</v>
      </c>
      <c r="T1592" s="36">
        <v>2.7717391304347827</v>
      </c>
      <c r="U1592" s="2" t="s">
        <v>6535</v>
      </c>
      <c r="V1592" s="31">
        <v>7.1686274509803924</v>
      </c>
      <c r="W1592" s="2" t="s">
        <v>6535</v>
      </c>
      <c r="X1592" s="31">
        <v>0.21944777911164465</v>
      </c>
      <c r="Y1592" s="2" t="s">
        <v>6535</v>
      </c>
      <c r="AA1592" s="38">
        <v>0</v>
      </c>
      <c r="AB1592" s="9" t="s">
        <v>6535</v>
      </c>
      <c r="AC1592" s="38">
        <v>1828</v>
      </c>
      <c r="AD1592" s="9" t="s">
        <v>6535</v>
      </c>
      <c r="AE1592" s="42">
        <v>255</v>
      </c>
      <c r="AF1592" s="9" t="s">
        <v>6535</v>
      </c>
      <c r="AG1592" s="41">
        <v>92</v>
      </c>
      <c r="AH1592" s="2" t="s">
        <v>6535</v>
      </c>
      <c r="AI1592" s="41">
        <v>8330</v>
      </c>
      <c r="AJ1592" s="2" t="s">
        <v>6535</v>
      </c>
      <c r="AK1592" s="41">
        <v>3742</v>
      </c>
      <c r="AL1592" s="2" t="s">
        <v>6535</v>
      </c>
      <c r="AM1592" s="2" t="str">
        <f>IF(OR(O1592="Q",Q1592="Q",S1592="Q",U1592="Q",W1592="Q",Y1592="Q",AB1592="Q",AD1592="Q",AF1592="Q",AH1592="Q",AJ1592="Q",AL1592="Q"),"Yes","No")</f>
        <v>No</v>
      </c>
    </row>
    <row r="1593" spans="1:39">
      <c r="A1593" s="6" t="s">
        <v>2909</v>
      </c>
      <c r="B1593" s="6" t="s">
        <v>2910</v>
      </c>
      <c r="C1593" s="4" t="s">
        <v>74</v>
      </c>
      <c r="D1593" s="242">
        <v>5180</v>
      </c>
      <c r="E1593" s="237">
        <v>50180</v>
      </c>
      <c r="F1593" s="25" t="s">
        <v>317</v>
      </c>
      <c r="G1593" s="53" t="s">
        <v>264</v>
      </c>
      <c r="H1593" s="180">
        <v>119509</v>
      </c>
      <c r="I1593" s="28">
        <v>23</v>
      </c>
      <c r="J1593" s="171" t="s">
        <v>14</v>
      </c>
      <c r="K1593" s="171" t="s">
        <v>13</v>
      </c>
      <c r="L1593" s="9">
        <v>23</v>
      </c>
      <c r="M1593" s="9"/>
      <c r="N1593" s="32">
        <v>2.2042665885922652</v>
      </c>
      <c r="O1593" s="10" t="s">
        <v>6535</v>
      </c>
      <c r="P1593" s="57">
        <v>0.14487007585796116</v>
      </c>
      <c r="Q1593" s="7" t="s">
        <v>6535</v>
      </c>
      <c r="R1593" s="182">
        <v>58.841563521268107</v>
      </c>
      <c r="S1593" s="1" t="s">
        <v>6535</v>
      </c>
      <c r="T1593" s="36">
        <v>3.8672190628136178</v>
      </c>
      <c r="U1593" s="2" t="s">
        <v>6535</v>
      </c>
      <c r="V1593" s="31">
        <v>15.215472039605014</v>
      </c>
      <c r="W1593" s="2" t="s">
        <v>6535</v>
      </c>
      <c r="X1593" s="31" t="s">
        <v>6535</v>
      </c>
      <c r="Y1593" s="2" t="s">
        <v>6535</v>
      </c>
      <c r="AA1593" s="38">
        <v>331266</v>
      </c>
      <c r="AB1593" s="9" t="s">
        <v>6535</v>
      </c>
      <c r="AC1593" s="38">
        <v>2286642</v>
      </c>
      <c r="AD1593" s="9" t="s">
        <v>6535</v>
      </c>
      <c r="AE1593" s="42">
        <v>150284</v>
      </c>
      <c r="AF1593" s="9" t="s">
        <v>6535</v>
      </c>
      <c r="AG1593" s="41">
        <v>38861</v>
      </c>
      <c r="AH1593" s="2" t="s">
        <v>6535</v>
      </c>
      <c r="AI1593" s="41">
        <v>0</v>
      </c>
      <c r="AJ1593" s="2" t="s">
        <v>6535</v>
      </c>
      <c r="AK1593" s="41">
        <v>742136</v>
      </c>
      <c r="AL1593" s="2" t="s">
        <v>6535</v>
      </c>
      <c r="AM1593" s="2" t="str">
        <f>IF(OR(O1593="Q",Q1593="Q",S1593="Q",U1593="Q",W1593="Q",Y1593="Q",AB1593="Q",AD1593="Q",AF1593="Q",AH1593="Q",AJ1593="Q",AL1593="Q"),"Yes","No")</f>
        <v>No</v>
      </c>
    </row>
    <row r="1594" spans="1:39">
      <c r="A1594" s="17" t="s">
        <v>1018</v>
      </c>
      <c r="B1594" s="17" t="s">
        <v>1019</v>
      </c>
      <c r="C1594" s="4" t="s">
        <v>89</v>
      </c>
      <c r="D1594" s="244">
        <v>2160</v>
      </c>
      <c r="E1594" s="238">
        <v>20160</v>
      </c>
      <c r="F1594" s="17" t="s">
        <v>826</v>
      </c>
      <c r="G1594" s="19" t="s">
        <v>264</v>
      </c>
      <c r="H1594" s="61">
        <v>18351295</v>
      </c>
      <c r="I1594" s="29">
        <v>23</v>
      </c>
      <c r="J1594" s="173" t="s">
        <v>30</v>
      </c>
      <c r="K1594" s="173" t="s">
        <v>13</v>
      </c>
      <c r="L1594" s="18">
        <v>23</v>
      </c>
      <c r="M1594" s="18"/>
      <c r="N1594" s="33">
        <v>8.8230532717901156</v>
      </c>
      <c r="O1594" s="19" t="s">
        <v>6535</v>
      </c>
      <c r="P1594" s="58">
        <v>1</v>
      </c>
      <c r="Q1594" s="8" t="s">
        <v>6535</v>
      </c>
      <c r="R1594" s="35">
        <v>180.79313252088602</v>
      </c>
      <c r="S1594" s="2" t="s">
        <v>6535</v>
      </c>
      <c r="T1594" s="36">
        <v>20.490994098260135</v>
      </c>
      <c r="U1594" s="2" t="s">
        <v>6535</v>
      </c>
      <c r="V1594" s="31">
        <v>8.8230532717901156</v>
      </c>
      <c r="W1594" s="2" t="s">
        <v>6535</v>
      </c>
      <c r="X1594" s="31" t="s">
        <v>6535</v>
      </c>
      <c r="Y1594" s="2" t="s">
        <v>6535</v>
      </c>
      <c r="AA1594" s="39">
        <v>4717616</v>
      </c>
      <c r="AB1594" s="19" t="s">
        <v>6535</v>
      </c>
      <c r="AC1594" s="39">
        <v>4717616</v>
      </c>
      <c r="AD1594" s="19" t="s">
        <v>6535</v>
      </c>
      <c r="AE1594" s="43">
        <v>534692</v>
      </c>
      <c r="AF1594" s="19" t="s">
        <v>6535</v>
      </c>
      <c r="AG1594" s="41">
        <v>26094</v>
      </c>
      <c r="AH1594" s="2" t="s">
        <v>6535</v>
      </c>
      <c r="AI1594" s="41">
        <v>0</v>
      </c>
      <c r="AJ1594" s="2" t="s">
        <v>6535</v>
      </c>
      <c r="AK1594" s="41">
        <v>822075</v>
      </c>
      <c r="AL1594" s="2" t="s">
        <v>6535</v>
      </c>
      <c r="AM1594" s="2" t="str">
        <f>IF(OR(O1594="Q",Q1594="Q",S1594="Q",U1594="Q",W1594="Q",Y1594="Q",AB1594="Q",AD1594="Q",AF1594="Q",AH1594="Q",AJ1594="Q",AL1594="Q"),"Yes","No")</f>
        <v>No</v>
      </c>
    </row>
    <row r="1595" spans="1:39">
      <c r="A1595" s="6" t="s">
        <v>3304</v>
      </c>
      <c r="B1595" s="6" t="s">
        <v>3305</v>
      </c>
      <c r="C1595" s="4" t="s">
        <v>74</v>
      </c>
      <c r="D1595" s="242" t="s">
        <v>3306</v>
      </c>
      <c r="E1595" s="237" t="s">
        <v>3307</v>
      </c>
      <c r="F1595" s="25" t="s">
        <v>320</v>
      </c>
      <c r="G1595" s="53" t="s">
        <v>476</v>
      </c>
      <c r="H1595" s="180">
        <v>0</v>
      </c>
      <c r="I1595" s="28">
        <v>23</v>
      </c>
      <c r="J1595" s="171" t="s">
        <v>14</v>
      </c>
      <c r="K1595" s="171" t="s">
        <v>13</v>
      </c>
      <c r="L1595" s="9">
        <v>23</v>
      </c>
      <c r="M1595" s="9"/>
      <c r="N1595" s="32">
        <v>3.248591078981593</v>
      </c>
      <c r="O1595" s="10" t="s">
        <v>6535</v>
      </c>
      <c r="P1595" s="57">
        <v>0.26781197795600958</v>
      </c>
      <c r="Q1595" s="7" t="s">
        <v>6535</v>
      </c>
      <c r="R1595" s="182">
        <v>49.364334247228513</v>
      </c>
      <c r="S1595" s="1" t="s">
        <v>6535</v>
      </c>
      <c r="T1595" s="36">
        <v>4.0695672904994638</v>
      </c>
      <c r="U1595" s="2" t="s">
        <v>6535</v>
      </c>
      <c r="V1595" s="31">
        <v>12.130118689146915</v>
      </c>
      <c r="W1595" s="2" t="s">
        <v>6535</v>
      </c>
      <c r="X1595" s="31" t="s">
        <v>6535</v>
      </c>
      <c r="Y1595" s="2" t="s">
        <v>6535</v>
      </c>
      <c r="AA1595" s="38">
        <v>554528</v>
      </c>
      <c r="AB1595" s="9" t="s">
        <v>6535</v>
      </c>
      <c r="AC1595" s="38">
        <v>2070587</v>
      </c>
      <c r="AD1595" s="9" t="s">
        <v>6535</v>
      </c>
      <c r="AE1595" s="42">
        <v>170698</v>
      </c>
      <c r="AF1595" s="9" t="s">
        <v>6535</v>
      </c>
      <c r="AG1595" s="41">
        <v>41945</v>
      </c>
      <c r="AH1595" s="2" t="s">
        <v>6535</v>
      </c>
      <c r="AI1595" s="41">
        <v>0</v>
      </c>
      <c r="AJ1595" s="2" t="s">
        <v>6535</v>
      </c>
      <c r="AK1595" s="41">
        <v>687982</v>
      </c>
      <c r="AL1595" s="2" t="s">
        <v>6535</v>
      </c>
      <c r="AM1595" s="2" t="str">
        <f>IF(OR(O1595="Q",Q1595="Q",S1595="Q",U1595="Q",W1595="Q",Y1595="Q",AB1595="Q",AD1595="Q",AF1595="Q",AH1595="Q",AJ1595="Q",AL1595="Q"),"Yes","No")</f>
        <v>No</v>
      </c>
    </row>
    <row r="1596" spans="1:39">
      <c r="A1596" s="6" t="s">
        <v>4582</v>
      </c>
      <c r="B1596" s="6" t="s">
        <v>4583</v>
      </c>
      <c r="C1596" s="4" t="s">
        <v>63</v>
      </c>
      <c r="D1596" s="242" t="s">
        <v>4584</v>
      </c>
      <c r="E1596" s="237" t="s">
        <v>4585</v>
      </c>
      <c r="F1596" s="25" t="s">
        <v>481</v>
      </c>
      <c r="G1596" s="53" t="s">
        <v>476</v>
      </c>
      <c r="H1596" s="180">
        <v>0</v>
      </c>
      <c r="I1596" s="28">
        <v>23</v>
      </c>
      <c r="J1596" s="171" t="s">
        <v>30</v>
      </c>
      <c r="K1596" s="171" t="s">
        <v>13</v>
      </c>
      <c r="L1596" s="9">
        <v>23</v>
      </c>
      <c r="M1596" s="9"/>
      <c r="N1596" s="32">
        <v>0</v>
      </c>
      <c r="O1596" s="10" t="s">
        <v>6535</v>
      </c>
      <c r="P1596" s="57">
        <v>0</v>
      </c>
      <c r="Q1596" s="7" t="s">
        <v>6535</v>
      </c>
      <c r="R1596" s="182">
        <v>39.313978620246509</v>
      </c>
      <c r="S1596" s="1" t="s">
        <v>6535</v>
      </c>
      <c r="T1596" s="36">
        <v>3.3537589812489048</v>
      </c>
      <c r="U1596" s="2" t="s">
        <v>6535</v>
      </c>
      <c r="V1596" s="31">
        <v>11.722362531134063</v>
      </c>
      <c r="W1596" s="2" t="s">
        <v>6535</v>
      </c>
      <c r="X1596" s="31" t="s">
        <v>6535</v>
      </c>
      <c r="Y1596" s="2" t="s">
        <v>6535</v>
      </c>
      <c r="AA1596" s="38">
        <v>0</v>
      </c>
      <c r="AB1596" s="9" t="s">
        <v>6535</v>
      </c>
      <c r="AC1596" s="38">
        <v>673016</v>
      </c>
      <c r="AD1596" s="9" t="s">
        <v>6535</v>
      </c>
      <c r="AE1596" s="42">
        <v>57413</v>
      </c>
      <c r="AF1596" s="9" t="s">
        <v>6535</v>
      </c>
      <c r="AG1596" s="41">
        <v>17119</v>
      </c>
      <c r="AH1596" s="2" t="s">
        <v>6535</v>
      </c>
      <c r="AI1596" s="41">
        <v>0</v>
      </c>
      <c r="AJ1596" s="2" t="s">
        <v>6535</v>
      </c>
      <c r="AK1596" s="41">
        <v>295130</v>
      </c>
      <c r="AL1596" s="2" t="s">
        <v>6535</v>
      </c>
      <c r="AM1596" s="2" t="str">
        <f>IF(OR(O1596="Q",Q1596="Q",S1596="Q",U1596="Q",W1596="Q",Y1596="Q",AB1596="Q",AD1596="Q",AF1596="Q",AH1596="Q",AJ1596="Q",AL1596="Q"),"Yes","No")</f>
        <v>No</v>
      </c>
    </row>
    <row r="1597" spans="1:39">
      <c r="A1597" s="3" t="s">
        <v>1366</v>
      </c>
      <c r="B1597" s="3" t="s">
        <v>1367</v>
      </c>
      <c r="C1597" s="4" t="s">
        <v>69</v>
      </c>
      <c r="D1597" s="241" t="s">
        <v>1368</v>
      </c>
      <c r="E1597" s="236" t="s">
        <v>1369</v>
      </c>
      <c r="F1597" s="3" t="s">
        <v>317</v>
      </c>
      <c r="G1597" s="4" t="s">
        <v>476</v>
      </c>
      <c r="H1597" s="60">
        <v>0</v>
      </c>
      <c r="I1597" s="27">
        <v>23</v>
      </c>
      <c r="J1597" s="170" t="s">
        <v>14</v>
      </c>
      <c r="K1597" s="170" t="s">
        <v>13</v>
      </c>
      <c r="L1597" s="5">
        <v>23</v>
      </c>
      <c r="N1597" s="31">
        <v>2.2102943491263969</v>
      </c>
      <c r="O1597" s="4" t="s">
        <v>6535</v>
      </c>
      <c r="P1597" s="56">
        <v>0.20109915683571722</v>
      </c>
      <c r="Q1597" s="8" t="s">
        <v>6535</v>
      </c>
      <c r="R1597" s="35">
        <v>46.35767634854772</v>
      </c>
      <c r="S1597" s="2" t="s">
        <v>6535</v>
      </c>
      <c r="T1597" s="36">
        <v>4.2177593360995846</v>
      </c>
      <c r="U1597" s="2" t="s">
        <v>6535</v>
      </c>
      <c r="V1597" s="31">
        <v>10.991067212340626</v>
      </c>
      <c r="W1597" s="2" t="s">
        <v>6535</v>
      </c>
      <c r="X1597" s="31" t="s">
        <v>6535</v>
      </c>
      <c r="Y1597" s="2" t="s">
        <v>6535</v>
      </c>
      <c r="AA1597" s="37">
        <v>224672</v>
      </c>
      <c r="AB1597" s="4" t="s">
        <v>6535</v>
      </c>
      <c r="AC1597" s="37">
        <v>1117220</v>
      </c>
      <c r="AD1597" s="4" t="s">
        <v>6535</v>
      </c>
      <c r="AE1597" s="41">
        <v>101648</v>
      </c>
      <c r="AF1597" s="4" t="s">
        <v>6535</v>
      </c>
      <c r="AG1597" s="41">
        <v>24100</v>
      </c>
      <c r="AH1597" s="2" t="s">
        <v>6535</v>
      </c>
      <c r="AI1597" s="41">
        <v>0</v>
      </c>
      <c r="AJ1597" s="2" t="s">
        <v>6535</v>
      </c>
      <c r="AK1597" s="41">
        <v>656849</v>
      </c>
      <c r="AL1597" s="2" t="s">
        <v>6535</v>
      </c>
      <c r="AM1597" s="2" t="str">
        <f>IF(OR(O1597="Q",Q1597="Q",S1597="Q",U1597="Q",W1597="Q",Y1597="Q",AB1597="Q",AD1597="Q",AF1597="Q",AH1597="Q",AJ1597="Q",AL1597="Q"),"Yes","No")</f>
        <v>No</v>
      </c>
    </row>
    <row r="1598" spans="1:39">
      <c r="A1598" s="6" t="s">
        <v>4335</v>
      </c>
      <c r="B1598" s="6" t="s">
        <v>4336</v>
      </c>
      <c r="C1598" s="4" t="s">
        <v>130</v>
      </c>
      <c r="D1598" s="242" t="s">
        <v>4337</v>
      </c>
      <c r="E1598" s="237" t="s">
        <v>4338</v>
      </c>
      <c r="F1598" s="25" t="s">
        <v>407</v>
      </c>
      <c r="G1598" s="53" t="s">
        <v>476</v>
      </c>
      <c r="H1598" s="180">
        <v>0</v>
      </c>
      <c r="I1598" s="28">
        <v>23</v>
      </c>
      <c r="J1598" s="171" t="s">
        <v>14</v>
      </c>
      <c r="K1598" s="171" t="s">
        <v>13</v>
      </c>
      <c r="L1598" s="9">
        <v>23</v>
      </c>
      <c r="M1598" s="9"/>
      <c r="N1598" s="32">
        <v>2.0262071634346648</v>
      </c>
      <c r="O1598" s="10" t="s">
        <v>6535</v>
      </c>
      <c r="P1598" s="57">
        <v>3.4053668121355601E-2</v>
      </c>
      <c r="Q1598" s="7" t="s">
        <v>6535</v>
      </c>
      <c r="R1598" s="182">
        <v>74.411905466082331</v>
      </c>
      <c r="S1598" s="1" t="s">
        <v>6535</v>
      </c>
      <c r="T1598" s="36">
        <v>1.2506116742397764</v>
      </c>
      <c r="U1598" s="2" t="s">
        <v>6535</v>
      </c>
      <c r="V1598" s="31">
        <v>59.500408479167561</v>
      </c>
      <c r="W1598" s="2" t="s">
        <v>6535</v>
      </c>
      <c r="X1598" s="31" t="s">
        <v>6535</v>
      </c>
      <c r="Y1598" s="2" t="s">
        <v>6535</v>
      </c>
      <c r="AA1598" s="38">
        <v>94247</v>
      </c>
      <c r="AB1598" s="9" t="s">
        <v>6535</v>
      </c>
      <c r="AC1598" s="38">
        <v>2767602</v>
      </c>
      <c r="AD1598" s="9" t="s">
        <v>6535</v>
      </c>
      <c r="AE1598" s="42">
        <v>46514</v>
      </c>
      <c r="AF1598" s="9" t="s">
        <v>6535</v>
      </c>
      <c r="AG1598" s="41">
        <v>37193</v>
      </c>
      <c r="AH1598" s="2" t="s">
        <v>6535</v>
      </c>
      <c r="AI1598" s="41">
        <v>0</v>
      </c>
      <c r="AJ1598" s="2" t="s">
        <v>6535</v>
      </c>
      <c r="AK1598" s="41">
        <v>808732</v>
      </c>
      <c r="AL1598" s="2" t="s">
        <v>6535</v>
      </c>
      <c r="AM1598" s="2" t="str">
        <f>IF(OR(O1598="Q",Q1598="Q",S1598="Q",U1598="Q",W1598="Q",Y1598="Q",AB1598="Q",AD1598="Q",AF1598="Q",AH1598="Q",AJ1598="Q",AL1598="Q"),"Yes","No")</f>
        <v>No</v>
      </c>
    </row>
    <row r="1599" spans="1:39">
      <c r="A1599" s="3" t="s">
        <v>4465</v>
      </c>
      <c r="B1599" s="3" t="s">
        <v>4454</v>
      </c>
      <c r="C1599" s="4" t="s">
        <v>57</v>
      </c>
      <c r="D1599" s="241">
        <v>7045</v>
      </c>
      <c r="E1599" s="236">
        <v>70045</v>
      </c>
      <c r="F1599" s="3" t="s">
        <v>317</v>
      </c>
      <c r="G1599" s="4" t="s">
        <v>262</v>
      </c>
      <c r="H1599" s="60">
        <v>106621</v>
      </c>
      <c r="I1599" s="27">
        <v>23</v>
      </c>
      <c r="J1599" s="170" t="s">
        <v>14</v>
      </c>
      <c r="K1599" s="170" t="s">
        <v>13</v>
      </c>
      <c r="L1599" s="5">
        <v>23</v>
      </c>
      <c r="N1599" s="31">
        <v>1.5669101042980462</v>
      </c>
      <c r="O1599" s="4" t="s">
        <v>6535</v>
      </c>
      <c r="P1599" s="56">
        <v>8.3022608297578945E-2</v>
      </c>
      <c r="Q1599" s="8" t="s">
        <v>6535</v>
      </c>
      <c r="R1599" s="35">
        <v>57.611038107752954</v>
      </c>
      <c r="S1599" s="2" t="s">
        <v>6535</v>
      </c>
      <c r="T1599" s="36">
        <v>3.0525163104871247</v>
      </c>
      <c r="U1599" s="2" t="s">
        <v>6535</v>
      </c>
      <c r="V1599" s="31">
        <v>18.873294111427469</v>
      </c>
      <c r="W1599" s="2" t="s">
        <v>6535</v>
      </c>
      <c r="X1599" s="31">
        <v>4.1588487666545735</v>
      </c>
      <c r="Y1599" s="2" t="s">
        <v>6535</v>
      </c>
      <c r="AA1599" s="37">
        <v>207473</v>
      </c>
      <c r="AB1599" s="4" t="s">
        <v>6535</v>
      </c>
      <c r="AC1599" s="37">
        <v>2498994</v>
      </c>
      <c r="AD1599" s="4" t="s">
        <v>6535</v>
      </c>
      <c r="AE1599" s="41">
        <v>132409</v>
      </c>
      <c r="AF1599" s="4" t="s">
        <v>6535</v>
      </c>
      <c r="AG1599" s="41">
        <v>43377</v>
      </c>
      <c r="AH1599" s="2" t="s">
        <v>6535</v>
      </c>
      <c r="AI1599" s="41">
        <v>600886</v>
      </c>
      <c r="AJ1599" s="2" t="s">
        <v>6535</v>
      </c>
      <c r="AK1599" s="41">
        <v>460057</v>
      </c>
      <c r="AL1599" s="2" t="s">
        <v>6535</v>
      </c>
      <c r="AM1599" s="2" t="str">
        <f>IF(OR(O1599="Q",Q1599="Q",S1599="Q",U1599="Q",W1599="Q",Y1599="Q",AB1599="Q",AD1599="Q",AF1599="Q",AH1599="Q",AJ1599="Q",AL1599="Q"),"Yes","No")</f>
        <v>No</v>
      </c>
    </row>
    <row r="1600" spans="1:39">
      <c r="A1600" s="3" t="s">
        <v>1700</v>
      </c>
      <c r="B1600" s="3" t="s">
        <v>1701</v>
      </c>
      <c r="C1600" s="4" t="s">
        <v>116</v>
      </c>
      <c r="D1600" s="241">
        <v>4115</v>
      </c>
      <c r="E1600" s="236">
        <v>40115</v>
      </c>
      <c r="F1600" s="3" t="s">
        <v>317</v>
      </c>
      <c r="G1600" s="4" t="s">
        <v>264</v>
      </c>
      <c r="H1600" s="60">
        <v>2148346</v>
      </c>
      <c r="I1600" s="27">
        <v>23</v>
      </c>
      <c r="J1600" s="170" t="s">
        <v>15</v>
      </c>
      <c r="K1600" s="170" t="s">
        <v>13</v>
      </c>
      <c r="L1600" s="5">
        <v>21</v>
      </c>
      <c r="N1600" s="31">
        <v>0</v>
      </c>
      <c r="O1600" s="4" t="s">
        <v>6535</v>
      </c>
      <c r="P1600" s="56">
        <v>0</v>
      </c>
      <c r="Q1600" s="8" t="s">
        <v>6535</v>
      </c>
      <c r="R1600" s="35">
        <v>47.358081471747703</v>
      </c>
      <c r="S1600" s="2" t="s">
        <v>6535</v>
      </c>
      <c r="T1600" s="36">
        <v>18.04876624324719</v>
      </c>
      <c r="U1600" s="2" t="s">
        <v>6535</v>
      </c>
      <c r="V1600" s="31">
        <v>2.6238957740098368</v>
      </c>
      <c r="W1600" s="2" t="s">
        <v>6535</v>
      </c>
      <c r="X1600" s="31" t="s">
        <v>6535</v>
      </c>
      <c r="Y1600" s="2" t="s">
        <v>6535</v>
      </c>
      <c r="AA1600" s="37">
        <v>0</v>
      </c>
      <c r="AB1600" s="4" t="s">
        <v>6535</v>
      </c>
      <c r="AC1600" s="37">
        <v>648711</v>
      </c>
      <c r="AD1600" s="4" t="s">
        <v>6535</v>
      </c>
      <c r="AE1600" s="41">
        <v>247232</v>
      </c>
      <c r="AF1600" s="4" t="s">
        <v>6535</v>
      </c>
      <c r="AG1600" s="41">
        <v>13698</v>
      </c>
      <c r="AH1600" s="2" t="s">
        <v>6535</v>
      </c>
      <c r="AI1600" s="41">
        <v>0</v>
      </c>
      <c r="AJ1600" s="2" t="s">
        <v>6535</v>
      </c>
      <c r="AK1600" s="41">
        <v>103098</v>
      </c>
      <c r="AL1600" s="2" t="s">
        <v>6535</v>
      </c>
      <c r="AM1600" s="2" t="str">
        <f>IF(OR(O1600="Q",Q1600="Q",S1600="Q",U1600="Q",W1600="Q",Y1600="Q",AB1600="Q",AD1600="Q",AF1600="Q",AH1600="Q",AJ1600="Q",AL1600="Q"),"Yes","No")</f>
        <v>No</v>
      </c>
    </row>
    <row r="1601" spans="1:39">
      <c r="A1601" s="6" t="s">
        <v>6468</v>
      </c>
      <c r="B1601" s="6" t="s">
        <v>5251</v>
      </c>
      <c r="C1601" s="4" t="s">
        <v>41</v>
      </c>
      <c r="D1601" s="242" t="s">
        <v>5252</v>
      </c>
      <c r="E1601" s="237" t="s">
        <v>5253</v>
      </c>
      <c r="F1601" s="25" t="s">
        <v>317</v>
      </c>
      <c r="G1601" s="53" t="s">
        <v>476</v>
      </c>
      <c r="H1601" s="180">
        <v>0</v>
      </c>
      <c r="I1601" s="28">
        <v>23</v>
      </c>
      <c r="J1601" s="171" t="s">
        <v>15</v>
      </c>
      <c r="K1601" s="171" t="s">
        <v>13</v>
      </c>
      <c r="L1601" s="9">
        <v>20</v>
      </c>
      <c r="M1601" s="9"/>
      <c r="N1601" s="32">
        <v>0</v>
      </c>
      <c r="O1601" s="10" t="s">
        <v>6535</v>
      </c>
      <c r="P1601" s="57">
        <v>0</v>
      </c>
      <c r="Q1601" s="7" t="s">
        <v>6535</v>
      </c>
      <c r="R1601" s="182">
        <v>72.120411672356653</v>
      </c>
      <c r="S1601" s="1" t="s">
        <v>6535</v>
      </c>
      <c r="T1601" s="36">
        <v>25.840215305639312</v>
      </c>
      <c r="U1601" s="2" t="s">
        <v>6535</v>
      </c>
      <c r="V1601" s="31">
        <v>2.7910143479577449</v>
      </c>
      <c r="W1601" s="2" t="s">
        <v>6535</v>
      </c>
      <c r="X1601" s="31" t="s">
        <v>6535</v>
      </c>
      <c r="Y1601" s="2" t="s">
        <v>6535</v>
      </c>
      <c r="AA1601" s="38">
        <v>0</v>
      </c>
      <c r="AB1601" s="9" t="s">
        <v>6535</v>
      </c>
      <c r="AC1601" s="38">
        <v>2894120</v>
      </c>
      <c r="AD1601" s="9" t="s">
        <v>6535</v>
      </c>
      <c r="AE1601" s="42">
        <v>1036942</v>
      </c>
      <c r="AF1601" s="9" t="s">
        <v>6535</v>
      </c>
      <c r="AG1601" s="41">
        <v>40129</v>
      </c>
      <c r="AH1601" s="2" t="s">
        <v>6535</v>
      </c>
      <c r="AI1601" s="41">
        <v>0</v>
      </c>
      <c r="AJ1601" s="2" t="s">
        <v>6535</v>
      </c>
      <c r="AK1601" s="41">
        <v>525385</v>
      </c>
      <c r="AL1601" s="2" t="s">
        <v>6535</v>
      </c>
      <c r="AM1601" s="2" t="str">
        <f>IF(OR(O1601="Q",Q1601="Q",S1601="Q",U1601="Q",W1601="Q",Y1601="Q",AB1601="Q",AD1601="Q",AF1601="Q",AH1601="Q",AJ1601="Q",AL1601="Q"),"Yes","No")</f>
        <v>No</v>
      </c>
    </row>
    <row r="1602" spans="1:39">
      <c r="A1602" s="3" t="s">
        <v>3963</v>
      </c>
      <c r="B1602" s="3" t="s">
        <v>1568</v>
      </c>
      <c r="C1602" s="4" t="s">
        <v>12</v>
      </c>
      <c r="D1602" s="241">
        <v>6062</v>
      </c>
      <c r="E1602" s="236">
        <v>60062</v>
      </c>
      <c r="F1602" s="3" t="s">
        <v>151</v>
      </c>
      <c r="G1602" s="4" t="s">
        <v>264</v>
      </c>
      <c r="H1602" s="60">
        <v>295083</v>
      </c>
      <c r="I1602" s="27">
        <v>23</v>
      </c>
      <c r="J1602" s="170" t="s">
        <v>15</v>
      </c>
      <c r="K1602" s="170" t="s">
        <v>13</v>
      </c>
      <c r="L1602" s="5">
        <v>19</v>
      </c>
      <c r="N1602" s="31">
        <v>0.68665021018084771</v>
      </c>
      <c r="O1602" s="4" t="s">
        <v>6535</v>
      </c>
      <c r="P1602" s="56">
        <v>0.61210627372181292</v>
      </c>
      <c r="Q1602" s="8" t="s">
        <v>6535</v>
      </c>
      <c r="R1602" s="35">
        <v>50.974188555560616</v>
      </c>
      <c r="S1602" s="2" t="s">
        <v>6535</v>
      </c>
      <c r="T1602" s="36">
        <v>45.440342331679339</v>
      </c>
      <c r="U1602" s="2" t="s">
        <v>6535</v>
      </c>
      <c r="V1602" s="31">
        <v>1.1217826701983995</v>
      </c>
      <c r="W1602" s="2" t="s">
        <v>6535</v>
      </c>
      <c r="X1602" s="31" t="s">
        <v>6535</v>
      </c>
      <c r="Y1602" s="2" t="s">
        <v>6535</v>
      </c>
      <c r="AA1602" s="37">
        <v>1370812</v>
      </c>
      <c r="AB1602" s="4" t="s">
        <v>6535</v>
      </c>
      <c r="AC1602" s="37">
        <v>2239500</v>
      </c>
      <c r="AD1602" s="4" t="s">
        <v>6535</v>
      </c>
      <c r="AE1602" s="41">
        <v>1996376</v>
      </c>
      <c r="AF1602" s="4" t="s">
        <v>6535</v>
      </c>
      <c r="AG1602" s="41">
        <v>43934</v>
      </c>
      <c r="AH1602" s="2" t="s">
        <v>6535</v>
      </c>
      <c r="AI1602" s="41">
        <v>0</v>
      </c>
      <c r="AJ1602" s="2" t="s">
        <v>6535</v>
      </c>
      <c r="AK1602" s="41">
        <v>464199</v>
      </c>
      <c r="AL1602" s="2" t="s">
        <v>6535</v>
      </c>
      <c r="AM1602" s="2" t="str">
        <f>IF(OR(O1602="Q",Q1602="Q",S1602="Q",U1602="Q",W1602="Q",Y1602="Q",AB1602="Q",AD1602="Q",AF1602="Q",AH1602="Q",AJ1602="Q",AL1602="Q"),"Yes","No")</f>
        <v>No</v>
      </c>
    </row>
    <row r="1603" spans="1:39">
      <c r="A1603" s="3" t="s">
        <v>6423</v>
      </c>
      <c r="B1603" s="3" t="s">
        <v>6424</v>
      </c>
      <c r="C1603" s="4" t="s">
        <v>77</v>
      </c>
      <c r="E1603" s="236" t="s">
        <v>6425</v>
      </c>
      <c r="F1603" s="3" t="s">
        <v>320</v>
      </c>
      <c r="G1603" s="4" t="s">
        <v>476</v>
      </c>
      <c r="H1603" s="60">
        <v>0</v>
      </c>
      <c r="I1603" s="27">
        <v>23</v>
      </c>
      <c r="J1603" s="170" t="s">
        <v>14</v>
      </c>
      <c r="K1603" s="170" t="s">
        <v>13</v>
      </c>
      <c r="L1603" s="5">
        <v>19</v>
      </c>
      <c r="N1603" s="31">
        <v>1.4124190529747207</v>
      </c>
      <c r="O1603" s="4" t="s">
        <v>6535</v>
      </c>
      <c r="P1603" s="56">
        <v>0.11545580500376004</v>
      </c>
      <c r="Q1603" s="8" t="s">
        <v>6535</v>
      </c>
      <c r="R1603" s="35">
        <v>64.97144057118858</v>
      </c>
      <c r="S1603" s="2" t="s">
        <v>6535</v>
      </c>
      <c r="T1603" s="36">
        <v>5.3109804470577258</v>
      </c>
      <c r="U1603" s="2" t="s">
        <v>6535</v>
      </c>
      <c r="V1603" s="31">
        <v>12.233417392297621</v>
      </c>
      <c r="W1603" s="2" t="s">
        <v>6535</v>
      </c>
      <c r="X1603" s="31" t="s">
        <v>6535</v>
      </c>
      <c r="Y1603" s="2" t="s">
        <v>6535</v>
      </c>
      <c r="AA1603" s="37">
        <v>160746</v>
      </c>
      <c r="AB1603" s="4" t="s">
        <v>6535</v>
      </c>
      <c r="AC1603" s="37">
        <v>1392273</v>
      </c>
      <c r="AD1603" s="4" t="s">
        <v>6535</v>
      </c>
      <c r="AE1603" s="41">
        <v>113809</v>
      </c>
      <c r="AF1603" s="4" t="s">
        <v>6535</v>
      </c>
      <c r="AG1603" s="41">
        <v>21429</v>
      </c>
      <c r="AH1603" s="2" t="s">
        <v>6535</v>
      </c>
      <c r="AI1603" s="41">
        <v>0</v>
      </c>
      <c r="AJ1603" s="2" t="s">
        <v>6535</v>
      </c>
      <c r="AK1603" s="41">
        <v>294963</v>
      </c>
      <c r="AL1603" s="2" t="s">
        <v>6535</v>
      </c>
      <c r="AM1603" s="2" t="str">
        <f>IF(OR(O1603="Q",Q1603="Q",S1603="Q",U1603="Q",W1603="Q",Y1603="Q",AB1603="Q",AD1603="Q",AF1603="Q",AH1603="Q",AJ1603="Q",AL1603="Q"),"Yes","No")</f>
        <v>No</v>
      </c>
    </row>
    <row r="1604" spans="1:39">
      <c r="A1604" s="6" t="s">
        <v>4398</v>
      </c>
      <c r="B1604" s="6" t="s">
        <v>4399</v>
      </c>
      <c r="C1604" s="4" t="s">
        <v>130</v>
      </c>
      <c r="D1604" s="242" t="s">
        <v>4400</v>
      </c>
      <c r="E1604" s="237" t="s">
        <v>4401</v>
      </c>
      <c r="F1604" s="25" t="s">
        <v>320</v>
      </c>
      <c r="G1604" s="53" t="s">
        <v>476</v>
      </c>
      <c r="H1604" s="180">
        <v>0</v>
      </c>
      <c r="I1604" s="28">
        <v>23</v>
      </c>
      <c r="J1604" s="171" t="s">
        <v>15</v>
      </c>
      <c r="K1604" s="171" t="s">
        <v>13</v>
      </c>
      <c r="L1604" s="9">
        <v>19</v>
      </c>
      <c r="M1604" s="9"/>
      <c r="N1604" s="32">
        <v>0.87382964724935475</v>
      </c>
      <c r="O1604" s="10" t="s">
        <v>6535</v>
      </c>
      <c r="P1604" s="57">
        <v>4.9444940026603934E-2</v>
      </c>
      <c r="Q1604" s="7" t="s">
        <v>6535</v>
      </c>
      <c r="R1604" s="182">
        <v>55.126134659404848</v>
      </c>
      <c r="S1604" s="1" t="s">
        <v>6535</v>
      </c>
      <c r="T1604" s="36">
        <v>3.1192675033546453</v>
      </c>
      <c r="U1604" s="2" t="s">
        <v>6535</v>
      </c>
      <c r="V1604" s="31">
        <v>17.67278202338175</v>
      </c>
      <c r="W1604" s="2" t="s">
        <v>6535</v>
      </c>
      <c r="X1604" s="31" t="s">
        <v>6535</v>
      </c>
      <c r="Y1604" s="2" t="s">
        <v>6535</v>
      </c>
      <c r="AA1604" s="38">
        <v>34532</v>
      </c>
      <c r="AB1604" s="9" t="s">
        <v>6535</v>
      </c>
      <c r="AC1604" s="38">
        <v>698393</v>
      </c>
      <c r="AD1604" s="9" t="s">
        <v>6535</v>
      </c>
      <c r="AE1604" s="42">
        <v>39518</v>
      </c>
      <c r="AF1604" s="9" t="s">
        <v>6535</v>
      </c>
      <c r="AG1604" s="41">
        <v>12669</v>
      </c>
      <c r="AH1604" s="2" t="s">
        <v>6535</v>
      </c>
      <c r="AI1604" s="41">
        <v>0</v>
      </c>
      <c r="AJ1604" s="2" t="s">
        <v>6535</v>
      </c>
      <c r="AK1604" s="41">
        <v>158541</v>
      </c>
      <c r="AL1604" s="2" t="s">
        <v>6535</v>
      </c>
      <c r="AM1604" s="2" t="str">
        <f>IF(OR(O1604="Q",Q1604="Q",S1604="Q",U1604="Q",W1604="Q",Y1604="Q",AB1604="Q",AD1604="Q",AF1604="Q",AH1604="Q",AJ1604="Q",AL1604="Q"),"Yes","No")</f>
        <v>No</v>
      </c>
    </row>
    <row r="1605" spans="1:39">
      <c r="A1605" s="3" t="s">
        <v>780</v>
      </c>
      <c r="B1605" s="3" t="s">
        <v>781</v>
      </c>
      <c r="C1605" s="4" t="s">
        <v>43</v>
      </c>
      <c r="D1605" s="241">
        <v>1045</v>
      </c>
      <c r="E1605" s="236">
        <v>10045</v>
      </c>
      <c r="F1605" s="3" t="s">
        <v>397</v>
      </c>
      <c r="G1605" s="4" t="s">
        <v>262</v>
      </c>
      <c r="H1605" s="60">
        <v>924859</v>
      </c>
      <c r="I1605" s="27">
        <v>23</v>
      </c>
      <c r="J1605" s="170" t="s">
        <v>30</v>
      </c>
      <c r="K1605" s="170" t="s">
        <v>16</v>
      </c>
      <c r="L1605" s="5">
        <v>18</v>
      </c>
      <c r="N1605" s="31">
        <v>0.94410078625971494</v>
      </c>
      <c r="O1605" s="4" t="s">
        <v>6535</v>
      </c>
      <c r="P1605" s="56">
        <v>8.8489523380721996E-2</v>
      </c>
      <c r="Q1605" s="8" t="s">
        <v>6535</v>
      </c>
      <c r="R1605" s="35">
        <v>85.146112115732365</v>
      </c>
      <c r="S1605" s="2" t="s">
        <v>6535</v>
      </c>
      <c r="T1605" s="36">
        <v>7.9806509945750452</v>
      </c>
      <c r="U1605" s="2" t="s">
        <v>6535</v>
      </c>
      <c r="V1605" s="31">
        <v>10.669068497496205</v>
      </c>
      <c r="W1605" s="2" t="s">
        <v>6535</v>
      </c>
      <c r="X1605" s="31">
        <v>0.48842442879378278</v>
      </c>
      <c r="Y1605" s="2" t="s">
        <v>6535</v>
      </c>
      <c r="AA1605" s="37">
        <v>166664</v>
      </c>
      <c r="AB1605" s="4" t="s">
        <v>6535</v>
      </c>
      <c r="AC1605" s="37">
        <v>1883432</v>
      </c>
      <c r="AD1605" s="4" t="s">
        <v>6535</v>
      </c>
      <c r="AE1605" s="41">
        <v>176532</v>
      </c>
      <c r="AF1605" s="4" t="s">
        <v>6535</v>
      </c>
      <c r="AG1605" s="41">
        <v>22120</v>
      </c>
      <c r="AH1605" s="2" t="s">
        <v>6535</v>
      </c>
      <c r="AI1605" s="41">
        <v>3856138</v>
      </c>
      <c r="AJ1605" s="2" t="s">
        <v>6535</v>
      </c>
      <c r="AK1605" s="41">
        <v>480243</v>
      </c>
      <c r="AL1605" s="2" t="s">
        <v>6535</v>
      </c>
      <c r="AM1605" s="2" t="str">
        <f>IF(OR(O1605="Q",Q1605="Q",S1605="Q",U1605="Q",W1605="Q",Y1605="Q",AB1605="Q",AD1605="Q",AF1605="Q",AH1605="Q",AJ1605="Q",AL1605="Q"),"Yes","No")</f>
        <v>No</v>
      </c>
    </row>
    <row r="1606" spans="1:39">
      <c r="A1606" s="6" t="s">
        <v>3506</v>
      </c>
      <c r="B1606" s="6" t="s">
        <v>3507</v>
      </c>
      <c r="C1606" s="4" t="s">
        <v>77</v>
      </c>
      <c r="D1606" s="242" t="s">
        <v>3508</v>
      </c>
      <c r="E1606" s="237" t="s">
        <v>3509</v>
      </c>
      <c r="F1606" s="25" t="s">
        <v>320</v>
      </c>
      <c r="G1606" s="53" t="s">
        <v>476</v>
      </c>
      <c r="H1606" s="180">
        <v>0</v>
      </c>
      <c r="I1606" s="28">
        <v>23</v>
      </c>
      <c r="J1606" s="171" t="s">
        <v>14</v>
      </c>
      <c r="K1606" s="171" t="s">
        <v>13</v>
      </c>
      <c r="L1606" s="9">
        <v>18</v>
      </c>
      <c r="M1606" s="9"/>
      <c r="N1606" s="32">
        <v>0.69193257356738957</v>
      </c>
      <c r="O1606" s="10" t="s">
        <v>6535</v>
      </c>
      <c r="P1606" s="57">
        <v>5.5157405055676609E-2</v>
      </c>
      <c r="Q1606" s="7" t="s">
        <v>6535</v>
      </c>
      <c r="R1606" s="182">
        <v>53.783935350281837</v>
      </c>
      <c r="S1606" s="1" t="s">
        <v>6535</v>
      </c>
      <c r="T1606" s="36">
        <v>4.2873864028528699</v>
      </c>
      <c r="U1606" s="2" t="s">
        <v>6535</v>
      </c>
      <c r="V1606" s="31">
        <v>12.544690470281257</v>
      </c>
      <c r="W1606" s="2" t="s">
        <v>6535</v>
      </c>
      <c r="X1606" s="31" t="s">
        <v>6535</v>
      </c>
      <c r="Y1606" s="2" t="s">
        <v>6535</v>
      </c>
      <c r="AA1606" s="38">
        <v>103154</v>
      </c>
      <c r="AB1606" s="9" t="s">
        <v>6535</v>
      </c>
      <c r="AC1606" s="38">
        <v>1870175</v>
      </c>
      <c r="AD1606" s="9" t="s">
        <v>6535</v>
      </c>
      <c r="AE1606" s="42">
        <v>149081</v>
      </c>
      <c r="AF1606" s="9" t="s">
        <v>6535</v>
      </c>
      <c r="AG1606" s="41">
        <v>34772</v>
      </c>
      <c r="AH1606" s="2" t="s">
        <v>6535</v>
      </c>
      <c r="AI1606" s="41">
        <v>0</v>
      </c>
      <c r="AJ1606" s="2" t="s">
        <v>6535</v>
      </c>
      <c r="AK1606" s="41">
        <v>343621</v>
      </c>
      <c r="AL1606" s="2" t="s">
        <v>6535</v>
      </c>
      <c r="AM1606" s="2" t="str">
        <f>IF(OR(O1606="Q",Q1606="Q",S1606="Q",U1606="Q",W1606="Q",Y1606="Q",AB1606="Q",AD1606="Q",AF1606="Q",AH1606="Q",AJ1606="Q",AL1606="Q"),"Yes","No")</f>
        <v>No</v>
      </c>
    </row>
    <row r="1607" spans="1:39">
      <c r="A1607" s="3" t="s">
        <v>846</v>
      </c>
      <c r="B1607" s="3" t="s">
        <v>840</v>
      </c>
      <c r="C1607" s="4" t="s">
        <v>43</v>
      </c>
      <c r="D1607" s="241" t="s">
        <v>847</v>
      </c>
      <c r="E1607" s="236" t="s">
        <v>848</v>
      </c>
      <c r="F1607" s="3" t="s">
        <v>317</v>
      </c>
      <c r="G1607" s="4" t="s">
        <v>476</v>
      </c>
      <c r="H1607" s="60">
        <v>924859</v>
      </c>
      <c r="I1607" s="27">
        <v>23</v>
      </c>
      <c r="J1607" s="170" t="s">
        <v>14</v>
      </c>
      <c r="K1607" s="170" t="s">
        <v>13</v>
      </c>
      <c r="L1607" s="5">
        <v>17</v>
      </c>
      <c r="N1607" s="31">
        <v>2.2043170320404721</v>
      </c>
      <c r="O1607" s="4" t="s">
        <v>6535</v>
      </c>
      <c r="P1607" s="56">
        <v>7.5970731310407352E-2</v>
      </c>
      <c r="Q1607" s="8" t="s">
        <v>6535</v>
      </c>
      <c r="R1607" s="35">
        <v>64.240218040621272</v>
      </c>
      <c r="S1607" s="2" t="s">
        <v>6535</v>
      </c>
      <c r="T1607" s="36">
        <v>2.2140083632019114</v>
      </c>
      <c r="U1607" s="2" t="s">
        <v>6535</v>
      </c>
      <c r="V1607" s="31">
        <v>29.015345699831364</v>
      </c>
      <c r="W1607" s="2" t="s">
        <v>6535</v>
      </c>
      <c r="X1607" s="31" t="s">
        <v>6535</v>
      </c>
      <c r="Y1607" s="2" t="s">
        <v>6535</v>
      </c>
      <c r="AA1607" s="37">
        <v>65358</v>
      </c>
      <c r="AB1607" s="4" t="s">
        <v>6535</v>
      </c>
      <c r="AC1607" s="37">
        <v>860305</v>
      </c>
      <c r="AD1607" s="4" t="s">
        <v>6535</v>
      </c>
      <c r="AE1607" s="41">
        <v>29650</v>
      </c>
      <c r="AF1607" s="4" t="s">
        <v>6535</v>
      </c>
      <c r="AG1607" s="41">
        <v>13392</v>
      </c>
      <c r="AH1607" s="2" t="s">
        <v>6535</v>
      </c>
      <c r="AI1607" s="41">
        <v>0</v>
      </c>
      <c r="AJ1607" s="2" t="s">
        <v>6535</v>
      </c>
      <c r="AK1607" s="41">
        <v>237954</v>
      </c>
      <c r="AL1607" s="2" t="s">
        <v>6535</v>
      </c>
      <c r="AM1607" s="2" t="str">
        <f>IF(OR(O1607="Q",Q1607="Q",S1607="Q",U1607="Q",W1607="Q",Y1607="Q",AB1607="Q",AD1607="Q",AF1607="Q",AH1607="Q",AJ1607="Q",AL1607="Q"),"Yes","No")</f>
        <v>No</v>
      </c>
    </row>
    <row r="1608" spans="1:39">
      <c r="A1608" s="3" t="s">
        <v>1092</v>
      </c>
      <c r="B1608" s="3" t="s">
        <v>1093</v>
      </c>
      <c r="C1608" s="4" t="s">
        <v>89</v>
      </c>
      <c r="D1608" s="241" t="s">
        <v>1094</v>
      </c>
      <c r="E1608" s="236" t="s">
        <v>1095</v>
      </c>
      <c r="F1608" s="3" t="s">
        <v>320</v>
      </c>
      <c r="G1608" s="4" t="s">
        <v>476</v>
      </c>
      <c r="H1608" s="60">
        <v>0</v>
      </c>
      <c r="I1608" s="27">
        <v>23</v>
      </c>
      <c r="J1608" s="170" t="s">
        <v>14</v>
      </c>
      <c r="K1608" s="170" t="s">
        <v>13</v>
      </c>
      <c r="L1608" s="5">
        <v>17</v>
      </c>
      <c r="N1608" s="31">
        <v>0</v>
      </c>
      <c r="O1608" s="4" t="s">
        <v>6535</v>
      </c>
      <c r="P1608" s="56">
        <v>0</v>
      </c>
      <c r="Q1608" s="8" t="s">
        <v>6535</v>
      </c>
      <c r="R1608" s="35">
        <v>48.049546010127465</v>
      </c>
      <c r="S1608" s="2" t="s">
        <v>6535</v>
      </c>
      <c r="T1608" s="36">
        <v>2.2685961236249343</v>
      </c>
      <c r="U1608" s="2" t="s">
        <v>6535</v>
      </c>
      <c r="V1608" s="31">
        <v>21.180299794108027</v>
      </c>
      <c r="W1608" s="2" t="s">
        <v>6535</v>
      </c>
      <c r="X1608" s="31" t="s">
        <v>6535</v>
      </c>
      <c r="Y1608" s="2" t="s">
        <v>6535</v>
      </c>
      <c r="AA1608" s="37">
        <v>0</v>
      </c>
      <c r="AB1608" s="4" t="s">
        <v>6535</v>
      </c>
      <c r="AC1608" s="37">
        <v>1100719</v>
      </c>
      <c r="AD1608" s="4" t="s">
        <v>6535</v>
      </c>
      <c r="AE1608" s="41">
        <v>51969</v>
      </c>
      <c r="AF1608" s="4" t="s">
        <v>6535</v>
      </c>
      <c r="AG1608" s="41">
        <v>22908</v>
      </c>
      <c r="AH1608" s="2" t="s">
        <v>6535</v>
      </c>
      <c r="AI1608" s="41">
        <v>0</v>
      </c>
      <c r="AJ1608" s="2" t="s">
        <v>6535</v>
      </c>
      <c r="AK1608" s="41">
        <v>363421</v>
      </c>
      <c r="AL1608" s="2" t="s">
        <v>6535</v>
      </c>
      <c r="AM1608" s="2" t="str">
        <f>IF(OR(O1608="Q",Q1608="Q",S1608="Q",U1608="Q",W1608="Q",Y1608="Q",AB1608="Q",AD1608="Q",AF1608="Q",AH1608="Q",AJ1608="Q",AL1608="Q"),"Yes","No")</f>
        <v>No</v>
      </c>
    </row>
    <row r="1609" spans="1:39">
      <c r="A1609" s="6" t="s">
        <v>1593</v>
      </c>
      <c r="B1609" s="6" t="s">
        <v>1594</v>
      </c>
      <c r="C1609" s="4" t="s">
        <v>54</v>
      </c>
      <c r="D1609" s="242">
        <v>4024</v>
      </c>
      <c r="E1609" s="237">
        <v>40024</v>
      </c>
      <c r="F1609" s="25" t="s">
        <v>317</v>
      </c>
      <c r="G1609" s="53" t="s">
        <v>264</v>
      </c>
      <c r="H1609" s="180">
        <v>253602</v>
      </c>
      <c r="I1609" s="28">
        <v>23</v>
      </c>
      <c r="J1609" s="171" t="s">
        <v>15</v>
      </c>
      <c r="K1609" s="171" t="s">
        <v>13</v>
      </c>
      <c r="L1609" s="9">
        <v>16</v>
      </c>
      <c r="M1609" s="9"/>
      <c r="N1609" s="32">
        <v>0.90979443992492037</v>
      </c>
      <c r="O1609" s="10" t="s">
        <v>6535</v>
      </c>
      <c r="P1609" s="57">
        <v>0.26312691593153342</v>
      </c>
      <c r="Q1609" s="7" t="s">
        <v>6535</v>
      </c>
      <c r="R1609" s="182">
        <v>56.039466705951682</v>
      </c>
      <c r="S1609" s="1" t="s">
        <v>6535</v>
      </c>
      <c r="T1609" s="36">
        <v>16.207498526812021</v>
      </c>
      <c r="U1609" s="2" t="s">
        <v>6535</v>
      </c>
      <c r="V1609" s="31">
        <v>3.45762590156931</v>
      </c>
      <c r="W1609" s="2" t="s">
        <v>6535</v>
      </c>
      <c r="X1609" s="31" t="s">
        <v>6535</v>
      </c>
      <c r="Y1609" s="2" t="s">
        <v>6535</v>
      </c>
      <c r="AA1609" s="38">
        <v>1000924</v>
      </c>
      <c r="AB1609" s="9" t="s">
        <v>6535</v>
      </c>
      <c r="AC1609" s="38">
        <v>3803959</v>
      </c>
      <c r="AD1609" s="9" t="s">
        <v>6535</v>
      </c>
      <c r="AE1609" s="42">
        <v>1100165</v>
      </c>
      <c r="AF1609" s="9" t="s">
        <v>6535</v>
      </c>
      <c r="AG1609" s="41">
        <v>67880</v>
      </c>
      <c r="AH1609" s="2" t="s">
        <v>6535</v>
      </c>
      <c r="AI1609" s="41">
        <v>0</v>
      </c>
      <c r="AJ1609" s="2" t="s">
        <v>6535</v>
      </c>
      <c r="AK1609" s="41">
        <v>897900</v>
      </c>
      <c r="AL1609" s="2" t="s">
        <v>6535</v>
      </c>
      <c r="AM1609" s="2" t="str">
        <f>IF(OR(O1609="Q",Q1609="Q",S1609="Q",U1609="Q",W1609="Q",Y1609="Q",AB1609="Q",AD1609="Q",AF1609="Q",AH1609="Q",AJ1609="Q",AL1609="Q"),"Yes","No")</f>
        <v>No</v>
      </c>
    </row>
    <row r="1610" spans="1:39">
      <c r="A1610" s="6" t="s">
        <v>763</v>
      </c>
      <c r="B1610" s="6" t="s">
        <v>764</v>
      </c>
      <c r="C1610" s="4" t="s">
        <v>68</v>
      </c>
      <c r="D1610" s="242">
        <v>1007</v>
      </c>
      <c r="E1610" s="237">
        <v>10007</v>
      </c>
      <c r="F1610" s="25" t="s">
        <v>765</v>
      </c>
      <c r="G1610" s="53" t="s">
        <v>262</v>
      </c>
      <c r="H1610" s="180">
        <v>59124</v>
      </c>
      <c r="I1610" s="28">
        <v>23</v>
      </c>
      <c r="J1610" s="171" t="s">
        <v>15</v>
      </c>
      <c r="K1610" s="171" t="s">
        <v>16</v>
      </c>
      <c r="L1610" s="9">
        <v>15</v>
      </c>
      <c r="M1610" s="9"/>
      <c r="N1610" s="32">
        <v>1.4035075502508627</v>
      </c>
      <c r="O1610" s="10" t="s">
        <v>6535</v>
      </c>
      <c r="P1610" s="57">
        <v>0.16544596738280568</v>
      </c>
      <c r="Q1610" s="7" t="s">
        <v>6535</v>
      </c>
      <c r="R1610" s="182">
        <v>95.900377863496814</v>
      </c>
      <c r="S1610" s="1" t="s">
        <v>6535</v>
      </c>
      <c r="T1610" s="36">
        <v>11.304770526647248</v>
      </c>
      <c r="U1610" s="2" t="s">
        <v>6535</v>
      </c>
      <c r="V1610" s="31">
        <v>8.4831777555717274</v>
      </c>
      <c r="W1610" s="2" t="s">
        <v>6535</v>
      </c>
      <c r="X1610" s="31">
        <v>1.3816248535906754</v>
      </c>
      <c r="Y1610" s="2" t="s">
        <v>6535</v>
      </c>
      <c r="AA1610" s="38">
        <v>806200</v>
      </c>
      <c r="AB1610" s="9" t="s">
        <v>6535</v>
      </c>
      <c r="AC1610" s="38">
        <v>4872890</v>
      </c>
      <c r="AD1610" s="9" t="s">
        <v>6535</v>
      </c>
      <c r="AE1610" s="42">
        <v>574418</v>
      </c>
      <c r="AF1610" s="9" t="s">
        <v>6535</v>
      </c>
      <c r="AG1610" s="41">
        <v>50812</v>
      </c>
      <c r="AH1610" s="2" t="s">
        <v>6535</v>
      </c>
      <c r="AI1610" s="41">
        <v>3526927</v>
      </c>
      <c r="AJ1610" s="2" t="s">
        <v>6535</v>
      </c>
      <c r="AK1610" s="41">
        <v>884101</v>
      </c>
      <c r="AL1610" s="2" t="s">
        <v>6535</v>
      </c>
      <c r="AM1610" s="2" t="str">
        <f>IF(OR(O1610="Q",Q1610="Q",S1610="Q",U1610="Q",W1610="Q",Y1610="Q",AB1610="Q",AD1610="Q",AF1610="Q",AH1610="Q",AJ1610="Q",AL1610="Q"),"Yes","No")</f>
        <v>No</v>
      </c>
    </row>
    <row r="1611" spans="1:39">
      <c r="A1611" s="3" t="s">
        <v>6410</v>
      </c>
      <c r="B1611" s="3" t="s">
        <v>3112</v>
      </c>
      <c r="C1611" s="4" t="s">
        <v>60</v>
      </c>
      <c r="D1611" s="241" t="s">
        <v>3113</v>
      </c>
      <c r="E1611" s="236" t="s">
        <v>3114</v>
      </c>
      <c r="F1611" s="3" t="s">
        <v>481</v>
      </c>
      <c r="G1611" s="4" t="s">
        <v>476</v>
      </c>
      <c r="H1611" s="60">
        <v>0</v>
      </c>
      <c r="I1611" s="27">
        <v>23</v>
      </c>
      <c r="J1611" s="170" t="s">
        <v>14</v>
      </c>
      <c r="K1611" s="170" t="s">
        <v>13</v>
      </c>
      <c r="L1611" s="5">
        <v>15</v>
      </c>
      <c r="N1611" s="31">
        <v>1.0678134499888783</v>
      </c>
      <c r="O1611" s="4" t="s">
        <v>6535</v>
      </c>
      <c r="P1611" s="56">
        <v>5.0710180557482408E-2</v>
      </c>
      <c r="Q1611" s="8" t="s">
        <v>6535</v>
      </c>
      <c r="R1611" s="35">
        <v>34.996697473813924</v>
      </c>
      <c r="S1611" s="2" t="s">
        <v>6535</v>
      </c>
      <c r="T1611" s="36">
        <v>1.6619839802834258</v>
      </c>
      <c r="U1611" s="2" t="s">
        <v>6535</v>
      </c>
      <c r="V1611" s="31">
        <v>21.057180989100615</v>
      </c>
      <c r="W1611" s="2" t="s">
        <v>6535</v>
      </c>
      <c r="X1611" s="31" t="s">
        <v>6535</v>
      </c>
      <c r="Y1611" s="2" t="s">
        <v>6535</v>
      </c>
      <c r="AA1611" s="37">
        <v>72008</v>
      </c>
      <c r="AB1611" s="4" t="s">
        <v>6535</v>
      </c>
      <c r="AC1611" s="37">
        <v>1419991</v>
      </c>
      <c r="AD1611" s="4" t="s">
        <v>6535</v>
      </c>
      <c r="AE1611" s="41">
        <v>67435</v>
      </c>
      <c r="AF1611" s="4" t="s">
        <v>6535</v>
      </c>
      <c r="AG1611" s="41">
        <v>40575</v>
      </c>
      <c r="AH1611" s="2" t="s">
        <v>6535</v>
      </c>
      <c r="AI1611" s="41">
        <v>0</v>
      </c>
      <c r="AJ1611" s="2" t="s">
        <v>6535</v>
      </c>
      <c r="AK1611" s="41">
        <v>620719</v>
      </c>
      <c r="AL1611" s="2" t="s">
        <v>6535</v>
      </c>
      <c r="AM1611" s="2" t="str">
        <f>IF(OR(O1611="Q",Q1611="Q",S1611="Q",U1611="Q",W1611="Q",Y1611="Q",AB1611="Q",AD1611="Q",AF1611="Q",AH1611="Q",AJ1611="Q",AL1611="Q"),"Yes","No")</f>
        <v>No</v>
      </c>
    </row>
    <row r="1612" spans="1:39">
      <c r="A1612" s="3" t="s">
        <v>5740</v>
      </c>
      <c r="B1612" s="3" t="s">
        <v>5741</v>
      </c>
      <c r="C1612" s="4" t="s">
        <v>28</v>
      </c>
      <c r="D1612" s="241">
        <v>9149</v>
      </c>
      <c r="E1612" s="236">
        <v>90149</v>
      </c>
      <c r="F1612" s="3" t="s">
        <v>317</v>
      </c>
      <c r="G1612" s="4" t="s">
        <v>264</v>
      </c>
      <c r="H1612" s="60">
        <v>51509</v>
      </c>
      <c r="I1612" s="27">
        <v>23</v>
      </c>
      <c r="J1612" s="170" t="s">
        <v>30</v>
      </c>
      <c r="K1612" s="170" t="s">
        <v>16</v>
      </c>
      <c r="L1612" s="5">
        <v>13</v>
      </c>
      <c r="N1612" s="31">
        <v>5.0198032692029511</v>
      </c>
      <c r="O1612" s="4" t="s">
        <v>6535</v>
      </c>
      <c r="P1612" s="56">
        <v>0.71762291635359987</v>
      </c>
      <c r="Q1612" s="8" t="s">
        <v>6535</v>
      </c>
      <c r="R1612" s="35">
        <v>162.30722756768853</v>
      </c>
      <c r="S1612" s="2" t="s">
        <v>6535</v>
      </c>
      <c r="T1612" s="36">
        <v>23.203177444618483</v>
      </c>
      <c r="U1612" s="2" t="s">
        <v>6535</v>
      </c>
      <c r="V1612" s="31">
        <v>6.9950431554076857</v>
      </c>
      <c r="W1612" s="2" t="s">
        <v>6535</v>
      </c>
      <c r="X1612" s="31" t="s">
        <v>6535</v>
      </c>
      <c r="Y1612" s="2" t="s">
        <v>6535</v>
      </c>
      <c r="AA1612" s="37">
        <v>1041057</v>
      </c>
      <c r="AB1612" s="4" t="s">
        <v>6535</v>
      </c>
      <c r="AC1612" s="37">
        <v>1450702</v>
      </c>
      <c r="AD1612" s="4" t="s">
        <v>6535</v>
      </c>
      <c r="AE1612" s="41">
        <v>207390</v>
      </c>
      <c r="AF1612" s="4" t="s">
        <v>6535</v>
      </c>
      <c r="AG1612" s="41">
        <v>8938</v>
      </c>
      <c r="AH1612" s="2" t="s">
        <v>6535</v>
      </c>
      <c r="AI1612" s="41">
        <v>0</v>
      </c>
      <c r="AJ1612" s="2" t="s">
        <v>6535</v>
      </c>
      <c r="AK1612" s="41">
        <v>378763</v>
      </c>
      <c r="AL1612" s="2" t="s">
        <v>6535</v>
      </c>
      <c r="AM1612" s="2" t="str">
        <f>IF(OR(O1612="Q",Q1612="Q",S1612="Q",U1612="Q",W1612="Q",Y1612="Q",AB1612="Q",AD1612="Q",AF1612="Q",AH1612="Q",AJ1612="Q",AL1612="Q"),"Yes","No")</f>
        <v>No</v>
      </c>
    </row>
    <row r="1613" spans="1:39">
      <c r="A1613" s="3" t="s">
        <v>1636</v>
      </c>
      <c r="B1613" s="3" t="s">
        <v>1637</v>
      </c>
      <c r="C1613" s="4" t="s">
        <v>18</v>
      </c>
      <c r="D1613" s="241">
        <v>4049</v>
      </c>
      <c r="E1613" s="236">
        <v>40049</v>
      </c>
      <c r="F1613" s="3" t="s">
        <v>317</v>
      </c>
      <c r="G1613" s="4" t="s">
        <v>264</v>
      </c>
      <c r="H1613" s="60">
        <v>64172</v>
      </c>
      <c r="I1613" s="27">
        <v>23</v>
      </c>
      <c r="J1613" s="170" t="s">
        <v>15</v>
      </c>
      <c r="K1613" s="170" t="s">
        <v>13</v>
      </c>
      <c r="L1613" s="5">
        <v>13</v>
      </c>
      <c r="N1613" s="31">
        <v>0.33435322974220222</v>
      </c>
      <c r="O1613" s="4" t="s">
        <v>6535</v>
      </c>
      <c r="P1613" s="56">
        <v>8.7485113140134976E-2</v>
      </c>
      <c r="Q1613" s="8" t="s">
        <v>6535</v>
      </c>
      <c r="R1613" s="35">
        <v>23.578783151326054</v>
      </c>
      <c r="S1613" s="2" t="s">
        <v>6535</v>
      </c>
      <c r="T1613" s="36">
        <v>6.1695007800312016</v>
      </c>
      <c r="U1613" s="2" t="s">
        <v>6535</v>
      </c>
      <c r="V1613" s="31">
        <v>3.8218299975977645</v>
      </c>
      <c r="W1613" s="2" t="s">
        <v>6535</v>
      </c>
      <c r="X1613" s="31" t="s">
        <v>6535</v>
      </c>
      <c r="Y1613" s="2" t="s">
        <v>6535</v>
      </c>
      <c r="AA1613" s="37">
        <v>26445</v>
      </c>
      <c r="AB1613" s="4" t="s">
        <v>6535</v>
      </c>
      <c r="AC1613" s="37">
        <v>302280</v>
      </c>
      <c r="AD1613" s="4" t="s">
        <v>6535</v>
      </c>
      <c r="AE1613" s="41">
        <v>79093</v>
      </c>
      <c r="AF1613" s="4" t="s">
        <v>6535</v>
      </c>
      <c r="AG1613" s="41">
        <v>12820</v>
      </c>
      <c r="AH1613" s="2" t="s">
        <v>6535</v>
      </c>
      <c r="AI1613" s="41">
        <v>0</v>
      </c>
      <c r="AJ1613" s="2" t="s">
        <v>6535</v>
      </c>
      <c r="AK1613" s="41">
        <v>160200</v>
      </c>
      <c r="AL1613" s="2" t="s">
        <v>6535</v>
      </c>
      <c r="AM1613" s="2" t="str">
        <f>IF(OR(O1613="Q",Q1613="Q",S1613="Q",U1613="Q",W1613="Q",Y1613="Q",AB1613="Q",AD1613="Q",AF1613="Q",AH1613="Q",AJ1613="Q",AL1613="Q"),"Yes","No")</f>
        <v>No</v>
      </c>
    </row>
    <row r="1614" spans="1:39">
      <c r="A1614" s="3" t="s">
        <v>3949</v>
      </c>
      <c r="B1614" s="3" t="s">
        <v>2816</v>
      </c>
      <c r="C1614" s="4" t="s">
        <v>67</v>
      </c>
      <c r="D1614" s="241">
        <v>6038</v>
      </c>
      <c r="E1614" s="236">
        <v>60038</v>
      </c>
      <c r="F1614" s="3" t="s">
        <v>317</v>
      </c>
      <c r="G1614" s="4" t="s">
        <v>262</v>
      </c>
      <c r="H1614" s="60">
        <v>252720</v>
      </c>
      <c r="I1614" s="27">
        <v>23</v>
      </c>
      <c r="J1614" s="170" t="s">
        <v>15</v>
      </c>
      <c r="K1614" s="170" t="s">
        <v>13</v>
      </c>
      <c r="L1614" s="5">
        <v>13</v>
      </c>
      <c r="N1614" s="31">
        <v>0.27403566264497708</v>
      </c>
      <c r="O1614" s="4" t="s">
        <v>6535</v>
      </c>
      <c r="P1614" s="56">
        <v>8.9595450174024552E-2</v>
      </c>
      <c r="Q1614" s="8" t="s">
        <v>6535</v>
      </c>
      <c r="R1614" s="35">
        <v>94.722487065362287</v>
      </c>
      <c r="S1614" s="2" t="s">
        <v>6535</v>
      </c>
      <c r="T1614" s="36">
        <v>30.969340954790898</v>
      </c>
      <c r="U1614" s="2" t="s">
        <v>6535</v>
      </c>
      <c r="V1614" s="31">
        <v>3.0585890479115569</v>
      </c>
      <c r="W1614" s="2" t="s">
        <v>6535</v>
      </c>
      <c r="X1614" s="31">
        <v>0.58545487094963788</v>
      </c>
      <c r="Y1614" s="2" t="s">
        <v>6535</v>
      </c>
      <c r="AA1614" s="37">
        <v>375630</v>
      </c>
      <c r="AB1614" s="4" t="s">
        <v>6535</v>
      </c>
      <c r="AC1614" s="37">
        <v>4192512</v>
      </c>
      <c r="AD1614" s="4" t="s">
        <v>6535</v>
      </c>
      <c r="AE1614" s="41">
        <v>1370734</v>
      </c>
      <c r="AF1614" s="4" t="s">
        <v>6535</v>
      </c>
      <c r="AG1614" s="41">
        <v>44261</v>
      </c>
      <c r="AH1614" s="2" t="s">
        <v>6535</v>
      </c>
      <c r="AI1614" s="41">
        <v>7161119</v>
      </c>
      <c r="AJ1614" s="2" t="s">
        <v>6535</v>
      </c>
      <c r="AK1614" s="41">
        <v>686710</v>
      </c>
      <c r="AL1614" s="2" t="s">
        <v>163</v>
      </c>
      <c r="AM1614" s="2" t="str">
        <f>IF(OR(O1614="Q",Q1614="Q",S1614="Q",U1614="Q",W1614="Q",Y1614="Q",AB1614="Q",AD1614="Q",AF1614="Q",AH1614="Q",AJ1614="Q",AL1614="Q"),"Yes","No")</f>
        <v>No</v>
      </c>
    </row>
    <row r="1615" spans="1:39">
      <c r="A1615" s="3" t="s">
        <v>38</v>
      </c>
      <c r="B1615" s="3" t="s">
        <v>5764</v>
      </c>
      <c r="C1615" s="4" t="s">
        <v>28</v>
      </c>
      <c r="D1615" s="241">
        <v>9168</v>
      </c>
      <c r="E1615" s="236">
        <v>90168</v>
      </c>
      <c r="F1615" s="3" t="s">
        <v>317</v>
      </c>
      <c r="G1615" s="4" t="s">
        <v>264</v>
      </c>
      <c r="H1615" s="60">
        <v>1723634</v>
      </c>
      <c r="I1615" s="27">
        <v>23</v>
      </c>
      <c r="J1615" s="170" t="s">
        <v>15</v>
      </c>
      <c r="K1615" s="170" t="s">
        <v>16</v>
      </c>
      <c r="L1615" s="5">
        <v>10</v>
      </c>
      <c r="N1615" s="31">
        <v>1.1172608557171675</v>
      </c>
      <c r="O1615" s="4" t="s">
        <v>6535</v>
      </c>
      <c r="P1615" s="56">
        <v>8.1931613774409412E-2</v>
      </c>
      <c r="Q1615" s="8" t="s">
        <v>6535</v>
      </c>
      <c r="R1615" s="35">
        <v>97.760945016135906</v>
      </c>
      <c r="S1615" s="2" t="s">
        <v>6535</v>
      </c>
      <c r="T1615" s="36">
        <v>7.1690616817877366</v>
      </c>
      <c r="U1615" s="2" t="s">
        <v>6535</v>
      </c>
      <c r="V1615" s="31">
        <v>13.636504936829812</v>
      </c>
      <c r="W1615" s="2" t="s">
        <v>6535</v>
      </c>
      <c r="X1615" s="31" t="s">
        <v>6535</v>
      </c>
      <c r="Y1615" s="2" t="s">
        <v>6535</v>
      </c>
      <c r="AA1615" s="37">
        <v>263087</v>
      </c>
      <c r="AB1615" s="4" t="s">
        <v>6535</v>
      </c>
      <c r="AC1615" s="37">
        <v>3211056</v>
      </c>
      <c r="AD1615" s="4" t="s">
        <v>6535</v>
      </c>
      <c r="AE1615" s="41">
        <v>235475</v>
      </c>
      <c r="AF1615" s="4" t="s">
        <v>6535</v>
      </c>
      <c r="AG1615" s="41">
        <v>32846</v>
      </c>
      <c r="AH1615" s="2" t="s">
        <v>6535</v>
      </c>
      <c r="AI1615" s="41">
        <v>0</v>
      </c>
      <c r="AJ1615" s="2" t="s">
        <v>6535</v>
      </c>
      <c r="AK1615" s="41">
        <v>432298</v>
      </c>
      <c r="AL1615" s="2" t="s">
        <v>6535</v>
      </c>
      <c r="AM1615" s="2" t="str">
        <f>IF(OR(O1615="Q",Q1615="Q",S1615="Q",U1615="Q",W1615="Q",Y1615="Q",AB1615="Q",AD1615="Q",AF1615="Q",AH1615="Q",AJ1615="Q",AL1615="Q"),"Yes","No")</f>
        <v>No</v>
      </c>
    </row>
    <row r="1616" spans="1:39">
      <c r="A1616" s="3" t="s">
        <v>1636</v>
      </c>
      <c r="B1616" s="3" t="s">
        <v>1637</v>
      </c>
      <c r="C1616" s="4" t="s">
        <v>18</v>
      </c>
      <c r="D1616" s="241">
        <v>4049</v>
      </c>
      <c r="E1616" s="236">
        <v>40049</v>
      </c>
      <c r="F1616" s="3" t="s">
        <v>317</v>
      </c>
      <c r="G1616" s="4" t="s">
        <v>264</v>
      </c>
      <c r="H1616" s="60">
        <v>64172</v>
      </c>
      <c r="I1616" s="27">
        <v>23</v>
      </c>
      <c r="J1616" s="170" t="s">
        <v>14</v>
      </c>
      <c r="K1616" s="170" t="s">
        <v>13</v>
      </c>
      <c r="L1616" s="5">
        <v>10</v>
      </c>
      <c r="N1616" s="31">
        <v>1.5484344269971593</v>
      </c>
      <c r="O1616" s="4" t="s">
        <v>6535</v>
      </c>
      <c r="P1616" s="56">
        <v>0.12460653015492601</v>
      </c>
      <c r="Q1616" s="8" t="s">
        <v>6535</v>
      </c>
      <c r="R1616" s="35">
        <v>34.141950424564712</v>
      </c>
      <c r="S1616" s="2" t="s">
        <v>6535</v>
      </c>
      <c r="T1616" s="36">
        <v>2.7474912085084484</v>
      </c>
      <c r="U1616" s="2" t="s">
        <v>6535</v>
      </c>
      <c r="V1616" s="31">
        <v>12.426591327693316</v>
      </c>
      <c r="W1616" s="2" t="s">
        <v>6535</v>
      </c>
      <c r="X1616" s="31" t="s">
        <v>6535</v>
      </c>
      <c r="Y1616" s="2" t="s">
        <v>6535</v>
      </c>
      <c r="AA1616" s="37">
        <v>49601</v>
      </c>
      <c r="AB1616" s="4" t="s">
        <v>6535</v>
      </c>
      <c r="AC1616" s="37">
        <v>398061</v>
      </c>
      <c r="AD1616" s="4" t="s">
        <v>6535</v>
      </c>
      <c r="AE1616" s="41">
        <v>32033</v>
      </c>
      <c r="AF1616" s="4" t="s">
        <v>6535</v>
      </c>
      <c r="AG1616" s="41">
        <v>11659</v>
      </c>
      <c r="AH1616" s="2" t="s">
        <v>6535</v>
      </c>
      <c r="AI1616" s="41">
        <v>0</v>
      </c>
      <c r="AJ1616" s="2" t="s">
        <v>6535</v>
      </c>
      <c r="AK1616" s="41">
        <v>173545</v>
      </c>
      <c r="AL1616" s="2" t="s">
        <v>6535</v>
      </c>
      <c r="AM1616" s="2" t="str">
        <f>IF(OR(O1616="Q",Q1616="Q",S1616="Q",U1616="Q",W1616="Q",Y1616="Q",AB1616="Q",AD1616="Q",AF1616="Q",AH1616="Q",AJ1616="Q",AL1616="Q"),"Yes","No")</f>
        <v>No</v>
      </c>
    </row>
    <row r="1617" spans="1:39">
      <c r="A1617" s="3" t="s">
        <v>38</v>
      </c>
      <c r="B1617" s="3" t="s">
        <v>5764</v>
      </c>
      <c r="C1617" s="4" t="s">
        <v>28</v>
      </c>
      <c r="D1617" s="241">
        <v>9168</v>
      </c>
      <c r="E1617" s="236">
        <v>90168</v>
      </c>
      <c r="F1617" s="3" t="s">
        <v>317</v>
      </c>
      <c r="G1617" s="4" t="s">
        <v>264</v>
      </c>
      <c r="H1617" s="60">
        <v>1723634</v>
      </c>
      <c r="I1617" s="27">
        <v>23</v>
      </c>
      <c r="J1617" s="170" t="s">
        <v>30</v>
      </c>
      <c r="K1617" s="170" t="s">
        <v>16</v>
      </c>
      <c r="L1617" s="5">
        <v>8</v>
      </c>
      <c r="N1617" s="31">
        <v>4.4637592647047732</v>
      </c>
      <c r="O1617" s="4" t="s">
        <v>6535</v>
      </c>
      <c r="P1617" s="56">
        <v>0.73533010144068878</v>
      </c>
      <c r="Q1617" s="8" t="s">
        <v>6535</v>
      </c>
      <c r="R1617" s="35">
        <v>137.34237461617195</v>
      </c>
      <c r="S1617" s="2" t="s">
        <v>6535</v>
      </c>
      <c r="T1617" s="36">
        <v>22.624872057318321</v>
      </c>
      <c r="U1617" s="2" t="s">
        <v>6535</v>
      </c>
      <c r="V1617" s="31">
        <v>6.0704155262503114</v>
      </c>
      <c r="W1617" s="2" t="s">
        <v>6535</v>
      </c>
      <c r="X1617" s="31" t="s">
        <v>6535</v>
      </c>
      <c r="Y1617" s="2" t="s">
        <v>6535</v>
      </c>
      <c r="AA1617" s="37">
        <v>592015</v>
      </c>
      <c r="AB1617" s="4" t="s">
        <v>6535</v>
      </c>
      <c r="AC1617" s="37">
        <v>805101</v>
      </c>
      <c r="AD1617" s="4" t="s">
        <v>6535</v>
      </c>
      <c r="AE1617" s="41">
        <v>132627</v>
      </c>
      <c r="AF1617" s="4" t="s">
        <v>6535</v>
      </c>
      <c r="AG1617" s="41">
        <v>5862</v>
      </c>
      <c r="AH1617" s="2" t="s">
        <v>6535</v>
      </c>
      <c r="AI1617" s="41">
        <v>0</v>
      </c>
      <c r="AJ1617" s="2" t="s">
        <v>6535</v>
      </c>
      <c r="AK1617" s="41">
        <v>144445</v>
      </c>
      <c r="AL1617" s="2" t="s">
        <v>6535</v>
      </c>
      <c r="AM1617" s="2" t="str">
        <f>IF(OR(O1617="Q",Q1617="Q",S1617="Q",U1617="Q",W1617="Q",Y1617="Q",AB1617="Q",AD1617="Q",AF1617="Q",AH1617="Q",AJ1617="Q",AL1617="Q"),"Yes","No")</f>
        <v>No</v>
      </c>
    </row>
    <row r="1618" spans="1:39">
      <c r="A1618" s="6" t="s">
        <v>5740</v>
      </c>
      <c r="B1618" s="6" t="s">
        <v>5741</v>
      </c>
      <c r="C1618" s="4" t="s">
        <v>28</v>
      </c>
      <c r="D1618" s="242">
        <v>9149</v>
      </c>
      <c r="E1618" s="237">
        <v>90149</v>
      </c>
      <c r="F1618" s="25" t="s">
        <v>317</v>
      </c>
      <c r="G1618" s="53" t="s">
        <v>264</v>
      </c>
      <c r="H1618" s="180">
        <v>51509</v>
      </c>
      <c r="I1618" s="27">
        <v>23</v>
      </c>
      <c r="J1618" s="171" t="s">
        <v>15</v>
      </c>
      <c r="K1618" s="171" t="s">
        <v>16</v>
      </c>
      <c r="L1618" s="9">
        <v>8</v>
      </c>
      <c r="M1618" s="9"/>
      <c r="N1618" s="32">
        <v>1.4677719727398102</v>
      </c>
      <c r="O1618" s="10" t="s">
        <v>6535</v>
      </c>
      <c r="P1618" s="57">
        <v>0.14777611675577065</v>
      </c>
      <c r="Q1618" s="7" t="s">
        <v>6535</v>
      </c>
      <c r="R1618" s="182">
        <v>70.709115665758915</v>
      </c>
      <c r="S1618" s="1" t="s">
        <v>6535</v>
      </c>
      <c r="T1618" s="36">
        <v>7.1190339687544792</v>
      </c>
      <c r="U1618" s="2" t="s">
        <v>6535</v>
      </c>
      <c r="V1618" s="31">
        <v>9.932403185053202</v>
      </c>
      <c r="W1618" s="2" t="s">
        <v>6535</v>
      </c>
      <c r="X1618" s="31" t="s">
        <v>6535</v>
      </c>
      <c r="Y1618" s="2" t="s">
        <v>6535</v>
      </c>
      <c r="AA1618" s="38">
        <v>145807</v>
      </c>
      <c r="AB1618" s="9" t="s">
        <v>6535</v>
      </c>
      <c r="AC1618" s="38">
        <v>986675</v>
      </c>
      <c r="AD1618" s="9" t="s">
        <v>6535</v>
      </c>
      <c r="AE1618" s="42">
        <v>99339</v>
      </c>
      <c r="AF1618" s="9" t="s">
        <v>6535</v>
      </c>
      <c r="AG1618" s="41">
        <v>13954</v>
      </c>
      <c r="AH1618" s="2" t="s">
        <v>6535</v>
      </c>
      <c r="AI1618" s="41">
        <v>0</v>
      </c>
      <c r="AJ1618" s="2" t="s">
        <v>6535</v>
      </c>
      <c r="AK1618" s="41">
        <v>212528</v>
      </c>
      <c r="AL1618" s="2" t="s">
        <v>6535</v>
      </c>
      <c r="AM1618" s="2" t="str">
        <f>IF(OR(O1618="Q",Q1618="Q",S1618="Q",U1618="Q",W1618="Q",Y1618="Q",AB1618="Q",AD1618="Q",AF1618="Q",AH1618="Q",AJ1618="Q",AL1618="Q"),"Yes","No")</f>
        <v>No</v>
      </c>
    </row>
    <row r="1619" spans="1:39">
      <c r="A1619" s="3" t="s">
        <v>763</v>
      </c>
      <c r="B1619" s="3" t="s">
        <v>764</v>
      </c>
      <c r="C1619" s="4" t="s">
        <v>68</v>
      </c>
      <c r="D1619" s="241">
        <v>1007</v>
      </c>
      <c r="E1619" s="236">
        <v>10007</v>
      </c>
      <c r="F1619" s="3" t="s">
        <v>765</v>
      </c>
      <c r="G1619" s="4" t="s">
        <v>262</v>
      </c>
      <c r="H1619" s="60">
        <v>59124</v>
      </c>
      <c r="I1619" s="27">
        <v>23</v>
      </c>
      <c r="J1619" s="170" t="s">
        <v>14</v>
      </c>
      <c r="K1619" s="170" t="s">
        <v>16</v>
      </c>
      <c r="L1619" s="5">
        <v>8</v>
      </c>
      <c r="N1619" s="31">
        <v>5.6624244101023677</v>
      </c>
      <c r="O1619" s="4" t="s">
        <v>6535</v>
      </c>
      <c r="P1619" s="56">
        <v>0.1693525793864227</v>
      </c>
      <c r="Q1619" s="8" t="s">
        <v>6535</v>
      </c>
      <c r="R1619" s="35">
        <v>33.881648510092916</v>
      </c>
      <c r="S1619" s="2" t="s">
        <v>6535</v>
      </c>
      <c r="T1619" s="36">
        <v>1.0133370714514578</v>
      </c>
      <c r="U1619" s="2" t="s">
        <v>6535</v>
      </c>
      <c r="V1619" s="31">
        <v>33.435714003399077</v>
      </c>
      <c r="W1619" s="2" t="s">
        <v>6535</v>
      </c>
      <c r="X1619" s="31">
        <v>5.3928639730725587</v>
      </c>
      <c r="Y1619" s="2" t="s">
        <v>6535</v>
      </c>
      <c r="AA1619" s="37">
        <v>143265</v>
      </c>
      <c r="AB1619" s="4" t="s">
        <v>6535</v>
      </c>
      <c r="AC1619" s="37">
        <v>845957</v>
      </c>
      <c r="AD1619" s="4" t="s">
        <v>6535</v>
      </c>
      <c r="AE1619" s="41">
        <v>25301</v>
      </c>
      <c r="AF1619" s="4" t="s">
        <v>6535</v>
      </c>
      <c r="AG1619" s="41">
        <v>24968</v>
      </c>
      <c r="AH1619" s="2" t="s">
        <v>6535</v>
      </c>
      <c r="AI1619" s="41">
        <v>156866</v>
      </c>
      <c r="AJ1619" s="2" t="s">
        <v>6535</v>
      </c>
      <c r="AK1619" s="41">
        <v>275493</v>
      </c>
      <c r="AL1619" s="2" t="s">
        <v>6535</v>
      </c>
      <c r="AM1619" s="2" t="str">
        <f>IF(OR(O1619="Q",Q1619="Q",S1619="Q",U1619="Q",W1619="Q",Y1619="Q",AB1619="Q",AD1619="Q",AF1619="Q",AH1619="Q",AJ1619="Q",AL1619="Q"),"Yes","No")</f>
        <v>No</v>
      </c>
    </row>
    <row r="1620" spans="1:39">
      <c r="A1620" s="3" t="s">
        <v>6410</v>
      </c>
      <c r="B1620" s="3" t="s">
        <v>3112</v>
      </c>
      <c r="C1620" s="4" t="s">
        <v>60</v>
      </c>
      <c r="D1620" s="241" t="s">
        <v>3113</v>
      </c>
      <c r="E1620" s="236" t="s">
        <v>3114</v>
      </c>
      <c r="F1620" s="3" t="s">
        <v>481</v>
      </c>
      <c r="G1620" s="4" t="s">
        <v>476</v>
      </c>
      <c r="H1620" s="60">
        <v>0</v>
      </c>
      <c r="I1620" s="27">
        <v>23</v>
      </c>
      <c r="J1620" s="170" t="s">
        <v>15</v>
      </c>
      <c r="K1620" s="170" t="s">
        <v>13</v>
      </c>
      <c r="L1620" s="5">
        <v>8</v>
      </c>
      <c r="N1620" s="31">
        <v>0.59925429392229168</v>
      </c>
      <c r="O1620" s="4" t="s">
        <v>6535</v>
      </c>
      <c r="P1620" s="56">
        <v>5.0294547662001213E-2</v>
      </c>
      <c r="Q1620" s="8" t="s">
        <v>6535</v>
      </c>
      <c r="R1620" s="35">
        <v>32.099846305851358</v>
      </c>
      <c r="S1620" s="2" t="s">
        <v>6535</v>
      </c>
      <c r="T1620" s="36">
        <v>2.694093753430673</v>
      </c>
      <c r="U1620" s="2" t="s">
        <v>6535</v>
      </c>
      <c r="V1620" s="31">
        <v>11.914895784519468</v>
      </c>
      <c r="W1620" s="2" t="s">
        <v>6535</v>
      </c>
      <c r="X1620" s="31" t="s">
        <v>6535</v>
      </c>
      <c r="Y1620" s="2" t="s">
        <v>6535</v>
      </c>
      <c r="AA1620" s="37">
        <v>29412</v>
      </c>
      <c r="AB1620" s="4" t="s">
        <v>6535</v>
      </c>
      <c r="AC1620" s="37">
        <v>584795</v>
      </c>
      <c r="AD1620" s="4" t="s">
        <v>6535</v>
      </c>
      <c r="AE1620" s="41">
        <v>49081</v>
      </c>
      <c r="AF1620" s="4" t="s">
        <v>6535</v>
      </c>
      <c r="AG1620" s="41">
        <v>18218</v>
      </c>
      <c r="AH1620" s="2" t="s">
        <v>6535</v>
      </c>
      <c r="AI1620" s="41">
        <v>0</v>
      </c>
      <c r="AJ1620" s="2" t="s">
        <v>6535</v>
      </c>
      <c r="AK1620" s="41">
        <v>238976</v>
      </c>
      <c r="AL1620" s="2" t="s">
        <v>6535</v>
      </c>
      <c r="AM1620" s="2" t="str">
        <f>IF(OR(O1620="Q",Q1620="Q",S1620="Q",U1620="Q",W1620="Q",Y1620="Q",AB1620="Q",AD1620="Q",AF1620="Q",AH1620="Q",AJ1620="Q",AL1620="Q"),"Yes","No")</f>
        <v>No</v>
      </c>
    </row>
    <row r="1621" spans="1:39">
      <c r="A1621" s="3" t="s">
        <v>1593</v>
      </c>
      <c r="B1621" s="3" t="s">
        <v>1594</v>
      </c>
      <c r="C1621" s="4" t="s">
        <v>54</v>
      </c>
      <c r="D1621" s="241">
        <v>4024</v>
      </c>
      <c r="E1621" s="236">
        <v>40024</v>
      </c>
      <c r="F1621" s="3" t="s">
        <v>317</v>
      </c>
      <c r="G1621" s="4" t="s">
        <v>264</v>
      </c>
      <c r="H1621" s="60">
        <v>253602</v>
      </c>
      <c r="I1621" s="27">
        <v>23</v>
      </c>
      <c r="J1621" s="170" t="s">
        <v>14</v>
      </c>
      <c r="K1621" s="170" t="s">
        <v>13</v>
      </c>
      <c r="L1621" s="5">
        <v>7</v>
      </c>
      <c r="N1621" s="31">
        <v>2.0179492877070833</v>
      </c>
      <c r="O1621" s="4" t="s">
        <v>6535</v>
      </c>
      <c r="P1621" s="56">
        <v>0.30226477614810543</v>
      </c>
      <c r="Q1621" s="8" t="s">
        <v>6535</v>
      </c>
      <c r="R1621" s="35">
        <v>15.978372628966495</v>
      </c>
      <c r="S1621" s="2" t="s">
        <v>6535</v>
      </c>
      <c r="T1621" s="36">
        <v>2.3933699698634996</v>
      </c>
      <c r="U1621" s="2" t="s">
        <v>6535</v>
      </c>
      <c r="V1621" s="31">
        <v>6.6760980668098657</v>
      </c>
      <c r="W1621" s="2" t="s">
        <v>6535</v>
      </c>
      <c r="X1621" s="31" t="s">
        <v>6535</v>
      </c>
      <c r="Y1621" s="2" t="s">
        <v>6535</v>
      </c>
      <c r="AA1621" s="37">
        <v>81733</v>
      </c>
      <c r="AB1621" s="4" t="s">
        <v>6535</v>
      </c>
      <c r="AC1621" s="37">
        <v>270402</v>
      </c>
      <c r="AD1621" s="4" t="s">
        <v>6535</v>
      </c>
      <c r="AE1621" s="41">
        <v>40503</v>
      </c>
      <c r="AF1621" s="4" t="s">
        <v>6535</v>
      </c>
      <c r="AG1621" s="41">
        <v>16923</v>
      </c>
      <c r="AH1621" s="2" t="s">
        <v>6535</v>
      </c>
      <c r="AI1621" s="41">
        <v>0</v>
      </c>
      <c r="AJ1621" s="2" t="s">
        <v>6535</v>
      </c>
      <c r="AK1621" s="41">
        <v>238914</v>
      </c>
      <c r="AL1621" s="2" t="s">
        <v>6535</v>
      </c>
      <c r="AM1621" s="2" t="str">
        <f>IF(OR(O1621="Q",Q1621="Q",S1621="Q",U1621="Q",W1621="Q",Y1621="Q",AB1621="Q",AD1621="Q",AF1621="Q",AH1621="Q",AJ1621="Q",AL1621="Q"),"Yes","No")</f>
        <v>No</v>
      </c>
    </row>
    <row r="1622" spans="1:39">
      <c r="A1622" s="6" t="s">
        <v>846</v>
      </c>
      <c r="B1622" s="6" t="s">
        <v>840</v>
      </c>
      <c r="C1622" s="4" t="s">
        <v>43</v>
      </c>
      <c r="D1622" s="242" t="s">
        <v>847</v>
      </c>
      <c r="E1622" s="237" t="s">
        <v>848</v>
      </c>
      <c r="F1622" s="25" t="s">
        <v>317</v>
      </c>
      <c r="G1622" s="53" t="s">
        <v>476</v>
      </c>
      <c r="H1622" s="180">
        <v>924859</v>
      </c>
      <c r="I1622" s="28">
        <v>23</v>
      </c>
      <c r="J1622" s="171" t="s">
        <v>15</v>
      </c>
      <c r="K1622" s="171" t="s">
        <v>13</v>
      </c>
      <c r="L1622" s="9">
        <v>6</v>
      </c>
      <c r="M1622" s="9"/>
      <c r="N1622" s="32">
        <v>0.59479976929432121</v>
      </c>
      <c r="O1622" s="10" t="s">
        <v>6535</v>
      </c>
      <c r="P1622" s="57">
        <v>0.10898387962846599</v>
      </c>
      <c r="Q1622" s="7" t="s">
        <v>6535</v>
      </c>
      <c r="R1622" s="182">
        <v>35.454784810126583</v>
      </c>
      <c r="S1622" s="1" t="s">
        <v>6535</v>
      </c>
      <c r="T1622" s="36">
        <v>6.4963037974683546</v>
      </c>
      <c r="U1622" s="2" t="s">
        <v>6535</v>
      </c>
      <c r="V1622" s="31">
        <v>5.4576857726302004</v>
      </c>
      <c r="W1622" s="2" t="s">
        <v>6535</v>
      </c>
      <c r="X1622" s="31" t="s">
        <v>6535</v>
      </c>
      <c r="Y1622" s="2" t="s">
        <v>6535</v>
      </c>
      <c r="AA1622" s="38">
        <v>38157</v>
      </c>
      <c r="AB1622" s="9" t="s">
        <v>6535</v>
      </c>
      <c r="AC1622" s="38">
        <v>350116</v>
      </c>
      <c r="AD1622" s="9" t="s">
        <v>6535</v>
      </c>
      <c r="AE1622" s="42">
        <v>64151</v>
      </c>
      <c r="AF1622" s="9" t="s">
        <v>6535</v>
      </c>
      <c r="AG1622" s="41">
        <v>9875</v>
      </c>
      <c r="AH1622" s="2" t="s">
        <v>6535</v>
      </c>
      <c r="AI1622" s="41">
        <v>0</v>
      </c>
      <c r="AJ1622" s="2" t="s">
        <v>6535</v>
      </c>
      <c r="AK1622" s="41">
        <v>127905</v>
      </c>
      <c r="AL1622" s="2" t="s">
        <v>6535</v>
      </c>
      <c r="AM1622" s="2" t="str">
        <f>IF(OR(O1622="Q",Q1622="Q",S1622="Q",U1622="Q",W1622="Q",Y1622="Q",AB1622="Q",AD1622="Q",AF1622="Q",AH1622="Q",AJ1622="Q",AL1622="Q"),"Yes","No")</f>
        <v>No</v>
      </c>
    </row>
    <row r="1623" spans="1:39">
      <c r="A1623" s="6" t="s">
        <v>1092</v>
      </c>
      <c r="B1623" s="6" t="s">
        <v>1093</v>
      </c>
      <c r="C1623" s="4" t="s">
        <v>89</v>
      </c>
      <c r="D1623" s="242" t="s">
        <v>1094</v>
      </c>
      <c r="E1623" s="237" t="s">
        <v>1095</v>
      </c>
      <c r="F1623" s="25" t="s">
        <v>320</v>
      </c>
      <c r="G1623" s="53" t="s">
        <v>476</v>
      </c>
      <c r="H1623" s="180">
        <v>0</v>
      </c>
      <c r="I1623" s="28">
        <v>23</v>
      </c>
      <c r="J1623" s="171" t="s">
        <v>15</v>
      </c>
      <c r="K1623" s="171" t="s">
        <v>13</v>
      </c>
      <c r="L1623" s="9">
        <v>6</v>
      </c>
      <c r="M1623" s="9"/>
      <c r="N1623" s="32">
        <v>0.6009158669070005</v>
      </c>
      <c r="O1623" s="10" t="s">
        <v>6535</v>
      </c>
      <c r="P1623" s="57">
        <v>4.0998499879236955E-2</v>
      </c>
      <c r="Q1623" s="7" t="s">
        <v>6535</v>
      </c>
      <c r="R1623" s="182">
        <v>86.571455975446</v>
      </c>
      <c r="S1623" s="1" t="s">
        <v>6535</v>
      </c>
      <c r="T1623" s="36">
        <v>5.9064837905236907</v>
      </c>
      <c r="U1623" s="2" t="s">
        <v>6535</v>
      </c>
      <c r="V1623" s="31">
        <v>14.657020834348257</v>
      </c>
      <c r="W1623" s="2" t="s">
        <v>6535</v>
      </c>
      <c r="X1623" s="31" t="s">
        <v>6535</v>
      </c>
      <c r="Y1623" s="2" t="s">
        <v>6535</v>
      </c>
      <c r="AA1623" s="38">
        <v>37005</v>
      </c>
      <c r="AB1623" s="9" t="s">
        <v>6535</v>
      </c>
      <c r="AC1623" s="38">
        <v>902594</v>
      </c>
      <c r="AD1623" s="9" t="s">
        <v>6535</v>
      </c>
      <c r="AE1623" s="42">
        <v>61581</v>
      </c>
      <c r="AF1623" s="9" t="s">
        <v>6535</v>
      </c>
      <c r="AG1623" s="41">
        <v>10426</v>
      </c>
      <c r="AH1623" s="2" t="s">
        <v>6535</v>
      </c>
      <c r="AI1623" s="41">
        <v>0</v>
      </c>
      <c r="AJ1623" s="2" t="s">
        <v>6535</v>
      </c>
      <c r="AK1623" s="41">
        <v>192683</v>
      </c>
      <c r="AL1623" s="2" t="s">
        <v>6535</v>
      </c>
      <c r="AM1623" s="2" t="str">
        <f>IF(OR(O1623="Q",Q1623="Q",S1623="Q",U1623="Q",W1623="Q",Y1623="Q",AB1623="Q",AD1623="Q",AF1623="Q",AH1623="Q",AJ1623="Q",AL1623="Q"),"Yes","No")</f>
        <v>No</v>
      </c>
    </row>
    <row r="1624" spans="1:39">
      <c r="A1624" s="3" t="s">
        <v>3949</v>
      </c>
      <c r="B1624" s="3" t="s">
        <v>2816</v>
      </c>
      <c r="C1624" s="4" t="s">
        <v>67</v>
      </c>
      <c r="D1624" s="241">
        <v>6038</v>
      </c>
      <c r="E1624" s="236">
        <v>60038</v>
      </c>
      <c r="F1624" s="3" t="s">
        <v>317</v>
      </c>
      <c r="G1624" s="4" t="s">
        <v>262</v>
      </c>
      <c r="H1624" s="60">
        <v>252720</v>
      </c>
      <c r="I1624" s="27">
        <v>23</v>
      </c>
      <c r="J1624" s="170" t="s">
        <v>14</v>
      </c>
      <c r="K1624" s="170" t="s">
        <v>16</v>
      </c>
      <c r="L1624" s="5">
        <v>6</v>
      </c>
      <c r="N1624" s="31">
        <v>1.3612429866206301</v>
      </c>
      <c r="O1624" s="4" t="s">
        <v>6535</v>
      </c>
      <c r="P1624" s="56">
        <v>5.1326102547590791E-2</v>
      </c>
      <c r="Q1624" s="8" t="s">
        <v>6535</v>
      </c>
      <c r="R1624" s="35">
        <v>38.855652409556932</v>
      </c>
      <c r="S1624" s="2" t="s">
        <v>6535</v>
      </c>
      <c r="T1624" s="36">
        <v>1.4650648118874485</v>
      </c>
      <c r="U1624" s="2" t="s">
        <v>6535</v>
      </c>
      <c r="V1624" s="31">
        <v>26.521456316665638</v>
      </c>
      <c r="W1624" s="2" t="s">
        <v>6535</v>
      </c>
      <c r="X1624" s="31">
        <v>2.4366634000441842</v>
      </c>
      <c r="Y1624" s="2" t="s">
        <v>6535</v>
      </c>
      <c r="AA1624" s="37">
        <v>44156</v>
      </c>
      <c r="AB1624" s="4" t="s">
        <v>6535</v>
      </c>
      <c r="AC1624" s="37">
        <v>860303</v>
      </c>
      <c r="AD1624" s="4" t="s">
        <v>6535</v>
      </c>
      <c r="AE1624" s="41">
        <v>32438</v>
      </c>
      <c r="AF1624" s="4" t="s">
        <v>6535</v>
      </c>
      <c r="AG1624" s="41">
        <v>22141</v>
      </c>
      <c r="AH1624" s="2" t="s">
        <v>6535</v>
      </c>
      <c r="AI1624" s="41">
        <v>353066</v>
      </c>
      <c r="AJ1624" s="2" t="s">
        <v>6535</v>
      </c>
      <c r="AK1624" s="41">
        <v>225264</v>
      </c>
      <c r="AL1624" s="2" t="s">
        <v>6535</v>
      </c>
      <c r="AM1624" s="2" t="str">
        <f>IF(OR(O1624="Q",Q1624="Q",S1624="Q",U1624="Q",W1624="Q",Y1624="Q",AB1624="Q",AD1624="Q",AF1624="Q",AH1624="Q",AJ1624="Q",AL1624="Q"),"Yes","No")</f>
        <v>No</v>
      </c>
    </row>
    <row r="1625" spans="1:39">
      <c r="A1625" s="6" t="s">
        <v>38</v>
      </c>
      <c r="B1625" s="6" t="s">
        <v>5764</v>
      </c>
      <c r="C1625" s="4" t="s">
        <v>28</v>
      </c>
      <c r="D1625" s="242">
        <v>9168</v>
      </c>
      <c r="E1625" s="237">
        <v>90168</v>
      </c>
      <c r="F1625" s="25" t="s">
        <v>317</v>
      </c>
      <c r="G1625" s="53" t="s">
        <v>264</v>
      </c>
      <c r="H1625" s="180">
        <v>1723634</v>
      </c>
      <c r="I1625" s="27">
        <v>23</v>
      </c>
      <c r="J1625" s="171" t="s">
        <v>14</v>
      </c>
      <c r="K1625" s="171" t="s">
        <v>16</v>
      </c>
      <c r="L1625" s="9">
        <v>5</v>
      </c>
      <c r="M1625" s="9"/>
      <c r="N1625" s="32">
        <v>2.9426821192052981</v>
      </c>
      <c r="O1625" s="10" t="s">
        <v>6535</v>
      </c>
      <c r="P1625" s="57">
        <v>6.8007964834734272E-2</v>
      </c>
      <c r="Q1625" s="7" t="s">
        <v>6535</v>
      </c>
      <c r="R1625" s="182">
        <v>107.51555043607043</v>
      </c>
      <c r="S1625" s="1" t="s">
        <v>6535</v>
      </c>
      <c r="T1625" s="36">
        <v>2.4847786736876749</v>
      </c>
      <c r="U1625" s="2" t="s">
        <v>6535</v>
      </c>
      <c r="V1625" s="31">
        <v>43.269668874172183</v>
      </c>
      <c r="W1625" s="2" t="s">
        <v>6535</v>
      </c>
      <c r="X1625" s="31" t="s">
        <v>6535</v>
      </c>
      <c r="Y1625" s="2" t="s">
        <v>6535</v>
      </c>
      <c r="AA1625" s="38">
        <v>88869</v>
      </c>
      <c r="AB1625" s="9" t="s">
        <v>6535</v>
      </c>
      <c r="AC1625" s="38">
        <v>1306744</v>
      </c>
      <c r="AD1625" s="9" t="s">
        <v>6535</v>
      </c>
      <c r="AE1625" s="42">
        <v>30200</v>
      </c>
      <c r="AF1625" s="9" t="s">
        <v>6535</v>
      </c>
      <c r="AG1625" s="41">
        <v>12154</v>
      </c>
      <c r="AH1625" s="2" t="s">
        <v>6535</v>
      </c>
      <c r="AI1625" s="41">
        <v>0</v>
      </c>
      <c r="AJ1625" s="2" t="s">
        <v>6535</v>
      </c>
      <c r="AK1625" s="41">
        <v>148484</v>
      </c>
      <c r="AL1625" s="2" t="s">
        <v>6535</v>
      </c>
      <c r="AM1625" s="2" t="str">
        <f>IF(OR(O1625="Q",Q1625="Q",S1625="Q",U1625="Q",W1625="Q",Y1625="Q",AB1625="Q",AD1625="Q",AF1625="Q",AH1625="Q",AJ1625="Q",AL1625="Q"),"Yes","No")</f>
        <v>No</v>
      </c>
    </row>
    <row r="1626" spans="1:39">
      <c r="A1626" s="3" t="s">
        <v>780</v>
      </c>
      <c r="B1626" s="3" t="s">
        <v>781</v>
      </c>
      <c r="C1626" s="4" t="s">
        <v>43</v>
      </c>
      <c r="D1626" s="241">
        <v>1045</v>
      </c>
      <c r="E1626" s="236">
        <v>10045</v>
      </c>
      <c r="F1626" s="3" t="s">
        <v>397</v>
      </c>
      <c r="G1626" s="4" t="s">
        <v>262</v>
      </c>
      <c r="H1626" s="60">
        <v>924859</v>
      </c>
      <c r="I1626" s="27">
        <v>23</v>
      </c>
      <c r="J1626" s="170" t="s">
        <v>15</v>
      </c>
      <c r="K1626" s="170" t="s">
        <v>16</v>
      </c>
      <c r="L1626" s="5">
        <v>5</v>
      </c>
      <c r="N1626" s="31">
        <v>0.67495552779985613</v>
      </c>
      <c r="O1626" s="4" t="s">
        <v>6535</v>
      </c>
      <c r="P1626" s="56">
        <v>0.18100847287740338</v>
      </c>
      <c r="Q1626" s="8" t="s">
        <v>6535</v>
      </c>
      <c r="R1626" s="35">
        <v>54.916527313266442</v>
      </c>
      <c r="S1626" s="2" t="s">
        <v>6535</v>
      </c>
      <c r="T1626" s="36">
        <v>14.72742474916388</v>
      </c>
      <c r="U1626" s="2" t="s">
        <v>6535</v>
      </c>
      <c r="V1626" s="31">
        <v>3.728861511676318</v>
      </c>
      <c r="W1626" s="2" t="s">
        <v>6535</v>
      </c>
      <c r="X1626" s="31">
        <v>0.72768148135837962</v>
      </c>
      <c r="Y1626" s="2" t="s">
        <v>6535</v>
      </c>
      <c r="AA1626" s="37">
        <v>142664</v>
      </c>
      <c r="AB1626" s="4" t="s">
        <v>6535</v>
      </c>
      <c r="AC1626" s="37">
        <v>788162</v>
      </c>
      <c r="AD1626" s="4" t="s">
        <v>6535</v>
      </c>
      <c r="AE1626" s="41">
        <v>211368</v>
      </c>
      <c r="AF1626" s="4" t="s">
        <v>6535</v>
      </c>
      <c r="AG1626" s="41">
        <v>14352</v>
      </c>
      <c r="AH1626" s="2" t="s">
        <v>6535</v>
      </c>
      <c r="AI1626" s="41">
        <v>1083114</v>
      </c>
      <c r="AJ1626" s="2" t="s">
        <v>6535</v>
      </c>
      <c r="AK1626" s="41">
        <v>164944</v>
      </c>
      <c r="AL1626" s="2" t="s">
        <v>6535</v>
      </c>
      <c r="AM1626" s="2" t="str">
        <f>IF(OR(O1626="Q",Q1626="Q",S1626="Q",U1626="Q",W1626="Q",Y1626="Q",AB1626="Q",AD1626="Q",AF1626="Q",AH1626="Q",AJ1626="Q",AL1626="Q"),"Yes","No")</f>
        <v>No</v>
      </c>
    </row>
    <row r="1627" spans="1:39">
      <c r="A1627" s="6" t="s">
        <v>3506</v>
      </c>
      <c r="B1627" s="6" t="s">
        <v>3507</v>
      </c>
      <c r="C1627" s="4" t="s">
        <v>77</v>
      </c>
      <c r="D1627" s="242" t="s">
        <v>3508</v>
      </c>
      <c r="E1627" s="237" t="s">
        <v>3509</v>
      </c>
      <c r="F1627" s="25" t="s">
        <v>320</v>
      </c>
      <c r="G1627" s="53" t="s">
        <v>476</v>
      </c>
      <c r="H1627" s="180">
        <v>0</v>
      </c>
      <c r="I1627" s="28">
        <v>23</v>
      </c>
      <c r="J1627" s="171" t="s">
        <v>15</v>
      </c>
      <c r="K1627" s="171" t="s">
        <v>13</v>
      </c>
      <c r="L1627" s="9">
        <v>5</v>
      </c>
      <c r="M1627" s="9"/>
      <c r="N1627" s="32">
        <v>0.69192260096748792</v>
      </c>
      <c r="O1627" s="10" t="s">
        <v>6535</v>
      </c>
      <c r="P1627" s="57">
        <v>5.5156611865778554E-2</v>
      </c>
      <c r="Q1627" s="7" t="s">
        <v>6535</v>
      </c>
      <c r="R1627" s="182">
        <v>53.784999397081876</v>
      </c>
      <c r="S1627" s="1" t="s">
        <v>6535</v>
      </c>
      <c r="T1627" s="36">
        <v>4.2874713613891231</v>
      </c>
      <c r="U1627" s="2" t="s">
        <v>6535</v>
      </c>
      <c r="V1627" s="31">
        <v>12.544690066374171</v>
      </c>
      <c r="W1627" s="2" t="s">
        <v>6535</v>
      </c>
      <c r="X1627" s="31" t="s">
        <v>6535</v>
      </c>
      <c r="Y1627" s="2" t="s">
        <v>6535</v>
      </c>
      <c r="AA1627" s="38">
        <v>24602</v>
      </c>
      <c r="AB1627" s="9" t="s">
        <v>6535</v>
      </c>
      <c r="AC1627" s="38">
        <v>446039</v>
      </c>
      <c r="AD1627" s="9" t="s">
        <v>6535</v>
      </c>
      <c r="AE1627" s="42">
        <v>35556</v>
      </c>
      <c r="AF1627" s="9" t="s">
        <v>6535</v>
      </c>
      <c r="AG1627" s="41">
        <v>8293</v>
      </c>
      <c r="AH1627" s="2" t="s">
        <v>6535</v>
      </c>
      <c r="AI1627" s="41">
        <v>0</v>
      </c>
      <c r="AJ1627" s="2" t="s">
        <v>6535</v>
      </c>
      <c r="AK1627" s="41">
        <v>81954</v>
      </c>
      <c r="AL1627" s="2" t="s">
        <v>6535</v>
      </c>
      <c r="AM1627" s="2" t="str">
        <f>IF(OR(O1627="Q",Q1627="Q",S1627="Q",U1627="Q",W1627="Q",Y1627="Q",AB1627="Q",AD1627="Q",AF1627="Q",AH1627="Q",AJ1627="Q",AL1627="Q"),"Yes","No")</f>
        <v>No</v>
      </c>
    </row>
    <row r="1628" spans="1:39">
      <c r="A1628" s="6" t="s">
        <v>3963</v>
      </c>
      <c r="B1628" s="6" t="s">
        <v>1568</v>
      </c>
      <c r="C1628" s="4" t="s">
        <v>12</v>
      </c>
      <c r="D1628" s="242">
        <v>6062</v>
      </c>
      <c r="E1628" s="237">
        <v>60062</v>
      </c>
      <c r="F1628" s="25" t="s">
        <v>151</v>
      </c>
      <c r="G1628" s="53" t="s">
        <v>264</v>
      </c>
      <c r="H1628" s="180">
        <v>295083</v>
      </c>
      <c r="I1628" s="27">
        <v>23</v>
      </c>
      <c r="J1628" s="171" t="s">
        <v>14</v>
      </c>
      <c r="K1628" s="171" t="s">
        <v>13</v>
      </c>
      <c r="L1628" s="9">
        <v>4</v>
      </c>
      <c r="M1628" s="9"/>
      <c r="N1628" s="32">
        <v>0.98998875140607423</v>
      </c>
      <c r="O1628" s="10" t="s">
        <v>6535</v>
      </c>
      <c r="P1628" s="57">
        <v>1.9187125157785274E-2</v>
      </c>
      <c r="Q1628" s="7" t="s">
        <v>6535</v>
      </c>
      <c r="R1628" s="182">
        <v>62.791649555099248</v>
      </c>
      <c r="S1628" s="1" t="s">
        <v>6535</v>
      </c>
      <c r="T1628" s="36">
        <v>1.216974674880219</v>
      </c>
      <c r="U1628" s="2" t="s">
        <v>6535</v>
      </c>
      <c r="V1628" s="31">
        <v>51.596512935883013</v>
      </c>
      <c r="W1628" s="2" t="s">
        <v>6535</v>
      </c>
      <c r="X1628" s="31" t="s">
        <v>6535</v>
      </c>
      <c r="Y1628" s="2" t="s">
        <v>6535</v>
      </c>
      <c r="AA1628" s="38">
        <v>8801</v>
      </c>
      <c r="AB1628" s="9" t="s">
        <v>6535</v>
      </c>
      <c r="AC1628" s="38">
        <v>458693</v>
      </c>
      <c r="AD1628" s="9" t="s">
        <v>6535</v>
      </c>
      <c r="AE1628" s="42">
        <v>8890</v>
      </c>
      <c r="AF1628" s="9" t="s">
        <v>6535</v>
      </c>
      <c r="AG1628" s="41">
        <v>7305</v>
      </c>
      <c r="AH1628" s="2" t="s">
        <v>6535</v>
      </c>
      <c r="AI1628" s="41">
        <v>0</v>
      </c>
      <c r="AJ1628" s="2" t="s">
        <v>6535</v>
      </c>
      <c r="AK1628" s="41">
        <v>53372</v>
      </c>
      <c r="AL1628" s="2" t="s">
        <v>6535</v>
      </c>
      <c r="AM1628" s="2" t="str">
        <f>IF(OR(O1628="Q",Q1628="Q",S1628="Q",U1628="Q",W1628="Q",Y1628="Q",AB1628="Q",AD1628="Q",AF1628="Q",AH1628="Q",AJ1628="Q",AL1628="Q"),"Yes","No")</f>
        <v>No</v>
      </c>
    </row>
    <row r="1629" spans="1:39">
      <c r="A1629" s="6" t="s">
        <v>6423</v>
      </c>
      <c r="B1629" s="6" t="s">
        <v>6424</v>
      </c>
      <c r="C1629" s="4" t="s">
        <v>77</v>
      </c>
      <c r="D1629" s="242"/>
      <c r="E1629" s="237" t="s">
        <v>6425</v>
      </c>
      <c r="F1629" s="25" t="s">
        <v>320</v>
      </c>
      <c r="G1629" s="53" t="s">
        <v>476</v>
      </c>
      <c r="H1629" s="180">
        <v>0</v>
      </c>
      <c r="I1629" s="28">
        <v>23</v>
      </c>
      <c r="J1629" s="171" t="s">
        <v>15</v>
      </c>
      <c r="K1629" s="171" t="s">
        <v>13</v>
      </c>
      <c r="L1629" s="9">
        <v>4</v>
      </c>
      <c r="M1629" s="9"/>
      <c r="N1629" s="32">
        <v>1.4124214279013041</v>
      </c>
      <c r="O1629" s="10" t="s">
        <v>6535</v>
      </c>
      <c r="P1629" s="57">
        <v>0.11545599558268659</v>
      </c>
      <c r="Q1629" s="7" t="s">
        <v>6535</v>
      </c>
      <c r="R1629" s="182">
        <v>64.970602889885399</v>
      </c>
      <c r="S1629" s="1" t="s">
        <v>6535</v>
      </c>
      <c r="T1629" s="36">
        <v>5.3109118086696565</v>
      </c>
      <c r="U1629" s="2" t="s">
        <v>6535</v>
      </c>
      <c r="V1629" s="31">
        <v>12.233417769021484</v>
      </c>
      <c r="W1629" s="2" t="s">
        <v>6535</v>
      </c>
      <c r="X1629" s="31" t="s">
        <v>6535</v>
      </c>
      <c r="Y1629" s="2" t="s">
        <v>6535</v>
      </c>
      <c r="AA1629" s="38">
        <v>30110</v>
      </c>
      <c r="AB1629" s="9" t="s">
        <v>6535</v>
      </c>
      <c r="AC1629" s="38">
        <v>260792</v>
      </c>
      <c r="AD1629" s="9" t="s">
        <v>6535</v>
      </c>
      <c r="AE1629" s="42">
        <v>21318</v>
      </c>
      <c r="AF1629" s="9" t="s">
        <v>6535</v>
      </c>
      <c r="AG1629" s="41">
        <v>4014</v>
      </c>
      <c r="AH1629" s="2" t="s">
        <v>6535</v>
      </c>
      <c r="AI1629" s="41">
        <v>0</v>
      </c>
      <c r="AJ1629" s="2" t="s">
        <v>6535</v>
      </c>
      <c r="AK1629" s="41">
        <v>55251</v>
      </c>
      <c r="AL1629" s="2" t="s">
        <v>6535</v>
      </c>
      <c r="AM1629" s="2" t="str">
        <f>IF(OR(O1629="Q",Q1629="Q",S1629="Q",U1629="Q",W1629="Q",Y1629="Q",AB1629="Q",AD1629="Q",AF1629="Q",AH1629="Q",AJ1629="Q",AL1629="Q"),"Yes","No")</f>
        <v>No</v>
      </c>
    </row>
    <row r="1630" spans="1:39">
      <c r="A1630" s="6" t="s">
        <v>4398</v>
      </c>
      <c r="B1630" s="6" t="s">
        <v>4399</v>
      </c>
      <c r="C1630" s="4" t="s">
        <v>130</v>
      </c>
      <c r="D1630" s="242" t="s">
        <v>4400</v>
      </c>
      <c r="E1630" s="237" t="s">
        <v>4401</v>
      </c>
      <c r="F1630" s="25" t="s">
        <v>320</v>
      </c>
      <c r="G1630" s="53" t="s">
        <v>476</v>
      </c>
      <c r="H1630" s="180">
        <v>0</v>
      </c>
      <c r="I1630" s="28">
        <v>23</v>
      </c>
      <c r="J1630" s="171" t="s">
        <v>14</v>
      </c>
      <c r="K1630" s="171" t="s">
        <v>16</v>
      </c>
      <c r="L1630" s="9">
        <v>4</v>
      </c>
      <c r="M1630" s="9"/>
      <c r="N1630" s="32">
        <v>1.2486261696123571</v>
      </c>
      <c r="O1630" s="10" t="s">
        <v>6535</v>
      </c>
      <c r="P1630" s="57">
        <v>4.9440668257644281E-2</v>
      </c>
      <c r="Q1630" s="7" t="s">
        <v>6535</v>
      </c>
      <c r="R1630" s="182">
        <v>55.126175192893733</v>
      </c>
      <c r="S1630" s="1" t="s">
        <v>6535</v>
      </c>
      <c r="T1630" s="36">
        <v>2.1827789664786357</v>
      </c>
      <c r="U1630" s="2" t="s">
        <v>6535</v>
      </c>
      <c r="V1630" s="31">
        <v>25.255042328828161</v>
      </c>
      <c r="W1630" s="2" t="s">
        <v>6535</v>
      </c>
      <c r="X1630" s="31" t="s">
        <v>6535</v>
      </c>
      <c r="Y1630" s="2" t="s">
        <v>6535</v>
      </c>
      <c r="AA1630" s="38">
        <v>42035</v>
      </c>
      <c r="AB1630" s="9" t="s">
        <v>6535</v>
      </c>
      <c r="AC1630" s="38">
        <v>850211</v>
      </c>
      <c r="AD1630" s="9" t="s">
        <v>6535</v>
      </c>
      <c r="AE1630" s="42">
        <v>33665</v>
      </c>
      <c r="AF1630" s="9" t="s">
        <v>6535</v>
      </c>
      <c r="AG1630" s="41">
        <v>15423</v>
      </c>
      <c r="AH1630" s="2" t="s">
        <v>6535</v>
      </c>
      <c r="AI1630" s="41">
        <v>0</v>
      </c>
      <c r="AJ1630" s="2" t="s">
        <v>6535</v>
      </c>
      <c r="AK1630" s="41">
        <v>186113</v>
      </c>
      <c r="AL1630" s="2" t="s">
        <v>6535</v>
      </c>
      <c r="AM1630" s="2" t="str">
        <f>IF(OR(O1630="Q",Q1630="Q",S1630="Q",U1630="Q",W1630="Q",Y1630="Q",AB1630="Q",AD1630="Q",AF1630="Q",AH1630="Q",AJ1630="Q",AL1630="Q"),"Yes","No")</f>
        <v>No</v>
      </c>
    </row>
    <row r="1631" spans="1:39">
      <c r="A1631" s="6" t="s">
        <v>3949</v>
      </c>
      <c r="B1631" s="6" t="s">
        <v>2816</v>
      </c>
      <c r="C1631" s="4" t="s">
        <v>67</v>
      </c>
      <c r="D1631" s="242">
        <v>6038</v>
      </c>
      <c r="E1631" s="237">
        <v>60038</v>
      </c>
      <c r="F1631" s="25" t="s">
        <v>317</v>
      </c>
      <c r="G1631" s="53" t="s">
        <v>262</v>
      </c>
      <c r="H1631" s="180">
        <v>252720</v>
      </c>
      <c r="I1631" s="28">
        <v>23</v>
      </c>
      <c r="J1631" s="171" t="s">
        <v>15</v>
      </c>
      <c r="K1631" s="171" t="s">
        <v>16</v>
      </c>
      <c r="L1631" s="9">
        <v>4</v>
      </c>
      <c r="M1631" s="9"/>
      <c r="N1631" s="32">
        <v>1.2575730026546419</v>
      </c>
      <c r="O1631" s="10" t="s">
        <v>6535</v>
      </c>
      <c r="P1631" s="57">
        <v>9.4668174115856416E-2</v>
      </c>
      <c r="Q1631" s="7" t="s">
        <v>6535</v>
      </c>
      <c r="R1631" s="182">
        <v>62.252385821404225</v>
      </c>
      <c r="S1631" s="1" t="s">
        <v>6535</v>
      </c>
      <c r="T1631" s="36">
        <v>4.6862644853442399</v>
      </c>
      <c r="U1631" s="2" t="s">
        <v>6535</v>
      </c>
      <c r="V1631" s="31">
        <v>13.284010327648279</v>
      </c>
      <c r="W1631" s="2" t="s">
        <v>6535</v>
      </c>
      <c r="X1631" s="31">
        <v>0.9038760840787341</v>
      </c>
      <c r="Y1631" s="2" t="s">
        <v>6535</v>
      </c>
      <c r="AA1631" s="38">
        <v>34582</v>
      </c>
      <c r="AB1631" s="9" t="s">
        <v>6535</v>
      </c>
      <c r="AC1631" s="38">
        <v>365297</v>
      </c>
      <c r="AD1631" s="9" t="s">
        <v>6535</v>
      </c>
      <c r="AE1631" s="42">
        <v>27499</v>
      </c>
      <c r="AF1631" s="9" t="s">
        <v>6535</v>
      </c>
      <c r="AG1631" s="41">
        <v>5868</v>
      </c>
      <c r="AH1631" s="2" t="s">
        <v>6535</v>
      </c>
      <c r="AI1631" s="41">
        <v>404145</v>
      </c>
      <c r="AJ1631" s="2" t="s">
        <v>6535</v>
      </c>
      <c r="AK1631" s="41">
        <v>91007</v>
      </c>
      <c r="AL1631" s="2" t="s">
        <v>6535</v>
      </c>
      <c r="AM1631" s="2" t="str">
        <f>IF(OR(O1631="Q",Q1631="Q",S1631="Q",U1631="Q",W1631="Q",Y1631="Q",AB1631="Q",AD1631="Q",AF1631="Q",AH1631="Q",AJ1631="Q",AL1631="Q"),"Yes","No")</f>
        <v>No</v>
      </c>
    </row>
    <row r="1632" spans="1:39">
      <c r="A1632" s="6" t="s">
        <v>5740</v>
      </c>
      <c r="B1632" s="6" t="s">
        <v>5741</v>
      </c>
      <c r="C1632" s="4" t="s">
        <v>28</v>
      </c>
      <c r="D1632" s="242">
        <v>9149</v>
      </c>
      <c r="E1632" s="237">
        <v>90149</v>
      </c>
      <c r="F1632" s="25" t="s">
        <v>317</v>
      </c>
      <c r="G1632" s="53" t="s">
        <v>264</v>
      </c>
      <c r="H1632" s="180">
        <v>51509</v>
      </c>
      <c r="I1632" s="27">
        <v>23</v>
      </c>
      <c r="J1632" s="171" t="s">
        <v>14</v>
      </c>
      <c r="K1632" s="171" t="s">
        <v>16</v>
      </c>
      <c r="L1632" s="9">
        <v>2</v>
      </c>
      <c r="M1632" s="9"/>
      <c r="N1632" s="32">
        <v>0.97177588375017465</v>
      </c>
      <c r="O1632" s="10" t="s">
        <v>6535</v>
      </c>
      <c r="P1632" s="57">
        <v>3.9439846436945862E-2</v>
      </c>
      <c r="Q1632" s="7" t="s">
        <v>6535</v>
      </c>
      <c r="R1632" s="182">
        <v>71.09232009675469</v>
      </c>
      <c r="S1632" s="1" t="s">
        <v>6535</v>
      </c>
      <c r="T1632" s="36">
        <v>2.8853053819794394</v>
      </c>
      <c r="U1632" s="2" t="s">
        <v>6535</v>
      </c>
      <c r="V1632" s="31">
        <v>24.639443901075868</v>
      </c>
      <c r="W1632" s="2" t="s">
        <v>6535</v>
      </c>
      <c r="X1632" s="31" t="s">
        <v>6535</v>
      </c>
      <c r="Y1632" s="2" t="s">
        <v>6535</v>
      </c>
      <c r="AA1632" s="38">
        <v>13910</v>
      </c>
      <c r="AB1632" s="9" t="s">
        <v>6535</v>
      </c>
      <c r="AC1632" s="38">
        <v>352689</v>
      </c>
      <c r="AD1632" s="9" t="s">
        <v>6535</v>
      </c>
      <c r="AE1632" s="42">
        <v>14314</v>
      </c>
      <c r="AF1632" s="9" t="s">
        <v>6535</v>
      </c>
      <c r="AG1632" s="41">
        <v>4961</v>
      </c>
      <c r="AH1632" s="2" t="s">
        <v>6535</v>
      </c>
      <c r="AI1632" s="41">
        <v>0</v>
      </c>
      <c r="AJ1632" s="2" t="s">
        <v>6535</v>
      </c>
      <c r="AK1632" s="41">
        <v>44011</v>
      </c>
      <c r="AL1632" s="2" t="s">
        <v>6535</v>
      </c>
      <c r="AM1632" s="2" t="str">
        <f>IF(OR(O1632="Q",Q1632="Q",S1632="Q",U1632="Q",W1632="Q",Y1632="Q",AB1632="Q",AD1632="Q",AF1632="Q",AH1632="Q",AJ1632="Q",AL1632="Q"),"Yes","No")</f>
        <v>No</v>
      </c>
    </row>
    <row r="1633" spans="1:39">
      <c r="A1633" s="3" t="s">
        <v>1700</v>
      </c>
      <c r="B1633" s="3" t="s">
        <v>1701</v>
      </c>
      <c r="C1633" s="4" t="s">
        <v>116</v>
      </c>
      <c r="D1633" s="241">
        <v>4115</v>
      </c>
      <c r="E1633" s="236">
        <v>40115</v>
      </c>
      <c r="F1633" s="3" t="s">
        <v>317</v>
      </c>
      <c r="G1633" s="4" t="s">
        <v>264</v>
      </c>
      <c r="H1633" s="60">
        <v>2148346</v>
      </c>
      <c r="I1633" s="27">
        <v>23</v>
      </c>
      <c r="J1633" s="170" t="s">
        <v>14</v>
      </c>
      <c r="K1633" s="170" t="s">
        <v>13</v>
      </c>
      <c r="L1633" s="5">
        <v>2</v>
      </c>
      <c r="N1633" s="31">
        <v>0</v>
      </c>
      <c r="O1633" s="4" t="s">
        <v>6535</v>
      </c>
      <c r="P1633" s="56">
        <v>0</v>
      </c>
      <c r="Q1633" s="8" t="s">
        <v>6535</v>
      </c>
      <c r="R1633" s="35">
        <v>73.312401055408969</v>
      </c>
      <c r="S1633" s="2" t="s">
        <v>6535</v>
      </c>
      <c r="T1633" s="36">
        <v>1.4311345646437994</v>
      </c>
      <c r="U1633" s="2" t="s">
        <v>6535</v>
      </c>
      <c r="V1633" s="31">
        <v>51.226769911504427</v>
      </c>
      <c r="W1633" s="2" t="s">
        <v>6535</v>
      </c>
      <c r="X1633" s="31" t="s">
        <v>6535</v>
      </c>
      <c r="Y1633" s="2" t="s">
        <v>6535</v>
      </c>
      <c r="AA1633" s="37">
        <v>0</v>
      </c>
      <c r="AB1633" s="4" t="s">
        <v>6535</v>
      </c>
      <c r="AC1633" s="37">
        <v>138927</v>
      </c>
      <c r="AD1633" s="4" t="s">
        <v>6535</v>
      </c>
      <c r="AE1633" s="41">
        <v>2712</v>
      </c>
      <c r="AF1633" s="4" t="s">
        <v>6535</v>
      </c>
      <c r="AG1633" s="41">
        <v>1895</v>
      </c>
      <c r="AH1633" s="2" t="s">
        <v>6535</v>
      </c>
      <c r="AI1633" s="41">
        <v>0</v>
      </c>
      <c r="AJ1633" s="2" t="s">
        <v>6535</v>
      </c>
      <c r="AK1633" s="41">
        <v>16893</v>
      </c>
      <c r="AL1633" s="2" t="s">
        <v>6535</v>
      </c>
      <c r="AM1633" s="2" t="str">
        <f>IF(OR(O1633="Q",Q1633="Q",S1633="Q",U1633="Q",W1633="Q",Y1633="Q",AB1633="Q",AD1633="Q",AF1633="Q",AH1633="Q",AJ1633="Q",AL1633="Q"),"Yes","No")</f>
        <v>No</v>
      </c>
    </row>
    <row r="1634" spans="1:39">
      <c r="A1634" s="6" t="s">
        <v>6468</v>
      </c>
      <c r="B1634" s="6" t="s">
        <v>5251</v>
      </c>
      <c r="C1634" s="4" t="s">
        <v>41</v>
      </c>
      <c r="D1634" s="242" t="s">
        <v>5252</v>
      </c>
      <c r="E1634" s="237" t="s">
        <v>5253</v>
      </c>
      <c r="F1634" s="25" t="s">
        <v>317</v>
      </c>
      <c r="G1634" s="53" t="s">
        <v>476</v>
      </c>
      <c r="H1634" s="180">
        <v>0</v>
      </c>
      <c r="I1634" s="28">
        <v>23</v>
      </c>
      <c r="J1634" s="171" t="s">
        <v>30</v>
      </c>
      <c r="K1634" s="171" t="s">
        <v>13</v>
      </c>
      <c r="L1634" s="9">
        <v>2</v>
      </c>
      <c r="M1634" s="9"/>
      <c r="N1634" s="32">
        <v>3.7455646070129118</v>
      </c>
      <c r="O1634" s="10" t="s">
        <v>6535</v>
      </c>
      <c r="P1634" s="57">
        <v>0.48002145789918915</v>
      </c>
      <c r="Q1634" s="7" t="s">
        <v>6535</v>
      </c>
      <c r="R1634" s="182">
        <v>74.199326393141462</v>
      </c>
      <c r="S1634" s="1" t="s">
        <v>6535</v>
      </c>
      <c r="T1634" s="36">
        <v>9.5091855480710343</v>
      </c>
      <c r="U1634" s="2" t="s">
        <v>6535</v>
      </c>
      <c r="V1634" s="31">
        <v>7.8029107769584956</v>
      </c>
      <c r="W1634" s="2" t="s">
        <v>6535</v>
      </c>
      <c r="X1634" s="31" t="s">
        <v>6535</v>
      </c>
      <c r="Y1634" s="2" t="s">
        <v>6535</v>
      </c>
      <c r="AA1634" s="38">
        <v>116326</v>
      </c>
      <c r="AB1634" s="9" t="s">
        <v>6535</v>
      </c>
      <c r="AC1634" s="38">
        <v>242335</v>
      </c>
      <c r="AD1634" s="9" t="s">
        <v>6535</v>
      </c>
      <c r="AE1634" s="42">
        <v>31057</v>
      </c>
      <c r="AF1634" s="9" t="s">
        <v>6535</v>
      </c>
      <c r="AG1634" s="41">
        <v>3266</v>
      </c>
      <c r="AH1634" s="2" t="s">
        <v>6535</v>
      </c>
      <c r="AI1634" s="41">
        <v>0</v>
      </c>
      <c r="AJ1634" s="2" t="s">
        <v>6535</v>
      </c>
      <c r="AK1634" s="41">
        <v>82162</v>
      </c>
      <c r="AL1634" s="2" t="s">
        <v>6535</v>
      </c>
      <c r="AM1634" s="2" t="str">
        <f>IF(OR(O1634="Q",Q1634="Q",S1634="Q",U1634="Q",W1634="Q",Y1634="Q",AB1634="Q",AD1634="Q",AF1634="Q",AH1634="Q",AJ1634="Q",AL1634="Q"),"Yes","No")</f>
        <v>No</v>
      </c>
    </row>
    <row r="1635" spans="1:39">
      <c r="A1635" s="6" t="s">
        <v>6468</v>
      </c>
      <c r="B1635" s="6" t="s">
        <v>5251</v>
      </c>
      <c r="C1635" s="4" t="s">
        <v>41</v>
      </c>
      <c r="D1635" s="242" t="s">
        <v>5252</v>
      </c>
      <c r="E1635" s="237" t="s">
        <v>5253</v>
      </c>
      <c r="F1635" s="25" t="s">
        <v>317</v>
      </c>
      <c r="G1635" s="53" t="s">
        <v>476</v>
      </c>
      <c r="H1635" s="180">
        <v>0</v>
      </c>
      <c r="I1635" s="28">
        <v>23</v>
      </c>
      <c r="J1635" s="171" t="s">
        <v>14</v>
      </c>
      <c r="K1635" s="171" t="s">
        <v>13</v>
      </c>
      <c r="L1635" s="9">
        <v>1</v>
      </c>
      <c r="M1635" s="9"/>
      <c r="N1635" s="32">
        <v>0</v>
      </c>
      <c r="O1635" s="10" t="s">
        <v>6535</v>
      </c>
      <c r="P1635" s="57">
        <v>0</v>
      </c>
      <c r="Q1635" s="7" t="s">
        <v>6535</v>
      </c>
      <c r="R1635" s="182">
        <v>63.760817307692307</v>
      </c>
      <c r="S1635" s="1" t="s">
        <v>6535</v>
      </c>
      <c r="T1635" s="36">
        <v>1.9314903846153846</v>
      </c>
      <c r="U1635" s="2" t="s">
        <v>6535</v>
      </c>
      <c r="V1635" s="31">
        <v>33.01120099564406</v>
      </c>
      <c r="W1635" s="2" t="s">
        <v>6535</v>
      </c>
      <c r="X1635" s="31" t="s">
        <v>6535</v>
      </c>
      <c r="Y1635" s="2" t="s">
        <v>6535</v>
      </c>
      <c r="AA1635" s="38">
        <v>0</v>
      </c>
      <c r="AB1635" s="9" t="s">
        <v>6535</v>
      </c>
      <c r="AC1635" s="38">
        <v>53049</v>
      </c>
      <c r="AD1635" s="9" t="s">
        <v>6535</v>
      </c>
      <c r="AE1635" s="42">
        <v>1607</v>
      </c>
      <c r="AF1635" s="9" t="s">
        <v>6535</v>
      </c>
      <c r="AG1635" s="41">
        <v>832</v>
      </c>
      <c r="AH1635" s="2" t="s">
        <v>6535</v>
      </c>
      <c r="AI1635" s="41">
        <v>0</v>
      </c>
      <c r="AJ1635" s="2" t="s">
        <v>6535</v>
      </c>
      <c r="AK1635" s="41">
        <v>10294</v>
      </c>
      <c r="AL1635" s="2" t="s">
        <v>6535</v>
      </c>
      <c r="AM1635" s="2" t="str">
        <f>IF(OR(O1635="Q",Q1635="Q",S1635="Q",U1635="Q",W1635="Q",Y1635="Q",AB1635="Q",AD1635="Q",AF1635="Q",AH1635="Q",AJ1635="Q",AL1635="Q"),"Yes","No")</f>
        <v>No</v>
      </c>
    </row>
    <row r="1636" spans="1:39">
      <c r="A1636" s="6" t="s">
        <v>5493</v>
      </c>
      <c r="B1636" s="6" t="s">
        <v>5494</v>
      </c>
      <c r="C1636" s="4" t="s">
        <v>84</v>
      </c>
      <c r="D1636" s="242" t="s">
        <v>5495</v>
      </c>
      <c r="E1636" s="237" t="s">
        <v>5496</v>
      </c>
      <c r="F1636" s="25" t="s">
        <v>481</v>
      </c>
      <c r="G1636" s="53" t="s">
        <v>476</v>
      </c>
      <c r="H1636" s="180">
        <v>0</v>
      </c>
      <c r="I1636" s="28">
        <v>22</v>
      </c>
      <c r="J1636" s="171" t="s">
        <v>14</v>
      </c>
      <c r="K1636" s="171" t="s">
        <v>13</v>
      </c>
      <c r="L1636" s="9">
        <v>22</v>
      </c>
      <c r="M1636" s="9"/>
      <c r="N1636" s="32">
        <v>1.9713833873032607</v>
      </c>
      <c r="O1636" s="10" t="s">
        <v>6535</v>
      </c>
      <c r="P1636" s="57">
        <v>0.1119595124385202</v>
      </c>
      <c r="Q1636" s="7" t="s">
        <v>6535</v>
      </c>
      <c r="R1636" s="182">
        <v>47.563993897270727</v>
      </c>
      <c r="S1636" s="1" t="s">
        <v>6535</v>
      </c>
      <c r="T1636" s="36">
        <v>2.701271401932531</v>
      </c>
      <c r="U1636" s="2" t="s">
        <v>6535</v>
      </c>
      <c r="V1636" s="31">
        <v>17.608002610638351</v>
      </c>
      <c r="W1636" s="2" t="s">
        <v>6535</v>
      </c>
      <c r="X1636" s="31" t="s">
        <v>6535</v>
      </c>
      <c r="Y1636" s="2" t="s">
        <v>6535</v>
      </c>
      <c r="AA1636" s="38">
        <v>157068</v>
      </c>
      <c r="AB1636" s="9" t="s">
        <v>6535</v>
      </c>
      <c r="AC1636" s="38">
        <v>1402900</v>
      </c>
      <c r="AD1636" s="9" t="s">
        <v>6535</v>
      </c>
      <c r="AE1636" s="42">
        <v>79674</v>
      </c>
      <c r="AF1636" s="9" t="s">
        <v>6535</v>
      </c>
      <c r="AG1636" s="41">
        <v>29495</v>
      </c>
      <c r="AH1636" s="2" t="s">
        <v>6535</v>
      </c>
      <c r="AI1636" s="41">
        <v>0</v>
      </c>
      <c r="AJ1636" s="2" t="s">
        <v>6535</v>
      </c>
      <c r="AK1636" s="41">
        <v>372884</v>
      </c>
      <c r="AL1636" s="2" t="s">
        <v>6535</v>
      </c>
      <c r="AM1636" s="2" t="str">
        <f>IF(OR(O1636="Q",Q1636="Q",S1636="Q",U1636="Q",W1636="Q",Y1636="Q",AB1636="Q",AD1636="Q",AF1636="Q",AH1636="Q",AJ1636="Q",AL1636="Q"),"Yes","No")</f>
        <v>No</v>
      </c>
    </row>
    <row r="1637" spans="1:39">
      <c r="A1637" s="6" t="s">
        <v>4538</v>
      </c>
      <c r="B1637" s="6" t="s">
        <v>4539</v>
      </c>
      <c r="C1637" s="4" t="s">
        <v>57</v>
      </c>
      <c r="D1637" s="242" t="s">
        <v>4540</v>
      </c>
      <c r="E1637" s="237" t="s">
        <v>4541</v>
      </c>
      <c r="F1637" s="25" t="s">
        <v>481</v>
      </c>
      <c r="G1637" s="53" t="s">
        <v>476</v>
      </c>
      <c r="H1637" s="180">
        <v>0</v>
      </c>
      <c r="I1637" s="28">
        <v>22</v>
      </c>
      <c r="J1637" s="171" t="s">
        <v>14</v>
      </c>
      <c r="K1637" s="171" t="s">
        <v>13</v>
      </c>
      <c r="L1637" s="9">
        <v>22</v>
      </c>
      <c r="M1637" s="9"/>
      <c r="N1637" s="32">
        <v>1.5687478628601734</v>
      </c>
      <c r="O1637" s="10" t="s">
        <v>6535</v>
      </c>
      <c r="P1637" s="57">
        <v>0.18676944524988306</v>
      </c>
      <c r="Q1637" s="7" t="s">
        <v>6535</v>
      </c>
      <c r="R1637" s="182">
        <v>28.877711132437621</v>
      </c>
      <c r="S1637" s="1" t="s">
        <v>6535</v>
      </c>
      <c r="T1637" s="36">
        <v>3.4380758157389635</v>
      </c>
      <c r="U1637" s="2" t="s">
        <v>6535</v>
      </c>
      <c r="V1637" s="31">
        <v>8.3993817123636596</v>
      </c>
      <c r="W1637" s="2" t="s">
        <v>6535</v>
      </c>
      <c r="X1637" s="31" t="s">
        <v>6535</v>
      </c>
      <c r="Y1637" s="2" t="s">
        <v>6535</v>
      </c>
      <c r="AA1637" s="38">
        <v>224800</v>
      </c>
      <c r="AB1637" s="9" t="s">
        <v>6535</v>
      </c>
      <c r="AC1637" s="38">
        <v>1203623</v>
      </c>
      <c r="AD1637" s="9" t="s">
        <v>6535</v>
      </c>
      <c r="AE1637" s="42">
        <v>143299</v>
      </c>
      <c r="AF1637" s="9" t="s">
        <v>6535</v>
      </c>
      <c r="AG1637" s="41">
        <v>41680</v>
      </c>
      <c r="AH1637" s="2" t="s">
        <v>6535</v>
      </c>
      <c r="AI1637" s="41">
        <v>0</v>
      </c>
      <c r="AJ1637" s="2" t="s">
        <v>6535</v>
      </c>
      <c r="AK1637" s="41">
        <v>444960</v>
      </c>
      <c r="AL1637" s="2" t="s">
        <v>6535</v>
      </c>
      <c r="AM1637" s="2" t="str">
        <f>IF(OR(O1637="Q",Q1637="Q",S1637="Q",U1637="Q",W1637="Q",Y1637="Q",AB1637="Q",AD1637="Q",AF1637="Q",AH1637="Q",AJ1637="Q",AL1637="Q"),"Yes","No")</f>
        <v>No</v>
      </c>
    </row>
    <row r="1638" spans="1:39">
      <c r="A1638" s="6" t="s">
        <v>5533</v>
      </c>
      <c r="B1638" s="6" t="s">
        <v>5534</v>
      </c>
      <c r="C1638" s="4" t="s">
        <v>127</v>
      </c>
      <c r="D1638" s="242" t="s">
        <v>5535</v>
      </c>
      <c r="E1638" s="237" t="s">
        <v>5536</v>
      </c>
      <c r="F1638" s="25" t="s">
        <v>481</v>
      </c>
      <c r="G1638" s="53" t="s">
        <v>476</v>
      </c>
      <c r="H1638" s="180">
        <v>0</v>
      </c>
      <c r="I1638" s="28">
        <v>22</v>
      </c>
      <c r="J1638" s="171" t="s">
        <v>14</v>
      </c>
      <c r="K1638" s="171" t="s">
        <v>13</v>
      </c>
      <c r="L1638" s="9">
        <v>22</v>
      </c>
      <c r="M1638" s="9"/>
      <c r="N1638" s="32">
        <v>1.6862698880377136</v>
      </c>
      <c r="O1638" s="10" t="s">
        <v>6535</v>
      </c>
      <c r="P1638" s="57">
        <v>0.16054448811577104</v>
      </c>
      <c r="Q1638" s="7" t="s">
        <v>6535</v>
      </c>
      <c r="R1638" s="182">
        <v>46.348588410104014</v>
      </c>
      <c r="S1638" s="1" t="s">
        <v>6535</v>
      </c>
      <c r="T1638" s="36">
        <v>4.4127043090638933</v>
      </c>
      <c r="U1638" s="2" t="s">
        <v>6535</v>
      </c>
      <c r="V1638" s="31">
        <v>10.503443050761849</v>
      </c>
      <c r="W1638" s="2" t="s">
        <v>6535</v>
      </c>
      <c r="X1638" s="31" t="s">
        <v>6535</v>
      </c>
      <c r="Y1638" s="2" t="s">
        <v>6535</v>
      </c>
      <c r="AA1638" s="38">
        <v>200312</v>
      </c>
      <c r="AB1638" s="9" t="s">
        <v>6535</v>
      </c>
      <c r="AC1638" s="38">
        <v>1247704</v>
      </c>
      <c r="AD1638" s="9" t="s">
        <v>6535</v>
      </c>
      <c r="AE1638" s="42">
        <v>118790</v>
      </c>
      <c r="AF1638" s="9" t="s">
        <v>6535</v>
      </c>
      <c r="AG1638" s="41">
        <v>26920</v>
      </c>
      <c r="AH1638" s="2" t="s">
        <v>6535</v>
      </c>
      <c r="AI1638" s="41">
        <v>0</v>
      </c>
      <c r="AJ1638" s="2" t="s">
        <v>6535</v>
      </c>
      <c r="AK1638" s="41">
        <v>393350</v>
      </c>
      <c r="AL1638" s="2" t="s">
        <v>6535</v>
      </c>
      <c r="AM1638" s="2" t="str">
        <f>IF(OR(O1638="Q",Q1638="Q",S1638="Q",U1638="Q",W1638="Q",Y1638="Q",AB1638="Q",AD1638="Q",AF1638="Q",AH1638="Q",AJ1638="Q",AL1638="Q"),"Yes","No")</f>
        <v>No</v>
      </c>
    </row>
    <row r="1639" spans="1:39">
      <c r="A1639" s="6" t="s">
        <v>4008</v>
      </c>
      <c r="B1639" s="6" t="s">
        <v>4009</v>
      </c>
      <c r="C1639" s="4" t="s">
        <v>67</v>
      </c>
      <c r="D1639" s="242">
        <v>6109</v>
      </c>
      <c r="E1639" s="237">
        <v>60109</v>
      </c>
      <c r="F1639" s="25" t="s">
        <v>317</v>
      </c>
      <c r="G1639" s="53" t="s">
        <v>264</v>
      </c>
      <c r="H1639" s="180">
        <v>91151</v>
      </c>
      <c r="I1639" s="28">
        <v>22</v>
      </c>
      <c r="J1639" s="171" t="s">
        <v>14</v>
      </c>
      <c r="K1639" s="171" t="s">
        <v>16</v>
      </c>
      <c r="L1639" s="9">
        <v>22</v>
      </c>
      <c r="M1639" s="9"/>
      <c r="N1639" s="32">
        <v>2.0697498104624716</v>
      </c>
      <c r="O1639" s="10" t="s">
        <v>6535</v>
      </c>
      <c r="P1639" s="57">
        <v>9.7841109686954059E-2</v>
      </c>
      <c r="Q1639" s="7" t="s">
        <v>6535</v>
      </c>
      <c r="R1639" s="182">
        <v>51.328884875242494</v>
      </c>
      <c r="S1639" s="1" t="s">
        <v>6535</v>
      </c>
      <c r="T1639" s="36">
        <v>2.4264164827078734</v>
      </c>
      <c r="U1639" s="2" t="s">
        <v>6535</v>
      </c>
      <c r="V1639" s="31">
        <v>21.154193948583639</v>
      </c>
      <c r="W1639" s="2" t="s">
        <v>6535</v>
      </c>
      <c r="X1639" s="31" t="s">
        <v>6535</v>
      </c>
      <c r="Y1639" s="2" t="s">
        <v>6535</v>
      </c>
      <c r="AA1639" s="38">
        <v>150150</v>
      </c>
      <c r="AB1639" s="9" t="s">
        <v>6535</v>
      </c>
      <c r="AC1639" s="38">
        <v>1534631</v>
      </c>
      <c r="AD1639" s="9" t="s">
        <v>6535</v>
      </c>
      <c r="AE1639" s="42">
        <v>72545</v>
      </c>
      <c r="AF1639" s="9" t="s">
        <v>6535</v>
      </c>
      <c r="AG1639" s="41">
        <v>29898</v>
      </c>
      <c r="AH1639" s="2" t="s">
        <v>6535</v>
      </c>
      <c r="AI1639" s="41">
        <v>0</v>
      </c>
      <c r="AJ1639" s="2" t="s">
        <v>6535</v>
      </c>
      <c r="AK1639" s="41">
        <v>514291</v>
      </c>
      <c r="AL1639" s="2" t="s">
        <v>6535</v>
      </c>
      <c r="AM1639" s="2" t="str">
        <f>IF(OR(O1639="Q",Q1639="Q",S1639="Q",U1639="Q",W1639="Q",Y1639="Q",AB1639="Q",AD1639="Q",AF1639="Q",AH1639="Q",AJ1639="Q",AL1639="Q"),"Yes","No")</f>
        <v>No</v>
      </c>
    </row>
    <row r="1640" spans="1:39">
      <c r="A1640" s="6" t="s">
        <v>2422</v>
      </c>
      <c r="B1640" s="6" t="s">
        <v>2423</v>
      </c>
      <c r="C1640" s="4" t="s">
        <v>81</v>
      </c>
      <c r="D1640" s="242" t="s">
        <v>2424</v>
      </c>
      <c r="E1640" s="237" t="s">
        <v>2425</v>
      </c>
      <c r="F1640" s="25" t="s">
        <v>481</v>
      </c>
      <c r="G1640" s="53" t="s">
        <v>476</v>
      </c>
      <c r="H1640" s="180">
        <v>0</v>
      </c>
      <c r="I1640" s="28">
        <v>22</v>
      </c>
      <c r="J1640" s="171" t="s">
        <v>14</v>
      </c>
      <c r="K1640" s="171" t="s">
        <v>13</v>
      </c>
      <c r="L1640" s="9">
        <v>22</v>
      </c>
      <c r="M1640" s="9"/>
      <c r="N1640" s="32">
        <v>0.14523837652643676</v>
      </c>
      <c r="O1640" s="10" t="s">
        <v>6535</v>
      </c>
      <c r="P1640" s="57">
        <v>1.1953726711094258E-2</v>
      </c>
      <c r="Q1640" s="7" t="s">
        <v>6535</v>
      </c>
      <c r="R1640" s="182">
        <v>21.53340566468707</v>
      </c>
      <c r="S1640" s="1" t="s">
        <v>6535</v>
      </c>
      <c r="T1640" s="36">
        <v>1.7722894776914877</v>
      </c>
      <c r="U1640" s="2" t="s">
        <v>6535</v>
      </c>
      <c r="V1640" s="31">
        <v>12.150049941466452</v>
      </c>
      <c r="W1640" s="2" t="s">
        <v>6535</v>
      </c>
      <c r="X1640" s="31" t="s">
        <v>6535</v>
      </c>
      <c r="Y1640" s="2" t="s">
        <v>6535</v>
      </c>
      <c r="AA1640" s="38">
        <v>13523</v>
      </c>
      <c r="AB1640" s="9" t="s">
        <v>6535</v>
      </c>
      <c r="AC1640" s="38">
        <v>1131279</v>
      </c>
      <c r="AD1640" s="9" t="s">
        <v>6535</v>
      </c>
      <c r="AE1640" s="42">
        <v>93109</v>
      </c>
      <c r="AF1640" s="9" t="s">
        <v>6535</v>
      </c>
      <c r="AG1640" s="41">
        <v>52536</v>
      </c>
      <c r="AH1640" s="2" t="s">
        <v>6535</v>
      </c>
      <c r="AI1640" s="41">
        <v>0</v>
      </c>
      <c r="AJ1640" s="2" t="s">
        <v>6535</v>
      </c>
      <c r="AK1640" s="41">
        <v>726092</v>
      </c>
      <c r="AL1640" s="2" t="s">
        <v>6535</v>
      </c>
      <c r="AM1640" s="2" t="str">
        <f>IF(OR(O1640="Q",Q1640="Q",S1640="Q",U1640="Q",W1640="Q",Y1640="Q",AB1640="Q",AD1640="Q",AF1640="Q",AH1640="Q",AJ1640="Q",AL1640="Q"),"Yes","No")</f>
        <v>No</v>
      </c>
    </row>
    <row r="1641" spans="1:39">
      <c r="A1641" s="3" t="s">
        <v>1812</v>
      </c>
      <c r="B1641" s="3" t="s">
        <v>1813</v>
      </c>
      <c r="C1641" s="4" t="s">
        <v>126</v>
      </c>
      <c r="D1641" s="241">
        <v>4208</v>
      </c>
      <c r="E1641" s="236">
        <v>40208</v>
      </c>
      <c r="F1641" s="3" t="s">
        <v>317</v>
      </c>
      <c r="G1641" s="4" t="s">
        <v>264</v>
      </c>
      <c r="H1641" s="60">
        <v>400492</v>
      </c>
      <c r="I1641" s="27">
        <v>22</v>
      </c>
      <c r="J1641" s="170" t="s">
        <v>15</v>
      </c>
      <c r="K1641" s="170" t="s">
        <v>13</v>
      </c>
      <c r="L1641" s="5">
        <v>22</v>
      </c>
      <c r="N1641" s="31">
        <v>0</v>
      </c>
      <c r="O1641" s="4" t="s">
        <v>6535</v>
      </c>
      <c r="P1641" s="56">
        <v>0</v>
      </c>
      <c r="Q1641" s="8" t="s">
        <v>6535</v>
      </c>
      <c r="R1641" s="35">
        <v>49.882571698707849</v>
      </c>
      <c r="S1641" s="2" t="s">
        <v>6535</v>
      </c>
      <c r="T1641" s="36">
        <v>36.610211156634101</v>
      </c>
      <c r="U1641" s="2" t="s">
        <v>6535</v>
      </c>
      <c r="V1641" s="31">
        <v>1.3625316577740818</v>
      </c>
      <c r="W1641" s="2" t="s">
        <v>6535</v>
      </c>
      <c r="X1641" s="31" t="s">
        <v>6535</v>
      </c>
      <c r="Y1641" s="2" t="s">
        <v>6535</v>
      </c>
      <c r="AA1641" s="37">
        <v>0</v>
      </c>
      <c r="AB1641" s="4" t="s">
        <v>6535</v>
      </c>
      <c r="AC1641" s="37">
        <v>2374161</v>
      </c>
      <c r="AD1641" s="4" t="s">
        <v>6535</v>
      </c>
      <c r="AE1641" s="41">
        <v>1742463</v>
      </c>
      <c r="AF1641" s="4" t="s">
        <v>6535</v>
      </c>
      <c r="AG1641" s="41">
        <v>47595</v>
      </c>
      <c r="AH1641" s="2" t="s">
        <v>6535</v>
      </c>
      <c r="AI1641" s="41">
        <v>0</v>
      </c>
      <c r="AJ1641" s="2" t="s">
        <v>6535</v>
      </c>
      <c r="AK1641" s="41">
        <v>582678</v>
      </c>
      <c r="AL1641" s="2" t="s">
        <v>6535</v>
      </c>
      <c r="AM1641" s="2" t="str">
        <f>IF(OR(O1641="Q",Q1641="Q",S1641="Q",U1641="Q",W1641="Q",Y1641="Q",AB1641="Q",AD1641="Q",AF1641="Q",AH1641="Q",AJ1641="Q",AL1641="Q"),"Yes","No")</f>
        <v>No</v>
      </c>
    </row>
    <row r="1642" spans="1:39">
      <c r="A1642" s="6" t="s">
        <v>3259</v>
      </c>
      <c r="B1642" s="6" t="s">
        <v>3260</v>
      </c>
      <c r="C1642" s="4" t="s">
        <v>74</v>
      </c>
      <c r="D1642" s="242" t="s">
        <v>3261</v>
      </c>
      <c r="E1642" s="237" t="s">
        <v>3262</v>
      </c>
      <c r="F1642" s="25" t="s">
        <v>317</v>
      </c>
      <c r="G1642" s="53" t="s">
        <v>476</v>
      </c>
      <c r="H1642" s="180">
        <v>0</v>
      </c>
      <c r="I1642" s="28">
        <v>22</v>
      </c>
      <c r="J1642" s="171" t="s">
        <v>14</v>
      </c>
      <c r="K1642" s="171" t="s">
        <v>13</v>
      </c>
      <c r="L1642" s="9">
        <v>22</v>
      </c>
      <c r="M1642" s="9"/>
      <c r="N1642" s="32">
        <v>1.5009855961246104</v>
      </c>
      <c r="O1642" s="10" t="s">
        <v>6535</v>
      </c>
      <c r="P1642" s="57">
        <v>0.13070190987336319</v>
      </c>
      <c r="Q1642" s="7" t="s">
        <v>6535</v>
      </c>
      <c r="R1642" s="182">
        <v>52.700011824524061</v>
      </c>
      <c r="S1642" s="1" t="s">
        <v>6535</v>
      </c>
      <c r="T1642" s="36">
        <v>4.5889795435733713</v>
      </c>
      <c r="U1642" s="2" t="s">
        <v>6535</v>
      </c>
      <c r="V1642" s="31">
        <v>11.484037207864155</v>
      </c>
      <c r="W1642" s="2" t="s">
        <v>6535</v>
      </c>
      <c r="X1642" s="31" t="s">
        <v>6535</v>
      </c>
      <c r="Y1642" s="2" t="s">
        <v>6535</v>
      </c>
      <c r="AA1642" s="38">
        <v>233007</v>
      </c>
      <c r="AB1642" s="9" t="s">
        <v>6535</v>
      </c>
      <c r="AC1642" s="38">
        <v>1782736</v>
      </c>
      <c r="AD1642" s="9" t="s">
        <v>6535</v>
      </c>
      <c r="AE1642" s="42">
        <v>155236</v>
      </c>
      <c r="AF1642" s="9" t="s">
        <v>6535</v>
      </c>
      <c r="AG1642" s="41">
        <v>33828</v>
      </c>
      <c r="AH1642" s="2" t="s">
        <v>6535</v>
      </c>
      <c r="AI1642" s="41">
        <v>0</v>
      </c>
      <c r="AJ1642" s="2" t="s">
        <v>6535</v>
      </c>
      <c r="AK1642" s="41">
        <v>683815</v>
      </c>
      <c r="AL1642" s="2" t="s">
        <v>6535</v>
      </c>
      <c r="AM1642" s="2" t="str">
        <f>IF(OR(O1642="Q",Q1642="Q",S1642="Q",U1642="Q",W1642="Q",Y1642="Q",AB1642="Q",AD1642="Q",AF1642="Q",AH1642="Q",AJ1642="Q",AL1642="Q"),"Yes","No")</f>
        <v>No</v>
      </c>
    </row>
    <row r="1643" spans="1:39">
      <c r="A1643" s="3" t="s">
        <v>3382</v>
      </c>
      <c r="B1643" s="3" t="s">
        <v>3383</v>
      </c>
      <c r="C1643" s="4" t="s">
        <v>74</v>
      </c>
      <c r="D1643" s="241" t="s">
        <v>3384</v>
      </c>
      <c r="E1643" s="236" t="s">
        <v>3385</v>
      </c>
      <c r="F1643" s="3" t="s">
        <v>317</v>
      </c>
      <c r="G1643" s="4" t="s">
        <v>476</v>
      </c>
      <c r="H1643" s="60">
        <v>0</v>
      </c>
      <c r="I1643" s="27">
        <v>22</v>
      </c>
      <c r="J1643" s="170" t="s">
        <v>14</v>
      </c>
      <c r="K1643" s="170" t="s">
        <v>13</v>
      </c>
      <c r="L1643" s="5">
        <v>22</v>
      </c>
      <c r="N1643" s="31">
        <v>3.3457012418247505</v>
      </c>
      <c r="O1643" s="4" t="s">
        <v>6535</v>
      </c>
      <c r="P1643" s="56">
        <v>0.16815363677604717</v>
      </c>
      <c r="Q1643" s="8" t="s">
        <v>6535</v>
      </c>
      <c r="R1643" s="35">
        <v>43.026779209686737</v>
      </c>
      <c r="S1643" s="2" t="s">
        <v>6535</v>
      </c>
      <c r="T1643" s="36">
        <v>2.162509106438566</v>
      </c>
      <c r="U1643" s="2" t="s">
        <v>6535</v>
      </c>
      <c r="V1643" s="31">
        <v>19.896692726786938</v>
      </c>
      <c r="W1643" s="2" t="s">
        <v>6535</v>
      </c>
      <c r="X1643" s="31" t="s">
        <v>6535</v>
      </c>
      <c r="Y1643" s="2" t="s">
        <v>6535</v>
      </c>
      <c r="AA1643" s="37">
        <v>288008</v>
      </c>
      <c r="AB1643" s="4" t="s">
        <v>6535</v>
      </c>
      <c r="AC1643" s="37">
        <v>1712767</v>
      </c>
      <c r="AD1643" s="4" t="s">
        <v>6535</v>
      </c>
      <c r="AE1643" s="41">
        <v>86083</v>
      </c>
      <c r="AF1643" s="4" t="s">
        <v>6535</v>
      </c>
      <c r="AG1643" s="41">
        <v>39807</v>
      </c>
      <c r="AH1643" s="2" t="s">
        <v>6535</v>
      </c>
      <c r="AI1643" s="41">
        <v>0</v>
      </c>
      <c r="AJ1643" s="2" t="s">
        <v>6535</v>
      </c>
      <c r="AK1643" s="41">
        <v>818474</v>
      </c>
      <c r="AL1643" s="2" t="s">
        <v>6535</v>
      </c>
      <c r="AM1643" s="2" t="str">
        <f>IF(OR(O1643="Q",Q1643="Q",S1643="Q",U1643="Q",W1643="Q",Y1643="Q",AB1643="Q",AD1643="Q",AF1643="Q",AH1643="Q",AJ1643="Q",AL1643="Q"),"Yes","No")</f>
        <v>No</v>
      </c>
    </row>
    <row r="1644" spans="1:39">
      <c r="A1644" s="6" t="s">
        <v>3143</v>
      </c>
      <c r="B1644" s="6" t="s">
        <v>3144</v>
      </c>
      <c r="C1644" s="4" t="s">
        <v>60</v>
      </c>
      <c r="D1644" s="242" t="s">
        <v>3145</v>
      </c>
      <c r="E1644" s="237" t="s">
        <v>3146</v>
      </c>
      <c r="F1644" s="25" t="s">
        <v>481</v>
      </c>
      <c r="G1644" s="53" t="s">
        <v>476</v>
      </c>
      <c r="H1644" s="180">
        <v>0</v>
      </c>
      <c r="I1644" s="28">
        <v>22</v>
      </c>
      <c r="J1644" s="171" t="s">
        <v>14</v>
      </c>
      <c r="K1644" s="171" t="s">
        <v>13</v>
      </c>
      <c r="L1644" s="9">
        <v>22</v>
      </c>
      <c r="M1644" s="9"/>
      <c r="N1644" s="32">
        <v>0.89252570556098954</v>
      </c>
      <c r="O1644" s="10" t="s">
        <v>6535</v>
      </c>
      <c r="P1644" s="57">
        <v>4.7666948032298651E-2</v>
      </c>
      <c r="Q1644" s="7" t="s">
        <v>6535</v>
      </c>
      <c r="R1644" s="182">
        <v>41.267285346232711</v>
      </c>
      <c r="S1644" s="1" t="s">
        <v>6535</v>
      </c>
      <c r="T1644" s="36">
        <v>2.2039539407960462</v>
      </c>
      <c r="U1644" s="2" t="s">
        <v>6535</v>
      </c>
      <c r="V1644" s="31">
        <v>18.724204976501181</v>
      </c>
      <c r="W1644" s="2" t="s">
        <v>6535</v>
      </c>
      <c r="X1644" s="31" t="s">
        <v>6535</v>
      </c>
      <c r="Y1644" s="2" t="s">
        <v>6535</v>
      </c>
      <c r="AA1644" s="38">
        <v>74824</v>
      </c>
      <c r="AB1644" s="9" t="s">
        <v>6535</v>
      </c>
      <c r="AC1644" s="38">
        <v>1569725</v>
      </c>
      <c r="AD1644" s="9" t="s">
        <v>6535</v>
      </c>
      <c r="AE1644" s="42">
        <v>83834</v>
      </c>
      <c r="AF1644" s="9" t="s">
        <v>6535</v>
      </c>
      <c r="AG1644" s="41">
        <v>38038</v>
      </c>
      <c r="AH1644" s="2" t="s">
        <v>6535</v>
      </c>
      <c r="AI1644" s="41">
        <v>0</v>
      </c>
      <c r="AJ1644" s="2" t="s">
        <v>6535</v>
      </c>
      <c r="AK1644" s="41">
        <v>676890</v>
      </c>
      <c r="AL1644" s="2" t="s">
        <v>6535</v>
      </c>
      <c r="AM1644" s="2" t="str">
        <f>IF(OR(O1644="Q",Q1644="Q",S1644="Q",U1644="Q",W1644="Q",Y1644="Q",AB1644="Q",AD1644="Q",AF1644="Q",AH1644="Q",AJ1644="Q",AL1644="Q"),"Yes","No")</f>
        <v>No</v>
      </c>
    </row>
    <row r="1645" spans="1:39">
      <c r="A1645" s="6" t="s">
        <v>6426</v>
      </c>
      <c r="B1645" s="6" t="s">
        <v>3681</v>
      </c>
      <c r="C1645" s="4" t="s">
        <v>108</v>
      </c>
      <c r="D1645" s="242" t="s">
        <v>3682</v>
      </c>
      <c r="E1645" s="237" t="s">
        <v>3683</v>
      </c>
      <c r="F1645" s="25" t="s">
        <v>317</v>
      </c>
      <c r="G1645" s="53" t="s">
        <v>476</v>
      </c>
      <c r="H1645" s="180">
        <v>0</v>
      </c>
      <c r="I1645" s="28">
        <v>22</v>
      </c>
      <c r="J1645" s="171" t="s">
        <v>14</v>
      </c>
      <c r="K1645" s="171" t="s">
        <v>13</v>
      </c>
      <c r="L1645" s="9">
        <v>22</v>
      </c>
      <c r="M1645" s="9"/>
      <c r="N1645" s="32">
        <v>1.4352828849119887</v>
      </c>
      <c r="O1645" s="10" t="s">
        <v>6535</v>
      </c>
      <c r="P1645" s="57">
        <v>5.5463316938510428E-2</v>
      </c>
      <c r="Q1645" s="7" t="s">
        <v>6535</v>
      </c>
      <c r="R1645" s="182">
        <v>50.704705713052235</v>
      </c>
      <c r="S1645" s="1" t="s">
        <v>6535</v>
      </c>
      <c r="T1645" s="36">
        <v>1.9593706528517292</v>
      </c>
      <c r="U1645" s="2" t="s">
        <v>6535</v>
      </c>
      <c r="V1645" s="31">
        <v>25.878057140059244</v>
      </c>
      <c r="W1645" s="2" t="s">
        <v>6535</v>
      </c>
      <c r="X1645" s="31" t="s">
        <v>6535</v>
      </c>
      <c r="Y1645" s="2" t="s">
        <v>6535</v>
      </c>
      <c r="AA1645" s="38">
        <v>58627</v>
      </c>
      <c r="AB1645" s="9" t="s">
        <v>6535</v>
      </c>
      <c r="AC1645" s="38">
        <v>1057041</v>
      </c>
      <c r="AD1645" s="9" t="s">
        <v>6535</v>
      </c>
      <c r="AE1645" s="42">
        <v>40847</v>
      </c>
      <c r="AF1645" s="9" t="s">
        <v>6535</v>
      </c>
      <c r="AG1645" s="41">
        <v>20847</v>
      </c>
      <c r="AH1645" s="2" t="s">
        <v>6535</v>
      </c>
      <c r="AI1645" s="41">
        <v>0</v>
      </c>
      <c r="AJ1645" s="2" t="s">
        <v>6535</v>
      </c>
      <c r="AK1645" s="41">
        <v>440591</v>
      </c>
      <c r="AL1645" s="2" t="s">
        <v>6535</v>
      </c>
      <c r="AM1645" s="2" t="str">
        <f>IF(OR(O1645="Q",Q1645="Q",S1645="Q",U1645="Q",W1645="Q",Y1645="Q",AB1645="Q",AD1645="Q",AF1645="Q",AH1645="Q",AJ1645="Q",AL1645="Q"),"Yes","No")</f>
        <v>No</v>
      </c>
    </row>
    <row r="1646" spans="1:39">
      <c r="A1646" s="6" t="s">
        <v>3660</v>
      </c>
      <c r="B1646" s="6" t="s">
        <v>1267</v>
      </c>
      <c r="C1646" s="4" t="s">
        <v>108</v>
      </c>
      <c r="D1646" s="242" t="s">
        <v>3661</v>
      </c>
      <c r="E1646" s="237" t="s">
        <v>3662</v>
      </c>
      <c r="F1646" s="25" t="s">
        <v>317</v>
      </c>
      <c r="G1646" s="53" t="s">
        <v>476</v>
      </c>
      <c r="H1646" s="180">
        <v>0</v>
      </c>
      <c r="I1646" s="28">
        <v>22</v>
      </c>
      <c r="J1646" s="171" t="s">
        <v>14</v>
      </c>
      <c r="K1646" s="171" t="s">
        <v>13</v>
      </c>
      <c r="L1646" s="9">
        <v>22</v>
      </c>
      <c r="M1646" s="9"/>
      <c r="N1646" s="32">
        <v>0.52707381001368669</v>
      </c>
      <c r="O1646" s="10" t="s">
        <v>6535</v>
      </c>
      <c r="P1646" s="57">
        <v>3.745123140309907E-2</v>
      </c>
      <c r="Q1646" s="7" t="s">
        <v>6535</v>
      </c>
      <c r="R1646" s="182">
        <v>45.407856380061766</v>
      </c>
      <c r="S1646" s="1" t="s">
        <v>6535</v>
      </c>
      <c r="T1646" s="36">
        <v>3.2264553929633157</v>
      </c>
      <c r="U1646" s="2" t="s">
        <v>6535</v>
      </c>
      <c r="V1646" s="31">
        <v>14.073604265254458</v>
      </c>
      <c r="W1646" s="2" t="s">
        <v>6535</v>
      </c>
      <c r="X1646" s="31" t="s">
        <v>6535</v>
      </c>
      <c r="Y1646" s="2" t="s">
        <v>6535</v>
      </c>
      <c r="AA1646" s="38">
        <v>58920</v>
      </c>
      <c r="AB1646" s="9" t="s">
        <v>6535</v>
      </c>
      <c r="AC1646" s="38">
        <v>1573246</v>
      </c>
      <c r="AD1646" s="9" t="s">
        <v>6535</v>
      </c>
      <c r="AE1646" s="42">
        <v>111787</v>
      </c>
      <c r="AF1646" s="9" t="s">
        <v>6535</v>
      </c>
      <c r="AG1646" s="41">
        <v>34647</v>
      </c>
      <c r="AH1646" s="2" t="s">
        <v>6535</v>
      </c>
      <c r="AI1646" s="41">
        <v>0</v>
      </c>
      <c r="AJ1646" s="2" t="s">
        <v>6535</v>
      </c>
      <c r="AK1646" s="41">
        <v>562003</v>
      </c>
      <c r="AL1646" s="2" t="s">
        <v>6535</v>
      </c>
      <c r="AM1646" s="2" t="str">
        <f>IF(OR(O1646="Q",Q1646="Q",S1646="Q",U1646="Q",W1646="Q",Y1646="Q",AB1646="Q",AD1646="Q",AF1646="Q",AH1646="Q",AJ1646="Q",AL1646="Q"),"Yes","No")</f>
        <v>No</v>
      </c>
    </row>
    <row r="1647" spans="1:39">
      <c r="A1647" s="3" t="s">
        <v>5186</v>
      </c>
      <c r="B1647" s="3" t="s">
        <v>5187</v>
      </c>
      <c r="C1647" s="4" t="s">
        <v>82</v>
      </c>
      <c r="D1647" s="241" t="s">
        <v>5188</v>
      </c>
      <c r="E1647" s="236">
        <v>88134</v>
      </c>
      <c r="F1647" s="3" t="s">
        <v>167</v>
      </c>
      <c r="G1647" s="4" t="s">
        <v>264</v>
      </c>
      <c r="H1647" s="60">
        <v>0</v>
      </c>
      <c r="I1647" s="27">
        <v>22</v>
      </c>
      <c r="J1647" s="170" t="s">
        <v>14</v>
      </c>
      <c r="K1647" s="170" t="s">
        <v>13</v>
      </c>
      <c r="L1647" s="5">
        <v>21</v>
      </c>
      <c r="N1647" s="31">
        <v>0.43543519047230606</v>
      </c>
      <c r="O1647" s="4" t="s">
        <v>6535</v>
      </c>
      <c r="P1647" s="56">
        <v>9.2078775824922677E-3</v>
      </c>
      <c r="Q1647" s="8" t="s">
        <v>6535</v>
      </c>
      <c r="R1647" s="35">
        <v>42.714485705865016</v>
      </c>
      <c r="S1647" s="2" t="s">
        <v>163</v>
      </c>
      <c r="T1647" s="36">
        <v>0.90325670498084287</v>
      </c>
      <c r="U1647" s="2" t="s">
        <v>163</v>
      </c>
      <c r="V1647" s="31">
        <v>47.289420017946</v>
      </c>
      <c r="W1647" s="2" t="s">
        <v>6535</v>
      </c>
      <c r="X1647" s="31" t="s">
        <v>6535</v>
      </c>
      <c r="Y1647" s="2" t="s">
        <v>6535</v>
      </c>
      <c r="AA1647" s="37">
        <v>10676</v>
      </c>
      <c r="AB1647" s="4" t="s">
        <v>6535</v>
      </c>
      <c r="AC1647" s="37">
        <v>1159442</v>
      </c>
      <c r="AD1647" s="4" t="s">
        <v>6535</v>
      </c>
      <c r="AE1647" s="41">
        <v>24518</v>
      </c>
      <c r="AF1647" s="4" t="s">
        <v>6535</v>
      </c>
      <c r="AG1647" s="41">
        <v>27144</v>
      </c>
      <c r="AH1647" s="2" t="s">
        <v>163</v>
      </c>
      <c r="AI1647" s="41">
        <v>0</v>
      </c>
      <c r="AJ1647" s="2" t="s">
        <v>6535</v>
      </c>
      <c r="AK1647" s="41">
        <v>580102</v>
      </c>
      <c r="AL1647" s="2" t="s">
        <v>163</v>
      </c>
      <c r="AM1647" s="2" t="str">
        <f>IF(OR(O1647="Q",Q1647="Q",S1647="Q",U1647="Q",W1647="Q",Y1647="Q",AB1647="Q",AD1647="Q",AF1647="Q",AH1647="Q",AJ1647="Q",AL1647="Q"),"Yes","No")</f>
        <v>No</v>
      </c>
    </row>
    <row r="1648" spans="1:39">
      <c r="A1648" s="3" t="s">
        <v>6373</v>
      </c>
      <c r="B1648" s="3" t="s">
        <v>1974</v>
      </c>
      <c r="C1648" s="4" t="s">
        <v>48</v>
      </c>
      <c r="D1648" s="241" t="s">
        <v>6374</v>
      </c>
      <c r="E1648" s="236" t="s">
        <v>6375</v>
      </c>
      <c r="F1648" s="3" t="s">
        <v>317</v>
      </c>
      <c r="G1648" s="4" t="s">
        <v>476</v>
      </c>
      <c r="H1648" s="60">
        <v>0</v>
      </c>
      <c r="I1648" s="27">
        <v>22</v>
      </c>
      <c r="J1648" s="170" t="s">
        <v>14</v>
      </c>
      <c r="K1648" s="170" t="s">
        <v>16</v>
      </c>
      <c r="L1648" s="5">
        <v>20</v>
      </c>
      <c r="N1648" s="31">
        <v>1.1226879821544753</v>
      </c>
      <c r="O1648" s="4" t="s">
        <v>6535</v>
      </c>
      <c r="P1648" s="56">
        <v>3.8467907847720716E-2</v>
      </c>
      <c r="Q1648" s="8" t="s">
        <v>6535</v>
      </c>
      <c r="R1648" s="35">
        <v>7.0019400156093212</v>
      </c>
      <c r="S1648" s="2" t="s">
        <v>6535</v>
      </c>
      <c r="T1648" s="36">
        <v>0.23991526368602967</v>
      </c>
      <c r="U1648" s="2" t="s">
        <v>6535</v>
      </c>
      <c r="V1648" s="31">
        <v>29.185054373083002</v>
      </c>
      <c r="W1648" s="2" t="s">
        <v>6535</v>
      </c>
      <c r="X1648" s="31" t="s">
        <v>6535</v>
      </c>
      <c r="Y1648" s="2" t="s">
        <v>6535</v>
      </c>
      <c r="AA1648" s="37">
        <v>12079</v>
      </c>
      <c r="AB1648" s="4" t="s">
        <v>6535</v>
      </c>
      <c r="AC1648" s="37">
        <v>314002</v>
      </c>
      <c r="AD1648" s="4" t="s">
        <v>6535</v>
      </c>
      <c r="AE1648" s="41">
        <v>10759</v>
      </c>
      <c r="AF1648" s="4" t="s">
        <v>6535</v>
      </c>
      <c r="AG1648" s="41">
        <v>44845</v>
      </c>
      <c r="AH1648" s="2" t="s">
        <v>6535</v>
      </c>
      <c r="AI1648" s="41">
        <v>0</v>
      </c>
      <c r="AJ1648" s="2" t="s">
        <v>6535</v>
      </c>
      <c r="AK1648" s="41">
        <v>99093</v>
      </c>
      <c r="AL1648" s="2" t="s">
        <v>6535</v>
      </c>
      <c r="AM1648" s="2" t="str">
        <f>IF(OR(O1648="Q",Q1648="Q",S1648="Q",U1648="Q",W1648="Q",Y1648="Q",AB1648="Q",AD1648="Q",AF1648="Q",AH1648="Q",AJ1648="Q",AL1648="Q"),"Yes","No")</f>
        <v>No</v>
      </c>
    </row>
    <row r="1649" spans="1:39">
      <c r="A1649" s="6" t="s">
        <v>1031</v>
      </c>
      <c r="B1649" s="6" t="s">
        <v>1032</v>
      </c>
      <c r="C1649" s="4" t="s">
        <v>97</v>
      </c>
      <c r="D1649" s="242">
        <v>2178</v>
      </c>
      <c r="E1649" s="237">
        <v>20178</v>
      </c>
      <c r="F1649" s="25" t="s">
        <v>317</v>
      </c>
      <c r="G1649" s="53" t="s">
        <v>262</v>
      </c>
      <c r="H1649" s="180">
        <v>423566</v>
      </c>
      <c r="I1649" s="28">
        <v>22</v>
      </c>
      <c r="J1649" s="171" t="s">
        <v>15</v>
      </c>
      <c r="K1649" s="171" t="s">
        <v>13</v>
      </c>
      <c r="L1649" s="9">
        <v>18</v>
      </c>
      <c r="M1649" s="9"/>
      <c r="N1649" s="32">
        <v>1.1089193987903647</v>
      </c>
      <c r="O1649" s="10" t="s">
        <v>6535</v>
      </c>
      <c r="P1649" s="57">
        <v>0.10648067212946985</v>
      </c>
      <c r="Q1649" s="7" t="s">
        <v>6535</v>
      </c>
      <c r="R1649" s="182">
        <v>79.017523953605647</v>
      </c>
      <c r="S1649" s="1" t="s">
        <v>6535</v>
      </c>
      <c r="T1649" s="36">
        <v>7.5874216555003242</v>
      </c>
      <c r="U1649" s="2" t="s">
        <v>6535</v>
      </c>
      <c r="V1649" s="31">
        <v>10.414278728838504</v>
      </c>
      <c r="W1649" s="2" t="s">
        <v>6535</v>
      </c>
      <c r="X1649" s="31">
        <v>1.0254293025142991</v>
      </c>
      <c r="Y1649" s="2" t="s">
        <v>6535</v>
      </c>
      <c r="AA1649" s="38">
        <v>467170</v>
      </c>
      <c r="AB1649" s="9" t="s">
        <v>6535</v>
      </c>
      <c r="AC1649" s="38">
        <v>4387369</v>
      </c>
      <c r="AD1649" s="9" t="s">
        <v>6535</v>
      </c>
      <c r="AE1649" s="42">
        <v>421284</v>
      </c>
      <c r="AF1649" s="9" t="s">
        <v>6535</v>
      </c>
      <c r="AG1649" s="41">
        <v>55524</v>
      </c>
      <c r="AH1649" s="2" t="s">
        <v>6535</v>
      </c>
      <c r="AI1649" s="41">
        <v>4278568</v>
      </c>
      <c r="AJ1649" s="2" t="s">
        <v>6535</v>
      </c>
      <c r="AK1649" s="41">
        <v>921010</v>
      </c>
      <c r="AL1649" s="2" t="s">
        <v>6535</v>
      </c>
      <c r="AM1649" s="2" t="str">
        <f>IF(OR(O1649="Q",Q1649="Q",S1649="Q",U1649="Q",W1649="Q",Y1649="Q",AB1649="Q",AD1649="Q",AF1649="Q",AH1649="Q",AJ1649="Q",AL1649="Q"),"Yes","No")</f>
        <v>No</v>
      </c>
    </row>
    <row r="1650" spans="1:39">
      <c r="A1650" s="6" t="s">
        <v>5169</v>
      </c>
      <c r="B1650" s="6" t="s">
        <v>3689</v>
      </c>
      <c r="C1650" s="4" t="s">
        <v>132</v>
      </c>
      <c r="D1650" s="242">
        <v>8028</v>
      </c>
      <c r="E1650" s="237">
        <v>80028</v>
      </c>
      <c r="F1650" s="25" t="s">
        <v>320</v>
      </c>
      <c r="G1650" s="53" t="s">
        <v>262</v>
      </c>
      <c r="H1650" s="180">
        <v>94983</v>
      </c>
      <c r="I1650" s="28">
        <v>22</v>
      </c>
      <c r="J1650" s="171" t="s">
        <v>15</v>
      </c>
      <c r="K1650" s="171" t="s">
        <v>13</v>
      </c>
      <c r="L1650" s="9">
        <v>17</v>
      </c>
      <c r="M1650" s="9"/>
      <c r="N1650" s="32">
        <v>0</v>
      </c>
      <c r="O1650" s="10" t="s">
        <v>6535</v>
      </c>
      <c r="P1650" s="57">
        <v>0</v>
      </c>
      <c r="Q1650" s="7" t="s">
        <v>6535</v>
      </c>
      <c r="R1650" s="182">
        <v>75.615819316177721</v>
      </c>
      <c r="S1650" s="1" t="s">
        <v>6535</v>
      </c>
      <c r="T1650" s="36">
        <v>35.067870214097432</v>
      </c>
      <c r="U1650" s="2" t="s">
        <v>6535</v>
      </c>
      <c r="V1650" s="31">
        <v>2.1562706504422913</v>
      </c>
      <c r="W1650" s="2" t="s">
        <v>6535</v>
      </c>
      <c r="X1650" s="31">
        <v>0.64214192621207755</v>
      </c>
      <c r="Y1650" s="2" t="s">
        <v>6535</v>
      </c>
      <c r="AA1650" s="38">
        <v>0</v>
      </c>
      <c r="AB1650" s="9" t="s">
        <v>6535</v>
      </c>
      <c r="AC1650" s="38">
        <v>3987449</v>
      </c>
      <c r="AD1650" s="9" t="s">
        <v>6535</v>
      </c>
      <c r="AE1650" s="42">
        <v>1849234</v>
      </c>
      <c r="AF1650" s="9" t="s">
        <v>6535</v>
      </c>
      <c r="AG1650" s="41">
        <v>52733</v>
      </c>
      <c r="AH1650" s="2" t="s">
        <v>6535</v>
      </c>
      <c r="AI1650" s="41">
        <v>6209607</v>
      </c>
      <c r="AJ1650" s="2" t="s">
        <v>6535</v>
      </c>
      <c r="AK1650" s="41">
        <v>808368</v>
      </c>
      <c r="AL1650" s="2" t="s">
        <v>6535</v>
      </c>
      <c r="AM1650" s="2" t="str">
        <f>IF(OR(O1650="Q",Q1650="Q",S1650="Q",U1650="Q",W1650="Q",Y1650="Q",AB1650="Q",AD1650="Q",AF1650="Q",AH1650="Q",AJ1650="Q",AL1650="Q"),"Yes","No")</f>
        <v>No</v>
      </c>
    </row>
    <row r="1651" spans="1:39">
      <c r="A1651" s="6" t="s">
        <v>1640</v>
      </c>
      <c r="B1651" s="6" t="s">
        <v>1641</v>
      </c>
      <c r="C1651" s="4" t="s">
        <v>126</v>
      </c>
      <c r="D1651" s="242">
        <v>4053</v>
      </c>
      <c r="E1651" s="237">
        <v>40053</v>
      </c>
      <c r="F1651" s="25" t="s">
        <v>320</v>
      </c>
      <c r="G1651" s="53" t="s">
        <v>262</v>
      </c>
      <c r="H1651" s="180">
        <v>400492</v>
      </c>
      <c r="I1651" s="28">
        <v>22</v>
      </c>
      <c r="J1651" s="171" t="s">
        <v>15</v>
      </c>
      <c r="K1651" s="171" t="s">
        <v>13</v>
      </c>
      <c r="L1651" s="9">
        <v>17</v>
      </c>
      <c r="M1651" s="9"/>
      <c r="N1651" s="32">
        <v>0.89679353040447973</v>
      </c>
      <c r="O1651" s="10" t="s">
        <v>6535</v>
      </c>
      <c r="P1651" s="57">
        <v>0.21443198779786077</v>
      </c>
      <c r="Q1651" s="7" t="s">
        <v>6535</v>
      </c>
      <c r="R1651" s="182">
        <v>68.805173968186054</v>
      </c>
      <c r="S1651" s="1" t="s">
        <v>6535</v>
      </c>
      <c r="T1651" s="36">
        <v>16.451981113335268</v>
      </c>
      <c r="U1651" s="2" t="s">
        <v>6535</v>
      </c>
      <c r="V1651" s="31">
        <v>4.1821816773431335</v>
      </c>
      <c r="W1651" s="2" t="s">
        <v>6535</v>
      </c>
      <c r="X1651" s="31">
        <v>0.82003557820594497</v>
      </c>
      <c r="Y1651" s="2" t="s">
        <v>6535</v>
      </c>
      <c r="AA1651" s="38">
        <v>965548</v>
      </c>
      <c r="AB1651" s="9" t="s">
        <v>6535</v>
      </c>
      <c r="AC1651" s="38">
        <v>4502817</v>
      </c>
      <c r="AD1651" s="9" t="s">
        <v>6535</v>
      </c>
      <c r="AE1651" s="42">
        <v>1076667</v>
      </c>
      <c r="AF1651" s="9" t="s">
        <v>6535</v>
      </c>
      <c r="AG1651" s="41">
        <v>65443</v>
      </c>
      <c r="AH1651" s="2" t="s">
        <v>6535</v>
      </c>
      <c r="AI1651" s="41">
        <v>5491002</v>
      </c>
      <c r="AJ1651" s="2" t="s">
        <v>6535</v>
      </c>
      <c r="AK1651" s="41">
        <v>1133604</v>
      </c>
      <c r="AL1651" s="2" t="s">
        <v>6535</v>
      </c>
      <c r="AM1651" s="2" t="str">
        <f>IF(OR(O1651="Q",Q1651="Q",S1651="Q",U1651="Q",W1651="Q",Y1651="Q",AB1651="Q",AD1651="Q",AF1651="Q",AH1651="Q",AJ1651="Q",AL1651="Q"),"Yes","No")</f>
        <v>No</v>
      </c>
    </row>
    <row r="1652" spans="1:39">
      <c r="A1652" s="3" t="s">
        <v>5997</v>
      </c>
      <c r="B1652" s="3" t="s">
        <v>5718</v>
      </c>
      <c r="C1652" s="4" t="s">
        <v>28</v>
      </c>
      <c r="D1652" s="241" t="s">
        <v>5998</v>
      </c>
      <c r="E1652" s="236" t="s">
        <v>5999</v>
      </c>
      <c r="F1652" s="3" t="s">
        <v>320</v>
      </c>
      <c r="G1652" s="4" t="s">
        <v>476</v>
      </c>
      <c r="H1652" s="60">
        <v>0</v>
      </c>
      <c r="I1652" s="27">
        <v>22</v>
      </c>
      <c r="J1652" s="170" t="s">
        <v>15</v>
      </c>
      <c r="K1652" s="170" t="s">
        <v>13</v>
      </c>
      <c r="L1652" s="5">
        <v>16</v>
      </c>
      <c r="N1652" s="31">
        <v>1.6548666515410986</v>
      </c>
      <c r="O1652" s="4" t="s">
        <v>6535</v>
      </c>
      <c r="P1652" s="56">
        <v>0.22792708798857572</v>
      </c>
      <c r="Q1652" s="8" t="s">
        <v>6535</v>
      </c>
      <c r="R1652" s="35">
        <v>66.522652846199847</v>
      </c>
      <c r="S1652" s="2" t="s">
        <v>6535</v>
      </c>
      <c r="T1652" s="36">
        <v>9.1622575960361079</v>
      </c>
      <c r="U1652" s="2" t="s">
        <v>6535</v>
      </c>
      <c r="V1652" s="31">
        <v>7.2605089028472332</v>
      </c>
      <c r="W1652" s="2" t="s">
        <v>6535</v>
      </c>
      <c r="X1652" s="31" t="s">
        <v>6535</v>
      </c>
      <c r="Y1652" s="2" t="s">
        <v>6535</v>
      </c>
      <c r="AA1652" s="37">
        <v>532455</v>
      </c>
      <c r="AB1652" s="4" t="s">
        <v>6535</v>
      </c>
      <c r="AC1652" s="37">
        <v>2336076</v>
      </c>
      <c r="AD1652" s="4" t="s">
        <v>6535</v>
      </c>
      <c r="AE1652" s="41">
        <v>321751</v>
      </c>
      <c r="AF1652" s="4" t="s">
        <v>6535</v>
      </c>
      <c r="AG1652" s="41">
        <v>35117</v>
      </c>
      <c r="AH1652" s="2" t="s">
        <v>6535</v>
      </c>
      <c r="AI1652" s="41">
        <v>0</v>
      </c>
      <c r="AJ1652" s="2" t="s">
        <v>6535</v>
      </c>
      <c r="AK1652" s="41">
        <v>834991</v>
      </c>
      <c r="AL1652" s="2" t="s">
        <v>6535</v>
      </c>
      <c r="AM1652" s="2" t="str">
        <f>IF(OR(O1652="Q",Q1652="Q",S1652="Q",U1652="Q",W1652="Q",Y1652="Q",AB1652="Q",AD1652="Q",AF1652="Q",AH1652="Q",AJ1652="Q",AL1652="Q"),"Yes","No")</f>
        <v>No</v>
      </c>
    </row>
    <row r="1653" spans="1:39">
      <c r="A1653" s="6" t="s">
        <v>4224</v>
      </c>
      <c r="B1653" s="6" t="s">
        <v>4225</v>
      </c>
      <c r="C1653" s="4" t="s">
        <v>95</v>
      </c>
      <c r="D1653" s="242" t="s">
        <v>4226</v>
      </c>
      <c r="E1653" s="237" t="s">
        <v>4227</v>
      </c>
      <c r="F1653" s="25" t="s">
        <v>317</v>
      </c>
      <c r="G1653" s="53" t="s">
        <v>476</v>
      </c>
      <c r="H1653" s="180">
        <v>0</v>
      </c>
      <c r="I1653" s="28">
        <v>22</v>
      </c>
      <c r="J1653" s="171" t="s">
        <v>15</v>
      </c>
      <c r="K1653" s="171" t="s">
        <v>13</v>
      </c>
      <c r="L1653" s="9">
        <v>16</v>
      </c>
      <c r="M1653" s="9"/>
      <c r="N1653" s="32">
        <v>0</v>
      </c>
      <c r="O1653" s="10" t="s">
        <v>6535</v>
      </c>
      <c r="P1653" s="57">
        <v>0</v>
      </c>
      <c r="Q1653" s="7" t="s">
        <v>6535</v>
      </c>
      <c r="R1653" s="182">
        <v>140.09192240880139</v>
      </c>
      <c r="S1653" s="1" t="s">
        <v>6535</v>
      </c>
      <c r="T1653" s="36">
        <v>18.067458019687319</v>
      </c>
      <c r="U1653" s="2" t="s">
        <v>6535</v>
      </c>
      <c r="V1653" s="31">
        <v>7.7538258152391633</v>
      </c>
      <c r="W1653" s="2" t="s">
        <v>6535</v>
      </c>
      <c r="X1653" s="31" t="s">
        <v>6535</v>
      </c>
      <c r="Y1653" s="2" t="s">
        <v>6535</v>
      </c>
      <c r="AA1653" s="38">
        <v>0</v>
      </c>
      <c r="AB1653" s="9" t="s">
        <v>6535</v>
      </c>
      <c r="AC1653" s="38">
        <v>3871020</v>
      </c>
      <c r="AD1653" s="9" t="s">
        <v>6535</v>
      </c>
      <c r="AE1653" s="42">
        <v>499240</v>
      </c>
      <c r="AF1653" s="9" t="s">
        <v>6535</v>
      </c>
      <c r="AG1653" s="41">
        <v>27632</v>
      </c>
      <c r="AH1653" s="2" t="s">
        <v>6535</v>
      </c>
      <c r="AI1653" s="41">
        <v>0</v>
      </c>
      <c r="AJ1653" s="2" t="s">
        <v>6535</v>
      </c>
      <c r="AK1653" s="41">
        <v>558797</v>
      </c>
      <c r="AL1653" s="2" t="s">
        <v>6535</v>
      </c>
      <c r="AM1653" s="2" t="str">
        <f>IF(OR(O1653="Q",Q1653="Q",S1653="Q",U1653="Q",W1653="Q",Y1653="Q",AB1653="Q",AD1653="Q",AF1653="Q",AH1653="Q",AJ1653="Q",AL1653="Q"),"Yes","No")</f>
        <v>No</v>
      </c>
    </row>
    <row r="1654" spans="1:39">
      <c r="A1654" s="3" t="s">
        <v>1680</v>
      </c>
      <c r="B1654" s="3" t="s">
        <v>1681</v>
      </c>
      <c r="C1654" s="4" t="s">
        <v>83</v>
      </c>
      <c r="D1654" s="241">
        <v>4096</v>
      </c>
      <c r="E1654" s="236">
        <v>40096</v>
      </c>
      <c r="F1654" s="3" t="s">
        <v>317</v>
      </c>
      <c r="G1654" s="4" t="s">
        <v>264</v>
      </c>
      <c r="H1654" s="60">
        <v>68243</v>
      </c>
      <c r="I1654" s="27">
        <v>22</v>
      </c>
      <c r="J1654" s="170" t="s">
        <v>14</v>
      </c>
      <c r="K1654" s="170" t="s">
        <v>16</v>
      </c>
      <c r="L1654" s="5">
        <v>15</v>
      </c>
      <c r="N1654" s="31">
        <v>0.50922421179354249</v>
      </c>
      <c r="O1654" s="4" t="s">
        <v>6535</v>
      </c>
      <c r="P1654" s="56">
        <v>2.066358303149797E-2</v>
      </c>
      <c r="Q1654" s="8" t="s">
        <v>6535</v>
      </c>
      <c r="R1654" s="35">
        <v>42.101352603298132</v>
      </c>
      <c r="S1654" s="2" t="s">
        <v>6535</v>
      </c>
      <c r="T1654" s="36">
        <v>1.7084120807856216</v>
      </c>
      <c r="U1654" s="2" t="s">
        <v>6535</v>
      </c>
      <c r="V1654" s="31">
        <v>24.643558235632245</v>
      </c>
      <c r="W1654" s="2" t="s">
        <v>6535</v>
      </c>
      <c r="X1654" s="31" t="s">
        <v>6535</v>
      </c>
      <c r="Y1654" s="2" t="s">
        <v>6535</v>
      </c>
      <c r="AA1654" s="37">
        <v>46952</v>
      </c>
      <c r="AB1654" s="4" t="s">
        <v>6535</v>
      </c>
      <c r="AC1654" s="37">
        <v>2272210</v>
      </c>
      <c r="AD1654" s="4" t="s">
        <v>6535</v>
      </c>
      <c r="AE1654" s="41">
        <v>92203</v>
      </c>
      <c r="AF1654" s="4" t="s">
        <v>6535</v>
      </c>
      <c r="AG1654" s="41">
        <v>53970</v>
      </c>
      <c r="AH1654" s="2" t="s">
        <v>6535</v>
      </c>
      <c r="AI1654" s="41">
        <v>0</v>
      </c>
      <c r="AJ1654" s="2" t="s">
        <v>6535</v>
      </c>
      <c r="AK1654" s="41">
        <v>1190971</v>
      </c>
      <c r="AL1654" s="2" t="s">
        <v>6535</v>
      </c>
      <c r="AM1654" s="2" t="str">
        <f>IF(OR(O1654="Q",Q1654="Q",S1654="Q",U1654="Q",W1654="Q",Y1654="Q",AB1654="Q",AD1654="Q",AF1654="Q",AH1654="Q",AJ1654="Q",AL1654="Q"),"Yes","No")</f>
        <v>No</v>
      </c>
    </row>
    <row r="1655" spans="1:39">
      <c r="A1655" s="3" t="s">
        <v>3580</v>
      </c>
      <c r="B1655" s="3" t="s">
        <v>3581</v>
      </c>
      <c r="C1655" s="4" t="s">
        <v>77</v>
      </c>
      <c r="D1655" s="241" t="s">
        <v>3582</v>
      </c>
      <c r="E1655" s="236" t="s">
        <v>3583</v>
      </c>
      <c r="F1655" s="3" t="s">
        <v>320</v>
      </c>
      <c r="G1655" s="4" t="s">
        <v>476</v>
      </c>
      <c r="H1655" s="60">
        <v>0</v>
      </c>
      <c r="I1655" s="27">
        <v>22</v>
      </c>
      <c r="J1655" s="170" t="s">
        <v>14</v>
      </c>
      <c r="K1655" s="170" t="s">
        <v>13</v>
      </c>
      <c r="L1655" s="5">
        <v>15</v>
      </c>
      <c r="N1655" s="31">
        <v>0.91407430364544995</v>
      </c>
      <c r="O1655" s="4" t="s">
        <v>6535</v>
      </c>
      <c r="P1655" s="56">
        <v>9.8273190723710518E-2</v>
      </c>
      <c r="Q1655" s="8" t="s">
        <v>6535</v>
      </c>
      <c r="R1655" s="35">
        <v>47.378017496546732</v>
      </c>
      <c r="S1655" s="2" t="s">
        <v>6535</v>
      </c>
      <c r="T1655" s="36">
        <v>5.0936657238702887</v>
      </c>
      <c r="U1655" s="2" t="s">
        <v>6535</v>
      </c>
      <c r="V1655" s="31">
        <v>9.3013597799558365</v>
      </c>
      <c r="W1655" s="2" t="s">
        <v>6535</v>
      </c>
      <c r="X1655" s="31" t="s">
        <v>6535</v>
      </c>
      <c r="Y1655" s="2" t="s">
        <v>6535</v>
      </c>
      <c r="AA1655" s="37">
        <v>70785</v>
      </c>
      <c r="AB1655" s="4" t="s">
        <v>6535</v>
      </c>
      <c r="AC1655" s="37">
        <v>720288</v>
      </c>
      <c r="AD1655" s="4" t="s">
        <v>6535</v>
      </c>
      <c r="AE1655" s="41">
        <v>77439</v>
      </c>
      <c r="AF1655" s="4" t="s">
        <v>6535</v>
      </c>
      <c r="AG1655" s="41">
        <v>15203</v>
      </c>
      <c r="AH1655" s="2" t="s">
        <v>6535</v>
      </c>
      <c r="AI1655" s="41">
        <v>0</v>
      </c>
      <c r="AJ1655" s="2" t="s">
        <v>6535</v>
      </c>
      <c r="AK1655" s="41">
        <v>201817</v>
      </c>
      <c r="AL1655" s="2" t="s">
        <v>6535</v>
      </c>
      <c r="AM1655" s="2" t="str">
        <f>IF(OR(O1655="Q",Q1655="Q",S1655="Q",U1655="Q",W1655="Q",Y1655="Q",AB1655="Q",AD1655="Q",AF1655="Q",AH1655="Q",AJ1655="Q",AL1655="Q"),"Yes","No")</f>
        <v>No</v>
      </c>
    </row>
    <row r="1656" spans="1:39">
      <c r="A1656" s="3" t="s">
        <v>713</v>
      </c>
      <c r="B1656" s="3" t="s">
        <v>714</v>
      </c>
      <c r="C1656" s="4" t="s">
        <v>11</v>
      </c>
      <c r="D1656" s="241" t="s">
        <v>715</v>
      </c>
      <c r="E1656" s="236" t="s">
        <v>716</v>
      </c>
      <c r="F1656" s="3" t="s">
        <v>481</v>
      </c>
      <c r="G1656" s="4" t="s">
        <v>476</v>
      </c>
      <c r="H1656" s="60">
        <v>0</v>
      </c>
      <c r="I1656" s="27">
        <v>22</v>
      </c>
      <c r="J1656" s="170" t="s">
        <v>20</v>
      </c>
      <c r="K1656" s="170" t="s">
        <v>16</v>
      </c>
      <c r="L1656" s="5">
        <v>15</v>
      </c>
      <c r="N1656" s="31">
        <v>0</v>
      </c>
      <c r="O1656" s="4" t="s">
        <v>6535</v>
      </c>
      <c r="P1656" s="56">
        <v>0</v>
      </c>
      <c r="Q1656" s="8" t="s">
        <v>6535</v>
      </c>
      <c r="R1656" s="35">
        <v>67.407770388519424</v>
      </c>
      <c r="S1656" s="2" t="s">
        <v>6535</v>
      </c>
      <c r="T1656" s="36">
        <v>4.0682534126706331</v>
      </c>
      <c r="U1656" s="2" t="s">
        <v>6535</v>
      </c>
      <c r="V1656" s="31">
        <v>16.569216209240299</v>
      </c>
      <c r="W1656" s="2" t="s">
        <v>6535</v>
      </c>
      <c r="X1656" s="31" t="s">
        <v>6535</v>
      </c>
      <c r="Y1656" s="2" t="s">
        <v>6535</v>
      </c>
      <c r="AA1656" s="37">
        <v>0</v>
      </c>
      <c r="AB1656" s="4" t="s">
        <v>6535</v>
      </c>
      <c r="AC1656" s="37">
        <v>192584</v>
      </c>
      <c r="AD1656" s="4" t="s">
        <v>6535</v>
      </c>
      <c r="AE1656" s="41">
        <v>11623</v>
      </c>
      <c r="AF1656" s="4" t="s">
        <v>6535</v>
      </c>
      <c r="AG1656" s="41">
        <v>2857</v>
      </c>
      <c r="AH1656" s="2" t="s">
        <v>6535</v>
      </c>
      <c r="AI1656" s="41">
        <v>0</v>
      </c>
      <c r="AJ1656" s="2" t="s">
        <v>6535</v>
      </c>
      <c r="AK1656" s="41">
        <v>85708</v>
      </c>
      <c r="AL1656" s="2" t="s">
        <v>6535</v>
      </c>
      <c r="AM1656" s="2" t="str">
        <f>IF(OR(O1656="Q",Q1656="Q",S1656="Q",U1656="Q",W1656="Q",Y1656="Q",AB1656="Q",AD1656="Q",AF1656="Q",AH1656="Q",AJ1656="Q",AL1656="Q"),"Yes","No")</f>
        <v>No</v>
      </c>
    </row>
    <row r="1657" spans="1:39">
      <c r="A1657" s="3" t="s">
        <v>2794</v>
      </c>
      <c r="B1657" s="3" t="s">
        <v>2795</v>
      </c>
      <c r="C1657" s="4" t="s">
        <v>74</v>
      </c>
      <c r="D1657" s="241">
        <v>5037</v>
      </c>
      <c r="E1657" s="236">
        <v>50037</v>
      </c>
      <c r="F1657" s="3" t="s">
        <v>317</v>
      </c>
      <c r="G1657" s="4" t="s">
        <v>264</v>
      </c>
      <c r="H1657" s="60">
        <v>161280</v>
      </c>
      <c r="I1657" s="27">
        <v>22</v>
      </c>
      <c r="J1657" s="170" t="s">
        <v>15</v>
      </c>
      <c r="K1657" s="170" t="s">
        <v>13</v>
      </c>
      <c r="L1657" s="5">
        <v>14</v>
      </c>
      <c r="N1657" s="31">
        <v>0.67110619135878613</v>
      </c>
      <c r="O1657" s="4" t="s">
        <v>6535</v>
      </c>
      <c r="P1657" s="56">
        <v>0.12992327080187455</v>
      </c>
      <c r="Q1657" s="8" t="s">
        <v>6535</v>
      </c>
      <c r="R1657" s="35">
        <v>71.317032711830663</v>
      </c>
      <c r="S1657" s="2" t="s">
        <v>6535</v>
      </c>
      <c r="T1657" s="36">
        <v>13.806670647822529</v>
      </c>
      <c r="U1657" s="2" t="s">
        <v>6535</v>
      </c>
      <c r="V1657" s="31">
        <v>5.1654040666985992</v>
      </c>
      <c r="W1657" s="2" t="s">
        <v>6535</v>
      </c>
      <c r="X1657" s="31" t="s">
        <v>6535</v>
      </c>
      <c r="Y1657" s="2" t="s">
        <v>6535</v>
      </c>
      <c r="AA1657" s="37">
        <v>418932</v>
      </c>
      <c r="AB1657" s="4" t="s">
        <v>6535</v>
      </c>
      <c r="AC1657" s="37">
        <v>3224457</v>
      </c>
      <c r="AD1657" s="4" t="s">
        <v>6535</v>
      </c>
      <c r="AE1657" s="41">
        <v>624241</v>
      </c>
      <c r="AF1657" s="4" t="s">
        <v>6535</v>
      </c>
      <c r="AG1657" s="41">
        <v>45213</v>
      </c>
      <c r="AH1657" s="2" t="s">
        <v>6535</v>
      </c>
      <c r="AI1657" s="41">
        <v>0</v>
      </c>
      <c r="AJ1657" s="2" t="s">
        <v>6535</v>
      </c>
      <c r="AK1657" s="41">
        <v>635774</v>
      </c>
      <c r="AL1657" s="2" t="s">
        <v>6535</v>
      </c>
      <c r="AM1657" s="2" t="str">
        <f>IF(OR(O1657="Q",Q1657="Q",S1657="Q",U1657="Q",W1657="Q",Y1657="Q",AB1657="Q",AD1657="Q",AF1657="Q",AH1657="Q",AJ1657="Q",AL1657="Q"),"Yes","No")</f>
        <v>No</v>
      </c>
    </row>
    <row r="1658" spans="1:39">
      <c r="A1658" s="3" t="s">
        <v>349</v>
      </c>
      <c r="B1658" s="3" t="s">
        <v>350</v>
      </c>
      <c r="C1658" s="4" t="s">
        <v>137</v>
      </c>
      <c r="D1658" s="241" t="s">
        <v>351</v>
      </c>
      <c r="E1658" s="236">
        <v>17</v>
      </c>
      <c r="F1658" s="3" t="s">
        <v>167</v>
      </c>
      <c r="G1658" s="4" t="s">
        <v>264</v>
      </c>
      <c r="H1658" s="60">
        <v>0</v>
      </c>
      <c r="I1658" s="27">
        <v>22</v>
      </c>
      <c r="J1658" s="170" t="s">
        <v>17</v>
      </c>
      <c r="K1658" s="170" t="s">
        <v>13</v>
      </c>
      <c r="L1658" s="5">
        <v>14</v>
      </c>
      <c r="N1658" s="31">
        <v>0.91021746082507193</v>
      </c>
      <c r="O1658" s="4" t="s">
        <v>6535</v>
      </c>
      <c r="P1658" s="56">
        <v>8.5244502347312387E-2</v>
      </c>
      <c r="Q1658" s="8" t="s">
        <v>6535</v>
      </c>
      <c r="R1658" s="35">
        <v>32.424617625637289</v>
      </c>
      <c r="S1658" s="2" t="s">
        <v>6535</v>
      </c>
      <c r="T1658" s="36">
        <v>3.036659383345472</v>
      </c>
      <c r="U1658" s="2" t="s">
        <v>6535</v>
      </c>
      <c r="V1658" s="31">
        <v>10.677726255196674</v>
      </c>
      <c r="W1658" s="2" t="s">
        <v>6535</v>
      </c>
      <c r="X1658" s="31" t="s">
        <v>6535</v>
      </c>
      <c r="Y1658" s="2" t="s">
        <v>6535</v>
      </c>
      <c r="AA1658" s="37">
        <v>11385</v>
      </c>
      <c r="AB1658" s="4" t="s">
        <v>6535</v>
      </c>
      <c r="AC1658" s="37">
        <v>133557</v>
      </c>
      <c r="AD1658" s="4" t="s">
        <v>6535</v>
      </c>
      <c r="AE1658" s="41">
        <v>12508</v>
      </c>
      <c r="AF1658" s="4" t="s">
        <v>6535</v>
      </c>
      <c r="AG1658" s="41">
        <v>4119</v>
      </c>
      <c r="AH1658" s="2" t="s">
        <v>6535</v>
      </c>
      <c r="AI1658" s="41">
        <v>0</v>
      </c>
      <c r="AJ1658" s="2" t="s">
        <v>6535</v>
      </c>
      <c r="AK1658" s="41">
        <v>168490</v>
      </c>
      <c r="AL1658" s="2" t="s">
        <v>6535</v>
      </c>
      <c r="AM1658" s="2" t="str">
        <f>IF(OR(O1658="Q",Q1658="Q",S1658="Q",U1658="Q",W1658="Q",Y1658="Q",AB1658="Q",AD1658="Q",AF1658="Q",AH1658="Q",AJ1658="Q",AL1658="Q"),"Yes","No")</f>
        <v>No</v>
      </c>
    </row>
    <row r="1659" spans="1:39">
      <c r="A1659" s="3" t="s">
        <v>3992</v>
      </c>
      <c r="B1659" s="3" t="s">
        <v>2934</v>
      </c>
      <c r="C1659" s="4" t="s">
        <v>130</v>
      </c>
      <c r="D1659" s="241">
        <v>6097</v>
      </c>
      <c r="E1659" s="236">
        <v>60097</v>
      </c>
      <c r="F1659" s="3" t="s">
        <v>317</v>
      </c>
      <c r="G1659" s="4" t="s">
        <v>264</v>
      </c>
      <c r="H1659" s="60">
        <v>126405</v>
      </c>
      <c r="I1659" s="27">
        <v>22</v>
      </c>
      <c r="J1659" s="170" t="s">
        <v>15</v>
      </c>
      <c r="K1659" s="170" t="s">
        <v>13</v>
      </c>
      <c r="L1659" s="5">
        <v>12</v>
      </c>
      <c r="N1659" s="31">
        <v>0.54647279954806405</v>
      </c>
      <c r="O1659" s="4" t="s">
        <v>6535</v>
      </c>
      <c r="P1659" s="56">
        <v>7.609434293297003E-2</v>
      </c>
      <c r="Q1659" s="8" t="s">
        <v>6535</v>
      </c>
      <c r="R1659" s="35">
        <v>64.86463815350092</v>
      </c>
      <c r="S1659" s="2" t="s">
        <v>6535</v>
      </c>
      <c r="T1659" s="36">
        <v>9.0321641332514098</v>
      </c>
      <c r="U1659" s="2" t="s">
        <v>6535</v>
      </c>
      <c r="V1659" s="31">
        <v>7.1815167657001906</v>
      </c>
      <c r="W1659" s="2" t="s">
        <v>6535</v>
      </c>
      <c r="X1659" s="31" t="s">
        <v>6535</v>
      </c>
      <c r="Y1659" s="2" t="s">
        <v>6535</v>
      </c>
      <c r="AA1659" s="37">
        <v>184763</v>
      </c>
      <c r="AB1659" s="4" t="s">
        <v>6535</v>
      </c>
      <c r="AC1659" s="37">
        <v>2428078</v>
      </c>
      <c r="AD1659" s="4" t="s">
        <v>6535</v>
      </c>
      <c r="AE1659" s="41">
        <v>338101</v>
      </c>
      <c r="AF1659" s="4" t="s">
        <v>6535</v>
      </c>
      <c r="AG1659" s="41">
        <v>37433</v>
      </c>
      <c r="AH1659" s="2" t="s">
        <v>6535</v>
      </c>
      <c r="AI1659" s="41">
        <v>0</v>
      </c>
      <c r="AJ1659" s="2" t="s">
        <v>6535</v>
      </c>
      <c r="AK1659" s="41">
        <v>584290</v>
      </c>
      <c r="AL1659" s="2" t="s">
        <v>6535</v>
      </c>
      <c r="AM1659" s="2" t="str">
        <f>IF(OR(O1659="Q",Q1659="Q",S1659="Q",U1659="Q",W1659="Q",Y1659="Q",AB1659="Q",AD1659="Q",AF1659="Q",AH1659="Q",AJ1659="Q",AL1659="Q"),"Yes","No")</f>
        <v>No</v>
      </c>
    </row>
    <row r="1660" spans="1:39">
      <c r="A1660" s="6" t="s">
        <v>416</v>
      </c>
      <c r="B1660" s="6" t="s">
        <v>417</v>
      </c>
      <c r="C1660" s="4" t="s">
        <v>137</v>
      </c>
      <c r="D1660" s="242">
        <v>64</v>
      </c>
      <c r="E1660" s="237">
        <v>64</v>
      </c>
      <c r="F1660" s="25" t="s">
        <v>320</v>
      </c>
      <c r="G1660" s="53" t="s">
        <v>264</v>
      </c>
      <c r="H1660" s="180">
        <v>55805</v>
      </c>
      <c r="I1660" s="28">
        <v>22</v>
      </c>
      <c r="J1660" s="171" t="s">
        <v>15</v>
      </c>
      <c r="K1660" s="171" t="s">
        <v>13</v>
      </c>
      <c r="L1660" s="9">
        <v>11</v>
      </c>
      <c r="M1660" s="9"/>
      <c r="N1660" s="32">
        <v>0.21613772315795557</v>
      </c>
      <c r="O1660" s="10" t="s">
        <v>6535</v>
      </c>
      <c r="P1660" s="57">
        <v>5.256286300082972E-2</v>
      </c>
      <c r="Q1660" s="7" t="s">
        <v>6535</v>
      </c>
      <c r="R1660" s="182">
        <v>100.97140483279097</v>
      </c>
      <c r="S1660" s="1" t="s">
        <v>6535</v>
      </c>
      <c r="T1660" s="36">
        <v>24.555390154400055</v>
      </c>
      <c r="U1660" s="2" t="s">
        <v>6535</v>
      </c>
      <c r="V1660" s="31">
        <v>4.1119853603587728</v>
      </c>
      <c r="W1660" s="2" t="s">
        <v>6535</v>
      </c>
      <c r="X1660" s="31" t="s">
        <v>6535</v>
      </c>
      <c r="Y1660" s="2" t="s">
        <v>6535</v>
      </c>
      <c r="AA1660" s="38">
        <v>153308</v>
      </c>
      <c r="AB1660" s="9" t="s">
        <v>6535</v>
      </c>
      <c r="AC1660" s="38">
        <v>2916660</v>
      </c>
      <c r="AD1660" s="9" t="s">
        <v>6535</v>
      </c>
      <c r="AE1660" s="42">
        <v>709307</v>
      </c>
      <c r="AF1660" s="9" t="s">
        <v>6535</v>
      </c>
      <c r="AG1660" s="41">
        <v>28886</v>
      </c>
      <c r="AH1660" s="2" t="s">
        <v>6535</v>
      </c>
      <c r="AI1660" s="41">
        <v>0</v>
      </c>
      <c r="AJ1660" s="2" t="s">
        <v>6535</v>
      </c>
      <c r="AK1660" s="41">
        <v>345666</v>
      </c>
      <c r="AL1660" s="2" t="s">
        <v>6535</v>
      </c>
      <c r="AM1660" s="2" t="str">
        <f>IF(OR(O1660="Q",Q1660="Q",S1660="Q",U1660="Q",W1660="Q",Y1660="Q",AB1660="Q",AD1660="Q",AF1660="Q",AH1660="Q",AJ1660="Q",AL1660="Q"),"Yes","No")</f>
        <v>No</v>
      </c>
    </row>
    <row r="1661" spans="1:39">
      <c r="A1661" s="3" t="s">
        <v>2794</v>
      </c>
      <c r="B1661" s="3" t="s">
        <v>2795</v>
      </c>
      <c r="C1661" s="4" t="s">
        <v>74</v>
      </c>
      <c r="D1661" s="241">
        <v>5037</v>
      </c>
      <c r="E1661" s="236">
        <v>50037</v>
      </c>
      <c r="F1661" s="3" t="s">
        <v>317</v>
      </c>
      <c r="G1661" s="4" t="s">
        <v>264</v>
      </c>
      <c r="H1661" s="60">
        <v>161280</v>
      </c>
      <c r="I1661" s="27">
        <v>22</v>
      </c>
      <c r="J1661" s="170" t="s">
        <v>14</v>
      </c>
      <c r="K1661" s="170" t="s">
        <v>13</v>
      </c>
      <c r="L1661" s="5">
        <v>8</v>
      </c>
      <c r="N1661" s="31">
        <v>2.7373003309828752</v>
      </c>
      <c r="O1661" s="4" t="s">
        <v>6535</v>
      </c>
      <c r="P1661" s="56">
        <v>7.0934588326549336E-2</v>
      </c>
      <c r="Q1661" s="8" t="s">
        <v>6535</v>
      </c>
      <c r="R1661" s="35">
        <v>80.557416447615466</v>
      </c>
      <c r="S1661" s="2" t="s">
        <v>6535</v>
      </c>
      <c r="T1661" s="36">
        <v>2.0875704093128049</v>
      </c>
      <c r="U1661" s="2" t="s">
        <v>6535</v>
      </c>
      <c r="V1661" s="31">
        <v>38.589077565117286</v>
      </c>
      <c r="W1661" s="2" t="s">
        <v>6535</v>
      </c>
      <c r="X1661" s="31" t="s">
        <v>6535</v>
      </c>
      <c r="Y1661" s="2" t="s">
        <v>6535</v>
      </c>
      <c r="AA1661" s="37">
        <v>76086</v>
      </c>
      <c r="AB1661" s="4" t="s">
        <v>6535</v>
      </c>
      <c r="AC1661" s="37">
        <v>1072622</v>
      </c>
      <c r="AD1661" s="4" t="s">
        <v>6535</v>
      </c>
      <c r="AE1661" s="41">
        <v>27796</v>
      </c>
      <c r="AF1661" s="4" t="s">
        <v>6535</v>
      </c>
      <c r="AG1661" s="41">
        <v>13315</v>
      </c>
      <c r="AH1661" s="2" t="s">
        <v>6535</v>
      </c>
      <c r="AI1661" s="41">
        <v>0</v>
      </c>
      <c r="AJ1661" s="2" t="s">
        <v>6535</v>
      </c>
      <c r="AK1661" s="41">
        <v>213965</v>
      </c>
      <c r="AL1661" s="2" t="s">
        <v>6535</v>
      </c>
      <c r="AM1661" s="2" t="str">
        <f>IF(OR(O1661="Q",Q1661="Q",S1661="Q",U1661="Q",W1661="Q",Y1661="Q",AB1661="Q",AD1661="Q",AF1661="Q",AH1661="Q",AJ1661="Q",AL1661="Q"),"Yes","No")</f>
        <v>No</v>
      </c>
    </row>
    <row r="1662" spans="1:39">
      <c r="A1662" s="3" t="s">
        <v>3992</v>
      </c>
      <c r="B1662" s="3" t="s">
        <v>2934</v>
      </c>
      <c r="C1662" s="4" t="s">
        <v>130</v>
      </c>
      <c r="D1662" s="241">
        <v>6097</v>
      </c>
      <c r="E1662" s="236">
        <v>60097</v>
      </c>
      <c r="F1662" s="3" t="s">
        <v>317</v>
      </c>
      <c r="G1662" s="4" t="s">
        <v>264</v>
      </c>
      <c r="H1662" s="60">
        <v>126405</v>
      </c>
      <c r="I1662" s="27">
        <v>22</v>
      </c>
      <c r="J1662" s="170" t="s">
        <v>14</v>
      </c>
      <c r="K1662" s="170" t="s">
        <v>13</v>
      </c>
      <c r="L1662" s="5">
        <v>8</v>
      </c>
      <c r="N1662" s="31">
        <v>2.0625317915154802</v>
      </c>
      <c r="O1662" s="4" t="s">
        <v>6535</v>
      </c>
      <c r="P1662" s="56">
        <v>5.1145608828844433E-2</v>
      </c>
      <c r="Q1662" s="8" t="s">
        <v>6535</v>
      </c>
      <c r="R1662" s="35">
        <v>80.688899443615142</v>
      </c>
      <c r="S1662" s="2" t="s">
        <v>6535</v>
      </c>
      <c r="T1662" s="36">
        <v>2.0008820735513639</v>
      </c>
      <c r="U1662" s="2" t="s">
        <v>6535</v>
      </c>
      <c r="V1662" s="31">
        <v>40.326664179863677</v>
      </c>
      <c r="W1662" s="2" t="s">
        <v>6535</v>
      </c>
      <c r="X1662" s="31" t="s">
        <v>6535</v>
      </c>
      <c r="Y1662" s="2" t="s">
        <v>6535</v>
      </c>
      <c r="AA1662" s="37">
        <v>60822</v>
      </c>
      <c r="AB1662" s="4" t="s">
        <v>6535</v>
      </c>
      <c r="AC1662" s="37">
        <v>1189193</v>
      </c>
      <c r="AD1662" s="4" t="s">
        <v>6535</v>
      </c>
      <c r="AE1662" s="41">
        <v>29489</v>
      </c>
      <c r="AF1662" s="4" t="s">
        <v>6535</v>
      </c>
      <c r="AG1662" s="41">
        <v>14738</v>
      </c>
      <c r="AH1662" s="2" t="s">
        <v>6535</v>
      </c>
      <c r="AI1662" s="41">
        <v>0</v>
      </c>
      <c r="AJ1662" s="2" t="s">
        <v>6535</v>
      </c>
      <c r="AK1662" s="41">
        <v>177030</v>
      </c>
      <c r="AL1662" s="2" t="s">
        <v>6535</v>
      </c>
      <c r="AM1662" s="2" t="str">
        <f>IF(OR(O1662="Q",Q1662="Q",S1662="Q",U1662="Q",W1662="Q",Y1662="Q",AB1662="Q",AD1662="Q",AF1662="Q",AH1662="Q",AJ1662="Q",AL1662="Q"),"Yes","No")</f>
        <v>No</v>
      </c>
    </row>
    <row r="1663" spans="1:39">
      <c r="A1663" s="3" t="s">
        <v>349</v>
      </c>
      <c r="B1663" s="3" t="s">
        <v>350</v>
      </c>
      <c r="C1663" s="4" t="s">
        <v>137</v>
      </c>
      <c r="D1663" s="241" t="s">
        <v>351</v>
      </c>
      <c r="E1663" s="236">
        <v>17</v>
      </c>
      <c r="F1663" s="3" t="s">
        <v>167</v>
      </c>
      <c r="G1663" s="4" t="s">
        <v>264</v>
      </c>
      <c r="H1663" s="60">
        <v>0</v>
      </c>
      <c r="I1663" s="27">
        <v>22</v>
      </c>
      <c r="J1663" s="170" t="s">
        <v>14</v>
      </c>
      <c r="K1663" s="170" t="s">
        <v>13</v>
      </c>
      <c r="L1663" s="5">
        <v>8</v>
      </c>
      <c r="N1663" s="31">
        <v>0</v>
      </c>
      <c r="O1663" s="4" t="s">
        <v>6535</v>
      </c>
      <c r="P1663" s="56">
        <v>0</v>
      </c>
      <c r="Q1663" s="8" t="s">
        <v>6535</v>
      </c>
      <c r="R1663" s="35">
        <v>131.86108497961743</v>
      </c>
      <c r="S1663" s="2" t="s">
        <v>6535</v>
      </c>
      <c r="T1663" s="36">
        <v>5.2267168391345251</v>
      </c>
      <c r="U1663" s="2" t="s">
        <v>6535</v>
      </c>
      <c r="V1663" s="31">
        <v>25.228281737461003</v>
      </c>
      <c r="W1663" s="2" t="s">
        <v>6535</v>
      </c>
      <c r="X1663" s="31" t="s">
        <v>6535</v>
      </c>
      <c r="Y1663" s="2" t="s">
        <v>6535</v>
      </c>
      <c r="AA1663" s="37">
        <v>0</v>
      </c>
      <c r="AB1663" s="4" t="s">
        <v>6535</v>
      </c>
      <c r="AC1663" s="37">
        <v>420505</v>
      </c>
      <c r="AD1663" s="4" t="s">
        <v>6535</v>
      </c>
      <c r="AE1663" s="41">
        <v>16668</v>
      </c>
      <c r="AF1663" s="4" t="s">
        <v>6535</v>
      </c>
      <c r="AG1663" s="41">
        <v>3189</v>
      </c>
      <c r="AH1663" s="2" t="s">
        <v>6535</v>
      </c>
      <c r="AI1663" s="41">
        <v>0</v>
      </c>
      <c r="AJ1663" s="2" t="s">
        <v>6535</v>
      </c>
      <c r="AK1663" s="41">
        <v>79806</v>
      </c>
      <c r="AL1663" s="2" t="s">
        <v>6535</v>
      </c>
      <c r="AM1663" s="2" t="str">
        <f>IF(OR(O1663="Q",Q1663="Q",S1663="Q",U1663="Q",W1663="Q",Y1663="Q",AB1663="Q",AD1663="Q",AF1663="Q",AH1663="Q",AJ1663="Q",AL1663="Q"),"Yes","No")</f>
        <v>No</v>
      </c>
    </row>
    <row r="1664" spans="1:39">
      <c r="A1664" s="3" t="s">
        <v>1680</v>
      </c>
      <c r="B1664" s="3" t="s">
        <v>1681</v>
      </c>
      <c r="C1664" s="4" t="s">
        <v>83</v>
      </c>
      <c r="D1664" s="241">
        <v>4096</v>
      </c>
      <c r="E1664" s="236">
        <v>40096</v>
      </c>
      <c r="F1664" s="3" t="s">
        <v>317</v>
      </c>
      <c r="G1664" s="4" t="s">
        <v>264</v>
      </c>
      <c r="H1664" s="60">
        <v>68243</v>
      </c>
      <c r="I1664" s="27">
        <v>22</v>
      </c>
      <c r="J1664" s="170" t="s">
        <v>15</v>
      </c>
      <c r="K1664" s="170" t="s">
        <v>16</v>
      </c>
      <c r="L1664" s="5">
        <v>7</v>
      </c>
      <c r="N1664" s="31">
        <v>0.71033829790091463</v>
      </c>
      <c r="O1664" s="4" t="s">
        <v>6535</v>
      </c>
      <c r="P1664" s="56">
        <v>0.18746566481773555</v>
      </c>
      <c r="Q1664" s="8" t="s">
        <v>6535</v>
      </c>
      <c r="R1664" s="35">
        <v>52.702904641823103</v>
      </c>
      <c r="S1664" s="2" t="s">
        <v>6535</v>
      </c>
      <c r="T1664" s="36">
        <v>13.90884468104978</v>
      </c>
      <c r="U1664" s="2" t="s">
        <v>6535</v>
      </c>
      <c r="V1664" s="31">
        <v>3.7891647976793221</v>
      </c>
      <c r="W1664" s="2" t="s">
        <v>6535</v>
      </c>
      <c r="X1664" s="31" t="s">
        <v>6535</v>
      </c>
      <c r="Y1664" s="2" t="s">
        <v>6535</v>
      </c>
      <c r="AA1664" s="37">
        <v>211570</v>
      </c>
      <c r="AB1664" s="4" t="s">
        <v>6535</v>
      </c>
      <c r="AC1664" s="37">
        <v>1128580</v>
      </c>
      <c r="AD1664" s="4" t="s">
        <v>6535</v>
      </c>
      <c r="AE1664" s="41">
        <v>297844</v>
      </c>
      <c r="AF1664" s="4" t="s">
        <v>6535</v>
      </c>
      <c r="AG1664" s="41">
        <v>21414</v>
      </c>
      <c r="AH1664" s="2" t="s">
        <v>6535</v>
      </c>
      <c r="AI1664" s="41">
        <v>0</v>
      </c>
      <c r="AJ1664" s="2" t="s">
        <v>6535</v>
      </c>
      <c r="AK1664" s="41">
        <v>329369</v>
      </c>
      <c r="AL1664" s="2" t="s">
        <v>6535</v>
      </c>
      <c r="AM1664" s="2" t="str">
        <f>IF(OR(O1664="Q",Q1664="Q",S1664="Q",U1664="Q",W1664="Q",Y1664="Q",AB1664="Q",AD1664="Q",AF1664="Q",AH1664="Q",AJ1664="Q",AL1664="Q"),"Yes","No")</f>
        <v>No</v>
      </c>
    </row>
    <row r="1665" spans="1:39">
      <c r="A1665" s="3" t="s">
        <v>3580</v>
      </c>
      <c r="B1665" s="3" t="s">
        <v>3581</v>
      </c>
      <c r="C1665" s="4" t="s">
        <v>77</v>
      </c>
      <c r="D1665" s="241" t="s">
        <v>3582</v>
      </c>
      <c r="E1665" s="236" t="s">
        <v>3583</v>
      </c>
      <c r="F1665" s="3" t="s">
        <v>320</v>
      </c>
      <c r="G1665" s="4" t="s">
        <v>476</v>
      </c>
      <c r="H1665" s="60">
        <v>0</v>
      </c>
      <c r="I1665" s="27">
        <v>22</v>
      </c>
      <c r="J1665" s="170" t="s">
        <v>15</v>
      </c>
      <c r="K1665" s="170" t="s">
        <v>13</v>
      </c>
      <c r="L1665" s="5">
        <v>7</v>
      </c>
      <c r="N1665" s="31">
        <v>0.91405987731559191</v>
      </c>
      <c r="O1665" s="4" t="s">
        <v>6535</v>
      </c>
      <c r="P1665" s="56">
        <v>9.8271851222369144E-2</v>
      </c>
      <c r="Q1665" s="8" t="s">
        <v>6535</v>
      </c>
      <c r="R1665" s="35">
        <v>47.377117985387841</v>
      </c>
      <c r="S1665" s="2" t="s">
        <v>6535</v>
      </c>
      <c r="T1665" s="36">
        <v>5.093579978237214</v>
      </c>
      <c r="U1665" s="2" t="s">
        <v>6535</v>
      </c>
      <c r="V1665" s="31">
        <v>9.3013397625659966</v>
      </c>
      <c r="W1665" s="2" t="s">
        <v>6535</v>
      </c>
      <c r="X1665" s="31" t="s">
        <v>6535</v>
      </c>
      <c r="Y1665" s="2" t="s">
        <v>6535</v>
      </c>
      <c r="AA1665" s="37">
        <v>29951</v>
      </c>
      <c r="AB1665" s="4" t="s">
        <v>6535</v>
      </c>
      <c r="AC1665" s="37">
        <v>304777</v>
      </c>
      <c r="AD1665" s="4" t="s">
        <v>6535</v>
      </c>
      <c r="AE1665" s="41">
        <v>32767</v>
      </c>
      <c r="AF1665" s="4" t="s">
        <v>6535</v>
      </c>
      <c r="AG1665" s="41">
        <v>6433</v>
      </c>
      <c r="AH1665" s="2" t="s">
        <v>6535</v>
      </c>
      <c r="AI1665" s="41">
        <v>0</v>
      </c>
      <c r="AJ1665" s="2" t="s">
        <v>6535</v>
      </c>
      <c r="AK1665" s="41">
        <v>85395</v>
      </c>
      <c r="AL1665" s="2" t="s">
        <v>6535</v>
      </c>
      <c r="AM1665" s="2" t="str">
        <f>IF(OR(O1665="Q",Q1665="Q",S1665="Q",U1665="Q",W1665="Q",Y1665="Q",AB1665="Q",AD1665="Q",AF1665="Q",AH1665="Q",AJ1665="Q",AL1665="Q"),"Yes","No")</f>
        <v>No</v>
      </c>
    </row>
    <row r="1666" spans="1:39">
      <c r="A1666" s="6" t="s">
        <v>416</v>
      </c>
      <c r="B1666" s="6" t="s">
        <v>417</v>
      </c>
      <c r="C1666" s="4" t="s">
        <v>137</v>
      </c>
      <c r="D1666" s="242">
        <v>64</v>
      </c>
      <c r="E1666" s="237">
        <v>64</v>
      </c>
      <c r="F1666" s="25" t="s">
        <v>320</v>
      </c>
      <c r="G1666" s="53" t="s">
        <v>264</v>
      </c>
      <c r="H1666" s="180">
        <v>55805</v>
      </c>
      <c r="I1666" s="28">
        <v>22</v>
      </c>
      <c r="J1666" s="171" t="s">
        <v>14</v>
      </c>
      <c r="K1666" s="171" t="s">
        <v>13</v>
      </c>
      <c r="L1666" s="9">
        <v>7</v>
      </c>
      <c r="M1666" s="9"/>
      <c r="N1666" s="32">
        <v>0.47504359197907586</v>
      </c>
      <c r="O1666" s="10" t="s">
        <v>6535</v>
      </c>
      <c r="P1666" s="57">
        <v>1.7118056073709351E-2</v>
      </c>
      <c r="Q1666" s="7" t="s">
        <v>6535</v>
      </c>
      <c r="R1666" s="182">
        <v>93.701574919046223</v>
      </c>
      <c r="S1666" s="1" t="s">
        <v>6535</v>
      </c>
      <c r="T1666" s="36">
        <v>3.3765086841330585</v>
      </c>
      <c r="U1666" s="2" t="s">
        <v>6535</v>
      </c>
      <c r="V1666" s="31">
        <v>27.751024411508283</v>
      </c>
      <c r="W1666" s="2" t="s">
        <v>6535</v>
      </c>
      <c r="X1666" s="31" t="s">
        <v>6535</v>
      </c>
      <c r="Y1666" s="2" t="s">
        <v>6535</v>
      </c>
      <c r="AA1666" s="38">
        <v>21795</v>
      </c>
      <c r="AB1666" s="9" t="s">
        <v>6535</v>
      </c>
      <c r="AC1666" s="38">
        <v>1273217</v>
      </c>
      <c r="AD1666" s="9" t="s">
        <v>6535</v>
      </c>
      <c r="AE1666" s="42">
        <v>45880</v>
      </c>
      <c r="AF1666" s="9" t="s">
        <v>6535</v>
      </c>
      <c r="AG1666" s="41">
        <v>13588</v>
      </c>
      <c r="AH1666" s="2" t="s">
        <v>6535</v>
      </c>
      <c r="AI1666" s="41">
        <v>0</v>
      </c>
      <c r="AJ1666" s="2" t="s">
        <v>6535</v>
      </c>
      <c r="AK1666" s="41">
        <v>154446</v>
      </c>
      <c r="AL1666" s="2" t="s">
        <v>6535</v>
      </c>
      <c r="AM1666" s="2" t="str">
        <f>IF(OR(O1666="Q",Q1666="Q",S1666="Q",U1666="Q",W1666="Q",Y1666="Q",AB1666="Q",AD1666="Q",AF1666="Q",AH1666="Q",AJ1666="Q",AL1666="Q"),"Yes","No")</f>
        <v>No</v>
      </c>
    </row>
    <row r="1667" spans="1:39">
      <c r="A1667" s="6" t="s">
        <v>5997</v>
      </c>
      <c r="B1667" s="6" t="s">
        <v>5718</v>
      </c>
      <c r="C1667" s="4" t="s">
        <v>28</v>
      </c>
      <c r="D1667" s="242" t="s">
        <v>5998</v>
      </c>
      <c r="E1667" s="237" t="s">
        <v>5999</v>
      </c>
      <c r="F1667" s="25" t="s">
        <v>320</v>
      </c>
      <c r="G1667" s="53" t="s">
        <v>476</v>
      </c>
      <c r="H1667" s="180">
        <v>0</v>
      </c>
      <c r="I1667" s="28">
        <v>22</v>
      </c>
      <c r="J1667" s="171" t="s">
        <v>14</v>
      </c>
      <c r="K1667" s="171" t="s">
        <v>13</v>
      </c>
      <c r="L1667" s="9">
        <v>6</v>
      </c>
      <c r="M1667" s="9"/>
      <c r="N1667" s="32">
        <v>1.4430622009569378</v>
      </c>
      <c r="O1667" s="10" t="s">
        <v>6535</v>
      </c>
      <c r="P1667" s="57">
        <v>3.4214342570726849E-2</v>
      </c>
      <c r="Q1667" s="7" t="s">
        <v>6535</v>
      </c>
      <c r="R1667" s="182">
        <v>61.095183088829849</v>
      </c>
      <c r="S1667" s="1" t="s">
        <v>6535</v>
      </c>
      <c r="T1667" s="36">
        <v>1.4485387547649302</v>
      </c>
      <c r="U1667" s="2" t="s">
        <v>6535</v>
      </c>
      <c r="V1667" s="31">
        <v>42.177113237639553</v>
      </c>
      <c r="W1667" s="2" t="s">
        <v>6535</v>
      </c>
      <c r="X1667" s="31" t="s">
        <v>6535</v>
      </c>
      <c r="Y1667" s="2" t="s">
        <v>6535</v>
      </c>
      <c r="AA1667" s="38">
        <v>18096</v>
      </c>
      <c r="AB1667" s="9" t="s">
        <v>6535</v>
      </c>
      <c r="AC1667" s="38">
        <v>528901</v>
      </c>
      <c r="AD1667" s="9" t="s">
        <v>6535</v>
      </c>
      <c r="AE1667" s="42">
        <v>12540</v>
      </c>
      <c r="AF1667" s="9" t="s">
        <v>6535</v>
      </c>
      <c r="AG1667" s="41">
        <v>8657</v>
      </c>
      <c r="AH1667" s="2" t="s">
        <v>6535</v>
      </c>
      <c r="AI1667" s="41">
        <v>0</v>
      </c>
      <c r="AJ1667" s="2" t="s">
        <v>6535</v>
      </c>
      <c r="AK1667" s="41">
        <v>61634</v>
      </c>
      <c r="AL1667" s="2" t="s">
        <v>6535</v>
      </c>
      <c r="AM1667" s="2" t="str">
        <f>IF(OR(O1667="Q",Q1667="Q",S1667="Q",U1667="Q",W1667="Q",Y1667="Q",AB1667="Q",AD1667="Q",AF1667="Q",AH1667="Q",AJ1667="Q",AL1667="Q"),"Yes","No")</f>
        <v>No</v>
      </c>
    </row>
    <row r="1668" spans="1:39">
      <c r="A1668" s="3" t="s">
        <v>713</v>
      </c>
      <c r="B1668" s="3" t="s">
        <v>714</v>
      </c>
      <c r="C1668" s="4" t="s">
        <v>11</v>
      </c>
      <c r="D1668" s="241" t="s">
        <v>715</v>
      </c>
      <c r="E1668" s="236" t="s">
        <v>716</v>
      </c>
      <c r="F1668" s="3" t="s">
        <v>481</v>
      </c>
      <c r="G1668" s="4" t="s">
        <v>476</v>
      </c>
      <c r="H1668" s="60">
        <v>0</v>
      </c>
      <c r="I1668" s="27">
        <v>22</v>
      </c>
      <c r="J1668" s="170" t="s">
        <v>15</v>
      </c>
      <c r="K1668" s="170" t="s">
        <v>13</v>
      </c>
      <c r="L1668" s="5">
        <v>6</v>
      </c>
      <c r="N1668" s="31">
        <v>2.5301348999129676</v>
      </c>
      <c r="O1668" s="4" t="s">
        <v>6535</v>
      </c>
      <c r="P1668" s="56">
        <v>3.8707411777824746E-2</v>
      </c>
      <c r="Q1668" s="8" t="s">
        <v>6535</v>
      </c>
      <c r="R1668" s="35">
        <v>71.486139202855441</v>
      </c>
      <c r="S1668" s="2" t="s">
        <v>6535</v>
      </c>
      <c r="T1668" s="36">
        <v>1.093634741225461</v>
      </c>
      <c r="U1668" s="2" t="s">
        <v>6535</v>
      </c>
      <c r="V1668" s="31">
        <v>65.365644038294164</v>
      </c>
      <c r="W1668" s="2" t="s">
        <v>6535</v>
      </c>
      <c r="X1668" s="31" t="s">
        <v>6535</v>
      </c>
      <c r="Y1668" s="2" t="s">
        <v>6535</v>
      </c>
      <c r="AA1668" s="37">
        <v>23257</v>
      </c>
      <c r="AB1668" s="4" t="s">
        <v>6535</v>
      </c>
      <c r="AC1668" s="37">
        <v>600841</v>
      </c>
      <c r="AD1668" s="4" t="s">
        <v>6535</v>
      </c>
      <c r="AE1668" s="41">
        <v>9192</v>
      </c>
      <c r="AF1668" s="4" t="s">
        <v>6535</v>
      </c>
      <c r="AG1668" s="41">
        <v>8405</v>
      </c>
      <c r="AH1668" s="2" t="s">
        <v>6535</v>
      </c>
      <c r="AI1668" s="41">
        <v>0</v>
      </c>
      <c r="AJ1668" s="2" t="s">
        <v>6535</v>
      </c>
      <c r="AK1668" s="41">
        <v>144075</v>
      </c>
      <c r="AL1668" s="2" t="s">
        <v>6535</v>
      </c>
      <c r="AM1668" s="2" t="str">
        <f>IF(OR(O1668="Q",Q1668="Q",S1668="Q",U1668="Q",W1668="Q",Y1668="Q",AB1668="Q",AD1668="Q",AF1668="Q",AH1668="Q",AJ1668="Q",AL1668="Q"),"Yes","No")</f>
        <v>No</v>
      </c>
    </row>
    <row r="1669" spans="1:39">
      <c r="A1669" s="6" t="s">
        <v>4224</v>
      </c>
      <c r="B1669" s="6" t="s">
        <v>4225</v>
      </c>
      <c r="C1669" s="4" t="s">
        <v>95</v>
      </c>
      <c r="D1669" s="242" t="s">
        <v>4226</v>
      </c>
      <c r="E1669" s="237" t="s">
        <v>4227</v>
      </c>
      <c r="F1669" s="25" t="s">
        <v>317</v>
      </c>
      <c r="G1669" s="53" t="s">
        <v>476</v>
      </c>
      <c r="H1669" s="180">
        <v>0</v>
      </c>
      <c r="I1669" s="28">
        <v>22</v>
      </c>
      <c r="J1669" s="171" t="s">
        <v>14</v>
      </c>
      <c r="K1669" s="171" t="s">
        <v>13</v>
      </c>
      <c r="L1669" s="9">
        <v>6</v>
      </c>
      <c r="M1669" s="9"/>
      <c r="N1669" s="32">
        <v>0</v>
      </c>
      <c r="O1669" s="10" t="s">
        <v>6535</v>
      </c>
      <c r="P1669" s="57">
        <v>0</v>
      </c>
      <c r="Q1669" s="7" t="s">
        <v>6535</v>
      </c>
      <c r="R1669" s="182">
        <v>140.03642590286427</v>
      </c>
      <c r="S1669" s="1" t="s">
        <v>6535</v>
      </c>
      <c r="T1669" s="36">
        <v>12.258094645080947</v>
      </c>
      <c r="U1669" s="2" t="s">
        <v>6535</v>
      </c>
      <c r="V1669" s="31">
        <v>11.42399613948645</v>
      </c>
      <c r="W1669" s="2" t="s">
        <v>6535</v>
      </c>
      <c r="X1669" s="31" t="s">
        <v>6535</v>
      </c>
      <c r="Y1669" s="2" t="s">
        <v>6535</v>
      </c>
      <c r="AA1669" s="38">
        <v>0</v>
      </c>
      <c r="AB1669" s="9" t="s">
        <v>6535</v>
      </c>
      <c r="AC1669" s="38">
        <v>449797</v>
      </c>
      <c r="AD1669" s="9" t="s">
        <v>6535</v>
      </c>
      <c r="AE1669" s="42">
        <v>39373</v>
      </c>
      <c r="AF1669" s="9" t="s">
        <v>6535</v>
      </c>
      <c r="AG1669" s="41">
        <v>3212</v>
      </c>
      <c r="AH1669" s="2" t="s">
        <v>6535</v>
      </c>
      <c r="AI1669" s="41">
        <v>0</v>
      </c>
      <c r="AJ1669" s="2" t="s">
        <v>6535</v>
      </c>
      <c r="AK1669" s="41">
        <v>55366</v>
      </c>
      <c r="AL1669" s="2" t="s">
        <v>6535</v>
      </c>
      <c r="AM1669" s="2" t="str">
        <f>IF(OR(O1669="Q",Q1669="Q",S1669="Q",U1669="Q",W1669="Q",Y1669="Q",AB1669="Q",AD1669="Q",AF1669="Q",AH1669="Q",AJ1669="Q",AL1669="Q"),"Yes","No")</f>
        <v>No</v>
      </c>
    </row>
    <row r="1670" spans="1:39">
      <c r="A1670" s="6" t="s">
        <v>5169</v>
      </c>
      <c r="B1670" s="6" t="s">
        <v>3689</v>
      </c>
      <c r="C1670" s="4" t="s">
        <v>132</v>
      </c>
      <c r="D1670" s="242">
        <v>8028</v>
      </c>
      <c r="E1670" s="237">
        <v>80028</v>
      </c>
      <c r="F1670" s="25" t="s">
        <v>320</v>
      </c>
      <c r="G1670" s="53" t="s">
        <v>262</v>
      </c>
      <c r="H1670" s="180">
        <v>94983</v>
      </c>
      <c r="I1670" s="28">
        <v>22</v>
      </c>
      <c r="J1670" s="171" t="s">
        <v>14</v>
      </c>
      <c r="K1670" s="171" t="s">
        <v>13</v>
      </c>
      <c r="L1670" s="9">
        <v>5</v>
      </c>
      <c r="M1670" s="9"/>
      <c r="N1670" s="32">
        <v>0</v>
      </c>
      <c r="O1670" s="10" t="s">
        <v>6535</v>
      </c>
      <c r="P1670" s="57">
        <v>0</v>
      </c>
      <c r="Q1670" s="7" t="s">
        <v>6535</v>
      </c>
      <c r="R1670" s="182">
        <v>76.012299129185749</v>
      </c>
      <c r="S1670" s="1" t="s">
        <v>6535</v>
      </c>
      <c r="T1670" s="36">
        <v>2.3924948379567286</v>
      </c>
      <c r="U1670" s="2" t="s">
        <v>6535</v>
      </c>
      <c r="V1670" s="31">
        <v>31.771144465290806</v>
      </c>
      <c r="W1670" s="2" t="s">
        <v>6535</v>
      </c>
      <c r="X1670" s="31">
        <v>6.8068800295846099</v>
      </c>
      <c r="Y1670" s="2" t="s">
        <v>6535</v>
      </c>
      <c r="AA1670" s="38">
        <v>0</v>
      </c>
      <c r="AB1670" s="9" t="s">
        <v>6535</v>
      </c>
      <c r="AC1670" s="38">
        <v>846701</v>
      </c>
      <c r="AD1670" s="9" t="s">
        <v>6535</v>
      </c>
      <c r="AE1670" s="42">
        <v>26650</v>
      </c>
      <c r="AF1670" s="9" t="s">
        <v>6535</v>
      </c>
      <c r="AG1670" s="41">
        <v>11139</v>
      </c>
      <c r="AH1670" s="2" t="s">
        <v>6535</v>
      </c>
      <c r="AI1670" s="41">
        <v>124389</v>
      </c>
      <c r="AJ1670" s="2" t="s">
        <v>6535</v>
      </c>
      <c r="AK1670" s="41">
        <v>123895</v>
      </c>
      <c r="AL1670" s="2" t="s">
        <v>6535</v>
      </c>
      <c r="AM1670" s="2" t="str">
        <f>IF(OR(O1670="Q",Q1670="Q",S1670="Q",U1670="Q",W1670="Q",Y1670="Q",AB1670="Q",AD1670="Q",AF1670="Q",AH1670="Q",AJ1670="Q",AL1670="Q"),"Yes","No")</f>
        <v>No</v>
      </c>
    </row>
    <row r="1671" spans="1:39">
      <c r="A1671" s="6" t="s">
        <v>1640</v>
      </c>
      <c r="B1671" s="6" t="s">
        <v>1641</v>
      </c>
      <c r="C1671" s="4" t="s">
        <v>126</v>
      </c>
      <c r="D1671" s="242">
        <v>4053</v>
      </c>
      <c r="E1671" s="237">
        <v>40053</v>
      </c>
      <c r="F1671" s="25" t="s">
        <v>320</v>
      </c>
      <c r="G1671" s="53" t="s">
        <v>262</v>
      </c>
      <c r="H1671" s="180">
        <v>400492</v>
      </c>
      <c r="I1671" s="28">
        <v>22</v>
      </c>
      <c r="J1671" s="171" t="s">
        <v>14</v>
      </c>
      <c r="K1671" s="171" t="s">
        <v>13</v>
      </c>
      <c r="L1671" s="9">
        <v>5</v>
      </c>
      <c r="M1671" s="9"/>
      <c r="N1671" s="32">
        <v>2.9064254522769808</v>
      </c>
      <c r="O1671" s="10" t="s">
        <v>6535</v>
      </c>
      <c r="P1671" s="57">
        <v>4.6241064924082871E-2</v>
      </c>
      <c r="Q1671" s="7" t="s">
        <v>6535</v>
      </c>
      <c r="R1671" s="182">
        <v>86.648262813897489</v>
      </c>
      <c r="S1671" s="1" t="s">
        <v>6535</v>
      </c>
      <c r="T1671" s="36">
        <v>1.3785689714482283</v>
      </c>
      <c r="U1671" s="2" t="s">
        <v>6535</v>
      </c>
      <c r="V1671" s="31">
        <v>62.853774173424831</v>
      </c>
      <c r="W1671" s="2" t="s">
        <v>6535</v>
      </c>
      <c r="X1671" s="31">
        <v>8.2977500329424174</v>
      </c>
      <c r="Y1671" s="2" t="s">
        <v>6535</v>
      </c>
      <c r="AA1671" s="38">
        <v>23295</v>
      </c>
      <c r="AB1671" s="9" t="s">
        <v>6535</v>
      </c>
      <c r="AC1671" s="38">
        <v>503773</v>
      </c>
      <c r="AD1671" s="9" t="s">
        <v>6535</v>
      </c>
      <c r="AE1671" s="42">
        <v>8015</v>
      </c>
      <c r="AF1671" s="9" t="s">
        <v>6535</v>
      </c>
      <c r="AG1671" s="41">
        <v>5814</v>
      </c>
      <c r="AH1671" s="2" t="s">
        <v>6535</v>
      </c>
      <c r="AI1671" s="41">
        <v>60712</v>
      </c>
      <c r="AJ1671" s="2" t="s">
        <v>6535</v>
      </c>
      <c r="AK1671" s="41">
        <v>77837</v>
      </c>
      <c r="AL1671" s="2" t="s">
        <v>6535</v>
      </c>
      <c r="AM1671" s="2" t="str">
        <f>IF(OR(O1671="Q",Q1671="Q",S1671="Q",U1671="Q",W1671="Q",Y1671="Q",AB1671="Q",AD1671="Q",AF1671="Q",AH1671="Q",AJ1671="Q",AL1671="Q"),"Yes","No")</f>
        <v>No</v>
      </c>
    </row>
    <row r="1672" spans="1:39">
      <c r="A1672" s="3" t="s">
        <v>416</v>
      </c>
      <c r="B1672" s="3" t="s">
        <v>417</v>
      </c>
      <c r="C1672" s="4" t="s">
        <v>137</v>
      </c>
      <c r="D1672" s="241">
        <v>64</v>
      </c>
      <c r="E1672" s="236">
        <v>64</v>
      </c>
      <c r="F1672" s="3" t="s">
        <v>320</v>
      </c>
      <c r="G1672" s="4" t="s">
        <v>264</v>
      </c>
      <c r="H1672" s="60">
        <v>55805</v>
      </c>
      <c r="I1672" s="27">
        <v>22</v>
      </c>
      <c r="J1672" s="170" t="s">
        <v>17</v>
      </c>
      <c r="K1672" s="170" t="s">
        <v>13</v>
      </c>
      <c r="L1672" s="5">
        <v>4</v>
      </c>
      <c r="N1672" s="31">
        <v>3.2279017857142858</v>
      </c>
      <c r="O1672" s="4" t="s">
        <v>6535</v>
      </c>
      <c r="P1672" s="56">
        <v>0.22127184258040825</v>
      </c>
      <c r="Q1672" s="8" t="s">
        <v>6535</v>
      </c>
      <c r="R1672" s="35">
        <v>85.653997378768025</v>
      </c>
      <c r="S1672" s="2" t="s">
        <v>6535</v>
      </c>
      <c r="T1672" s="36">
        <v>5.8715596330275233</v>
      </c>
      <c r="U1672" s="2" t="s">
        <v>6535</v>
      </c>
      <c r="V1672" s="31">
        <v>14.587946428571428</v>
      </c>
      <c r="W1672" s="2" t="s">
        <v>6535</v>
      </c>
      <c r="X1672" s="31" t="s">
        <v>6535</v>
      </c>
      <c r="Y1672" s="2" t="s">
        <v>6535</v>
      </c>
      <c r="AA1672" s="37">
        <v>28922</v>
      </c>
      <c r="AB1672" s="4" t="s">
        <v>6535</v>
      </c>
      <c r="AC1672" s="37">
        <v>130708</v>
      </c>
      <c r="AD1672" s="4" t="s">
        <v>6535</v>
      </c>
      <c r="AE1672" s="41">
        <v>8960</v>
      </c>
      <c r="AF1672" s="4" t="s">
        <v>6535</v>
      </c>
      <c r="AG1672" s="41">
        <v>1526</v>
      </c>
      <c r="AH1672" s="2" t="s">
        <v>6535</v>
      </c>
      <c r="AI1672" s="41">
        <v>0</v>
      </c>
      <c r="AJ1672" s="2" t="s">
        <v>6535</v>
      </c>
      <c r="AK1672" s="41">
        <v>63624</v>
      </c>
      <c r="AL1672" s="2" t="s">
        <v>6535</v>
      </c>
      <c r="AM1672" s="2" t="str">
        <f>IF(OR(O1672="Q",Q1672="Q",S1672="Q",U1672="Q",W1672="Q",Y1672="Q",AB1672="Q",AD1672="Q",AF1672="Q",AH1672="Q",AJ1672="Q",AL1672="Q"),"Yes","No")</f>
        <v>No</v>
      </c>
    </row>
    <row r="1673" spans="1:39">
      <c r="A1673" s="6" t="s">
        <v>1031</v>
      </c>
      <c r="B1673" s="6" t="s">
        <v>1032</v>
      </c>
      <c r="C1673" s="4" t="s">
        <v>97</v>
      </c>
      <c r="D1673" s="242">
        <v>2178</v>
      </c>
      <c r="E1673" s="237">
        <v>20178</v>
      </c>
      <c r="F1673" s="25" t="s">
        <v>317</v>
      </c>
      <c r="G1673" s="53" t="s">
        <v>262</v>
      </c>
      <c r="H1673" s="180">
        <v>423566</v>
      </c>
      <c r="I1673" s="28">
        <v>22</v>
      </c>
      <c r="J1673" s="171" t="s">
        <v>14</v>
      </c>
      <c r="K1673" s="171" t="s">
        <v>13</v>
      </c>
      <c r="L1673" s="9">
        <v>4</v>
      </c>
      <c r="M1673" s="9"/>
      <c r="N1673" s="32">
        <v>3.0577200577200578</v>
      </c>
      <c r="O1673" s="10" t="s">
        <v>6535</v>
      </c>
      <c r="P1673" s="57">
        <v>5.4915305595591941E-2</v>
      </c>
      <c r="Q1673" s="7" t="s">
        <v>6535</v>
      </c>
      <c r="R1673" s="182">
        <v>69.132717750826899</v>
      </c>
      <c r="S1673" s="1" t="s">
        <v>6535</v>
      </c>
      <c r="T1673" s="36">
        <v>1.2415931642778391</v>
      </c>
      <c r="U1673" s="2" t="s">
        <v>6535</v>
      </c>
      <c r="V1673" s="31">
        <v>55.680652680652678</v>
      </c>
      <c r="W1673" s="2" t="s">
        <v>6535</v>
      </c>
      <c r="X1673" s="31">
        <v>3.7532603571989736</v>
      </c>
      <c r="Y1673" s="2" t="s">
        <v>6535</v>
      </c>
      <c r="AA1673" s="38">
        <v>27547</v>
      </c>
      <c r="AB1673" s="9" t="s">
        <v>6535</v>
      </c>
      <c r="AC1673" s="38">
        <v>501627</v>
      </c>
      <c r="AD1673" s="9" t="s">
        <v>6535</v>
      </c>
      <c r="AE1673" s="42">
        <v>9009</v>
      </c>
      <c r="AF1673" s="9" t="s">
        <v>6535</v>
      </c>
      <c r="AG1673" s="41">
        <v>7256</v>
      </c>
      <c r="AH1673" s="2" t="s">
        <v>6535</v>
      </c>
      <c r="AI1673" s="41">
        <v>133651</v>
      </c>
      <c r="AJ1673" s="2" t="s">
        <v>6535</v>
      </c>
      <c r="AK1673" s="41">
        <v>98062</v>
      </c>
      <c r="AL1673" s="2" t="s">
        <v>6535</v>
      </c>
      <c r="AM1673" s="2" t="str">
        <f>IF(OR(O1673="Q",Q1673="Q",S1673="Q",U1673="Q",W1673="Q",Y1673="Q",AB1673="Q",AD1673="Q",AF1673="Q",AH1673="Q",AJ1673="Q",AL1673="Q"),"Yes","No")</f>
        <v>No</v>
      </c>
    </row>
    <row r="1674" spans="1:39">
      <c r="A1674" s="6" t="s">
        <v>3992</v>
      </c>
      <c r="B1674" s="6" t="s">
        <v>2934</v>
      </c>
      <c r="C1674" s="4" t="s">
        <v>130</v>
      </c>
      <c r="D1674" s="242">
        <v>6097</v>
      </c>
      <c r="E1674" s="237">
        <v>60097</v>
      </c>
      <c r="F1674" s="25" t="s">
        <v>317</v>
      </c>
      <c r="G1674" s="53" t="s">
        <v>264</v>
      </c>
      <c r="H1674" s="180">
        <v>126405</v>
      </c>
      <c r="I1674" s="28">
        <v>22</v>
      </c>
      <c r="J1674" s="171" t="s">
        <v>30</v>
      </c>
      <c r="K1674" s="171" t="s">
        <v>13</v>
      </c>
      <c r="L1674" s="9">
        <v>2</v>
      </c>
      <c r="M1674" s="9"/>
      <c r="N1674" s="32">
        <v>2</v>
      </c>
      <c r="O1674" s="10" t="s">
        <v>6535</v>
      </c>
      <c r="P1674" s="57">
        <v>3.805780568470498E-2</v>
      </c>
      <c r="Q1674" s="7" t="s">
        <v>6535</v>
      </c>
      <c r="R1674" s="182">
        <v>125.12531565656566</v>
      </c>
      <c r="S1674" s="1" t="s">
        <v>6535</v>
      </c>
      <c r="T1674" s="36">
        <v>2.3809974747474749</v>
      </c>
      <c r="U1674" s="2" t="s">
        <v>6535</v>
      </c>
      <c r="V1674" s="31">
        <v>52.551637279596974</v>
      </c>
      <c r="W1674" s="2" t="s">
        <v>6535</v>
      </c>
      <c r="X1674" s="31" t="s">
        <v>6535</v>
      </c>
      <c r="Y1674" s="2" t="s">
        <v>6535</v>
      </c>
      <c r="AA1674" s="38">
        <v>15086</v>
      </c>
      <c r="AB1674" s="9" t="s">
        <v>6535</v>
      </c>
      <c r="AC1674" s="38">
        <v>396397</v>
      </c>
      <c r="AD1674" s="9" t="s">
        <v>6535</v>
      </c>
      <c r="AE1674" s="42">
        <v>7543</v>
      </c>
      <c r="AF1674" s="9" t="s">
        <v>6535</v>
      </c>
      <c r="AG1674" s="41">
        <v>3168</v>
      </c>
      <c r="AH1674" s="2" t="s">
        <v>6535</v>
      </c>
      <c r="AI1674" s="41">
        <v>0</v>
      </c>
      <c r="AJ1674" s="2" t="s">
        <v>6535</v>
      </c>
      <c r="AK1674" s="41">
        <v>91872</v>
      </c>
      <c r="AL1674" s="2" t="s">
        <v>6535</v>
      </c>
      <c r="AM1674" s="2" t="str">
        <f>IF(OR(O1674="Q",Q1674="Q",S1674="Q",U1674="Q",W1674="Q",Y1674="Q",AB1674="Q",AD1674="Q",AF1674="Q",AH1674="Q",AJ1674="Q",AL1674="Q"),"Yes","No")</f>
        <v>No</v>
      </c>
    </row>
    <row r="1675" spans="1:39">
      <c r="A1675" s="6" t="s">
        <v>6373</v>
      </c>
      <c r="B1675" s="6" t="s">
        <v>1974</v>
      </c>
      <c r="C1675" s="4" t="s">
        <v>48</v>
      </c>
      <c r="D1675" s="242" t="s">
        <v>6374</v>
      </c>
      <c r="E1675" s="237" t="s">
        <v>6375</v>
      </c>
      <c r="F1675" s="25" t="s">
        <v>317</v>
      </c>
      <c r="G1675" s="53" t="s">
        <v>476</v>
      </c>
      <c r="H1675" s="180">
        <v>0</v>
      </c>
      <c r="I1675" s="28">
        <v>22</v>
      </c>
      <c r="J1675" s="171" t="s">
        <v>15</v>
      </c>
      <c r="K1675" s="171" t="s">
        <v>16</v>
      </c>
      <c r="L1675" s="9">
        <v>2</v>
      </c>
      <c r="M1675" s="9"/>
      <c r="N1675" s="32">
        <v>0.31209556993529119</v>
      </c>
      <c r="O1675" s="10" t="s">
        <v>6535</v>
      </c>
      <c r="P1675" s="57">
        <v>3.8470303625271721E-2</v>
      </c>
      <c r="Q1675" s="7" t="s">
        <v>6535</v>
      </c>
      <c r="R1675" s="182">
        <v>34.656136087484811</v>
      </c>
      <c r="S1675" s="1" t="s">
        <v>6535</v>
      </c>
      <c r="T1675" s="36">
        <v>4.2718712029161603</v>
      </c>
      <c r="U1675" s="2" t="s">
        <v>6535</v>
      </c>
      <c r="V1675" s="31">
        <v>8.1126359951646165</v>
      </c>
      <c r="W1675" s="2" t="s">
        <v>6535</v>
      </c>
      <c r="X1675" s="31" t="s">
        <v>6535</v>
      </c>
      <c r="Y1675" s="2" t="s">
        <v>6535</v>
      </c>
      <c r="AA1675" s="38">
        <v>4389</v>
      </c>
      <c r="AB1675" s="9" t="s">
        <v>6535</v>
      </c>
      <c r="AC1675" s="38">
        <v>114088</v>
      </c>
      <c r="AD1675" s="9" t="s">
        <v>6535</v>
      </c>
      <c r="AE1675" s="42">
        <v>14063</v>
      </c>
      <c r="AF1675" s="9" t="s">
        <v>6535</v>
      </c>
      <c r="AG1675" s="41">
        <v>3292</v>
      </c>
      <c r="AH1675" s="2" t="s">
        <v>6535</v>
      </c>
      <c r="AI1675" s="41">
        <v>0</v>
      </c>
      <c r="AJ1675" s="2" t="s">
        <v>6535</v>
      </c>
      <c r="AK1675" s="41">
        <v>36004</v>
      </c>
      <c r="AL1675" s="2" t="s">
        <v>6535</v>
      </c>
      <c r="AM1675" s="2" t="str">
        <f>IF(OR(O1675="Q",Q1675="Q",S1675="Q",U1675="Q",W1675="Q",Y1675="Q",AB1675="Q",AD1675="Q",AF1675="Q",AH1675="Q",AJ1675="Q",AL1675="Q"),"Yes","No")</f>
        <v>No</v>
      </c>
    </row>
    <row r="1676" spans="1:39">
      <c r="A1676" s="3" t="s">
        <v>713</v>
      </c>
      <c r="B1676" s="3" t="s">
        <v>714</v>
      </c>
      <c r="C1676" s="4" t="s">
        <v>11</v>
      </c>
      <c r="D1676" s="241" t="s">
        <v>715</v>
      </c>
      <c r="E1676" s="236" t="s">
        <v>716</v>
      </c>
      <c r="F1676" s="3" t="s">
        <v>481</v>
      </c>
      <c r="G1676" s="4" t="s">
        <v>476</v>
      </c>
      <c r="H1676" s="60">
        <v>0</v>
      </c>
      <c r="I1676" s="27">
        <v>22</v>
      </c>
      <c r="J1676" s="170" t="s">
        <v>14</v>
      </c>
      <c r="K1676" s="170" t="s">
        <v>13</v>
      </c>
      <c r="L1676" s="5">
        <v>1</v>
      </c>
      <c r="N1676" s="31">
        <v>4.4821045096635652</v>
      </c>
      <c r="O1676" s="4" t="s">
        <v>6535</v>
      </c>
      <c r="P1676" s="56">
        <v>0.10184944207684049</v>
      </c>
      <c r="Q1676" s="8" t="s">
        <v>6535</v>
      </c>
      <c r="R1676" s="35">
        <v>71.486046511627904</v>
      </c>
      <c r="S1676" s="2" t="s">
        <v>6535</v>
      </c>
      <c r="T1676" s="36">
        <v>1.6244186046511628</v>
      </c>
      <c r="U1676" s="2" t="s">
        <v>6535</v>
      </c>
      <c r="V1676" s="31">
        <v>44.007158196134576</v>
      </c>
      <c r="W1676" s="2" t="s">
        <v>6535</v>
      </c>
      <c r="X1676" s="31" t="s">
        <v>6535</v>
      </c>
      <c r="Y1676" s="2" t="s">
        <v>6535</v>
      </c>
      <c r="AA1676" s="37">
        <v>12523</v>
      </c>
      <c r="AB1676" s="4" t="s">
        <v>6535</v>
      </c>
      <c r="AC1676" s="37">
        <v>122956</v>
      </c>
      <c r="AD1676" s="4" t="s">
        <v>6535</v>
      </c>
      <c r="AE1676" s="41">
        <v>2794</v>
      </c>
      <c r="AF1676" s="4" t="s">
        <v>6535</v>
      </c>
      <c r="AG1676" s="41">
        <v>1720</v>
      </c>
      <c r="AH1676" s="2" t="s">
        <v>6535</v>
      </c>
      <c r="AI1676" s="41">
        <v>0</v>
      </c>
      <c r="AJ1676" s="2" t="s">
        <v>6535</v>
      </c>
      <c r="AK1676" s="41">
        <v>31745</v>
      </c>
      <c r="AL1676" s="2" t="s">
        <v>6535</v>
      </c>
      <c r="AM1676" s="2" t="str">
        <f>IF(OR(O1676="Q",Q1676="Q",S1676="Q",U1676="Q",W1676="Q",Y1676="Q",AB1676="Q",AD1676="Q",AF1676="Q",AH1676="Q",AJ1676="Q",AL1676="Q"),"Yes","No")</f>
        <v>No</v>
      </c>
    </row>
    <row r="1677" spans="1:39">
      <c r="A1677" s="3" t="s">
        <v>5186</v>
      </c>
      <c r="B1677" s="3" t="s">
        <v>5187</v>
      </c>
      <c r="C1677" s="4" t="s">
        <v>82</v>
      </c>
      <c r="D1677" s="241" t="s">
        <v>5188</v>
      </c>
      <c r="E1677" s="236">
        <v>88134</v>
      </c>
      <c r="F1677" s="3" t="s">
        <v>167</v>
      </c>
      <c r="G1677" s="4" t="s">
        <v>264</v>
      </c>
      <c r="H1677" s="60">
        <v>0</v>
      </c>
      <c r="I1677" s="27">
        <v>22</v>
      </c>
      <c r="J1677" s="170" t="s">
        <v>30</v>
      </c>
      <c r="K1677" s="170" t="s">
        <v>13</v>
      </c>
      <c r="L1677" s="5">
        <v>1</v>
      </c>
      <c r="N1677" s="31">
        <v>20.947616407982263</v>
      </c>
      <c r="O1677" s="4" t="s">
        <v>6535</v>
      </c>
      <c r="P1677" s="56">
        <v>0.1346477608589921</v>
      </c>
      <c r="Q1677" s="8" t="s">
        <v>6535</v>
      </c>
      <c r="R1677" s="35">
        <v>170.50698663426488</v>
      </c>
      <c r="S1677" s="2" t="s">
        <v>6535</v>
      </c>
      <c r="T1677" s="36">
        <v>1.0959902794653706</v>
      </c>
      <c r="U1677" s="2" t="s">
        <v>6535</v>
      </c>
      <c r="V1677" s="31">
        <v>155.57344789356983</v>
      </c>
      <c r="W1677" s="2" t="s">
        <v>6535</v>
      </c>
      <c r="X1677" s="31" t="s">
        <v>6535</v>
      </c>
      <c r="Y1677" s="2" t="s">
        <v>6535</v>
      </c>
      <c r="AA1677" s="37">
        <v>75579</v>
      </c>
      <c r="AB1677" s="4" t="s">
        <v>6535</v>
      </c>
      <c r="AC1677" s="37">
        <v>561309</v>
      </c>
      <c r="AD1677" s="4" t="s">
        <v>6535</v>
      </c>
      <c r="AE1677" s="41">
        <v>3608</v>
      </c>
      <c r="AF1677" s="4" t="s">
        <v>6535</v>
      </c>
      <c r="AG1677" s="41">
        <v>3292</v>
      </c>
      <c r="AH1677" s="2" t="s">
        <v>6535</v>
      </c>
      <c r="AI1677" s="41">
        <v>0</v>
      </c>
      <c r="AJ1677" s="2" t="s">
        <v>6535</v>
      </c>
      <c r="AK1677" s="41">
        <v>147721</v>
      </c>
      <c r="AL1677" s="2" t="s">
        <v>6535</v>
      </c>
      <c r="AM1677" s="2" t="str">
        <f>IF(OR(O1677="Q",Q1677="Q",S1677="Q",U1677="Q",W1677="Q",Y1677="Q",AB1677="Q",AD1677="Q",AF1677="Q",AH1677="Q",AJ1677="Q",AL1677="Q"),"Yes","No")</f>
        <v>No</v>
      </c>
    </row>
    <row r="1678" spans="1:39">
      <c r="A1678" s="3" t="s">
        <v>164</v>
      </c>
      <c r="B1678" s="3" t="s">
        <v>5827</v>
      </c>
      <c r="C1678" s="4" t="s">
        <v>28</v>
      </c>
      <c r="D1678" s="241">
        <v>9243</v>
      </c>
      <c r="E1678" s="236">
        <v>90243</v>
      </c>
      <c r="F1678" s="3" t="s">
        <v>481</v>
      </c>
      <c r="G1678" s="4" t="s">
        <v>264</v>
      </c>
      <c r="H1678" s="60">
        <v>195861</v>
      </c>
      <c r="I1678" s="27">
        <v>21</v>
      </c>
      <c r="J1678" s="170" t="s">
        <v>14</v>
      </c>
      <c r="K1678" s="170" t="s">
        <v>13</v>
      </c>
      <c r="L1678" s="5">
        <v>21</v>
      </c>
      <c r="N1678" s="31">
        <v>14.057389128795668</v>
      </c>
      <c r="O1678" s="4" t="s">
        <v>6535</v>
      </c>
      <c r="P1678" s="56">
        <v>0.39028443516177147</v>
      </c>
      <c r="Q1678" s="8" t="s">
        <v>6535</v>
      </c>
      <c r="R1678" s="35">
        <v>78.192217551430375</v>
      </c>
      <c r="S1678" s="2" t="s">
        <v>6535</v>
      </c>
      <c r="T1678" s="36">
        <v>2.1709013801569883</v>
      </c>
      <c r="U1678" s="2" t="s">
        <v>6535</v>
      </c>
      <c r="V1678" s="31">
        <v>36.018318596202619</v>
      </c>
      <c r="W1678" s="2" t="s">
        <v>6535</v>
      </c>
      <c r="X1678" s="31" t="s">
        <v>6535</v>
      </c>
      <c r="Y1678" s="2" t="s">
        <v>6535</v>
      </c>
      <c r="AA1678" s="37">
        <v>820333</v>
      </c>
      <c r="AB1678" s="4" t="s">
        <v>6535</v>
      </c>
      <c r="AC1678" s="37">
        <v>2101885</v>
      </c>
      <c r="AD1678" s="4" t="s">
        <v>6535</v>
      </c>
      <c r="AE1678" s="41">
        <v>58356</v>
      </c>
      <c r="AF1678" s="4" t="s">
        <v>6535</v>
      </c>
      <c r="AG1678" s="41">
        <v>26881</v>
      </c>
      <c r="AH1678" s="2" t="s">
        <v>6535</v>
      </c>
      <c r="AI1678" s="41">
        <v>0</v>
      </c>
      <c r="AJ1678" s="2" t="s">
        <v>6535</v>
      </c>
      <c r="AK1678" s="41">
        <v>325760</v>
      </c>
      <c r="AL1678" s="2" t="s">
        <v>6535</v>
      </c>
      <c r="AM1678" s="2" t="str">
        <f>IF(OR(O1678="Q",Q1678="Q",S1678="Q",U1678="Q",W1678="Q",Y1678="Q",AB1678="Q",AD1678="Q",AF1678="Q",AH1678="Q",AJ1678="Q",AL1678="Q"),"Yes","No")</f>
        <v>No</v>
      </c>
    </row>
    <row r="1679" spans="1:39">
      <c r="A1679" s="6" t="s">
        <v>1776</v>
      </c>
      <c r="B1679" s="6" t="s">
        <v>1777</v>
      </c>
      <c r="C1679" s="4" t="s">
        <v>54</v>
      </c>
      <c r="D1679" s="242">
        <v>4181</v>
      </c>
      <c r="E1679" s="237">
        <v>40181</v>
      </c>
      <c r="F1679" s="25" t="s">
        <v>317</v>
      </c>
      <c r="G1679" s="53" t="s">
        <v>264</v>
      </c>
      <c r="H1679" s="180">
        <v>4515419</v>
      </c>
      <c r="I1679" s="28">
        <v>21</v>
      </c>
      <c r="J1679" s="171" t="s">
        <v>14</v>
      </c>
      <c r="K1679" s="171" t="s">
        <v>13</v>
      </c>
      <c r="L1679" s="9">
        <v>21</v>
      </c>
      <c r="M1679" s="9"/>
      <c r="N1679" s="32">
        <v>0.95592724136757179</v>
      </c>
      <c r="O1679" s="10" t="s">
        <v>6535</v>
      </c>
      <c r="P1679" s="57">
        <v>5.8895497073856544E-2</v>
      </c>
      <c r="Q1679" s="7" t="s">
        <v>6535</v>
      </c>
      <c r="R1679" s="182">
        <v>36.294874397361077</v>
      </c>
      <c r="S1679" s="1" t="s">
        <v>6535</v>
      </c>
      <c r="T1679" s="36">
        <v>2.2361583354478558</v>
      </c>
      <c r="U1679" s="2" t="s">
        <v>6535</v>
      </c>
      <c r="V1679" s="31">
        <v>16.230905397891679</v>
      </c>
      <c r="W1679" s="2" t="s">
        <v>6535</v>
      </c>
      <c r="X1679" s="31" t="s">
        <v>6535</v>
      </c>
      <c r="Y1679" s="2" t="s">
        <v>6535</v>
      </c>
      <c r="AA1679" s="38">
        <v>84243</v>
      </c>
      <c r="AB1679" s="9" t="s">
        <v>6535</v>
      </c>
      <c r="AC1679" s="38">
        <v>1430381</v>
      </c>
      <c r="AD1679" s="9" t="s">
        <v>6535</v>
      </c>
      <c r="AE1679" s="42">
        <v>88127</v>
      </c>
      <c r="AF1679" s="9" t="s">
        <v>6535</v>
      </c>
      <c r="AG1679" s="41">
        <v>39410</v>
      </c>
      <c r="AH1679" s="2" t="s">
        <v>6535</v>
      </c>
      <c r="AI1679" s="41">
        <v>0</v>
      </c>
      <c r="AJ1679" s="2" t="s">
        <v>6535</v>
      </c>
      <c r="AK1679" s="41">
        <v>510031</v>
      </c>
      <c r="AL1679" s="2" t="s">
        <v>6535</v>
      </c>
      <c r="AM1679" s="2" t="str">
        <f>IF(OR(O1679="Q",Q1679="Q",S1679="Q",U1679="Q",W1679="Q",Y1679="Q",AB1679="Q",AD1679="Q",AF1679="Q",AH1679="Q",AJ1679="Q",AL1679="Q"),"Yes","No")</f>
        <v>No</v>
      </c>
    </row>
    <row r="1680" spans="1:39">
      <c r="A1680" s="3" t="s">
        <v>2995</v>
      </c>
      <c r="B1680" s="3" t="s">
        <v>2996</v>
      </c>
      <c r="C1680" s="4" t="s">
        <v>59</v>
      </c>
      <c r="D1680" s="241" t="s">
        <v>2997</v>
      </c>
      <c r="E1680" s="236" t="s">
        <v>2998</v>
      </c>
      <c r="F1680" s="3" t="s">
        <v>317</v>
      </c>
      <c r="G1680" s="4" t="s">
        <v>476</v>
      </c>
      <c r="H1680" s="60">
        <v>0</v>
      </c>
      <c r="I1680" s="27">
        <v>21</v>
      </c>
      <c r="J1680" s="170" t="s">
        <v>14</v>
      </c>
      <c r="K1680" s="170" t="s">
        <v>13</v>
      </c>
      <c r="L1680" s="5">
        <v>21</v>
      </c>
      <c r="N1680" s="31">
        <v>1.0392096124688197</v>
      </c>
      <c r="O1680" s="4" t="s">
        <v>6535</v>
      </c>
      <c r="P1680" s="56">
        <v>7.2299105193371918E-2</v>
      </c>
      <c r="Q1680" s="8" t="s">
        <v>6535</v>
      </c>
      <c r="R1680" s="35">
        <v>24.830817326649019</v>
      </c>
      <c r="S1680" s="2" t="s">
        <v>6535</v>
      </c>
      <c r="T1680" s="36">
        <v>1.7275108432377626</v>
      </c>
      <c r="U1680" s="2" t="s">
        <v>6535</v>
      </c>
      <c r="V1680" s="31">
        <v>14.373754829874301</v>
      </c>
      <c r="W1680" s="2" t="s">
        <v>6535</v>
      </c>
      <c r="X1680" s="31" t="s">
        <v>6535</v>
      </c>
      <c r="Y1680" s="2" t="s">
        <v>6535</v>
      </c>
      <c r="AA1680" s="37">
        <v>63742</v>
      </c>
      <c r="AB1680" s="4" t="s">
        <v>6535</v>
      </c>
      <c r="AC1680" s="37">
        <v>881643</v>
      </c>
      <c r="AD1680" s="4" t="s">
        <v>6535</v>
      </c>
      <c r="AE1680" s="41">
        <v>61337</v>
      </c>
      <c r="AF1680" s="4" t="s">
        <v>6535</v>
      </c>
      <c r="AG1680" s="41">
        <v>35506</v>
      </c>
      <c r="AH1680" s="2" t="s">
        <v>6535</v>
      </c>
      <c r="AI1680" s="41">
        <v>0</v>
      </c>
      <c r="AJ1680" s="2" t="s">
        <v>6535</v>
      </c>
      <c r="AK1680" s="41">
        <v>528451</v>
      </c>
      <c r="AL1680" s="2" t="s">
        <v>6535</v>
      </c>
      <c r="AM1680" s="2" t="str">
        <f>IF(OR(O1680="Q",Q1680="Q",S1680="Q",U1680="Q",W1680="Q",Y1680="Q",AB1680="Q",AD1680="Q",AF1680="Q",AH1680="Q",AJ1680="Q",AL1680="Q"),"Yes","No")</f>
        <v>No</v>
      </c>
    </row>
    <row r="1681" spans="1:39">
      <c r="A1681" s="6" t="s">
        <v>3270</v>
      </c>
      <c r="B1681" s="6" t="s">
        <v>1566</v>
      </c>
      <c r="C1681" s="4" t="s">
        <v>74</v>
      </c>
      <c r="D1681" s="242" t="s">
        <v>3271</v>
      </c>
      <c r="E1681" s="237" t="s">
        <v>3272</v>
      </c>
      <c r="F1681" s="25" t="s">
        <v>317</v>
      </c>
      <c r="G1681" s="53" t="s">
        <v>476</v>
      </c>
      <c r="H1681" s="180">
        <v>300032</v>
      </c>
      <c r="I1681" s="28">
        <v>21</v>
      </c>
      <c r="J1681" s="171" t="s">
        <v>14</v>
      </c>
      <c r="K1681" s="171" t="s">
        <v>13</v>
      </c>
      <c r="L1681" s="9">
        <v>21</v>
      </c>
      <c r="M1681" s="9"/>
      <c r="N1681" s="32">
        <v>1.8582307371562754</v>
      </c>
      <c r="O1681" s="10" t="s">
        <v>6535</v>
      </c>
      <c r="P1681" s="57">
        <v>0.10574996877731985</v>
      </c>
      <c r="Q1681" s="7" t="s">
        <v>6535</v>
      </c>
      <c r="R1681" s="182">
        <v>56.004756242568369</v>
      </c>
      <c r="S1681" s="1" t="s">
        <v>6535</v>
      </c>
      <c r="T1681" s="36">
        <v>3.187172134014129</v>
      </c>
      <c r="U1681" s="2" t="s">
        <v>6535</v>
      </c>
      <c r="V1681" s="31">
        <v>17.571927052472184</v>
      </c>
      <c r="W1681" s="2" t="s">
        <v>6535</v>
      </c>
      <c r="X1681" s="31" t="s">
        <v>6535</v>
      </c>
      <c r="Y1681" s="2" t="s">
        <v>6535</v>
      </c>
      <c r="AA1681" s="38">
        <v>254022</v>
      </c>
      <c r="AB1681" s="9" t="s">
        <v>6535</v>
      </c>
      <c r="AC1681" s="38">
        <v>2402100</v>
      </c>
      <c r="AD1681" s="9" t="s">
        <v>6535</v>
      </c>
      <c r="AE1681" s="42">
        <v>136701</v>
      </c>
      <c r="AF1681" s="9" t="s">
        <v>6535</v>
      </c>
      <c r="AG1681" s="41">
        <v>42891</v>
      </c>
      <c r="AH1681" s="2" t="s">
        <v>6535</v>
      </c>
      <c r="AI1681" s="41">
        <v>0</v>
      </c>
      <c r="AJ1681" s="2" t="s">
        <v>6535</v>
      </c>
      <c r="AK1681" s="41">
        <v>787688</v>
      </c>
      <c r="AL1681" s="2" t="s">
        <v>6535</v>
      </c>
      <c r="AM1681" s="2" t="str">
        <f>IF(OR(O1681="Q",Q1681="Q",S1681="Q",U1681="Q",W1681="Q",Y1681="Q",AB1681="Q",AD1681="Q",AF1681="Q",AH1681="Q",AJ1681="Q",AL1681="Q"),"Yes","No")</f>
        <v>No</v>
      </c>
    </row>
    <row r="1682" spans="1:39">
      <c r="A1682" s="6" t="s">
        <v>3344</v>
      </c>
      <c r="B1682" s="6" t="s">
        <v>3345</v>
      </c>
      <c r="C1682" s="4" t="s">
        <v>74</v>
      </c>
      <c r="D1682" s="242" t="s">
        <v>3346</v>
      </c>
      <c r="E1682" s="237" t="s">
        <v>3347</v>
      </c>
      <c r="F1682" s="25" t="s">
        <v>320</v>
      </c>
      <c r="G1682" s="53" t="s">
        <v>476</v>
      </c>
      <c r="H1682" s="180">
        <v>0</v>
      </c>
      <c r="I1682" s="28">
        <v>21</v>
      </c>
      <c r="J1682" s="171" t="s">
        <v>14</v>
      </c>
      <c r="K1682" s="171" t="s">
        <v>13</v>
      </c>
      <c r="L1682" s="9">
        <v>21</v>
      </c>
      <c r="M1682" s="9"/>
      <c r="N1682" s="32">
        <v>2.5020073747329246</v>
      </c>
      <c r="O1682" s="10" t="s">
        <v>6535</v>
      </c>
      <c r="P1682" s="57">
        <v>0.15224517505576568</v>
      </c>
      <c r="Q1682" s="7" t="s">
        <v>6535</v>
      </c>
      <c r="R1682" s="182">
        <v>54.26070260275921</v>
      </c>
      <c r="S1682" s="1" t="s">
        <v>6535</v>
      </c>
      <c r="T1682" s="36">
        <v>3.301720950078225</v>
      </c>
      <c r="U1682" s="2" t="s">
        <v>6535</v>
      </c>
      <c r="V1682" s="31">
        <v>16.434066786132746</v>
      </c>
      <c r="W1682" s="2" t="s">
        <v>6535</v>
      </c>
      <c r="X1682" s="31" t="s">
        <v>6535</v>
      </c>
      <c r="Y1682" s="2" t="s">
        <v>6535</v>
      </c>
      <c r="AA1682" s="38">
        <v>290413</v>
      </c>
      <c r="AB1682" s="9" t="s">
        <v>6535</v>
      </c>
      <c r="AC1682" s="38">
        <v>1907535</v>
      </c>
      <c r="AD1682" s="9" t="s">
        <v>6535</v>
      </c>
      <c r="AE1682" s="42">
        <v>116072</v>
      </c>
      <c r="AF1682" s="9" t="s">
        <v>6535</v>
      </c>
      <c r="AG1682" s="41">
        <v>35155</v>
      </c>
      <c r="AH1682" s="2" t="s">
        <v>6535</v>
      </c>
      <c r="AI1682" s="41">
        <v>0</v>
      </c>
      <c r="AJ1682" s="2" t="s">
        <v>6535</v>
      </c>
      <c r="AK1682" s="41">
        <v>618501</v>
      </c>
      <c r="AL1682" s="2" t="s">
        <v>6535</v>
      </c>
      <c r="AM1682" s="2" t="str">
        <f>IF(OR(O1682="Q",Q1682="Q",S1682="Q",U1682="Q",W1682="Q",Y1682="Q",AB1682="Q",AD1682="Q",AF1682="Q",AH1682="Q",AJ1682="Q",AL1682="Q"),"Yes","No")</f>
        <v>No</v>
      </c>
    </row>
    <row r="1683" spans="1:39">
      <c r="A1683" s="3" t="s">
        <v>3332</v>
      </c>
      <c r="B1683" s="3" t="s">
        <v>3333</v>
      </c>
      <c r="C1683" s="4" t="s">
        <v>74</v>
      </c>
      <c r="D1683" s="241" t="s">
        <v>3334</v>
      </c>
      <c r="E1683" s="236" t="s">
        <v>3335</v>
      </c>
      <c r="F1683" s="3" t="s">
        <v>317</v>
      </c>
      <c r="G1683" s="4" t="s">
        <v>476</v>
      </c>
      <c r="H1683" s="60">
        <v>0</v>
      </c>
      <c r="I1683" s="27">
        <v>21</v>
      </c>
      <c r="J1683" s="170" t="s">
        <v>14</v>
      </c>
      <c r="K1683" s="170" t="s">
        <v>13</v>
      </c>
      <c r="L1683" s="5">
        <v>21</v>
      </c>
      <c r="N1683" s="31">
        <v>3.9158877140751445</v>
      </c>
      <c r="O1683" s="4" t="s">
        <v>6535</v>
      </c>
      <c r="P1683" s="56">
        <v>0.27532003398373051</v>
      </c>
      <c r="Q1683" s="8" t="s">
        <v>6535</v>
      </c>
      <c r="R1683" s="35">
        <v>65.821362239556947</v>
      </c>
      <c r="S1683" s="2" t="s">
        <v>6535</v>
      </c>
      <c r="T1683" s="36">
        <v>4.6277986019653534</v>
      </c>
      <c r="U1683" s="2" t="s">
        <v>6535</v>
      </c>
      <c r="V1683" s="31">
        <v>14.22303948395759</v>
      </c>
      <c r="W1683" s="2" t="s">
        <v>6535</v>
      </c>
      <c r="X1683" s="31" t="s">
        <v>6535</v>
      </c>
      <c r="Y1683" s="2" t="s">
        <v>6535</v>
      </c>
      <c r="AA1683" s="37">
        <v>536645</v>
      </c>
      <c r="AB1683" s="4" t="s">
        <v>6535</v>
      </c>
      <c r="AC1683" s="37">
        <v>1949168</v>
      </c>
      <c r="AD1683" s="4" t="s">
        <v>6535</v>
      </c>
      <c r="AE1683" s="41">
        <v>137043</v>
      </c>
      <c r="AF1683" s="4" t="s">
        <v>6535</v>
      </c>
      <c r="AG1683" s="41">
        <v>29613</v>
      </c>
      <c r="AH1683" s="2" t="s">
        <v>6535</v>
      </c>
      <c r="AI1683" s="41">
        <v>0</v>
      </c>
      <c r="AJ1683" s="2" t="s">
        <v>6535</v>
      </c>
      <c r="AK1683" s="41">
        <v>492184</v>
      </c>
      <c r="AL1683" s="2" t="s">
        <v>6535</v>
      </c>
      <c r="AM1683" s="2" t="str">
        <f>IF(OR(O1683="Q",Q1683="Q",S1683="Q",U1683="Q",W1683="Q",Y1683="Q",AB1683="Q",AD1683="Q",AF1683="Q",AH1683="Q",AJ1683="Q",AL1683="Q"),"Yes","No")</f>
        <v>No</v>
      </c>
    </row>
    <row r="1684" spans="1:39">
      <c r="A1684" s="6" t="s">
        <v>4939</v>
      </c>
      <c r="B1684" s="6" t="s">
        <v>4940</v>
      </c>
      <c r="C1684" s="4" t="s">
        <v>85</v>
      </c>
      <c r="D1684" s="242" t="s">
        <v>4941</v>
      </c>
      <c r="E1684" s="237" t="s">
        <v>4942</v>
      </c>
      <c r="F1684" s="25" t="s">
        <v>481</v>
      </c>
      <c r="G1684" s="53" t="s">
        <v>476</v>
      </c>
      <c r="H1684" s="180">
        <v>0</v>
      </c>
      <c r="I1684" s="28">
        <v>21</v>
      </c>
      <c r="J1684" s="171" t="s">
        <v>14</v>
      </c>
      <c r="K1684" s="171" t="s">
        <v>13</v>
      </c>
      <c r="L1684" s="9">
        <v>21</v>
      </c>
      <c r="M1684" s="9"/>
      <c r="N1684" s="32">
        <v>1.4211967361740707</v>
      </c>
      <c r="O1684" s="10" t="s">
        <v>6535</v>
      </c>
      <c r="P1684" s="57">
        <v>0.15528096743773229</v>
      </c>
      <c r="Q1684" s="7" t="s">
        <v>6535</v>
      </c>
      <c r="R1684" s="182">
        <v>27.082090353042172</v>
      </c>
      <c r="S1684" s="1" t="s">
        <v>6535</v>
      </c>
      <c r="T1684" s="36">
        <v>2.9590084773044318</v>
      </c>
      <c r="U1684" s="2" t="s">
        <v>6535</v>
      </c>
      <c r="V1684" s="31">
        <v>9.152420670897552</v>
      </c>
      <c r="W1684" s="2" t="s">
        <v>6535</v>
      </c>
      <c r="X1684" s="31" t="s">
        <v>6535</v>
      </c>
      <c r="Y1684" s="2" t="s">
        <v>6535</v>
      </c>
      <c r="AA1684" s="38">
        <v>78379</v>
      </c>
      <c r="AB1684" s="9" t="s">
        <v>6535</v>
      </c>
      <c r="AC1684" s="38">
        <v>504756</v>
      </c>
      <c r="AD1684" s="9" t="s">
        <v>6535</v>
      </c>
      <c r="AE1684" s="42">
        <v>55150</v>
      </c>
      <c r="AF1684" s="9" t="s">
        <v>6535</v>
      </c>
      <c r="AG1684" s="41">
        <v>18638</v>
      </c>
      <c r="AH1684" s="2" t="s">
        <v>6535</v>
      </c>
      <c r="AI1684" s="41">
        <v>0</v>
      </c>
      <c r="AJ1684" s="2" t="s">
        <v>6535</v>
      </c>
      <c r="AK1684" s="41">
        <v>172307</v>
      </c>
      <c r="AL1684" s="2" t="s">
        <v>6535</v>
      </c>
      <c r="AM1684" s="2" t="str">
        <f>IF(OR(O1684="Q",Q1684="Q",S1684="Q",U1684="Q",W1684="Q",Y1684="Q",AB1684="Q",AD1684="Q",AF1684="Q",AH1684="Q",AJ1684="Q",AL1684="Q"),"Yes","No")</f>
        <v>No</v>
      </c>
    </row>
    <row r="1685" spans="1:39">
      <c r="A1685" s="3" t="s">
        <v>3123</v>
      </c>
      <c r="B1685" s="3" t="s">
        <v>3124</v>
      </c>
      <c r="C1685" s="4" t="s">
        <v>60</v>
      </c>
      <c r="D1685" s="241" t="s">
        <v>3125</v>
      </c>
      <c r="E1685" s="236" t="s">
        <v>3126</v>
      </c>
      <c r="F1685" s="3" t="s">
        <v>481</v>
      </c>
      <c r="G1685" s="4" t="s">
        <v>476</v>
      </c>
      <c r="H1685" s="60">
        <v>0</v>
      </c>
      <c r="I1685" s="27">
        <v>21</v>
      </c>
      <c r="J1685" s="170" t="s">
        <v>14</v>
      </c>
      <c r="K1685" s="170" t="s">
        <v>13</v>
      </c>
      <c r="L1685" s="5">
        <v>21</v>
      </c>
      <c r="N1685" s="31">
        <v>0.79713246442097119</v>
      </c>
      <c r="O1685" s="4" t="s">
        <v>6535</v>
      </c>
      <c r="P1685" s="56">
        <v>0.10185002865882289</v>
      </c>
      <c r="Q1685" s="8" t="s">
        <v>6535</v>
      </c>
      <c r="R1685" s="35">
        <v>22.186685296874725</v>
      </c>
      <c r="S1685" s="2" t="s">
        <v>6535</v>
      </c>
      <c r="T1685" s="36">
        <v>2.83480429438087</v>
      </c>
      <c r="U1685" s="2" t="s">
        <v>6535</v>
      </c>
      <c r="V1685" s="31">
        <v>7.8265315672242428</v>
      </c>
      <c r="W1685" s="2" t="s">
        <v>6535</v>
      </c>
      <c r="X1685" s="31" t="s">
        <v>6535</v>
      </c>
      <c r="Y1685" s="2" t="s">
        <v>6535</v>
      </c>
      <c r="AA1685" s="37">
        <v>127762</v>
      </c>
      <c r="AB1685" s="4" t="s">
        <v>6535</v>
      </c>
      <c r="AC1685" s="37">
        <v>1254413</v>
      </c>
      <c r="AD1685" s="4" t="s">
        <v>6535</v>
      </c>
      <c r="AE1685" s="41">
        <v>160277</v>
      </c>
      <c r="AF1685" s="4" t="s">
        <v>6535</v>
      </c>
      <c r="AG1685" s="41">
        <v>56539</v>
      </c>
      <c r="AH1685" s="2" t="s">
        <v>6535</v>
      </c>
      <c r="AI1685" s="41">
        <v>0</v>
      </c>
      <c r="AJ1685" s="2" t="s">
        <v>6535</v>
      </c>
      <c r="AK1685" s="41">
        <v>708712</v>
      </c>
      <c r="AL1685" s="2" t="s">
        <v>6535</v>
      </c>
      <c r="AM1685" s="2" t="str">
        <f>IF(OR(O1685="Q",Q1685="Q",S1685="Q",U1685="Q",W1685="Q",Y1685="Q",AB1685="Q",AD1685="Q",AF1685="Q",AH1685="Q",AJ1685="Q",AL1685="Q"),"Yes","No")</f>
        <v>No</v>
      </c>
    </row>
    <row r="1686" spans="1:39">
      <c r="A1686" s="6" t="s">
        <v>4453</v>
      </c>
      <c r="B1686" s="6" t="s">
        <v>4454</v>
      </c>
      <c r="C1686" s="4" t="s">
        <v>57</v>
      </c>
      <c r="D1686" s="242">
        <v>7018</v>
      </c>
      <c r="E1686" s="237">
        <v>70018</v>
      </c>
      <c r="F1686" s="25" t="s">
        <v>317</v>
      </c>
      <c r="G1686" s="53" t="s">
        <v>262</v>
      </c>
      <c r="H1686" s="180">
        <v>106621</v>
      </c>
      <c r="I1686" s="28">
        <v>21</v>
      </c>
      <c r="J1686" s="171" t="s">
        <v>15</v>
      </c>
      <c r="K1686" s="171" t="s">
        <v>13</v>
      </c>
      <c r="L1686" s="9">
        <v>21</v>
      </c>
      <c r="M1686" s="9"/>
      <c r="N1686" s="32">
        <v>0.76007319845276011</v>
      </c>
      <c r="O1686" s="10" t="s">
        <v>6535</v>
      </c>
      <c r="P1686" s="57">
        <v>0.27680391568248758</v>
      </c>
      <c r="Q1686" s="7" t="s">
        <v>6535</v>
      </c>
      <c r="R1686" s="182">
        <v>97.006295849196775</v>
      </c>
      <c r="S1686" s="1" t="s">
        <v>6535</v>
      </c>
      <c r="T1686" s="36">
        <v>35.32781131024236</v>
      </c>
      <c r="U1686" s="2" t="s">
        <v>6535</v>
      </c>
      <c r="V1686" s="31">
        <v>2.745890341105631</v>
      </c>
      <c r="W1686" s="2" t="s">
        <v>6535</v>
      </c>
      <c r="X1686" s="31">
        <v>1.2907315400054067</v>
      </c>
      <c r="Y1686" s="2" t="s">
        <v>6535</v>
      </c>
      <c r="AA1686" s="38">
        <v>1445831</v>
      </c>
      <c r="AB1686" s="9" t="s">
        <v>6535</v>
      </c>
      <c r="AC1686" s="38">
        <v>5223304</v>
      </c>
      <c r="AD1686" s="9" t="s">
        <v>6535</v>
      </c>
      <c r="AE1686" s="42">
        <v>1902226</v>
      </c>
      <c r="AF1686" s="9" t="s">
        <v>6535</v>
      </c>
      <c r="AG1686" s="41">
        <v>53845</v>
      </c>
      <c r="AH1686" s="2" t="s">
        <v>6535</v>
      </c>
      <c r="AI1686" s="41">
        <v>4046778</v>
      </c>
      <c r="AJ1686" s="2" t="s">
        <v>6535</v>
      </c>
      <c r="AK1686" s="41">
        <v>707362</v>
      </c>
      <c r="AL1686" s="2" t="s">
        <v>6535</v>
      </c>
      <c r="AM1686" s="2" t="str">
        <f>IF(OR(O1686="Q",Q1686="Q",S1686="Q",U1686="Q",W1686="Q",Y1686="Q",AB1686="Q",AD1686="Q",AF1686="Q",AH1686="Q",AJ1686="Q",AL1686="Q"),"Yes","No")</f>
        <v>No</v>
      </c>
    </row>
    <row r="1687" spans="1:39">
      <c r="A1687" s="3" t="s">
        <v>2921</v>
      </c>
      <c r="B1687" s="3" t="s">
        <v>1399</v>
      </c>
      <c r="C1687" s="4" t="s">
        <v>108</v>
      </c>
      <c r="D1687" s="241">
        <v>5197</v>
      </c>
      <c r="E1687" s="236">
        <v>50197</v>
      </c>
      <c r="F1687" s="3" t="s">
        <v>317</v>
      </c>
      <c r="G1687" s="4" t="s">
        <v>262</v>
      </c>
      <c r="H1687" s="60">
        <v>387550</v>
      </c>
      <c r="I1687" s="27">
        <v>21</v>
      </c>
      <c r="J1687" s="170" t="s">
        <v>14</v>
      </c>
      <c r="K1687" s="170" t="s">
        <v>16</v>
      </c>
      <c r="L1687" s="5">
        <v>21</v>
      </c>
      <c r="N1687" s="31">
        <v>1.1292909320590983</v>
      </c>
      <c r="O1687" s="4" t="s">
        <v>6535</v>
      </c>
      <c r="P1687" s="56">
        <v>3.4198075287548139E-2</v>
      </c>
      <c r="Q1687" s="8" t="s">
        <v>6535</v>
      </c>
      <c r="R1687" s="35">
        <v>46.338968245812353</v>
      </c>
      <c r="S1687" s="2" t="s">
        <v>6535</v>
      </c>
      <c r="T1687" s="36">
        <v>1.403273044908026</v>
      </c>
      <c r="U1687" s="2" t="s">
        <v>6535</v>
      </c>
      <c r="V1687" s="31">
        <v>33.022061112026513</v>
      </c>
      <c r="W1687" s="2" t="s">
        <v>6535</v>
      </c>
      <c r="X1687" s="31">
        <v>2.6313111346146831</v>
      </c>
      <c r="Y1687" s="2" t="s">
        <v>6535</v>
      </c>
      <c r="AA1687" s="37">
        <v>61683</v>
      </c>
      <c r="AB1687" s="4" t="s">
        <v>6535</v>
      </c>
      <c r="AC1687" s="37">
        <v>1803698</v>
      </c>
      <c r="AD1687" s="4" t="s">
        <v>6535</v>
      </c>
      <c r="AE1687" s="41">
        <v>54621</v>
      </c>
      <c r="AF1687" s="4" t="s">
        <v>6535</v>
      </c>
      <c r="AG1687" s="41">
        <v>38924</v>
      </c>
      <c r="AH1687" s="2" t="s">
        <v>6535</v>
      </c>
      <c r="AI1687" s="41">
        <v>685475</v>
      </c>
      <c r="AJ1687" s="2" t="s">
        <v>6535</v>
      </c>
      <c r="AK1687" s="41">
        <v>755683</v>
      </c>
      <c r="AL1687" s="2" t="s">
        <v>6535</v>
      </c>
      <c r="AM1687" s="2" t="str">
        <f>IF(OR(O1687="Q",Q1687="Q",S1687="Q",U1687="Q",W1687="Q",Y1687="Q",AB1687="Q",AD1687="Q",AF1687="Q",AH1687="Q",AJ1687="Q",AL1687="Q"),"Yes","No")</f>
        <v>No</v>
      </c>
    </row>
    <row r="1688" spans="1:39">
      <c r="A1688" s="3" t="s">
        <v>1773</v>
      </c>
      <c r="B1688" s="3" t="s">
        <v>1418</v>
      </c>
      <c r="C1688" s="4" t="s">
        <v>129</v>
      </c>
      <c r="D1688" s="241">
        <v>4178</v>
      </c>
      <c r="E1688" s="236">
        <v>40178</v>
      </c>
      <c r="F1688" s="3" t="s">
        <v>397</v>
      </c>
      <c r="G1688" s="4" t="s">
        <v>262</v>
      </c>
      <c r="H1688" s="60">
        <v>969587</v>
      </c>
      <c r="I1688" s="27">
        <v>21</v>
      </c>
      <c r="J1688" s="170" t="s">
        <v>17</v>
      </c>
      <c r="K1688" s="170" t="s">
        <v>13</v>
      </c>
      <c r="L1688" s="5">
        <v>21</v>
      </c>
      <c r="N1688" s="31">
        <v>2.3854089803503595</v>
      </c>
      <c r="O1688" s="4" t="s">
        <v>6535</v>
      </c>
      <c r="P1688" s="56">
        <v>0.59525619998158674</v>
      </c>
      <c r="Q1688" s="8" t="s">
        <v>6535</v>
      </c>
      <c r="R1688" s="35">
        <v>30.44399460188934</v>
      </c>
      <c r="S1688" s="2" t="s">
        <v>6535</v>
      </c>
      <c r="T1688" s="36">
        <v>7.5970102771722203</v>
      </c>
      <c r="U1688" s="2" t="s">
        <v>6535</v>
      </c>
      <c r="V1688" s="31">
        <v>4.0073651990926731</v>
      </c>
      <c r="W1688" s="2" t="s">
        <v>6535</v>
      </c>
      <c r="X1688" s="31">
        <v>9.5464331775393665E-2</v>
      </c>
      <c r="Y1688" s="2" t="s">
        <v>6535</v>
      </c>
      <c r="AA1688" s="37">
        <v>174569</v>
      </c>
      <c r="AB1688" s="4" t="s">
        <v>6535</v>
      </c>
      <c r="AC1688" s="37">
        <v>293267</v>
      </c>
      <c r="AD1688" s="4" t="s">
        <v>6535</v>
      </c>
      <c r="AE1688" s="41">
        <v>73182</v>
      </c>
      <c r="AF1688" s="4" t="s">
        <v>6535</v>
      </c>
      <c r="AG1688" s="41">
        <v>9633</v>
      </c>
      <c r="AH1688" s="2" t="s">
        <v>6535</v>
      </c>
      <c r="AI1688" s="41">
        <v>3072006</v>
      </c>
      <c r="AJ1688" s="2" t="s">
        <v>6535</v>
      </c>
      <c r="AK1688" s="41">
        <v>428955</v>
      </c>
      <c r="AL1688" s="2" t="s">
        <v>6535</v>
      </c>
      <c r="AM1688" s="2" t="str">
        <f>IF(OR(O1688="Q",Q1688="Q",S1688="Q",U1688="Q",W1688="Q",Y1688="Q",AB1688="Q",AD1688="Q",AF1688="Q",AH1688="Q",AJ1688="Q",AL1688="Q"),"Yes","No")</f>
        <v>No</v>
      </c>
    </row>
    <row r="1689" spans="1:39">
      <c r="A1689" s="3" t="s">
        <v>1071</v>
      </c>
      <c r="B1689" s="3" t="s">
        <v>1072</v>
      </c>
      <c r="C1689" s="4" t="s">
        <v>89</v>
      </c>
      <c r="D1689" s="241">
        <v>2212</v>
      </c>
      <c r="E1689" s="236">
        <v>20212</v>
      </c>
      <c r="F1689" s="3" t="s">
        <v>317</v>
      </c>
      <c r="G1689" s="4" t="s">
        <v>264</v>
      </c>
      <c r="H1689" s="60">
        <v>18351295</v>
      </c>
      <c r="I1689" s="27">
        <v>21</v>
      </c>
      <c r="J1689" s="170" t="s">
        <v>14</v>
      </c>
      <c r="K1689" s="170" t="s">
        <v>16</v>
      </c>
      <c r="L1689" s="5">
        <v>19</v>
      </c>
      <c r="N1689" s="31">
        <v>2.3816028363268011</v>
      </c>
      <c r="O1689" s="4" t="s">
        <v>6535</v>
      </c>
      <c r="P1689" s="56">
        <v>0.1385878991153115</v>
      </c>
      <c r="Q1689" s="8" t="s">
        <v>6535</v>
      </c>
      <c r="R1689" s="35">
        <v>69.577846483894376</v>
      </c>
      <c r="S1689" s="2" t="s">
        <v>6535</v>
      </c>
      <c r="T1689" s="36">
        <v>4.0488058806827141</v>
      </c>
      <c r="U1689" s="2" t="s">
        <v>6535</v>
      </c>
      <c r="V1689" s="31">
        <v>17.184782015817976</v>
      </c>
      <c r="W1689" s="2" t="s">
        <v>6535</v>
      </c>
      <c r="X1689" s="31" t="s">
        <v>6535</v>
      </c>
      <c r="Y1689" s="2" t="s">
        <v>6535</v>
      </c>
      <c r="AA1689" s="37">
        <v>305643</v>
      </c>
      <c r="AB1689" s="4" t="s">
        <v>6535</v>
      </c>
      <c r="AC1689" s="37">
        <v>2205409</v>
      </c>
      <c r="AD1689" s="4" t="s">
        <v>6535</v>
      </c>
      <c r="AE1689" s="41">
        <v>128335</v>
      </c>
      <c r="AF1689" s="4" t="s">
        <v>6535</v>
      </c>
      <c r="AG1689" s="41">
        <v>31697</v>
      </c>
      <c r="AH1689" s="2" t="s">
        <v>6535</v>
      </c>
      <c r="AI1689" s="41">
        <v>0</v>
      </c>
      <c r="AJ1689" s="2" t="s">
        <v>6535</v>
      </c>
      <c r="AK1689" s="41">
        <v>573234</v>
      </c>
      <c r="AL1689" s="2" t="s">
        <v>6535</v>
      </c>
      <c r="AM1689" s="2" t="str">
        <f>IF(OR(O1689="Q",Q1689="Q",S1689="Q",U1689="Q",W1689="Q",Y1689="Q",AB1689="Q",AD1689="Q",AF1689="Q",AH1689="Q",AJ1689="Q",AL1689="Q"),"Yes","No")</f>
        <v>No</v>
      </c>
    </row>
    <row r="1690" spans="1:39">
      <c r="A1690" s="6" t="s">
        <v>2838</v>
      </c>
      <c r="B1690" s="6" t="s">
        <v>2839</v>
      </c>
      <c r="C1690" s="4" t="s">
        <v>141</v>
      </c>
      <c r="D1690" s="242">
        <v>5091</v>
      </c>
      <c r="E1690" s="237">
        <v>50091</v>
      </c>
      <c r="F1690" s="25" t="s">
        <v>317</v>
      </c>
      <c r="G1690" s="53" t="s">
        <v>264</v>
      </c>
      <c r="H1690" s="180">
        <v>74632</v>
      </c>
      <c r="I1690" s="28">
        <v>21</v>
      </c>
      <c r="J1690" s="171" t="s">
        <v>15</v>
      </c>
      <c r="K1690" s="171" t="s">
        <v>13</v>
      </c>
      <c r="L1690" s="9">
        <v>18</v>
      </c>
      <c r="M1690" s="9"/>
      <c r="N1690" s="32">
        <v>0.74523433221730062</v>
      </c>
      <c r="O1690" s="10" t="s">
        <v>6535</v>
      </c>
      <c r="P1690" s="57">
        <v>0.16395488307863818</v>
      </c>
      <c r="Q1690" s="7" t="s">
        <v>6535</v>
      </c>
      <c r="R1690" s="182">
        <v>97.042844457599529</v>
      </c>
      <c r="S1690" s="1" t="s">
        <v>6535</v>
      </c>
      <c r="T1690" s="36">
        <v>21.349859405061419</v>
      </c>
      <c r="U1690" s="2" t="s">
        <v>6535</v>
      </c>
      <c r="V1690" s="31">
        <v>4.5453622254108872</v>
      </c>
      <c r="W1690" s="2" t="s">
        <v>6535</v>
      </c>
      <c r="X1690" s="31" t="s">
        <v>6535</v>
      </c>
      <c r="Y1690" s="2" t="s">
        <v>6535</v>
      </c>
      <c r="AA1690" s="38">
        <v>430033</v>
      </c>
      <c r="AB1690" s="9" t="s">
        <v>6535</v>
      </c>
      <c r="AC1690" s="38">
        <v>2622874</v>
      </c>
      <c r="AD1690" s="9" t="s">
        <v>6535</v>
      </c>
      <c r="AE1690" s="42">
        <v>577044</v>
      </c>
      <c r="AF1690" s="9" t="s">
        <v>6535</v>
      </c>
      <c r="AG1690" s="41">
        <v>27028</v>
      </c>
      <c r="AH1690" s="2" t="s">
        <v>6535</v>
      </c>
      <c r="AI1690" s="41">
        <v>0</v>
      </c>
      <c r="AJ1690" s="2" t="s">
        <v>6535</v>
      </c>
      <c r="AK1690" s="41">
        <v>375626</v>
      </c>
      <c r="AL1690" s="2" t="s">
        <v>6535</v>
      </c>
      <c r="AM1690" s="2" t="str">
        <f>IF(OR(O1690="Q",Q1690="Q",S1690="Q",U1690="Q",W1690="Q",Y1690="Q",AB1690="Q",AD1690="Q",AF1690="Q",AH1690="Q",AJ1690="Q",AL1690="Q"),"Yes","No")</f>
        <v>No</v>
      </c>
    </row>
    <row r="1691" spans="1:39">
      <c r="A1691" s="6" t="s">
        <v>777</v>
      </c>
      <c r="B1691" s="6" t="s">
        <v>508</v>
      </c>
      <c r="C1691" s="4" t="s">
        <v>43</v>
      </c>
      <c r="D1691" s="242">
        <v>1040</v>
      </c>
      <c r="E1691" s="237">
        <v>10040</v>
      </c>
      <c r="F1691" s="25" t="s">
        <v>320</v>
      </c>
      <c r="G1691" s="53" t="s">
        <v>262</v>
      </c>
      <c r="H1691" s="180">
        <v>209190</v>
      </c>
      <c r="I1691" s="28">
        <v>21</v>
      </c>
      <c r="J1691" s="171" t="s">
        <v>15</v>
      </c>
      <c r="K1691" s="171" t="s">
        <v>13</v>
      </c>
      <c r="L1691" s="9">
        <v>18</v>
      </c>
      <c r="M1691" s="9"/>
      <c r="N1691" s="32">
        <v>1.0565518789573656</v>
      </c>
      <c r="O1691" s="10" t="s">
        <v>6535</v>
      </c>
      <c r="P1691" s="57">
        <v>0.19554156692520941</v>
      </c>
      <c r="Q1691" s="7" t="s">
        <v>6535</v>
      </c>
      <c r="R1691" s="182">
        <v>97.951086013533768</v>
      </c>
      <c r="S1691" s="1" t="s">
        <v>6535</v>
      </c>
      <c r="T1691" s="36">
        <v>18.128318374686501</v>
      </c>
      <c r="U1691" s="2" t="s">
        <v>6535</v>
      </c>
      <c r="V1691" s="31">
        <v>5.4032086147774132</v>
      </c>
      <c r="W1691" s="2" t="s">
        <v>6535</v>
      </c>
      <c r="X1691" s="31">
        <v>1.0024505115321751</v>
      </c>
      <c r="Y1691" s="2" t="s">
        <v>6535</v>
      </c>
      <c r="AA1691" s="38">
        <v>1214275</v>
      </c>
      <c r="AB1691" s="9" t="s">
        <v>6535</v>
      </c>
      <c r="AC1691" s="38">
        <v>6209805</v>
      </c>
      <c r="AD1691" s="9" t="s">
        <v>6535</v>
      </c>
      <c r="AE1691" s="42">
        <v>1149281</v>
      </c>
      <c r="AF1691" s="9" t="s">
        <v>6535</v>
      </c>
      <c r="AG1691" s="41">
        <v>63397</v>
      </c>
      <c r="AH1691" s="2" t="s">
        <v>6535</v>
      </c>
      <c r="AI1691" s="41">
        <v>6194625</v>
      </c>
      <c r="AJ1691" s="2" t="s">
        <v>6535</v>
      </c>
      <c r="AK1691" s="41">
        <v>966026</v>
      </c>
      <c r="AL1691" s="2" t="s">
        <v>6535</v>
      </c>
      <c r="AM1691" s="2" t="str">
        <f>IF(OR(O1691="Q",Q1691="Q",S1691="Q",U1691="Q",W1691="Q",Y1691="Q",AB1691="Q",AD1691="Q",AF1691="Q",AH1691="Q",AJ1691="Q",AL1691="Q"),"Yes","No")</f>
        <v>No</v>
      </c>
    </row>
    <row r="1692" spans="1:39">
      <c r="A1692" s="3" t="s">
        <v>160</v>
      </c>
      <c r="B1692" s="3" t="s">
        <v>5132</v>
      </c>
      <c r="C1692" s="4" t="s">
        <v>84</v>
      </c>
      <c r="D1692" s="241">
        <v>8110</v>
      </c>
      <c r="E1692" s="236">
        <v>80110</v>
      </c>
      <c r="F1692" s="3" t="s">
        <v>317</v>
      </c>
      <c r="G1692" s="4" t="s">
        <v>264</v>
      </c>
      <c r="H1692" s="60">
        <v>176676</v>
      </c>
      <c r="I1692" s="27">
        <v>21</v>
      </c>
      <c r="J1692" s="170" t="s">
        <v>14</v>
      </c>
      <c r="K1692" s="170" t="s">
        <v>13</v>
      </c>
      <c r="L1692" s="5">
        <v>17</v>
      </c>
      <c r="N1692" s="31">
        <v>2.4889010081952714</v>
      </c>
      <c r="O1692" s="4" t="s">
        <v>6535</v>
      </c>
      <c r="P1692" s="56">
        <v>0.17369831956285592</v>
      </c>
      <c r="Q1692" s="8" t="s">
        <v>6535</v>
      </c>
      <c r="R1692" s="35">
        <v>29.729594177191963</v>
      </c>
      <c r="S1692" s="2" t="s">
        <v>6535</v>
      </c>
      <c r="T1692" s="36">
        <v>2.0748035108107281</v>
      </c>
      <c r="U1692" s="2" t="s">
        <v>6535</v>
      </c>
      <c r="V1692" s="31">
        <v>14.328872118389246</v>
      </c>
      <c r="W1692" s="2" t="s">
        <v>6535</v>
      </c>
      <c r="X1692" s="31" t="s">
        <v>6535</v>
      </c>
      <c r="Y1692" s="2" t="s">
        <v>6535</v>
      </c>
      <c r="AA1692" s="37">
        <v>168857</v>
      </c>
      <c r="AB1692" s="4" t="s">
        <v>6535</v>
      </c>
      <c r="AC1692" s="37">
        <v>972128</v>
      </c>
      <c r="AD1692" s="4" t="s">
        <v>6535</v>
      </c>
      <c r="AE1692" s="41">
        <v>67844</v>
      </c>
      <c r="AF1692" s="4" t="s">
        <v>6535</v>
      </c>
      <c r="AG1692" s="41">
        <v>32699</v>
      </c>
      <c r="AH1692" s="2" t="s">
        <v>6535</v>
      </c>
      <c r="AI1692" s="41">
        <v>0</v>
      </c>
      <c r="AJ1692" s="2" t="s">
        <v>6535</v>
      </c>
      <c r="AK1692" s="41">
        <v>401441</v>
      </c>
      <c r="AL1692" s="2" t="s">
        <v>6535</v>
      </c>
      <c r="AM1692" s="2" t="str">
        <f>IF(OR(O1692="Q",Q1692="Q",S1692="Q",U1692="Q",W1692="Q",Y1692="Q",AB1692="Q",AD1692="Q",AF1692="Q",AH1692="Q",AJ1692="Q",AL1692="Q"),"Yes","No")</f>
        <v>No</v>
      </c>
    </row>
    <row r="1693" spans="1:39">
      <c r="A1693" s="3" t="s">
        <v>1468</v>
      </c>
      <c r="B1693" s="3" t="s">
        <v>1469</v>
      </c>
      <c r="C1693" s="4" t="s">
        <v>147</v>
      </c>
      <c r="D1693" s="241" t="s">
        <v>1470</v>
      </c>
      <c r="E1693" s="236" t="s">
        <v>1471</v>
      </c>
      <c r="F1693" s="3" t="s">
        <v>320</v>
      </c>
      <c r="G1693" s="4" t="s">
        <v>476</v>
      </c>
      <c r="H1693" s="60">
        <v>0</v>
      </c>
      <c r="I1693" s="27">
        <v>21</v>
      </c>
      <c r="J1693" s="170" t="s">
        <v>15</v>
      </c>
      <c r="K1693" s="170" t="s">
        <v>13</v>
      </c>
      <c r="L1693" s="5">
        <v>15</v>
      </c>
      <c r="N1693" s="31">
        <v>1.0929876289981411</v>
      </c>
      <c r="O1693" s="4" t="s">
        <v>6535</v>
      </c>
      <c r="P1693" s="56">
        <v>0.12506069055955596</v>
      </c>
      <c r="Q1693" s="8" t="s">
        <v>6535</v>
      </c>
      <c r="R1693" s="35">
        <v>90.350142469021264</v>
      </c>
      <c r="S1693" s="2" t="s">
        <v>163</v>
      </c>
      <c r="T1693" s="36">
        <v>10.337949771386919</v>
      </c>
      <c r="U1693" s="2" t="s">
        <v>163</v>
      </c>
      <c r="V1693" s="31">
        <v>8.7396577142490859</v>
      </c>
      <c r="W1693" s="2" t="s">
        <v>6535</v>
      </c>
      <c r="X1693" s="31" t="s">
        <v>6535</v>
      </c>
      <c r="Y1693" s="2" t="s">
        <v>6535</v>
      </c>
      <c r="AA1693" s="37">
        <v>170517</v>
      </c>
      <c r="AB1693" s="4" t="s">
        <v>6535</v>
      </c>
      <c r="AC1693" s="37">
        <v>1363474</v>
      </c>
      <c r="AD1693" s="4" t="s">
        <v>6535</v>
      </c>
      <c r="AE1693" s="41">
        <v>156010</v>
      </c>
      <c r="AF1693" s="4" t="s">
        <v>6535</v>
      </c>
      <c r="AG1693" s="41">
        <v>15091</v>
      </c>
      <c r="AH1693" s="2" t="s">
        <v>163</v>
      </c>
      <c r="AI1693" s="41">
        <v>0</v>
      </c>
      <c r="AJ1693" s="2" t="s">
        <v>6535</v>
      </c>
      <c r="AK1693" s="41">
        <v>386878</v>
      </c>
      <c r="AL1693" s="2" t="s">
        <v>163</v>
      </c>
      <c r="AM1693" s="2" t="str">
        <f>IF(OR(O1693="Q",Q1693="Q",S1693="Q",U1693="Q",W1693="Q",Y1693="Q",AB1693="Q",AD1693="Q",AF1693="Q",AH1693="Q",AJ1693="Q",AL1693="Q"),"Yes","No")</f>
        <v>No</v>
      </c>
    </row>
    <row r="1694" spans="1:39">
      <c r="A1694" s="3" t="s">
        <v>418</v>
      </c>
      <c r="B1694" s="3" t="s">
        <v>394</v>
      </c>
      <c r="C1694" s="4" t="s">
        <v>112</v>
      </c>
      <c r="D1694" s="241">
        <v>65</v>
      </c>
      <c r="E1694" s="236">
        <v>65</v>
      </c>
      <c r="F1694" s="3" t="s">
        <v>317</v>
      </c>
      <c r="G1694" s="4" t="s">
        <v>264</v>
      </c>
      <c r="H1694" s="60">
        <v>62433</v>
      </c>
      <c r="I1694" s="27">
        <v>21</v>
      </c>
      <c r="J1694" s="170" t="s">
        <v>14</v>
      </c>
      <c r="K1694" s="170" t="s">
        <v>16</v>
      </c>
      <c r="L1694" s="5">
        <v>14</v>
      </c>
      <c r="N1694" s="31">
        <v>2.0794168073605821</v>
      </c>
      <c r="O1694" s="4" t="s">
        <v>6535</v>
      </c>
      <c r="P1694" s="56">
        <v>0.15964013098203367</v>
      </c>
      <c r="Q1694" s="8" t="s">
        <v>6535</v>
      </c>
      <c r="R1694" s="35">
        <v>38.864846922836612</v>
      </c>
      <c r="S1694" s="2" t="s">
        <v>6535</v>
      </c>
      <c r="T1694" s="36">
        <v>2.9837160262417997</v>
      </c>
      <c r="U1694" s="2" t="s">
        <v>6535</v>
      </c>
      <c r="V1694" s="31">
        <v>13.025652099938487</v>
      </c>
      <c r="W1694" s="2" t="s">
        <v>6535</v>
      </c>
      <c r="X1694" s="31" t="s">
        <v>6535</v>
      </c>
      <c r="Y1694" s="2" t="s">
        <v>6535</v>
      </c>
      <c r="AA1694" s="37">
        <v>158882</v>
      </c>
      <c r="AB1694" s="4" t="s">
        <v>6535</v>
      </c>
      <c r="AC1694" s="37">
        <v>995251</v>
      </c>
      <c r="AD1694" s="4" t="s">
        <v>6535</v>
      </c>
      <c r="AE1694" s="41">
        <v>76407</v>
      </c>
      <c r="AF1694" s="4" t="s">
        <v>6535</v>
      </c>
      <c r="AG1694" s="41">
        <v>25608</v>
      </c>
      <c r="AH1694" s="2" t="s">
        <v>6535</v>
      </c>
      <c r="AI1694" s="41">
        <v>0</v>
      </c>
      <c r="AJ1694" s="2" t="s">
        <v>6535</v>
      </c>
      <c r="AK1694" s="41">
        <v>295748</v>
      </c>
      <c r="AL1694" s="2" t="s">
        <v>6535</v>
      </c>
      <c r="AM1694" s="2" t="str">
        <f>IF(OR(O1694="Q",Q1694="Q",S1694="Q",U1694="Q",W1694="Q",Y1694="Q",AB1694="Q",AD1694="Q",AF1694="Q",AH1694="Q",AJ1694="Q",AL1694="Q"),"Yes","No")</f>
        <v>No</v>
      </c>
    </row>
    <row r="1695" spans="1:39">
      <c r="A1695" s="3" t="s">
        <v>2781</v>
      </c>
      <c r="B1695" s="3" t="s">
        <v>2782</v>
      </c>
      <c r="C1695" s="4" t="s">
        <v>74</v>
      </c>
      <c r="D1695" s="241">
        <v>5030</v>
      </c>
      <c r="E1695" s="236">
        <v>50030</v>
      </c>
      <c r="F1695" s="3" t="s">
        <v>317</v>
      </c>
      <c r="G1695" s="4" t="s">
        <v>264</v>
      </c>
      <c r="H1695" s="60">
        <v>78393</v>
      </c>
      <c r="I1695" s="27">
        <v>21</v>
      </c>
      <c r="J1695" s="170" t="s">
        <v>15</v>
      </c>
      <c r="K1695" s="170" t="s">
        <v>13</v>
      </c>
      <c r="L1695" s="5">
        <v>14</v>
      </c>
      <c r="N1695" s="31">
        <v>0.67704349390334517</v>
      </c>
      <c r="O1695" s="4" t="s">
        <v>6535</v>
      </c>
      <c r="P1695" s="56">
        <v>0.11743110491912472</v>
      </c>
      <c r="Q1695" s="8" t="s">
        <v>6535</v>
      </c>
      <c r="R1695" s="35">
        <v>102.48562788919398</v>
      </c>
      <c r="S1695" s="2" t="s">
        <v>6535</v>
      </c>
      <c r="T1695" s="36">
        <v>17.775815925758575</v>
      </c>
      <c r="U1695" s="2" t="s">
        <v>6535</v>
      </c>
      <c r="V1695" s="31">
        <v>5.7654528105617997</v>
      </c>
      <c r="W1695" s="2" t="s">
        <v>6535</v>
      </c>
      <c r="X1695" s="31" t="s">
        <v>6535</v>
      </c>
      <c r="Y1695" s="2" t="s">
        <v>6535</v>
      </c>
      <c r="AA1695" s="37">
        <v>346259</v>
      </c>
      <c r="AB1695" s="4" t="s">
        <v>6535</v>
      </c>
      <c r="AC1695" s="37">
        <v>2948614</v>
      </c>
      <c r="AD1695" s="4" t="s">
        <v>6535</v>
      </c>
      <c r="AE1695" s="41">
        <v>511428</v>
      </c>
      <c r="AF1695" s="4" t="s">
        <v>6535</v>
      </c>
      <c r="AG1695" s="41">
        <v>28771</v>
      </c>
      <c r="AH1695" s="2" t="s">
        <v>6535</v>
      </c>
      <c r="AI1695" s="41">
        <v>0</v>
      </c>
      <c r="AJ1695" s="2" t="s">
        <v>6535</v>
      </c>
      <c r="AK1695" s="41">
        <v>411824</v>
      </c>
      <c r="AL1695" s="2" t="s">
        <v>6535</v>
      </c>
      <c r="AM1695" s="2" t="str">
        <f>IF(OR(O1695="Q",Q1695="Q",S1695="Q",U1695="Q",W1695="Q",Y1695="Q",AB1695="Q",AD1695="Q",AF1695="Q",AH1695="Q",AJ1695="Q",AL1695="Q"),"Yes","No")</f>
        <v>No</v>
      </c>
    </row>
    <row r="1696" spans="1:39">
      <c r="A1696" s="6" t="s">
        <v>668</v>
      </c>
      <c r="B1696" s="6" t="s">
        <v>669</v>
      </c>
      <c r="C1696" s="4" t="s">
        <v>137</v>
      </c>
      <c r="D1696" s="242" t="s">
        <v>670</v>
      </c>
      <c r="E1696" s="237" t="s">
        <v>671</v>
      </c>
      <c r="F1696" s="25" t="s">
        <v>320</v>
      </c>
      <c r="G1696" s="53" t="s">
        <v>476</v>
      </c>
      <c r="H1696" s="180">
        <v>0</v>
      </c>
      <c r="I1696" s="28">
        <v>21</v>
      </c>
      <c r="J1696" s="171" t="s">
        <v>15</v>
      </c>
      <c r="K1696" s="171" t="s">
        <v>13</v>
      </c>
      <c r="L1696" s="9">
        <v>14</v>
      </c>
      <c r="M1696" s="9"/>
      <c r="N1696" s="32">
        <v>0.5735899492114408</v>
      </c>
      <c r="O1696" s="10" t="s">
        <v>6535</v>
      </c>
      <c r="P1696" s="57">
        <v>4.6276678502383831E-2</v>
      </c>
      <c r="Q1696" s="7" t="s">
        <v>6535</v>
      </c>
      <c r="R1696" s="182">
        <v>162.12912087912088</v>
      </c>
      <c r="S1696" s="1" t="s">
        <v>6535</v>
      </c>
      <c r="T1696" s="36">
        <v>13.08041958041958</v>
      </c>
      <c r="U1696" s="2" t="s">
        <v>6535</v>
      </c>
      <c r="V1696" s="31">
        <v>12.394795127353268</v>
      </c>
      <c r="W1696" s="2" t="s">
        <v>6535</v>
      </c>
      <c r="X1696" s="31" t="s">
        <v>6535</v>
      </c>
      <c r="Y1696" s="2" t="s">
        <v>6535</v>
      </c>
      <c r="AA1696" s="38">
        <v>150206</v>
      </c>
      <c r="AB1696" s="9" t="s">
        <v>6535</v>
      </c>
      <c r="AC1696" s="38">
        <v>3245825</v>
      </c>
      <c r="AD1696" s="9" t="s">
        <v>6535</v>
      </c>
      <c r="AE1696" s="42">
        <v>261870</v>
      </c>
      <c r="AF1696" s="9" t="s">
        <v>6535</v>
      </c>
      <c r="AG1696" s="41">
        <v>20020</v>
      </c>
      <c r="AH1696" s="2" t="s">
        <v>6535</v>
      </c>
      <c r="AI1696" s="41">
        <v>0</v>
      </c>
      <c r="AJ1696" s="2" t="s">
        <v>6535</v>
      </c>
      <c r="AK1696" s="41">
        <v>569896</v>
      </c>
      <c r="AL1696" s="2" t="s">
        <v>6535</v>
      </c>
      <c r="AM1696" s="2" t="str">
        <f>IF(OR(O1696="Q",Q1696="Q",S1696="Q",U1696="Q",W1696="Q",Y1696="Q",AB1696="Q",AD1696="Q",AF1696="Q",AH1696="Q",AJ1696="Q",AL1696="Q"),"Yes","No")</f>
        <v>No</v>
      </c>
    </row>
    <row r="1697" spans="1:39">
      <c r="A1697" s="6" t="s">
        <v>1994</v>
      </c>
      <c r="B1697" s="6" t="s">
        <v>1995</v>
      </c>
      <c r="C1697" s="4" t="s">
        <v>48</v>
      </c>
      <c r="D1697" s="242" t="s">
        <v>1996</v>
      </c>
      <c r="E1697" s="237" t="s">
        <v>1997</v>
      </c>
      <c r="F1697" s="25" t="s">
        <v>317</v>
      </c>
      <c r="G1697" s="53" t="s">
        <v>476</v>
      </c>
      <c r="H1697" s="180">
        <v>0</v>
      </c>
      <c r="I1697" s="28">
        <v>21</v>
      </c>
      <c r="J1697" s="171" t="s">
        <v>14</v>
      </c>
      <c r="K1697" s="171" t="s">
        <v>13</v>
      </c>
      <c r="L1697" s="9">
        <v>14</v>
      </c>
      <c r="M1697" s="9"/>
      <c r="N1697" s="32">
        <v>0.83810996676647687</v>
      </c>
      <c r="O1697" s="10" t="s">
        <v>6535</v>
      </c>
      <c r="P1697" s="57">
        <v>1.9257653047723384E-2</v>
      </c>
      <c r="Q1697" s="7" t="s">
        <v>6535</v>
      </c>
      <c r="R1697" s="182">
        <v>77.852904820766383</v>
      </c>
      <c r="S1697" s="1" t="s">
        <v>6535</v>
      </c>
      <c r="T1697" s="36">
        <v>1.788863382188475</v>
      </c>
      <c r="U1697" s="2" t="s">
        <v>6535</v>
      </c>
      <c r="V1697" s="31">
        <v>43.520877891481028</v>
      </c>
      <c r="W1697" s="2" t="s">
        <v>6535</v>
      </c>
      <c r="X1697" s="31" t="s">
        <v>6535</v>
      </c>
      <c r="Y1697" s="2" t="s">
        <v>6535</v>
      </c>
      <c r="AA1697" s="38">
        <v>25471</v>
      </c>
      <c r="AB1697" s="9" t="s">
        <v>6535</v>
      </c>
      <c r="AC1697" s="38">
        <v>1322643</v>
      </c>
      <c r="AD1697" s="9" t="s">
        <v>6535</v>
      </c>
      <c r="AE1697" s="42">
        <v>30391</v>
      </c>
      <c r="AF1697" s="9" t="s">
        <v>6535</v>
      </c>
      <c r="AG1697" s="41">
        <v>16989</v>
      </c>
      <c r="AH1697" s="2" t="s">
        <v>6535</v>
      </c>
      <c r="AI1697" s="41">
        <v>0</v>
      </c>
      <c r="AJ1697" s="2" t="s">
        <v>6535</v>
      </c>
      <c r="AK1697" s="41">
        <v>291041</v>
      </c>
      <c r="AL1697" s="2" t="s">
        <v>6535</v>
      </c>
      <c r="AM1697" s="2" t="str">
        <f>IF(OR(O1697="Q",Q1697="Q",S1697="Q",U1697="Q",W1697="Q",Y1697="Q",AB1697="Q",AD1697="Q",AF1697="Q",AH1697="Q",AJ1697="Q",AL1697="Q"),"Yes","No")</f>
        <v>No</v>
      </c>
    </row>
    <row r="1698" spans="1:39">
      <c r="A1698" s="6" t="s">
        <v>501</v>
      </c>
      <c r="B1698" s="6" t="s">
        <v>502</v>
      </c>
      <c r="C1698" s="4" t="s">
        <v>2</v>
      </c>
      <c r="D1698" s="242" t="s">
        <v>503</v>
      </c>
      <c r="E1698" s="237" t="s">
        <v>504</v>
      </c>
      <c r="F1698" s="25" t="s">
        <v>481</v>
      </c>
      <c r="G1698" s="53" t="s">
        <v>476</v>
      </c>
      <c r="H1698" s="180">
        <v>0</v>
      </c>
      <c r="I1698" s="28">
        <v>21</v>
      </c>
      <c r="J1698" s="171" t="s">
        <v>14</v>
      </c>
      <c r="K1698" s="171" t="s">
        <v>13</v>
      </c>
      <c r="L1698" s="9">
        <v>13</v>
      </c>
      <c r="M1698" s="9"/>
      <c r="N1698" s="32">
        <v>5.1433327978737384E-2</v>
      </c>
      <c r="O1698" s="10" t="s">
        <v>6535</v>
      </c>
      <c r="P1698" s="57">
        <v>3.6393057419812826E-3</v>
      </c>
      <c r="Q1698" s="7" t="s">
        <v>6535</v>
      </c>
      <c r="R1698" s="182">
        <v>39.893111834782964</v>
      </c>
      <c r="S1698" s="1" t="s">
        <v>6535</v>
      </c>
      <c r="T1698" s="36">
        <v>2.8227461972876045</v>
      </c>
      <c r="U1698" s="2" t="s">
        <v>6535</v>
      </c>
      <c r="V1698" s="31">
        <v>14.132730697898564</v>
      </c>
      <c r="W1698" s="2" t="s">
        <v>6535</v>
      </c>
      <c r="X1698" s="31" t="s">
        <v>6535</v>
      </c>
      <c r="Y1698" s="2" t="s">
        <v>6535</v>
      </c>
      <c r="AA1698" s="38">
        <v>3522</v>
      </c>
      <c r="AB1698" s="9" t="s">
        <v>6535</v>
      </c>
      <c r="AC1698" s="38">
        <v>967767</v>
      </c>
      <c r="AD1698" s="9" t="s">
        <v>6535</v>
      </c>
      <c r="AE1698" s="42">
        <v>68477</v>
      </c>
      <c r="AF1698" s="9" t="s">
        <v>6535</v>
      </c>
      <c r="AG1698" s="41">
        <v>24259</v>
      </c>
      <c r="AH1698" s="2" t="s">
        <v>6535</v>
      </c>
      <c r="AI1698" s="41">
        <v>0</v>
      </c>
      <c r="AJ1698" s="2" t="s">
        <v>6535</v>
      </c>
      <c r="AK1698" s="41">
        <v>302155</v>
      </c>
      <c r="AL1698" s="2" t="s">
        <v>6535</v>
      </c>
      <c r="AM1698" s="2" t="str">
        <f>IF(OR(O1698="Q",Q1698="Q",S1698="Q",U1698="Q",W1698="Q",Y1698="Q",AB1698="Q",AD1698="Q",AF1698="Q",AH1698="Q",AJ1698="Q",AL1698="Q"),"Yes","No")</f>
        <v>No</v>
      </c>
    </row>
    <row r="1699" spans="1:39">
      <c r="A1699" s="3" t="s">
        <v>2912</v>
      </c>
      <c r="B1699" s="3" t="s">
        <v>2913</v>
      </c>
      <c r="C1699" s="4" t="s">
        <v>74</v>
      </c>
      <c r="D1699" s="241">
        <v>5184</v>
      </c>
      <c r="E1699" s="236">
        <v>50184</v>
      </c>
      <c r="F1699" s="3" t="s">
        <v>320</v>
      </c>
      <c r="G1699" s="4" t="s">
        <v>262</v>
      </c>
      <c r="H1699" s="60">
        <v>99941</v>
      </c>
      <c r="I1699" s="27">
        <v>21</v>
      </c>
      <c r="J1699" s="170" t="s">
        <v>14</v>
      </c>
      <c r="K1699" s="170" t="s">
        <v>13</v>
      </c>
      <c r="L1699" s="5">
        <v>13</v>
      </c>
      <c r="N1699" s="31">
        <v>1.6852317759229465</v>
      </c>
      <c r="O1699" s="4" t="s">
        <v>6535</v>
      </c>
      <c r="P1699" s="56">
        <v>8.3895337648752413E-2</v>
      </c>
      <c r="Q1699" s="8" t="s">
        <v>6535</v>
      </c>
      <c r="R1699" s="35">
        <v>51.480684082355545</v>
      </c>
      <c r="S1699" s="2" t="s">
        <v>6535</v>
      </c>
      <c r="T1699" s="36">
        <v>2.5628459154305956</v>
      </c>
      <c r="U1699" s="2" t="s">
        <v>6535</v>
      </c>
      <c r="V1699" s="31">
        <v>20.087311442485234</v>
      </c>
      <c r="W1699" s="2" t="s">
        <v>6535</v>
      </c>
      <c r="X1699" s="31">
        <v>3.461040857750433</v>
      </c>
      <c r="Y1699" s="2" t="s">
        <v>6535</v>
      </c>
      <c r="AA1699" s="37">
        <v>156071</v>
      </c>
      <c r="AB1699" s="4" t="s">
        <v>6535</v>
      </c>
      <c r="AC1699" s="37">
        <v>1860306</v>
      </c>
      <c r="AD1699" s="4" t="s">
        <v>6535</v>
      </c>
      <c r="AE1699" s="41">
        <v>92611</v>
      </c>
      <c r="AF1699" s="4" t="s">
        <v>6535</v>
      </c>
      <c r="AG1699" s="41">
        <v>36136</v>
      </c>
      <c r="AH1699" s="2" t="s">
        <v>6535</v>
      </c>
      <c r="AI1699" s="41">
        <v>537499</v>
      </c>
      <c r="AJ1699" s="2" t="s">
        <v>6535</v>
      </c>
      <c r="AK1699" s="41">
        <v>391012</v>
      </c>
      <c r="AL1699" s="2" t="s">
        <v>6535</v>
      </c>
      <c r="AM1699" s="2" t="str">
        <f>IF(OR(O1699="Q",Q1699="Q",S1699="Q",U1699="Q",W1699="Q",Y1699="Q",AB1699="Q",AD1699="Q",AF1699="Q",AH1699="Q",AJ1699="Q",AL1699="Q"),"Yes","No")</f>
        <v>No</v>
      </c>
    </row>
    <row r="1700" spans="1:39">
      <c r="A1700" s="6" t="s">
        <v>976</v>
      </c>
      <c r="B1700" s="6" t="s">
        <v>977</v>
      </c>
      <c r="C1700" s="4" t="s">
        <v>97</v>
      </c>
      <c r="D1700" s="242">
        <v>2071</v>
      </c>
      <c r="E1700" s="237">
        <v>20071</v>
      </c>
      <c r="F1700" s="25" t="s">
        <v>317</v>
      </c>
      <c r="G1700" s="53" t="s">
        <v>262</v>
      </c>
      <c r="H1700" s="180">
        <v>18351295</v>
      </c>
      <c r="I1700" s="28">
        <v>21</v>
      </c>
      <c r="J1700" s="171" t="s">
        <v>14</v>
      </c>
      <c r="K1700" s="171" t="s">
        <v>13</v>
      </c>
      <c r="L1700" s="9">
        <v>13</v>
      </c>
      <c r="M1700" s="9"/>
      <c r="N1700" s="32">
        <v>2.1459591041869523</v>
      </c>
      <c r="O1700" s="10" t="s">
        <v>6535</v>
      </c>
      <c r="P1700" s="57">
        <v>4.6405734863626959E-2</v>
      </c>
      <c r="Q1700" s="7" t="s">
        <v>6535</v>
      </c>
      <c r="R1700" s="182">
        <v>105.25703679078015</v>
      </c>
      <c r="S1700" s="1" t="s">
        <v>6535</v>
      </c>
      <c r="T1700" s="36">
        <v>2.2761524822695036</v>
      </c>
      <c r="U1700" s="2" t="s">
        <v>6535</v>
      </c>
      <c r="V1700" s="31">
        <v>46.243403115871473</v>
      </c>
      <c r="W1700" s="2" t="s">
        <v>6535</v>
      </c>
      <c r="X1700" s="31">
        <v>7.3877513718261332</v>
      </c>
      <c r="Y1700" s="2" t="s">
        <v>6535</v>
      </c>
      <c r="AA1700" s="38">
        <v>88156</v>
      </c>
      <c r="AB1700" s="9" t="s">
        <v>6535</v>
      </c>
      <c r="AC1700" s="38">
        <v>1899679</v>
      </c>
      <c r="AD1700" s="9" t="s">
        <v>6535</v>
      </c>
      <c r="AE1700" s="42">
        <v>41080</v>
      </c>
      <c r="AF1700" s="9" t="s">
        <v>6535</v>
      </c>
      <c r="AG1700" s="41">
        <v>18048</v>
      </c>
      <c r="AH1700" s="2" t="s">
        <v>6535</v>
      </c>
      <c r="AI1700" s="41">
        <v>257139</v>
      </c>
      <c r="AJ1700" s="2" t="s">
        <v>6535</v>
      </c>
      <c r="AK1700" s="41">
        <v>219184</v>
      </c>
      <c r="AL1700" s="2" t="s">
        <v>6535</v>
      </c>
      <c r="AM1700" s="2" t="str">
        <f>IF(OR(O1700="Q",Q1700="Q",S1700="Q",U1700="Q",W1700="Q",Y1700="Q",AB1700="Q",AD1700="Q",AF1700="Q",AH1700="Q",AJ1700="Q",AL1700="Q"),"Yes","No")</f>
        <v>No</v>
      </c>
    </row>
    <row r="1701" spans="1:39">
      <c r="A1701" s="3" t="s">
        <v>6003</v>
      </c>
      <c r="B1701" s="3" t="s">
        <v>6004</v>
      </c>
      <c r="C1701" s="4" t="s">
        <v>28</v>
      </c>
      <c r="D1701" s="241" t="s">
        <v>6005</v>
      </c>
      <c r="E1701" s="236" t="s">
        <v>6006</v>
      </c>
      <c r="F1701" s="3" t="s">
        <v>320</v>
      </c>
      <c r="G1701" s="4" t="s">
        <v>476</v>
      </c>
      <c r="H1701" s="60">
        <v>0</v>
      </c>
      <c r="I1701" s="27">
        <v>21</v>
      </c>
      <c r="J1701" s="170" t="s">
        <v>15</v>
      </c>
      <c r="K1701" s="170" t="s">
        <v>13</v>
      </c>
      <c r="L1701" s="5">
        <v>11</v>
      </c>
      <c r="N1701" s="31">
        <v>1.3317338108027454</v>
      </c>
      <c r="O1701" s="4" t="s">
        <v>6535</v>
      </c>
      <c r="P1701" s="56">
        <v>0.11687211069779038</v>
      </c>
      <c r="Q1701" s="8" t="s">
        <v>6535</v>
      </c>
      <c r="R1701" s="35">
        <v>75.870211413129866</v>
      </c>
      <c r="S1701" s="2" t="s">
        <v>6535</v>
      </c>
      <c r="T1701" s="36">
        <v>6.658321411540296</v>
      </c>
      <c r="U1701" s="2" t="s">
        <v>6535</v>
      </c>
      <c r="V1701" s="31">
        <v>11.394795583407937</v>
      </c>
      <c r="W1701" s="2" t="s">
        <v>6535</v>
      </c>
      <c r="X1701" s="31" t="s">
        <v>6535</v>
      </c>
      <c r="Y1701" s="2" t="s">
        <v>6535</v>
      </c>
      <c r="AA1701" s="37">
        <v>111566</v>
      </c>
      <c r="AB1701" s="4" t="s">
        <v>6535</v>
      </c>
      <c r="AC1701" s="37">
        <v>954599</v>
      </c>
      <c r="AD1701" s="4" t="s">
        <v>6535</v>
      </c>
      <c r="AE1701" s="41">
        <v>83775</v>
      </c>
      <c r="AF1701" s="4" t="s">
        <v>6535</v>
      </c>
      <c r="AG1701" s="41">
        <v>12582</v>
      </c>
      <c r="AH1701" s="2" t="s">
        <v>6535</v>
      </c>
      <c r="AI1701" s="41">
        <v>0</v>
      </c>
      <c r="AJ1701" s="2" t="s">
        <v>6535</v>
      </c>
      <c r="AK1701" s="41">
        <v>205522</v>
      </c>
      <c r="AL1701" s="2" t="s">
        <v>6535</v>
      </c>
      <c r="AM1701" s="2" t="str">
        <f>IF(OR(O1701="Q",Q1701="Q",S1701="Q",U1701="Q",W1701="Q",Y1701="Q",AB1701="Q",AD1701="Q",AF1701="Q",AH1701="Q",AJ1701="Q",AL1701="Q"),"Yes","No")</f>
        <v>No</v>
      </c>
    </row>
    <row r="1702" spans="1:39">
      <c r="A1702" s="6" t="s">
        <v>4007</v>
      </c>
      <c r="B1702" s="6" t="s">
        <v>3912</v>
      </c>
      <c r="C1702" s="4" t="s">
        <v>130</v>
      </c>
      <c r="D1702" s="242">
        <v>6108</v>
      </c>
      <c r="E1702" s="237">
        <v>60108</v>
      </c>
      <c r="F1702" s="25" t="s">
        <v>317</v>
      </c>
      <c r="G1702" s="53" t="s">
        <v>264</v>
      </c>
      <c r="H1702" s="180">
        <v>4944332</v>
      </c>
      <c r="I1702" s="28">
        <v>21</v>
      </c>
      <c r="J1702" s="171" t="s">
        <v>20</v>
      </c>
      <c r="K1702" s="171" t="s">
        <v>16</v>
      </c>
      <c r="L1702" s="9">
        <v>10</v>
      </c>
      <c r="M1702" s="9"/>
      <c r="N1702" s="32">
        <v>2.7350965787148089</v>
      </c>
      <c r="O1702" s="10" t="s">
        <v>6535</v>
      </c>
      <c r="P1702" s="57">
        <v>8.6224332831727493E-2</v>
      </c>
      <c r="Q1702" s="7" t="s">
        <v>6535</v>
      </c>
      <c r="R1702" s="182">
        <v>41.595844714841483</v>
      </c>
      <c r="S1702" s="1" t="s">
        <v>6535</v>
      </c>
      <c r="T1702" s="36">
        <v>1.3113152884694976</v>
      </c>
      <c r="U1702" s="2" t="s">
        <v>6535</v>
      </c>
      <c r="V1702" s="31">
        <v>31.720704456508017</v>
      </c>
      <c r="W1702" s="2" t="s">
        <v>6535</v>
      </c>
      <c r="X1702" s="31" t="s">
        <v>6535</v>
      </c>
      <c r="Y1702" s="2" t="s">
        <v>6535</v>
      </c>
      <c r="AA1702" s="38">
        <v>216647</v>
      </c>
      <c r="AB1702" s="9" t="s">
        <v>6535</v>
      </c>
      <c r="AC1702" s="38">
        <v>2512597</v>
      </c>
      <c r="AD1702" s="9" t="s">
        <v>6535</v>
      </c>
      <c r="AE1702" s="42">
        <v>79210</v>
      </c>
      <c r="AF1702" s="9" t="s">
        <v>6535</v>
      </c>
      <c r="AG1702" s="41">
        <v>60405</v>
      </c>
      <c r="AH1702" s="2" t="s">
        <v>6535</v>
      </c>
      <c r="AI1702" s="41">
        <v>0</v>
      </c>
      <c r="AJ1702" s="2" t="s">
        <v>6535</v>
      </c>
      <c r="AK1702" s="41">
        <v>622856</v>
      </c>
      <c r="AL1702" s="2" t="s">
        <v>6535</v>
      </c>
      <c r="AM1702" s="2" t="str">
        <f>IF(OR(O1702="Q",Q1702="Q",S1702="Q",U1702="Q",W1702="Q",Y1702="Q",AB1702="Q",AD1702="Q",AF1702="Q",AH1702="Q",AJ1702="Q",AL1702="Q"),"Yes","No")</f>
        <v>No</v>
      </c>
    </row>
    <row r="1703" spans="1:39">
      <c r="A1703" s="6" t="s">
        <v>6003</v>
      </c>
      <c r="B1703" s="6" t="s">
        <v>6004</v>
      </c>
      <c r="C1703" s="4" t="s">
        <v>28</v>
      </c>
      <c r="D1703" s="242" t="s">
        <v>6005</v>
      </c>
      <c r="E1703" s="237" t="s">
        <v>6006</v>
      </c>
      <c r="F1703" s="25" t="s">
        <v>320</v>
      </c>
      <c r="G1703" s="53" t="s">
        <v>476</v>
      </c>
      <c r="H1703" s="180">
        <v>0</v>
      </c>
      <c r="I1703" s="28">
        <v>21</v>
      </c>
      <c r="J1703" s="171" t="s">
        <v>14</v>
      </c>
      <c r="K1703" s="171" t="s">
        <v>13</v>
      </c>
      <c r="L1703" s="9">
        <v>10</v>
      </c>
      <c r="M1703" s="9"/>
      <c r="N1703" s="32">
        <v>2.6030425417339798</v>
      </c>
      <c r="O1703" s="10" t="s">
        <v>6535</v>
      </c>
      <c r="P1703" s="57">
        <v>0.11978065138015925</v>
      </c>
      <c r="Q1703" s="7" t="s">
        <v>6535</v>
      </c>
      <c r="R1703" s="182">
        <v>80.087021234371903</v>
      </c>
      <c r="S1703" s="1" t="s">
        <v>6535</v>
      </c>
      <c r="T1703" s="36">
        <v>3.6852550109148638</v>
      </c>
      <c r="U1703" s="2" t="s">
        <v>6535</v>
      </c>
      <c r="V1703" s="31">
        <v>21.731744749596121</v>
      </c>
      <c r="W1703" s="2" t="s">
        <v>6535</v>
      </c>
      <c r="X1703" s="31" t="s">
        <v>6535</v>
      </c>
      <c r="Y1703" s="2" t="s">
        <v>6535</v>
      </c>
      <c r="AA1703" s="38">
        <v>96677</v>
      </c>
      <c r="AB1703" s="9" t="s">
        <v>6535</v>
      </c>
      <c r="AC1703" s="38">
        <v>807117</v>
      </c>
      <c r="AD1703" s="9" t="s">
        <v>6535</v>
      </c>
      <c r="AE1703" s="42">
        <v>37140</v>
      </c>
      <c r="AF1703" s="9" t="s">
        <v>6535</v>
      </c>
      <c r="AG1703" s="41">
        <v>10078</v>
      </c>
      <c r="AH1703" s="2" t="s">
        <v>6535</v>
      </c>
      <c r="AI1703" s="41">
        <v>0</v>
      </c>
      <c r="AJ1703" s="2" t="s">
        <v>6535</v>
      </c>
      <c r="AK1703" s="41">
        <v>158744</v>
      </c>
      <c r="AL1703" s="2" t="s">
        <v>6535</v>
      </c>
      <c r="AM1703" s="2" t="str">
        <f>IF(OR(O1703="Q",Q1703="Q",S1703="Q",U1703="Q",W1703="Q",Y1703="Q",AB1703="Q",AD1703="Q",AF1703="Q",AH1703="Q",AJ1703="Q",AL1703="Q"),"Yes","No")</f>
        <v>No</v>
      </c>
    </row>
    <row r="1704" spans="1:39">
      <c r="A1704" s="3" t="s">
        <v>501</v>
      </c>
      <c r="B1704" s="3" t="s">
        <v>502</v>
      </c>
      <c r="C1704" s="4" t="s">
        <v>2</v>
      </c>
      <c r="D1704" s="241" t="s">
        <v>503</v>
      </c>
      <c r="E1704" s="236" t="s">
        <v>504</v>
      </c>
      <c r="F1704" s="3" t="s">
        <v>481</v>
      </c>
      <c r="G1704" s="4" t="s">
        <v>476</v>
      </c>
      <c r="H1704" s="60">
        <v>0</v>
      </c>
      <c r="I1704" s="27">
        <v>21</v>
      </c>
      <c r="J1704" s="170" t="s">
        <v>15</v>
      </c>
      <c r="K1704" s="170" t="s">
        <v>13</v>
      </c>
      <c r="L1704" s="5">
        <v>8</v>
      </c>
      <c r="N1704" s="31">
        <v>0.4233981420830108</v>
      </c>
      <c r="O1704" s="4" t="s">
        <v>6535</v>
      </c>
      <c r="P1704" s="56">
        <v>4.9738544945785237E-2</v>
      </c>
      <c r="Q1704" s="8" t="s">
        <v>6535</v>
      </c>
      <c r="R1704" s="35">
        <v>71.739539552098364</v>
      </c>
      <c r="S1704" s="2" t="s">
        <v>6535</v>
      </c>
      <c r="T1704" s="36">
        <v>8.4275766890408388</v>
      </c>
      <c r="U1704" s="2" t="s">
        <v>6535</v>
      </c>
      <c r="V1704" s="31">
        <v>8.5124754361936521</v>
      </c>
      <c r="W1704" s="2" t="s">
        <v>6535</v>
      </c>
      <c r="X1704" s="31" t="s">
        <v>6535</v>
      </c>
      <c r="Y1704" s="2" t="s">
        <v>6535</v>
      </c>
      <c r="AA1704" s="37">
        <v>56881</v>
      </c>
      <c r="AB1704" s="4" t="s">
        <v>6535</v>
      </c>
      <c r="AC1704" s="37">
        <v>1143600</v>
      </c>
      <c r="AD1704" s="4" t="s">
        <v>6535</v>
      </c>
      <c r="AE1704" s="41">
        <v>134344</v>
      </c>
      <c r="AF1704" s="4" t="s">
        <v>6535</v>
      </c>
      <c r="AG1704" s="41">
        <v>15941</v>
      </c>
      <c r="AH1704" s="2" t="s">
        <v>6535</v>
      </c>
      <c r="AI1704" s="41">
        <v>0</v>
      </c>
      <c r="AJ1704" s="2" t="s">
        <v>6535</v>
      </c>
      <c r="AK1704" s="41">
        <v>360178</v>
      </c>
      <c r="AL1704" s="2" t="s">
        <v>6535</v>
      </c>
      <c r="AM1704" s="2" t="str">
        <f>IF(OR(O1704="Q",Q1704="Q",S1704="Q",U1704="Q",W1704="Q",Y1704="Q",AB1704="Q",AD1704="Q",AF1704="Q",AH1704="Q",AJ1704="Q",AL1704="Q"),"Yes","No")</f>
        <v>No</v>
      </c>
    </row>
    <row r="1705" spans="1:39">
      <c r="A1705" s="3" t="s">
        <v>2912</v>
      </c>
      <c r="B1705" s="3" t="s">
        <v>2913</v>
      </c>
      <c r="C1705" s="4" t="s">
        <v>74</v>
      </c>
      <c r="D1705" s="241">
        <v>5184</v>
      </c>
      <c r="E1705" s="236">
        <v>50184</v>
      </c>
      <c r="F1705" s="3" t="s">
        <v>320</v>
      </c>
      <c r="G1705" s="4" t="s">
        <v>262</v>
      </c>
      <c r="H1705" s="60">
        <v>99941</v>
      </c>
      <c r="I1705" s="27">
        <v>21</v>
      </c>
      <c r="J1705" s="170" t="s">
        <v>15</v>
      </c>
      <c r="K1705" s="170" t="s">
        <v>13</v>
      </c>
      <c r="L1705" s="5">
        <v>8</v>
      </c>
      <c r="N1705" s="31">
        <v>0.42651552703681711</v>
      </c>
      <c r="O1705" s="4" t="s">
        <v>6535</v>
      </c>
      <c r="P1705" s="56">
        <v>8.1268773054400598E-2</v>
      </c>
      <c r="Q1705" s="8" t="s">
        <v>6535</v>
      </c>
      <c r="R1705" s="35">
        <v>59.975847365308603</v>
      </c>
      <c r="S1705" s="2" t="s">
        <v>6535</v>
      </c>
      <c r="T1705" s="36">
        <v>11.427868903482835</v>
      </c>
      <c r="U1705" s="2" t="s">
        <v>6535</v>
      </c>
      <c r="V1705" s="31">
        <v>5.2482092568484013</v>
      </c>
      <c r="W1705" s="2" t="s">
        <v>6535</v>
      </c>
      <c r="X1705" s="31">
        <v>1.346777597924512</v>
      </c>
      <c r="Y1705" s="2" t="s">
        <v>6535</v>
      </c>
      <c r="AA1705" s="37">
        <v>156602</v>
      </c>
      <c r="AB1705" s="4" t="s">
        <v>6535</v>
      </c>
      <c r="AC1705" s="37">
        <v>1926964</v>
      </c>
      <c r="AD1705" s="4" t="s">
        <v>6535</v>
      </c>
      <c r="AE1705" s="41">
        <v>367166</v>
      </c>
      <c r="AF1705" s="4" t="s">
        <v>6535</v>
      </c>
      <c r="AG1705" s="41">
        <v>32129</v>
      </c>
      <c r="AH1705" s="2" t="s">
        <v>6535</v>
      </c>
      <c r="AI1705" s="41">
        <v>1430796</v>
      </c>
      <c r="AJ1705" s="2" t="s">
        <v>6535</v>
      </c>
      <c r="AK1705" s="41">
        <v>404841</v>
      </c>
      <c r="AL1705" s="2" t="s">
        <v>6535</v>
      </c>
      <c r="AM1705" s="2" t="str">
        <f>IF(OR(O1705="Q",Q1705="Q",S1705="Q",U1705="Q",W1705="Q",Y1705="Q",AB1705="Q",AD1705="Q",AF1705="Q",AH1705="Q",AJ1705="Q",AL1705="Q"),"Yes","No")</f>
        <v>No</v>
      </c>
    </row>
    <row r="1706" spans="1:39">
      <c r="A1706" s="3" t="s">
        <v>976</v>
      </c>
      <c r="B1706" s="3" t="s">
        <v>977</v>
      </c>
      <c r="C1706" s="4" t="s">
        <v>97</v>
      </c>
      <c r="D1706" s="241">
        <v>2071</v>
      </c>
      <c r="E1706" s="236">
        <v>20071</v>
      </c>
      <c r="F1706" s="3" t="s">
        <v>317</v>
      </c>
      <c r="G1706" s="4" t="s">
        <v>262</v>
      </c>
      <c r="H1706" s="60">
        <v>18351295</v>
      </c>
      <c r="I1706" s="27">
        <v>21</v>
      </c>
      <c r="J1706" s="170" t="s">
        <v>15</v>
      </c>
      <c r="K1706" s="170" t="s">
        <v>13</v>
      </c>
      <c r="L1706" s="5">
        <v>8</v>
      </c>
      <c r="N1706" s="31">
        <v>1.079105313179445</v>
      </c>
      <c r="O1706" s="4" t="s">
        <v>6535</v>
      </c>
      <c r="P1706" s="56">
        <v>6.7262918197060026E-2</v>
      </c>
      <c r="Q1706" s="8" t="s">
        <v>6535</v>
      </c>
      <c r="R1706" s="35">
        <v>106.97113589999566</v>
      </c>
      <c r="S1706" s="2" t="s">
        <v>6535</v>
      </c>
      <c r="T1706" s="36">
        <v>6.6677373149876296</v>
      </c>
      <c r="U1706" s="2" t="s">
        <v>6535</v>
      </c>
      <c r="V1706" s="31">
        <v>16.043093908265959</v>
      </c>
      <c r="W1706" s="2" t="s">
        <v>6535</v>
      </c>
      <c r="X1706" s="31">
        <v>4.4135804237883063</v>
      </c>
      <c r="Y1706" s="2" t="s">
        <v>6535</v>
      </c>
      <c r="AA1706" s="37">
        <v>165770</v>
      </c>
      <c r="AB1706" s="4" t="s">
        <v>6535</v>
      </c>
      <c r="AC1706" s="37">
        <v>2464508</v>
      </c>
      <c r="AD1706" s="4" t="s">
        <v>6535</v>
      </c>
      <c r="AE1706" s="41">
        <v>153618</v>
      </c>
      <c r="AF1706" s="4" t="s">
        <v>6535</v>
      </c>
      <c r="AG1706" s="41">
        <v>23039</v>
      </c>
      <c r="AH1706" s="2" t="s">
        <v>6535</v>
      </c>
      <c r="AI1706" s="41">
        <v>558392</v>
      </c>
      <c r="AJ1706" s="2" t="s">
        <v>6535</v>
      </c>
      <c r="AK1706" s="41">
        <v>375489</v>
      </c>
      <c r="AL1706" s="2" t="s">
        <v>6535</v>
      </c>
      <c r="AM1706" s="2" t="str">
        <f>IF(OR(O1706="Q",Q1706="Q",S1706="Q",U1706="Q",W1706="Q",Y1706="Q",AB1706="Q",AD1706="Q",AF1706="Q",AH1706="Q",AJ1706="Q",AL1706="Q"),"Yes","No")</f>
        <v>No</v>
      </c>
    </row>
    <row r="1707" spans="1:39">
      <c r="A1707" s="3" t="s">
        <v>418</v>
      </c>
      <c r="B1707" s="3" t="s">
        <v>394</v>
      </c>
      <c r="C1707" s="4" t="s">
        <v>112</v>
      </c>
      <c r="D1707" s="241">
        <v>65</v>
      </c>
      <c r="E1707" s="236">
        <v>65</v>
      </c>
      <c r="F1707" s="3" t="s">
        <v>317</v>
      </c>
      <c r="G1707" s="4" t="s">
        <v>264</v>
      </c>
      <c r="H1707" s="60">
        <v>62433</v>
      </c>
      <c r="I1707" s="27">
        <v>21</v>
      </c>
      <c r="J1707" s="170" t="s">
        <v>30</v>
      </c>
      <c r="K1707" s="170" t="s">
        <v>16</v>
      </c>
      <c r="L1707" s="5">
        <v>7</v>
      </c>
      <c r="N1707" s="31">
        <v>6.5935907598233499</v>
      </c>
      <c r="O1707" s="4" t="s">
        <v>6535</v>
      </c>
      <c r="P1707" s="56">
        <v>0.27444289431016933</v>
      </c>
      <c r="Q1707" s="8" t="s">
        <v>6535</v>
      </c>
      <c r="R1707" s="35">
        <v>43.927122153209112</v>
      </c>
      <c r="S1707" s="2" t="s">
        <v>6535</v>
      </c>
      <c r="T1707" s="36">
        <v>1.8283643892339545</v>
      </c>
      <c r="U1707" s="2" t="s">
        <v>6535</v>
      </c>
      <c r="V1707" s="31">
        <v>24.025365190805118</v>
      </c>
      <c r="W1707" s="2" t="s">
        <v>6535</v>
      </c>
      <c r="X1707" s="31" t="s">
        <v>6535</v>
      </c>
      <c r="Y1707" s="2" t="s">
        <v>6535</v>
      </c>
      <c r="AA1707" s="37">
        <v>58228</v>
      </c>
      <c r="AB1707" s="4" t="s">
        <v>6535</v>
      </c>
      <c r="AC1707" s="37">
        <v>212168</v>
      </c>
      <c r="AD1707" s="4" t="s">
        <v>6535</v>
      </c>
      <c r="AE1707" s="41">
        <v>8831</v>
      </c>
      <c r="AF1707" s="4" t="s">
        <v>6535</v>
      </c>
      <c r="AG1707" s="41">
        <v>4830</v>
      </c>
      <c r="AH1707" s="2" t="s">
        <v>6535</v>
      </c>
      <c r="AI1707" s="41">
        <v>0</v>
      </c>
      <c r="AJ1707" s="2" t="s">
        <v>6535</v>
      </c>
      <c r="AK1707" s="41">
        <v>99531</v>
      </c>
      <c r="AL1707" s="2" t="s">
        <v>6535</v>
      </c>
      <c r="AM1707" s="2" t="str">
        <f>IF(OR(O1707="Q",Q1707="Q",S1707="Q",U1707="Q",W1707="Q",Y1707="Q",AB1707="Q",AD1707="Q",AF1707="Q",AH1707="Q",AJ1707="Q",AL1707="Q"),"Yes","No")</f>
        <v>No</v>
      </c>
    </row>
    <row r="1708" spans="1:39">
      <c r="A1708" s="6" t="s">
        <v>2781</v>
      </c>
      <c r="B1708" s="6" t="s">
        <v>2782</v>
      </c>
      <c r="C1708" s="4" t="s">
        <v>74</v>
      </c>
      <c r="D1708" s="242">
        <v>5030</v>
      </c>
      <c r="E1708" s="237">
        <v>50030</v>
      </c>
      <c r="F1708" s="25" t="s">
        <v>317</v>
      </c>
      <c r="G1708" s="53" t="s">
        <v>264</v>
      </c>
      <c r="H1708" s="180">
        <v>78393</v>
      </c>
      <c r="I1708" s="27">
        <v>21</v>
      </c>
      <c r="J1708" s="171" t="s">
        <v>14</v>
      </c>
      <c r="K1708" s="171" t="s">
        <v>13</v>
      </c>
      <c r="L1708" s="9">
        <v>7</v>
      </c>
      <c r="M1708" s="9"/>
      <c r="N1708" s="32">
        <v>1.6015313275099752</v>
      </c>
      <c r="O1708" s="10" t="s">
        <v>6535</v>
      </c>
      <c r="P1708" s="57">
        <v>4.5747560294407567E-2</v>
      </c>
      <c r="Q1708" s="7" t="s">
        <v>6535</v>
      </c>
      <c r="R1708" s="182">
        <v>81.599329702555508</v>
      </c>
      <c r="S1708" s="1" t="s">
        <v>6535</v>
      </c>
      <c r="T1708" s="36">
        <v>2.3308755760368665</v>
      </c>
      <c r="U1708" s="2" t="s">
        <v>6535</v>
      </c>
      <c r="V1708" s="31">
        <v>35.008016104101515</v>
      </c>
      <c r="W1708" s="2" t="s">
        <v>6535</v>
      </c>
      <c r="X1708" s="31" t="s">
        <v>6535</v>
      </c>
      <c r="Y1708" s="2" t="s">
        <v>6535</v>
      </c>
      <c r="AA1708" s="38">
        <v>44553</v>
      </c>
      <c r="AB1708" s="9" t="s">
        <v>6535</v>
      </c>
      <c r="AC1708" s="38">
        <v>973888</v>
      </c>
      <c r="AD1708" s="9" t="s">
        <v>6535</v>
      </c>
      <c r="AE1708" s="42">
        <v>27819</v>
      </c>
      <c r="AF1708" s="9" t="s">
        <v>6535</v>
      </c>
      <c r="AG1708" s="41">
        <v>11935</v>
      </c>
      <c r="AH1708" s="2" t="s">
        <v>6535</v>
      </c>
      <c r="AI1708" s="41">
        <v>0</v>
      </c>
      <c r="AJ1708" s="2" t="s">
        <v>6535</v>
      </c>
      <c r="AK1708" s="41">
        <v>124734</v>
      </c>
      <c r="AL1708" s="2" t="s">
        <v>6535</v>
      </c>
      <c r="AM1708" s="2" t="str">
        <f>IF(OR(O1708="Q",Q1708="Q",S1708="Q",U1708="Q",W1708="Q",Y1708="Q",AB1708="Q",AD1708="Q",AF1708="Q",AH1708="Q",AJ1708="Q",AL1708="Q"),"Yes","No")</f>
        <v>No</v>
      </c>
    </row>
    <row r="1709" spans="1:39">
      <c r="A1709" s="6" t="s">
        <v>1994</v>
      </c>
      <c r="B1709" s="6" t="s">
        <v>1995</v>
      </c>
      <c r="C1709" s="4" t="s">
        <v>48</v>
      </c>
      <c r="D1709" s="242" t="s">
        <v>1996</v>
      </c>
      <c r="E1709" s="237" t="s">
        <v>1997</v>
      </c>
      <c r="F1709" s="25" t="s">
        <v>317</v>
      </c>
      <c r="G1709" s="53" t="s">
        <v>476</v>
      </c>
      <c r="H1709" s="180">
        <v>0</v>
      </c>
      <c r="I1709" s="28">
        <v>21</v>
      </c>
      <c r="J1709" s="171" t="s">
        <v>15</v>
      </c>
      <c r="K1709" s="171" t="s">
        <v>13</v>
      </c>
      <c r="L1709" s="9">
        <v>7</v>
      </c>
      <c r="M1709" s="9"/>
      <c r="N1709" s="32">
        <v>0.52301749457285152</v>
      </c>
      <c r="O1709" s="10" t="s">
        <v>6535</v>
      </c>
      <c r="P1709" s="57">
        <v>5.7223492264192793E-2</v>
      </c>
      <c r="Q1709" s="7" t="s">
        <v>6535</v>
      </c>
      <c r="R1709" s="182">
        <v>38.234308226495727</v>
      </c>
      <c r="S1709" s="1" t="s">
        <v>163</v>
      </c>
      <c r="T1709" s="36">
        <v>4.1832264957264957</v>
      </c>
      <c r="U1709" s="2" t="s">
        <v>163</v>
      </c>
      <c r="V1709" s="31">
        <v>9.1399086962073817</v>
      </c>
      <c r="W1709" s="2" t="s">
        <v>6535</v>
      </c>
      <c r="X1709" s="31" t="s">
        <v>6535</v>
      </c>
      <c r="Y1709" s="2" t="s">
        <v>6535</v>
      </c>
      <c r="AA1709" s="38">
        <v>32766</v>
      </c>
      <c r="AB1709" s="9" t="s">
        <v>6535</v>
      </c>
      <c r="AC1709" s="38">
        <v>572597</v>
      </c>
      <c r="AD1709" s="9" t="s">
        <v>6535</v>
      </c>
      <c r="AE1709" s="42">
        <v>62648</v>
      </c>
      <c r="AF1709" s="9" t="s">
        <v>6535</v>
      </c>
      <c r="AG1709" s="41">
        <v>14976</v>
      </c>
      <c r="AH1709" s="2" t="s">
        <v>163</v>
      </c>
      <c r="AI1709" s="41">
        <v>0</v>
      </c>
      <c r="AJ1709" s="2" t="s">
        <v>6535</v>
      </c>
      <c r="AK1709" s="41">
        <v>374400</v>
      </c>
      <c r="AL1709" s="2" t="s">
        <v>163</v>
      </c>
      <c r="AM1709" s="2" t="str">
        <f>IF(OR(O1709="Q",Q1709="Q",S1709="Q",U1709="Q",W1709="Q",Y1709="Q",AB1709="Q",AD1709="Q",AF1709="Q",AH1709="Q",AJ1709="Q",AL1709="Q"),"Yes","No")</f>
        <v>No</v>
      </c>
    </row>
    <row r="1710" spans="1:39">
      <c r="A1710" s="3" t="s">
        <v>4007</v>
      </c>
      <c r="B1710" s="3" t="s">
        <v>3912</v>
      </c>
      <c r="C1710" s="4" t="s">
        <v>130</v>
      </c>
      <c r="D1710" s="241">
        <v>6108</v>
      </c>
      <c r="E1710" s="236">
        <v>60108</v>
      </c>
      <c r="F1710" s="3" t="s">
        <v>317</v>
      </c>
      <c r="G1710" s="4" t="s">
        <v>264</v>
      </c>
      <c r="H1710" s="60">
        <v>4944332</v>
      </c>
      <c r="I1710" s="27">
        <v>21</v>
      </c>
      <c r="J1710" s="170" t="s">
        <v>15</v>
      </c>
      <c r="K1710" s="170" t="s">
        <v>16</v>
      </c>
      <c r="L1710" s="5">
        <v>6</v>
      </c>
      <c r="N1710" s="31">
        <v>0.92258278616635458</v>
      </c>
      <c r="O1710" s="4" t="s">
        <v>6535</v>
      </c>
      <c r="P1710" s="56">
        <v>5.9280593948264848E-2</v>
      </c>
      <c r="Q1710" s="8" t="s">
        <v>6535</v>
      </c>
      <c r="R1710" s="35">
        <v>76.952121425222686</v>
      </c>
      <c r="S1710" s="2" t="s">
        <v>6535</v>
      </c>
      <c r="T1710" s="36">
        <v>4.9445616502578531</v>
      </c>
      <c r="U1710" s="2" t="s">
        <v>6535</v>
      </c>
      <c r="V1710" s="31">
        <v>15.562981487187995</v>
      </c>
      <c r="W1710" s="2" t="s">
        <v>6535</v>
      </c>
      <c r="X1710" s="31" t="s">
        <v>6535</v>
      </c>
      <c r="Y1710" s="2" t="s">
        <v>6535</v>
      </c>
      <c r="AA1710" s="37">
        <v>77842</v>
      </c>
      <c r="AB1710" s="4" t="s">
        <v>6535</v>
      </c>
      <c r="AC1710" s="37">
        <v>1313111</v>
      </c>
      <c r="AD1710" s="4" t="s">
        <v>6535</v>
      </c>
      <c r="AE1710" s="41">
        <v>84374</v>
      </c>
      <c r="AF1710" s="4" t="s">
        <v>6535</v>
      </c>
      <c r="AG1710" s="41">
        <v>17064</v>
      </c>
      <c r="AH1710" s="2" t="s">
        <v>6535</v>
      </c>
      <c r="AI1710" s="41">
        <v>0</v>
      </c>
      <c r="AJ1710" s="2" t="s">
        <v>6535</v>
      </c>
      <c r="AK1710" s="41">
        <v>251552</v>
      </c>
      <c r="AL1710" s="2" t="s">
        <v>6535</v>
      </c>
      <c r="AM1710" s="2" t="str">
        <f>IF(OR(O1710="Q",Q1710="Q",S1710="Q",U1710="Q",W1710="Q",Y1710="Q",AB1710="Q",AD1710="Q",AF1710="Q",AH1710="Q",AJ1710="Q",AL1710="Q"),"Yes","No")</f>
        <v>No</v>
      </c>
    </row>
    <row r="1711" spans="1:39">
      <c r="A1711" s="6" t="s">
        <v>1468</v>
      </c>
      <c r="B1711" s="6" t="s">
        <v>1469</v>
      </c>
      <c r="C1711" s="4" t="s">
        <v>147</v>
      </c>
      <c r="D1711" s="242" t="s">
        <v>1470</v>
      </c>
      <c r="E1711" s="237" t="s">
        <v>1471</v>
      </c>
      <c r="F1711" s="25" t="s">
        <v>320</v>
      </c>
      <c r="G1711" s="53" t="s">
        <v>476</v>
      </c>
      <c r="H1711" s="180">
        <v>0</v>
      </c>
      <c r="I1711" s="28">
        <v>21</v>
      </c>
      <c r="J1711" s="171" t="s">
        <v>14</v>
      </c>
      <c r="K1711" s="171" t="s">
        <v>13</v>
      </c>
      <c r="L1711" s="9">
        <v>6</v>
      </c>
      <c r="M1711" s="9"/>
      <c r="N1711" s="32">
        <v>1.0929948903906379</v>
      </c>
      <c r="O1711" s="10" t="s">
        <v>6535</v>
      </c>
      <c r="P1711" s="57">
        <v>0.12506035003017502</v>
      </c>
      <c r="Q1711" s="7" t="s">
        <v>6535</v>
      </c>
      <c r="R1711" s="182">
        <v>90.345885159311635</v>
      </c>
      <c r="S1711" s="1" t="s">
        <v>163</v>
      </c>
      <c r="T1711" s="36">
        <v>10.337365820412336</v>
      </c>
      <c r="U1711" s="2" t="s">
        <v>163</v>
      </c>
      <c r="V1711" s="31">
        <v>8.7397395747486399</v>
      </c>
      <c r="W1711" s="2" t="s">
        <v>6535</v>
      </c>
      <c r="X1711" s="31" t="s">
        <v>6535</v>
      </c>
      <c r="Y1711" s="2" t="s">
        <v>6535</v>
      </c>
      <c r="AA1711" s="38">
        <v>66312</v>
      </c>
      <c r="AB1711" s="9" t="s">
        <v>6535</v>
      </c>
      <c r="AC1711" s="38">
        <v>530240</v>
      </c>
      <c r="AD1711" s="9" t="s">
        <v>6535</v>
      </c>
      <c r="AE1711" s="42">
        <v>60670</v>
      </c>
      <c r="AF1711" s="9" t="s">
        <v>6535</v>
      </c>
      <c r="AG1711" s="41">
        <v>5869</v>
      </c>
      <c r="AH1711" s="2" t="s">
        <v>163</v>
      </c>
      <c r="AI1711" s="41">
        <v>0</v>
      </c>
      <c r="AJ1711" s="2" t="s">
        <v>6535</v>
      </c>
      <c r="AK1711" s="41">
        <v>150452</v>
      </c>
      <c r="AL1711" s="2" t="s">
        <v>163</v>
      </c>
      <c r="AM1711" s="2" t="str">
        <f>IF(OR(O1711="Q",Q1711="Q",S1711="Q",U1711="Q",W1711="Q",Y1711="Q",AB1711="Q",AD1711="Q",AF1711="Q",AH1711="Q",AJ1711="Q",AL1711="Q"),"Yes","No")</f>
        <v>No</v>
      </c>
    </row>
    <row r="1712" spans="1:39">
      <c r="A1712" s="6" t="s">
        <v>4007</v>
      </c>
      <c r="B1712" s="6" t="s">
        <v>3912</v>
      </c>
      <c r="C1712" s="4" t="s">
        <v>130</v>
      </c>
      <c r="D1712" s="242">
        <v>6108</v>
      </c>
      <c r="E1712" s="237">
        <v>60108</v>
      </c>
      <c r="F1712" s="25" t="s">
        <v>317</v>
      </c>
      <c r="G1712" s="53" t="s">
        <v>264</v>
      </c>
      <c r="H1712" s="180">
        <v>4944332</v>
      </c>
      <c r="I1712" s="28">
        <v>21</v>
      </c>
      <c r="J1712" s="171" t="s">
        <v>30</v>
      </c>
      <c r="K1712" s="171" t="s">
        <v>16</v>
      </c>
      <c r="L1712" s="9">
        <v>5</v>
      </c>
      <c r="M1712" s="9"/>
      <c r="N1712" s="32">
        <v>2.6049548041513222</v>
      </c>
      <c r="O1712" s="10" t="s">
        <v>6535</v>
      </c>
      <c r="P1712" s="57">
        <v>0.44530543569082148</v>
      </c>
      <c r="Q1712" s="7" t="s">
        <v>6535</v>
      </c>
      <c r="R1712" s="182">
        <v>101.11921296296296</v>
      </c>
      <c r="S1712" s="1" t="s">
        <v>6535</v>
      </c>
      <c r="T1712" s="36">
        <v>17.28587962962963</v>
      </c>
      <c r="U1712" s="2" t="s">
        <v>6535</v>
      </c>
      <c r="V1712" s="31">
        <v>5.8498158687646464</v>
      </c>
      <c r="W1712" s="2" t="s">
        <v>6535</v>
      </c>
      <c r="X1712" s="31" t="s">
        <v>6535</v>
      </c>
      <c r="Y1712" s="2" t="s">
        <v>6535</v>
      </c>
      <c r="AA1712" s="38">
        <v>77810</v>
      </c>
      <c r="AB1712" s="9" t="s">
        <v>6535</v>
      </c>
      <c r="AC1712" s="38">
        <v>174734</v>
      </c>
      <c r="AD1712" s="9" t="s">
        <v>6535</v>
      </c>
      <c r="AE1712" s="42">
        <v>29870</v>
      </c>
      <c r="AF1712" s="9" t="s">
        <v>6535</v>
      </c>
      <c r="AG1712" s="41">
        <v>1728</v>
      </c>
      <c r="AH1712" s="2" t="s">
        <v>6535</v>
      </c>
      <c r="AI1712" s="41">
        <v>0</v>
      </c>
      <c r="AJ1712" s="2" t="s">
        <v>6535</v>
      </c>
      <c r="AK1712" s="41">
        <v>41400</v>
      </c>
      <c r="AL1712" s="2" t="s">
        <v>6535</v>
      </c>
      <c r="AM1712" s="2" t="str">
        <f>IF(OR(O1712="Q",Q1712="Q",S1712="Q",U1712="Q",W1712="Q",Y1712="Q",AB1712="Q",AD1712="Q",AF1712="Q",AH1712="Q",AJ1712="Q",AL1712="Q"),"Yes","No")</f>
        <v>No</v>
      </c>
    </row>
    <row r="1713" spans="1:39">
      <c r="A1713" s="3" t="s">
        <v>160</v>
      </c>
      <c r="B1713" s="3" t="s">
        <v>5132</v>
      </c>
      <c r="C1713" s="4" t="s">
        <v>84</v>
      </c>
      <c r="D1713" s="241">
        <v>8110</v>
      </c>
      <c r="E1713" s="236">
        <v>80110</v>
      </c>
      <c r="F1713" s="3" t="s">
        <v>317</v>
      </c>
      <c r="G1713" s="4" t="s">
        <v>264</v>
      </c>
      <c r="H1713" s="60">
        <v>176676</v>
      </c>
      <c r="I1713" s="27">
        <v>21</v>
      </c>
      <c r="J1713" s="170" t="s">
        <v>20</v>
      </c>
      <c r="K1713" s="170" t="s">
        <v>16</v>
      </c>
      <c r="L1713" s="5">
        <v>4</v>
      </c>
      <c r="N1713" s="31">
        <v>2.2932568149210906</v>
      </c>
      <c r="O1713" s="4" t="s">
        <v>6535</v>
      </c>
      <c r="P1713" s="56">
        <v>0.36137550586692591</v>
      </c>
      <c r="Q1713" s="8" t="s">
        <v>6535</v>
      </c>
      <c r="R1713" s="35">
        <v>11.082686043598097</v>
      </c>
      <c r="S1713" s="2" t="s">
        <v>6535</v>
      </c>
      <c r="T1713" s="36">
        <v>1.7464294662991731</v>
      </c>
      <c r="U1713" s="2" t="s">
        <v>6535</v>
      </c>
      <c r="V1713" s="31">
        <v>6.3459110473457674</v>
      </c>
      <c r="W1713" s="2" t="s">
        <v>6535</v>
      </c>
      <c r="X1713" s="31" t="s">
        <v>6535</v>
      </c>
      <c r="Y1713" s="2" t="s">
        <v>6535</v>
      </c>
      <c r="AA1713" s="37">
        <v>15984</v>
      </c>
      <c r="AB1713" s="4" t="s">
        <v>6535</v>
      </c>
      <c r="AC1713" s="37">
        <v>44231</v>
      </c>
      <c r="AD1713" s="4" t="s">
        <v>6535</v>
      </c>
      <c r="AE1713" s="41">
        <v>6970</v>
      </c>
      <c r="AF1713" s="4" t="s">
        <v>6535</v>
      </c>
      <c r="AG1713" s="41">
        <v>3991</v>
      </c>
      <c r="AH1713" s="2" t="s">
        <v>6535</v>
      </c>
      <c r="AI1713" s="41">
        <v>0</v>
      </c>
      <c r="AJ1713" s="2" t="s">
        <v>6535</v>
      </c>
      <c r="AK1713" s="41">
        <v>23976</v>
      </c>
      <c r="AL1713" s="2" t="s">
        <v>6535</v>
      </c>
      <c r="AM1713" s="2" t="str">
        <f>IF(OR(O1713="Q",Q1713="Q",S1713="Q",U1713="Q",W1713="Q",Y1713="Q",AB1713="Q",AD1713="Q",AF1713="Q",AH1713="Q",AJ1713="Q",AL1713="Q"),"Yes","No")</f>
        <v>No</v>
      </c>
    </row>
    <row r="1714" spans="1:39">
      <c r="A1714" s="3" t="s">
        <v>668</v>
      </c>
      <c r="B1714" s="3" t="s">
        <v>669</v>
      </c>
      <c r="C1714" s="4" t="s">
        <v>137</v>
      </c>
      <c r="D1714" s="241" t="s">
        <v>670</v>
      </c>
      <c r="E1714" s="236" t="s">
        <v>671</v>
      </c>
      <c r="F1714" s="3" t="s">
        <v>320</v>
      </c>
      <c r="G1714" s="4" t="s">
        <v>476</v>
      </c>
      <c r="H1714" s="60">
        <v>0</v>
      </c>
      <c r="I1714" s="27">
        <v>21</v>
      </c>
      <c r="J1714" s="170" t="s">
        <v>17</v>
      </c>
      <c r="K1714" s="170" t="s">
        <v>13</v>
      </c>
      <c r="L1714" s="5">
        <v>4</v>
      </c>
      <c r="N1714" s="31">
        <v>3.2604319717895973</v>
      </c>
      <c r="O1714" s="4" t="s">
        <v>6535</v>
      </c>
      <c r="P1714" s="56">
        <v>0.94770446295109967</v>
      </c>
      <c r="Q1714" s="8" t="s">
        <v>6535</v>
      </c>
      <c r="R1714" s="35">
        <v>26.592844974446336</v>
      </c>
      <c r="S1714" s="2" t="s">
        <v>163</v>
      </c>
      <c r="T1714" s="36">
        <v>7.7296990346394097</v>
      </c>
      <c r="U1714" s="2" t="s">
        <v>163</v>
      </c>
      <c r="V1714" s="31">
        <v>3.440346752865119</v>
      </c>
      <c r="W1714" s="2" t="s">
        <v>6535</v>
      </c>
      <c r="X1714" s="31" t="s">
        <v>6535</v>
      </c>
      <c r="Y1714" s="2" t="s">
        <v>6535</v>
      </c>
      <c r="AA1714" s="37">
        <v>44381</v>
      </c>
      <c r="AB1714" s="4" t="s">
        <v>6535</v>
      </c>
      <c r="AC1714" s="37">
        <v>46830</v>
      </c>
      <c r="AD1714" s="4" t="s">
        <v>6535</v>
      </c>
      <c r="AE1714" s="41">
        <v>13612</v>
      </c>
      <c r="AF1714" s="4" t="s">
        <v>6535</v>
      </c>
      <c r="AG1714" s="41">
        <v>1761</v>
      </c>
      <c r="AH1714" s="2" t="s">
        <v>163</v>
      </c>
      <c r="AI1714" s="41">
        <v>0</v>
      </c>
      <c r="AJ1714" s="2" t="s">
        <v>6535</v>
      </c>
      <c r="AK1714" s="41">
        <v>79245</v>
      </c>
      <c r="AL1714" s="2" t="s">
        <v>6535</v>
      </c>
      <c r="AM1714" s="2" t="str">
        <f>IF(OR(O1714="Q",Q1714="Q",S1714="Q",U1714="Q",W1714="Q",Y1714="Q",AB1714="Q",AD1714="Q",AF1714="Q",AH1714="Q",AJ1714="Q",AL1714="Q"),"Yes","No")</f>
        <v>No</v>
      </c>
    </row>
    <row r="1715" spans="1:39">
      <c r="A1715" s="6" t="s">
        <v>2838</v>
      </c>
      <c r="B1715" s="6" t="s">
        <v>2839</v>
      </c>
      <c r="C1715" s="4" t="s">
        <v>141</v>
      </c>
      <c r="D1715" s="242">
        <v>5091</v>
      </c>
      <c r="E1715" s="237">
        <v>50091</v>
      </c>
      <c r="F1715" s="25" t="s">
        <v>317</v>
      </c>
      <c r="G1715" s="53" t="s">
        <v>264</v>
      </c>
      <c r="H1715" s="180">
        <v>74632</v>
      </c>
      <c r="I1715" s="28">
        <v>21</v>
      </c>
      <c r="J1715" s="171" t="s">
        <v>14</v>
      </c>
      <c r="K1715" s="171" t="s">
        <v>13</v>
      </c>
      <c r="L1715" s="9">
        <v>3</v>
      </c>
      <c r="M1715" s="9"/>
      <c r="N1715" s="32">
        <v>2.2424121405750799</v>
      </c>
      <c r="O1715" s="10" t="s">
        <v>6535</v>
      </c>
      <c r="P1715" s="57">
        <v>2.8108449054374707E-2</v>
      </c>
      <c r="Q1715" s="7" t="s">
        <v>6535</v>
      </c>
      <c r="R1715" s="182">
        <v>345.60899653979237</v>
      </c>
      <c r="S1715" s="1" t="s">
        <v>6535</v>
      </c>
      <c r="T1715" s="36">
        <v>4.3321799307958475</v>
      </c>
      <c r="U1715" s="2" t="s">
        <v>6535</v>
      </c>
      <c r="V1715" s="31">
        <v>79.777156549520768</v>
      </c>
      <c r="W1715" s="2" t="s">
        <v>6535</v>
      </c>
      <c r="X1715" s="31" t="s">
        <v>6535</v>
      </c>
      <c r="Y1715" s="2" t="s">
        <v>6535</v>
      </c>
      <c r="AA1715" s="38">
        <v>5615</v>
      </c>
      <c r="AB1715" s="9" t="s">
        <v>6535</v>
      </c>
      <c r="AC1715" s="38">
        <v>199762</v>
      </c>
      <c r="AD1715" s="9" t="s">
        <v>6535</v>
      </c>
      <c r="AE1715" s="42">
        <v>2504</v>
      </c>
      <c r="AF1715" s="9" t="s">
        <v>6535</v>
      </c>
      <c r="AG1715" s="41">
        <v>578</v>
      </c>
      <c r="AH1715" s="2" t="s">
        <v>6535</v>
      </c>
      <c r="AI1715" s="41">
        <v>0</v>
      </c>
      <c r="AJ1715" s="2" t="s">
        <v>6535</v>
      </c>
      <c r="AK1715" s="41">
        <v>6749</v>
      </c>
      <c r="AL1715" s="2" t="s">
        <v>6535</v>
      </c>
      <c r="AM1715" s="2" t="str">
        <f>IF(OR(O1715="Q",Q1715="Q",S1715="Q",U1715="Q",W1715="Q",Y1715="Q",AB1715="Q",AD1715="Q",AF1715="Q",AH1715="Q",AJ1715="Q",AL1715="Q"),"Yes","No")</f>
        <v>No</v>
      </c>
    </row>
    <row r="1716" spans="1:39">
      <c r="A1716" s="6" t="s">
        <v>777</v>
      </c>
      <c r="B1716" s="6" t="s">
        <v>508</v>
      </c>
      <c r="C1716" s="4" t="s">
        <v>43</v>
      </c>
      <c r="D1716" s="242">
        <v>1040</v>
      </c>
      <c r="E1716" s="237">
        <v>10040</v>
      </c>
      <c r="F1716" s="25" t="s">
        <v>320</v>
      </c>
      <c r="G1716" s="53" t="s">
        <v>262</v>
      </c>
      <c r="H1716" s="180">
        <v>209190</v>
      </c>
      <c r="I1716" s="28">
        <v>21</v>
      </c>
      <c r="J1716" s="171" t="s">
        <v>14</v>
      </c>
      <c r="K1716" s="171" t="s">
        <v>16</v>
      </c>
      <c r="L1716" s="9">
        <v>3</v>
      </c>
      <c r="M1716" s="9"/>
      <c r="N1716" s="32">
        <v>2.8363195222097799</v>
      </c>
      <c r="O1716" s="10" t="s">
        <v>6535</v>
      </c>
      <c r="P1716" s="57">
        <v>6.8049112500223885E-2</v>
      </c>
      <c r="Q1716" s="7" t="s">
        <v>6535</v>
      </c>
      <c r="R1716" s="182">
        <v>55.803098450774613</v>
      </c>
      <c r="S1716" s="1" t="s">
        <v>6535</v>
      </c>
      <c r="T1716" s="36">
        <v>1.3388305847076463</v>
      </c>
      <c r="U1716" s="2" t="s">
        <v>6535</v>
      </c>
      <c r="V1716" s="31">
        <v>41.68047779022023</v>
      </c>
      <c r="W1716" s="2" t="s">
        <v>6535</v>
      </c>
      <c r="X1716" s="31">
        <v>9.2008899143045486</v>
      </c>
      <c r="Y1716" s="2" t="s">
        <v>6535</v>
      </c>
      <c r="AA1716" s="38">
        <v>15197</v>
      </c>
      <c r="AB1716" s="9" t="s">
        <v>6535</v>
      </c>
      <c r="AC1716" s="38">
        <v>223324</v>
      </c>
      <c r="AD1716" s="9" t="s">
        <v>6535</v>
      </c>
      <c r="AE1716" s="42">
        <v>5358</v>
      </c>
      <c r="AF1716" s="9" t="s">
        <v>6535</v>
      </c>
      <c r="AG1716" s="41">
        <v>4002</v>
      </c>
      <c r="AH1716" s="2" t="s">
        <v>6535</v>
      </c>
      <c r="AI1716" s="41">
        <v>24272</v>
      </c>
      <c r="AJ1716" s="2" t="s">
        <v>6535</v>
      </c>
      <c r="AK1716" s="41">
        <v>66697</v>
      </c>
      <c r="AL1716" s="2" t="s">
        <v>6535</v>
      </c>
      <c r="AM1716" s="2" t="str">
        <f>IF(OR(O1716="Q",Q1716="Q",S1716="Q",U1716="Q",W1716="Q",Y1716="Q",AB1716="Q",AD1716="Q",AF1716="Q",AH1716="Q",AJ1716="Q",AL1716="Q"),"Yes","No")</f>
        <v>No</v>
      </c>
    </row>
    <row r="1717" spans="1:39">
      <c r="A1717" s="3" t="s">
        <v>668</v>
      </c>
      <c r="B1717" s="3" t="s">
        <v>669</v>
      </c>
      <c r="C1717" s="4" t="s">
        <v>137</v>
      </c>
      <c r="D1717" s="241" t="s">
        <v>670</v>
      </c>
      <c r="E1717" s="236" t="s">
        <v>671</v>
      </c>
      <c r="F1717" s="3" t="s">
        <v>320</v>
      </c>
      <c r="G1717" s="4" t="s">
        <v>476</v>
      </c>
      <c r="H1717" s="60">
        <v>0</v>
      </c>
      <c r="I1717" s="27">
        <v>21</v>
      </c>
      <c r="J1717" s="170" t="s">
        <v>14</v>
      </c>
      <c r="K1717" s="170" t="s">
        <v>13</v>
      </c>
      <c r="L1717" s="5">
        <v>3</v>
      </c>
      <c r="N1717" s="31">
        <v>0.8407931545170314</v>
      </c>
      <c r="O1717" s="4" t="s">
        <v>6535</v>
      </c>
      <c r="P1717" s="56">
        <v>1.414586338354545E-2</v>
      </c>
      <c r="Q1717" s="8" t="s">
        <v>6535</v>
      </c>
      <c r="R1717" s="35">
        <v>154.55755241762944</v>
      </c>
      <c r="S1717" s="2" t="s">
        <v>6535</v>
      </c>
      <c r="T1717" s="36">
        <v>2.600342319212666</v>
      </c>
      <c r="U1717" s="2" t="s">
        <v>6535</v>
      </c>
      <c r="V1717" s="31">
        <v>59.437386868520655</v>
      </c>
      <c r="W1717" s="2" t="s">
        <v>6535</v>
      </c>
      <c r="X1717" s="31" t="s">
        <v>6535</v>
      </c>
      <c r="Y1717" s="2" t="s">
        <v>6535</v>
      </c>
      <c r="AA1717" s="37">
        <v>10219</v>
      </c>
      <c r="AB1717" s="4" t="s">
        <v>6535</v>
      </c>
      <c r="AC1717" s="37">
        <v>722402</v>
      </c>
      <c r="AD1717" s="4" t="s">
        <v>6535</v>
      </c>
      <c r="AE1717" s="41">
        <v>12154</v>
      </c>
      <c r="AF1717" s="4" t="s">
        <v>6535</v>
      </c>
      <c r="AG1717" s="41">
        <v>4674</v>
      </c>
      <c r="AH1717" s="2" t="s">
        <v>6535</v>
      </c>
      <c r="AI1717" s="41">
        <v>0</v>
      </c>
      <c r="AJ1717" s="2" t="s">
        <v>6535</v>
      </c>
      <c r="AK1717" s="41">
        <v>49624</v>
      </c>
      <c r="AL1717" s="2" t="s">
        <v>6535</v>
      </c>
      <c r="AM1717" s="2" t="str">
        <f>IF(OR(O1717="Q",Q1717="Q",S1717="Q",U1717="Q",W1717="Q",Y1717="Q",AB1717="Q",AD1717="Q",AF1717="Q",AH1717="Q",AJ1717="Q",AL1717="Q"),"Yes","No")</f>
        <v>No</v>
      </c>
    </row>
    <row r="1718" spans="1:39">
      <c r="A1718" s="3" t="s">
        <v>1071</v>
      </c>
      <c r="B1718" s="3" t="s">
        <v>1072</v>
      </c>
      <c r="C1718" s="4" t="s">
        <v>89</v>
      </c>
      <c r="D1718" s="241">
        <v>2212</v>
      </c>
      <c r="E1718" s="236">
        <v>20212</v>
      </c>
      <c r="F1718" s="3" t="s">
        <v>317</v>
      </c>
      <c r="G1718" s="4" t="s">
        <v>264</v>
      </c>
      <c r="H1718" s="60">
        <v>18351295</v>
      </c>
      <c r="I1718" s="27">
        <v>21</v>
      </c>
      <c r="J1718" s="170" t="s">
        <v>15</v>
      </c>
      <c r="K1718" s="170" t="s">
        <v>16</v>
      </c>
      <c r="L1718" s="5">
        <v>2</v>
      </c>
      <c r="N1718" s="31">
        <v>0.9053588216859918</v>
      </c>
      <c r="O1718" s="4" t="s">
        <v>6535</v>
      </c>
      <c r="P1718" s="56">
        <v>5.5105824546411733E-2</v>
      </c>
      <c r="Q1718" s="8" t="s">
        <v>6535</v>
      </c>
      <c r="R1718" s="35">
        <v>64.964560099132584</v>
      </c>
      <c r="S1718" s="2" t="s">
        <v>6535</v>
      </c>
      <c r="T1718" s="36">
        <v>3.9541511771995044</v>
      </c>
      <c r="U1718" s="2" t="s">
        <v>6535</v>
      </c>
      <c r="V1718" s="31">
        <v>16.429457850203697</v>
      </c>
      <c r="W1718" s="2" t="s">
        <v>6535</v>
      </c>
      <c r="X1718" s="31" t="s">
        <v>6535</v>
      </c>
      <c r="Y1718" s="2" t="s">
        <v>6535</v>
      </c>
      <c r="AA1718" s="37">
        <v>14445</v>
      </c>
      <c r="AB1718" s="4" t="s">
        <v>6535</v>
      </c>
      <c r="AC1718" s="37">
        <v>262132</v>
      </c>
      <c r="AD1718" s="4" t="s">
        <v>6535</v>
      </c>
      <c r="AE1718" s="41">
        <v>15955</v>
      </c>
      <c r="AF1718" s="4" t="s">
        <v>6535</v>
      </c>
      <c r="AG1718" s="41">
        <v>4035</v>
      </c>
      <c r="AH1718" s="2" t="s">
        <v>6535</v>
      </c>
      <c r="AI1718" s="41">
        <v>0</v>
      </c>
      <c r="AJ1718" s="2" t="s">
        <v>6535</v>
      </c>
      <c r="AK1718" s="41">
        <v>48385</v>
      </c>
      <c r="AL1718" s="2" t="s">
        <v>6535</v>
      </c>
      <c r="AM1718" s="2" t="str">
        <f>IF(OR(O1718="Q",Q1718="Q",S1718="Q",U1718="Q",W1718="Q",Y1718="Q",AB1718="Q",AD1718="Q",AF1718="Q",AH1718="Q",AJ1718="Q",AL1718="Q"),"Yes","No")</f>
        <v>No</v>
      </c>
    </row>
    <row r="1719" spans="1:39">
      <c r="A1719" s="6" t="s">
        <v>1327</v>
      </c>
      <c r="B1719" s="6" t="s">
        <v>1328</v>
      </c>
      <c r="C1719" s="4" t="s">
        <v>133</v>
      </c>
      <c r="D1719" s="242">
        <v>3079</v>
      </c>
      <c r="E1719" s="237">
        <v>30079</v>
      </c>
      <c r="F1719" s="25" t="s">
        <v>317</v>
      </c>
      <c r="G1719" s="53" t="s">
        <v>264</v>
      </c>
      <c r="H1719" s="180">
        <v>141238</v>
      </c>
      <c r="I1719" s="27">
        <v>20</v>
      </c>
      <c r="J1719" s="171" t="s">
        <v>15</v>
      </c>
      <c r="K1719" s="171" t="s">
        <v>13</v>
      </c>
      <c r="L1719" s="9">
        <v>20</v>
      </c>
      <c r="M1719" s="9"/>
      <c r="N1719" s="32">
        <v>0.84648931622140444</v>
      </c>
      <c r="O1719" s="10" t="s">
        <v>6535</v>
      </c>
      <c r="P1719" s="57">
        <v>0.11860550202256059</v>
      </c>
      <c r="Q1719" s="7" t="s">
        <v>6535</v>
      </c>
      <c r="R1719" s="182">
        <v>65.690334278494689</v>
      </c>
      <c r="S1719" s="1" t="s">
        <v>6535</v>
      </c>
      <c r="T1719" s="36">
        <v>9.2041741411569546</v>
      </c>
      <c r="U1719" s="2" t="s">
        <v>6535</v>
      </c>
      <c r="V1719" s="31">
        <v>7.1370155834793323</v>
      </c>
      <c r="W1719" s="2" t="s">
        <v>6535</v>
      </c>
      <c r="X1719" s="31" t="s">
        <v>6535</v>
      </c>
      <c r="Y1719" s="2" t="s">
        <v>6535</v>
      </c>
      <c r="AA1719" s="38">
        <v>403921</v>
      </c>
      <c r="AB1719" s="9" t="s">
        <v>6535</v>
      </c>
      <c r="AC1719" s="38">
        <v>3405584</v>
      </c>
      <c r="AD1719" s="9" t="s">
        <v>6535</v>
      </c>
      <c r="AE1719" s="42">
        <v>477172</v>
      </c>
      <c r="AF1719" s="9" t="s">
        <v>6535</v>
      </c>
      <c r="AG1719" s="41">
        <v>51843</v>
      </c>
      <c r="AH1719" s="2" t="s">
        <v>6535</v>
      </c>
      <c r="AI1719" s="41">
        <v>0</v>
      </c>
      <c r="AJ1719" s="2" t="s">
        <v>6535</v>
      </c>
      <c r="AK1719" s="41">
        <v>775529</v>
      </c>
      <c r="AL1719" s="2" t="s">
        <v>6535</v>
      </c>
      <c r="AM1719" s="2" t="str">
        <f>IF(OR(O1719="Q",Q1719="Q",S1719="Q",U1719="Q",W1719="Q",Y1719="Q",AB1719="Q",AD1719="Q",AF1719="Q",AH1719="Q",AJ1719="Q",AL1719="Q"),"Yes","No")</f>
        <v>No</v>
      </c>
    </row>
    <row r="1720" spans="1:39">
      <c r="A1720" s="3" t="s">
        <v>1726</v>
      </c>
      <c r="B1720" s="3" t="s">
        <v>1677</v>
      </c>
      <c r="C1720" s="4" t="s">
        <v>83</v>
      </c>
      <c r="D1720" s="241">
        <v>4133</v>
      </c>
      <c r="E1720" s="236">
        <v>40133</v>
      </c>
      <c r="F1720" s="3" t="s">
        <v>317</v>
      </c>
      <c r="G1720" s="4" t="s">
        <v>264</v>
      </c>
      <c r="H1720" s="60">
        <v>311810</v>
      </c>
      <c r="I1720" s="27">
        <v>20</v>
      </c>
      <c r="J1720" s="170" t="s">
        <v>14</v>
      </c>
      <c r="K1720" s="170" t="s">
        <v>13</v>
      </c>
      <c r="L1720" s="5">
        <v>20</v>
      </c>
      <c r="N1720" s="31">
        <v>0.18403915382437405</v>
      </c>
      <c r="O1720" s="4" t="s">
        <v>6535</v>
      </c>
      <c r="P1720" s="56">
        <v>8.6209564398544609E-3</v>
      </c>
      <c r="Q1720" s="8" t="s">
        <v>6535</v>
      </c>
      <c r="R1720" s="35">
        <v>142.70208643143616</v>
      </c>
      <c r="S1720" s="2" t="s">
        <v>6535</v>
      </c>
      <c r="T1720" s="36">
        <v>6.6846018656211976</v>
      </c>
      <c r="U1720" s="2" t="s">
        <v>6535</v>
      </c>
      <c r="V1720" s="31">
        <v>21.347881190254689</v>
      </c>
      <c r="W1720" s="2" t="s">
        <v>6535</v>
      </c>
      <c r="X1720" s="31" t="s">
        <v>6535</v>
      </c>
      <c r="Y1720" s="2" t="s">
        <v>6535</v>
      </c>
      <c r="AA1720" s="37">
        <v>27300</v>
      </c>
      <c r="AB1720" s="4" t="s">
        <v>6535</v>
      </c>
      <c r="AC1720" s="37">
        <v>3166702</v>
      </c>
      <c r="AD1720" s="4" t="s">
        <v>6535</v>
      </c>
      <c r="AE1720" s="41">
        <v>148338</v>
      </c>
      <c r="AF1720" s="4" t="s">
        <v>6535</v>
      </c>
      <c r="AG1720" s="41">
        <v>22191</v>
      </c>
      <c r="AH1720" s="2" t="s">
        <v>6535</v>
      </c>
      <c r="AI1720" s="41">
        <v>0</v>
      </c>
      <c r="AJ1720" s="2" t="s">
        <v>6535</v>
      </c>
      <c r="AK1720" s="41">
        <v>400069</v>
      </c>
      <c r="AL1720" s="2" t="s">
        <v>6535</v>
      </c>
      <c r="AM1720" s="2" t="str">
        <f>IF(OR(O1720="Q",Q1720="Q",S1720="Q",U1720="Q",W1720="Q",Y1720="Q",AB1720="Q",AD1720="Q",AF1720="Q",AH1720="Q",AJ1720="Q",AL1720="Q"),"Yes","No")</f>
        <v>No</v>
      </c>
    </row>
    <row r="1721" spans="1:39">
      <c r="A1721" s="6" t="s">
        <v>4531</v>
      </c>
      <c r="B1721" s="6" t="s">
        <v>4532</v>
      </c>
      <c r="C1721" s="4" t="s">
        <v>57</v>
      </c>
      <c r="D1721" s="242" t="s">
        <v>4533</v>
      </c>
      <c r="E1721" s="237" t="s">
        <v>4534</v>
      </c>
      <c r="F1721" s="25" t="s">
        <v>481</v>
      </c>
      <c r="G1721" s="53" t="s">
        <v>476</v>
      </c>
      <c r="H1721" s="180">
        <v>0</v>
      </c>
      <c r="I1721" s="28">
        <v>20</v>
      </c>
      <c r="J1721" s="171" t="s">
        <v>14</v>
      </c>
      <c r="K1721" s="171" t="s">
        <v>13</v>
      </c>
      <c r="L1721" s="9">
        <v>20</v>
      </c>
      <c r="M1721" s="9"/>
      <c r="N1721" s="32">
        <v>0.46713362068965519</v>
      </c>
      <c r="O1721" s="10" t="s">
        <v>6535</v>
      </c>
      <c r="P1721" s="57">
        <v>6.0001509946774376E-2</v>
      </c>
      <c r="Q1721" s="7" t="s">
        <v>6535</v>
      </c>
      <c r="R1721" s="182">
        <v>54.548315928813061</v>
      </c>
      <c r="S1721" s="1" t="s">
        <v>6535</v>
      </c>
      <c r="T1721" s="36">
        <v>7.0065205667500123</v>
      </c>
      <c r="U1721" s="2" t="s">
        <v>6535</v>
      </c>
      <c r="V1721" s="31">
        <v>7.7853644200626961</v>
      </c>
      <c r="W1721" s="2" t="s">
        <v>6535</v>
      </c>
      <c r="X1721" s="31" t="s">
        <v>6535</v>
      </c>
      <c r="Y1721" s="2" t="s">
        <v>6535</v>
      </c>
      <c r="AA1721" s="38">
        <v>66759</v>
      </c>
      <c r="AB1721" s="9" t="s">
        <v>6535</v>
      </c>
      <c r="AC1721" s="38">
        <v>1112622</v>
      </c>
      <c r="AD1721" s="9" t="s">
        <v>6535</v>
      </c>
      <c r="AE1721" s="42">
        <v>142912</v>
      </c>
      <c r="AF1721" s="9" t="s">
        <v>6535</v>
      </c>
      <c r="AG1721" s="41">
        <v>20397</v>
      </c>
      <c r="AH1721" s="2" t="s">
        <v>6535</v>
      </c>
      <c r="AI1721" s="41">
        <v>0</v>
      </c>
      <c r="AJ1721" s="2" t="s">
        <v>6535</v>
      </c>
      <c r="AK1721" s="41">
        <v>362258</v>
      </c>
      <c r="AL1721" s="2" t="s">
        <v>6535</v>
      </c>
      <c r="AM1721" s="2" t="str">
        <f>IF(OR(O1721="Q",Q1721="Q",S1721="Q",U1721="Q",W1721="Q",Y1721="Q",AB1721="Q",AD1721="Q",AF1721="Q",AH1721="Q",AJ1721="Q",AL1721="Q"),"Yes","No")</f>
        <v>No</v>
      </c>
    </row>
    <row r="1722" spans="1:39">
      <c r="A1722" s="6" t="s">
        <v>1900</v>
      </c>
      <c r="B1722" s="6" t="s">
        <v>1055</v>
      </c>
      <c r="C1722" s="4" t="s">
        <v>18</v>
      </c>
      <c r="D1722" s="242" t="s">
        <v>1901</v>
      </c>
      <c r="E1722" s="237" t="s">
        <v>1902</v>
      </c>
      <c r="F1722" s="25" t="s">
        <v>407</v>
      </c>
      <c r="G1722" s="53" t="s">
        <v>476</v>
      </c>
      <c r="H1722" s="180">
        <v>0</v>
      </c>
      <c r="I1722" s="28">
        <v>20</v>
      </c>
      <c r="J1722" s="171" t="s">
        <v>14</v>
      </c>
      <c r="K1722" s="171" t="s">
        <v>13</v>
      </c>
      <c r="L1722" s="9">
        <v>20</v>
      </c>
      <c r="M1722" s="9"/>
      <c r="N1722" s="32">
        <v>1.3082988239191651</v>
      </c>
      <c r="O1722" s="10" t="s">
        <v>6535</v>
      </c>
      <c r="P1722" s="57">
        <v>0.11547498081070215</v>
      </c>
      <c r="Q1722" s="7" t="s">
        <v>6535</v>
      </c>
      <c r="R1722" s="182">
        <v>47.857192835152532</v>
      </c>
      <c r="S1722" s="1" t="s">
        <v>6535</v>
      </c>
      <c r="T1722" s="36">
        <v>4.2240414217744195</v>
      </c>
      <c r="U1722" s="2" t="s">
        <v>6535</v>
      </c>
      <c r="V1722" s="31">
        <v>11.329716746728508</v>
      </c>
      <c r="W1722" s="2" t="s">
        <v>6535</v>
      </c>
      <c r="X1722" s="31" t="s">
        <v>6535</v>
      </c>
      <c r="Y1722" s="2" t="s">
        <v>6535</v>
      </c>
      <c r="AA1722" s="38">
        <v>78982</v>
      </c>
      <c r="AB1722" s="9" t="s">
        <v>6535</v>
      </c>
      <c r="AC1722" s="38">
        <v>683975</v>
      </c>
      <c r="AD1722" s="9" t="s">
        <v>6535</v>
      </c>
      <c r="AE1722" s="42">
        <v>60370</v>
      </c>
      <c r="AF1722" s="9" t="s">
        <v>6535</v>
      </c>
      <c r="AG1722" s="41">
        <v>14292</v>
      </c>
      <c r="AH1722" s="2" t="s">
        <v>6535</v>
      </c>
      <c r="AI1722" s="41">
        <v>0</v>
      </c>
      <c r="AJ1722" s="2" t="s">
        <v>6535</v>
      </c>
      <c r="AK1722" s="41">
        <v>231790</v>
      </c>
      <c r="AL1722" s="2" t="s">
        <v>6535</v>
      </c>
      <c r="AM1722" s="2" t="str">
        <f>IF(OR(O1722="Q",Q1722="Q",S1722="Q",U1722="Q",W1722="Q",Y1722="Q",AB1722="Q",AD1722="Q",AF1722="Q",AH1722="Q",AJ1722="Q",AL1722="Q"),"Yes","No")</f>
        <v>No</v>
      </c>
    </row>
    <row r="1723" spans="1:39">
      <c r="A1723" s="6" t="s">
        <v>4842</v>
      </c>
      <c r="B1723" s="6" t="s">
        <v>4843</v>
      </c>
      <c r="C1723" s="4" t="s">
        <v>80</v>
      </c>
      <c r="D1723" s="242" t="s">
        <v>4844</v>
      </c>
      <c r="E1723" s="237" t="s">
        <v>4845</v>
      </c>
      <c r="F1723" s="25" t="s">
        <v>481</v>
      </c>
      <c r="G1723" s="53" t="s">
        <v>476</v>
      </c>
      <c r="H1723" s="180">
        <v>0</v>
      </c>
      <c r="I1723" s="28">
        <v>20</v>
      </c>
      <c r="J1723" s="171" t="s">
        <v>14</v>
      </c>
      <c r="K1723" s="171" t="s">
        <v>13</v>
      </c>
      <c r="L1723" s="9">
        <v>20</v>
      </c>
      <c r="M1723" s="9"/>
      <c r="N1723" s="32">
        <v>0</v>
      </c>
      <c r="O1723" s="10" t="s">
        <v>6535</v>
      </c>
      <c r="P1723" s="57">
        <v>0</v>
      </c>
      <c r="Q1723" s="7" t="s">
        <v>6535</v>
      </c>
      <c r="R1723" s="182">
        <v>29.239096814104546</v>
      </c>
      <c r="S1723" s="1" t="s">
        <v>6535</v>
      </c>
      <c r="T1723" s="36">
        <v>2.5787813176616146</v>
      </c>
      <c r="U1723" s="2" t="s">
        <v>6535</v>
      </c>
      <c r="V1723" s="31">
        <v>11.338339010699036</v>
      </c>
      <c r="W1723" s="2" t="s">
        <v>6535</v>
      </c>
      <c r="X1723" s="31" t="s">
        <v>6535</v>
      </c>
      <c r="Y1723" s="2" t="s">
        <v>6535</v>
      </c>
      <c r="AA1723" s="38">
        <v>0</v>
      </c>
      <c r="AB1723" s="9" t="s">
        <v>6535</v>
      </c>
      <c r="AC1723" s="38">
        <v>472650</v>
      </c>
      <c r="AD1723" s="9" t="s">
        <v>6535</v>
      </c>
      <c r="AE1723" s="42">
        <v>41686</v>
      </c>
      <c r="AF1723" s="9" t="s">
        <v>6535</v>
      </c>
      <c r="AG1723" s="41">
        <v>16165</v>
      </c>
      <c r="AH1723" s="2" t="s">
        <v>6535</v>
      </c>
      <c r="AI1723" s="41">
        <v>0</v>
      </c>
      <c r="AJ1723" s="2" t="s">
        <v>6535</v>
      </c>
      <c r="AK1723" s="41">
        <v>291400</v>
      </c>
      <c r="AL1723" s="2" t="s">
        <v>6535</v>
      </c>
      <c r="AM1723" s="2" t="str">
        <f>IF(OR(O1723="Q",Q1723="Q",S1723="Q",U1723="Q",W1723="Q",Y1723="Q",AB1723="Q",AD1723="Q",AF1723="Q",AH1723="Q",AJ1723="Q",AL1723="Q"),"Yes","No")</f>
        <v>No</v>
      </c>
    </row>
    <row r="1724" spans="1:39">
      <c r="A1724" s="6" t="s">
        <v>2970</v>
      </c>
      <c r="B1724" s="6" t="s">
        <v>2971</v>
      </c>
      <c r="C1724" s="4" t="s">
        <v>59</v>
      </c>
      <c r="D1724" s="242" t="s">
        <v>2972</v>
      </c>
      <c r="E1724" s="237" t="s">
        <v>2973</v>
      </c>
      <c r="F1724" s="25" t="s">
        <v>317</v>
      </c>
      <c r="G1724" s="53" t="s">
        <v>476</v>
      </c>
      <c r="H1724" s="180">
        <v>0</v>
      </c>
      <c r="I1724" s="28">
        <v>20</v>
      </c>
      <c r="J1724" s="171" t="s">
        <v>14</v>
      </c>
      <c r="K1724" s="171" t="s">
        <v>13</v>
      </c>
      <c r="L1724" s="9">
        <v>20</v>
      </c>
      <c r="M1724" s="9"/>
      <c r="N1724" s="32">
        <v>0.84834879406307973</v>
      </c>
      <c r="O1724" s="10" t="s">
        <v>6535</v>
      </c>
      <c r="P1724" s="57">
        <v>4.8197520662028141E-2</v>
      </c>
      <c r="Q1724" s="7" t="s">
        <v>6535</v>
      </c>
      <c r="R1724" s="182">
        <v>41.248739130434785</v>
      </c>
      <c r="S1724" s="1" t="s">
        <v>6535</v>
      </c>
      <c r="T1724" s="36">
        <v>2.3434782608695652</v>
      </c>
      <c r="U1724" s="2" t="s">
        <v>6535</v>
      </c>
      <c r="V1724" s="31">
        <v>17.601502782931355</v>
      </c>
      <c r="W1724" s="2" t="s">
        <v>6535</v>
      </c>
      <c r="X1724" s="31" t="s">
        <v>6535</v>
      </c>
      <c r="Y1724" s="2" t="s">
        <v>6535</v>
      </c>
      <c r="AA1724" s="38">
        <v>45726</v>
      </c>
      <c r="AB1724" s="9" t="s">
        <v>6535</v>
      </c>
      <c r="AC1724" s="38">
        <v>948721</v>
      </c>
      <c r="AD1724" s="9" t="s">
        <v>6535</v>
      </c>
      <c r="AE1724" s="42">
        <v>53900</v>
      </c>
      <c r="AF1724" s="9" t="s">
        <v>6535</v>
      </c>
      <c r="AG1724" s="41">
        <v>23000</v>
      </c>
      <c r="AH1724" s="2" t="s">
        <v>6535</v>
      </c>
      <c r="AI1724" s="41">
        <v>0</v>
      </c>
      <c r="AJ1724" s="2" t="s">
        <v>6535</v>
      </c>
      <c r="AK1724" s="41">
        <v>421215</v>
      </c>
      <c r="AL1724" s="2" t="s">
        <v>6535</v>
      </c>
      <c r="AM1724" s="2" t="str">
        <f>IF(OR(O1724="Q",Q1724="Q",S1724="Q",U1724="Q",W1724="Q",Y1724="Q",AB1724="Q",AD1724="Q",AF1724="Q",AH1724="Q",AJ1724="Q",AL1724="Q"),"Yes","No")</f>
        <v>No</v>
      </c>
    </row>
    <row r="1725" spans="1:39">
      <c r="A1725" s="3" t="s">
        <v>2623</v>
      </c>
      <c r="B1725" s="3" t="s">
        <v>2992</v>
      </c>
      <c r="C1725" s="4" t="s">
        <v>59</v>
      </c>
      <c r="D1725" s="241" t="s">
        <v>2993</v>
      </c>
      <c r="E1725" s="236" t="s">
        <v>2994</v>
      </c>
      <c r="F1725" s="3" t="s">
        <v>317</v>
      </c>
      <c r="G1725" s="4" t="s">
        <v>476</v>
      </c>
      <c r="H1725" s="60">
        <v>0</v>
      </c>
      <c r="I1725" s="27">
        <v>20</v>
      </c>
      <c r="J1725" s="170" t="s">
        <v>14</v>
      </c>
      <c r="K1725" s="170" t="s">
        <v>13</v>
      </c>
      <c r="L1725" s="5">
        <v>20</v>
      </c>
      <c r="N1725" s="31">
        <v>0.33695204285397318</v>
      </c>
      <c r="O1725" s="4" t="s">
        <v>6535</v>
      </c>
      <c r="P1725" s="56">
        <v>1.8837515903927873E-2</v>
      </c>
      <c r="Q1725" s="8" t="s">
        <v>6535</v>
      </c>
      <c r="R1725" s="35">
        <v>56.218967921896791</v>
      </c>
      <c r="S1725" s="2" t="s">
        <v>6535</v>
      </c>
      <c r="T1725" s="36">
        <v>3.1429567642956764</v>
      </c>
      <c r="U1725" s="2" t="s">
        <v>6535</v>
      </c>
      <c r="V1725" s="31">
        <v>17.887286443310405</v>
      </c>
      <c r="W1725" s="2" t="s">
        <v>6535</v>
      </c>
      <c r="X1725" s="31" t="s">
        <v>6535</v>
      </c>
      <c r="Y1725" s="2" t="s">
        <v>6535</v>
      </c>
      <c r="AA1725" s="37">
        <v>21261</v>
      </c>
      <c r="AB1725" s="4" t="s">
        <v>6535</v>
      </c>
      <c r="AC1725" s="37">
        <v>1128652</v>
      </c>
      <c r="AD1725" s="4" t="s">
        <v>6535</v>
      </c>
      <c r="AE1725" s="41">
        <v>63098</v>
      </c>
      <c r="AF1725" s="4" t="s">
        <v>6535</v>
      </c>
      <c r="AG1725" s="41">
        <v>20076</v>
      </c>
      <c r="AH1725" s="2" t="s">
        <v>6535</v>
      </c>
      <c r="AI1725" s="41">
        <v>0</v>
      </c>
      <c r="AJ1725" s="2" t="s">
        <v>6535</v>
      </c>
      <c r="AK1725" s="41">
        <v>412285</v>
      </c>
      <c r="AL1725" s="2" t="s">
        <v>6535</v>
      </c>
      <c r="AM1725" s="2" t="str">
        <f>IF(OR(O1725="Q",Q1725="Q",S1725="Q",U1725="Q",W1725="Q",Y1725="Q",AB1725="Q",AD1725="Q",AF1725="Q",AH1725="Q",AJ1725="Q",AL1725="Q"),"Yes","No")</f>
        <v>No</v>
      </c>
    </row>
    <row r="1726" spans="1:39">
      <c r="A1726" s="6" t="s">
        <v>2580</v>
      </c>
      <c r="B1726" s="6" t="s">
        <v>2581</v>
      </c>
      <c r="C1726" s="4" t="s">
        <v>83</v>
      </c>
      <c r="D1726" s="242" t="s">
        <v>2582</v>
      </c>
      <c r="E1726" s="237" t="s">
        <v>2583</v>
      </c>
      <c r="F1726" s="25" t="s">
        <v>320</v>
      </c>
      <c r="G1726" s="53" t="s">
        <v>476</v>
      </c>
      <c r="H1726" s="180">
        <v>0</v>
      </c>
      <c r="I1726" s="28">
        <v>20</v>
      </c>
      <c r="J1726" s="171" t="s">
        <v>14</v>
      </c>
      <c r="K1726" s="171" t="s">
        <v>13</v>
      </c>
      <c r="L1726" s="9">
        <v>20</v>
      </c>
      <c r="M1726" s="9"/>
      <c r="N1726" s="32">
        <v>0.43758408709871049</v>
      </c>
      <c r="O1726" s="10" t="s">
        <v>6535</v>
      </c>
      <c r="P1726" s="57">
        <v>2.4244863835518882E-2</v>
      </c>
      <c r="Q1726" s="7" t="s">
        <v>6535</v>
      </c>
      <c r="R1726" s="182">
        <v>37.237781051822431</v>
      </c>
      <c r="S1726" s="1" t="s">
        <v>6535</v>
      </c>
      <c r="T1726" s="36">
        <v>2.063203296820618</v>
      </c>
      <c r="U1726" s="2" t="s">
        <v>6535</v>
      </c>
      <c r="V1726" s="31">
        <v>18.048527311489661</v>
      </c>
      <c r="W1726" s="2" t="s">
        <v>6535</v>
      </c>
      <c r="X1726" s="31" t="s">
        <v>6535</v>
      </c>
      <c r="Y1726" s="2" t="s">
        <v>6535</v>
      </c>
      <c r="AA1726" s="38">
        <v>42282</v>
      </c>
      <c r="AB1726" s="9" t="s">
        <v>6535</v>
      </c>
      <c r="AC1726" s="38">
        <v>1743957</v>
      </c>
      <c r="AD1726" s="9" t="s">
        <v>6535</v>
      </c>
      <c r="AE1726" s="42">
        <v>96626</v>
      </c>
      <c r="AF1726" s="9" t="s">
        <v>6535</v>
      </c>
      <c r="AG1726" s="41">
        <v>46833</v>
      </c>
      <c r="AH1726" s="2" t="s">
        <v>6535</v>
      </c>
      <c r="AI1726" s="41">
        <v>0</v>
      </c>
      <c r="AJ1726" s="2" t="s">
        <v>6535</v>
      </c>
      <c r="AK1726" s="41">
        <v>869313</v>
      </c>
      <c r="AL1726" s="2" t="s">
        <v>6535</v>
      </c>
      <c r="AM1726" s="2" t="str">
        <f>IF(OR(O1726="Q",Q1726="Q",S1726="Q",U1726="Q",W1726="Q",Y1726="Q",AB1726="Q",AD1726="Q",AF1726="Q",AH1726="Q",AJ1726="Q",AL1726="Q"),"Yes","No")</f>
        <v>No</v>
      </c>
    </row>
    <row r="1727" spans="1:39">
      <c r="A1727" s="3" t="s">
        <v>2465</v>
      </c>
      <c r="B1727" s="3" t="s">
        <v>2466</v>
      </c>
      <c r="C1727" s="4" t="s">
        <v>83</v>
      </c>
      <c r="D1727" s="241" t="s">
        <v>2467</v>
      </c>
      <c r="E1727" s="236" t="s">
        <v>2468</v>
      </c>
      <c r="F1727" s="3" t="s">
        <v>1218</v>
      </c>
      <c r="G1727" s="4" t="s">
        <v>476</v>
      </c>
      <c r="H1727" s="60">
        <v>0</v>
      </c>
      <c r="I1727" s="27">
        <v>20</v>
      </c>
      <c r="J1727" s="170" t="s">
        <v>14</v>
      </c>
      <c r="K1727" s="170" t="s">
        <v>13</v>
      </c>
      <c r="L1727" s="5">
        <v>20</v>
      </c>
      <c r="N1727" s="31">
        <v>0.46077057292411544</v>
      </c>
      <c r="O1727" s="4" t="s">
        <v>6535</v>
      </c>
      <c r="P1727" s="56">
        <v>2.6937946903365196E-2</v>
      </c>
      <c r="Q1727" s="8" t="s">
        <v>6535</v>
      </c>
      <c r="R1727" s="35">
        <v>31.649633491227608</v>
      </c>
      <c r="S1727" s="2" t="s">
        <v>6535</v>
      </c>
      <c r="T1727" s="36">
        <v>1.850326814681521</v>
      </c>
      <c r="U1727" s="2" t="s">
        <v>6535</v>
      </c>
      <c r="V1727" s="31">
        <v>17.104888304110293</v>
      </c>
      <c r="W1727" s="2" t="s">
        <v>6535</v>
      </c>
      <c r="X1727" s="31" t="s">
        <v>6535</v>
      </c>
      <c r="Y1727" s="2" t="s">
        <v>6535</v>
      </c>
      <c r="AA1727" s="37">
        <v>32218</v>
      </c>
      <c r="AB1727" s="4" t="s">
        <v>6535</v>
      </c>
      <c r="AC1727" s="37">
        <v>1196008</v>
      </c>
      <c r="AD1727" s="4" t="s">
        <v>6535</v>
      </c>
      <c r="AE1727" s="41">
        <v>69922</v>
      </c>
      <c r="AF1727" s="4" t="s">
        <v>6535</v>
      </c>
      <c r="AG1727" s="41">
        <v>37789</v>
      </c>
      <c r="AH1727" s="2" t="s">
        <v>6535</v>
      </c>
      <c r="AI1727" s="41">
        <v>0</v>
      </c>
      <c r="AJ1727" s="2" t="s">
        <v>6535</v>
      </c>
      <c r="AK1727" s="41">
        <v>603301</v>
      </c>
      <c r="AL1727" s="2" t="s">
        <v>6535</v>
      </c>
      <c r="AM1727" s="2" t="str">
        <f>IF(OR(O1727="Q",Q1727="Q",S1727="Q",U1727="Q",W1727="Q",Y1727="Q",AB1727="Q",AD1727="Q",AF1727="Q",AH1727="Q",AJ1727="Q",AL1727="Q"),"Yes","No")</f>
        <v>No</v>
      </c>
    </row>
    <row r="1728" spans="1:39">
      <c r="A1728" s="3" t="s">
        <v>3419</v>
      </c>
      <c r="B1728" s="3" t="s">
        <v>3420</v>
      </c>
      <c r="C1728" s="4" t="s">
        <v>74</v>
      </c>
      <c r="D1728" s="241" t="s">
        <v>3421</v>
      </c>
      <c r="E1728" s="236" t="s">
        <v>3422</v>
      </c>
      <c r="F1728" s="3" t="s">
        <v>317</v>
      </c>
      <c r="G1728" s="4" t="s">
        <v>476</v>
      </c>
      <c r="H1728" s="60">
        <v>0</v>
      </c>
      <c r="I1728" s="27">
        <v>20</v>
      </c>
      <c r="J1728" s="170" t="s">
        <v>14</v>
      </c>
      <c r="K1728" s="170" t="s">
        <v>13</v>
      </c>
      <c r="L1728" s="5">
        <v>20</v>
      </c>
      <c r="N1728" s="31">
        <v>3.1188824893573006</v>
      </c>
      <c r="O1728" s="4" t="s">
        <v>6535</v>
      </c>
      <c r="P1728" s="56">
        <v>0.40882616967013896</v>
      </c>
      <c r="Q1728" s="8" t="s">
        <v>6535</v>
      </c>
      <c r="R1728" s="35">
        <v>43.350078881430385</v>
      </c>
      <c r="S1728" s="2" t="s">
        <v>6535</v>
      </c>
      <c r="T1728" s="36">
        <v>5.6823707736566957</v>
      </c>
      <c r="U1728" s="2" t="s">
        <v>6535</v>
      </c>
      <c r="V1728" s="31">
        <v>7.6288719283155686</v>
      </c>
      <c r="W1728" s="2" t="s">
        <v>6535</v>
      </c>
      <c r="X1728" s="31" t="s">
        <v>6535</v>
      </c>
      <c r="Y1728" s="2" t="s">
        <v>6535</v>
      </c>
      <c r="AA1728" s="37">
        <v>572920</v>
      </c>
      <c r="AB1728" s="4" t="s">
        <v>6535</v>
      </c>
      <c r="AC1728" s="37">
        <v>1401378</v>
      </c>
      <c r="AD1728" s="4" t="s">
        <v>6535</v>
      </c>
      <c r="AE1728" s="41">
        <v>183694</v>
      </c>
      <c r="AF1728" s="4" t="s">
        <v>6535</v>
      </c>
      <c r="AG1728" s="41">
        <v>32327</v>
      </c>
      <c r="AH1728" s="2" t="s">
        <v>6535</v>
      </c>
      <c r="AI1728" s="41">
        <v>0</v>
      </c>
      <c r="AJ1728" s="2" t="s">
        <v>6535</v>
      </c>
      <c r="AK1728" s="41">
        <v>420272</v>
      </c>
      <c r="AL1728" s="2" t="s">
        <v>6535</v>
      </c>
      <c r="AM1728" s="2" t="str">
        <f>IF(OR(O1728="Q",Q1728="Q",S1728="Q",U1728="Q",W1728="Q",Y1728="Q",AB1728="Q",AD1728="Q",AF1728="Q",AH1728="Q",AJ1728="Q",AL1728="Q"),"Yes","No")</f>
        <v>No</v>
      </c>
    </row>
    <row r="1729" spans="1:39">
      <c r="A1729" s="6" t="s">
        <v>3413</v>
      </c>
      <c r="B1729" s="6" t="s">
        <v>3264</v>
      </c>
      <c r="C1729" s="4" t="s">
        <v>74</v>
      </c>
      <c r="D1729" s="242" t="s">
        <v>3414</v>
      </c>
      <c r="E1729" s="237" t="s">
        <v>3415</v>
      </c>
      <c r="F1729" s="25" t="s">
        <v>317</v>
      </c>
      <c r="G1729" s="53" t="s">
        <v>476</v>
      </c>
      <c r="H1729" s="180">
        <v>0</v>
      </c>
      <c r="I1729" s="28">
        <v>20</v>
      </c>
      <c r="J1729" s="171" t="s">
        <v>14</v>
      </c>
      <c r="K1729" s="171" t="s">
        <v>16</v>
      </c>
      <c r="L1729" s="9">
        <v>20</v>
      </c>
      <c r="M1729" s="9"/>
      <c r="N1729" s="32">
        <v>5.3822866401324365</v>
      </c>
      <c r="O1729" s="10" t="s">
        <v>6535</v>
      </c>
      <c r="P1729" s="57">
        <v>0.30926602988663238</v>
      </c>
      <c r="Q1729" s="7" t="s">
        <v>6535</v>
      </c>
      <c r="R1729" s="182">
        <v>57.823346986541836</v>
      </c>
      <c r="S1729" s="1" t="s">
        <v>6535</v>
      </c>
      <c r="T1729" s="36">
        <v>3.3225277940315974</v>
      </c>
      <c r="U1729" s="2" t="s">
        <v>6535</v>
      </c>
      <c r="V1729" s="31">
        <v>17.403420097918353</v>
      </c>
      <c r="W1729" s="2" t="s">
        <v>6535</v>
      </c>
      <c r="X1729" s="31" t="s">
        <v>6535</v>
      </c>
      <c r="Y1729" s="2" t="s">
        <v>6535</v>
      </c>
      <c r="AA1729" s="38">
        <v>305617</v>
      </c>
      <c r="AB1729" s="9" t="s">
        <v>6535</v>
      </c>
      <c r="AC1729" s="38">
        <v>988201</v>
      </c>
      <c r="AD1729" s="9" t="s">
        <v>6535</v>
      </c>
      <c r="AE1729" s="42">
        <v>56782</v>
      </c>
      <c r="AF1729" s="9" t="s">
        <v>6535</v>
      </c>
      <c r="AG1729" s="41">
        <v>17090</v>
      </c>
      <c r="AH1729" s="2" t="s">
        <v>6535</v>
      </c>
      <c r="AI1729" s="41">
        <v>0</v>
      </c>
      <c r="AJ1729" s="2" t="s">
        <v>6535</v>
      </c>
      <c r="AK1729" s="41">
        <v>379303</v>
      </c>
      <c r="AL1729" s="2" t="s">
        <v>6535</v>
      </c>
      <c r="AM1729" s="2" t="str">
        <f>IF(OR(O1729="Q",Q1729="Q",S1729="Q",U1729="Q",W1729="Q",Y1729="Q",AB1729="Q",AD1729="Q",AF1729="Q",AH1729="Q",AJ1729="Q",AL1729="Q"),"Yes","No")</f>
        <v>No</v>
      </c>
    </row>
    <row r="1730" spans="1:39">
      <c r="A1730" s="6" t="s">
        <v>823</v>
      </c>
      <c r="B1730" s="6" t="s">
        <v>333</v>
      </c>
      <c r="C1730" s="4" t="s">
        <v>73</v>
      </c>
      <c r="D1730" s="242">
        <v>1115</v>
      </c>
      <c r="E1730" s="237">
        <v>10115</v>
      </c>
      <c r="F1730" s="25" t="s">
        <v>320</v>
      </c>
      <c r="G1730" s="53" t="s">
        <v>262</v>
      </c>
      <c r="H1730" s="180">
        <v>203914</v>
      </c>
      <c r="I1730" s="28">
        <v>20</v>
      </c>
      <c r="J1730" s="171" t="s">
        <v>29</v>
      </c>
      <c r="K1730" s="171" t="s">
        <v>16</v>
      </c>
      <c r="L1730" s="9">
        <v>20</v>
      </c>
      <c r="M1730" s="9"/>
      <c r="N1730" s="32">
        <v>17.919794964915003</v>
      </c>
      <c r="O1730" s="10" t="s">
        <v>6535</v>
      </c>
      <c r="P1730" s="57">
        <v>0.39729306997753622</v>
      </c>
      <c r="Q1730" s="7" t="s">
        <v>6535</v>
      </c>
      <c r="R1730" s="182">
        <v>317.26525569230273</v>
      </c>
      <c r="S1730" s="1" t="s">
        <v>6535</v>
      </c>
      <c r="T1730" s="36">
        <v>7.0339692880409492</v>
      </c>
      <c r="U1730" s="2" t="s">
        <v>6535</v>
      </c>
      <c r="V1730" s="31">
        <v>45.104725753027168</v>
      </c>
      <c r="W1730" s="2" t="s">
        <v>6535</v>
      </c>
      <c r="X1730" s="31">
        <v>0.54449541112605038</v>
      </c>
      <c r="Y1730" s="2" t="s">
        <v>6535</v>
      </c>
      <c r="AA1730" s="38">
        <v>7855393</v>
      </c>
      <c r="AB1730" s="9" t="s">
        <v>6535</v>
      </c>
      <c r="AC1730" s="38">
        <v>19772288</v>
      </c>
      <c r="AD1730" s="9" t="s">
        <v>6535</v>
      </c>
      <c r="AE1730" s="42">
        <v>438364</v>
      </c>
      <c r="AF1730" s="9" t="s">
        <v>6535</v>
      </c>
      <c r="AG1730" s="41">
        <v>62321</v>
      </c>
      <c r="AH1730" s="2" t="s">
        <v>6535</v>
      </c>
      <c r="AI1730" s="41">
        <v>36313048</v>
      </c>
      <c r="AJ1730" s="2" t="s">
        <v>6535</v>
      </c>
      <c r="AK1730" s="41">
        <v>1751240</v>
      </c>
      <c r="AL1730" s="2" t="s">
        <v>6535</v>
      </c>
      <c r="AM1730" s="2" t="str">
        <f>IF(OR(O1730="Q",Q1730="Q",S1730="Q",U1730="Q",W1730="Q",Y1730="Q",AB1730="Q",AD1730="Q",AF1730="Q",AH1730="Q",AJ1730="Q",AL1730="Q"),"Yes","No")</f>
        <v>No</v>
      </c>
    </row>
    <row r="1731" spans="1:39">
      <c r="A1731" s="6" t="s">
        <v>1043</v>
      </c>
      <c r="B1731" s="6" t="s">
        <v>1044</v>
      </c>
      <c r="C1731" s="4" t="s">
        <v>89</v>
      </c>
      <c r="D1731" s="242">
        <v>2193</v>
      </c>
      <c r="E1731" s="237">
        <v>20193</v>
      </c>
      <c r="F1731" s="25" t="s">
        <v>317</v>
      </c>
      <c r="G1731" s="53" t="s">
        <v>262</v>
      </c>
      <c r="H1731" s="180">
        <v>5441567</v>
      </c>
      <c r="I1731" s="28">
        <v>20</v>
      </c>
      <c r="J1731" s="171" t="s">
        <v>14</v>
      </c>
      <c r="K1731" s="171" t="s">
        <v>13</v>
      </c>
      <c r="L1731" s="9">
        <v>20</v>
      </c>
      <c r="M1731" s="9"/>
      <c r="N1731" s="32">
        <v>0</v>
      </c>
      <c r="O1731" s="10" t="s">
        <v>6535</v>
      </c>
      <c r="P1731" s="57">
        <v>0</v>
      </c>
      <c r="Q1731" s="7" t="s">
        <v>6535</v>
      </c>
      <c r="R1731" s="182">
        <v>75.892867428242297</v>
      </c>
      <c r="S1731" s="1" t="s">
        <v>6535</v>
      </c>
      <c r="T1731" s="36">
        <v>2.4062589997120094</v>
      </c>
      <c r="U1731" s="2" t="s">
        <v>6535</v>
      </c>
      <c r="V1731" s="31">
        <v>31.539774994015797</v>
      </c>
      <c r="W1731" s="2" t="s">
        <v>6535</v>
      </c>
      <c r="X1731" s="31">
        <v>5.0930861800908787</v>
      </c>
      <c r="Y1731" s="2" t="s">
        <v>6535</v>
      </c>
      <c r="AA1731" s="38">
        <v>0</v>
      </c>
      <c r="AB1731" s="9" t="s">
        <v>6535</v>
      </c>
      <c r="AC1731" s="38">
        <v>2371728</v>
      </c>
      <c r="AD1731" s="9" t="s">
        <v>6535</v>
      </c>
      <c r="AE1731" s="42">
        <v>75198</v>
      </c>
      <c r="AF1731" s="9" t="s">
        <v>6535</v>
      </c>
      <c r="AG1731" s="41">
        <v>31251</v>
      </c>
      <c r="AH1731" s="2" t="s">
        <v>6535</v>
      </c>
      <c r="AI1731" s="41">
        <v>465676</v>
      </c>
      <c r="AJ1731" s="2" t="s">
        <v>6535</v>
      </c>
      <c r="AK1731" s="41">
        <v>444046</v>
      </c>
      <c r="AL1731" s="2" t="s">
        <v>6535</v>
      </c>
      <c r="AM1731" s="2" t="str">
        <f>IF(OR(O1731="Q",Q1731="Q",S1731="Q",U1731="Q",W1731="Q",Y1731="Q",AB1731="Q",AD1731="Q",AF1731="Q",AH1731="Q",AJ1731="Q",AL1731="Q"),"Yes","No")</f>
        <v>No</v>
      </c>
    </row>
    <row r="1732" spans="1:39">
      <c r="A1732" s="6" t="s">
        <v>1413</v>
      </c>
      <c r="B1732" s="6" t="s">
        <v>1414</v>
      </c>
      <c r="C1732" s="4" t="s">
        <v>114</v>
      </c>
      <c r="D1732" s="242" t="s">
        <v>1415</v>
      </c>
      <c r="E1732" s="237" t="s">
        <v>1416</v>
      </c>
      <c r="F1732" s="25" t="s">
        <v>317</v>
      </c>
      <c r="G1732" s="53" t="s">
        <v>476</v>
      </c>
      <c r="H1732" s="180">
        <v>0</v>
      </c>
      <c r="I1732" s="28">
        <v>20</v>
      </c>
      <c r="J1732" s="171" t="s">
        <v>14</v>
      </c>
      <c r="K1732" s="171" t="s">
        <v>16</v>
      </c>
      <c r="L1732" s="9">
        <v>19</v>
      </c>
      <c r="M1732" s="9"/>
      <c r="N1732" s="32">
        <v>1.0819690265486726</v>
      </c>
      <c r="O1732" s="10" t="s">
        <v>6535</v>
      </c>
      <c r="P1732" s="57">
        <v>3.3562013606438124E-2</v>
      </c>
      <c r="Q1732" s="7" t="s">
        <v>6535</v>
      </c>
      <c r="R1732" s="182">
        <v>56.258936327659988</v>
      </c>
      <c r="S1732" s="1" t="s">
        <v>6535</v>
      </c>
      <c r="T1732" s="36">
        <v>1.745117595958946</v>
      </c>
      <c r="U1732" s="2" t="s">
        <v>6535</v>
      </c>
      <c r="V1732" s="31">
        <v>32.237905604719764</v>
      </c>
      <c r="W1732" s="2" t="s">
        <v>6535</v>
      </c>
      <c r="X1732" s="31" t="s">
        <v>6535</v>
      </c>
      <c r="Y1732" s="2" t="s">
        <v>6535</v>
      </c>
      <c r="AA1732" s="38">
        <v>58686</v>
      </c>
      <c r="AB1732" s="9" t="s">
        <v>6535</v>
      </c>
      <c r="AC1732" s="38">
        <v>1748584</v>
      </c>
      <c r="AD1732" s="9" t="s">
        <v>6535</v>
      </c>
      <c r="AE1732" s="42">
        <v>54240</v>
      </c>
      <c r="AF1732" s="9" t="s">
        <v>6535</v>
      </c>
      <c r="AG1732" s="41">
        <v>31081</v>
      </c>
      <c r="AH1732" s="2" t="s">
        <v>6535</v>
      </c>
      <c r="AI1732" s="41">
        <v>0</v>
      </c>
      <c r="AJ1732" s="2" t="s">
        <v>6535</v>
      </c>
      <c r="AK1732" s="41">
        <v>746468</v>
      </c>
      <c r="AL1732" s="2" t="s">
        <v>6535</v>
      </c>
      <c r="AM1732" s="2" t="str">
        <f>IF(OR(O1732="Q",Q1732="Q",S1732="Q",U1732="Q",W1732="Q",Y1732="Q",AB1732="Q",AD1732="Q",AF1732="Q",AH1732="Q",AJ1732="Q",AL1732="Q"),"Yes","No")</f>
        <v>No</v>
      </c>
    </row>
    <row r="1733" spans="1:39">
      <c r="A1733" s="6" t="s">
        <v>505</v>
      </c>
      <c r="B1733" s="6" t="s">
        <v>506</v>
      </c>
      <c r="C1733" s="4" t="s">
        <v>148</v>
      </c>
      <c r="D1733" s="242" t="s">
        <v>5592</v>
      </c>
      <c r="E1733" s="237" t="s">
        <v>5593</v>
      </c>
      <c r="F1733" s="25" t="s">
        <v>320</v>
      </c>
      <c r="G1733" s="53" t="s">
        <v>476</v>
      </c>
      <c r="H1733" s="180">
        <v>0</v>
      </c>
      <c r="I1733" s="28">
        <v>20</v>
      </c>
      <c r="J1733" s="171" t="s">
        <v>15</v>
      </c>
      <c r="K1733" s="171" t="s">
        <v>13</v>
      </c>
      <c r="L1733" s="9">
        <v>18</v>
      </c>
      <c r="M1733" s="9"/>
      <c r="N1733" s="32">
        <v>0.35521626999987377</v>
      </c>
      <c r="O1733" s="10" t="s">
        <v>6535</v>
      </c>
      <c r="P1733" s="57">
        <v>0.15015941911064098</v>
      </c>
      <c r="Q1733" s="7" t="s">
        <v>6535</v>
      </c>
      <c r="R1733" s="182">
        <v>54.91242248156648</v>
      </c>
      <c r="S1733" s="1" t="s">
        <v>6535</v>
      </c>
      <c r="T1733" s="36">
        <v>23.212949851066945</v>
      </c>
      <c r="U1733" s="2" t="s">
        <v>6535</v>
      </c>
      <c r="V1733" s="31">
        <v>2.3655943270407969</v>
      </c>
      <c r="W1733" s="2" t="s">
        <v>6535</v>
      </c>
      <c r="X1733" s="31" t="s">
        <v>6535</v>
      </c>
      <c r="Y1733" s="2" t="s">
        <v>6535</v>
      </c>
      <c r="AA1733" s="38">
        <v>337724</v>
      </c>
      <c r="AB1733" s="9" t="s">
        <v>6535</v>
      </c>
      <c r="AC1733" s="38">
        <v>2249103</v>
      </c>
      <c r="AD1733" s="9" t="s">
        <v>6535</v>
      </c>
      <c r="AE1733" s="42">
        <v>950756</v>
      </c>
      <c r="AF1733" s="9" t="s">
        <v>6535</v>
      </c>
      <c r="AG1733" s="41">
        <v>40958</v>
      </c>
      <c r="AH1733" s="2" t="s">
        <v>6535</v>
      </c>
      <c r="AI1733" s="41">
        <v>0</v>
      </c>
      <c r="AJ1733" s="2" t="s">
        <v>6535</v>
      </c>
      <c r="AK1733" s="41">
        <v>773357</v>
      </c>
      <c r="AL1733" s="2" t="s">
        <v>6535</v>
      </c>
      <c r="AM1733" s="2" t="str">
        <f>IF(OR(O1733="Q",Q1733="Q",S1733="Q",U1733="Q",W1733="Q",Y1733="Q",AB1733="Q",AD1733="Q",AF1733="Q",AH1733="Q",AJ1733="Q",AL1733="Q"),"Yes","No")</f>
        <v>No</v>
      </c>
    </row>
    <row r="1734" spans="1:39">
      <c r="A1734" s="6" t="s">
        <v>6396</v>
      </c>
      <c r="B1734" s="6" t="s">
        <v>2776</v>
      </c>
      <c r="C1734" s="4" t="s">
        <v>77</v>
      </c>
      <c r="D1734" s="242">
        <v>5218</v>
      </c>
      <c r="E1734" s="237">
        <v>50515</v>
      </c>
      <c r="F1734" s="25" t="s">
        <v>151</v>
      </c>
      <c r="G1734" s="53" t="s">
        <v>262</v>
      </c>
      <c r="H1734" s="180">
        <v>2650890</v>
      </c>
      <c r="I1734" s="28">
        <v>20</v>
      </c>
      <c r="J1734" s="171" t="s">
        <v>15</v>
      </c>
      <c r="K1734" s="171" t="s">
        <v>16</v>
      </c>
      <c r="L1734" s="9">
        <v>18</v>
      </c>
      <c r="M1734" s="9"/>
      <c r="N1734" s="32">
        <v>0</v>
      </c>
      <c r="O1734" s="10" t="s">
        <v>6535</v>
      </c>
      <c r="P1734" s="57">
        <v>0</v>
      </c>
      <c r="Q1734" s="7" t="s">
        <v>6535</v>
      </c>
      <c r="R1734" s="182">
        <v>122.13609765456377</v>
      </c>
      <c r="S1734" s="1" t="s">
        <v>6535</v>
      </c>
      <c r="T1734" s="36">
        <v>76.654347930356366</v>
      </c>
      <c r="U1734" s="2" t="s">
        <v>6535</v>
      </c>
      <c r="V1734" s="31">
        <v>1.5933355504573523</v>
      </c>
      <c r="W1734" s="2" t="s">
        <v>6535</v>
      </c>
      <c r="X1734" s="31">
        <v>9.938433527568213</v>
      </c>
      <c r="Y1734" s="2" t="s">
        <v>6535</v>
      </c>
      <c r="AA1734" s="38">
        <v>0</v>
      </c>
      <c r="AB1734" s="9" t="s">
        <v>6535</v>
      </c>
      <c r="AC1734" s="38">
        <v>5092831</v>
      </c>
      <c r="AD1734" s="9" t="s">
        <v>6535</v>
      </c>
      <c r="AE1734" s="42">
        <v>3196333</v>
      </c>
      <c r="AF1734" s="9" t="s">
        <v>6535</v>
      </c>
      <c r="AG1734" s="41">
        <v>41698</v>
      </c>
      <c r="AH1734" s="2" t="s">
        <v>6535</v>
      </c>
      <c r="AI1734" s="41">
        <v>512438</v>
      </c>
      <c r="AJ1734" s="2" t="s">
        <v>6535</v>
      </c>
      <c r="AK1734" s="41">
        <v>512438</v>
      </c>
      <c r="AL1734" s="2" t="s">
        <v>6535</v>
      </c>
      <c r="AM1734" s="2" t="str">
        <f>IF(OR(O1734="Q",Q1734="Q",S1734="Q",U1734="Q",W1734="Q",Y1734="Q",AB1734="Q",AD1734="Q",AF1734="Q",AH1734="Q",AJ1734="Q",AL1734="Q"),"Yes","No")</f>
        <v>No</v>
      </c>
    </row>
    <row r="1735" spans="1:39">
      <c r="A1735" s="3" t="s">
        <v>1433</v>
      </c>
      <c r="B1735" s="3" t="s">
        <v>1434</v>
      </c>
      <c r="C1735" s="4" t="s">
        <v>114</v>
      </c>
      <c r="D1735" s="241" t="s">
        <v>1435</v>
      </c>
      <c r="E1735" s="236" t="s">
        <v>1436</v>
      </c>
      <c r="F1735" s="3" t="s">
        <v>320</v>
      </c>
      <c r="G1735" s="4" t="s">
        <v>476</v>
      </c>
      <c r="H1735" s="60">
        <v>0</v>
      </c>
      <c r="I1735" s="27">
        <v>20</v>
      </c>
      <c r="J1735" s="170" t="s">
        <v>14</v>
      </c>
      <c r="K1735" s="170" t="s">
        <v>13</v>
      </c>
      <c r="L1735" s="5">
        <v>16</v>
      </c>
      <c r="N1735" s="31">
        <v>1.2797594642613093</v>
      </c>
      <c r="O1735" s="4" t="s">
        <v>6535</v>
      </c>
      <c r="P1735" s="56">
        <v>5.8860652873008332E-2</v>
      </c>
      <c r="Q1735" s="8" t="s">
        <v>6535</v>
      </c>
      <c r="R1735" s="35">
        <v>55.261775739891618</v>
      </c>
      <c r="S1735" s="2" t="s">
        <v>6535</v>
      </c>
      <c r="T1735" s="36">
        <v>2.5416840350145895</v>
      </c>
      <c r="U1735" s="2" t="s">
        <v>6535</v>
      </c>
      <c r="V1735" s="31">
        <v>21.742189421894221</v>
      </c>
      <c r="W1735" s="2" t="s">
        <v>6535</v>
      </c>
      <c r="X1735" s="31" t="s">
        <v>6535</v>
      </c>
      <c r="Y1735" s="2" t="s">
        <v>6535</v>
      </c>
      <c r="AA1735" s="37">
        <v>46820</v>
      </c>
      <c r="AB1735" s="4" t="s">
        <v>6535</v>
      </c>
      <c r="AC1735" s="37">
        <v>795438</v>
      </c>
      <c r="AD1735" s="4" t="s">
        <v>6535</v>
      </c>
      <c r="AE1735" s="41">
        <v>36585</v>
      </c>
      <c r="AF1735" s="4" t="s">
        <v>6535</v>
      </c>
      <c r="AG1735" s="41">
        <v>14394</v>
      </c>
      <c r="AH1735" s="2" t="s">
        <v>6535</v>
      </c>
      <c r="AI1735" s="41">
        <v>0</v>
      </c>
      <c r="AJ1735" s="2" t="s">
        <v>6535</v>
      </c>
      <c r="AK1735" s="41">
        <v>308604</v>
      </c>
      <c r="AL1735" s="2" t="s">
        <v>6535</v>
      </c>
      <c r="AM1735" s="2" t="str">
        <f>IF(OR(O1735="Q",Q1735="Q",S1735="Q",U1735="Q",W1735="Q",Y1735="Q",AB1735="Q",AD1735="Q",AF1735="Q",AH1735="Q",AJ1735="Q",AL1735="Q"),"Yes","No")</f>
        <v>No</v>
      </c>
    </row>
    <row r="1736" spans="1:39">
      <c r="A1736" s="3" t="s">
        <v>2809</v>
      </c>
      <c r="B1736" s="3" t="s">
        <v>2810</v>
      </c>
      <c r="C1736" s="4" t="s">
        <v>60</v>
      </c>
      <c r="D1736" s="241">
        <v>5045</v>
      </c>
      <c r="E1736" s="236">
        <v>50045</v>
      </c>
      <c r="F1736" s="3" t="s">
        <v>317</v>
      </c>
      <c r="G1736" s="4" t="s">
        <v>262</v>
      </c>
      <c r="H1736" s="60">
        <v>8608208</v>
      </c>
      <c r="I1736" s="27">
        <v>20</v>
      </c>
      <c r="J1736" s="170" t="s">
        <v>15</v>
      </c>
      <c r="K1736" s="170" t="s">
        <v>13</v>
      </c>
      <c r="L1736" s="5">
        <v>16</v>
      </c>
      <c r="N1736" s="31">
        <v>0.97404867957023988</v>
      </c>
      <c r="O1736" s="4" t="s">
        <v>6535</v>
      </c>
      <c r="P1736" s="56">
        <v>0.14270690201780536</v>
      </c>
      <c r="Q1736" s="8" t="s">
        <v>6535</v>
      </c>
      <c r="R1736" s="35">
        <v>88.893532186365334</v>
      </c>
      <c r="S1736" s="2" t="s">
        <v>6535</v>
      </c>
      <c r="T1736" s="36">
        <v>13.023702874206794</v>
      </c>
      <c r="U1736" s="2" t="s">
        <v>6535</v>
      </c>
      <c r="V1736" s="31">
        <v>6.8255190589780232</v>
      </c>
      <c r="W1736" s="2" t="s">
        <v>6535</v>
      </c>
      <c r="X1736" s="31">
        <v>5.3774339394126009</v>
      </c>
      <c r="Y1736" s="2" t="s">
        <v>6535</v>
      </c>
      <c r="AA1736" s="37">
        <v>747671</v>
      </c>
      <c r="AB1736" s="4" t="s">
        <v>6535</v>
      </c>
      <c r="AC1736" s="37">
        <v>5239207</v>
      </c>
      <c r="AD1736" s="4" t="s">
        <v>6535</v>
      </c>
      <c r="AE1736" s="41">
        <v>767591</v>
      </c>
      <c r="AF1736" s="4" t="s">
        <v>6535</v>
      </c>
      <c r="AG1736" s="41">
        <v>58938</v>
      </c>
      <c r="AH1736" s="2" t="s">
        <v>6535</v>
      </c>
      <c r="AI1736" s="41">
        <v>974295</v>
      </c>
      <c r="AJ1736" s="2" t="s">
        <v>6535</v>
      </c>
      <c r="AK1736" s="41">
        <v>807729</v>
      </c>
      <c r="AL1736" s="2" t="s">
        <v>6535</v>
      </c>
      <c r="AM1736" s="2" t="str">
        <f>IF(OR(O1736="Q",Q1736="Q",S1736="Q",U1736="Q",W1736="Q",Y1736="Q",AB1736="Q",AD1736="Q",AF1736="Q",AH1736="Q",AJ1736="Q",AL1736="Q"),"Yes","No")</f>
        <v>No</v>
      </c>
    </row>
    <row r="1737" spans="1:39">
      <c r="A1737" s="6" t="s">
        <v>1724</v>
      </c>
      <c r="B1737" s="6" t="s">
        <v>1725</v>
      </c>
      <c r="C1737" s="4" t="s">
        <v>83</v>
      </c>
      <c r="D1737" s="242">
        <v>4132</v>
      </c>
      <c r="E1737" s="237">
        <v>40132</v>
      </c>
      <c r="F1737" s="25" t="s">
        <v>320</v>
      </c>
      <c r="G1737" s="53" t="s">
        <v>264</v>
      </c>
      <c r="H1737" s="180">
        <v>61054</v>
      </c>
      <c r="I1737" s="27">
        <v>20</v>
      </c>
      <c r="J1737" s="171" t="s">
        <v>14</v>
      </c>
      <c r="K1737" s="171" t="s">
        <v>13</v>
      </c>
      <c r="L1737" s="9">
        <v>15</v>
      </c>
      <c r="M1737" s="9"/>
      <c r="N1737" s="32">
        <v>0.33021847608724092</v>
      </c>
      <c r="O1737" s="10" t="s">
        <v>6535</v>
      </c>
      <c r="P1737" s="57">
        <v>1.3580402531462662E-2</v>
      </c>
      <c r="Q1737" s="7" t="s">
        <v>6535</v>
      </c>
      <c r="R1737" s="182">
        <v>50.271086897724196</v>
      </c>
      <c r="S1737" s="1" t="s">
        <v>6535</v>
      </c>
      <c r="T1737" s="36">
        <v>2.0674239789807194</v>
      </c>
      <c r="U1737" s="2" t="s">
        <v>6535</v>
      </c>
      <c r="V1737" s="31">
        <v>24.315809146466819</v>
      </c>
      <c r="W1737" s="2" t="s">
        <v>6535</v>
      </c>
      <c r="X1737" s="31" t="s">
        <v>6535</v>
      </c>
      <c r="Y1737" s="2" t="s">
        <v>6535</v>
      </c>
      <c r="AA1737" s="38">
        <v>17669</v>
      </c>
      <c r="AB1737" s="9" t="s">
        <v>6535</v>
      </c>
      <c r="AC1737" s="38">
        <v>1301066</v>
      </c>
      <c r="AD1737" s="9" t="s">
        <v>6535</v>
      </c>
      <c r="AE1737" s="42">
        <v>53507</v>
      </c>
      <c r="AF1737" s="9" t="s">
        <v>6535</v>
      </c>
      <c r="AG1737" s="41">
        <v>25881</v>
      </c>
      <c r="AH1737" s="2" t="s">
        <v>6535</v>
      </c>
      <c r="AI1737" s="41">
        <v>0</v>
      </c>
      <c r="AJ1737" s="2" t="s">
        <v>6535</v>
      </c>
      <c r="AK1737" s="41">
        <v>415410</v>
      </c>
      <c r="AL1737" s="2" t="s">
        <v>6535</v>
      </c>
      <c r="AM1737" s="2" t="str">
        <f>IF(OR(O1737="Q",Q1737="Q",S1737="Q",U1737="Q",W1737="Q",Y1737="Q",AB1737="Q",AD1737="Q",AF1737="Q",AH1737="Q",AJ1737="Q",AL1737="Q"),"Yes","No")</f>
        <v>No</v>
      </c>
    </row>
    <row r="1738" spans="1:39">
      <c r="A1738" s="6" t="s">
        <v>5782</v>
      </c>
      <c r="B1738" s="6" t="s">
        <v>5783</v>
      </c>
      <c r="C1738" s="4" t="s">
        <v>28</v>
      </c>
      <c r="D1738" s="242">
        <v>9200</v>
      </c>
      <c r="E1738" s="237">
        <v>90200</v>
      </c>
      <c r="F1738" s="25" t="s">
        <v>320</v>
      </c>
      <c r="G1738" s="53" t="s">
        <v>262</v>
      </c>
      <c r="H1738" s="180">
        <v>87941</v>
      </c>
      <c r="I1738" s="28">
        <v>20</v>
      </c>
      <c r="J1738" s="171" t="s">
        <v>15</v>
      </c>
      <c r="K1738" s="171" t="s">
        <v>16</v>
      </c>
      <c r="L1738" s="9">
        <v>14</v>
      </c>
      <c r="M1738" s="9"/>
      <c r="N1738" s="32">
        <v>0.80997624397743695</v>
      </c>
      <c r="O1738" s="10" t="s">
        <v>6535</v>
      </c>
      <c r="P1738" s="57">
        <v>0.22431925835340358</v>
      </c>
      <c r="Q1738" s="7" t="s">
        <v>6535</v>
      </c>
      <c r="R1738" s="182">
        <v>70.559044437187566</v>
      </c>
      <c r="S1738" s="1" t="s">
        <v>6535</v>
      </c>
      <c r="T1738" s="36">
        <v>19.541008314702704</v>
      </c>
      <c r="U1738" s="2" t="s">
        <v>6535</v>
      </c>
      <c r="V1738" s="31">
        <v>3.6108190171588412</v>
      </c>
      <c r="W1738" s="2" t="s">
        <v>6535</v>
      </c>
      <c r="X1738" s="31">
        <v>0.65295103410617483</v>
      </c>
      <c r="Y1738" s="2" t="s">
        <v>6535</v>
      </c>
      <c r="AA1738" s="38">
        <v>630087</v>
      </c>
      <c r="AB1738" s="9" t="s">
        <v>6535</v>
      </c>
      <c r="AC1738" s="38">
        <v>2808885</v>
      </c>
      <c r="AD1738" s="9" t="s">
        <v>6535</v>
      </c>
      <c r="AE1738" s="42">
        <v>777908</v>
      </c>
      <c r="AF1738" s="9" t="s">
        <v>6535</v>
      </c>
      <c r="AG1738" s="41">
        <v>39809</v>
      </c>
      <c r="AH1738" s="2" t="s">
        <v>6535</v>
      </c>
      <c r="AI1738" s="41">
        <v>4301831</v>
      </c>
      <c r="AJ1738" s="2" t="s">
        <v>6535</v>
      </c>
      <c r="AK1738" s="41">
        <v>663345</v>
      </c>
      <c r="AL1738" s="2" t="s">
        <v>6535</v>
      </c>
      <c r="AM1738" s="2" t="str">
        <f>IF(OR(O1738="Q",Q1738="Q",S1738="Q",U1738="Q",W1738="Q",Y1738="Q",AB1738="Q",AD1738="Q",AF1738="Q",AH1738="Q",AJ1738="Q",AL1738="Q"),"Yes","No")</f>
        <v>No</v>
      </c>
    </row>
    <row r="1739" spans="1:39">
      <c r="A1739" s="6" t="s">
        <v>1449</v>
      </c>
      <c r="B1739" s="6" t="s">
        <v>1450</v>
      </c>
      <c r="C1739" s="4" t="s">
        <v>147</v>
      </c>
      <c r="D1739" s="242" t="s">
        <v>1451</v>
      </c>
      <c r="E1739" s="237" t="s">
        <v>1452</v>
      </c>
      <c r="F1739" s="25" t="s">
        <v>317</v>
      </c>
      <c r="G1739" s="53" t="s">
        <v>476</v>
      </c>
      <c r="H1739" s="180">
        <v>0</v>
      </c>
      <c r="I1739" s="28">
        <v>20</v>
      </c>
      <c r="J1739" s="171" t="s">
        <v>15</v>
      </c>
      <c r="K1739" s="171" t="s">
        <v>13</v>
      </c>
      <c r="L1739" s="9">
        <v>13</v>
      </c>
      <c r="M1739" s="9"/>
      <c r="N1739" s="32">
        <v>0.7194117337693694</v>
      </c>
      <c r="O1739" s="10" t="s">
        <v>6535</v>
      </c>
      <c r="P1739" s="57">
        <v>0.22735823540877489</v>
      </c>
      <c r="Q1739" s="7" t="s">
        <v>6535</v>
      </c>
      <c r="R1739" s="182">
        <v>32.249244712990937</v>
      </c>
      <c r="S1739" s="1" t="s">
        <v>6535</v>
      </c>
      <c r="T1739" s="36">
        <v>10.191842900302115</v>
      </c>
      <c r="U1739" s="2" t="s">
        <v>6535</v>
      </c>
      <c r="V1739" s="31">
        <v>3.1642211353194014</v>
      </c>
      <c r="W1739" s="2" t="s">
        <v>6535</v>
      </c>
      <c r="X1739" s="31" t="s">
        <v>6535</v>
      </c>
      <c r="Y1739" s="2" t="s">
        <v>6535</v>
      </c>
      <c r="AA1739" s="38">
        <v>150470</v>
      </c>
      <c r="AB1739" s="9" t="s">
        <v>6535</v>
      </c>
      <c r="AC1739" s="38">
        <v>661819</v>
      </c>
      <c r="AD1739" s="9" t="s">
        <v>6535</v>
      </c>
      <c r="AE1739" s="42">
        <v>209157</v>
      </c>
      <c r="AF1739" s="9" t="s">
        <v>6535</v>
      </c>
      <c r="AG1739" s="41">
        <v>20522</v>
      </c>
      <c r="AH1739" s="2" t="s">
        <v>6535</v>
      </c>
      <c r="AI1739" s="41">
        <v>0</v>
      </c>
      <c r="AJ1739" s="2" t="s">
        <v>6535</v>
      </c>
      <c r="AK1739" s="41">
        <v>320449</v>
      </c>
      <c r="AL1739" s="2" t="s">
        <v>6535</v>
      </c>
      <c r="AM1739" s="2" t="str">
        <f>IF(OR(O1739="Q",Q1739="Q",S1739="Q",U1739="Q",W1739="Q",Y1739="Q",AB1739="Q",AD1739="Q",AF1739="Q",AH1739="Q",AJ1739="Q",AL1739="Q"),"Yes","No")</f>
        <v>No</v>
      </c>
    </row>
    <row r="1740" spans="1:39">
      <c r="A1740" s="3" t="s">
        <v>5149</v>
      </c>
      <c r="B1740" s="3" t="s">
        <v>5150</v>
      </c>
      <c r="C1740" s="4" t="s">
        <v>82</v>
      </c>
      <c r="D1740" s="241">
        <v>8012</v>
      </c>
      <c r="E1740" s="236">
        <v>80012</v>
      </c>
      <c r="F1740" s="3" t="s">
        <v>320</v>
      </c>
      <c r="G1740" s="4" t="s">
        <v>262</v>
      </c>
      <c r="H1740" s="60">
        <v>65207</v>
      </c>
      <c r="I1740" s="27">
        <v>20</v>
      </c>
      <c r="J1740" s="170" t="s">
        <v>15</v>
      </c>
      <c r="K1740" s="170" t="s">
        <v>13</v>
      </c>
      <c r="L1740" s="5">
        <v>13</v>
      </c>
      <c r="N1740" s="31">
        <v>0.53077202708229199</v>
      </c>
      <c r="O1740" s="4" t="s">
        <v>6535</v>
      </c>
      <c r="P1740" s="56">
        <v>9.8428317006138341E-2</v>
      </c>
      <c r="Q1740" s="8" t="s">
        <v>6535</v>
      </c>
      <c r="R1740" s="35">
        <v>71.15490466482791</v>
      </c>
      <c r="S1740" s="2" t="s">
        <v>6535</v>
      </c>
      <c r="T1740" s="36">
        <v>13.195227245473077</v>
      </c>
      <c r="U1740" s="2" t="s">
        <v>6535</v>
      </c>
      <c r="V1740" s="31">
        <v>5.3924728495478709</v>
      </c>
      <c r="W1740" s="2" t="s">
        <v>6535</v>
      </c>
      <c r="X1740" s="31">
        <v>1.7821250107936222</v>
      </c>
      <c r="Y1740" s="2" t="s">
        <v>6535</v>
      </c>
      <c r="AA1740" s="37">
        <v>233614</v>
      </c>
      <c r="AB1740" s="4" t="s">
        <v>6535</v>
      </c>
      <c r="AC1740" s="37">
        <v>2373443</v>
      </c>
      <c r="AD1740" s="4" t="s">
        <v>6535</v>
      </c>
      <c r="AE1740" s="41">
        <v>440140</v>
      </c>
      <c r="AF1740" s="4" t="s">
        <v>6535</v>
      </c>
      <c r="AG1740" s="41">
        <v>33356</v>
      </c>
      <c r="AH1740" s="2" t="s">
        <v>6535</v>
      </c>
      <c r="AI1740" s="41">
        <v>1331805</v>
      </c>
      <c r="AJ1740" s="2" t="s">
        <v>6535</v>
      </c>
      <c r="AK1740" s="41">
        <v>415880</v>
      </c>
      <c r="AL1740" s="2" t="s">
        <v>6535</v>
      </c>
      <c r="AM1740" s="2" t="str">
        <f>IF(OR(O1740="Q",Q1740="Q",S1740="Q",U1740="Q",W1740="Q",Y1740="Q",AB1740="Q",AD1740="Q",AF1740="Q",AH1740="Q",AJ1740="Q",AL1740="Q"),"Yes","No")</f>
        <v>No</v>
      </c>
    </row>
    <row r="1741" spans="1:39">
      <c r="A1741" s="3" t="s">
        <v>3893</v>
      </c>
      <c r="B1741" s="3" t="s">
        <v>3894</v>
      </c>
      <c r="C1741" s="4" t="s">
        <v>130</v>
      </c>
      <c r="D1741" s="241">
        <v>6001</v>
      </c>
      <c r="E1741" s="236">
        <v>60001</v>
      </c>
      <c r="F1741" s="3" t="s">
        <v>317</v>
      </c>
      <c r="G1741" s="4" t="s">
        <v>264</v>
      </c>
      <c r="H1741" s="60">
        <v>196651</v>
      </c>
      <c r="I1741" s="27">
        <v>20</v>
      </c>
      <c r="J1741" s="170" t="s">
        <v>15</v>
      </c>
      <c r="K1741" s="170" t="s">
        <v>13</v>
      </c>
      <c r="L1741" s="5">
        <v>12</v>
      </c>
      <c r="N1741" s="31">
        <v>0.38366555691348142</v>
      </c>
      <c r="O1741" s="4" t="s">
        <v>6535</v>
      </c>
      <c r="P1741" s="56">
        <v>4.1303341832336742E-2</v>
      </c>
      <c r="Q1741" s="8" t="s">
        <v>6535</v>
      </c>
      <c r="R1741" s="35">
        <v>79.72541724797189</v>
      </c>
      <c r="S1741" s="2" t="s">
        <v>6535</v>
      </c>
      <c r="T1741" s="36">
        <v>8.5828036996848027</v>
      </c>
      <c r="U1741" s="2" t="s">
        <v>6535</v>
      </c>
      <c r="V1741" s="31">
        <v>9.2889713009397781</v>
      </c>
      <c r="W1741" s="2" t="s">
        <v>6535</v>
      </c>
      <c r="X1741" s="31" t="s">
        <v>6535</v>
      </c>
      <c r="Y1741" s="2" t="s">
        <v>6535</v>
      </c>
      <c r="AA1741" s="37">
        <v>127456</v>
      </c>
      <c r="AB1741" s="4" t="s">
        <v>6535</v>
      </c>
      <c r="AC1741" s="37">
        <v>3085852</v>
      </c>
      <c r="AD1741" s="4" t="s">
        <v>6535</v>
      </c>
      <c r="AE1741" s="41">
        <v>332206</v>
      </c>
      <c r="AF1741" s="4" t="s">
        <v>6535</v>
      </c>
      <c r="AG1741" s="41">
        <v>38706</v>
      </c>
      <c r="AH1741" s="2" t="s">
        <v>6535</v>
      </c>
      <c r="AI1741" s="41">
        <v>0</v>
      </c>
      <c r="AJ1741" s="2" t="s">
        <v>6535</v>
      </c>
      <c r="AK1741" s="41">
        <v>586212</v>
      </c>
      <c r="AL1741" s="2" t="s">
        <v>6535</v>
      </c>
      <c r="AM1741" s="2" t="str">
        <f>IF(OR(O1741="Q",Q1741="Q",S1741="Q",U1741="Q",W1741="Q",Y1741="Q",AB1741="Q",AD1741="Q",AF1741="Q",AH1741="Q",AJ1741="Q",AL1741="Q"),"Yes","No")</f>
        <v>No</v>
      </c>
    </row>
    <row r="1742" spans="1:39">
      <c r="A1742" s="3" t="s">
        <v>128</v>
      </c>
      <c r="B1742" s="3" t="s">
        <v>5152</v>
      </c>
      <c r="C1742" s="4" t="s">
        <v>127</v>
      </c>
      <c r="D1742" s="241">
        <v>8014</v>
      </c>
      <c r="E1742" s="236">
        <v>80014</v>
      </c>
      <c r="F1742" s="3" t="s">
        <v>317</v>
      </c>
      <c r="G1742" s="4" t="s">
        <v>264</v>
      </c>
      <c r="H1742" s="60">
        <v>81251</v>
      </c>
      <c r="I1742" s="27">
        <v>20</v>
      </c>
      <c r="J1742" s="170" t="s">
        <v>14</v>
      </c>
      <c r="K1742" s="170" t="s">
        <v>13</v>
      </c>
      <c r="L1742" s="5">
        <v>11</v>
      </c>
      <c r="N1742" s="31">
        <v>2.2761898006950849</v>
      </c>
      <c r="O1742" s="4" t="s">
        <v>6535</v>
      </c>
      <c r="P1742" s="56">
        <v>0.17261094766056551</v>
      </c>
      <c r="Q1742" s="8" t="s">
        <v>6535</v>
      </c>
      <c r="R1742" s="35">
        <v>43.481816410056517</v>
      </c>
      <c r="S1742" s="2" t="s">
        <v>6535</v>
      </c>
      <c r="T1742" s="36">
        <v>3.2973689339310077</v>
      </c>
      <c r="U1742" s="2" t="s">
        <v>6535</v>
      </c>
      <c r="V1742" s="31">
        <v>13.18682176040854</v>
      </c>
      <c r="W1742" s="2" t="s">
        <v>6535</v>
      </c>
      <c r="X1742" s="31" t="s">
        <v>6535</v>
      </c>
      <c r="Y1742" s="2" t="s">
        <v>6535</v>
      </c>
      <c r="AA1742" s="37">
        <v>192552</v>
      </c>
      <c r="AB1742" s="4" t="s">
        <v>6535</v>
      </c>
      <c r="AC1742" s="37">
        <v>1115526</v>
      </c>
      <c r="AD1742" s="4" t="s">
        <v>6535</v>
      </c>
      <c r="AE1742" s="41">
        <v>84594</v>
      </c>
      <c r="AF1742" s="4" t="s">
        <v>6535</v>
      </c>
      <c r="AG1742" s="41">
        <v>25655</v>
      </c>
      <c r="AH1742" s="2" t="s">
        <v>6535</v>
      </c>
      <c r="AI1742" s="41">
        <v>0</v>
      </c>
      <c r="AJ1742" s="2" t="s">
        <v>6535</v>
      </c>
      <c r="AK1742" s="41">
        <v>268521</v>
      </c>
      <c r="AL1742" s="2" t="s">
        <v>6535</v>
      </c>
      <c r="AM1742" s="2" t="str">
        <f>IF(OR(O1742="Q",Q1742="Q",S1742="Q",U1742="Q",W1742="Q",Y1742="Q",AB1742="Q",AD1742="Q",AF1742="Q",AH1742="Q",AJ1742="Q",AL1742="Q"),"Yes","No")</f>
        <v>No</v>
      </c>
    </row>
    <row r="1743" spans="1:39">
      <c r="A1743" s="6" t="s">
        <v>4474</v>
      </c>
      <c r="B1743" s="6" t="s">
        <v>4475</v>
      </c>
      <c r="C1743" s="4" t="s">
        <v>63</v>
      </c>
      <c r="D1743" s="242">
        <v>7053</v>
      </c>
      <c r="E1743" s="237">
        <v>70053</v>
      </c>
      <c r="F1743" s="25" t="s">
        <v>481</v>
      </c>
      <c r="G1743" s="53" t="s">
        <v>264</v>
      </c>
      <c r="H1743" s="180">
        <v>54622</v>
      </c>
      <c r="I1743" s="28">
        <v>20</v>
      </c>
      <c r="J1743" s="171" t="s">
        <v>14</v>
      </c>
      <c r="K1743" s="171" t="s">
        <v>13</v>
      </c>
      <c r="L1743" s="9">
        <v>10</v>
      </c>
      <c r="M1743" s="9"/>
      <c r="N1743" s="32">
        <v>1.9310708869992514</v>
      </c>
      <c r="O1743" s="10" t="s">
        <v>6535</v>
      </c>
      <c r="P1743" s="57">
        <v>0.17508902123630743</v>
      </c>
      <c r="Q1743" s="7" t="s">
        <v>6535</v>
      </c>
      <c r="R1743" s="182">
        <v>31.903498056635204</v>
      </c>
      <c r="S1743" s="1" t="s">
        <v>6535</v>
      </c>
      <c r="T1743" s="36">
        <v>2.892670738478623</v>
      </c>
      <c r="U1743" s="2" t="s">
        <v>6535</v>
      </c>
      <c r="V1743" s="31">
        <v>11.029080369311092</v>
      </c>
      <c r="W1743" s="2" t="s">
        <v>6535</v>
      </c>
      <c r="X1743" s="31" t="s">
        <v>6535</v>
      </c>
      <c r="Y1743" s="2" t="s">
        <v>6535</v>
      </c>
      <c r="AA1743" s="38">
        <v>100603</v>
      </c>
      <c r="AB1743" s="9" t="s">
        <v>6535</v>
      </c>
      <c r="AC1743" s="38">
        <v>574582</v>
      </c>
      <c r="AD1743" s="9" t="s">
        <v>6535</v>
      </c>
      <c r="AE1743" s="42">
        <v>52097</v>
      </c>
      <c r="AF1743" s="9" t="s">
        <v>6535</v>
      </c>
      <c r="AG1743" s="41">
        <v>18010</v>
      </c>
      <c r="AH1743" s="2" t="s">
        <v>6535</v>
      </c>
      <c r="AI1743" s="41">
        <v>0</v>
      </c>
      <c r="AJ1743" s="2" t="s">
        <v>6535</v>
      </c>
      <c r="AK1743" s="41">
        <v>272059</v>
      </c>
      <c r="AL1743" s="2" t="s">
        <v>6535</v>
      </c>
      <c r="AM1743" s="2" t="str">
        <f>IF(OR(O1743="Q",Q1743="Q",S1743="Q",U1743="Q",W1743="Q",Y1743="Q",AB1743="Q",AD1743="Q",AF1743="Q",AH1743="Q",AJ1743="Q",AL1743="Q"),"Yes","No")</f>
        <v>No</v>
      </c>
    </row>
    <row r="1744" spans="1:39">
      <c r="A1744" s="6" t="s">
        <v>4474</v>
      </c>
      <c r="B1744" s="6" t="s">
        <v>4475</v>
      </c>
      <c r="C1744" s="4" t="s">
        <v>63</v>
      </c>
      <c r="D1744" s="242">
        <v>7053</v>
      </c>
      <c r="E1744" s="237">
        <v>70053</v>
      </c>
      <c r="F1744" s="25" t="s">
        <v>481</v>
      </c>
      <c r="G1744" s="53" t="s">
        <v>264</v>
      </c>
      <c r="H1744" s="180">
        <v>54622</v>
      </c>
      <c r="I1744" s="28">
        <v>20</v>
      </c>
      <c r="J1744" s="171" t="s">
        <v>15</v>
      </c>
      <c r="K1744" s="171" t="s">
        <v>13</v>
      </c>
      <c r="L1744" s="9">
        <v>10</v>
      </c>
      <c r="M1744" s="9"/>
      <c r="N1744" s="32">
        <v>8.2986880941875479E-2</v>
      </c>
      <c r="O1744" s="10" t="s">
        <v>6535</v>
      </c>
      <c r="P1744" s="57">
        <v>4.6805419233176958E-2</v>
      </c>
      <c r="Q1744" s="7" t="s">
        <v>6535</v>
      </c>
      <c r="R1744" s="182">
        <v>29.03356819099762</v>
      </c>
      <c r="S1744" s="1" t="s">
        <v>6535</v>
      </c>
      <c r="T1744" s="36">
        <v>16.375218776645873</v>
      </c>
      <c r="U1744" s="2" t="s">
        <v>6535</v>
      </c>
      <c r="V1744" s="31">
        <v>1.7730186440259914</v>
      </c>
      <c r="W1744" s="2" t="s">
        <v>6535</v>
      </c>
      <c r="X1744" s="31" t="s">
        <v>6535</v>
      </c>
      <c r="Y1744" s="2" t="s">
        <v>6535</v>
      </c>
      <c r="AA1744" s="38">
        <v>30281</v>
      </c>
      <c r="AB1744" s="9" t="s">
        <v>6535</v>
      </c>
      <c r="AC1744" s="38">
        <v>646955</v>
      </c>
      <c r="AD1744" s="9" t="s">
        <v>6535</v>
      </c>
      <c r="AE1744" s="42">
        <v>364889</v>
      </c>
      <c r="AF1744" s="9" t="s">
        <v>6535</v>
      </c>
      <c r="AG1744" s="41">
        <v>22283</v>
      </c>
      <c r="AH1744" s="2" t="s">
        <v>6535</v>
      </c>
      <c r="AI1744" s="41">
        <v>0</v>
      </c>
      <c r="AJ1744" s="2" t="s">
        <v>6535</v>
      </c>
      <c r="AK1744" s="41">
        <v>270128</v>
      </c>
      <c r="AL1744" s="2" t="s">
        <v>6535</v>
      </c>
      <c r="AM1744" s="2" t="str">
        <f>IF(OR(O1744="Q",Q1744="Q",S1744="Q",U1744="Q",W1744="Q",Y1744="Q",AB1744="Q",AD1744="Q",AF1744="Q",AH1744="Q",AJ1744="Q",AL1744="Q"),"Yes","No")</f>
        <v>No</v>
      </c>
    </row>
    <row r="1745" spans="1:39">
      <c r="A1745" s="6" t="s">
        <v>3553</v>
      </c>
      <c r="B1745" s="6" t="s">
        <v>3554</v>
      </c>
      <c r="C1745" s="4" t="s">
        <v>77</v>
      </c>
      <c r="D1745" s="242" t="s">
        <v>3555</v>
      </c>
      <c r="E1745" s="237" t="s">
        <v>3556</v>
      </c>
      <c r="F1745" s="25" t="s">
        <v>320</v>
      </c>
      <c r="G1745" s="53" t="s">
        <v>476</v>
      </c>
      <c r="H1745" s="180">
        <v>0</v>
      </c>
      <c r="I1745" s="28">
        <v>20</v>
      </c>
      <c r="J1745" s="171" t="s">
        <v>14</v>
      </c>
      <c r="K1745" s="171" t="s">
        <v>13</v>
      </c>
      <c r="L1745" s="9">
        <v>10</v>
      </c>
      <c r="M1745" s="9"/>
      <c r="N1745" s="32">
        <v>0.50143338350175592</v>
      </c>
      <c r="O1745" s="10" t="s">
        <v>6535</v>
      </c>
      <c r="P1745" s="57">
        <v>5.3830203849246194E-2</v>
      </c>
      <c r="Q1745" s="7" t="s">
        <v>6535</v>
      </c>
      <c r="R1745" s="182">
        <v>42.799023105208278</v>
      </c>
      <c r="S1745" s="1" t="s">
        <v>6535</v>
      </c>
      <c r="T1745" s="36">
        <v>4.5945886614346083</v>
      </c>
      <c r="U1745" s="2" t="s">
        <v>6535</v>
      </c>
      <c r="V1745" s="31">
        <v>9.3150935282734899</v>
      </c>
      <c r="W1745" s="2" t="s">
        <v>6535</v>
      </c>
      <c r="X1745" s="31" t="s">
        <v>6535</v>
      </c>
      <c r="Y1745" s="2" t="s">
        <v>6535</v>
      </c>
      <c r="AA1745" s="38">
        <v>41979</v>
      </c>
      <c r="AB1745" s="9" t="s">
        <v>6535</v>
      </c>
      <c r="AC1745" s="38">
        <v>779841</v>
      </c>
      <c r="AD1745" s="9" t="s">
        <v>6535</v>
      </c>
      <c r="AE1745" s="42">
        <v>83718</v>
      </c>
      <c r="AF1745" s="9" t="s">
        <v>6535</v>
      </c>
      <c r="AG1745" s="41">
        <v>18221</v>
      </c>
      <c r="AH1745" s="2" t="s">
        <v>6535</v>
      </c>
      <c r="AI1745" s="41">
        <v>0</v>
      </c>
      <c r="AJ1745" s="2" t="s">
        <v>6535</v>
      </c>
      <c r="AK1745" s="41">
        <v>238697</v>
      </c>
      <c r="AL1745" s="2" t="s">
        <v>6535</v>
      </c>
      <c r="AM1745" s="2" t="str">
        <f>IF(OR(O1745="Q",Q1745="Q",S1745="Q",U1745="Q",W1745="Q",Y1745="Q",AB1745="Q",AD1745="Q",AF1745="Q",AH1745="Q",AJ1745="Q",AL1745="Q"),"Yes","No")</f>
        <v>No</v>
      </c>
    </row>
    <row r="1746" spans="1:39">
      <c r="A1746" s="6" t="s">
        <v>3553</v>
      </c>
      <c r="B1746" s="6" t="s">
        <v>3554</v>
      </c>
      <c r="C1746" s="4" t="s">
        <v>77</v>
      </c>
      <c r="D1746" s="242" t="s">
        <v>3555</v>
      </c>
      <c r="E1746" s="237" t="s">
        <v>3556</v>
      </c>
      <c r="F1746" s="25" t="s">
        <v>320</v>
      </c>
      <c r="G1746" s="53" t="s">
        <v>476</v>
      </c>
      <c r="H1746" s="180">
        <v>0</v>
      </c>
      <c r="I1746" s="28">
        <v>20</v>
      </c>
      <c r="J1746" s="171" t="s">
        <v>15</v>
      </c>
      <c r="K1746" s="171" t="s">
        <v>13</v>
      </c>
      <c r="L1746" s="9">
        <v>10</v>
      </c>
      <c r="M1746" s="9"/>
      <c r="N1746" s="32">
        <v>0.50144079089739058</v>
      </c>
      <c r="O1746" s="10" t="s">
        <v>6535</v>
      </c>
      <c r="P1746" s="57">
        <v>5.383099225291494E-2</v>
      </c>
      <c r="Q1746" s="7" t="s">
        <v>6535</v>
      </c>
      <c r="R1746" s="182">
        <v>42.799518551467898</v>
      </c>
      <c r="S1746" s="1" t="s">
        <v>6535</v>
      </c>
      <c r="T1746" s="36">
        <v>4.5946412685122198</v>
      </c>
      <c r="U1746" s="2" t="s">
        <v>6535</v>
      </c>
      <c r="V1746" s="31">
        <v>9.3150947049510808</v>
      </c>
      <c r="W1746" s="2" t="s">
        <v>6535</v>
      </c>
      <c r="X1746" s="31" t="s">
        <v>6535</v>
      </c>
      <c r="Y1746" s="2" t="s">
        <v>6535</v>
      </c>
      <c r="AA1746" s="38">
        <v>44026</v>
      </c>
      <c r="AB1746" s="9" t="s">
        <v>6535</v>
      </c>
      <c r="AC1746" s="38">
        <v>817856</v>
      </c>
      <c r="AD1746" s="9" t="s">
        <v>6535</v>
      </c>
      <c r="AE1746" s="42">
        <v>87799</v>
      </c>
      <c r="AF1746" s="9" t="s">
        <v>6535</v>
      </c>
      <c r="AG1746" s="41">
        <v>19109</v>
      </c>
      <c r="AH1746" s="2" t="s">
        <v>6535</v>
      </c>
      <c r="AI1746" s="41">
        <v>0</v>
      </c>
      <c r="AJ1746" s="2" t="s">
        <v>6535</v>
      </c>
      <c r="AK1746" s="41">
        <v>250333</v>
      </c>
      <c r="AL1746" s="2" t="s">
        <v>6535</v>
      </c>
      <c r="AM1746" s="2" t="str">
        <f>IF(OR(O1746="Q",Q1746="Q",S1746="Q",U1746="Q",W1746="Q",Y1746="Q",AB1746="Q",AD1746="Q",AF1746="Q",AH1746="Q",AJ1746="Q",AL1746="Q"),"Yes","No")</f>
        <v>No</v>
      </c>
    </row>
    <row r="1747" spans="1:39">
      <c r="A1747" s="3" t="s">
        <v>128</v>
      </c>
      <c r="B1747" s="3" t="s">
        <v>5152</v>
      </c>
      <c r="C1747" s="4" t="s">
        <v>127</v>
      </c>
      <c r="D1747" s="241">
        <v>8014</v>
      </c>
      <c r="E1747" s="236">
        <v>80014</v>
      </c>
      <c r="F1747" s="3" t="s">
        <v>317</v>
      </c>
      <c r="G1747" s="4" t="s">
        <v>264</v>
      </c>
      <c r="H1747" s="60">
        <v>81251</v>
      </c>
      <c r="I1747" s="27">
        <v>20</v>
      </c>
      <c r="J1747" s="170" t="s">
        <v>15</v>
      </c>
      <c r="K1747" s="170" t="s">
        <v>13</v>
      </c>
      <c r="L1747" s="5">
        <v>9</v>
      </c>
      <c r="N1747" s="31">
        <v>0.78873365266333595</v>
      </c>
      <c r="O1747" s="4" t="s">
        <v>6535</v>
      </c>
      <c r="P1747" s="56">
        <v>0.22743008423776809</v>
      </c>
      <c r="Q1747" s="8" t="s">
        <v>6535</v>
      </c>
      <c r="R1747" s="35">
        <v>51.885975735142914</v>
      </c>
      <c r="S1747" s="2" t="s">
        <v>6535</v>
      </c>
      <c r="T1747" s="36">
        <v>14.961237918980054</v>
      </c>
      <c r="U1747" s="2" t="s">
        <v>6535</v>
      </c>
      <c r="V1747" s="31">
        <v>3.4680269116848668</v>
      </c>
      <c r="W1747" s="2" t="s">
        <v>6535</v>
      </c>
      <c r="X1747" s="31" t="s">
        <v>6535</v>
      </c>
      <c r="Y1747" s="2" t="s">
        <v>6535</v>
      </c>
      <c r="AA1747" s="37">
        <v>229542</v>
      </c>
      <c r="AB1747" s="4" t="s">
        <v>6535</v>
      </c>
      <c r="AC1747" s="37">
        <v>1009286</v>
      </c>
      <c r="AD1747" s="4" t="s">
        <v>6535</v>
      </c>
      <c r="AE1747" s="41">
        <v>291026</v>
      </c>
      <c r="AF1747" s="4" t="s">
        <v>6535</v>
      </c>
      <c r="AG1747" s="41">
        <v>19452</v>
      </c>
      <c r="AH1747" s="2" t="s">
        <v>6535</v>
      </c>
      <c r="AI1747" s="41">
        <v>0</v>
      </c>
      <c r="AJ1747" s="2" t="s">
        <v>6535</v>
      </c>
      <c r="AK1747" s="41">
        <v>290101</v>
      </c>
      <c r="AL1747" s="2" t="s">
        <v>6535</v>
      </c>
      <c r="AM1747" s="2" t="str">
        <f>IF(OR(O1747="Q",Q1747="Q",S1747="Q",U1747="Q",W1747="Q",Y1747="Q",AB1747="Q",AD1747="Q",AF1747="Q",AH1747="Q",AJ1747="Q",AL1747="Q"),"Yes","No")</f>
        <v>No</v>
      </c>
    </row>
    <row r="1748" spans="1:39">
      <c r="A1748" s="6" t="s">
        <v>3893</v>
      </c>
      <c r="B1748" s="6" t="s">
        <v>3894</v>
      </c>
      <c r="C1748" s="4" t="s">
        <v>130</v>
      </c>
      <c r="D1748" s="242">
        <v>6001</v>
      </c>
      <c r="E1748" s="237">
        <v>60001</v>
      </c>
      <c r="F1748" s="25" t="s">
        <v>317</v>
      </c>
      <c r="G1748" s="53" t="s">
        <v>264</v>
      </c>
      <c r="H1748" s="180">
        <v>196651</v>
      </c>
      <c r="I1748" s="27">
        <v>20</v>
      </c>
      <c r="J1748" s="171" t="s">
        <v>14</v>
      </c>
      <c r="K1748" s="171" t="s">
        <v>13</v>
      </c>
      <c r="L1748" s="9">
        <v>8</v>
      </c>
      <c r="M1748" s="9"/>
      <c r="N1748" s="32">
        <v>1.9047201064643089</v>
      </c>
      <c r="O1748" s="10" t="s">
        <v>6535</v>
      </c>
      <c r="P1748" s="57">
        <v>4.6783524054196529E-2</v>
      </c>
      <c r="Q1748" s="7" t="s">
        <v>6535</v>
      </c>
      <c r="R1748" s="182">
        <v>76.731842681039538</v>
      </c>
      <c r="S1748" s="1" t="s">
        <v>6535</v>
      </c>
      <c r="T1748" s="36">
        <v>1.8846790116868564</v>
      </c>
      <c r="U1748" s="2" t="s">
        <v>6535</v>
      </c>
      <c r="V1748" s="31">
        <v>40.713480759973947</v>
      </c>
      <c r="W1748" s="2" t="s">
        <v>6535</v>
      </c>
      <c r="X1748" s="31" t="s">
        <v>6535</v>
      </c>
      <c r="Y1748" s="2" t="s">
        <v>6535</v>
      </c>
      <c r="AA1748" s="38">
        <v>67269</v>
      </c>
      <c r="AB1748" s="9" t="s">
        <v>6535</v>
      </c>
      <c r="AC1748" s="38">
        <v>1437878</v>
      </c>
      <c r="AD1748" s="9" t="s">
        <v>6535</v>
      </c>
      <c r="AE1748" s="42">
        <v>35317</v>
      </c>
      <c r="AF1748" s="9" t="s">
        <v>6535</v>
      </c>
      <c r="AG1748" s="41">
        <v>18739</v>
      </c>
      <c r="AH1748" s="2" t="s">
        <v>6535</v>
      </c>
      <c r="AI1748" s="41">
        <v>0</v>
      </c>
      <c r="AJ1748" s="2" t="s">
        <v>6535</v>
      </c>
      <c r="AK1748" s="41">
        <v>263543</v>
      </c>
      <c r="AL1748" s="2" t="s">
        <v>6535</v>
      </c>
      <c r="AM1748" s="2" t="str">
        <f>IF(OR(O1748="Q",Q1748="Q",S1748="Q",U1748="Q",W1748="Q",Y1748="Q",AB1748="Q",AD1748="Q",AF1748="Q",AH1748="Q",AJ1748="Q",AL1748="Q"),"Yes","No")</f>
        <v>No</v>
      </c>
    </row>
    <row r="1749" spans="1:39">
      <c r="A1749" s="6" t="s">
        <v>1449</v>
      </c>
      <c r="B1749" s="6" t="s">
        <v>1450</v>
      </c>
      <c r="C1749" s="4" t="s">
        <v>147</v>
      </c>
      <c r="D1749" s="242" t="s">
        <v>1451</v>
      </c>
      <c r="E1749" s="237" t="s">
        <v>1452</v>
      </c>
      <c r="F1749" s="25" t="s">
        <v>317</v>
      </c>
      <c r="G1749" s="53" t="s">
        <v>476</v>
      </c>
      <c r="H1749" s="180">
        <v>0</v>
      </c>
      <c r="I1749" s="28">
        <v>20</v>
      </c>
      <c r="J1749" s="171" t="s">
        <v>14</v>
      </c>
      <c r="K1749" s="171" t="s">
        <v>13</v>
      </c>
      <c r="L1749" s="9">
        <v>7</v>
      </c>
      <c r="M1749" s="9"/>
      <c r="N1749" s="32">
        <v>7.8201105253128373</v>
      </c>
      <c r="O1749" s="10" t="s">
        <v>6535</v>
      </c>
      <c r="P1749" s="57">
        <v>0.22735826581888091</v>
      </c>
      <c r="Q1749" s="7" t="s">
        <v>6535</v>
      </c>
      <c r="R1749" s="182">
        <v>36.439367429340514</v>
      </c>
      <c r="S1749" s="1" t="s">
        <v>6535</v>
      </c>
      <c r="T1749" s="36">
        <v>1.0594212651413191</v>
      </c>
      <c r="U1749" s="2" t="s">
        <v>6535</v>
      </c>
      <c r="V1749" s="31">
        <v>34.395540875309663</v>
      </c>
      <c r="W1749" s="2" t="s">
        <v>6535</v>
      </c>
      <c r="X1749" s="31" t="s">
        <v>6535</v>
      </c>
      <c r="Y1749" s="2" t="s">
        <v>6535</v>
      </c>
      <c r="AA1749" s="38">
        <v>123112</v>
      </c>
      <c r="AB1749" s="9" t="s">
        <v>6535</v>
      </c>
      <c r="AC1749" s="38">
        <v>541489</v>
      </c>
      <c r="AD1749" s="9" t="s">
        <v>6535</v>
      </c>
      <c r="AE1749" s="42">
        <v>15743</v>
      </c>
      <c r="AF1749" s="9" t="s">
        <v>6535</v>
      </c>
      <c r="AG1749" s="41">
        <v>14860</v>
      </c>
      <c r="AH1749" s="2" t="s">
        <v>6535</v>
      </c>
      <c r="AI1749" s="41">
        <v>0</v>
      </c>
      <c r="AJ1749" s="2" t="s">
        <v>6535</v>
      </c>
      <c r="AK1749" s="41">
        <v>295799</v>
      </c>
      <c r="AL1749" s="2" t="s">
        <v>6535</v>
      </c>
      <c r="AM1749" s="2" t="str">
        <f>IF(OR(O1749="Q",Q1749="Q",S1749="Q",U1749="Q",W1749="Q",Y1749="Q",AB1749="Q",AD1749="Q",AF1749="Q",AH1749="Q",AJ1749="Q",AL1749="Q"),"Yes","No")</f>
        <v>No</v>
      </c>
    </row>
    <row r="1750" spans="1:39">
      <c r="A1750" s="6" t="s">
        <v>5149</v>
      </c>
      <c r="B1750" s="6" t="s">
        <v>5150</v>
      </c>
      <c r="C1750" s="4" t="s">
        <v>82</v>
      </c>
      <c r="D1750" s="242">
        <v>8012</v>
      </c>
      <c r="E1750" s="237">
        <v>80012</v>
      </c>
      <c r="F1750" s="25" t="s">
        <v>320</v>
      </c>
      <c r="G1750" s="53" t="s">
        <v>262</v>
      </c>
      <c r="H1750" s="180">
        <v>65207</v>
      </c>
      <c r="I1750" s="28">
        <v>20</v>
      </c>
      <c r="J1750" s="171" t="s">
        <v>14</v>
      </c>
      <c r="K1750" s="171" t="s">
        <v>13</v>
      </c>
      <c r="L1750" s="9">
        <v>7</v>
      </c>
      <c r="M1750" s="9"/>
      <c r="N1750" s="32">
        <v>2.1250427270749821</v>
      </c>
      <c r="O1750" s="10" t="s">
        <v>6535</v>
      </c>
      <c r="P1750" s="57">
        <v>0.14129981114844062</v>
      </c>
      <c r="Q1750" s="7" t="s">
        <v>6535</v>
      </c>
      <c r="R1750" s="182">
        <v>38.942549082716447</v>
      </c>
      <c r="S1750" s="1" t="s">
        <v>6535</v>
      </c>
      <c r="T1750" s="36">
        <v>2.5893949147087221</v>
      </c>
      <c r="U1750" s="2" t="s">
        <v>6535</v>
      </c>
      <c r="V1750" s="31">
        <v>15.03924676051086</v>
      </c>
      <c r="W1750" s="2" t="s">
        <v>6535</v>
      </c>
      <c r="X1750" s="31">
        <v>4.8175230435388503</v>
      </c>
      <c r="Y1750" s="2" t="s">
        <v>6535</v>
      </c>
      <c r="AA1750" s="38">
        <v>68386</v>
      </c>
      <c r="AB1750" s="9" t="s">
        <v>6535</v>
      </c>
      <c r="AC1750" s="38">
        <v>483978</v>
      </c>
      <c r="AD1750" s="9" t="s">
        <v>6535</v>
      </c>
      <c r="AE1750" s="42">
        <v>32181</v>
      </c>
      <c r="AF1750" s="9" t="s">
        <v>6535</v>
      </c>
      <c r="AG1750" s="41">
        <v>12428</v>
      </c>
      <c r="AH1750" s="2" t="s">
        <v>6535</v>
      </c>
      <c r="AI1750" s="41">
        <v>100462</v>
      </c>
      <c r="AJ1750" s="2" t="s">
        <v>6535</v>
      </c>
      <c r="AK1750" s="41">
        <v>149948</v>
      </c>
      <c r="AL1750" s="2" t="s">
        <v>6535</v>
      </c>
      <c r="AM1750" s="2" t="str">
        <f>IF(OR(O1750="Q",Q1750="Q",S1750="Q",U1750="Q",W1750="Q",Y1750="Q",AB1750="Q",AD1750="Q",AF1750="Q",AH1750="Q",AJ1750="Q",AL1750="Q"),"Yes","No")</f>
        <v>No</v>
      </c>
    </row>
    <row r="1751" spans="1:39">
      <c r="A1751" s="3" t="s">
        <v>5782</v>
      </c>
      <c r="B1751" s="3" t="s">
        <v>5783</v>
      </c>
      <c r="C1751" s="4" t="s">
        <v>28</v>
      </c>
      <c r="D1751" s="241">
        <v>9200</v>
      </c>
      <c r="E1751" s="236">
        <v>90200</v>
      </c>
      <c r="F1751" s="3" t="s">
        <v>320</v>
      </c>
      <c r="G1751" s="4" t="s">
        <v>262</v>
      </c>
      <c r="H1751" s="60">
        <v>87941</v>
      </c>
      <c r="I1751" s="27">
        <v>20</v>
      </c>
      <c r="J1751" s="170" t="s">
        <v>14</v>
      </c>
      <c r="K1751" s="170" t="s">
        <v>16</v>
      </c>
      <c r="L1751" s="5">
        <v>6</v>
      </c>
      <c r="N1751" s="31">
        <v>1.4223107569721116</v>
      </c>
      <c r="O1751" s="4" t="s">
        <v>6535</v>
      </c>
      <c r="P1751" s="56">
        <v>5.7335280582493667E-2</v>
      </c>
      <c r="Q1751" s="8" t="s">
        <v>6535</v>
      </c>
      <c r="R1751" s="35">
        <v>70.352587117212252</v>
      </c>
      <c r="S1751" s="2" t="s">
        <v>6535</v>
      </c>
      <c r="T1751" s="36">
        <v>2.8360084477296725</v>
      </c>
      <c r="U1751" s="2" t="s">
        <v>6535</v>
      </c>
      <c r="V1751" s="31">
        <v>24.806903228208661</v>
      </c>
      <c r="W1751" s="2" t="s">
        <v>6535</v>
      </c>
      <c r="X1751" s="31">
        <v>7.4186468610115135</v>
      </c>
      <c r="Y1751" s="2" t="s">
        <v>6535</v>
      </c>
      <c r="AA1751" s="37">
        <v>38199</v>
      </c>
      <c r="AB1751" s="4" t="s">
        <v>6535</v>
      </c>
      <c r="AC1751" s="37">
        <v>666239</v>
      </c>
      <c r="AD1751" s="4" t="s">
        <v>6535</v>
      </c>
      <c r="AE1751" s="41">
        <v>26857</v>
      </c>
      <c r="AF1751" s="4" t="s">
        <v>6535</v>
      </c>
      <c r="AG1751" s="41">
        <v>9470</v>
      </c>
      <c r="AH1751" s="2" t="s">
        <v>6535</v>
      </c>
      <c r="AI1751" s="41">
        <v>89806</v>
      </c>
      <c r="AJ1751" s="2" t="s">
        <v>6535</v>
      </c>
      <c r="AK1751" s="41">
        <v>78598</v>
      </c>
      <c r="AL1751" s="2" t="s">
        <v>6535</v>
      </c>
      <c r="AM1751" s="2" t="str">
        <f>IF(OR(O1751="Q",Q1751="Q",S1751="Q",U1751="Q",W1751="Q",Y1751="Q",AB1751="Q",AD1751="Q",AF1751="Q",AH1751="Q",AJ1751="Q",AL1751="Q"),"Yes","No")</f>
        <v>No</v>
      </c>
    </row>
    <row r="1752" spans="1:39">
      <c r="A1752" s="3" t="s">
        <v>1724</v>
      </c>
      <c r="B1752" s="3" t="s">
        <v>1725</v>
      </c>
      <c r="C1752" s="4" t="s">
        <v>83</v>
      </c>
      <c r="D1752" s="241">
        <v>4132</v>
      </c>
      <c r="E1752" s="236">
        <v>40132</v>
      </c>
      <c r="F1752" s="3" t="s">
        <v>320</v>
      </c>
      <c r="G1752" s="4" t="s">
        <v>264</v>
      </c>
      <c r="H1752" s="60">
        <v>61054</v>
      </c>
      <c r="I1752" s="27">
        <v>20</v>
      </c>
      <c r="J1752" s="170" t="s">
        <v>15</v>
      </c>
      <c r="K1752" s="170" t="s">
        <v>13</v>
      </c>
      <c r="L1752" s="5">
        <v>5</v>
      </c>
      <c r="N1752" s="31">
        <v>0.6352425386256535</v>
      </c>
      <c r="O1752" s="4" t="s">
        <v>6535</v>
      </c>
      <c r="P1752" s="56">
        <v>0.11985787806213766</v>
      </c>
      <c r="Q1752" s="8" t="s">
        <v>6535</v>
      </c>
      <c r="R1752" s="35">
        <v>59.530046874177067</v>
      </c>
      <c r="S1752" s="2" t="s">
        <v>6535</v>
      </c>
      <c r="T1752" s="36">
        <v>11.232158845525886</v>
      </c>
      <c r="U1752" s="2" t="s">
        <v>6535</v>
      </c>
      <c r="V1752" s="31">
        <v>5.2999648324854052</v>
      </c>
      <c r="W1752" s="2" t="s">
        <v>6535</v>
      </c>
      <c r="X1752" s="31" t="s">
        <v>6535</v>
      </c>
      <c r="Y1752" s="2" t="s">
        <v>6535</v>
      </c>
      <c r="AA1752" s="37">
        <v>135475</v>
      </c>
      <c r="AB1752" s="4" t="s">
        <v>6535</v>
      </c>
      <c r="AC1752" s="37">
        <v>1130297</v>
      </c>
      <c r="AD1752" s="4" t="s">
        <v>6535</v>
      </c>
      <c r="AE1752" s="41">
        <v>213265</v>
      </c>
      <c r="AF1752" s="4" t="s">
        <v>6535</v>
      </c>
      <c r="AG1752" s="41">
        <v>18987</v>
      </c>
      <c r="AH1752" s="2" t="s">
        <v>6535</v>
      </c>
      <c r="AI1752" s="41">
        <v>0</v>
      </c>
      <c r="AJ1752" s="2" t="s">
        <v>6535</v>
      </c>
      <c r="AK1752" s="41">
        <v>307478</v>
      </c>
      <c r="AL1752" s="2" t="s">
        <v>6535</v>
      </c>
      <c r="AM1752" s="2" t="str">
        <f>IF(OR(O1752="Q",Q1752="Q",S1752="Q",U1752="Q",W1752="Q",Y1752="Q",AB1752="Q",AD1752="Q",AF1752="Q",AH1752="Q",AJ1752="Q",AL1752="Q"),"Yes","No")</f>
        <v>No</v>
      </c>
    </row>
    <row r="1753" spans="1:39">
      <c r="A1753" s="6" t="s">
        <v>1433</v>
      </c>
      <c r="B1753" s="6" t="s">
        <v>1434</v>
      </c>
      <c r="C1753" s="4" t="s">
        <v>114</v>
      </c>
      <c r="D1753" s="242" t="s">
        <v>1435</v>
      </c>
      <c r="E1753" s="237" t="s">
        <v>1436</v>
      </c>
      <c r="F1753" s="25" t="s">
        <v>320</v>
      </c>
      <c r="G1753" s="53" t="s">
        <v>476</v>
      </c>
      <c r="H1753" s="180">
        <v>0</v>
      </c>
      <c r="I1753" s="28">
        <v>20</v>
      </c>
      <c r="J1753" s="171" t="s">
        <v>15</v>
      </c>
      <c r="K1753" s="171" t="s">
        <v>13</v>
      </c>
      <c r="L1753" s="9">
        <v>4</v>
      </c>
      <c r="M1753" s="9"/>
      <c r="N1753" s="32">
        <v>0.81248339973439576</v>
      </c>
      <c r="O1753" s="10" t="s">
        <v>6535</v>
      </c>
      <c r="P1753" s="57">
        <v>6.4628467301073092E-2</v>
      </c>
      <c r="Q1753" s="7" t="s">
        <v>6535</v>
      </c>
      <c r="R1753" s="182">
        <v>72.225966429298069</v>
      </c>
      <c r="S1753" s="1" t="s">
        <v>6535</v>
      </c>
      <c r="T1753" s="36">
        <v>5.7451678535096642</v>
      </c>
      <c r="U1753" s="2" t="s">
        <v>6535</v>
      </c>
      <c r="V1753" s="31">
        <v>12.571602478972997</v>
      </c>
      <c r="W1753" s="2" t="s">
        <v>6535</v>
      </c>
      <c r="X1753" s="31" t="s">
        <v>6535</v>
      </c>
      <c r="Y1753" s="2" t="s">
        <v>6535</v>
      </c>
      <c r="AA1753" s="38">
        <v>36708</v>
      </c>
      <c r="AB1753" s="9" t="s">
        <v>6535</v>
      </c>
      <c r="AC1753" s="38">
        <v>567985</v>
      </c>
      <c r="AD1753" s="9" t="s">
        <v>6535</v>
      </c>
      <c r="AE1753" s="42">
        <v>45180</v>
      </c>
      <c r="AF1753" s="9" t="s">
        <v>6535</v>
      </c>
      <c r="AG1753" s="41">
        <v>7864</v>
      </c>
      <c r="AH1753" s="2" t="s">
        <v>6535</v>
      </c>
      <c r="AI1753" s="41">
        <v>0</v>
      </c>
      <c r="AJ1753" s="2" t="s">
        <v>6535</v>
      </c>
      <c r="AK1753" s="41">
        <v>125062</v>
      </c>
      <c r="AL1753" s="2" t="s">
        <v>6535</v>
      </c>
      <c r="AM1753" s="2" t="str">
        <f>IF(OR(O1753="Q",Q1753="Q",S1753="Q",U1753="Q",W1753="Q",Y1753="Q",AB1753="Q",AD1753="Q",AF1753="Q",AH1753="Q",AJ1753="Q",AL1753="Q"),"Yes","No")</f>
        <v>No</v>
      </c>
    </row>
    <row r="1754" spans="1:39">
      <c r="A1754" s="3" t="s">
        <v>2809</v>
      </c>
      <c r="B1754" s="3" t="s">
        <v>2810</v>
      </c>
      <c r="C1754" s="4" t="s">
        <v>60</v>
      </c>
      <c r="D1754" s="241">
        <v>5045</v>
      </c>
      <c r="E1754" s="236">
        <v>50045</v>
      </c>
      <c r="F1754" s="3" t="s">
        <v>317</v>
      </c>
      <c r="G1754" s="4" t="s">
        <v>262</v>
      </c>
      <c r="H1754" s="60">
        <v>8608208</v>
      </c>
      <c r="I1754" s="27">
        <v>20</v>
      </c>
      <c r="J1754" s="170" t="s">
        <v>14</v>
      </c>
      <c r="K1754" s="170" t="s">
        <v>13</v>
      </c>
      <c r="L1754" s="5">
        <v>4</v>
      </c>
      <c r="N1754" s="31">
        <v>2.6974329801607055</v>
      </c>
      <c r="O1754" s="4" t="s">
        <v>6535</v>
      </c>
      <c r="P1754" s="56">
        <v>5.163638640580314E-2</v>
      </c>
      <c r="Q1754" s="8" t="s">
        <v>6535</v>
      </c>
      <c r="R1754" s="35">
        <v>160.92814895947427</v>
      </c>
      <c r="S1754" s="2" t="s">
        <v>6535</v>
      </c>
      <c r="T1754" s="36">
        <v>3.0806133625410732</v>
      </c>
      <c r="U1754" s="2" t="s">
        <v>6535</v>
      </c>
      <c r="V1754" s="31">
        <v>52.238995946810782</v>
      </c>
      <c r="W1754" s="2" t="s">
        <v>6535</v>
      </c>
      <c r="X1754" s="31">
        <v>9.7181919199936502</v>
      </c>
      <c r="Y1754" s="2" t="s">
        <v>6535</v>
      </c>
      <c r="AA1754" s="37">
        <v>37934</v>
      </c>
      <c r="AB1754" s="4" t="s">
        <v>6535</v>
      </c>
      <c r="AC1754" s="37">
        <v>734637</v>
      </c>
      <c r="AD1754" s="4" t="s">
        <v>6535</v>
      </c>
      <c r="AE1754" s="41">
        <v>14063</v>
      </c>
      <c r="AF1754" s="4" t="s">
        <v>6535</v>
      </c>
      <c r="AG1754" s="41">
        <v>4565</v>
      </c>
      <c r="AH1754" s="2" t="s">
        <v>6535</v>
      </c>
      <c r="AI1754" s="41">
        <v>75594</v>
      </c>
      <c r="AJ1754" s="2" t="s">
        <v>6535</v>
      </c>
      <c r="AK1754" s="41">
        <v>79888</v>
      </c>
      <c r="AL1754" s="2" t="s">
        <v>6535</v>
      </c>
      <c r="AM1754" s="2" t="str">
        <f>IF(OR(O1754="Q",Q1754="Q",S1754="Q",U1754="Q",W1754="Q",Y1754="Q",AB1754="Q",AD1754="Q",AF1754="Q",AH1754="Q",AJ1754="Q",AL1754="Q"),"Yes","No")</f>
        <v>No</v>
      </c>
    </row>
    <row r="1755" spans="1:39">
      <c r="A1755" s="3" t="s">
        <v>505</v>
      </c>
      <c r="B1755" s="3" t="s">
        <v>506</v>
      </c>
      <c r="C1755" s="4" t="s">
        <v>148</v>
      </c>
      <c r="D1755" s="241" t="s">
        <v>5592</v>
      </c>
      <c r="E1755" s="236" t="s">
        <v>5593</v>
      </c>
      <c r="F1755" s="3" t="s">
        <v>320</v>
      </c>
      <c r="G1755" s="4" t="s">
        <v>476</v>
      </c>
      <c r="H1755" s="60">
        <v>0</v>
      </c>
      <c r="I1755" s="27">
        <v>20</v>
      </c>
      <c r="J1755" s="170" t="s">
        <v>14</v>
      </c>
      <c r="K1755" s="170" t="s">
        <v>13</v>
      </c>
      <c r="L1755" s="5">
        <v>2</v>
      </c>
      <c r="N1755" s="31">
        <v>4.7061159650516284</v>
      </c>
      <c r="O1755" s="4" t="s">
        <v>6535</v>
      </c>
      <c r="P1755" s="56">
        <v>0.15015966343960668</v>
      </c>
      <c r="Q1755" s="8" t="s">
        <v>6535</v>
      </c>
      <c r="R1755" s="35">
        <v>51.556620209059233</v>
      </c>
      <c r="S1755" s="2" t="s">
        <v>6535</v>
      </c>
      <c r="T1755" s="36">
        <v>1.6450348432055748</v>
      </c>
      <c r="U1755" s="2" t="s">
        <v>6535</v>
      </c>
      <c r="V1755" s="31">
        <v>31.340746624305005</v>
      </c>
      <c r="W1755" s="2" t="s">
        <v>6535</v>
      </c>
      <c r="X1755" s="31" t="s">
        <v>6535</v>
      </c>
      <c r="Y1755" s="2" t="s">
        <v>6535</v>
      </c>
      <c r="AA1755" s="37">
        <v>17775</v>
      </c>
      <c r="AB1755" s="4" t="s">
        <v>6535</v>
      </c>
      <c r="AC1755" s="37">
        <v>118374</v>
      </c>
      <c r="AD1755" s="4" t="s">
        <v>6535</v>
      </c>
      <c r="AE1755" s="41">
        <v>3777</v>
      </c>
      <c r="AF1755" s="4" t="s">
        <v>6535</v>
      </c>
      <c r="AG1755" s="41">
        <v>2296</v>
      </c>
      <c r="AH1755" s="2" t="s">
        <v>6535</v>
      </c>
      <c r="AI1755" s="41">
        <v>0</v>
      </c>
      <c r="AJ1755" s="2" t="s">
        <v>6535</v>
      </c>
      <c r="AK1755" s="41">
        <v>29259</v>
      </c>
      <c r="AL1755" s="2" t="s">
        <v>6535</v>
      </c>
      <c r="AM1755" s="2" t="str">
        <f>IF(OR(O1755="Q",Q1755="Q",S1755="Q",U1755="Q",W1755="Q",Y1755="Q",AB1755="Q",AD1755="Q",AF1755="Q",AH1755="Q",AJ1755="Q",AL1755="Q"),"Yes","No")</f>
        <v>No</v>
      </c>
    </row>
    <row r="1756" spans="1:39">
      <c r="A1756" s="3" t="s">
        <v>6396</v>
      </c>
      <c r="B1756" s="3" t="s">
        <v>2776</v>
      </c>
      <c r="C1756" s="4" t="s">
        <v>77</v>
      </c>
      <c r="D1756" s="241">
        <v>5218</v>
      </c>
      <c r="E1756" s="236">
        <v>50515</v>
      </c>
      <c r="F1756" s="3" t="s">
        <v>151</v>
      </c>
      <c r="G1756" s="4" t="s">
        <v>262</v>
      </c>
      <c r="H1756" s="60">
        <v>2650890</v>
      </c>
      <c r="I1756" s="27">
        <v>20</v>
      </c>
      <c r="J1756" s="170" t="s">
        <v>14</v>
      </c>
      <c r="K1756" s="170" t="s">
        <v>13</v>
      </c>
      <c r="L1756" s="5">
        <v>2</v>
      </c>
      <c r="N1756" s="31">
        <v>0</v>
      </c>
      <c r="O1756" s="4" t="s">
        <v>6535</v>
      </c>
      <c r="P1756" s="56">
        <v>0</v>
      </c>
      <c r="Q1756" s="8" t="s">
        <v>6535</v>
      </c>
      <c r="R1756" s="35">
        <v>30.59328747133625</v>
      </c>
      <c r="S1756" s="2" t="s">
        <v>6535</v>
      </c>
      <c r="T1756" s="36">
        <v>1.1588492808005002</v>
      </c>
      <c r="U1756" s="2" t="s">
        <v>6535</v>
      </c>
      <c r="V1756" s="31">
        <v>26.399712178449363</v>
      </c>
      <c r="W1756" s="2" t="s">
        <v>6535</v>
      </c>
      <c r="X1756" s="31">
        <v>8.5243959107806688</v>
      </c>
      <c r="Y1756" s="2" t="s">
        <v>6535</v>
      </c>
      <c r="AA1756" s="37">
        <v>0</v>
      </c>
      <c r="AB1756" s="4" t="s">
        <v>6535</v>
      </c>
      <c r="AC1756" s="37">
        <v>146756</v>
      </c>
      <c r="AD1756" s="4" t="s">
        <v>6535</v>
      </c>
      <c r="AE1756" s="41">
        <v>5559</v>
      </c>
      <c r="AF1756" s="4" t="s">
        <v>6535</v>
      </c>
      <c r="AG1756" s="41">
        <v>4797</v>
      </c>
      <c r="AH1756" s="2" t="s">
        <v>6535</v>
      </c>
      <c r="AI1756" s="41">
        <v>17216</v>
      </c>
      <c r="AJ1756" s="2" t="s">
        <v>6535</v>
      </c>
      <c r="AK1756" s="41">
        <v>17216</v>
      </c>
      <c r="AL1756" s="2" t="s">
        <v>6535</v>
      </c>
      <c r="AM1756" s="2" t="str">
        <f>IF(OR(O1756="Q",Q1756="Q",S1756="Q",U1756="Q",W1756="Q",Y1756="Q",AB1756="Q",AD1756="Q",AF1756="Q",AH1756="Q",AJ1756="Q",AL1756="Q"),"Yes","No")</f>
        <v>No</v>
      </c>
    </row>
    <row r="1757" spans="1:39">
      <c r="A1757" s="6" t="s">
        <v>1413</v>
      </c>
      <c r="B1757" s="6" t="s">
        <v>1414</v>
      </c>
      <c r="C1757" s="4" t="s">
        <v>114</v>
      </c>
      <c r="D1757" s="242" t="s">
        <v>1415</v>
      </c>
      <c r="E1757" s="237" t="s">
        <v>1416</v>
      </c>
      <c r="F1757" s="25" t="s">
        <v>317</v>
      </c>
      <c r="G1757" s="53" t="s">
        <v>476</v>
      </c>
      <c r="H1757" s="180">
        <v>0</v>
      </c>
      <c r="I1757" s="28">
        <v>20</v>
      </c>
      <c r="J1757" s="171" t="s">
        <v>15</v>
      </c>
      <c r="K1757" s="171" t="s">
        <v>16</v>
      </c>
      <c r="L1757" s="9">
        <v>1</v>
      </c>
      <c r="M1757" s="9"/>
      <c r="N1757" s="32">
        <v>0.32368896925858953</v>
      </c>
      <c r="O1757" s="10" t="s">
        <v>6535</v>
      </c>
      <c r="P1757" s="57">
        <v>1.7191401679850525E-2</v>
      </c>
      <c r="Q1757" s="7" t="s">
        <v>6535</v>
      </c>
      <c r="R1757" s="182">
        <v>64.598984771573598</v>
      </c>
      <c r="S1757" s="1" t="s">
        <v>6535</v>
      </c>
      <c r="T1757" s="36">
        <v>3.4309080654258319</v>
      </c>
      <c r="U1757" s="2" t="s">
        <v>6535</v>
      </c>
      <c r="V1757" s="31">
        <v>18.828538550057537</v>
      </c>
      <c r="W1757" s="2" t="s">
        <v>6535</v>
      </c>
      <c r="X1757" s="31" t="s">
        <v>6535</v>
      </c>
      <c r="Y1757" s="2" t="s">
        <v>6535</v>
      </c>
      <c r="AA1757" s="38">
        <v>1969</v>
      </c>
      <c r="AB1757" s="9" t="s">
        <v>6535</v>
      </c>
      <c r="AC1757" s="38">
        <v>114534</v>
      </c>
      <c r="AD1757" s="9" t="s">
        <v>6535</v>
      </c>
      <c r="AE1757" s="42">
        <v>6083</v>
      </c>
      <c r="AF1757" s="9" t="s">
        <v>6535</v>
      </c>
      <c r="AG1757" s="41">
        <v>1773</v>
      </c>
      <c r="AH1757" s="2" t="s">
        <v>6535</v>
      </c>
      <c r="AI1757" s="41">
        <v>0</v>
      </c>
      <c r="AJ1757" s="2" t="s">
        <v>6535</v>
      </c>
      <c r="AK1757" s="41">
        <v>32763</v>
      </c>
      <c r="AL1757" s="2" t="s">
        <v>6535</v>
      </c>
      <c r="AM1757" s="2" t="str">
        <f>IF(OR(O1757="Q",Q1757="Q",S1757="Q",U1757="Q",W1757="Q",Y1757="Q",AB1757="Q",AD1757="Q",AF1757="Q",AH1757="Q",AJ1757="Q",AL1757="Q"),"Yes","No")</f>
        <v>No</v>
      </c>
    </row>
    <row r="1758" spans="1:39">
      <c r="A1758" s="3" t="s">
        <v>2919</v>
      </c>
      <c r="B1758" s="3" t="s">
        <v>2920</v>
      </c>
      <c r="C1758" s="4" t="s">
        <v>74</v>
      </c>
      <c r="D1758" s="241">
        <v>5196</v>
      </c>
      <c r="E1758" s="236">
        <v>50196</v>
      </c>
      <c r="F1758" s="3" t="s">
        <v>320</v>
      </c>
      <c r="G1758" s="4" t="s">
        <v>264</v>
      </c>
      <c r="H1758" s="60">
        <v>161280</v>
      </c>
      <c r="I1758" s="27">
        <v>19</v>
      </c>
      <c r="J1758" s="170" t="s">
        <v>14</v>
      </c>
      <c r="K1758" s="170" t="s">
        <v>13</v>
      </c>
      <c r="L1758" s="5">
        <v>19</v>
      </c>
      <c r="N1758" s="31">
        <v>0.87835393947756157</v>
      </c>
      <c r="O1758" s="4" t="s">
        <v>6535</v>
      </c>
      <c r="P1758" s="56">
        <v>8.0014813651003852E-2</v>
      </c>
      <c r="Q1758" s="8" t="s">
        <v>6535</v>
      </c>
      <c r="R1758" s="35">
        <v>64.050460034502592</v>
      </c>
      <c r="S1758" s="2" t="s">
        <v>6535</v>
      </c>
      <c r="T1758" s="36">
        <v>5.8347613571017822</v>
      </c>
      <c r="U1758" s="2" t="s">
        <v>6535</v>
      </c>
      <c r="V1758" s="31">
        <v>10.977391552877059</v>
      </c>
      <c r="W1758" s="2" t="s">
        <v>6535</v>
      </c>
      <c r="X1758" s="31" t="s">
        <v>6535</v>
      </c>
      <c r="Y1758" s="2" t="s">
        <v>6535</v>
      </c>
      <c r="AA1758" s="37">
        <v>178247</v>
      </c>
      <c r="AB1758" s="4" t="s">
        <v>6535</v>
      </c>
      <c r="AC1758" s="37">
        <v>2227675</v>
      </c>
      <c r="AD1758" s="4" t="s">
        <v>6535</v>
      </c>
      <c r="AE1758" s="41">
        <v>202933</v>
      </c>
      <c r="AF1758" s="4" t="s">
        <v>6535</v>
      </c>
      <c r="AG1758" s="41">
        <v>34780</v>
      </c>
      <c r="AH1758" s="2" t="s">
        <v>6535</v>
      </c>
      <c r="AI1758" s="41">
        <v>0</v>
      </c>
      <c r="AJ1758" s="2" t="s">
        <v>6535</v>
      </c>
      <c r="AK1758" s="41">
        <v>509325</v>
      </c>
      <c r="AL1758" s="2" t="s">
        <v>6535</v>
      </c>
      <c r="AM1758" s="2" t="str">
        <f>IF(OR(O1758="Q",Q1758="Q",S1758="Q",U1758="Q",W1758="Q",Y1758="Q",AB1758="Q",AD1758="Q",AF1758="Q",AH1758="Q",AJ1758="Q",AL1758="Q"),"Yes","No")</f>
        <v>No</v>
      </c>
    </row>
    <row r="1759" spans="1:39">
      <c r="A1759" s="3" t="s">
        <v>2926</v>
      </c>
      <c r="B1759" s="3" t="s">
        <v>606</v>
      </c>
      <c r="C1759" s="4" t="s">
        <v>108</v>
      </c>
      <c r="D1759" s="241">
        <v>5200</v>
      </c>
      <c r="E1759" s="236">
        <v>50200</v>
      </c>
      <c r="F1759" s="3" t="s">
        <v>317</v>
      </c>
      <c r="G1759" s="4" t="s">
        <v>264</v>
      </c>
      <c r="H1759" s="60">
        <v>1624827</v>
      </c>
      <c r="I1759" s="27">
        <v>19</v>
      </c>
      <c r="J1759" s="170" t="s">
        <v>14</v>
      </c>
      <c r="K1759" s="170" t="s">
        <v>16</v>
      </c>
      <c r="L1759" s="5">
        <v>19</v>
      </c>
      <c r="N1759" s="31">
        <v>1.3347619959773969</v>
      </c>
      <c r="O1759" s="4" t="s">
        <v>6535</v>
      </c>
      <c r="P1759" s="56">
        <v>5.9680320322034984E-2</v>
      </c>
      <c r="Q1759" s="8" t="s">
        <v>6535</v>
      </c>
      <c r="R1759" s="35">
        <v>33.427334216082741</v>
      </c>
      <c r="S1759" s="2" t="s">
        <v>6535</v>
      </c>
      <c r="T1759" s="36">
        <v>1.4946140357155637</v>
      </c>
      <c r="U1759" s="2" t="s">
        <v>6535</v>
      </c>
      <c r="V1759" s="31">
        <v>22.365194904702616</v>
      </c>
      <c r="W1759" s="2" t="s">
        <v>6535</v>
      </c>
      <c r="X1759" s="31" t="s">
        <v>6535</v>
      </c>
      <c r="Y1759" s="2" t="s">
        <v>6535</v>
      </c>
      <c r="AA1759" s="37">
        <v>55745</v>
      </c>
      <c r="AB1759" s="4" t="s">
        <v>6535</v>
      </c>
      <c r="AC1759" s="37">
        <v>934060</v>
      </c>
      <c r="AD1759" s="4" t="s">
        <v>6535</v>
      </c>
      <c r="AE1759" s="41">
        <v>41764</v>
      </c>
      <c r="AF1759" s="4" t="s">
        <v>6535</v>
      </c>
      <c r="AG1759" s="41">
        <v>27943</v>
      </c>
      <c r="AH1759" s="2" t="s">
        <v>6535</v>
      </c>
      <c r="AI1759" s="41">
        <v>0</v>
      </c>
      <c r="AJ1759" s="2" t="s">
        <v>6535</v>
      </c>
      <c r="AK1759" s="41">
        <v>368039</v>
      </c>
      <c r="AL1759" s="2" t="s">
        <v>6535</v>
      </c>
      <c r="AM1759" s="2" t="str">
        <f>IF(OR(O1759="Q",Q1759="Q",S1759="Q",U1759="Q",W1759="Q",Y1759="Q",AB1759="Q",AD1759="Q",AF1759="Q",AH1759="Q",AJ1759="Q",AL1759="Q"),"Yes","No")</f>
        <v>No</v>
      </c>
    </row>
    <row r="1760" spans="1:39">
      <c r="A1760" s="3" t="s">
        <v>378</v>
      </c>
      <c r="B1760" s="3" t="s">
        <v>316</v>
      </c>
      <c r="C1760" s="4" t="s">
        <v>137</v>
      </c>
      <c r="D1760" s="241">
        <v>35</v>
      </c>
      <c r="E1760" s="236">
        <v>35</v>
      </c>
      <c r="F1760" s="3" t="s">
        <v>379</v>
      </c>
      <c r="G1760" s="4" t="s">
        <v>262</v>
      </c>
      <c r="H1760" s="60">
        <v>3059393</v>
      </c>
      <c r="I1760" s="27">
        <v>19</v>
      </c>
      <c r="J1760" s="170" t="s">
        <v>32</v>
      </c>
      <c r="K1760" s="170" t="s">
        <v>13</v>
      </c>
      <c r="L1760" s="5">
        <v>19</v>
      </c>
      <c r="N1760" s="31">
        <v>1.67196828127735</v>
      </c>
      <c r="O1760" s="4" t="s">
        <v>6535</v>
      </c>
      <c r="P1760" s="56">
        <v>0.16737683424188582</v>
      </c>
      <c r="Q1760" s="8" t="s">
        <v>6535</v>
      </c>
      <c r="R1760" s="35">
        <v>1857.6137230087174</v>
      </c>
      <c r="S1760" s="2" t="s">
        <v>6535</v>
      </c>
      <c r="T1760" s="36">
        <v>185.96136522634555</v>
      </c>
      <c r="U1760" s="2" t="s">
        <v>6535</v>
      </c>
      <c r="V1760" s="31">
        <v>9.9892454583117107</v>
      </c>
      <c r="W1760" s="2" t="s">
        <v>6535</v>
      </c>
      <c r="X1760" s="31">
        <v>1.2652878230221185</v>
      </c>
      <c r="Y1760" s="2" t="s">
        <v>6535</v>
      </c>
      <c r="AA1760" s="37">
        <v>39554501</v>
      </c>
      <c r="AB1760" s="4" t="s">
        <v>6535</v>
      </c>
      <c r="AC1760" s="37">
        <v>236320045</v>
      </c>
      <c r="AD1760" s="4" t="s">
        <v>6535</v>
      </c>
      <c r="AE1760" s="41">
        <v>23657447</v>
      </c>
      <c r="AF1760" s="4" t="s">
        <v>6535</v>
      </c>
      <c r="AG1760" s="41">
        <v>127217</v>
      </c>
      <c r="AH1760" s="2" t="s">
        <v>6535</v>
      </c>
      <c r="AI1760" s="41">
        <v>186771769</v>
      </c>
      <c r="AJ1760" s="2" t="s">
        <v>6535</v>
      </c>
      <c r="AK1760" s="41">
        <v>911952</v>
      </c>
      <c r="AL1760" s="2" t="s">
        <v>6535</v>
      </c>
      <c r="AM1760" s="2" t="str">
        <f>IF(OR(O1760="Q",Q1760="Q",S1760="Q",U1760="Q",W1760="Q",Y1760="Q",AB1760="Q",AD1760="Q",AF1760="Q",AH1760="Q",AJ1760="Q",AL1760="Q"),"Yes","No")</f>
        <v>No</v>
      </c>
    </row>
    <row r="1761" spans="1:39">
      <c r="A1761" s="6" t="s">
        <v>4517</v>
      </c>
      <c r="B1761" s="6" t="s">
        <v>4443</v>
      </c>
      <c r="C1761" s="4" t="s">
        <v>57</v>
      </c>
      <c r="D1761" s="242" t="s">
        <v>4518</v>
      </c>
      <c r="E1761" s="237" t="s">
        <v>4519</v>
      </c>
      <c r="F1761" s="25" t="s">
        <v>320</v>
      </c>
      <c r="G1761" s="53" t="s">
        <v>476</v>
      </c>
      <c r="H1761" s="180">
        <v>0</v>
      </c>
      <c r="I1761" s="28">
        <v>19</v>
      </c>
      <c r="J1761" s="171" t="s">
        <v>14</v>
      </c>
      <c r="K1761" s="171" t="s">
        <v>13</v>
      </c>
      <c r="L1761" s="9">
        <v>19</v>
      </c>
      <c r="M1761" s="9"/>
      <c r="N1761" s="32">
        <v>0.26965035513871993</v>
      </c>
      <c r="O1761" s="10" t="s">
        <v>6535</v>
      </c>
      <c r="P1761" s="57">
        <v>2.6185023302250962E-2</v>
      </c>
      <c r="Q1761" s="7" t="s">
        <v>6535</v>
      </c>
      <c r="R1761" s="182">
        <v>64.757999506457182</v>
      </c>
      <c r="S1761" s="1" t="s">
        <v>6535</v>
      </c>
      <c r="T1761" s="36">
        <v>6.288475775273505</v>
      </c>
      <c r="U1761" s="2" t="s">
        <v>6535</v>
      </c>
      <c r="V1761" s="31">
        <v>10.297884864419418</v>
      </c>
      <c r="W1761" s="2" t="s">
        <v>6535</v>
      </c>
      <c r="X1761" s="31" t="s">
        <v>6535</v>
      </c>
      <c r="Y1761" s="2" t="s">
        <v>6535</v>
      </c>
      <c r="AA1761" s="38">
        <v>41229</v>
      </c>
      <c r="AB1761" s="9" t="s">
        <v>6535</v>
      </c>
      <c r="AC1761" s="38">
        <v>1574526</v>
      </c>
      <c r="AD1761" s="9" t="s">
        <v>6535</v>
      </c>
      <c r="AE1761" s="42">
        <v>152898</v>
      </c>
      <c r="AF1761" s="9" t="s">
        <v>6535</v>
      </c>
      <c r="AG1761" s="41">
        <v>24314</v>
      </c>
      <c r="AH1761" s="2" t="s">
        <v>6535</v>
      </c>
      <c r="AI1761" s="41">
        <v>0</v>
      </c>
      <c r="AJ1761" s="2" t="s">
        <v>6535</v>
      </c>
      <c r="AK1761" s="41">
        <v>385200</v>
      </c>
      <c r="AL1761" s="2" t="s">
        <v>6535</v>
      </c>
      <c r="AM1761" s="2" t="str">
        <f>IF(OR(O1761="Q",Q1761="Q",S1761="Q",U1761="Q",W1761="Q",Y1761="Q",AB1761="Q",AD1761="Q",AF1761="Q",AH1761="Q",AJ1761="Q",AL1761="Q"),"Yes","No")</f>
        <v>No</v>
      </c>
    </row>
    <row r="1762" spans="1:39">
      <c r="A1762" s="6" t="s">
        <v>5511</v>
      </c>
      <c r="B1762" s="6" t="s">
        <v>5512</v>
      </c>
      <c r="C1762" s="4" t="s">
        <v>127</v>
      </c>
      <c r="D1762" s="242" t="s">
        <v>5513</v>
      </c>
      <c r="E1762" s="237" t="s">
        <v>5514</v>
      </c>
      <c r="F1762" s="25" t="s">
        <v>481</v>
      </c>
      <c r="G1762" s="53" t="s">
        <v>476</v>
      </c>
      <c r="H1762" s="180">
        <v>0</v>
      </c>
      <c r="I1762" s="28">
        <v>19</v>
      </c>
      <c r="J1762" s="171" t="s">
        <v>14</v>
      </c>
      <c r="K1762" s="171" t="s">
        <v>13</v>
      </c>
      <c r="L1762" s="9">
        <v>19</v>
      </c>
      <c r="M1762" s="9"/>
      <c r="N1762" s="32">
        <v>1.1465589207600093</v>
      </c>
      <c r="O1762" s="10" t="s">
        <v>6535</v>
      </c>
      <c r="P1762" s="57">
        <v>0.11258320126782884</v>
      </c>
      <c r="Q1762" s="7" t="s">
        <v>6535</v>
      </c>
      <c r="R1762" s="182">
        <v>44.898910589851802</v>
      </c>
      <c r="S1762" s="1" t="s">
        <v>6535</v>
      </c>
      <c r="T1762" s="36">
        <v>4.4087250956914321</v>
      </c>
      <c r="U1762" s="2" t="s">
        <v>6535</v>
      </c>
      <c r="V1762" s="31">
        <v>10.184103026457853</v>
      </c>
      <c r="W1762" s="2" t="s">
        <v>6535</v>
      </c>
      <c r="X1762" s="31" t="s">
        <v>6535</v>
      </c>
      <c r="Y1762" s="2" t="s">
        <v>6535</v>
      </c>
      <c r="AA1762" s="38">
        <v>103008</v>
      </c>
      <c r="AB1762" s="9" t="s">
        <v>6535</v>
      </c>
      <c r="AC1762" s="38">
        <v>914950</v>
      </c>
      <c r="AD1762" s="9" t="s">
        <v>6535</v>
      </c>
      <c r="AE1762" s="42">
        <v>89841</v>
      </c>
      <c r="AF1762" s="9" t="s">
        <v>6535</v>
      </c>
      <c r="AG1762" s="41">
        <v>20378</v>
      </c>
      <c r="AH1762" s="2" t="s">
        <v>6535</v>
      </c>
      <c r="AI1762" s="41">
        <v>0</v>
      </c>
      <c r="AJ1762" s="2" t="s">
        <v>6535</v>
      </c>
      <c r="AK1762" s="41">
        <v>222074</v>
      </c>
      <c r="AL1762" s="2" t="s">
        <v>6535</v>
      </c>
      <c r="AM1762" s="2" t="str">
        <f>IF(OR(O1762="Q",Q1762="Q",S1762="Q",U1762="Q",W1762="Q",Y1762="Q",AB1762="Q",AD1762="Q",AF1762="Q",AH1762="Q",AJ1762="Q",AL1762="Q"),"Yes","No")</f>
        <v>No</v>
      </c>
    </row>
    <row r="1763" spans="1:39">
      <c r="A1763" s="3" t="s">
        <v>3046</v>
      </c>
      <c r="B1763" s="3" t="s">
        <v>2163</v>
      </c>
      <c r="C1763" s="4" t="s">
        <v>59</v>
      </c>
      <c r="D1763" s="241" t="s">
        <v>3047</v>
      </c>
      <c r="E1763" s="236" t="s">
        <v>3048</v>
      </c>
      <c r="F1763" s="3" t="s">
        <v>317</v>
      </c>
      <c r="G1763" s="4" t="s">
        <v>476</v>
      </c>
      <c r="H1763" s="60">
        <v>0</v>
      </c>
      <c r="I1763" s="27">
        <v>19</v>
      </c>
      <c r="J1763" s="170" t="s">
        <v>14</v>
      </c>
      <c r="K1763" s="170" t="s">
        <v>13</v>
      </c>
      <c r="L1763" s="5">
        <v>19</v>
      </c>
      <c r="N1763" s="31">
        <v>2.0131843371292857</v>
      </c>
      <c r="O1763" s="4" t="s">
        <v>6535</v>
      </c>
      <c r="P1763" s="56">
        <v>7.2406202772849731E-2</v>
      </c>
      <c r="Q1763" s="8" t="s">
        <v>6535</v>
      </c>
      <c r="R1763" s="35">
        <v>75.823299842232004</v>
      </c>
      <c r="S1763" s="2" t="s">
        <v>6535</v>
      </c>
      <c r="T1763" s="36">
        <v>2.7270613634476457</v>
      </c>
      <c r="U1763" s="2" t="s">
        <v>6535</v>
      </c>
      <c r="V1763" s="31">
        <v>27.804031423177637</v>
      </c>
      <c r="W1763" s="2" t="s">
        <v>6535</v>
      </c>
      <c r="X1763" s="31" t="s">
        <v>6535</v>
      </c>
      <c r="Y1763" s="2" t="s">
        <v>6535</v>
      </c>
      <c r="AA1763" s="37">
        <v>66117</v>
      </c>
      <c r="AB1763" s="4" t="s">
        <v>6535</v>
      </c>
      <c r="AC1763" s="37">
        <v>913140</v>
      </c>
      <c r="AD1763" s="4" t="s">
        <v>6535</v>
      </c>
      <c r="AE1763" s="41">
        <v>32842</v>
      </c>
      <c r="AF1763" s="4" t="s">
        <v>6535</v>
      </c>
      <c r="AG1763" s="41">
        <v>12043</v>
      </c>
      <c r="AH1763" s="2" t="s">
        <v>6535</v>
      </c>
      <c r="AI1763" s="41">
        <v>0</v>
      </c>
      <c r="AJ1763" s="2" t="s">
        <v>6535</v>
      </c>
      <c r="AK1763" s="41">
        <v>404762</v>
      </c>
      <c r="AL1763" s="2" t="s">
        <v>6535</v>
      </c>
      <c r="AM1763" s="2" t="str">
        <f>IF(OR(O1763="Q",Q1763="Q",S1763="Q",U1763="Q",W1763="Q",Y1763="Q",AB1763="Q",AD1763="Q",AF1763="Q",AH1763="Q",AJ1763="Q",AL1763="Q"),"Yes","No")</f>
        <v>No</v>
      </c>
    </row>
    <row r="1764" spans="1:39">
      <c r="A1764" s="6" t="s">
        <v>2660</v>
      </c>
      <c r="B1764" s="6" t="s">
        <v>2661</v>
      </c>
      <c r="C1764" s="4" t="s">
        <v>126</v>
      </c>
      <c r="D1764" s="242" t="s">
        <v>2662</v>
      </c>
      <c r="E1764" s="237" t="s">
        <v>2663</v>
      </c>
      <c r="F1764" s="25" t="s">
        <v>1218</v>
      </c>
      <c r="G1764" s="53" t="s">
        <v>476</v>
      </c>
      <c r="H1764" s="180">
        <v>0</v>
      </c>
      <c r="I1764" s="28">
        <v>19</v>
      </c>
      <c r="J1764" s="171" t="s">
        <v>14</v>
      </c>
      <c r="K1764" s="171" t="s">
        <v>13</v>
      </c>
      <c r="L1764" s="9">
        <v>19</v>
      </c>
      <c r="M1764" s="9"/>
      <c r="N1764" s="32">
        <v>1.0800654271398402</v>
      </c>
      <c r="O1764" s="10" t="s">
        <v>6535</v>
      </c>
      <c r="P1764" s="57">
        <v>5.5339083831312599E-2</v>
      </c>
      <c r="Q1764" s="7" t="s">
        <v>6535</v>
      </c>
      <c r="R1764" s="182">
        <v>30.518097643097644</v>
      </c>
      <c r="S1764" s="1" t="s">
        <v>6535</v>
      </c>
      <c r="T1764" s="36">
        <v>1.5636493136493137</v>
      </c>
      <c r="U1764" s="2" t="s">
        <v>6535</v>
      </c>
      <c r="V1764" s="31">
        <v>19.517226386185765</v>
      </c>
      <c r="W1764" s="2" t="s">
        <v>6535</v>
      </c>
      <c r="X1764" s="31" t="s">
        <v>6535</v>
      </c>
      <c r="Y1764" s="2" t="s">
        <v>6535</v>
      </c>
      <c r="AA1764" s="38">
        <v>52165</v>
      </c>
      <c r="AB1764" s="9" t="s">
        <v>6535</v>
      </c>
      <c r="AC1764" s="38">
        <v>942643</v>
      </c>
      <c r="AD1764" s="9" t="s">
        <v>6535</v>
      </c>
      <c r="AE1764" s="42">
        <v>48298</v>
      </c>
      <c r="AF1764" s="9" t="s">
        <v>6535</v>
      </c>
      <c r="AG1764" s="41">
        <v>30888</v>
      </c>
      <c r="AH1764" s="2" t="s">
        <v>6535</v>
      </c>
      <c r="AI1764" s="41">
        <v>0</v>
      </c>
      <c r="AJ1764" s="2" t="s">
        <v>6535</v>
      </c>
      <c r="AK1764" s="41">
        <v>655349</v>
      </c>
      <c r="AL1764" s="2" t="s">
        <v>6535</v>
      </c>
      <c r="AM1764" s="2" t="str">
        <f>IF(OR(O1764="Q",Q1764="Q",S1764="Q",U1764="Q",W1764="Q",Y1764="Q",AB1764="Q",AD1764="Q",AF1764="Q",AH1764="Q",AJ1764="Q",AL1764="Q"),"Yes","No")</f>
        <v>No</v>
      </c>
    </row>
    <row r="1765" spans="1:39">
      <c r="A1765" s="6" t="s">
        <v>3409</v>
      </c>
      <c r="B1765" s="6" t="s">
        <v>3410</v>
      </c>
      <c r="C1765" s="4" t="s">
        <v>74</v>
      </c>
      <c r="D1765" s="242" t="s">
        <v>3411</v>
      </c>
      <c r="E1765" s="237" t="s">
        <v>3412</v>
      </c>
      <c r="F1765" s="25" t="s">
        <v>320</v>
      </c>
      <c r="G1765" s="53" t="s">
        <v>476</v>
      </c>
      <c r="H1765" s="180">
        <v>0</v>
      </c>
      <c r="I1765" s="28">
        <v>19</v>
      </c>
      <c r="J1765" s="171" t="s">
        <v>14</v>
      </c>
      <c r="K1765" s="171" t="s">
        <v>13</v>
      </c>
      <c r="L1765" s="9">
        <v>19</v>
      </c>
      <c r="M1765" s="9"/>
      <c r="N1765" s="32">
        <v>2.4313618982569554</v>
      </c>
      <c r="O1765" s="10" t="s">
        <v>6535</v>
      </c>
      <c r="P1765" s="57">
        <v>0.26768506023853833</v>
      </c>
      <c r="Q1765" s="7" t="s">
        <v>6535</v>
      </c>
      <c r="R1765" s="182">
        <v>49.776562822364347</v>
      </c>
      <c r="S1765" s="1" t="s">
        <v>6535</v>
      </c>
      <c r="T1765" s="36">
        <v>5.4802381443602819</v>
      </c>
      <c r="U1765" s="2" t="s">
        <v>6535</v>
      </c>
      <c r="V1765" s="31">
        <v>9.0829196672026846</v>
      </c>
      <c r="W1765" s="2" t="s">
        <v>6535</v>
      </c>
      <c r="X1765" s="31" t="s">
        <v>6535</v>
      </c>
      <c r="Y1765" s="2" t="s">
        <v>6535</v>
      </c>
      <c r="AA1765" s="38">
        <v>452085</v>
      </c>
      <c r="AB1765" s="9" t="s">
        <v>6535</v>
      </c>
      <c r="AC1765" s="38">
        <v>1688869</v>
      </c>
      <c r="AD1765" s="9" t="s">
        <v>6535</v>
      </c>
      <c r="AE1765" s="42">
        <v>185939</v>
      </c>
      <c r="AF1765" s="9" t="s">
        <v>6535</v>
      </c>
      <c r="AG1765" s="41">
        <v>33929</v>
      </c>
      <c r="AH1765" s="2" t="s">
        <v>6535</v>
      </c>
      <c r="AI1765" s="41">
        <v>0</v>
      </c>
      <c r="AJ1765" s="2" t="s">
        <v>6535</v>
      </c>
      <c r="AK1765" s="41">
        <v>413324</v>
      </c>
      <c r="AL1765" s="2" t="s">
        <v>6535</v>
      </c>
      <c r="AM1765" s="2" t="str">
        <f>IF(OR(O1765="Q",Q1765="Q",S1765="Q",U1765="Q",W1765="Q",Y1765="Q",AB1765="Q",AD1765="Q",AF1765="Q",AH1765="Q",AJ1765="Q",AL1765="Q"),"Yes","No")</f>
        <v>No</v>
      </c>
    </row>
    <row r="1766" spans="1:39">
      <c r="A1766" s="3" t="s">
        <v>3405</v>
      </c>
      <c r="B1766" s="3" t="s">
        <v>3406</v>
      </c>
      <c r="C1766" s="4" t="s">
        <v>74</v>
      </c>
      <c r="D1766" s="241" t="s">
        <v>3407</v>
      </c>
      <c r="E1766" s="236" t="s">
        <v>3408</v>
      </c>
      <c r="F1766" s="3" t="s">
        <v>320</v>
      </c>
      <c r="G1766" s="4" t="s">
        <v>476</v>
      </c>
      <c r="H1766" s="60">
        <v>0</v>
      </c>
      <c r="I1766" s="27">
        <v>19</v>
      </c>
      <c r="J1766" s="170" t="s">
        <v>14</v>
      </c>
      <c r="K1766" s="170" t="s">
        <v>13</v>
      </c>
      <c r="L1766" s="5">
        <v>19</v>
      </c>
      <c r="N1766" s="31">
        <v>1.628790616227034</v>
      </c>
      <c r="O1766" s="4" t="s">
        <v>6535</v>
      </c>
      <c r="P1766" s="56">
        <v>8.5828467562217542E-2</v>
      </c>
      <c r="Q1766" s="8" t="s">
        <v>6535</v>
      </c>
      <c r="R1766" s="35">
        <v>48.240337737582138</v>
      </c>
      <c r="S1766" s="2" t="s">
        <v>6535</v>
      </c>
      <c r="T1766" s="36">
        <v>2.5420052285734474</v>
      </c>
      <c r="U1766" s="2" t="s">
        <v>6535</v>
      </c>
      <c r="V1766" s="31">
        <v>18.977277149289826</v>
      </c>
      <c r="W1766" s="2" t="s">
        <v>6535</v>
      </c>
      <c r="X1766" s="31" t="s">
        <v>6535</v>
      </c>
      <c r="Y1766" s="2" t="s">
        <v>6535</v>
      </c>
      <c r="AA1766" s="37">
        <v>117198</v>
      </c>
      <c r="AB1766" s="4" t="s">
        <v>6535</v>
      </c>
      <c r="AC1766" s="37">
        <v>1365491</v>
      </c>
      <c r="AD1766" s="4" t="s">
        <v>6535</v>
      </c>
      <c r="AE1766" s="41">
        <v>71954</v>
      </c>
      <c r="AF1766" s="4" t="s">
        <v>6535</v>
      </c>
      <c r="AG1766" s="41">
        <v>28306</v>
      </c>
      <c r="AH1766" s="2" t="s">
        <v>6535</v>
      </c>
      <c r="AI1766" s="41">
        <v>0</v>
      </c>
      <c r="AJ1766" s="2" t="s">
        <v>6535</v>
      </c>
      <c r="AK1766" s="41">
        <v>513602</v>
      </c>
      <c r="AL1766" s="2" t="s">
        <v>6535</v>
      </c>
      <c r="AM1766" s="2" t="str">
        <f>IF(OR(O1766="Q",Q1766="Q",S1766="Q",U1766="Q",W1766="Q",Y1766="Q",AB1766="Q",AD1766="Q",AF1766="Q",AH1766="Q",AJ1766="Q",AL1766="Q"),"Yes","No")</f>
        <v>No</v>
      </c>
    </row>
    <row r="1767" spans="1:39">
      <c r="A1767" s="6" t="s">
        <v>3348</v>
      </c>
      <c r="B1767" s="6" t="s">
        <v>807</v>
      </c>
      <c r="C1767" s="4" t="s">
        <v>74</v>
      </c>
      <c r="D1767" s="242" t="s">
        <v>3349</v>
      </c>
      <c r="E1767" s="237" t="s">
        <v>3350</v>
      </c>
      <c r="F1767" s="25" t="s">
        <v>317</v>
      </c>
      <c r="G1767" s="53" t="s">
        <v>476</v>
      </c>
      <c r="H1767" s="180">
        <v>0</v>
      </c>
      <c r="I1767" s="28">
        <v>19</v>
      </c>
      <c r="J1767" s="171" t="s">
        <v>14</v>
      </c>
      <c r="K1767" s="171" t="s">
        <v>13</v>
      </c>
      <c r="L1767" s="9">
        <v>19</v>
      </c>
      <c r="M1767" s="9"/>
      <c r="N1767" s="32">
        <v>3.9814576081818571</v>
      </c>
      <c r="O1767" s="10" t="s">
        <v>6535</v>
      </c>
      <c r="P1767" s="57">
        <v>0.23078556514472282</v>
      </c>
      <c r="Q1767" s="7" t="s">
        <v>6535</v>
      </c>
      <c r="R1767" s="182">
        <v>46.603488304602706</v>
      </c>
      <c r="S1767" s="1" t="s">
        <v>6535</v>
      </c>
      <c r="T1767" s="36">
        <v>2.7013755876719485</v>
      </c>
      <c r="U1767" s="2" t="s">
        <v>6535</v>
      </c>
      <c r="V1767" s="31">
        <v>17.251761849512267</v>
      </c>
      <c r="W1767" s="2" t="s">
        <v>6535</v>
      </c>
      <c r="X1767" s="31" t="s">
        <v>6535</v>
      </c>
      <c r="Y1767" s="2" t="s">
        <v>6535</v>
      </c>
      <c r="AA1767" s="38">
        <v>370610</v>
      </c>
      <c r="AB1767" s="9" t="s">
        <v>6535</v>
      </c>
      <c r="AC1767" s="38">
        <v>1605863</v>
      </c>
      <c r="AD1767" s="9" t="s">
        <v>6535</v>
      </c>
      <c r="AE1767" s="42">
        <v>93084</v>
      </c>
      <c r="AF1767" s="9" t="s">
        <v>6535</v>
      </c>
      <c r="AG1767" s="41">
        <v>34458</v>
      </c>
      <c r="AH1767" s="2" t="s">
        <v>6535</v>
      </c>
      <c r="AI1767" s="41">
        <v>0</v>
      </c>
      <c r="AJ1767" s="2" t="s">
        <v>6535</v>
      </c>
      <c r="AK1767" s="41">
        <v>537631</v>
      </c>
      <c r="AL1767" s="2" t="s">
        <v>6535</v>
      </c>
      <c r="AM1767" s="2" t="str">
        <f>IF(OR(O1767="Q",Q1767="Q",S1767="Q",U1767="Q",W1767="Q",Y1767="Q",AB1767="Q",AD1767="Q",AF1767="Q",AH1767="Q",AJ1767="Q",AL1767="Q"),"Yes","No")</f>
        <v>No</v>
      </c>
    </row>
    <row r="1768" spans="1:39">
      <c r="A1768" s="3" t="s">
        <v>5231</v>
      </c>
      <c r="B1768" s="3" t="s">
        <v>5232</v>
      </c>
      <c r="C1768" s="4" t="s">
        <v>41</v>
      </c>
      <c r="D1768" s="241" t="s">
        <v>5233</v>
      </c>
      <c r="E1768" s="236" t="s">
        <v>5234</v>
      </c>
      <c r="F1768" s="3" t="s">
        <v>317</v>
      </c>
      <c r="G1768" s="4" t="s">
        <v>476</v>
      </c>
      <c r="H1768" s="60">
        <v>0</v>
      </c>
      <c r="I1768" s="27">
        <v>19</v>
      </c>
      <c r="J1768" s="170" t="s">
        <v>15</v>
      </c>
      <c r="K1768" s="170" t="s">
        <v>13</v>
      </c>
      <c r="L1768" s="5">
        <v>19</v>
      </c>
      <c r="N1768" s="31">
        <v>2.2602809843280438</v>
      </c>
      <c r="O1768" s="4" t="s">
        <v>6535</v>
      </c>
      <c r="P1768" s="56">
        <v>0.22357452874886719</v>
      </c>
      <c r="Q1768" s="8" t="s">
        <v>6535</v>
      </c>
      <c r="R1768" s="35">
        <v>136.49640124937758</v>
      </c>
      <c r="S1768" s="2" t="s">
        <v>6535</v>
      </c>
      <c r="T1768" s="36">
        <v>13.50147118736137</v>
      </c>
      <c r="U1768" s="2" t="s">
        <v>6535</v>
      </c>
      <c r="V1768" s="31">
        <v>10.109742809150376</v>
      </c>
      <c r="W1768" s="2" t="s">
        <v>6535</v>
      </c>
      <c r="X1768" s="31" t="s">
        <v>6535</v>
      </c>
      <c r="Y1768" s="2" t="s">
        <v>6535</v>
      </c>
      <c r="AA1768" s="37">
        <v>2022461</v>
      </c>
      <c r="AB1768" s="4" t="s">
        <v>6535</v>
      </c>
      <c r="AC1768" s="37">
        <v>9046026</v>
      </c>
      <c r="AD1768" s="4" t="s">
        <v>6535</v>
      </c>
      <c r="AE1768" s="41">
        <v>894783</v>
      </c>
      <c r="AF1768" s="4" t="s">
        <v>6535</v>
      </c>
      <c r="AG1768" s="41">
        <v>66273</v>
      </c>
      <c r="AH1768" s="2" t="s">
        <v>6535</v>
      </c>
      <c r="AI1768" s="41">
        <v>0</v>
      </c>
      <c r="AJ1768" s="2" t="s">
        <v>6535</v>
      </c>
      <c r="AK1768" s="41">
        <v>1567451</v>
      </c>
      <c r="AL1768" s="2" t="s">
        <v>6535</v>
      </c>
      <c r="AM1768" s="2" t="str">
        <f>IF(OR(O1768="Q",Q1768="Q",S1768="Q",U1768="Q",W1768="Q",Y1768="Q",AB1768="Q",AD1768="Q",AF1768="Q",AH1768="Q",AJ1768="Q",AL1768="Q"),"Yes","No")</f>
        <v>No</v>
      </c>
    </row>
    <row r="1769" spans="1:39">
      <c r="A1769" s="6" t="s">
        <v>5375</v>
      </c>
      <c r="B1769" s="6" t="s">
        <v>5144</v>
      </c>
      <c r="C1769" s="4" t="s">
        <v>82</v>
      </c>
      <c r="D1769" s="242" t="s">
        <v>5376</v>
      </c>
      <c r="E1769" s="237" t="s">
        <v>5377</v>
      </c>
      <c r="F1769" s="25" t="s">
        <v>317</v>
      </c>
      <c r="G1769" s="53" t="s">
        <v>476</v>
      </c>
      <c r="H1769" s="180">
        <v>0</v>
      </c>
      <c r="I1769" s="28">
        <v>19</v>
      </c>
      <c r="J1769" s="171" t="s">
        <v>17</v>
      </c>
      <c r="K1769" s="171" t="s">
        <v>13</v>
      </c>
      <c r="L1769" s="9">
        <v>19</v>
      </c>
      <c r="M1769" s="9"/>
      <c r="N1769" s="32">
        <v>1.3192226694745821</v>
      </c>
      <c r="O1769" s="10" t="s">
        <v>6535</v>
      </c>
      <c r="P1769" s="57">
        <v>0.17412599223104205</v>
      </c>
      <c r="Q1769" s="7" t="s">
        <v>6535</v>
      </c>
      <c r="R1769" s="182">
        <v>22.656887755102041</v>
      </c>
      <c r="S1769" s="1" t="s">
        <v>65</v>
      </c>
      <c r="T1769" s="36">
        <v>2.9905133928571428</v>
      </c>
      <c r="U1769" s="2" t="s">
        <v>65</v>
      </c>
      <c r="V1769" s="31">
        <v>7.5762535654306511</v>
      </c>
      <c r="W1769" s="2" t="s">
        <v>6535</v>
      </c>
      <c r="X1769" s="31" t="s">
        <v>6535</v>
      </c>
      <c r="Y1769" s="2" t="s">
        <v>6535</v>
      </c>
      <c r="AA1769" s="38">
        <v>49488</v>
      </c>
      <c r="AB1769" s="9" t="s">
        <v>6535</v>
      </c>
      <c r="AC1769" s="38">
        <v>284208</v>
      </c>
      <c r="AD1769" s="9" t="s">
        <v>6535</v>
      </c>
      <c r="AE1769" s="42">
        <v>37513</v>
      </c>
      <c r="AF1769" s="9" t="s">
        <v>6535</v>
      </c>
      <c r="AG1769" s="41">
        <v>12544</v>
      </c>
      <c r="AH1769" s="2" t="s">
        <v>65</v>
      </c>
      <c r="AI1769" s="41">
        <v>0</v>
      </c>
      <c r="AJ1769" s="2" t="s">
        <v>6535</v>
      </c>
      <c r="AK1769" s="41">
        <v>314924</v>
      </c>
      <c r="AL1769" s="2" t="s">
        <v>6535</v>
      </c>
      <c r="AM1769" s="2" t="str">
        <f>IF(OR(O1769="Q",Q1769="Q",S1769="Q",U1769="Q",W1769="Q",Y1769="Q",AB1769="Q",AD1769="Q",AF1769="Q",AH1769="Q",AJ1769="Q",AL1769="Q"),"Yes","No")</f>
        <v>Yes</v>
      </c>
    </row>
    <row r="1770" spans="1:39">
      <c r="A1770" s="6" t="s">
        <v>1176</v>
      </c>
      <c r="B1770" s="6" t="s">
        <v>1177</v>
      </c>
      <c r="C1770" s="4" t="s">
        <v>97</v>
      </c>
      <c r="D1770" s="242" t="s">
        <v>1178</v>
      </c>
      <c r="E1770" s="237" t="s">
        <v>1179</v>
      </c>
      <c r="F1770" s="25" t="s">
        <v>320</v>
      </c>
      <c r="G1770" s="53" t="s">
        <v>476</v>
      </c>
      <c r="H1770" s="180">
        <v>0</v>
      </c>
      <c r="I1770" s="28">
        <v>19</v>
      </c>
      <c r="J1770" s="171" t="s">
        <v>15</v>
      </c>
      <c r="K1770" s="171" t="s">
        <v>13</v>
      </c>
      <c r="L1770" s="9">
        <v>19</v>
      </c>
      <c r="M1770" s="9"/>
      <c r="N1770" s="32">
        <v>4.0272744118909216</v>
      </c>
      <c r="O1770" s="10" t="s">
        <v>6535</v>
      </c>
      <c r="P1770" s="57">
        <v>0.49043069588568616</v>
      </c>
      <c r="Q1770" s="7" t="s">
        <v>6535</v>
      </c>
      <c r="R1770" s="182">
        <v>71.226038406226209</v>
      </c>
      <c r="S1770" s="1" t="s">
        <v>6535</v>
      </c>
      <c r="T1770" s="36">
        <v>8.6737162676592501</v>
      </c>
      <c r="U1770" s="2" t="s">
        <v>6535</v>
      </c>
      <c r="V1770" s="31">
        <v>8.2117095150782191</v>
      </c>
      <c r="W1770" s="2" t="s">
        <v>6535</v>
      </c>
      <c r="X1770" s="31" t="s">
        <v>6535</v>
      </c>
      <c r="Y1770" s="2" t="s">
        <v>6535</v>
      </c>
      <c r="AA1770" s="38">
        <v>825849</v>
      </c>
      <c r="AB1770" s="9" t="s">
        <v>6535</v>
      </c>
      <c r="AC1770" s="38">
        <v>1683926</v>
      </c>
      <c r="AD1770" s="9" t="s">
        <v>6535</v>
      </c>
      <c r="AE1770" s="42">
        <v>205064</v>
      </c>
      <c r="AF1770" s="9" t="s">
        <v>6535</v>
      </c>
      <c r="AG1770" s="41">
        <v>23642</v>
      </c>
      <c r="AH1770" s="2" t="s">
        <v>6535</v>
      </c>
      <c r="AI1770" s="41">
        <v>0</v>
      </c>
      <c r="AJ1770" s="2" t="s">
        <v>6535</v>
      </c>
      <c r="AK1770" s="41">
        <v>451889</v>
      </c>
      <c r="AL1770" s="2" t="s">
        <v>6535</v>
      </c>
      <c r="AM1770" s="2" t="str">
        <f>IF(OR(O1770="Q",Q1770="Q",S1770="Q",U1770="Q",W1770="Q",Y1770="Q",AB1770="Q",AD1770="Q",AF1770="Q",AH1770="Q",AJ1770="Q",AL1770="Q"),"Yes","No")</f>
        <v>No</v>
      </c>
    </row>
    <row r="1771" spans="1:39">
      <c r="A1771" s="3" t="s">
        <v>2576</v>
      </c>
      <c r="B1771" s="3" t="s">
        <v>2577</v>
      </c>
      <c r="C1771" s="4" t="s">
        <v>83</v>
      </c>
      <c r="D1771" s="241" t="s">
        <v>2578</v>
      </c>
      <c r="E1771" s="236" t="s">
        <v>2579</v>
      </c>
      <c r="F1771" s="3" t="s">
        <v>481</v>
      </c>
      <c r="G1771" s="4" t="s">
        <v>476</v>
      </c>
      <c r="H1771" s="60">
        <v>0</v>
      </c>
      <c r="I1771" s="27">
        <v>19</v>
      </c>
      <c r="J1771" s="170" t="s">
        <v>14</v>
      </c>
      <c r="K1771" s="170" t="s">
        <v>13</v>
      </c>
      <c r="L1771" s="5">
        <v>18</v>
      </c>
      <c r="N1771" s="31">
        <v>0</v>
      </c>
      <c r="O1771" s="4" t="s">
        <v>6535</v>
      </c>
      <c r="P1771" s="56">
        <v>0</v>
      </c>
      <c r="Q1771" s="8" t="s">
        <v>6535</v>
      </c>
      <c r="R1771" s="35">
        <v>35.651661875220661</v>
      </c>
      <c r="S1771" s="2" t="s">
        <v>6535</v>
      </c>
      <c r="T1771" s="36">
        <v>1.4543299541029908</v>
      </c>
      <c r="U1771" s="2" t="s">
        <v>6535</v>
      </c>
      <c r="V1771" s="31">
        <v>24.514149471128835</v>
      </c>
      <c r="W1771" s="2" t="s">
        <v>6535</v>
      </c>
      <c r="X1771" s="31" t="s">
        <v>6535</v>
      </c>
      <c r="Y1771" s="2" t="s">
        <v>6535</v>
      </c>
      <c r="AA1771" s="37">
        <v>0</v>
      </c>
      <c r="AB1771" s="4" t="s">
        <v>6535</v>
      </c>
      <c r="AC1771" s="37">
        <v>1413731</v>
      </c>
      <c r="AD1771" s="4" t="s">
        <v>6535</v>
      </c>
      <c r="AE1771" s="41">
        <v>57670</v>
      </c>
      <c r="AF1771" s="4" t="s">
        <v>6535</v>
      </c>
      <c r="AG1771" s="41">
        <v>39654</v>
      </c>
      <c r="AH1771" s="2" t="s">
        <v>6535</v>
      </c>
      <c r="AI1771" s="41">
        <v>0</v>
      </c>
      <c r="AJ1771" s="2" t="s">
        <v>6535</v>
      </c>
      <c r="AK1771" s="41">
        <v>599394</v>
      </c>
      <c r="AL1771" s="2" t="s">
        <v>6535</v>
      </c>
      <c r="AM1771" s="2" t="str">
        <f>IF(OR(O1771="Q",Q1771="Q",S1771="Q",U1771="Q",W1771="Q",Y1771="Q",AB1771="Q",AD1771="Q",AF1771="Q",AH1771="Q",AJ1771="Q",AL1771="Q"),"Yes","No")</f>
        <v>No</v>
      </c>
    </row>
    <row r="1772" spans="1:39">
      <c r="A1772" s="3" t="s">
        <v>1308</v>
      </c>
      <c r="B1772" s="3" t="s">
        <v>1309</v>
      </c>
      <c r="C1772" s="4" t="s">
        <v>114</v>
      </c>
      <c r="D1772" s="241">
        <v>3061</v>
      </c>
      <c r="E1772" s="236">
        <v>30061</v>
      </c>
      <c r="F1772" s="3" t="s">
        <v>320</v>
      </c>
      <c r="G1772" s="4" t="s">
        <v>262</v>
      </c>
      <c r="H1772" s="60">
        <v>66086</v>
      </c>
      <c r="I1772" s="27">
        <v>19</v>
      </c>
      <c r="J1772" s="170" t="s">
        <v>15</v>
      </c>
      <c r="K1772" s="170" t="s">
        <v>16</v>
      </c>
      <c r="L1772" s="5">
        <v>18</v>
      </c>
      <c r="N1772" s="31">
        <v>2.0168991949415545</v>
      </c>
      <c r="O1772" s="4" t="s">
        <v>6535</v>
      </c>
      <c r="P1772" s="56">
        <v>0.16639872822364254</v>
      </c>
      <c r="Q1772" s="8" t="s">
        <v>6535</v>
      </c>
      <c r="R1772" s="35">
        <v>95.580928270042193</v>
      </c>
      <c r="S1772" s="2" t="s">
        <v>6535</v>
      </c>
      <c r="T1772" s="36">
        <v>7.8856419529837254</v>
      </c>
      <c r="U1772" s="2" t="s">
        <v>6535</v>
      </c>
      <c r="V1772" s="31">
        <v>12.120881069660641</v>
      </c>
      <c r="W1772" s="2" t="s">
        <v>6535</v>
      </c>
      <c r="X1772" s="31">
        <v>0.81076130043509542</v>
      </c>
      <c r="Y1772" s="2" t="s">
        <v>6535</v>
      </c>
      <c r="AA1772" s="37">
        <v>659641</v>
      </c>
      <c r="AB1772" s="4" t="s">
        <v>6535</v>
      </c>
      <c r="AC1772" s="37">
        <v>3964219</v>
      </c>
      <c r="AD1772" s="4" t="s">
        <v>6535</v>
      </c>
      <c r="AE1772" s="41">
        <v>327057</v>
      </c>
      <c r="AF1772" s="4" t="s">
        <v>6535</v>
      </c>
      <c r="AG1772" s="41">
        <v>41475</v>
      </c>
      <c r="AH1772" s="2" t="s">
        <v>6535</v>
      </c>
      <c r="AI1772" s="41">
        <v>4889502</v>
      </c>
      <c r="AJ1772" s="2" t="s">
        <v>6535</v>
      </c>
      <c r="AK1772" s="41">
        <v>780713</v>
      </c>
      <c r="AL1772" s="2" t="s">
        <v>6535</v>
      </c>
      <c r="AM1772" s="2" t="str">
        <f>IF(OR(O1772="Q",Q1772="Q",S1772="Q",U1772="Q",W1772="Q",Y1772="Q",AB1772="Q",AD1772="Q",AF1772="Q",AH1772="Q",AJ1772="Q",AL1772="Q"),"Yes","No")</f>
        <v>No</v>
      </c>
    </row>
    <row r="1773" spans="1:39">
      <c r="A1773" s="3" t="s">
        <v>1823</v>
      </c>
      <c r="B1773" s="3" t="s">
        <v>1353</v>
      </c>
      <c r="C1773" s="4" t="s">
        <v>83</v>
      </c>
      <c r="D1773" s="241">
        <v>4217</v>
      </c>
      <c r="E1773" s="236">
        <v>40217</v>
      </c>
      <c r="F1773" s="3" t="s">
        <v>317</v>
      </c>
      <c r="G1773" s="4" t="s">
        <v>264</v>
      </c>
      <c r="H1773" s="60">
        <v>214881</v>
      </c>
      <c r="I1773" s="27">
        <v>19</v>
      </c>
      <c r="J1773" s="170" t="s">
        <v>14</v>
      </c>
      <c r="K1773" s="170" t="s">
        <v>16</v>
      </c>
      <c r="L1773" s="5">
        <v>17</v>
      </c>
      <c r="N1773" s="31">
        <v>0.1767274745497831</v>
      </c>
      <c r="O1773" s="4" t="s">
        <v>6535</v>
      </c>
      <c r="P1773" s="56">
        <v>1.201370555301271E-2</v>
      </c>
      <c r="Q1773" s="8" t="s">
        <v>6535</v>
      </c>
      <c r="R1773" s="35">
        <v>33.942742560576953</v>
      </c>
      <c r="S1773" s="2" t="s">
        <v>6535</v>
      </c>
      <c r="T1773" s="36">
        <v>2.307383816937957</v>
      </c>
      <c r="U1773" s="2" t="s">
        <v>6535</v>
      </c>
      <c r="V1773" s="31">
        <v>14.710488264419356</v>
      </c>
      <c r="W1773" s="2" t="s">
        <v>6535</v>
      </c>
      <c r="X1773" s="31" t="s">
        <v>6535</v>
      </c>
      <c r="Y1773" s="2" t="s">
        <v>6535</v>
      </c>
      <c r="AA1773" s="37">
        <v>12100</v>
      </c>
      <c r="AB1773" s="4" t="s">
        <v>6535</v>
      </c>
      <c r="AC1773" s="37">
        <v>1007183</v>
      </c>
      <c r="AD1773" s="4" t="s">
        <v>6535</v>
      </c>
      <c r="AE1773" s="41">
        <v>68467</v>
      </c>
      <c r="AF1773" s="4" t="s">
        <v>6535</v>
      </c>
      <c r="AG1773" s="41">
        <v>29673</v>
      </c>
      <c r="AH1773" s="2" t="s">
        <v>6535</v>
      </c>
      <c r="AI1773" s="41">
        <v>0</v>
      </c>
      <c r="AJ1773" s="2" t="s">
        <v>6535</v>
      </c>
      <c r="AK1773" s="41">
        <v>555151</v>
      </c>
      <c r="AL1773" s="2" t="s">
        <v>6535</v>
      </c>
      <c r="AM1773" s="2" t="str">
        <f>IF(OR(O1773="Q",Q1773="Q",S1773="Q",U1773="Q",W1773="Q",Y1773="Q",AB1773="Q",AD1773="Q",AF1773="Q",AH1773="Q",AJ1773="Q",AL1773="Q"),"Yes","No")</f>
        <v>No</v>
      </c>
    </row>
    <row r="1774" spans="1:39">
      <c r="A1774" s="6" t="s">
        <v>1769</v>
      </c>
      <c r="B1774" s="6" t="s">
        <v>1770</v>
      </c>
      <c r="C1774" s="4" t="s">
        <v>116</v>
      </c>
      <c r="D1774" s="242">
        <v>4174</v>
      </c>
      <c r="E1774" s="237">
        <v>40174</v>
      </c>
      <c r="F1774" s="25" t="s">
        <v>317</v>
      </c>
      <c r="G1774" s="53" t="s">
        <v>264</v>
      </c>
      <c r="H1774" s="180">
        <v>90899</v>
      </c>
      <c r="I1774" s="28">
        <v>19</v>
      </c>
      <c r="J1774" s="171" t="s">
        <v>15</v>
      </c>
      <c r="K1774" s="171" t="s">
        <v>13</v>
      </c>
      <c r="L1774" s="9">
        <v>16</v>
      </c>
      <c r="M1774" s="9"/>
      <c r="N1774" s="32">
        <v>0.52774046270687913</v>
      </c>
      <c r="O1774" s="10" t="s">
        <v>6535</v>
      </c>
      <c r="P1774" s="57">
        <v>9.6103082135382448E-2</v>
      </c>
      <c r="Q1774" s="7" t="s">
        <v>6535</v>
      </c>
      <c r="R1774" s="182">
        <v>15.542818091451291</v>
      </c>
      <c r="S1774" s="1" t="s">
        <v>6535</v>
      </c>
      <c r="T1774" s="36">
        <v>2.830392644135189</v>
      </c>
      <c r="U1774" s="2" t="s">
        <v>6535</v>
      </c>
      <c r="V1774" s="31">
        <v>5.4913999736599504</v>
      </c>
      <c r="W1774" s="2" t="s">
        <v>6535</v>
      </c>
      <c r="X1774" s="31" t="s">
        <v>6535</v>
      </c>
      <c r="Y1774" s="2" t="s">
        <v>6535</v>
      </c>
      <c r="AA1774" s="38">
        <v>60107</v>
      </c>
      <c r="AB1774" s="9" t="s">
        <v>6535</v>
      </c>
      <c r="AC1774" s="38">
        <v>625443</v>
      </c>
      <c r="AD1774" s="9" t="s">
        <v>6535</v>
      </c>
      <c r="AE1774" s="42">
        <v>113895</v>
      </c>
      <c r="AF1774" s="9" t="s">
        <v>6535</v>
      </c>
      <c r="AG1774" s="41">
        <v>40240</v>
      </c>
      <c r="AH1774" s="2" t="s">
        <v>6535</v>
      </c>
      <c r="AI1774" s="41">
        <v>0</v>
      </c>
      <c r="AJ1774" s="2" t="s">
        <v>6535</v>
      </c>
      <c r="AK1774" s="41">
        <v>251407</v>
      </c>
      <c r="AL1774" s="2" t="s">
        <v>6535</v>
      </c>
      <c r="AM1774" s="2" t="str">
        <f>IF(OR(O1774="Q",Q1774="Q",S1774="Q",U1774="Q",W1774="Q",Y1774="Q",AB1774="Q",AD1774="Q",AF1774="Q",AH1774="Q",AJ1774="Q",AL1774="Q"),"Yes","No")</f>
        <v>No</v>
      </c>
    </row>
    <row r="1775" spans="1:39">
      <c r="A1775" s="6" t="s">
        <v>3573</v>
      </c>
      <c r="B1775" s="6" t="s">
        <v>2503</v>
      </c>
      <c r="C1775" s="4" t="s">
        <v>77</v>
      </c>
      <c r="D1775" s="242" t="s">
        <v>3574</v>
      </c>
      <c r="E1775" s="237" t="s">
        <v>3575</v>
      </c>
      <c r="F1775" s="25" t="s">
        <v>320</v>
      </c>
      <c r="G1775" s="53" t="s">
        <v>476</v>
      </c>
      <c r="H1775" s="180">
        <v>0</v>
      </c>
      <c r="I1775" s="28">
        <v>19</v>
      </c>
      <c r="J1775" s="171" t="s">
        <v>14</v>
      </c>
      <c r="K1775" s="171" t="s">
        <v>13</v>
      </c>
      <c r="L1775" s="9">
        <v>16</v>
      </c>
      <c r="M1775" s="9"/>
      <c r="N1775" s="32">
        <v>1.5311458045844117</v>
      </c>
      <c r="O1775" s="10" t="s">
        <v>6535</v>
      </c>
      <c r="P1775" s="57">
        <v>0.12442883485340954</v>
      </c>
      <c r="Q1775" s="7" t="s">
        <v>6535</v>
      </c>
      <c r="R1775" s="182">
        <v>60.082966092435441</v>
      </c>
      <c r="S1775" s="1" t="s">
        <v>6535</v>
      </c>
      <c r="T1775" s="36">
        <v>4.8826528754051788</v>
      </c>
      <c r="U1775" s="2" t="s">
        <v>6535</v>
      </c>
      <c r="V1775" s="31">
        <v>12.305393732797267</v>
      </c>
      <c r="W1775" s="2" t="s">
        <v>6535</v>
      </c>
      <c r="X1775" s="31" t="s">
        <v>6535</v>
      </c>
      <c r="Y1775" s="2" t="s">
        <v>6535</v>
      </c>
      <c r="AA1775" s="38">
        <v>205270</v>
      </c>
      <c r="AB1775" s="9" t="s">
        <v>6535</v>
      </c>
      <c r="AC1775" s="38">
        <v>1649698</v>
      </c>
      <c r="AD1775" s="9" t="s">
        <v>6535</v>
      </c>
      <c r="AE1775" s="42">
        <v>134063</v>
      </c>
      <c r="AF1775" s="9" t="s">
        <v>6535</v>
      </c>
      <c r="AG1775" s="41">
        <v>27457</v>
      </c>
      <c r="AH1775" s="2" t="s">
        <v>6535</v>
      </c>
      <c r="AI1775" s="41">
        <v>0</v>
      </c>
      <c r="AJ1775" s="2" t="s">
        <v>6535</v>
      </c>
      <c r="AK1775" s="41">
        <v>522234</v>
      </c>
      <c r="AL1775" s="2" t="s">
        <v>6535</v>
      </c>
      <c r="AM1775" s="2" t="str">
        <f>IF(OR(O1775="Q",Q1775="Q",S1775="Q",U1775="Q",W1775="Q",Y1775="Q",AB1775="Q",AD1775="Q",AF1775="Q",AH1775="Q",AJ1775="Q",AL1775="Q"),"Yes","No")</f>
        <v>No</v>
      </c>
    </row>
    <row r="1776" spans="1:39">
      <c r="A1776" s="6" t="s">
        <v>636</v>
      </c>
      <c r="B1776" s="6" t="s">
        <v>637</v>
      </c>
      <c r="C1776" s="4" t="s">
        <v>137</v>
      </c>
      <c r="D1776" s="242" t="s">
        <v>638</v>
      </c>
      <c r="E1776" s="237" t="s">
        <v>639</v>
      </c>
      <c r="F1776" s="25" t="s">
        <v>320</v>
      </c>
      <c r="G1776" s="53" t="s">
        <v>476</v>
      </c>
      <c r="H1776" s="180">
        <v>0</v>
      </c>
      <c r="I1776" s="28">
        <v>19</v>
      </c>
      <c r="J1776" s="171" t="s">
        <v>15</v>
      </c>
      <c r="K1776" s="171" t="s">
        <v>13</v>
      </c>
      <c r="L1776" s="9">
        <v>16</v>
      </c>
      <c r="M1776" s="9"/>
      <c r="N1776" s="32">
        <v>8.7104703860208296E-3</v>
      </c>
      <c r="O1776" s="10" t="s">
        <v>6535</v>
      </c>
      <c r="P1776" s="57">
        <v>4.2076220283313688E-3</v>
      </c>
      <c r="Q1776" s="7" t="s">
        <v>6535</v>
      </c>
      <c r="R1776" s="182">
        <v>98.365490937084473</v>
      </c>
      <c r="S1776" s="1" t="s">
        <v>6535</v>
      </c>
      <c r="T1776" s="36">
        <v>47.515781370284834</v>
      </c>
      <c r="U1776" s="2" t="s">
        <v>6535</v>
      </c>
      <c r="V1776" s="31">
        <v>2.0701646505722784</v>
      </c>
      <c r="W1776" s="2" t="s">
        <v>6535</v>
      </c>
      <c r="X1776" s="31" t="s">
        <v>6535</v>
      </c>
      <c r="Y1776" s="2" t="s">
        <v>6535</v>
      </c>
      <c r="AA1776" s="38">
        <v>11828</v>
      </c>
      <c r="AB1776" s="9" t="s">
        <v>6535</v>
      </c>
      <c r="AC1776" s="38">
        <v>2811089</v>
      </c>
      <c r="AD1776" s="9" t="s">
        <v>6535</v>
      </c>
      <c r="AE1776" s="42">
        <v>1357906</v>
      </c>
      <c r="AF1776" s="9" t="s">
        <v>6535</v>
      </c>
      <c r="AG1776" s="41">
        <v>28578</v>
      </c>
      <c r="AH1776" s="2" t="s">
        <v>6535</v>
      </c>
      <c r="AI1776" s="41">
        <v>0</v>
      </c>
      <c r="AJ1776" s="2" t="s">
        <v>6535</v>
      </c>
      <c r="AK1776" s="41">
        <v>352403</v>
      </c>
      <c r="AL1776" s="2" t="s">
        <v>6535</v>
      </c>
      <c r="AM1776" s="2" t="str">
        <f>IF(OR(O1776="Q",Q1776="Q",S1776="Q",U1776="Q",W1776="Q",Y1776="Q",AB1776="Q",AD1776="Q",AF1776="Q",AH1776="Q",AJ1776="Q",AL1776="Q"),"Yes","No")</f>
        <v>No</v>
      </c>
    </row>
    <row r="1777" spans="1:39">
      <c r="A1777" s="6" t="s">
        <v>3987</v>
      </c>
      <c r="B1777" s="6" t="s">
        <v>3905</v>
      </c>
      <c r="C1777" s="4" t="s">
        <v>111</v>
      </c>
      <c r="D1777" s="242">
        <v>6094</v>
      </c>
      <c r="E1777" s="237">
        <v>60094</v>
      </c>
      <c r="F1777" s="25" t="s">
        <v>317</v>
      </c>
      <c r="G1777" s="53" t="s">
        <v>264</v>
      </c>
      <c r="H1777" s="180">
        <v>94457</v>
      </c>
      <c r="I1777" s="27">
        <v>19</v>
      </c>
      <c r="J1777" s="171" t="s">
        <v>15</v>
      </c>
      <c r="K1777" s="171" t="s">
        <v>13</v>
      </c>
      <c r="L1777" s="9">
        <v>15</v>
      </c>
      <c r="M1777" s="9"/>
      <c r="N1777" s="32">
        <v>0.6861364455409863</v>
      </c>
      <c r="O1777" s="10" t="s">
        <v>6535</v>
      </c>
      <c r="P1777" s="57">
        <v>0.12452383088586112</v>
      </c>
      <c r="Q1777" s="7" t="s">
        <v>6535</v>
      </c>
      <c r="R1777" s="182">
        <v>60.114978450991757</v>
      </c>
      <c r="S1777" s="1" t="s">
        <v>6535</v>
      </c>
      <c r="T1777" s="36">
        <v>10.909998235753712</v>
      </c>
      <c r="U1777" s="2" t="s">
        <v>6535</v>
      </c>
      <c r="V1777" s="31">
        <v>5.5100814089947239</v>
      </c>
      <c r="W1777" s="2" t="s">
        <v>6535</v>
      </c>
      <c r="X1777" s="31" t="s">
        <v>6535</v>
      </c>
      <c r="Y1777" s="2" t="s">
        <v>6535</v>
      </c>
      <c r="AA1777" s="38">
        <v>297012</v>
      </c>
      <c r="AB1777" s="9" t="s">
        <v>6535</v>
      </c>
      <c r="AC1777" s="38">
        <v>2385182</v>
      </c>
      <c r="AD1777" s="9" t="s">
        <v>6535</v>
      </c>
      <c r="AE1777" s="42">
        <v>432876</v>
      </c>
      <c r="AF1777" s="9" t="s">
        <v>6535</v>
      </c>
      <c r="AG1777" s="41">
        <v>39677</v>
      </c>
      <c r="AH1777" s="2" t="s">
        <v>6535</v>
      </c>
      <c r="AI1777" s="41">
        <v>0</v>
      </c>
      <c r="AJ1777" s="2" t="s">
        <v>6535</v>
      </c>
      <c r="AK1777" s="41">
        <v>559509</v>
      </c>
      <c r="AL1777" s="2" t="s">
        <v>6535</v>
      </c>
      <c r="AM1777" s="2" t="str">
        <f>IF(OR(O1777="Q",Q1777="Q",S1777="Q",U1777="Q",W1777="Q",Y1777="Q",AB1777="Q",AD1777="Q",AF1777="Q",AH1777="Q",AJ1777="Q",AL1777="Q"),"Yes","No")</f>
        <v>No</v>
      </c>
    </row>
    <row r="1778" spans="1:39">
      <c r="A1778" s="3" t="s">
        <v>385</v>
      </c>
      <c r="B1778" s="3" t="s">
        <v>386</v>
      </c>
      <c r="C1778" s="4" t="s">
        <v>2</v>
      </c>
      <c r="D1778" s="241">
        <v>42</v>
      </c>
      <c r="E1778" s="236">
        <v>42</v>
      </c>
      <c r="F1778" s="3" t="s">
        <v>320</v>
      </c>
      <c r="G1778" s="4" t="s">
        <v>264</v>
      </c>
      <c r="H1778" s="60">
        <v>90733</v>
      </c>
      <c r="I1778" s="27">
        <v>19</v>
      </c>
      <c r="J1778" s="170" t="s">
        <v>14</v>
      </c>
      <c r="K1778" s="170" t="s">
        <v>13</v>
      </c>
      <c r="L1778" s="5">
        <v>15</v>
      </c>
      <c r="N1778" s="31">
        <v>0.73166258024668251</v>
      </c>
      <c r="O1778" s="4" t="s">
        <v>6535</v>
      </c>
      <c r="P1778" s="56">
        <v>3.5619264215997141E-2</v>
      </c>
      <c r="Q1778" s="8" t="s">
        <v>6535</v>
      </c>
      <c r="R1778" s="35">
        <v>36.953971514192396</v>
      </c>
      <c r="S1778" s="2" t="s">
        <v>6535</v>
      </c>
      <c r="T1778" s="36">
        <v>1.7990168019125223</v>
      </c>
      <c r="U1778" s="2" t="s">
        <v>6535</v>
      </c>
      <c r="V1778" s="31">
        <v>20.541204214939452</v>
      </c>
      <c r="W1778" s="2" t="s">
        <v>6535</v>
      </c>
      <c r="X1778" s="31" t="s">
        <v>6535</v>
      </c>
      <c r="Y1778" s="2" t="s">
        <v>6535</v>
      </c>
      <c r="AA1778" s="37">
        <v>39092</v>
      </c>
      <c r="AB1778" s="4" t="s">
        <v>6535</v>
      </c>
      <c r="AC1778" s="37">
        <v>1097496</v>
      </c>
      <c r="AD1778" s="4" t="s">
        <v>6535</v>
      </c>
      <c r="AE1778" s="41">
        <v>53429</v>
      </c>
      <c r="AF1778" s="4" t="s">
        <v>6535</v>
      </c>
      <c r="AG1778" s="41">
        <v>29699</v>
      </c>
      <c r="AH1778" s="2" t="s">
        <v>6535</v>
      </c>
      <c r="AI1778" s="41">
        <v>0</v>
      </c>
      <c r="AJ1778" s="2" t="s">
        <v>6535</v>
      </c>
      <c r="AK1778" s="41">
        <v>436421</v>
      </c>
      <c r="AL1778" s="2" t="s">
        <v>6535</v>
      </c>
      <c r="AM1778" s="2" t="str">
        <f>IF(OR(O1778="Q",Q1778="Q",S1778="Q",U1778="Q",W1778="Q",Y1778="Q",AB1778="Q",AD1778="Q",AF1778="Q",AH1778="Q",AJ1778="Q",AL1778="Q"),"Yes","No")</f>
        <v>No</v>
      </c>
    </row>
    <row r="1779" spans="1:39">
      <c r="A1779" s="3" t="s">
        <v>1405</v>
      </c>
      <c r="B1779" s="3" t="s">
        <v>1406</v>
      </c>
      <c r="C1779" s="4" t="s">
        <v>114</v>
      </c>
      <c r="D1779" s="241" t="s">
        <v>1407</v>
      </c>
      <c r="E1779" s="236" t="s">
        <v>1408</v>
      </c>
      <c r="F1779" s="3" t="s">
        <v>320</v>
      </c>
      <c r="G1779" s="4" t="s">
        <v>476</v>
      </c>
      <c r="H1779" s="60">
        <v>0</v>
      </c>
      <c r="I1779" s="27">
        <v>19</v>
      </c>
      <c r="J1779" s="170" t="s">
        <v>14</v>
      </c>
      <c r="K1779" s="170" t="s">
        <v>16</v>
      </c>
      <c r="L1779" s="5">
        <v>15</v>
      </c>
      <c r="N1779" s="31">
        <v>1.5</v>
      </c>
      <c r="O1779" s="4" t="s">
        <v>6535</v>
      </c>
      <c r="P1779" s="56">
        <v>9.9989744641575229E-2</v>
      </c>
      <c r="Q1779" s="8" t="s">
        <v>6535</v>
      </c>
      <c r="R1779" s="35">
        <v>57.528023598820056</v>
      </c>
      <c r="S1779" s="2" t="s">
        <v>6535</v>
      </c>
      <c r="T1779" s="36">
        <v>3.8348082595870205</v>
      </c>
      <c r="U1779" s="2" t="s">
        <v>6535</v>
      </c>
      <c r="V1779" s="31">
        <v>15.001538461538461</v>
      </c>
      <c r="W1779" s="2" t="s">
        <v>6535</v>
      </c>
      <c r="X1779" s="31" t="s">
        <v>6535</v>
      </c>
      <c r="Y1779" s="2" t="s">
        <v>6535</v>
      </c>
      <c r="AA1779" s="37">
        <v>1950</v>
      </c>
      <c r="AB1779" s="4" t="s">
        <v>6535</v>
      </c>
      <c r="AC1779" s="37">
        <v>19502</v>
      </c>
      <c r="AD1779" s="4" t="s">
        <v>6535</v>
      </c>
      <c r="AE1779" s="41">
        <v>1300</v>
      </c>
      <c r="AF1779" s="4" t="s">
        <v>6535</v>
      </c>
      <c r="AG1779" s="41">
        <v>339</v>
      </c>
      <c r="AH1779" s="2" t="s">
        <v>6535</v>
      </c>
      <c r="AI1779" s="41">
        <v>0</v>
      </c>
      <c r="AJ1779" s="2" t="s">
        <v>6535</v>
      </c>
      <c r="AK1779" s="41">
        <v>7489</v>
      </c>
      <c r="AL1779" s="2" t="s">
        <v>6535</v>
      </c>
      <c r="AM1779" s="2" t="str">
        <f>IF(OR(O1779="Q",Q1779="Q",S1779="Q",U1779="Q",W1779="Q",Y1779="Q",AB1779="Q",AD1779="Q",AF1779="Q",AH1779="Q",AJ1779="Q",AL1779="Q"),"Yes","No")</f>
        <v>No</v>
      </c>
    </row>
    <row r="1780" spans="1:39">
      <c r="A1780" s="3" t="s">
        <v>745</v>
      </c>
      <c r="B1780" s="3" t="s">
        <v>725</v>
      </c>
      <c r="C1780" s="4" t="s">
        <v>11</v>
      </c>
      <c r="D1780" s="241" t="s">
        <v>746</v>
      </c>
      <c r="E1780" s="236" t="s">
        <v>747</v>
      </c>
      <c r="F1780" s="3" t="s">
        <v>317</v>
      </c>
      <c r="G1780" s="4" t="s">
        <v>476</v>
      </c>
      <c r="H1780" s="60">
        <v>0</v>
      </c>
      <c r="I1780" s="27">
        <v>19</v>
      </c>
      <c r="J1780" s="170" t="s">
        <v>15</v>
      </c>
      <c r="K1780" s="170" t="s">
        <v>13</v>
      </c>
      <c r="L1780" s="5">
        <v>13</v>
      </c>
      <c r="N1780" s="31">
        <v>0.71125314445772603</v>
      </c>
      <c r="O1780" s="4" t="s">
        <v>6535</v>
      </c>
      <c r="P1780" s="56">
        <v>0.15133217960899145</v>
      </c>
      <c r="Q1780" s="8" t="s">
        <v>6535</v>
      </c>
      <c r="R1780" s="35">
        <v>157.86468913857678</v>
      </c>
      <c r="S1780" s="2" t="s">
        <v>6535</v>
      </c>
      <c r="T1780" s="36">
        <v>33.588614232209736</v>
      </c>
      <c r="U1780" s="2" t="s">
        <v>6535</v>
      </c>
      <c r="V1780" s="31">
        <v>4.6999464773153026</v>
      </c>
      <c r="W1780" s="2" t="s">
        <v>6535</v>
      </c>
      <c r="X1780" s="31" t="s">
        <v>6535</v>
      </c>
      <c r="Y1780" s="2" t="s">
        <v>6535</v>
      </c>
      <c r="AA1780" s="37">
        <v>797329</v>
      </c>
      <c r="AB1780" s="4" t="s">
        <v>6535</v>
      </c>
      <c r="AC1780" s="37">
        <v>5268734</v>
      </c>
      <c r="AD1780" s="4" t="s">
        <v>6535</v>
      </c>
      <c r="AE1780" s="41">
        <v>1121020</v>
      </c>
      <c r="AF1780" s="4" t="s">
        <v>6535</v>
      </c>
      <c r="AG1780" s="41">
        <v>33375</v>
      </c>
      <c r="AH1780" s="2" t="s">
        <v>6535</v>
      </c>
      <c r="AI1780" s="41">
        <v>0</v>
      </c>
      <c r="AJ1780" s="2" t="s">
        <v>6535</v>
      </c>
      <c r="AK1780" s="41">
        <v>783076</v>
      </c>
      <c r="AL1780" s="2" t="s">
        <v>6535</v>
      </c>
      <c r="AM1780" s="2" t="str">
        <f>IF(OR(O1780="Q",Q1780="Q",S1780="Q",U1780="Q",W1780="Q",Y1780="Q",AB1780="Q",AD1780="Q",AF1780="Q",AH1780="Q",AJ1780="Q",AL1780="Q"),"Yes","No")</f>
        <v>No</v>
      </c>
    </row>
    <row r="1781" spans="1:39">
      <c r="A1781" s="6" t="s">
        <v>559</v>
      </c>
      <c r="B1781" s="6" t="s">
        <v>560</v>
      </c>
      <c r="C1781" s="4" t="s">
        <v>112</v>
      </c>
      <c r="D1781" s="242" t="s">
        <v>561</v>
      </c>
      <c r="E1781" s="237" t="s">
        <v>562</v>
      </c>
      <c r="F1781" s="25" t="s">
        <v>320</v>
      </c>
      <c r="G1781" s="53" t="s">
        <v>476</v>
      </c>
      <c r="H1781" s="180">
        <v>0</v>
      </c>
      <c r="I1781" s="28">
        <v>19</v>
      </c>
      <c r="J1781" s="171" t="s">
        <v>15</v>
      </c>
      <c r="K1781" s="171" t="s">
        <v>13</v>
      </c>
      <c r="L1781" s="9">
        <v>13</v>
      </c>
      <c r="M1781" s="9"/>
      <c r="N1781" s="32">
        <v>0.69069195526209404</v>
      </c>
      <c r="O1781" s="10" t="s">
        <v>6535</v>
      </c>
      <c r="P1781" s="57">
        <v>0.11172750532003302</v>
      </c>
      <c r="Q1781" s="7" t="s">
        <v>6535</v>
      </c>
      <c r="R1781" s="182">
        <v>85.192432683379764</v>
      </c>
      <c r="S1781" s="1" t="s">
        <v>6535</v>
      </c>
      <c r="T1781" s="36">
        <v>13.780872794800372</v>
      </c>
      <c r="U1781" s="2" t="s">
        <v>6535</v>
      </c>
      <c r="V1781" s="31">
        <v>6.1819330278938152</v>
      </c>
      <c r="W1781" s="2" t="s">
        <v>6535</v>
      </c>
      <c r="X1781" s="31" t="s">
        <v>6535</v>
      </c>
      <c r="Y1781" s="2" t="s">
        <v>6535</v>
      </c>
      <c r="AA1781" s="38">
        <v>123015</v>
      </c>
      <c r="AB1781" s="9" t="s">
        <v>6535</v>
      </c>
      <c r="AC1781" s="38">
        <v>1101027</v>
      </c>
      <c r="AD1781" s="9" t="s">
        <v>6535</v>
      </c>
      <c r="AE1781" s="42">
        <v>178104</v>
      </c>
      <c r="AF1781" s="9" t="s">
        <v>6535</v>
      </c>
      <c r="AG1781" s="41">
        <v>12924</v>
      </c>
      <c r="AH1781" s="2" t="s">
        <v>6535</v>
      </c>
      <c r="AI1781" s="41">
        <v>0</v>
      </c>
      <c r="AJ1781" s="2" t="s">
        <v>6535</v>
      </c>
      <c r="AK1781" s="41">
        <v>253773</v>
      </c>
      <c r="AL1781" s="2" t="s">
        <v>6535</v>
      </c>
      <c r="AM1781" s="2" t="str">
        <f>IF(OR(O1781="Q",Q1781="Q",S1781="Q",U1781="Q",W1781="Q",Y1781="Q",AB1781="Q",AD1781="Q",AF1781="Q",AH1781="Q",AJ1781="Q",AL1781="Q"),"Yes","No")</f>
        <v>No</v>
      </c>
    </row>
    <row r="1782" spans="1:39">
      <c r="A1782" s="3" t="s">
        <v>6414</v>
      </c>
      <c r="B1782" s="3" t="s">
        <v>3140</v>
      </c>
      <c r="C1782" s="4" t="s">
        <v>60</v>
      </c>
      <c r="D1782" s="241" t="s">
        <v>3141</v>
      </c>
      <c r="E1782" s="236" t="s">
        <v>3142</v>
      </c>
      <c r="F1782" s="3" t="s">
        <v>1218</v>
      </c>
      <c r="G1782" s="4" t="s">
        <v>476</v>
      </c>
      <c r="H1782" s="60">
        <v>0</v>
      </c>
      <c r="I1782" s="27">
        <v>19</v>
      </c>
      <c r="J1782" s="170" t="s">
        <v>14</v>
      </c>
      <c r="K1782" s="170" t="s">
        <v>13</v>
      </c>
      <c r="L1782" s="5">
        <v>13</v>
      </c>
      <c r="N1782" s="31">
        <v>0.98225156879273201</v>
      </c>
      <c r="O1782" s="4" t="s">
        <v>6535</v>
      </c>
      <c r="P1782" s="56">
        <v>6.2349884663860551E-2</v>
      </c>
      <c r="Q1782" s="8" t="s">
        <v>6535</v>
      </c>
      <c r="R1782" s="35">
        <v>36.759205973411035</v>
      </c>
      <c r="S1782" s="2" t="s">
        <v>6535</v>
      </c>
      <c r="T1782" s="36">
        <v>2.3333454744126754</v>
      </c>
      <c r="U1782" s="2" t="s">
        <v>6535</v>
      </c>
      <c r="V1782" s="31">
        <v>15.753863444787862</v>
      </c>
      <c r="W1782" s="2" t="s">
        <v>6535</v>
      </c>
      <c r="X1782" s="31" t="s">
        <v>6535</v>
      </c>
      <c r="Y1782" s="2" t="s">
        <v>6535</v>
      </c>
      <c r="AA1782" s="37">
        <v>62925</v>
      </c>
      <c r="AB1782" s="4" t="s">
        <v>6535</v>
      </c>
      <c r="AC1782" s="37">
        <v>1009224</v>
      </c>
      <c r="AD1782" s="4" t="s">
        <v>6535</v>
      </c>
      <c r="AE1782" s="41">
        <v>64062</v>
      </c>
      <c r="AF1782" s="4" t="s">
        <v>6535</v>
      </c>
      <c r="AG1782" s="41">
        <v>27455</v>
      </c>
      <c r="AH1782" s="2" t="s">
        <v>6535</v>
      </c>
      <c r="AI1782" s="41">
        <v>0</v>
      </c>
      <c r="AJ1782" s="2" t="s">
        <v>6535</v>
      </c>
      <c r="AK1782" s="41">
        <v>355670</v>
      </c>
      <c r="AL1782" s="2" t="s">
        <v>6535</v>
      </c>
      <c r="AM1782" s="2" t="str">
        <f>IF(OR(O1782="Q",Q1782="Q",S1782="Q",U1782="Q",W1782="Q",Y1782="Q",AB1782="Q",AD1782="Q",AF1782="Q",AH1782="Q",AJ1782="Q",AL1782="Q"),"Yes","No")</f>
        <v>No</v>
      </c>
    </row>
    <row r="1783" spans="1:39">
      <c r="A1783" s="6" t="s">
        <v>1571</v>
      </c>
      <c r="B1783" s="6" t="s">
        <v>1572</v>
      </c>
      <c r="C1783" s="4" t="s">
        <v>83</v>
      </c>
      <c r="D1783" s="242">
        <v>4011</v>
      </c>
      <c r="E1783" s="237">
        <v>40011</v>
      </c>
      <c r="F1783" s="25" t="s">
        <v>317</v>
      </c>
      <c r="G1783" s="53" t="s">
        <v>264</v>
      </c>
      <c r="H1783" s="180">
        <v>166485</v>
      </c>
      <c r="I1783" s="27">
        <v>19</v>
      </c>
      <c r="J1783" s="171" t="s">
        <v>15</v>
      </c>
      <c r="K1783" s="171" t="s">
        <v>13</v>
      </c>
      <c r="L1783" s="9">
        <v>12</v>
      </c>
      <c r="M1783" s="9"/>
      <c r="N1783" s="32">
        <v>0.64763499743651731</v>
      </c>
      <c r="O1783" s="10" t="s">
        <v>6535</v>
      </c>
      <c r="P1783" s="57">
        <v>0.23241277741781091</v>
      </c>
      <c r="Q1783" s="7" t="s">
        <v>6535</v>
      </c>
      <c r="R1783" s="182">
        <v>71.65016065583616</v>
      </c>
      <c r="S1783" s="1" t="s">
        <v>6535</v>
      </c>
      <c r="T1783" s="36">
        <v>25.712651271733581</v>
      </c>
      <c r="U1783" s="2" t="s">
        <v>6535</v>
      </c>
      <c r="V1783" s="31">
        <v>2.7865722557596611</v>
      </c>
      <c r="W1783" s="2" t="s">
        <v>6535</v>
      </c>
      <c r="X1783" s="31" t="s">
        <v>6535</v>
      </c>
      <c r="Y1783" s="2" t="s">
        <v>6535</v>
      </c>
      <c r="AA1783" s="38">
        <v>554542</v>
      </c>
      <c r="AB1783" s="9" t="s">
        <v>6535</v>
      </c>
      <c r="AC1783" s="38">
        <v>2386022</v>
      </c>
      <c r="AD1783" s="9" t="s">
        <v>6535</v>
      </c>
      <c r="AE1783" s="42">
        <v>856257</v>
      </c>
      <c r="AF1783" s="9" t="s">
        <v>6535</v>
      </c>
      <c r="AG1783" s="41">
        <v>33301</v>
      </c>
      <c r="AH1783" s="2" t="s">
        <v>6535</v>
      </c>
      <c r="AI1783" s="41">
        <v>0</v>
      </c>
      <c r="AJ1783" s="2" t="s">
        <v>6535</v>
      </c>
      <c r="AK1783" s="41">
        <v>467239</v>
      </c>
      <c r="AL1783" s="2" t="s">
        <v>6535</v>
      </c>
      <c r="AM1783" s="2" t="str">
        <f>IF(OR(O1783="Q",Q1783="Q",S1783="Q",U1783="Q",W1783="Q",Y1783="Q",AB1783="Q",AD1783="Q",AF1783="Q",AH1783="Q",AJ1783="Q",AL1783="Q"),"Yes","No")</f>
        <v>No</v>
      </c>
    </row>
    <row r="1784" spans="1:39">
      <c r="A1784" s="3" t="s">
        <v>5145</v>
      </c>
      <c r="B1784" s="3" t="s">
        <v>5146</v>
      </c>
      <c r="C1784" s="4" t="s">
        <v>41</v>
      </c>
      <c r="D1784" s="241">
        <v>8010</v>
      </c>
      <c r="E1784" s="236">
        <v>80010</v>
      </c>
      <c r="F1784" s="3" t="s">
        <v>317</v>
      </c>
      <c r="G1784" s="4" t="s">
        <v>264</v>
      </c>
      <c r="H1784" s="60">
        <v>117825</v>
      </c>
      <c r="I1784" s="27">
        <v>19</v>
      </c>
      <c r="J1784" s="170" t="s">
        <v>15</v>
      </c>
      <c r="K1784" s="170" t="s">
        <v>13</v>
      </c>
      <c r="L1784" s="5">
        <v>12</v>
      </c>
      <c r="N1784" s="31">
        <v>0.72242994898499824</v>
      </c>
      <c r="O1784" s="4" t="s">
        <v>6535</v>
      </c>
      <c r="P1784" s="56">
        <v>0.15203260205486677</v>
      </c>
      <c r="Q1784" s="8" t="s">
        <v>6535</v>
      </c>
      <c r="R1784" s="35">
        <v>85.66614106373946</v>
      </c>
      <c r="S1784" s="2" t="s">
        <v>6535</v>
      </c>
      <c r="T1784" s="36">
        <v>18.028109648856812</v>
      </c>
      <c r="U1784" s="2" t="s">
        <v>6535</v>
      </c>
      <c r="V1784" s="31">
        <v>4.7518094094336547</v>
      </c>
      <c r="W1784" s="2" t="s">
        <v>6535</v>
      </c>
      <c r="X1784" s="31" t="s">
        <v>6535</v>
      </c>
      <c r="Y1784" s="2" t="s">
        <v>6535</v>
      </c>
      <c r="AA1784" s="37">
        <v>429507</v>
      </c>
      <c r="AB1784" s="4" t="s">
        <v>6535</v>
      </c>
      <c r="AC1784" s="37">
        <v>2825098</v>
      </c>
      <c r="AD1784" s="4" t="s">
        <v>6535</v>
      </c>
      <c r="AE1784" s="41">
        <v>594531</v>
      </c>
      <c r="AF1784" s="4" t="s">
        <v>6535</v>
      </c>
      <c r="AG1784" s="41">
        <v>32978</v>
      </c>
      <c r="AH1784" s="2" t="s">
        <v>6535</v>
      </c>
      <c r="AI1784" s="41">
        <v>0</v>
      </c>
      <c r="AJ1784" s="2" t="s">
        <v>6535</v>
      </c>
      <c r="AK1784" s="41">
        <v>461491</v>
      </c>
      <c r="AL1784" s="2" t="s">
        <v>6535</v>
      </c>
      <c r="AM1784" s="2" t="str">
        <f>IF(OR(O1784="Q",Q1784="Q",S1784="Q",U1784="Q",W1784="Q",Y1784="Q",AB1784="Q",AD1784="Q",AF1784="Q",AH1784="Q",AJ1784="Q",AL1784="Q"),"Yes","No")</f>
        <v>No</v>
      </c>
    </row>
    <row r="1785" spans="1:39">
      <c r="A1785" s="3" t="s">
        <v>1591</v>
      </c>
      <c r="B1785" s="3" t="s">
        <v>1592</v>
      </c>
      <c r="C1785" s="4" t="s">
        <v>54</v>
      </c>
      <c r="D1785" s="241">
        <v>4023</v>
      </c>
      <c r="E1785" s="236">
        <v>40023</v>
      </c>
      <c r="F1785" s="3" t="s">
        <v>317</v>
      </c>
      <c r="G1785" s="4" t="s">
        <v>262</v>
      </c>
      <c r="H1785" s="60">
        <v>386787</v>
      </c>
      <c r="I1785" s="27">
        <v>19</v>
      </c>
      <c r="J1785" s="170" t="s">
        <v>15</v>
      </c>
      <c r="K1785" s="170" t="s">
        <v>16</v>
      </c>
      <c r="L1785" s="5">
        <v>12</v>
      </c>
      <c r="N1785" s="31">
        <v>0.8139847169200084</v>
      </c>
      <c r="O1785" s="4" t="s">
        <v>6535</v>
      </c>
      <c r="P1785" s="56">
        <v>0.18963131158273322</v>
      </c>
      <c r="Q1785" s="8" t="s">
        <v>6535</v>
      </c>
      <c r="R1785" s="35">
        <v>77.227674796004663</v>
      </c>
      <c r="S1785" s="2" t="s">
        <v>6535</v>
      </c>
      <c r="T1785" s="36">
        <v>17.9914744805833</v>
      </c>
      <c r="U1785" s="2" t="s">
        <v>6535</v>
      </c>
      <c r="V1785" s="31">
        <v>4.2924594579143616</v>
      </c>
      <c r="W1785" s="2" t="s">
        <v>6535</v>
      </c>
      <c r="X1785" s="31">
        <v>1.3975493578066653</v>
      </c>
      <c r="Y1785" s="2" t="s">
        <v>6535</v>
      </c>
      <c r="AA1785" s="37">
        <v>640724</v>
      </c>
      <c r="AB1785" s="4" t="s">
        <v>6535</v>
      </c>
      <c r="AC1785" s="37">
        <v>3378788</v>
      </c>
      <c r="AD1785" s="4" t="s">
        <v>6535</v>
      </c>
      <c r="AE1785" s="41">
        <v>787145</v>
      </c>
      <c r="AF1785" s="4" t="s">
        <v>6535</v>
      </c>
      <c r="AG1785" s="41">
        <v>43751</v>
      </c>
      <c r="AH1785" s="2" t="s">
        <v>6535</v>
      </c>
      <c r="AI1785" s="41">
        <v>2417652</v>
      </c>
      <c r="AJ1785" s="2" t="s">
        <v>6535</v>
      </c>
      <c r="AK1785" s="41">
        <v>567637</v>
      </c>
      <c r="AL1785" s="2" t="s">
        <v>6535</v>
      </c>
      <c r="AM1785" s="2" t="str">
        <f>IF(OR(O1785="Q",Q1785="Q",S1785="Q",U1785="Q",W1785="Q",Y1785="Q",AB1785="Q",AD1785="Q",AF1785="Q",AH1785="Q",AJ1785="Q",AL1785="Q"),"Yes","No")</f>
        <v>No</v>
      </c>
    </row>
    <row r="1786" spans="1:39">
      <c r="A1786" s="6" t="s">
        <v>789</v>
      </c>
      <c r="B1786" s="6" t="s">
        <v>790</v>
      </c>
      <c r="C1786" s="4" t="s">
        <v>68</v>
      </c>
      <c r="D1786" s="242">
        <v>1053</v>
      </c>
      <c r="E1786" s="237">
        <v>10053</v>
      </c>
      <c r="F1786" s="25" t="s">
        <v>320</v>
      </c>
      <c r="G1786" s="53" t="s">
        <v>264</v>
      </c>
      <c r="H1786" s="180">
        <v>4181019</v>
      </c>
      <c r="I1786" s="28">
        <v>19</v>
      </c>
      <c r="J1786" s="171" t="s">
        <v>15</v>
      </c>
      <c r="K1786" s="171" t="s">
        <v>16</v>
      </c>
      <c r="L1786" s="9">
        <v>11</v>
      </c>
      <c r="M1786" s="9"/>
      <c r="N1786" s="32">
        <v>0.8276258250583256</v>
      </c>
      <c r="O1786" s="10" t="s">
        <v>6535</v>
      </c>
      <c r="P1786" s="57">
        <v>8.424652915971266E-2</v>
      </c>
      <c r="Q1786" s="7" t="s">
        <v>6535</v>
      </c>
      <c r="R1786" s="182">
        <v>118.01218224068728</v>
      </c>
      <c r="S1786" s="1" t="s">
        <v>6535</v>
      </c>
      <c r="T1786" s="36">
        <v>12.012815998873318</v>
      </c>
      <c r="U1786" s="2" t="s">
        <v>6535</v>
      </c>
      <c r="V1786" s="31">
        <v>9.8238566420858877</v>
      </c>
      <c r="W1786" s="2" t="s">
        <v>6535</v>
      </c>
      <c r="X1786" s="31" t="s">
        <v>6535</v>
      </c>
      <c r="Y1786" s="2" t="s">
        <v>6535</v>
      </c>
      <c r="AA1786" s="38">
        <v>141188</v>
      </c>
      <c r="AB1786" s="9" t="s">
        <v>6535</v>
      </c>
      <c r="AC1786" s="38">
        <v>1675891</v>
      </c>
      <c r="AD1786" s="9" t="s">
        <v>6535</v>
      </c>
      <c r="AE1786" s="42">
        <v>170594</v>
      </c>
      <c r="AF1786" s="9" t="s">
        <v>6535</v>
      </c>
      <c r="AG1786" s="41">
        <v>14201</v>
      </c>
      <c r="AH1786" s="2" t="s">
        <v>6535</v>
      </c>
      <c r="AI1786" s="41">
        <v>0</v>
      </c>
      <c r="AJ1786" s="2" t="s">
        <v>6535</v>
      </c>
      <c r="AK1786" s="41">
        <v>214302</v>
      </c>
      <c r="AL1786" s="2" t="s">
        <v>6535</v>
      </c>
      <c r="AM1786" s="2" t="str">
        <f>IF(OR(O1786="Q",Q1786="Q",S1786="Q",U1786="Q",W1786="Q",Y1786="Q",AB1786="Q",AD1786="Q",AF1786="Q",AH1786="Q",AJ1786="Q",AL1786="Q"),"Yes","No")</f>
        <v>No</v>
      </c>
    </row>
    <row r="1787" spans="1:39">
      <c r="A1787" s="6" t="s">
        <v>1483</v>
      </c>
      <c r="B1787" s="6" t="s">
        <v>1484</v>
      </c>
      <c r="C1787" s="4" t="s">
        <v>147</v>
      </c>
      <c r="D1787" s="242" t="s">
        <v>1485</v>
      </c>
      <c r="E1787" s="237" t="s">
        <v>1486</v>
      </c>
      <c r="F1787" s="25" t="s">
        <v>481</v>
      </c>
      <c r="G1787" s="53" t="s">
        <v>476</v>
      </c>
      <c r="H1787" s="180">
        <v>0</v>
      </c>
      <c r="I1787" s="28">
        <v>19</v>
      </c>
      <c r="J1787" s="171" t="s">
        <v>14</v>
      </c>
      <c r="K1787" s="171" t="s">
        <v>13</v>
      </c>
      <c r="L1787" s="9">
        <v>11</v>
      </c>
      <c r="M1787" s="9"/>
      <c r="N1787" s="32">
        <v>0.88085994370571674</v>
      </c>
      <c r="O1787" s="10" t="s">
        <v>6535</v>
      </c>
      <c r="P1787" s="57">
        <v>4.8375060632065967E-2</v>
      </c>
      <c r="Q1787" s="7" t="s">
        <v>6535</v>
      </c>
      <c r="R1787" s="182">
        <v>26.665766470044773</v>
      </c>
      <c r="S1787" s="1" t="s">
        <v>6535</v>
      </c>
      <c r="T1787" s="36">
        <v>1.4644303887428043</v>
      </c>
      <c r="U1787" s="2" t="s">
        <v>6535</v>
      </c>
      <c r="V1787" s="31">
        <v>18.208968261671359</v>
      </c>
      <c r="W1787" s="2" t="s">
        <v>6535</v>
      </c>
      <c r="X1787" s="31" t="s">
        <v>6535</v>
      </c>
      <c r="Y1787" s="2" t="s">
        <v>6535</v>
      </c>
      <c r="AA1787" s="38">
        <v>18151</v>
      </c>
      <c r="AB1787" s="9" t="s">
        <v>6535</v>
      </c>
      <c r="AC1787" s="38">
        <v>375214</v>
      </c>
      <c r="AD1787" s="9" t="s">
        <v>6535</v>
      </c>
      <c r="AE1787" s="42">
        <v>20606</v>
      </c>
      <c r="AF1787" s="9" t="s">
        <v>6535</v>
      </c>
      <c r="AG1787" s="41">
        <v>14071</v>
      </c>
      <c r="AH1787" s="2" t="s">
        <v>6535</v>
      </c>
      <c r="AI1787" s="41">
        <v>0</v>
      </c>
      <c r="AJ1787" s="2" t="s">
        <v>6535</v>
      </c>
      <c r="AK1787" s="41">
        <v>133032</v>
      </c>
      <c r="AL1787" s="2" t="s">
        <v>6535</v>
      </c>
      <c r="AM1787" s="2" t="str">
        <f>IF(OR(O1787="Q",Q1787="Q",S1787="Q",U1787="Q",W1787="Q",Y1787="Q",AB1787="Q",AD1787="Q",AF1787="Q",AH1787="Q",AJ1787="Q",AL1787="Q"),"Yes","No")</f>
        <v>No</v>
      </c>
    </row>
    <row r="1788" spans="1:39">
      <c r="A1788" s="6" t="s">
        <v>789</v>
      </c>
      <c r="B1788" s="6" t="s">
        <v>790</v>
      </c>
      <c r="C1788" s="4" t="s">
        <v>68</v>
      </c>
      <c r="D1788" s="242">
        <v>1053</v>
      </c>
      <c r="E1788" s="237">
        <v>10053</v>
      </c>
      <c r="F1788" s="25" t="s">
        <v>320</v>
      </c>
      <c r="G1788" s="53" t="s">
        <v>264</v>
      </c>
      <c r="H1788" s="180">
        <v>4181019</v>
      </c>
      <c r="I1788" s="28">
        <v>19</v>
      </c>
      <c r="J1788" s="171" t="s">
        <v>14</v>
      </c>
      <c r="K1788" s="171" t="s">
        <v>16</v>
      </c>
      <c r="L1788" s="9">
        <v>8</v>
      </c>
      <c r="M1788" s="9"/>
      <c r="N1788" s="32">
        <v>0.76585381382910989</v>
      </c>
      <c r="O1788" s="10" t="s">
        <v>6535</v>
      </c>
      <c r="P1788" s="57">
        <v>2.7863906182134066E-2</v>
      </c>
      <c r="Q1788" s="7" t="s">
        <v>6535</v>
      </c>
      <c r="R1788" s="182">
        <v>73.192183791115639</v>
      </c>
      <c r="S1788" s="1" t="s">
        <v>6535</v>
      </c>
      <c r="T1788" s="36">
        <v>2.662936588674127</v>
      </c>
      <c r="U1788" s="2" t="s">
        <v>6535</v>
      </c>
      <c r="V1788" s="31">
        <v>27.485515089774609</v>
      </c>
      <c r="W1788" s="2" t="s">
        <v>6535</v>
      </c>
      <c r="X1788" s="31" t="s">
        <v>6535</v>
      </c>
      <c r="Y1788" s="2" t="s">
        <v>6535</v>
      </c>
      <c r="AA1788" s="38">
        <v>24057</v>
      </c>
      <c r="AB1788" s="9" t="s">
        <v>6535</v>
      </c>
      <c r="AC1788" s="38">
        <v>863375</v>
      </c>
      <c r="AD1788" s="9" t="s">
        <v>6535</v>
      </c>
      <c r="AE1788" s="42">
        <v>31412</v>
      </c>
      <c r="AF1788" s="9" t="s">
        <v>6535</v>
      </c>
      <c r="AG1788" s="41">
        <v>11796</v>
      </c>
      <c r="AH1788" s="2" t="s">
        <v>6535</v>
      </c>
      <c r="AI1788" s="41">
        <v>0</v>
      </c>
      <c r="AJ1788" s="2" t="s">
        <v>6535</v>
      </c>
      <c r="AK1788" s="41">
        <v>161917</v>
      </c>
      <c r="AL1788" s="2" t="s">
        <v>6535</v>
      </c>
      <c r="AM1788" s="2" t="str">
        <f>IF(OR(O1788="Q",Q1788="Q",S1788="Q",U1788="Q",W1788="Q",Y1788="Q",AB1788="Q",AD1788="Q",AF1788="Q",AH1788="Q",AJ1788="Q",AL1788="Q"),"Yes","No")</f>
        <v>No</v>
      </c>
    </row>
    <row r="1789" spans="1:39">
      <c r="A1789" s="3" t="s">
        <v>1483</v>
      </c>
      <c r="B1789" s="3" t="s">
        <v>1484</v>
      </c>
      <c r="C1789" s="4" t="s">
        <v>147</v>
      </c>
      <c r="D1789" s="241" t="s">
        <v>1485</v>
      </c>
      <c r="E1789" s="236" t="s">
        <v>1486</v>
      </c>
      <c r="F1789" s="3" t="s">
        <v>481</v>
      </c>
      <c r="G1789" s="4" t="s">
        <v>476</v>
      </c>
      <c r="H1789" s="60">
        <v>0</v>
      </c>
      <c r="I1789" s="27">
        <v>19</v>
      </c>
      <c r="J1789" s="170" t="s">
        <v>15</v>
      </c>
      <c r="K1789" s="170" t="s">
        <v>13</v>
      </c>
      <c r="L1789" s="5">
        <v>8</v>
      </c>
      <c r="N1789" s="31">
        <v>0.48150646430578975</v>
      </c>
      <c r="O1789" s="4" t="s">
        <v>6535</v>
      </c>
      <c r="P1789" s="56">
        <v>4.837197745728064E-2</v>
      </c>
      <c r="Q1789" s="8" t="s">
        <v>6535</v>
      </c>
      <c r="R1789" s="35">
        <v>56.540868454661556</v>
      </c>
      <c r="S1789" s="2" t="s">
        <v>6535</v>
      </c>
      <c r="T1789" s="36">
        <v>5.6800766283524906</v>
      </c>
      <c r="U1789" s="2" t="s">
        <v>6535</v>
      </c>
      <c r="V1789" s="31">
        <v>9.9542439572793704</v>
      </c>
      <c r="W1789" s="2" t="s">
        <v>6535</v>
      </c>
      <c r="X1789" s="31" t="s">
        <v>6535</v>
      </c>
      <c r="Y1789" s="2" t="s">
        <v>6535</v>
      </c>
      <c r="AA1789" s="37">
        <v>12849</v>
      </c>
      <c r="AB1789" s="4" t="s">
        <v>6535</v>
      </c>
      <c r="AC1789" s="37">
        <v>265629</v>
      </c>
      <c r="AD1789" s="4" t="s">
        <v>6535</v>
      </c>
      <c r="AE1789" s="41">
        <v>26685</v>
      </c>
      <c r="AF1789" s="4" t="s">
        <v>6535</v>
      </c>
      <c r="AG1789" s="41">
        <v>4698</v>
      </c>
      <c r="AH1789" s="2" t="s">
        <v>6535</v>
      </c>
      <c r="AI1789" s="41">
        <v>0</v>
      </c>
      <c r="AJ1789" s="2" t="s">
        <v>6535</v>
      </c>
      <c r="AK1789" s="41">
        <v>99947</v>
      </c>
      <c r="AL1789" s="2" t="s">
        <v>6535</v>
      </c>
      <c r="AM1789" s="2" t="str">
        <f>IF(OR(O1789="Q",Q1789="Q",S1789="Q",U1789="Q",W1789="Q",Y1789="Q",AB1789="Q",AD1789="Q",AF1789="Q",AH1789="Q",AJ1789="Q",AL1789="Q"),"Yes","No")</f>
        <v>No</v>
      </c>
    </row>
    <row r="1790" spans="1:39">
      <c r="A1790" s="6" t="s">
        <v>1571</v>
      </c>
      <c r="B1790" s="6" t="s">
        <v>1572</v>
      </c>
      <c r="C1790" s="4" t="s">
        <v>83</v>
      </c>
      <c r="D1790" s="242">
        <v>4011</v>
      </c>
      <c r="E1790" s="237">
        <v>40011</v>
      </c>
      <c r="F1790" s="25" t="s">
        <v>317</v>
      </c>
      <c r="G1790" s="53" t="s">
        <v>264</v>
      </c>
      <c r="H1790" s="180">
        <v>166485</v>
      </c>
      <c r="I1790" s="27">
        <v>19</v>
      </c>
      <c r="J1790" s="171" t="s">
        <v>14</v>
      </c>
      <c r="K1790" s="171" t="s">
        <v>13</v>
      </c>
      <c r="L1790" s="9">
        <v>7</v>
      </c>
      <c r="M1790" s="9"/>
      <c r="N1790" s="32">
        <v>1.9070088114616264</v>
      </c>
      <c r="O1790" s="10" t="s">
        <v>6535</v>
      </c>
      <c r="P1790" s="57">
        <v>0.10799954288326381</v>
      </c>
      <c r="Q1790" s="7" t="s">
        <v>6535</v>
      </c>
      <c r="R1790" s="182">
        <v>51.458394589826518</v>
      </c>
      <c r="S1790" s="1" t="s">
        <v>6535</v>
      </c>
      <c r="T1790" s="36">
        <v>2.914240909536411</v>
      </c>
      <c r="U1790" s="2" t="s">
        <v>6535</v>
      </c>
      <c r="V1790" s="31">
        <v>17.657563731754895</v>
      </c>
      <c r="W1790" s="2" t="s">
        <v>6535</v>
      </c>
      <c r="X1790" s="31" t="s">
        <v>6535</v>
      </c>
      <c r="Y1790" s="2" t="s">
        <v>6535</v>
      </c>
      <c r="AA1790" s="38">
        <v>56703</v>
      </c>
      <c r="AB1790" s="9" t="s">
        <v>6535</v>
      </c>
      <c r="AC1790" s="38">
        <v>525030</v>
      </c>
      <c r="AD1790" s="9" t="s">
        <v>6535</v>
      </c>
      <c r="AE1790" s="42">
        <v>29734</v>
      </c>
      <c r="AF1790" s="9" t="s">
        <v>6535</v>
      </c>
      <c r="AG1790" s="41">
        <v>10203</v>
      </c>
      <c r="AH1790" s="2" t="s">
        <v>6535</v>
      </c>
      <c r="AI1790" s="41">
        <v>0</v>
      </c>
      <c r="AJ1790" s="2" t="s">
        <v>6535</v>
      </c>
      <c r="AK1790" s="41">
        <v>109778</v>
      </c>
      <c r="AL1790" s="2" t="s">
        <v>6535</v>
      </c>
      <c r="AM1790" s="2" t="str">
        <f>IF(OR(O1790="Q",Q1790="Q",S1790="Q",U1790="Q",W1790="Q",Y1790="Q",AB1790="Q",AD1790="Q",AF1790="Q",AH1790="Q",AJ1790="Q",AL1790="Q"),"Yes","No")</f>
        <v>No</v>
      </c>
    </row>
    <row r="1791" spans="1:39">
      <c r="A1791" s="6" t="s">
        <v>5145</v>
      </c>
      <c r="B1791" s="6" t="s">
        <v>5146</v>
      </c>
      <c r="C1791" s="4" t="s">
        <v>41</v>
      </c>
      <c r="D1791" s="242">
        <v>8010</v>
      </c>
      <c r="E1791" s="237">
        <v>80010</v>
      </c>
      <c r="F1791" s="25" t="s">
        <v>317</v>
      </c>
      <c r="G1791" s="53" t="s">
        <v>264</v>
      </c>
      <c r="H1791" s="180">
        <v>117825</v>
      </c>
      <c r="I1791" s="28">
        <v>19</v>
      </c>
      <c r="J1791" s="171" t="s">
        <v>14</v>
      </c>
      <c r="K1791" s="171" t="s">
        <v>13</v>
      </c>
      <c r="L1791" s="9">
        <v>7</v>
      </c>
      <c r="M1791" s="9"/>
      <c r="N1791" s="32">
        <v>2.3373812038014785</v>
      </c>
      <c r="O1791" s="10" t="s">
        <v>6535</v>
      </c>
      <c r="P1791" s="57">
        <v>5.8825376922361422E-2</v>
      </c>
      <c r="Q1791" s="7" t="s">
        <v>6535</v>
      </c>
      <c r="R1791" s="182">
        <v>66.2841700696613</v>
      </c>
      <c r="S1791" s="1" t="s">
        <v>6535</v>
      </c>
      <c r="T1791" s="36">
        <v>1.6681880054447915</v>
      </c>
      <c r="U1791" s="2" t="s">
        <v>6535</v>
      </c>
      <c r="V1791" s="31">
        <v>39.734232504559856</v>
      </c>
      <c r="W1791" s="2" t="s">
        <v>6535</v>
      </c>
      <c r="X1791" s="31" t="s">
        <v>6535</v>
      </c>
      <c r="Y1791" s="2" t="s">
        <v>6535</v>
      </c>
      <c r="AA1791" s="38">
        <v>48697</v>
      </c>
      <c r="AB1791" s="9" t="s">
        <v>6535</v>
      </c>
      <c r="AC1791" s="38">
        <v>827823</v>
      </c>
      <c r="AD1791" s="9" t="s">
        <v>6535</v>
      </c>
      <c r="AE1791" s="42">
        <v>20834</v>
      </c>
      <c r="AF1791" s="9" t="s">
        <v>6535</v>
      </c>
      <c r="AG1791" s="41">
        <v>12489</v>
      </c>
      <c r="AH1791" s="2" t="s">
        <v>6535</v>
      </c>
      <c r="AI1791" s="41">
        <v>0</v>
      </c>
      <c r="AJ1791" s="2" t="s">
        <v>6535</v>
      </c>
      <c r="AK1791" s="41">
        <v>125039</v>
      </c>
      <c r="AL1791" s="2" t="s">
        <v>6535</v>
      </c>
      <c r="AM1791" s="2" t="str">
        <f>IF(OR(O1791="Q",Q1791="Q",S1791="Q",U1791="Q",W1791="Q",Y1791="Q",AB1791="Q",AD1791="Q",AF1791="Q",AH1791="Q",AJ1791="Q",AL1791="Q"),"Yes","No")</f>
        <v>No</v>
      </c>
    </row>
    <row r="1792" spans="1:39">
      <c r="A1792" s="6" t="s">
        <v>547</v>
      </c>
      <c r="B1792" s="6" t="s">
        <v>548</v>
      </c>
      <c r="C1792" s="4" t="s">
        <v>112</v>
      </c>
      <c r="D1792" s="242" t="s">
        <v>549</v>
      </c>
      <c r="E1792" s="237" t="s">
        <v>550</v>
      </c>
      <c r="F1792" s="25" t="s">
        <v>317</v>
      </c>
      <c r="G1792" s="53" t="s">
        <v>476</v>
      </c>
      <c r="H1792" s="180">
        <v>0</v>
      </c>
      <c r="I1792" s="28">
        <v>19</v>
      </c>
      <c r="J1792" s="171" t="s">
        <v>14</v>
      </c>
      <c r="K1792" s="171" t="s">
        <v>16</v>
      </c>
      <c r="L1792" s="9">
        <v>7</v>
      </c>
      <c r="M1792" s="9"/>
      <c r="N1792" s="32">
        <v>1.3135273119707787</v>
      </c>
      <c r="O1792" s="10" t="s">
        <v>6535</v>
      </c>
      <c r="P1792" s="57">
        <v>0.16250921144864314</v>
      </c>
      <c r="Q1792" s="7" t="s">
        <v>6535</v>
      </c>
      <c r="R1792" s="182">
        <v>28.979909219435971</v>
      </c>
      <c r="S1792" s="1" t="s">
        <v>6535</v>
      </c>
      <c r="T1792" s="36">
        <v>3.5853858173971278</v>
      </c>
      <c r="U1792" s="2" t="s">
        <v>6535</v>
      </c>
      <c r="V1792" s="31">
        <v>8.0827868172007307</v>
      </c>
      <c r="W1792" s="2" t="s">
        <v>6535</v>
      </c>
      <c r="X1792" s="31" t="s">
        <v>6535</v>
      </c>
      <c r="Y1792" s="2" t="s">
        <v>6535</v>
      </c>
      <c r="AA1792" s="38">
        <v>63291</v>
      </c>
      <c r="AB1792" s="9" t="s">
        <v>6535</v>
      </c>
      <c r="AC1792" s="38">
        <v>389461</v>
      </c>
      <c r="AD1792" s="9" t="s">
        <v>6535</v>
      </c>
      <c r="AE1792" s="42">
        <v>48184</v>
      </c>
      <c r="AF1792" s="9" t="s">
        <v>6535</v>
      </c>
      <c r="AG1792" s="41">
        <v>13439</v>
      </c>
      <c r="AH1792" s="2" t="s">
        <v>6535</v>
      </c>
      <c r="AI1792" s="41">
        <v>0</v>
      </c>
      <c r="AJ1792" s="2" t="s">
        <v>6535</v>
      </c>
      <c r="AK1792" s="41">
        <v>139263</v>
      </c>
      <c r="AL1792" s="2" t="s">
        <v>6535</v>
      </c>
      <c r="AM1792" s="2" t="str">
        <f>IF(OR(O1792="Q",Q1792="Q",S1792="Q",U1792="Q",W1792="Q",Y1792="Q",AB1792="Q",AD1792="Q",AF1792="Q",AH1792="Q",AJ1792="Q",AL1792="Q"),"Yes","No")</f>
        <v>No</v>
      </c>
    </row>
    <row r="1793" spans="1:39">
      <c r="A1793" s="3" t="s">
        <v>1591</v>
      </c>
      <c r="B1793" s="3" t="s">
        <v>1592</v>
      </c>
      <c r="C1793" s="4" t="s">
        <v>54</v>
      </c>
      <c r="D1793" s="241">
        <v>4023</v>
      </c>
      <c r="E1793" s="236">
        <v>40023</v>
      </c>
      <c r="F1793" s="3" t="s">
        <v>317</v>
      </c>
      <c r="G1793" s="4" t="s">
        <v>262</v>
      </c>
      <c r="H1793" s="60">
        <v>386787</v>
      </c>
      <c r="I1793" s="27">
        <v>19</v>
      </c>
      <c r="J1793" s="170" t="s">
        <v>14</v>
      </c>
      <c r="K1793" s="170" t="s">
        <v>16</v>
      </c>
      <c r="L1793" s="5">
        <v>7</v>
      </c>
      <c r="N1793" s="31">
        <v>2.6877878638823054</v>
      </c>
      <c r="O1793" s="4" t="s">
        <v>6535</v>
      </c>
      <c r="P1793" s="56">
        <v>6.8524634644346119E-2</v>
      </c>
      <c r="Q1793" s="8" t="s">
        <v>6535</v>
      </c>
      <c r="R1793" s="35">
        <v>64.711102914053853</v>
      </c>
      <c r="S1793" s="2" t="s">
        <v>6535</v>
      </c>
      <c r="T1793" s="36">
        <v>1.6497971228329029</v>
      </c>
      <c r="U1793" s="2" t="s">
        <v>6535</v>
      </c>
      <c r="V1793" s="31">
        <v>39.223673031346422</v>
      </c>
      <c r="W1793" s="2" t="s">
        <v>6535</v>
      </c>
      <c r="X1793" s="31">
        <v>8.3479324292172254</v>
      </c>
      <c r="Y1793" s="2" t="s">
        <v>6535</v>
      </c>
      <c r="AA1793" s="37">
        <v>60107</v>
      </c>
      <c r="AB1793" s="4" t="s">
        <v>6535</v>
      </c>
      <c r="AC1793" s="37">
        <v>877159</v>
      </c>
      <c r="AD1793" s="4" t="s">
        <v>6535</v>
      </c>
      <c r="AE1793" s="41">
        <v>22363</v>
      </c>
      <c r="AF1793" s="4" t="s">
        <v>6535</v>
      </c>
      <c r="AG1793" s="41">
        <v>13555</v>
      </c>
      <c r="AH1793" s="2" t="s">
        <v>6535</v>
      </c>
      <c r="AI1793" s="41">
        <v>105075</v>
      </c>
      <c r="AJ1793" s="2" t="s">
        <v>6535</v>
      </c>
      <c r="AK1793" s="41">
        <v>146452</v>
      </c>
      <c r="AL1793" s="2" t="s">
        <v>6535</v>
      </c>
      <c r="AM1793" s="2" t="str">
        <f>IF(OR(O1793="Q",Q1793="Q",S1793="Q",U1793="Q",W1793="Q",Y1793="Q",AB1793="Q",AD1793="Q",AF1793="Q",AH1793="Q",AJ1793="Q",AL1793="Q"),"Yes","No")</f>
        <v>No</v>
      </c>
    </row>
    <row r="1794" spans="1:39">
      <c r="A1794" s="3" t="s">
        <v>745</v>
      </c>
      <c r="B1794" s="3" t="s">
        <v>725</v>
      </c>
      <c r="C1794" s="4" t="s">
        <v>11</v>
      </c>
      <c r="D1794" s="241" t="s">
        <v>746</v>
      </c>
      <c r="E1794" s="236" t="s">
        <v>747</v>
      </c>
      <c r="F1794" s="3" t="s">
        <v>317</v>
      </c>
      <c r="G1794" s="4" t="s">
        <v>476</v>
      </c>
      <c r="H1794" s="60">
        <v>0</v>
      </c>
      <c r="I1794" s="27">
        <v>19</v>
      </c>
      <c r="J1794" s="170" t="s">
        <v>14</v>
      </c>
      <c r="K1794" s="170" t="s">
        <v>16</v>
      </c>
      <c r="L1794" s="5">
        <v>6</v>
      </c>
      <c r="N1794" s="31">
        <v>0</v>
      </c>
      <c r="O1794" s="4" t="s">
        <v>6535</v>
      </c>
      <c r="P1794" s="56">
        <v>0</v>
      </c>
      <c r="Q1794" s="8" t="s">
        <v>6535</v>
      </c>
      <c r="R1794" s="35">
        <v>20.539750066471683</v>
      </c>
      <c r="S1794" s="2" t="s">
        <v>6535</v>
      </c>
      <c r="T1794" s="36">
        <v>0.64000981735626772</v>
      </c>
      <c r="U1794" s="2" t="s">
        <v>6535</v>
      </c>
      <c r="V1794" s="31">
        <v>32.092867186501344</v>
      </c>
      <c r="W1794" s="2" t="s">
        <v>6535</v>
      </c>
      <c r="X1794" s="31" t="s">
        <v>6535</v>
      </c>
      <c r="Y1794" s="2" t="s">
        <v>6535</v>
      </c>
      <c r="AA1794" s="37">
        <v>0</v>
      </c>
      <c r="AB1794" s="4" t="s">
        <v>6535</v>
      </c>
      <c r="AC1794" s="37">
        <v>1004250</v>
      </c>
      <c r="AD1794" s="4" t="s">
        <v>6535</v>
      </c>
      <c r="AE1794" s="41">
        <v>31292</v>
      </c>
      <c r="AF1794" s="4" t="s">
        <v>6535</v>
      </c>
      <c r="AG1794" s="41">
        <v>48893</v>
      </c>
      <c r="AH1794" s="2" t="s">
        <v>6535</v>
      </c>
      <c r="AI1794" s="41">
        <v>0</v>
      </c>
      <c r="AJ1794" s="2" t="s">
        <v>6535</v>
      </c>
      <c r="AK1794" s="41">
        <v>281329</v>
      </c>
      <c r="AL1794" s="2" t="s">
        <v>6535</v>
      </c>
      <c r="AM1794" s="2" t="str">
        <f>IF(OR(O1794="Q",Q1794="Q",S1794="Q",U1794="Q",W1794="Q",Y1794="Q",AB1794="Q",AD1794="Q",AF1794="Q",AH1794="Q",AJ1794="Q",AL1794="Q"),"Yes","No")</f>
        <v>No</v>
      </c>
    </row>
    <row r="1795" spans="1:39">
      <c r="A1795" s="6" t="s">
        <v>547</v>
      </c>
      <c r="B1795" s="6" t="s">
        <v>548</v>
      </c>
      <c r="C1795" s="4" t="s">
        <v>112</v>
      </c>
      <c r="D1795" s="242" t="s">
        <v>549</v>
      </c>
      <c r="E1795" s="237" t="s">
        <v>550</v>
      </c>
      <c r="F1795" s="25" t="s">
        <v>317</v>
      </c>
      <c r="G1795" s="53" t="s">
        <v>476</v>
      </c>
      <c r="H1795" s="180">
        <v>0</v>
      </c>
      <c r="I1795" s="28">
        <v>19</v>
      </c>
      <c r="J1795" s="171" t="s">
        <v>30</v>
      </c>
      <c r="K1795" s="171" t="s">
        <v>16</v>
      </c>
      <c r="L1795" s="9">
        <v>6</v>
      </c>
      <c r="M1795" s="9"/>
      <c r="N1795" s="32">
        <v>1.2847992893751059</v>
      </c>
      <c r="O1795" s="10" t="s">
        <v>6535</v>
      </c>
      <c r="P1795" s="57">
        <v>0.16250759498723452</v>
      </c>
      <c r="Q1795" s="7" t="s">
        <v>6535</v>
      </c>
      <c r="R1795" s="182">
        <v>84.049826043737568</v>
      </c>
      <c r="S1795" s="1" t="s">
        <v>6535</v>
      </c>
      <c r="T1795" s="36">
        <v>10.63102634194831</v>
      </c>
      <c r="U1795" s="2" t="s">
        <v>6535</v>
      </c>
      <c r="V1795" s="31">
        <v>7.9060876476329058</v>
      </c>
      <c r="W1795" s="2" t="s">
        <v>6535</v>
      </c>
      <c r="X1795" s="31" t="s">
        <v>6535</v>
      </c>
      <c r="Y1795" s="2" t="s">
        <v>6535</v>
      </c>
      <c r="AA1795" s="38">
        <v>219851</v>
      </c>
      <c r="AB1795" s="9" t="s">
        <v>6535</v>
      </c>
      <c r="AC1795" s="38">
        <v>1352866</v>
      </c>
      <c r="AD1795" s="9" t="s">
        <v>6535</v>
      </c>
      <c r="AE1795" s="42">
        <v>171117</v>
      </c>
      <c r="AF1795" s="9" t="s">
        <v>6535</v>
      </c>
      <c r="AG1795" s="41">
        <v>16096</v>
      </c>
      <c r="AH1795" s="2" t="s">
        <v>6535</v>
      </c>
      <c r="AI1795" s="41">
        <v>0</v>
      </c>
      <c r="AJ1795" s="2" t="s">
        <v>6535</v>
      </c>
      <c r="AK1795" s="41">
        <v>434787</v>
      </c>
      <c r="AL1795" s="2" t="s">
        <v>6535</v>
      </c>
      <c r="AM1795" s="2" t="str">
        <f>IF(OR(O1795="Q",Q1795="Q",S1795="Q",U1795="Q",W1795="Q",Y1795="Q",AB1795="Q",AD1795="Q",AF1795="Q",AH1795="Q",AJ1795="Q",AL1795="Q"),"Yes","No")</f>
        <v>No</v>
      </c>
    </row>
    <row r="1796" spans="1:39">
      <c r="A1796" s="6" t="s">
        <v>547</v>
      </c>
      <c r="B1796" s="6" t="s">
        <v>548</v>
      </c>
      <c r="C1796" s="4" t="s">
        <v>112</v>
      </c>
      <c r="D1796" s="242" t="s">
        <v>549</v>
      </c>
      <c r="E1796" s="237" t="s">
        <v>550</v>
      </c>
      <c r="F1796" s="25" t="s">
        <v>317</v>
      </c>
      <c r="G1796" s="53" t="s">
        <v>476</v>
      </c>
      <c r="H1796" s="180">
        <v>0</v>
      </c>
      <c r="I1796" s="28">
        <v>19</v>
      </c>
      <c r="J1796" s="171" t="s">
        <v>15</v>
      </c>
      <c r="K1796" s="171" t="s">
        <v>16</v>
      </c>
      <c r="L1796" s="9">
        <v>6</v>
      </c>
      <c r="M1796" s="9"/>
      <c r="N1796" s="32">
        <v>0.62534886922566679</v>
      </c>
      <c r="O1796" s="10" t="s">
        <v>6535</v>
      </c>
      <c r="P1796" s="57">
        <v>0.16250691124337333</v>
      </c>
      <c r="Q1796" s="7" t="s">
        <v>6535</v>
      </c>
      <c r="R1796" s="182">
        <v>37.698626777832274</v>
      </c>
      <c r="S1796" s="1" t="s">
        <v>6535</v>
      </c>
      <c r="T1796" s="36">
        <v>9.7965914664051006</v>
      </c>
      <c r="U1796" s="2" t="s">
        <v>6535</v>
      </c>
      <c r="V1796" s="31">
        <v>3.8481370696236592</v>
      </c>
      <c r="W1796" s="2" t="s">
        <v>6535</v>
      </c>
      <c r="X1796" s="31" t="s">
        <v>6535</v>
      </c>
      <c r="Y1796" s="2" t="s">
        <v>6535</v>
      </c>
      <c r="AA1796" s="38">
        <v>49966</v>
      </c>
      <c r="AB1796" s="9" t="s">
        <v>6535</v>
      </c>
      <c r="AC1796" s="38">
        <v>307470</v>
      </c>
      <c r="AD1796" s="9" t="s">
        <v>6535</v>
      </c>
      <c r="AE1796" s="42">
        <v>79901</v>
      </c>
      <c r="AF1796" s="9" t="s">
        <v>6535</v>
      </c>
      <c r="AG1796" s="41">
        <v>8156</v>
      </c>
      <c r="AH1796" s="2" t="s">
        <v>6535</v>
      </c>
      <c r="AI1796" s="41">
        <v>0</v>
      </c>
      <c r="AJ1796" s="2" t="s">
        <v>6535</v>
      </c>
      <c r="AK1796" s="41">
        <v>95340</v>
      </c>
      <c r="AL1796" s="2" t="s">
        <v>6535</v>
      </c>
      <c r="AM1796" s="2" t="str">
        <f>IF(OR(O1796="Q",Q1796="Q",S1796="Q",U1796="Q",W1796="Q",Y1796="Q",AB1796="Q",AD1796="Q",AF1796="Q",AH1796="Q",AJ1796="Q",AL1796="Q"),"Yes","No")</f>
        <v>No</v>
      </c>
    </row>
    <row r="1797" spans="1:39">
      <c r="A1797" s="3" t="s">
        <v>6414</v>
      </c>
      <c r="B1797" s="3" t="s">
        <v>3140</v>
      </c>
      <c r="C1797" s="4" t="s">
        <v>60</v>
      </c>
      <c r="D1797" s="241" t="s">
        <v>3141</v>
      </c>
      <c r="E1797" s="236" t="s">
        <v>3142</v>
      </c>
      <c r="F1797" s="3" t="s">
        <v>1218</v>
      </c>
      <c r="G1797" s="4" t="s">
        <v>476</v>
      </c>
      <c r="H1797" s="60">
        <v>0</v>
      </c>
      <c r="I1797" s="27">
        <v>19</v>
      </c>
      <c r="J1797" s="170" t="s">
        <v>15</v>
      </c>
      <c r="K1797" s="170" t="s">
        <v>13</v>
      </c>
      <c r="L1797" s="5">
        <v>6</v>
      </c>
      <c r="N1797" s="31">
        <v>0.95907894736842103</v>
      </c>
      <c r="O1797" s="4" t="s">
        <v>6535</v>
      </c>
      <c r="P1797" s="56">
        <v>7.0112662169798848E-2</v>
      </c>
      <c r="Q1797" s="8" t="s">
        <v>6535</v>
      </c>
      <c r="R1797" s="35">
        <v>46.546339825386163</v>
      </c>
      <c r="S1797" s="2" t="s">
        <v>6535</v>
      </c>
      <c r="T1797" s="36">
        <v>3.4027311394672037</v>
      </c>
      <c r="U1797" s="2" t="s">
        <v>6535</v>
      </c>
      <c r="V1797" s="31">
        <v>13.679111842105263</v>
      </c>
      <c r="W1797" s="2" t="s">
        <v>6535</v>
      </c>
      <c r="X1797" s="31" t="s">
        <v>6535</v>
      </c>
      <c r="Y1797" s="2" t="s">
        <v>6535</v>
      </c>
      <c r="AA1797" s="37">
        <v>29156</v>
      </c>
      <c r="AB1797" s="4" t="s">
        <v>6535</v>
      </c>
      <c r="AC1797" s="37">
        <v>415845</v>
      </c>
      <c r="AD1797" s="4" t="s">
        <v>6535</v>
      </c>
      <c r="AE1797" s="41">
        <v>30400</v>
      </c>
      <c r="AF1797" s="4" t="s">
        <v>6535</v>
      </c>
      <c r="AG1797" s="41">
        <v>8934</v>
      </c>
      <c r="AH1797" s="2" t="s">
        <v>6535</v>
      </c>
      <c r="AI1797" s="41">
        <v>0</v>
      </c>
      <c r="AJ1797" s="2" t="s">
        <v>6535</v>
      </c>
      <c r="AK1797" s="41">
        <v>115767</v>
      </c>
      <c r="AL1797" s="2" t="s">
        <v>6535</v>
      </c>
      <c r="AM1797" s="2" t="str">
        <f>IF(OR(O1797="Q",Q1797="Q",S1797="Q",U1797="Q",W1797="Q",Y1797="Q",AB1797="Q",AD1797="Q",AF1797="Q",AH1797="Q",AJ1797="Q",AL1797="Q"),"Yes","No")</f>
        <v>No</v>
      </c>
    </row>
    <row r="1798" spans="1:39">
      <c r="A1798" s="3" t="s">
        <v>3987</v>
      </c>
      <c r="B1798" s="3" t="s">
        <v>3905</v>
      </c>
      <c r="C1798" s="4" t="s">
        <v>111</v>
      </c>
      <c r="D1798" s="241">
        <v>6094</v>
      </c>
      <c r="E1798" s="236">
        <v>60094</v>
      </c>
      <c r="F1798" s="3" t="s">
        <v>317</v>
      </c>
      <c r="G1798" s="4" t="s">
        <v>264</v>
      </c>
      <c r="H1798" s="60">
        <v>94457</v>
      </c>
      <c r="I1798" s="27">
        <v>19</v>
      </c>
      <c r="J1798" s="170" t="s">
        <v>14</v>
      </c>
      <c r="K1798" s="170" t="s">
        <v>13</v>
      </c>
      <c r="L1798" s="5">
        <v>4</v>
      </c>
      <c r="N1798" s="31">
        <v>3.0896310181531175</v>
      </c>
      <c r="O1798" s="4" t="s">
        <v>6535</v>
      </c>
      <c r="P1798" s="56">
        <v>0.34101947033713736</v>
      </c>
      <c r="Q1798" s="8" t="s">
        <v>6535</v>
      </c>
      <c r="R1798" s="35">
        <v>18.300518134715027</v>
      </c>
      <c r="S1798" s="2" t="s">
        <v>6535</v>
      </c>
      <c r="T1798" s="36">
        <v>2.0199282582702272</v>
      </c>
      <c r="U1798" s="2" t="s">
        <v>6535</v>
      </c>
      <c r="V1798" s="31">
        <v>9.0599842146803464</v>
      </c>
      <c r="W1798" s="2" t="s">
        <v>6535</v>
      </c>
      <c r="X1798" s="31" t="s">
        <v>6535</v>
      </c>
      <c r="Y1798" s="2" t="s">
        <v>6535</v>
      </c>
      <c r="AA1798" s="37">
        <v>62633</v>
      </c>
      <c r="AB1798" s="4" t="s">
        <v>6535</v>
      </c>
      <c r="AC1798" s="37">
        <v>183664</v>
      </c>
      <c r="AD1798" s="4" t="s">
        <v>6535</v>
      </c>
      <c r="AE1798" s="41">
        <v>20272</v>
      </c>
      <c r="AF1798" s="4" t="s">
        <v>6535</v>
      </c>
      <c r="AG1798" s="41">
        <v>10036</v>
      </c>
      <c r="AH1798" s="2" t="s">
        <v>6535</v>
      </c>
      <c r="AI1798" s="41">
        <v>0</v>
      </c>
      <c r="AJ1798" s="2" t="s">
        <v>6535</v>
      </c>
      <c r="AK1798" s="41">
        <v>98524</v>
      </c>
      <c r="AL1798" s="2" t="s">
        <v>6535</v>
      </c>
      <c r="AM1798" s="2" t="str">
        <f>IF(OR(O1798="Q",Q1798="Q",S1798="Q",U1798="Q",W1798="Q",Y1798="Q",AB1798="Q",AD1798="Q",AF1798="Q",AH1798="Q",AJ1798="Q",AL1798="Q"),"Yes","No")</f>
        <v>No</v>
      </c>
    </row>
    <row r="1799" spans="1:39">
      <c r="A1799" s="3" t="s">
        <v>385</v>
      </c>
      <c r="B1799" s="3" t="s">
        <v>386</v>
      </c>
      <c r="C1799" s="4" t="s">
        <v>2</v>
      </c>
      <c r="D1799" s="241">
        <v>42</v>
      </c>
      <c r="E1799" s="236">
        <v>42</v>
      </c>
      <c r="F1799" s="3" t="s">
        <v>320</v>
      </c>
      <c r="G1799" s="4" t="s">
        <v>264</v>
      </c>
      <c r="H1799" s="60">
        <v>90733</v>
      </c>
      <c r="I1799" s="27">
        <v>19</v>
      </c>
      <c r="J1799" s="170" t="s">
        <v>15</v>
      </c>
      <c r="K1799" s="170" t="s">
        <v>13</v>
      </c>
      <c r="L1799" s="5">
        <v>4</v>
      </c>
      <c r="N1799" s="31">
        <v>0.42854968802313192</v>
      </c>
      <c r="O1799" s="4" t="s">
        <v>6535</v>
      </c>
      <c r="P1799" s="56">
        <v>3.5363201173415314E-2</v>
      </c>
      <c r="Q1799" s="8" t="s">
        <v>6535</v>
      </c>
      <c r="R1799" s="35">
        <v>35.766618756737337</v>
      </c>
      <c r="S1799" s="2" t="s">
        <v>6535</v>
      </c>
      <c r="T1799" s="36">
        <v>2.9514013654329858</v>
      </c>
      <c r="U1799" s="2" t="s">
        <v>6535</v>
      </c>
      <c r="V1799" s="31">
        <v>12.118520773093897</v>
      </c>
      <c r="W1799" s="2" t="s">
        <v>6535</v>
      </c>
      <c r="X1799" s="31" t="s">
        <v>6535</v>
      </c>
      <c r="Y1799" s="2" t="s">
        <v>6535</v>
      </c>
      <c r="AA1799" s="37">
        <v>14080</v>
      </c>
      <c r="AB1799" s="4" t="s">
        <v>6535</v>
      </c>
      <c r="AC1799" s="37">
        <v>398154</v>
      </c>
      <c r="AD1799" s="4" t="s">
        <v>6535</v>
      </c>
      <c r="AE1799" s="41">
        <v>32855</v>
      </c>
      <c r="AF1799" s="4" t="s">
        <v>6535</v>
      </c>
      <c r="AG1799" s="41">
        <v>11132</v>
      </c>
      <c r="AH1799" s="2" t="s">
        <v>6535</v>
      </c>
      <c r="AI1799" s="41">
        <v>0</v>
      </c>
      <c r="AJ1799" s="2" t="s">
        <v>6535</v>
      </c>
      <c r="AK1799" s="41">
        <v>203039</v>
      </c>
      <c r="AL1799" s="2" t="s">
        <v>6535</v>
      </c>
      <c r="AM1799" s="2" t="str">
        <f>IF(OR(O1799="Q",Q1799="Q",S1799="Q",U1799="Q",W1799="Q",Y1799="Q",AB1799="Q",AD1799="Q",AF1799="Q",AH1799="Q",AJ1799="Q",AL1799="Q"),"Yes","No")</f>
        <v>No</v>
      </c>
    </row>
    <row r="1800" spans="1:39">
      <c r="A1800" s="6" t="s">
        <v>1405</v>
      </c>
      <c r="B1800" s="6" t="s">
        <v>1406</v>
      </c>
      <c r="C1800" s="4" t="s">
        <v>114</v>
      </c>
      <c r="D1800" s="242" t="s">
        <v>1407</v>
      </c>
      <c r="E1800" s="237" t="s">
        <v>1408</v>
      </c>
      <c r="F1800" s="25" t="s">
        <v>320</v>
      </c>
      <c r="G1800" s="53" t="s">
        <v>476</v>
      </c>
      <c r="H1800" s="180">
        <v>0</v>
      </c>
      <c r="I1800" s="28">
        <v>19</v>
      </c>
      <c r="J1800" s="171" t="s">
        <v>15</v>
      </c>
      <c r="K1800" s="171" t="s">
        <v>16</v>
      </c>
      <c r="L1800" s="9">
        <v>4</v>
      </c>
      <c r="M1800" s="9"/>
      <c r="N1800" s="32">
        <v>0.78115813119054434</v>
      </c>
      <c r="O1800" s="10" t="s">
        <v>6535</v>
      </c>
      <c r="P1800" s="57">
        <v>9.1166184673618075E-2</v>
      </c>
      <c r="Q1800" s="7" t="s">
        <v>6535</v>
      </c>
      <c r="R1800" s="182">
        <v>119.46980100896862</v>
      </c>
      <c r="S1800" s="1" t="s">
        <v>6535</v>
      </c>
      <c r="T1800" s="36">
        <v>13.942895179372197</v>
      </c>
      <c r="U1800" s="2" t="s">
        <v>6535</v>
      </c>
      <c r="V1800" s="31">
        <v>8.5685074349348973</v>
      </c>
      <c r="W1800" s="2" t="s">
        <v>6535</v>
      </c>
      <c r="X1800" s="31" t="s">
        <v>6535</v>
      </c>
      <c r="Y1800" s="2" t="s">
        <v>6535</v>
      </c>
      <c r="AA1800" s="38">
        <v>155445</v>
      </c>
      <c r="AB1800" s="9" t="s">
        <v>6535</v>
      </c>
      <c r="AC1800" s="38">
        <v>1705073</v>
      </c>
      <c r="AD1800" s="9" t="s">
        <v>6535</v>
      </c>
      <c r="AE1800" s="42">
        <v>198993</v>
      </c>
      <c r="AF1800" s="9" t="s">
        <v>6535</v>
      </c>
      <c r="AG1800" s="41">
        <v>14272</v>
      </c>
      <c r="AH1800" s="2" t="s">
        <v>6535</v>
      </c>
      <c r="AI1800" s="41">
        <v>0</v>
      </c>
      <c r="AJ1800" s="2" t="s">
        <v>6535</v>
      </c>
      <c r="AK1800" s="41">
        <v>178755</v>
      </c>
      <c r="AL1800" s="2" t="s">
        <v>6535</v>
      </c>
      <c r="AM1800" s="2" t="str">
        <f>IF(OR(O1800="Q",Q1800="Q",S1800="Q",U1800="Q",W1800="Q",Y1800="Q",AB1800="Q",AD1800="Q",AF1800="Q",AH1800="Q",AJ1800="Q",AL1800="Q"),"Yes","No")</f>
        <v>No</v>
      </c>
    </row>
    <row r="1801" spans="1:39">
      <c r="A1801" s="6" t="s">
        <v>1769</v>
      </c>
      <c r="B1801" s="6" t="s">
        <v>1770</v>
      </c>
      <c r="C1801" s="4" t="s">
        <v>116</v>
      </c>
      <c r="D1801" s="242">
        <v>4174</v>
      </c>
      <c r="E1801" s="237">
        <v>40174</v>
      </c>
      <c r="F1801" s="25" t="s">
        <v>317</v>
      </c>
      <c r="G1801" s="53" t="s">
        <v>264</v>
      </c>
      <c r="H1801" s="180">
        <v>90899</v>
      </c>
      <c r="I1801" s="28">
        <v>19</v>
      </c>
      <c r="J1801" s="171" t="s">
        <v>14</v>
      </c>
      <c r="K1801" s="171" t="s">
        <v>13</v>
      </c>
      <c r="L1801" s="9">
        <v>3</v>
      </c>
      <c r="M1801" s="9"/>
      <c r="N1801" s="32">
        <v>0</v>
      </c>
      <c r="O1801" s="10" t="s">
        <v>6535</v>
      </c>
      <c r="P1801" s="57">
        <v>0</v>
      </c>
      <c r="Q1801" s="7" t="s">
        <v>6535</v>
      </c>
      <c r="R1801" s="182">
        <v>17.386801635195638</v>
      </c>
      <c r="S1801" s="1" t="s">
        <v>6535</v>
      </c>
      <c r="T1801" s="36">
        <v>0.85497372007007977</v>
      </c>
      <c r="U1801" s="2" t="s">
        <v>6535</v>
      </c>
      <c r="V1801" s="31">
        <v>20.33606557377049</v>
      </c>
      <c r="W1801" s="2" t="s">
        <v>6535</v>
      </c>
      <c r="X1801" s="31" t="s">
        <v>6535</v>
      </c>
      <c r="Y1801" s="2" t="s">
        <v>6535</v>
      </c>
      <c r="AA1801" s="38">
        <v>0</v>
      </c>
      <c r="AB1801" s="9" t="s">
        <v>6535</v>
      </c>
      <c r="AC1801" s="38">
        <v>89316</v>
      </c>
      <c r="AD1801" s="9" t="s">
        <v>6535</v>
      </c>
      <c r="AE1801" s="42">
        <v>4392</v>
      </c>
      <c r="AF1801" s="9" t="s">
        <v>6535</v>
      </c>
      <c r="AG1801" s="41">
        <v>5137</v>
      </c>
      <c r="AH1801" s="2" t="s">
        <v>6535</v>
      </c>
      <c r="AI1801" s="41">
        <v>0</v>
      </c>
      <c r="AJ1801" s="2" t="s">
        <v>6535</v>
      </c>
      <c r="AK1801" s="41">
        <v>50734</v>
      </c>
      <c r="AL1801" s="2" t="s">
        <v>6535</v>
      </c>
      <c r="AM1801" s="2" t="str">
        <f>IF(OR(O1801="Q",Q1801="Q",S1801="Q",U1801="Q",W1801="Q",Y1801="Q",AB1801="Q",AD1801="Q",AF1801="Q",AH1801="Q",AJ1801="Q",AL1801="Q"),"Yes","No")</f>
        <v>No</v>
      </c>
    </row>
    <row r="1802" spans="1:39">
      <c r="A1802" s="6" t="s">
        <v>3573</v>
      </c>
      <c r="B1802" s="6" t="s">
        <v>2503</v>
      </c>
      <c r="C1802" s="4" t="s">
        <v>77</v>
      </c>
      <c r="D1802" s="242" t="s">
        <v>3574</v>
      </c>
      <c r="E1802" s="237" t="s">
        <v>3575</v>
      </c>
      <c r="F1802" s="25" t="s">
        <v>320</v>
      </c>
      <c r="G1802" s="53" t="s">
        <v>476</v>
      </c>
      <c r="H1802" s="180">
        <v>0</v>
      </c>
      <c r="I1802" s="28">
        <v>19</v>
      </c>
      <c r="J1802" s="171" t="s">
        <v>15</v>
      </c>
      <c r="K1802" s="171" t="s">
        <v>13</v>
      </c>
      <c r="L1802" s="9">
        <v>3</v>
      </c>
      <c r="M1802" s="9"/>
      <c r="N1802" s="32">
        <v>1.5311229127792929</v>
      </c>
      <c r="O1802" s="10" t="s">
        <v>6535</v>
      </c>
      <c r="P1802" s="57">
        <v>0.12442699119345244</v>
      </c>
      <c r="Q1802" s="7" t="s">
        <v>6535</v>
      </c>
      <c r="R1802" s="182">
        <v>60.07825274468582</v>
      </c>
      <c r="S1802" s="1" t="s">
        <v>6535</v>
      </c>
      <c r="T1802" s="36">
        <v>4.8822704975473021</v>
      </c>
      <c r="U1802" s="2" t="s">
        <v>6535</v>
      </c>
      <c r="V1802" s="31">
        <v>12.305392086503039</v>
      </c>
      <c r="W1802" s="2" t="s">
        <v>6535</v>
      </c>
      <c r="X1802" s="31" t="s">
        <v>6535</v>
      </c>
      <c r="Y1802" s="2" t="s">
        <v>6535</v>
      </c>
      <c r="AA1802" s="38">
        <v>32002</v>
      </c>
      <c r="AB1802" s="9" t="s">
        <v>6535</v>
      </c>
      <c r="AC1802" s="38">
        <v>257195</v>
      </c>
      <c r="AD1802" s="9" t="s">
        <v>6535</v>
      </c>
      <c r="AE1802" s="42">
        <v>20901</v>
      </c>
      <c r="AF1802" s="9" t="s">
        <v>6535</v>
      </c>
      <c r="AG1802" s="41">
        <v>4281</v>
      </c>
      <c r="AH1802" s="2" t="s">
        <v>6535</v>
      </c>
      <c r="AI1802" s="41">
        <v>0</v>
      </c>
      <c r="AJ1802" s="2" t="s">
        <v>6535</v>
      </c>
      <c r="AK1802" s="41">
        <v>81419</v>
      </c>
      <c r="AL1802" s="2" t="s">
        <v>6535</v>
      </c>
      <c r="AM1802" s="2" t="str">
        <f>IF(OR(O1802="Q",Q1802="Q",S1802="Q",U1802="Q",W1802="Q",Y1802="Q",AB1802="Q",AD1802="Q",AF1802="Q",AH1802="Q",AJ1802="Q",AL1802="Q"),"Yes","No")</f>
        <v>No</v>
      </c>
    </row>
    <row r="1803" spans="1:39">
      <c r="A1803" s="6" t="s">
        <v>636</v>
      </c>
      <c r="B1803" s="6" t="s">
        <v>637</v>
      </c>
      <c r="C1803" s="4" t="s">
        <v>137</v>
      </c>
      <c r="D1803" s="242" t="s">
        <v>638</v>
      </c>
      <c r="E1803" s="237" t="s">
        <v>639</v>
      </c>
      <c r="F1803" s="25" t="s">
        <v>320</v>
      </c>
      <c r="G1803" s="53" t="s">
        <v>476</v>
      </c>
      <c r="H1803" s="180">
        <v>0</v>
      </c>
      <c r="I1803" s="28">
        <v>19</v>
      </c>
      <c r="J1803" s="171" t="s">
        <v>14</v>
      </c>
      <c r="K1803" s="171" t="s">
        <v>13</v>
      </c>
      <c r="L1803" s="9">
        <v>3</v>
      </c>
      <c r="M1803" s="9"/>
      <c r="N1803" s="32">
        <v>9.1691535833225202E-2</v>
      </c>
      <c r="O1803" s="10" t="s">
        <v>6535</v>
      </c>
      <c r="P1803" s="57">
        <v>2.8370654572559958E-3</v>
      </c>
      <c r="Q1803" s="7" t="s">
        <v>6535</v>
      </c>
      <c r="R1803" s="182">
        <v>98.490971398444714</v>
      </c>
      <c r="S1803" s="1" t="s">
        <v>6535</v>
      </c>
      <c r="T1803" s="36">
        <v>3.0474495848161327</v>
      </c>
      <c r="U1803" s="2" t="s">
        <v>6535</v>
      </c>
      <c r="V1803" s="31">
        <v>32.319147095713852</v>
      </c>
      <c r="W1803" s="2" t="s">
        <v>6535</v>
      </c>
      <c r="X1803" s="31" t="s">
        <v>6535</v>
      </c>
      <c r="Y1803" s="2" t="s">
        <v>6535</v>
      </c>
      <c r="AA1803" s="38">
        <v>2120</v>
      </c>
      <c r="AB1803" s="9" t="s">
        <v>6535</v>
      </c>
      <c r="AC1803" s="38">
        <v>747251</v>
      </c>
      <c r="AD1803" s="9" t="s">
        <v>6535</v>
      </c>
      <c r="AE1803" s="42">
        <v>23121</v>
      </c>
      <c r="AF1803" s="9" t="s">
        <v>6535</v>
      </c>
      <c r="AG1803" s="41">
        <v>7587</v>
      </c>
      <c r="AH1803" s="2" t="s">
        <v>6535</v>
      </c>
      <c r="AI1803" s="41">
        <v>0</v>
      </c>
      <c r="AJ1803" s="2" t="s">
        <v>6535</v>
      </c>
      <c r="AK1803" s="41">
        <v>72001</v>
      </c>
      <c r="AL1803" s="2" t="s">
        <v>6535</v>
      </c>
      <c r="AM1803" s="2" t="str">
        <f>IF(OR(O1803="Q",Q1803="Q",S1803="Q",U1803="Q",W1803="Q",Y1803="Q",AB1803="Q",AD1803="Q",AF1803="Q",AH1803="Q",AJ1803="Q",AL1803="Q"),"Yes","No")</f>
        <v>No</v>
      </c>
    </row>
    <row r="1804" spans="1:39">
      <c r="A1804" s="3" t="s">
        <v>559</v>
      </c>
      <c r="B1804" s="3" t="s">
        <v>560</v>
      </c>
      <c r="C1804" s="4" t="s">
        <v>112</v>
      </c>
      <c r="D1804" s="241" t="s">
        <v>561</v>
      </c>
      <c r="E1804" s="236" t="s">
        <v>562</v>
      </c>
      <c r="F1804" s="3" t="s">
        <v>320</v>
      </c>
      <c r="G1804" s="4" t="s">
        <v>476</v>
      </c>
      <c r="H1804" s="60">
        <v>0</v>
      </c>
      <c r="I1804" s="27">
        <v>19</v>
      </c>
      <c r="J1804" s="170" t="s">
        <v>30</v>
      </c>
      <c r="K1804" s="170" t="s">
        <v>13</v>
      </c>
      <c r="L1804" s="5">
        <v>3</v>
      </c>
      <c r="N1804" s="31">
        <v>3.0477439091008414</v>
      </c>
      <c r="O1804" s="4" t="s">
        <v>6535</v>
      </c>
      <c r="P1804" s="56">
        <v>0.11172812928677994</v>
      </c>
      <c r="Q1804" s="8" t="s">
        <v>6535</v>
      </c>
      <c r="R1804" s="35">
        <v>137.8672004417449</v>
      </c>
      <c r="S1804" s="2" t="s">
        <v>6535</v>
      </c>
      <c r="T1804" s="36">
        <v>5.0541137493097734</v>
      </c>
      <c r="U1804" s="2" t="s">
        <v>6535</v>
      </c>
      <c r="V1804" s="31">
        <v>27.278214792964057</v>
      </c>
      <c r="W1804" s="2" t="s">
        <v>6535</v>
      </c>
      <c r="X1804" s="31" t="s">
        <v>6535</v>
      </c>
      <c r="Y1804" s="2" t="s">
        <v>6535</v>
      </c>
      <c r="AA1804" s="37">
        <v>55792</v>
      </c>
      <c r="AB1804" s="4" t="s">
        <v>6535</v>
      </c>
      <c r="AC1804" s="37">
        <v>499355</v>
      </c>
      <c r="AD1804" s="4" t="s">
        <v>6535</v>
      </c>
      <c r="AE1804" s="41">
        <v>18306</v>
      </c>
      <c r="AF1804" s="4" t="s">
        <v>6535</v>
      </c>
      <c r="AG1804" s="41">
        <v>3622</v>
      </c>
      <c r="AH1804" s="2" t="s">
        <v>6535</v>
      </c>
      <c r="AI1804" s="41">
        <v>0</v>
      </c>
      <c r="AJ1804" s="2" t="s">
        <v>6535</v>
      </c>
      <c r="AK1804" s="41">
        <v>119005</v>
      </c>
      <c r="AL1804" s="2" t="s">
        <v>6535</v>
      </c>
      <c r="AM1804" s="2" t="str">
        <f>IF(OR(O1804="Q",Q1804="Q",S1804="Q",U1804="Q",W1804="Q",Y1804="Q",AB1804="Q",AD1804="Q",AF1804="Q",AH1804="Q",AJ1804="Q",AL1804="Q"),"Yes","No")</f>
        <v>No</v>
      </c>
    </row>
    <row r="1805" spans="1:39">
      <c r="A1805" s="6" t="s">
        <v>559</v>
      </c>
      <c r="B1805" s="6" t="s">
        <v>560</v>
      </c>
      <c r="C1805" s="4" t="s">
        <v>112</v>
      </c>
      <c r="D1805" s="242" t="s">
        <v>561</v>
      </c>
      <c r="E1805" s="237" t="s">
        <v>562</v>
      </c>
      <c r="F1805" s="25" t="s">
        <v>320</v>
      </c>
      <c r="G1805" s="53" t="s">
        <v>476</v>
      </c>
      <c r="H1805" s="180">
        <v>0</v>
      </c>
      <c r="I1805" s="28">
        <v>19</v>
      </c>
      <c r="J1805" s="171" t="s">
        <v>14</v>
      </c>
      <c r="K1805" s="171" t="s">
        <v>13</v>
      </c>
      <c r="L1805" s="9">
        <v>3</v>
      </c>
      <c r="M1805" s="9"/>
      <c r="N1805" s="32">
        <v>4.0727037143679814</v>
      </c>
      <c r="O1805" s="10" t="s">
        <v>6535</v>
      </c>
      <c r="P1805" s="57">
        <v>0.11172634963013282</v>
      </c>
      <c r="Q1805" s="7" t="s">
        <v>6535</v>
      </c>
      <c r="R1805" s="182">
        <v>55.881483116309866</v>
      </c>
      <c r="S1805" s="1" t="s">
        <v>6535</v>
      </c>
      <c r="T1805" s="36">
        <v>1.532994923857868</v>
      </c>
      <c r="U1805" s="2" t="s">
        <v>6535</v>
      </c>
      <c r="V1805" s="31">
        <v>36.452490642096173</v>
      </c>
      <c r="W1805" s="2" t="s">
        <v>6535</v>
      </c>
      <c r="X1805" s="31" t="s">
        <v>6535</v>
      </c>
      <c r="Y1805" s="2" t="s">
        <v>6535</v>
      </c>
      <c r="AA1805" s="38">
        <v>28289</v>
      </c>
      <c r="AB1805" s="9" t="s">
        <v>6535</v>
      </c>
      <c r="AC1805" s="38">
        <v>253199</v>
      </c>
      <c r="AD1805" s="9" t="s">
        <v>6535</v>
      </c>
      <c r="AE1805" s="42">
        <v>6946</v>
      </c>
      <c r="AF1805" s="9" t="s">
        <v>6535</v>
      </c>
      <c r="AG1805" s="41">
        <v>4531</v>
      </c>
      <c r="AH1805" s="2" t="s">
        <v>6535</v>
      </c>
      <c r="AI1805" s="41">
        <v>0</v>
      </c>
      <c r="AJ1805" s="2" t="s">
        <v>6535</v>
      </c>
      <c r="AK1805" s="41">
        <v>60573</v>
      </c>
      <c r="AL1805" s="2" t="s">
        <v>6535</v>
      </c>
      <c r="AM1805" s="2" t="str">
        <f>IF(OR(O1805="Q",Q1805="Q",S1805="Q",U1805="Q",W1805="Q",Y1805="Q",AB1805="Q",AD1805="Q",AF1805="Q",AH1805="Q",AJ1805="Q",AL1805="Q"),"Yes","No")</f>
        <v>No</v>
      </c>
    </row>
    <row r="1806" spans="1:39">
      <c r="A1806" s="3" t="s">
        <v>1823</v>
      </c>
      <c r="B1806" s="3" t="s">
        <v>1353</v>
      </c>
      <c r="C1806" s="4" t="s">
        <v>83</v>
      </c>
      <c r="D1806" s="241">
        <v>4217</v>
      </c>
      <c r="E1806" s="236">
        <v>40217</v>
      </c>
      <c r="F1806" s="3" t="s">
        <v>317</v>
      </c>
      <c r="G1806" s="4" t="s">
        <v>264</v>
      </c>
      <c r="H1806" s="60">
        <v>214881</v>
      </c>
      <c r="I1806" s="27">
        <v>19</v>
      </c>
      <c r="J1806" s="170" t="s">
        <v>15</v>
      </c>
      <c r="K1806" s="170" t="s">
        <v>16</v>
      </c>
      <c r="L1806" s="5">
        <v>2</v>
      </c>
      <c r="N1806" s="31">
        <v>0.57559095822172091</v>
      </c>
      <c r="O1806" s="4" t="s">
        <v>6535</v>
      </c>
      <c r="P1806" s="56">
        <v>7.1814717091761945E-2</v>
      </c>
      <c r="Q1806" s="8" t="s">
        <v>6535</v>
      </c>
      <c r="R1806" s="35">
        <v>27.822185970636216</v>
      </c>
      <c r="S1806" s="2" t="s">
        <v>6535</v>
      </c>
      <c r="T1806" s="36">
        <v>3.4712887438825448</v>
      </c>
      <c r="U1806" s="2" t="s">
        <v>6535</v>
      </c>
      <c r="V1806" s="31">
        <v>8.0149443112928243</v>
      </c>
      <c r="W1806" s="2" t="s">
        <v>6535</v>
      </c>
      <c r="X1806" s="31" t="s">
        <v>6535</v>
      </c>
      <c r="Y1806" s="2" t="s">
        <v>6535</v>
      </c>
      <c r="AA1806" s="37">
        <v>12248</v>
      </c>
      <c r="AB1806" s="4" t="s">
        <v>6535</v>
      </c>
      <c r="AC1806" s="37">
        <v>170550</v>
      </c>
      <c r="AD1806" s="4" t="s">
        <v>6535</v>
      </c>
      <c r="AE1806" s="41">
        <v>21279</v>
      </c>
      <c r="AF1806" s="4" t="s">
        <v>6535</v>
      </c>
      <c r="AG1806" s="41">
        <v>6130</v>
      </c>
      <c r="AH1806" s="2" t="s">
        <v>6535</v>
      </c>
      <c r="AI1806" s="41">
        <v>0</v>
      </c>
      <c r="AJ1806" s="2" t="s">
        <v>6535</v>
      </c>
      <c r="AK1806" s="41">
        <v>98852</v>
      </c>
      <c r="AL1806" s="2" t="s">
        <v>6535</v>
      </c>
      <c r="AM1806" s="2" t="str">
        <f>IF(OR(O1806="Q",Q1806="Q",S1806="Q",U1806="Q",W1806="Q",Y1806="Q",AB1806="Q",AD1806="Q",AF1806="Q",AH1806="Q",AJ1806="Q",AL1806="Q"),"Yes","No")</f>
        <v>No</v>
      </c>
    </row>
    <row r="1807" spans="1:39">
      <c r="A1807" s="6" t="s">
        <v>2576</v>
      </c>
      <c r="B1807" s="6" t="s">
        <v>2577</v>
      </c>
      <c r="C1807" s="4" t="s">
        <v>83</v>
      </c>
      <c r="D1807" s="242" t="s">
        <v>2578</v>
      </c>
      <c r="E1807" s="237" t="s">
        <v>2579</v>
      </c>
      <c r="F1807" s="25" t="s">
        <v>481</v>
      </c>
      <c r="G1807" s="53" t="s">
        <v>476</v>
      </c>
      <c r="H1807" s="180">
        <v>0</v>
      </c>
      <c r="I1807" s="28">
        <v>19</v>
      </c>
      <c r="J1807" s="171" t="s">
        <v>15</v>
      </c>
      <c r="K1807" s="171" t="s">
        <v>13</v>
      </c>
      <c r="L1807" s="9">
        <v>1</v>
      </c>
      <c r="M1807" s="9"/>
      <c r="N1807" s="32">
        <v>0</v>
      </c>
      <c r="O1807" s="10" t="s">
        <v>6535</v>
      </c>
      <c r="P1807" s="57">
        <v>0</v>
      </c>
      <c r="Q1807" s="7" t="s">
        <v>6535</v>
      </c>
      <c r="R1807" s="182">
        <v>35.651599147121537</v>
      </c>
      <c r="S1807" s="1" t="s">
        <v>6535</v>
      </c>
      <c r="T1807" s="36">
        <v>2.484861407249467</v>
      </c>
      <c r="U1807" s="2" t="s">
        <v>6535</v>
      </c>
      <c r="V1807" s="31">
        <v>14.3475201647503</v>
      </c>
      <c r="W1807" s="2" t="s">
        <v>6535</v>
      </c>
      <c r="X1807" s="31" t="s">
        <v>6535</v>
      </c>
      <c r="Y1807" s="2" t="s">
        <v>6535</v>
      </c>
      <c r="AA1807" s="38">
        <v>0</v>
      </c>
      <c r="AB1807" s="9" t="s">
        <v>6535</v>
      </c>
      <c r="AC1807" s="38">
        <v>83603</v>
      </c>
      <c r="AD1807" s="9" t="s">
        <v>6535</v>
      </c>
      <c r="AE1807" s="42">
        <v>5827</v>
      </c>
      <c r="AF1807" s="9" t="s">
        <v>6535</v>
      </c>
      <c r="AG1807" s="41">
        <v>2345</v>
      </c>
      <c r="AH1807" s="2" t="s">
        <v>6535</v>
      </c>
      <c r="AI1807" s="41">
        <v>0</v>
      </c>
      <c r="AJ1807" s="2" t="s">
        <v>6535</v>
      </c>
      <c r="AK1807" s="41">
        <v>27243</v>
      </c>
      <c r="AL1807" s="2" t="s">
        <v>6535</v>
      </c>
      <c r="AM1807" s="2" t="str">
        <f>IF(OR(O1807="Q",Q1807="Q",S1807="Q",U1807="Q",W1807="Q",Y1807="Q",AB1807="Q",AD1807="Q",AF1807="Q",AH1807="Q",AJ1807="Q",AL1807="Q"),"Yes","No")</f>
        <v>No</v>
      </c>
    </row>
    <row r="1808" spans="1:39">
      <c r="A1808" s="6" t="s">
        <v>1308</v>
      </c>
      <c r="B1808" s="6" t="s">
        <v>1309</v>
      </c>
      <c r="C1808" s="4" t="s">
        <v>114</v>
      </c>
      <c r="D1808" s="242">
        <v>3061</v>
      </c>
      <c r="E1808" s="237">
        <v>30061</v>
      </c>
      <c r="F1808" s="25" t="s">
        <v>320</v>
      </c>
      <c r="G1808" s="53" t="s">
        <v>262</v>
      </c>
      <c r="H1808" s="180">
        <v>66086</v>
      </c>
      <c r="I1808" s="28">
        <v>19</v>
      </c>
      <c r="J1808" s="171" t="s">
        <v>14</v>
      </c>
      <c r="K1808" s="171" t="s">
        <v>16</v>
      </c>
      <c r="L1808" s="9">
        <v>1</v>
      </c>
      <c r="M1808" s="9"/>
      <c r="N1808" s="32">
        <v>3.2983508245877062</v>
      </c>
      <c r="O1808" s="10" t="s">
        <v>6535</v>
      </c>
      <c r="P1808" s="57">
        <v>0.12478729438457176</v>
      </c>
      <c r="Q1808" s="7" t="s">
        <v>6535</v>
      </c>
      <c r="R1808" s="182">
        <v>99.604519774011294</v>
      </c>
      <c r="S1808" s="1" t="s">
        <v>6535</v>
      </c>
      <c r="T1808" s="36">
        <v>3.768361581920904</v>
      </c>
      <c r="U1808" s="2" t="s">
        <v>6535</v>
      </c>
      <c r="V1808" s="31">
        <v>26.431784107946026</v>
      </c>
      <c r="W1808" s="2" t="s">
        <v>6535</v>
      </c>
      <c r="X1808" s="31">
        <v>5.0256556442417333</v>
      </c>
      <c r="Y1808" s="2" t="s">
        <v>6535</v>
      </c>
      <c r="AA1808" s="38">
        <v>2200</v>
      </c>
      <c r="AB1808" s="9" t="s">
        <v>6535</v>
      </c>
      <c r="AC1808" s="38">
        <v>17630</v>
      </c>
      <c r="AD1808" s="9" t="s">
        <v>6535</v>
      </c>
      <c r="AE1808" s="42">
        <v>667</v>
      </c>
      <c r="AF1808" s="9" t="s">
        <v>6535</v>
      </c>
      <c r="AG1808" s="41">
        <v>177</v>
      </c>
      <c r="AH1808" s="2" t="s">
        <v>6535</v>
      </c>
      <c r="AI1808" s="41">
        <v>3508</v>
      </c>
      <c r="AJ1808" s="2" t="s">
        <v>6535</v>
      </c>
      <c r="AK1808" s="41">
        <v>2732</v>
      </c>
      <c r="AL1808" s="2" t="s">
        <v>6535</v>
      </c>
      <c r="AM1808" s="2" t="str">
        <f>IF(OR(O1808="Q",Q1808="Q",S1808="Q",U1808="Q",W1808="Q",Y1808="Q",AB1808="Q",AD1808="Q",AF1808="Q",AH1808="Q",AJ1808="Q",AL1808="Q"),"Yes","No")</f>
        <v>No</v>
      </c>
    </row>
    <row r="1809" spans="1:39">
      <c r="A1809" s="3" t="s">
        <v>3898</v>
      </c>
      <c r="B1809" s="3" t="s">
        <v>3899</v>
      </c>
      <c r="C1809" s="4" t="s">
        <v>111</v>
      </c>
      <c r="D1809" s="241" t="s">
        <v>3900</v>
      </c>
      <c r="E1809" s="236">
        <v>60003</v>
      </c>
      <c r="F1809" s="3" t="s">
        <v>167</v>
      </c>
      <c r="G1809" s="4" t="s">
        <v>264</v>
      </c>
      <c r="H1809" s="60">
        <v>0</v>
      </c>
      <c r="I1809" s="27">
        <v>18</v>
      </c>
      <c r="J1809" s="170" t="s">
        <v>14</v>
      </c>
      <c r="K1809" s="170" t="s">
        <v>13</v>
      </c>
      <c r="L1809" s="5">
        <v>18</v>
      </c>
      <c r="N1809" s="31">
        <v>0</v>
      </c>
      <c r="O1809" s="4" t="s">
        <v>6535</v>
      </c>
      <c r="P1809" s="56">
        <v>0</v>
      </c>
      <c r="Q1809" s="8" t="s">
        <v>6535</v>
      </c>
      <c r="R1809" s="35">
        <v>69.199749459059333</v>
      </c>
      <c r="S1809" s="2" t="s">
        <v>6535</v>
      </c>
      <c r="T1809" s="36">
        <v>1.9156132558934063</v>
      </c>
      <c r="U1809" s="2" t="s">
        <v>6535</v>
      </c>
      <c r="V1809" s="31">
        <v>36.124071101599192</v>
      </c>
      <c r="W1809" s="2" t="s">
        <v>6535</v>
      </c>
      <c r="X1809" s="31" t="s">
        <v>6535</v>
      </c>
      <c r="Y1809" s="2" t="s">
        <v>6535</v>
      </c>
      <c r="AA1809" s="37">
        <v>0</v>
      </c>
      <c r="AB1809" s="4" t="s">
        <v>6535</v>
      </c>
      <c r="AC1809" s="37">
        <v>1215286</v>
      </c>
      <c r="AD1809" s="4" t="s">
        <v>6535</v>
      </c>
      <c r="AE1809" s="41">
        <v>33642</v>
      </c>
      <c r="AF1809" s="4" t="s">
        <v>6535</v>
      </c>
      <c r="AG1809" s="41">
        <v>17562</v>
      </c>
      <c r="AH1809" s="2" t="s">
        <v>6535</v>
      </c>
      <c r="AI1809" s="41">
        <v>0</v>
      </c>
      <c r="AJ1809" s="2" t="s">
        <v>6535</v>
      </c>
      <c r="AK1809" s="41">
        <v>814914</v>
      </c>
      <c r="AL1809" s="2" t="s">
        <v>6535</v>
      </c>
      <c r="AM1809" s="2" t="str">
        <f>IF(OR(O1809="Q",Q1809="Q",S1809="Q",U1809="Q",W1809="Q",Y1809="Q",AB1809="Q",AD1809="Q",AF1809="Q",AH1809="Q",AJ1809="Q",AL1809="Q"),"Yes","No")</f>
        <v>No</v>
      </c>
    </row>
    <row r="1810" spans="1:39">
      <c r="A1810" s="3" t="s">
        <v>6350</v>
      </c>
      <c r="B1810" s="3" t="s">
        <v>6351</v>
      </c>
      <c r="C1810" s="4" t="s">
        <v>133</v>
      </c>
      <c r="E1810" s="236">
        <v>30200</v>
      </c>
      <c r="F1810" s="3" t="s">
        <v>317</v>
      </c>
      <c r="G1810" s="4" t="s">
        <v>264</v>
      </c>
      <c r="H1810" s="60">
        <v>88542</v>
      </c>
      <c r="I1810" s="27">
        <v>18</v>
      </c>
      <c r="J1810" s="170" t="s">
        <v>15</v>
      </c>
      <c r="K1810" s="170" t="s">
        <v>13</v>
      </c>
      <c r="L1810" s="5">
        <v>18</v>
      </c>
      <c r="N1810" s="31">
        <v>1.0277753265679943</v>
      </c>
      <c r="O1810" s="4" t="s">
        <v>6535</v>
      </c>
      <c r="P1810" s="56">
        <v>0.29474394564500545</v>
      </c>
      <c r="Q1810" s="8" t="s">
        <v>6535</v>
      </c>
      <c r="R1810" s="35">
        <v>43.451401152910599</v>
      </c>
      <c r="S1810" s="2" t="s">
        <v>6535</v>
      </c>
      <c r="T1810" s="36">
        <v>12.460930991969612</v>
      </c>
      <c r="U1810" s="2" t="s">
        <v>6535</v>
      </c>
      <c r="V1810" s="31">
        <v>3.4870108165202627</v>
      </c>
      <c r="W1810" s="2" t="s">
        <v>6535</v>
      </c>
      <c r="X1810" s="31" t="s">
        <v>6535</v>
      </c>
      <c r="Y1810" s="2" t="s">
        <v>6535</v>
      </c>
      <c r="AA1810" s="37">
        <v>384352</v>
      </c>
      <c r="AB1810" s="4" t="s">
        <v>6535</v>
      </c>
      <c r="AC1810" s="37">
        <v>1304020</v>
      </c>
      <c r="AD1810" s="4" t="s">
        <v>6535</v>
      </c>
      <c r="AE1810" s="41">
        <v>373965</v>
      </c>
      <c r="AF1810" s="4" t="s">
        <v>6535</v>
      </c>
      <c r="AG1810" s="41">
        <v>30011</v>
      </c>
      <c r="AH1810" s="2" t="s">
        <v>6535</v>
      </c>
      <c r="AI1810" s="41">
        <v>0</v>
      </c>
      <c r="AJ1810" s="2" t="s">
        <v>6535</v>
      </c>
      <c r="AK1810" s="41">
        <v>322650</v>
      </c>
      <c r="AL1810" s="2" t="s">
        <v>6535</v>
      </c>
      <c r="AM1810" s="2" t="str">
        <f>IF(OR(O1810="Q",Q1810="Q",S1810="Q",U1810="Q",W1810="Q",Y1810="Q",AB1810="Q",AD1810="Q",AF1810="Q",AH1810="Q",AJ1810="Q",AL1810="Q"),"Yes","No")</f>
        <v>No</v>
      </c>
    </row>
    <row r="1811" spans="1:39">
      <c r="A1811" s="3" t="s">
        <v>4438</v>
      </c>
      <c r="B1811" s="3" t="s">
        <v>4439</v>
      </c>
      <c r="C1811" s="4" t="s">
        <v>57</v>
      </c>
      <c r="D1811" s="241">
        <v>7009</v>
      </c>
      <c r="E1811" s="236">
        <v>70009</v>
      </c>
      <c r="F1811" s="3" t="s">
        <v>317</v>
      </c>
      <c r="G1811" s="4" t="s">
        <v>264</v>
      </c>
      <c r="H1811" s="60">
        <v>280051</v>
      </c>
      <c r="I1811" s="27">
        <v>18</v>
      </c>
      <c r="J1811" s="170" t="s">
        <v>15</v>
      </c>
      <c r="K1811" s="170" t="s">
        <v>13</v>
      </c>
      <c r="L1811" s="5">
        <v>18</v>
      </c>
      <c r="N1811" s="31">
        <v>0.33116582935296146</v>
      </c>
      <c r="O1811" s="4" t="s">
        <v>6535</v>
      </c>
      <c r="P1811" s="56">
        <v>6.9143339793809169E-2</v>
      </c>
      <c r="Q1811" s="8" t="s">
        <v>6535</v>
      </c>
      <c r="R1811" s="35">
        <v>127.16706696807007</v>
      </c>
      <c r="S1811" s="2" t="s">
        <v>6535</v>
      </c>
      <c r="T1811" s="36">
        <v>26.550914806442499</v>
      </c>
      <c r="U1811" s="2" t="s">
        <v>6535</v>
      </c>
      <c r="V1811" s="31">
        <v>4.7895550076192999</v>
      </c>
      <c r="W1811" s="2" t="s">
        <v>6535</v>
      </c>
      <c r="X1811" s="31" t="s">
        <v>6535</v>
      </c>
      <c r="Y1811" s="2" t="s">
        <v>6535</v>
      </c>
      <c r="AA1811" s="37">
        <v>497881</v>
      </c>
      <c r="AB1811" s="4" t="s">
        <v>6535</v>
      </c>
      <c r="AC1811" s="37">
        <v>7200708</v>
      </c>
      <c r="AD1811" s="4" t="s">
        <v>6535</v>
      </c>
      <c r="AE1811" s="41">
        <v>1503419</v>
      </c>
      <c r="AF1811" s="4" t="s">
        <v>6535</v>
      </c>
      <c r="AG1811" s="41">
        <v>56624</v>
      </c>
      <c r="AH1811" s="2" t="s">
        <v>6535</v>
      </c>
      <c r="AI1811" s="41">
        <v>0</v>
      </c>
      <c r="AJ1811" s="2" t="s">
        <v>6535</v>
      </c>
      <c r="AK1811" s="41">
        <v>725353</v>
      </c>
      <c r="AL1811" s="2" t="s">
        <v>6535</v>
      </c>
      <c r="AM1811" s="2" t="str">
        <f>IF(OR(O1811="Q",Q1811="Q",S1811="Q",U1811="Q",W1811="Q",Y1811="Q",AB1811="Q",AD1811="Q",AF1811="Q",AH1811="Q",AJ1811="Q",AL1811="Q"),"Yes","No")</f>
        <v>No</v>
      </c>
    </row>
    <row r="1812" spans="1:39">
      <c r="A1812" s="3" t="s">
        <v>2358</v>
      </c>
      <c r="B1812" s="3" t="s">
        <v>2359</v>
      </c>
      <c r="C1812" s="4" t="s">
        <v>66</v>
      </c>
      <c r="D1812" s="241" t="s">
        <v>2360</v>
      </c>
      <c r="E1812" s="236" t="s">
        <v>2361</v>
      </c>
      <c r="F1812" s="3" t="s">
        <v>481</v>
      </c>
      <c r="G1812" s="4" t="s">
        <v>476</v>
      </c>
      <c r="H1812" s="60">
        <v>0</v>
      </c>
      <c r="I1812" s="27">
        <v>18</v>
      </c>
      <c r="J1812" s="170" t="s">
        <v>14</v>
      </c>
      <c r="K1812" s="170" t="s">
        <v>13</v>
      </c>
      <c r="L1812" s="5">
        <v>18</v>
      </c>
      <c r="N1812" s="31">
        <v>9.3490777788621054E-2</v>
      </c>
      <c r="O1812" s="4" t="s">
        <v>6535</v>
      </c>
      <c r="P1812" s="56">
        <v>6.1874633467072105E-3</v>
      </c>
      <c r="Q1812" s="8" t="s">
        <v>6535</v>
      </c>
      <c r="R1812" s="35">
        <v>35.873308619091752</v>
      </c>
      <c r="S1812" s="2" t="s">
        <v>6535</v>
      </c>
      <c r="T1812" s="36">
        <v>2.3741890639481</v>
      </c>
      <c r="U1812" s="2" t="s">
        <v>6535</v>
      </c>
      <c r="V1812" s="31">
        <v>15.109710159070948</v>
      </c>
      <c r="W1812" s="2" t="s">
        <v>6535</v>
      </c>
      <c r="X1812" s="31" t="s">
        <v>6535</v>
      </c>
      <c r="Y1812" s="2" t="s">
        <v>6535</v>
      </c>
      <c r="AA1812" s="37">
        <v>4790</v>
      </c>
      <c r="AB1812" s="4" t="s">
        <v>6535</v>
      </c>
      <c r="AC1812" s="37">
        <v>774146</v>
      </c>
      <c r="AD1812" s="4" t="s">
        <v>6535</v>
      </c>
      <c r="AE1812" s="41">
        <v>51235</v>
      </c>
      <c r="AF1812" s="4" t="s">
        <v>6535</v>
      </c>
      <c r="AG1812" s="41">
        <v>21580</v>
      </c>
      <c r="AH1812" s="2" t="s">
        <v>6535</v>
      </c>
      <c r="AI1812" s="41">
        <v>0</v>
      </c>
      <c r="AJ1812" s="2" t="s">
        <v>6535</v>
      </c>
      <c r="AK1812" s="41">
        <v>341151</v>
      </c>
      <c r="AL1812" s="2" t="s">
        <v>6535</v>
      </c>
      <c r="AM1812" s="2" t="str">
        <f>IF(OR(O1812="Q",Q1812="Q",S1812="Q",U1812="Q",W1812="Q",Y1812="Q",AB1812="Q",AD1812="Q",AF1812="Q",AH1812="Q",AJ1812="Q",AL1812="Q"),"Yes","No")</f>
        <v>No</v>
      </c>
    </row>
    <row r="1813" spans="1:39">
      <c r="A1813" s="6" t="s">
        <v>5566</v>
      </c>
      <c r="B1813" s="6" t="s">
        <v>5567</v>
      </c>
      <c r="C1813" s="4" t="s">
        <v>127</v>
      </c>
      <c r="D1813" s="242" t="s">
        <v>5568</v>
      </c>
      <c r="E1813" s="237" t="s">
        <v>5569</v>
      </c>
      <c r="F1813" s="25" t="s">
        <v>481</v>
      </c>
      <c r="G1813" s="53" t="s">
        <v>476</v>
      </c>
      <c r="H1813" s="180">
        <v>0</v>
      </c>
      <c r="I1813" s="28">
        <v>18</v>
      </c>
      <c r="J1813" s="171" t="s">
        <v>14</v>
      </c>
      <c r="K1813" s="171" t="s">
        <v>13</v>
      </c>
      <c r="L1813" s="9">
        <v>18</v>
      </c>
      <c r="M1813" s="9"/>
      <c r="N1813" s="32">
        <v>1.0262834592904211</v>
      </c>
      <c r="O1813" s="10" t="s">
        <v>6535</v>
      </c>
      <c r="P1813" s="57">
        <v>0.14601474607512871</v>
      </c>
      <c r="Q1813" s="7" t="s">
        <v>6535</v>
      </c>
      <c r="R1813" s="182">
        <v>30.572600669329592</v>
      </c>
      <c r="S1813" s="1" t="s">
        <v>6535</v>
      </c>
      <c r="T1813" s="36">
        <v>4.3497247112166688</v>
      </c>
      <c r="U1813" s="2" t="s">
        <v>6535</v>
      </c>
      <c r="V1813" s="31">
        <v>7.0286288671307844</v>
      </c>
      <c r="W1813" s="2" t="s">
        <v>6535</v>
      </c>
      <c r="X1813" s="31" t="s">
        <v>6535</v>
      </c>
      <c r="Y1813" s="2" t="s">
        <v>6535</v>
      </c>
      <c r="AA1813" s="38">
        <v>82701</v>
      </c>
      <c r="AB1813" s="9" t="s">
        <v>6535</v>
      </c>
      <c r="AC1813" s="38">
        <v>566388</v>
      </c>
      <c r="AD1813" s="9" t="s">
        <v>6535</v>
      </c>
      <c r="AE1813" s="42">
        <v>80583</v>
      </c>
      <c r="AF1813" s="9" t="s">
        <v>6535</v>
      </c>
      <c r="AG1813" s="41">
        <v>18526</v>
      </c>
      <c r="AH1813" s="2" t="s">
        <v>6535</v>
      </c>
      <c r="AI1813" s="41">
        <v>0</v>
      </c>
      <c r="AJ1813" s="2" t="s">
        <v>6535</v>
      </c>
      <c r="AK1813" s="41">
        <v>232245</v>
      </c>
      <c r="AL1813" s="2" t="s">
        <v>6535</v>
      </c>
      <c r="AM1813" s="2" t="str">
        <f>IF(OR(O1813="Q",Q1813="Q",S1813="Q",U1813="Q",W1813="Q",Y1813="Q",AB1813="Q",AD1813="Q",AF1813="Q",AH1813="Q",AJ1813="Q",AL1813="Q"),"Yes","No")</f>
        <v>No</v>
      </c>
    </row>
    <row r="1814" spans="1:39">
      <c r="A1814" s="3" t="s">
        <v>4915</v>
      </c>
      <c r="B1814" s="3" t="s">
        <v>4916</v>
      </c>
      <c r="C1814" s="4" t="s">
        <v>80</v>
      </c>
      <c r="D1814" s="241" t="s">
        <v>4917</v>
      </c>
      <c r="E1814" s="236" t="s">
        <v>4918</v>
      </c>
      <c r="F1814" s="3" t="s">
        <v>481</v>
      </c>
      <c r="G1814" s="4" t="s">
        <v>476</v>
      </c>
      <c r="H1814" s="60">
        <v>0</v>
      </c>
      <c r="I1814" s="27">
        <v>18</v>
      </c>
      <c r="J1814" s="170" t="s">
        <v>15</v>
      </c>
      <c r="K1814" s="170" t="s">
        <v>13</v>
      </c>
      <c r="L1814" s="5">
        <v>18</v>
      </c>
      <c r="N1814" s="31">
        <v>0</v>
      </c>
      <c r="O1814" s="4" t="s">
        <v>6535</v>
      </c>
      <c r="P1814" s="56">
        <v>0</v>
      </c>
      <c r="Q1814" s="8" t="s">
        <v>6535</v>
      </c>
      <c r="R1814" s="35">
        <v>31.809229798548831</v>
      </c>
      <c r="S1814" s="2" t="s">
        <v>6535</v>
      </c>
      <c r="T1814" s="36">
        <v>3.7491099193293973</v>
      </c>
      <c r="U1814" s="2" t="s">
        <v>6535</v>
      </c>
      <c r="V1814" s="31">
        <v>8.4844751108920651</v>
      </c>
      <c r="W1814" s="2" t="s">
        <v>6535</v>
      </c>
      <c r="X1814" s="31" t="s">
        <v>6535</v>
      </c>
      <c r="Y1814" s="2" t="s">
        <v>6535</v>
      </c>
      <c r="AA1814" s="37">
        <v>0</v>
      </c>
      <c r="AB1814" s="4" t="s">
        <v>6535</v>
      </c>
      <c r="AC1814" s="37">
        <v>705815</v>
      </c>
      <c r="AD1814" s="4" t="s">
        <v>6535</v>
      </c>
      <c r="AE1814" s="41">
        <v>83189</v>
      </c>
      <c r="AF1814" s="4" t="s">
        <v>6535</v>
      </c>
      <c r="AG1814" s="41">
        <v>22189</v>
      </c>
      <c r="AH1814" s="2" t="s">
        <v>6535</v>
      </c>
      <c r="AI1814" s="41">
        <v>0</v>
      </c>
      <c r="AJ1814" s="2" t="s">
        <v>6535</v>
      </c>
      <c r="AK1814" s="41">
        <v>488928</v>
      </c>
      <c r="AL1814" s="2" t="s">
        <v>6535</v>
      </c>
      <c r="AM1814" s="2" t="str">
        <f>IF(OR(O1814="Q",Q1814="Q",S1814="Q",U1814="Q",W1814="Q",Y1814="Q",AB1814="Q",AD1814="Q",AF1814="Q",AH1814="Q",AJ1814="Q",AL1814="Q"),"Yes","No")</f>
        <v>No</v>
      </c>
    </row>
    <row r="1815" spans="1:39">
      <c r="A1815" s="6" t="s">
        <v>4864</v>
      </c>
      <c r="B1815" s="6" t="s">
        <v>1249</v>
      </c>
      <c r="C1815" s="4" t="s">
        <v>80</v>
      </c>
      <c r="D1815" s="242" t="s">
        <v>4865</v>
      </c>
      <c r="E1815" s="237" t="s">
        <v>4866</v>
      </c>
      <c r="F1815" s="25" t="s">
        <v>481</v>
      </c>
      <c r="G1815" s="53" t="s">
        <v>476</v>
      </c>
      <c r="H1815" s="180">
        <v>0</v>
      </c>
      <c r="I1815" s="28">
        <v>18</v>
      </c>
      <c r="J1815" s="171" t="s">
        <v>14</v>
      </c>
      <c r="K1815" s="171" t="s">
        <v>13</v>
      </c>
      <c r="L1815" s="9">
        <v>18</v>
      </c>
      <c r="M1815" s="9"/>
      <c r="N1815" s="32">
        <v>9.3063322986886909E-2</v>
      </c>
      <c r="O1815" s="10" t="s">
        <v>6535</v>
      </c>
      <c r="P1815" s="57">
        <v>8.2460087548720633E-3</v>
      </c>
      <c r="Q1815" s="7" t="s">
        <v>6535</v>
      </c>
      <c r="R1815" s="182">
        <v>29.892760131831515</v>
      </c>
      <c r="S1815" s="1" t="s">
        <v>6535</v>
      </c>
      <c r="T1815" s="36">
        <v>2.6486907391981456</v>
      </c>
      <c r="U1815" s="2" t="s">
        <v>6535</v>
      </c>
      <c r="V1815" s="31">
        <v>11.285862743221255</v>
      </c>
      <c r="W1815" s="2" t="s">
        <v>6535</v>
      </c>
      <c r="X1815" s="31" t="s">
        <v>6535</v>
      </c>
      <c r="Y1815" s="2" t="s">
        <v>6535</v>
      </c>
      <c r="AA1815" s="38">
        <v>6806</v>
      </c>
      <c r="AB1815" s="9" t="s">
        <v>6535</v>
      </c>
      <c r="AC1815" s="38">
        <v>825369</v>
      </c>
      <c r="AD1815" s="9" t="s">
        <v>6535</v>
      </c>
      <c r="AE1815" s="42">
        <v>73133</v>
      </c>
      <c r="AF1815" s="9" t="s">
        <v>6535</v>
      </c>
      <c r="AG1815" s="41">
        <v>27611</v>
      </c>
      <c r="AH1815" s="2" t="s">
        <v>6535</v>
      </c>
      <c r="AI1815" s="41">
        <v>0</v>
      </c>
      <c r="AJ1815" s="2" t="s">
        <v>6535</v>
      </c>
      <c r="AK1815" s="41">
        <v>413507</v>
      </c>
      <c r="AL1815" s="2" t="s">
        <v>6535</v>
      </c>
      <c r="AM1815" s="2" t="str">
        <f>IF(OR(O1815="Q",Q1815="Q",S1815="Q",U1815="Q",W1815="Q",Y1815="Q",AB1815="Q",AD1815="Q",AF1815="Q",AH1815="Q",AJ1815="Q",AL1815="Q"),"Yes","No")</f>
        <v>No</v>
      </c>
    </row>
    <row r="1816" spans="1:39">
      <c r="A1816" s="3" t="s">
        <v>2434</v>
      </c>
      <c r="B1816" s="3" t="s">
        <v>2435</v>
      </c>
      <c r="C1816" s="4" t="s">
        <v>81</v>
      </c>
      <c r="D1816" s="241" t="s">
        <v>2436</v>
      </c>
      <c r="E1816" s="236" t="s">
        <v>2437</v>
      </c>
      <c r="F1816" s="3" t="s">
        <v>481</v>
      </c>
      <c r="G1816" s="4" t="s">
        <v>476</v>
      </c>
      <c r="H1816" s="60">
        <v>0</v>
      </c>
      <c r="I1816" s="27">
        <v>18</v>
      </c>
      <c r="J1816" s="170" t="s">
        <v>14</v>
      </c>
      <c r="K1816" s="170" t="s">
        <v>13</v>
      </c>
      <c r="L1816" s="5">
        <v>18</v>
      </c>
      <c r="N1816" s="31">
        <v>0.53920709670353739</v>
      </c>
      <c r="O1816" s="4" t="s">
        <v>6535</v>
      </c>
      <c r="P1816" s="56">
        <v>4.0492222919001161E-2</v>
      </c>
      <c r="Q1816" s="8" t="s">
        <v>6535</v>
      </c>
      <c r="R1816" s="35">
        <v>65.667319246607704</v>
      </c>
      <c r="S1816" s="2" t="s">
        <v>6535</v>
      </c>
      <c r="T1816" s="36">
        <v>4.9313440896509819</v>
      </c>
      <c r="U1816" s="2" t="s">
        <v>6535</v>
      </c>
      <c r="V1816" s="31">
        <v>13.316312561603329</v>
      </c>
      <c r="W1816" s="2" t="s">
        <v>6535</v>
      </c>
      <c r="X1816" s="31" t="s">
        <v>6535</v>
      </c>
      <c r="Y1816" s="2" t="s">
        <v>6535</v>
      </c>
      <c r="AA1816" s="37">
        <v>39388</v>
      </c>
      <c r="AB1816" s="4" t="s">
        <v>6535</v>
      </c>
      <c r="AC1816" s="37">
        <v>972730</v>
      </c>
      <c r="AD1816" s="4" t="s">
        <v>6535</v>
      </c>
      <c r="AE1816" s="41">
        <v>73048</v>
      </c>
      <c r="AF1816" s="4" t="s">
        <v>6535</v>
      </c>
      <c r="AG1816" s="41">
        <v>14813</v>
      </c>
      <c r="AH1816" s="2" t="s">
        <v>6535</v>
      </c>
      <c r="AI1816" s="41">
        <v>0</v>
      </c>
      <c r="AJ1816" s="2" t="s">
        <v>6535</v>
      </c>
      <c r="AK1816" s="41">
        <v>534590</v>
      </c>
      <c r="AL1816" s="2" t="s">
        <v>6535</v>
      </c>
      <c r="AM1816" s="2" t="str">
        <f>IF(OR(O1816="Q",Q1816="Q",S1816="Q",U1816="Q",W1816="Q",Y1816="Q",AB1816="Q",AD1816="Q",AF1816="Q",AH1816="Q",AJ1816="Q",AL1816="Q"),"Yes","No")</f>
        <v>No</v>
      </c>
    </row>
    <row r="1817" spans="1:39">
      <c r="A1817" s="6" t="s">
        <v>3075</v>
      </c>
      <c r="B1817" s="6" t="s">
        <v>3076</v>
      </c>
      <c r="C1817" s="4" t="s">
        <v>59</v>
      </c>
      <c r="D1817" s="242" t="s">
        <v>3077</v>
      </c>
      <c r="E1817" s="237" t="s">
        <v>3078</v>
      </c>
      <c r="F1817" s="25" t="s">
        <v>317</v>
      </c>
      <c r="G1817" s="53" t="s">
        <v>476</v>
      </c>
      <c r="H1817" s="180">
        <v>0</v>
      </c>
      <c r="I1817" s="28">
        <v>18</v>
      </c>
      <c r="J1817" s="171" t="s">
        <v>14</v>
      </c>
      <c r="K1817" s="171" t="s">
        <v>13</v>
      </c>
      <c r="L1817" s="9">
        <v>18</v>
      </c>
      <c r="M1817" s="9"/>
      <c r="N1817" s="32">
        <v>2.3152299906703231</v>
      </c>
      <c r="O1817" s="10" t="s">
        <v>6535</v>
      </c>
      <c r="P1817" s="57">
        <v>0.11866445253972532</v>
      </c>
      <c r="Q1817" s="7" t="s">
        <v>6535</v>
      </c>
      <c r="R1817" s="182">
        <v>41.13698140200286</v>
      </c>
      <c r="S1817" s="1" t="s">
        <v>6535</v>
      </c>
      <c r="T1817" s="36">
        <v>2.1084287076776347</v>
      </c>
      <c r="U1817" s="2" t="s">
        <v>6535</v>
      </c>
      <c r="V1817" s="31">
        <v>19.510729128382007</v>
      </c>
      <c r="W1817" s="2" t="s">
        <v>6535</v>
      </c>
      <c r="X1817" s="31" t="s">
        <v>6535</v>
      </c>
      <c r="Y1817" s="2" t="s">
        <v>6535</v>
      </c>
      <c r="AA1817" s="38">
        <v>81892</v>
      </c>
      <c r="AB1817" s="9" t="s">
        <v>6535</v>
      </c>
      <c r="AC1817" s="38">
        <v>690114</v>
      </c>
      <c r="AD1817" s="9" t="s">
        <v>6535</v>
      </c>
      <c r="AE1817" s="42">
        <v>35371</v>
      </c>
      <c r="AF1817" s="9" t="s">
        <v>6535</v>
      </c>
      <c r="AG1817" s="41">
        <v>16776</v>
      </c>
      <c r="AH1817" s="2" t="s">
        <v>6535</v>
      </c>
      <c r="AI1817" s="41">
        <v>0</v>
      </c>
      <c r="AJ1817" s="2" t="s">
        <v>6535</v>
      </c>
      <c r="AK1817" s="41">
        <v>457298</v>
      </c>
      <c r="AL1817" s="2" t="s">
        <v>6535</v>
      </c>
      <c r="AM1817" s="2" t="str">
        <f>IF(OR(O1817="Q",Q1817="Q",S1817="Q",U1817="Q",W1817="Q",Y1817="Q",AB1817="Q",AD1817="Q",AF1817="Q",AH1817="Q",AJ1817="Q",AL1817="Q"),"Yes","No")</f>
        <v>No</v>
      </c>
    </row>
    <row r="1818" spans="1:39">
      <c r="A1818" s="3" t="s">
        <v>3280</v>
      </c>
      <c r="B1818" s="3" t="s">
        <v>3281</v>
      </c>
      <c r="C1818" s="4" t="s">
        <v>74</v>
      </c>
      <c r="D1818" s="241" t="s">
        <v>3282</v>
      </c>
      <c r="E1818" s="236" t="s">
        <v>3283</v>
      </c>
      <c r="F1818" s="3" t="s">
        <v>320</v>
      </c>
      <c r="G1818" s="4" t="s">
        <v>476</v>
      </c>
      <c r="H1818" s="60">
        <v>0</v>
      </c>
      <c r="I1818" s="27">
        <v>18</v>
      </c>
      <c r="J1818" s="170" t="s">
        <v>14</v>
      </c>
      <c r="K1818" s="170" t="s">
        <v>13</v>
      </c>
      <c r="L1818" s="5">
        <v>18</v>
      </c>
      <c r="N1818" s="31">
        <v>1.5310485172828756</v>
      </c>
      <c r="O1818" s="4" t="s">
        <v>6535</v>
      </c>
      <c r="P1818" s="56">
        <v>0.23640008399159479</v>
      </c>
      <c r="Q1818" s="8" t="s">
        <v>6535</v>
      </c>
      <c r="R1818" s="35">
        <v>67.376183206106873</v>
      </c>
      <c r="S1818" s="2" t="s">
        <v>6535</v>
      </c>
      <c r="T1818" s="36">
        <v>10.403155216284988</v>
      </c>
      <c r="U1818" s="2" t="s">
        <v>6535</v>
      </c>
      <c r="V1818" s="31">
        <v>6.476514269501326</v>
      </c>
      <c r="W1818" s="2" t="s">
        <v>6535</v>
      </c>
      <c r="X1818" s="31" t="s">
        <v>6535</v>
      </c>
      <c r="Y1818" s="2" t="s">
        <v>6535</v>
      </c>
      <c r="AA1818" s="37">
        <v>156490</v>
      </c>
      <c r="AB1818" s="4" t="s">
        <v>6535</v>
      </c>
      <c r="AC1818" s="37">
        <v>661971</v>
      </c>
      <c r="AD1818" s="4" t="s">
        <v>6535</v>
      </c>
      <c r="AE1818" s="41">
        <v>102211</v>
      </c>
      <c r="AF1818" s="4" t="s">
        <v>6535</v>
      </c>
      <c r="AG1818" s="41">
        <v>9825</v>
      </c>
      <c r="AH1818" s="2" t="s">
        <v>6535</v>
      </c>
      <c r="AI1818" s="41">
        <v>0</v>
      </c>
      <c r="AJ1818" s="2" t="s">
        <v>6535</v>
      </c>
      <c r="AK1818" s="41">
        <v>189630</v>
      </c>
      <c r="AL1818" s="2" t="s">
        <v>6535</v>
      </c>
      <c r="AM1818" s="2" t="str">
        <f>IF(OR(O1818="Q",Q1818="Q",S1818="Q",U1818="Q",W1818="Q",Y1818="Q",AB1818="Q",AD1818="Q",AF1818="Q",AH1818="Q",AJ1818="Q",AL1818="Q"),"Yes","No")</f>
        <v>No</v>
      </c>
    </row>
    <row r="1819" spans="1:39">
      <c r="A1819" s="6" t="s">
        <v>3355</v>
      </c>
      <c r="B1819" s="6" t="s">
        <v>3356</v>
      </c>
      <c r="C1819" s="4" t="s">
        <v>74</v>
      </c>
      <c r="D1819" s="242" t="s">
        <v>3357</v>
      </c>
      <c r="E1819" s="237" t="s">
        <v>3358</v>
      </c>
      <c r="F1819" s="25" t="s">
        <v>317</v>
      </c>
      <c r="G1819" s="53" t="s">
        <v>476</v>
      </c>
      <c r="H1819" s="180">
        <v>0</v>
      </c>
      <c r="I1819" s="28">
        <v>18</v>
      </c>
      <c r="J1819" s="171" t="s">
        <v>14</v>
      </c>
      <c r="K1819" s="171" t="s">
        <v>13</v>
      </c>
      <c r="L1819" s="9">
        <v>18</v>
      </c>
      <c r="M1819" s="9"/>
      <c r="N1819" s="32">
        <v>1.7655679988355273</v>
      </c>
      <c r="O1819" s="10" t="s">
        <v>6535</v>
      </c>
      <c r="P1819" s="57">
        <v>0.1145622975622167</v>
      </c>
      <c r="Q1819" s="7" t="s">
        <v>6535</v>
      </c>
      <c r="R1819" s="182">
        <v>49.633441739181393</v>
      </c>
      <c r="S1819" s="1" t="s">
        <v>6535</v>
      </c>
      <c r="T1819" s="36">
        <v>3.2205619524772202</v>
      </c>
      <c r="U1819" s="2" t="s">
        <v>6535</v>
      </c>
      <c r="V1819" s="31">
        <v>15.411422749065238</v>
      </c>
      <c r="W1819" s="2" t="s">
        <v>6535</v>
      </c>
      <c r="X1819" s="31" t="s">
        <v>6535</v>
      </c>
      <c r="Y1819" s="2" t="s">
        <v>6535</v>
      </c>
      <c r="AA1819" s="38">
        <v>194073</v>
      </c>
      <c r="AB1819" s="9" t="s">
        <v>6535</v>
      </c>
      <c r="AC1819" s="38">
        <v>1694039</v>
      </c>
      <c r="AD1819" s="9" t="s">
        <v>6535</v>
      </c>
      <c r="AE1819" s="42">
        <v>109921</v>
      </c>
      <c r="AF1819" s="9" t="s">
        <v>6535</v>
      </c>
      <c r="AG1819" s="41">
        <v>34131</v>
      </c>
      <c r="AH1819" s="2" t="s">
        <v>6535</v>
      </c>
      <c r="AI1819" s="41">
        <v>0</v>
      </c>
      <c r="AJ1819" s="2" t="s">
        <v>6535</v>
      </c>
      <c r="AK1819" s="41">
        <v>571453</v>
      </c>
      <c r="AL1819" s="2" t="s">
        <v>6535</v>
      </c>
      <c r="AM1819" s="2" t="str">
        <f>IF(OR(O1819="Q",Q1819="Q",S1819="Q",U1819="Q",W1819="Q",Y1819="Q",AB1819="Q",AD1819="Q",AF1819="Q",AH1819="Q",AJ1819="Q",AL1819="Q"),"Yes","No")</f>
        <v>No</v>
      </c>
    </row>
    <row r="1820" spans="1:39">
      <c r="A1820" s="3" t="s">
        <v>6415</v>
      </c>
      <c r="B1820" s="3" t="s">
        <v>3153</v>
      </c>
      <c r="C1820" s="4" t="s">
        <v>60</v>
      </c>
      <c r="D1820" s="241" t="s">
        <v>3154</v>
      </c>
      <c r="E1820" s="236" t="s">
        <v>3155</v>
      </c>
      <c r="F1820" s="3" t="s">
        <v>481</v>
      </c>
      <c r="G1820" s="4" t="s">
        <v>476</v>
      </c>
      <c r="H1820" s="60">
        <v>0</v>
      </c>
      <c r="I1820" s="27">
        <v>18</v>
      </c>
      <c r="J1820" s="170" t="s">
        <v>14</v>
      </c>
      <c r="K1820" s="170" t="s">
        <v>13</v>
      </c>
      <c r="L1820" s="5">
        <v>18</v>
      </c>
      <c r="N1820" s="31">
        <v>1.1734749649485516</v>
      </c>
      <c r="O1820" s="4" t="s">
        <v>6535</v>
      </c>
      <c r="P1820" s="56">
        <v>6.7724526671649674E-2</v>
      </c>
      <c r="Q1820" s="8" t="s">
        <v>6535</v>
      </c>
      <c r="R1820" s="35">
        <v>39.472986141186659</v>
      </c>
      <c r="S1820" s="2" t="s">
        <v>6535</v>
      </c>
      <c r="T1820" s="36">
        <v>2.278096578605457</v>
      </c>
      <c r="U1820" s="2" t="s">
        <v>6535</v>
      </c>
      <c r="V1820" s="31">
        <v>17.327178536631735</v>
      </c>
      <c r="W1820" s="2" t="s">
        <v>6535</v>
      </c>
      <c r="X1820" s="31" t="s">
        <v>6535</v>
      </c>
      <c r="Y1820" s="2" t="s">
        <v>6535</v>
      </c>
      <c r="AA1820" s="37">
        <v>49381</v>
      </c>
      <c r="AB1820" s="4" t="s">
        <v>6535</v>
      </c>
      <c r="AC1820" s="37">
        <v>729145</v>
      </c>
      <c r="AD1820" s="4" t="s">
        <v>6535</v>
      </c>
      <c r="AE1820" s="41">
        <v>42081</v>
      </c>
      <c r="AF1820" s="4" t="s">
        <v>6535</v>
      </c>
      <c r="AG1820" s="41">
        <v>18472</v>
      </c>
      <c r="AH1820" s="2" t="s">
        <v>6535</v>
      </c>
      <c r="AI1820" s="41">
        <v>0</v>
      </c>
      <c r="AJ1820" s="2" t="s">
        <v>6535</v>
      </c>
      <c r="AK1820" s="41">
        <v>449407</v>
      </c>
      <c r="AL1820" s="2" t="s">
        <v>6535</v>
      </c>
      <c r="AM1820" s="2" t="str">
        <f>IF(OR(O1820="Q",Q1820="Q",S1820="Q",U1820="Q",W1820="Q",Y1820="Q",AB1820="Q",AD1820="Q",AF1820="Q",AH1820="Q",AJ1820="Q",AL1820="Q"),"Yes","No")</f>
        <v>No</v>
      </c>
    </row>
    <row r="1821" spans="1:39">
      <c r="A1821" s="3" t="s">
        <v>3156</v>
      </c>
      <c r="B1821" s="3" t="s">
        <v>3157</v>
      </c>
      <c r="C1821" s="4" t="s">
        <v>60</v>
      </c>
      <c r="D1821" s="241" t="s">
        <v>3158</v>
      </c>
      <c r="E1821" s="236" t="s">
        <v>3159</v>
      </c>
      <c r="F1821" s="3" t="s">
        <v>481</v>
      </c>
      <c r="G1821" s="4" t="s">
        <v>476</v>
      </c>
      <c r="H1821" s="60">
        <v>0</v>
      </c>
      <c r="I1821" s="27">
        <v>18</v>
      </c>
      <c r="J1821" s="170" t="s">
        <v>14</v>
      </c>
      <c r="K1821" s="170" t="s">
        <v>13</v>
      </c>
      <c r="L1821" s="5">
        <v>18</v>
      </c>
      <c r="N1821" s="31">
        <v>1.8326973645188716</v>
      </c>
      <c r="O1821" s="4" t="s">
        <v>6535</v>
      </c>
      <c r="P1821" s="56">
        <v>7.0654862400006097E-2</v>
      </c>
      <c r="Q1821" s="8" t="s">
        <v>6535</v>
      </c>
      <c r="R1821" s="35">
        <v>50.547293392409941</v>
      </c>
      <c r="S1821" s="2" t="s">
        <v>6535</v>
      </c>
      <c r="T1821" s="36">
        <v>1.9487189366210749</v>
      </c>
      <c r="U1821" s="2" t="s">
        <v>6535</v>
      </c>
      <c r="V1821" s="31">
        <v>25.938729512248166</v>
      </c>
      <c r="W1821" s="2" t="s">
        <v>6535</v>
      </c>
      <c r="X1821" s="31" t="s">
        <v>6535</v>
      </c>
      <c r="Y1821" s="2" t="s">
        <v>6535</v>
      </c>
      <c r="AA1821" s="37">
        <v>92696</v>
      </c>
      <c r="AB1821" s="4" t="s">
        <v>6535</v>
      </c>
      <c r="AC1821" s="37">
        <v>1311955</v>
      </c>
      <c r="AD1821" s="4" t="s">
        <v>6535</v>
      </c>
      <c r="AE1821" s="41">
        <v>50579</v>
      </c>
      <c r="AF1821" s="4" t="s">
        <v>6535</v>
      </c>
      <c r="AG1821" s="41">
        <v>25955</v>
      </c>
      <c r="AH1821" s="2" t="s">
        <v>6535</v>
      </c>
      <c r="AI1821" s="41">
        <v>0</v>
      </c>
      <c r="AJ1821" s="2" t="s">
        <v>6535</v>
      </c>
      <c r="AK1821" s="41">
        <v>405867</v>
      </c>
      <c r="AL1821" s="2" t="s">
        <v>6535</v>
      </c>
      <c r="AM1821" s="2" t="str">
        <f>IF(OR(O1821="Q",Q1821="Q",S1821="Q",U1821="Q",W1821="Q",Y1821="Q",AB1821="Q",AD1821="Q",AF1821="Q",AH1821="Q",AJ1821="Q",AL1821="Q"),"Yes","No")</f>
        <v>No</v>
      </c>
    </row>
    <row r="1822" spans="1:39">
      <c r="A1822" s="6" t="s">
        <v>3684</v>
      </c>
      <c r="B1822" s="6" t="s">
        <v>3685</v>
      </c>
      <c r="C1822" s="4" t="s">
        <v>108</v>
      </c>
      <c r="D1822" s="242" t="s">
        <v>3686</v>
      </c>
      <c r="E1822" s="237" t="s">
        <v>3687</v>
      </c>
      <c r="F1822" s="25" t="s">
        <v>317</v>
      </c>
      <c r="G1822" s="53" t="s">
        <v>476</v>
      </c>
      <c r="H1822" s="180">
        <v>0</v>
      </c>
      <c r="I1822" s="28">
        <v>18</v>
      </c>
      <c r="J1822" s="171" t="s">
        <v>14</v>
      </c>
      <c r="K1822" s="171" t="s">
        <v>13</v>
      </c>
      <c r="L1822" s="9">
        <v>18</v>
      </c>
      <c r="M1822" s="9"/>
      <c r="N1822" s="32">
        <v>0.16935996828879321</v>
      </c>
      <c r="O1822" s="10" t="s">
        <v>6535</v>
      </c>
      <c r="P1822" s="57">
        <v>3.4835039817974971E-2</v>
      </c>
      <c r="Q1822" s="7" t="s">
        <v>6535</v>
      </c>
      <c r="R1822" s="182">
        <v>31.561938958707362</v>
      </c>
      <c r="S1822" s="1" t="s">
        <v>6535</v>
      </c>
      <c r="T1822" s="36">
        <v>6.4918611609814478</v>
      </c>
      <c r="U1822" s="2" t="s">
        <v>6535</v>
      </c>
      <c r="V1822" s="31">
        <v>4.8617704809225746</v>
      </c>
      <c r="W1822" s="2" t="s">
        <v>6535</v>
      </c>
      <c r="X1822" s="31" t="s">
        <v>6535</v>
      </c>
      <c r="Y1822" s="2" t="s">
        <v>6535</v>
      </c>
      <c r="AA1822" s="38">
        <v>18372</v>
      </c>
      <c r="AB1822" s="9" t="s">
        <v>6535</v>
      </c>
      <c r="AC1822" s="38">
        <v>527400</v>
      </c>
      <c r="AD1822" s="9" t="s">
        <v>6535</v>
      </c>
      <c r="AE1822" s="42">
        <v>108479</v>
      </c>
      <c r="AF1822" s="9" t="s">
        <v>6535</v>
      </c>
      <c r="AG1822" s="41">
        <v>16710</v>
      </c>
      <c r="AH1822" s="2" t="s">
        <v>6535</v>
      </c>
      <c r="AI1822" s="41">
        <v>0</v>
      </c>
      <c r="AJ1822" s="2" t="s">
        <v>6535</v>
      </c>
      <c r="AK1822" s="41">
        <v>318335</v>
      </c>
      <c r="AL1822" s="2" t="s">
        <v>6535</v>
      </c>
      <c r="AM1822" s="2" t="str">
        <f>IF(OR(O1822="Q",Q1822="Q",S1822="Q",U1822="Q",W1822="Q",Y1822="Q",AB1822="Q",AD1822="Q",AF1822="Q",AH1822="Q",AJ1822="Q",AL1822="Q"),"Yes","No")</f>
        <v>No</v>
      </c>
    </row>
    <row r="1823" spans="1:39">
      <c r="A1823" s="3" t="s">
        <v>824</v>
      </c>
      <c r="B1823" s="3" t="s">
        <v>825</v>
      </c>
      <c r="C1823" s="4" t="s">
        <v>68</v>
      </c>
      <c r="D1823" s="241">
        <v>1117</v>
      </c>
      <c r="E1823" s="236">
        <v>10117</v>
      </c>
      <c r="F1823" s="3" t="s">
        <v>826</v>
      </c>
      <c r="G1823" s="4" t="s">
        <v>262</v>
      </c>
      <c r="H1823" s="60">
        <v>4181019</v>
      </c>
      <c r="I1823" s="27">
        <v>18</v>
      </c>
      <c r="J1823" s="170" t="s">
        <v>30</v>
      </c>
      <c r="K1823" s="170" t="s">
        <v>13</v>
      </c>
      <c r="L1823" s="5">
        <v>18</v>
      </c>
      <c r="N1823" s="31">
        <v>14.691925536400518</v>
      </c>
      <c r="O1823" s="4" t="s">
        <v>65</v>
      </c>
      <c r="P1823" s="56">
        <v>1.1095698610532025</v>
      </c>
      <c r="Q1823" s="8" t="s">
        <v>6535</v>
      </c>
      <c r="R1823" s="35">
        <v>206.34648644967996</v>
      </c>
      <c r="S1823" s="2" t="s">
        <v>6535</v>
      </c>
      <c r="T1823" s="36">
        <v>15.583787280403104</v>
      </c>
      <c r="U1823" s="2" t="s">
        <v>65</v>
      </c>
      <c r="V1823" s="31">
        <v>13.241100044349579</v>
      </c>
      <c r="W1823" s="2" t="s">
        <v>65</v>
      </c>
      <c r="X1823" s="31">
        <v>0.20476293390982733</v>
      </c>
      <c r="Y1823" s="2" t="s">
        <v>6535</v>
      </c>
      <c r="AA1823" s="37">
        <v>6724891</v>
      </c>
      <c r="AB1823" s="4" t="s">
        <v>6535</v>
      </c>
      <c r="AC1823" s="37">
        <v>6060809</v>
      </c>
      <c r="AD1823" s="4" t="s">
        <v>6535</v>
      </c>
      <c r="AE1823" s="41">
        <v>457727</v>
      </c>
      <c r="AF1823" s="4" t="s">
        <v>65</v>
      </c>
      <c r="AG1823" s="41">
        <v>29372</v>
      </c>
      <c r="AH1823" s="2" t="s">
        <v>6535</v>
      </c>
      <c r="AI1823" s="41">
        <v>29599151</v>
      </c>
      <c r="AJ1823" s="2" t="s">
        <v>6535</v>
      </c>
      <c r="AK1823" s="41">
        <v>1103386</v>
      </c>
      <c r="AL1823" s="2" t="s">
        <v>6535</v>
      </c>
      <c r="AM1823" s="2" t="str">
        <f>IF(OR(O1823="Q",Q1823="Q",S1823="Q",U1823="Q",W1823="Q",Y1823="Q",AB1823="Q",AD1823="Q",AF1823="Q",AH1823="Q",AJ1823="Q",AL1823="Q"),"Yes","No")</f>
        <v>Yes</v>
      </c>
    </row>
    <row r="1824" spans="1:39">
      <c r="A1824" s="3" t="s">
        <v>5727</v>
      </c>
      <c r="B1824" s="3" t="s">
        <v>5728</v>
      </c>
      <c r="C1824" s="4" t="s">
        <v>22</v>
      </c>
      <c r="D1824" s="241">
        <v>9131</v>
      </c>
      <c r="E1824" s="236">
        <v>90131</v>
      </c>
      <c r="F1824" s="3" t="s">
        <v>317</v>
      </c>
      <c r="G1824" s="4" t="s">
        <v>262</v>
      </c>
      <c r="H1824" s="60">
        <v>3629114</v>
      </c>
      <c r="I1824" s="27">
        <v>18</v>
      </c>
      <c r="J1824" s="170" t="s">
        <v>15</v>
      </c>
      <c r="K1824" s="170" t="s">
        <v>16</v>
      </c>
      <c r="L1824" s="5">
        <v>18</v>
      </c>
      <c r="N1824" s="31">
        <v>0</v>
      </c>
      <c r="O1824" s="4" t="s">
        <v>6535</v>
      </c>
      <c r="P1824" s="56">
        <v>0</v>
      </c>
      <c r="Q1824" s="8" t="s">
        <v>6535</v>
      </c>
      <c r="R1824" s="35">
        <v>67.417097529346378</v>
      </c>
      <c r="S1824" s="2" t="s">
        <v>6535</v>
      </c>
      <c r="T1824" s="36">
        <v>14.832814052579282</v>
      </c>
      <c r="U1824" s="2" t="s">
        <v>6535</v>
      </c>
      <c r="V1824" s="31">
        <v>4.54513198172421</v>
      </c>
      <c r="W1824" s="2" t="s">
        <v>6535</v>
      </c>
      <c r="X1824" s="31" t="s">
        <v>6535</v>
      </c>
      <c r="Y1824" s="2" t="s">
        <v>6535</v>
      </c>
      <c r="AA1824" s="37">
        <v>0</v>
      </c>
      <c r="AB1824" s="4" t="s">
        <v>6535</v>
      </c>
      <c r="AC1824" s="37">
        <v>4003025</v>
      </c>
      <c r="AD1824" s="4" t="s">
        <v>6535</v>
      </c>
      <c r="AE1824" s="41">
        <v>880728</v>
      </c>
      <c r="AF1824" s="4" t="s">
        <v>6535</v>
      </c>
      <c r="AG1824" s="41">
        <v>59377</v>
      </c>
      <c r="AH1824" s="2" t="s">
        <v>6535</v>
      </c>
      <c r="AI1824" s="41">
        <v>0</v>
      </c>
      <c r="AJ1824" s="2" t="s">
        <v>6535</v>
      </c>
      <c r="AK1824" s="41">
        <v>631772</v>
      </c>
      <c r="AL1824" s="2" t="s">
        <v>6535</v>
      </c>
      <c r="AM1824" s="2" t="str">
        <f>IF(OR(O1824="Q",Q1824="Q",S1824="Q",U1824="Q",W1824="Q",Y1824="Q",AB1824="Q",AD1824="Q",AF1824="Q",AH1824="Q",AJ1824="Q",AL1824="Q"),"Yes","No")</f>
        <v>No</v>
      </c>
    </row>
    <row r="1825" spans="1:39">
      <c r="A1825" s="6" t="s">
        <v>2461</v>
      </c>
      <c r="B1825" s="6" t="s">
        <v>2462</v>
      </c>
      <c r="C1825" s="4" t="s">
        <v>83</v>
      </c>
      <c r="D1825" s="242" t="s">
        <v>2463</v>
      </c>
      <c r="E1825" s="237" t="s">
        <v>2464</v>
      </c>
      <c r="F1825" s="25" t="s">
        <v>320</v>
      </c>
      <c r="G1825" s="53" t="s">
        <v>476</v>
      </c>
      <c r="H1825" s="180">
        <v>0</v>
      </c>
      <c r="I1825" s="28">
        <v>18</v>
      </c>
      <c r="J1825" s="171" t="s">
        <v>14</v>
      </c>
      <c r="K1825" s="171" t="s">
        <v>13</v>
      </c>
      <c r="L1825" s="9">
        <v>17</v>
      </c>
      <c r="M1825" s="9"/>
      <c r="N1825" s="32">
        <v>0.66620105438651822</v>
      </c>
      <c r="O1825" s="10" t="s">
        <v>6535</v>
      </c>
      <c r="P1825" s="57">
        <v>3.3708146952473449E-2</v>
      </c>
      <c r="Q1825" s="7" t="s">
        <v>6535</v>
      </c>
      <c r="R1825" s="182">
        <v>29.212960804555596</v>
      </c>
      <c r="S1825" s="1" t="s">
        <v>6535</v>
      </c>
      <c r="T1825" s="36">
        <v>1.4781044989843151</v>
      </c>
      <c r="U1825" s="2" t="s">
        <v>6535</v>
      </c>
      <c r="V1825" s="31">
        <v>19.763799396206011</v>
      </c>
      <c r="W1825" s="2" t="s">
        <v>6535</v>
      </c>
      <c r="X1825" s="31" t="s">
        <v>6535</v>
      </c>
      <c r="Y1825" s="2" t="s">
        <v>6535</v>
      </c>
      <c r="AA1825" s="38">
        <v>29570</v>
      </c>
      <c r="AB1825" s="9" t="s">
        <v>6535</v>
      </c>
      <c r="AC1825" s="38">
        <v>877236</v>
      </c>
      <c r="AD1825" s="9" t="s">
        <v>6535</v>
      </c>
      <c r="AE1825" s="42">
        <v>44386</v>
      </c>
      <c r="AF1825" s="9" t="s">
        <v>6535</v>
      </c>
      <c r="AG1825" s="41">
        <v>30029</v>
      </c>
      <c r="AH1825" s="2" t="s">
        <v>6535</v>
      </c>
      <c r="AI1825" s="41">
        <v>0</v>
      </c>
      <c r="AJ1825" s="2" t="s">
        <v>6535</v>
      </c>
      <c r="AK1825" s="41">
        <v>514062</v>
      </c>
      <c r="AL1825" s="2" t="s">
        <v>6535</v>
      </c>
      <c r="AM1825" s="2" t="str">
        <f>IF(OR(O1825="Q",Q1825="Q",S1825="Q",U1825="Q",W1825="Q",Y1825="Q",AB1825="Q",AD1825="Q",AF1825="Q",AH1825="Q",AJ1825="Q",AL1825="Q"),"Yes","No")</f>
        <v>No</v>
      </c>
    </row>
    <row r="1826" spans="1:39">
      <c r="A1826" s="3" t="s">
        <v>640</v>
      </c>
      <c r="B1826" s="3" t="s">
        <v>329</v>
      </c>
      <c r="C1826" s="4" t="s">
        <v>137</v>
      </c>
      <c r="D1826" s="241" t="s">
        <v>641</v>
      </c>
      <c r="E1826" s="236" t="s">
        <v>642</v>
      </c>
      <c r="F1826" s="3" t="s">
        <v>481</v>
      </c>
      <c r="G1826" s="4" t="s">
        <v>476</v>
      </c>
      <c r="H1826" s="60">
        <v>0</v>
      </c>
      <c r="I1826" s="27">
        <v>18</v>
      </c>
      <c r="J1826" s="170" t="s">
        <v>14</v>
      </c>
      <c r="K1826" s="170" t="s">
        <v>13</v>
      </c>
      <c r="L1826" s="5">
        <v>16</v>
      </c>
      <c r="N1826" s="31">
        <v>0</v>
      </c>
      <c r="O1826" s="4" t="s">
        <v>6535</v>
      </c>
      <c r="P1826" s="56">
        <v>0</v>
      </c>
      <c r="Q1826" s="8" t="s">
        <v>6535</v>
      </c>
      <c r="R1826" s="35">
        <v>63.911470842540112</v>
      </c>
      <c r="S1826" s="2" t="s">
        <v>6535</v>
      </c>
      <c r="T1826" s="36">
        <v>1.9567201460274761</v>
      </c>
      <c r="U1826" s="2" t="s">
        <v>6535</v>
      </c>
      <c r="V1826" s="31">
        <v>32.662550632134526</v>
      </c>
      <c r="W1826" s="2" t="s">
        <v>6535</v>
      </c>
      <c r="X1826" s="31" t="s">
        <v>6535</v>
      </c>
      <c r="Y1826" s="2" t="s">
        <v>6535</v>
      </c>
      <c r="AA1826" s="37">
        <v>0</v>
      </c>
      <c r="AB1826" s="4" t="s">
        <v>6535</v>
      </c>
      <c r="AC1826" s="37">
        <v>1330509</v>
      </c>
      <c r="AD1826" s="4" t="s">
        <v>6535</v>
      </c>
      <c r="AE1826" s="41">
        <v>40735</v>
      </c>
      <c r="AF1826" s="4" t="s">
        <v>6535</v>
      </c>
      <c r="AG1826" s="41">
        <v>20818</v>
      </c>
      <c r="AH1826" s="2" t="s">
        <v>6535</v>
      </c>
      <c r="AI1826" s="41">
        <v>0</v>
      </c>
      <c r="AJ1826" s="2" t="s">
        <v>6535</v>
      </c>
      <c r="AK1826" s="41">
        <v>362762</v>
      </c>
      <c r="AL1826" s="2" t="s">
        <v>6535</v>
      </c>
      <c r="AM1826" s="2" t="str">
        <f>IF(OR(O1826="Q",Q1826="Q",S1826="Q",U1826="Q",W1826="Q",Y1826="Q",AB1826="Q",AD1826="Q",AF1826="Q",AH1826="Q",AJ1826="Q",AL1826="Q"),"Yes","No")</f>
        <v>No</v>
      </c>
    </row>
    <row r="1827" spans="1:39">
      <c r="A1827" s="3" t="s">
        <v>2676</v>
      </c>
      <c r="B1827" s="3" t="s">
        <v>2677</v>
      </c>
      <c r="C1827" s="4" t="s">
        <v>126</v>
      </c>
      <c r="D1827" s="241" t="s">
        <v>2678</v>
      </c>
      <c r="E1827" s="236" t="s">
        <v>2679</v>
      </c>
      <c r="F1827" s="3" t="s">
        <v>1218</v>
      </c>
      <c r="G1827" s="4" t="s">
        <v>476</v>
      </c>
      <c r="H1827" s="60">
        <v>0</v>
      </c>
      <c r="I1827" s="27">
        <v>18</v>
      </c>
      <c r="J1827" s="170" t="s">
        <v>14</v>
      </c>
      <c r="K1827" s="170" t="s">
        <v>13</v>
      </c>
      <c r="L1827" s="5">
        <v>16</v>
      </c>
      <c r="N1827" s="31">
        <v>0.21361455912170516</v>
      </c>
      <c r="O1827" s="4" t="s">
        <v>6535</v>
      </c>
      <c r="P1827" s="56">
        <v>1.3203564763798482E-2</v>
      </c>
      <c r="Q1827" s="8" t="s">
        <v>6535</v>
      </c>
      <c r="R1827" s="35">
        <v>27.998331122427146</v>
      </c>
      <c r="S1827" s="2" t="s">
        <v>6535</v>
      </c>
      <c r="T1827" s="36">
        <v>1.7305832513158457</v>
      </c>
      <c r="U1827" s="2" t="s">
        <v>6535</v>
      </c>
      <c r="V1827" s="31">
        <v>16.17855200039563</v>
      </c>
      <c r="W1827" s="2" t="s">
        <v>6535</v>
      </c>
      <c r="X1827" s="31" t="s">
        <v>6535</v>
      </c>
      <c r="Y1827" s="2" t="s">
        <v>6535</v>
      </c>
      <c r="AA1827" s="37">
        <v>8639</v>
      </c>
      <c r="AB1827" s="4" t="s">
        <v>6535</v>
      </c>
      <c r="AC1827" s="37">
        <v>654293</v>
      </c>
      <c r="AD1827" s="4" t="s">
        <v>6535</v>
      </c>
      <c r="AE1827" s="41">
        <v>40442</v>
      </c>
      <c r="AF1827" s="4" t="s">
        <v>6535</v>
      </c>
      <c r="AG1827" s="41">
        <v>23369</v>
      </c>
      <c r="AH1827" s="2" t="s">
        <v>6535</v>
      </c>
      <c r="AI1827" s="41">
        <v>0</v>
      </c>
      <c r="AJ1827" s="2" t="s">
        <v>6535</v>
      </c>
      <c r="AK1827" s="41">
        <v>396673</v>
      </c>
      <c r="AL1827" s="2" t="s">
        <v>6535</v>
      </c>
      <c r="AM1827" s="2" t="str">
        <f>IF(OR(O1827="Q",Q1827="Q",S1827="Q",U1827="Q",W1827="Q",Y1827="Q",AB1827="Q",AD1827="Q",AF1827="Q",AH1827="Q",AJ1827="Q",AL1827="Q"),"Yes","No")</f>
        <v>No</v>
      </c>
    </row>
    <row r="1828" spans="1:39">
      <c r="A1828" s="3" t="s">
        <v>1955</v>
      </c>
      <c r="B1828" s="3" t="s">
        <v>1956</v>
      </c>
      <c r="C1828" s="4" t="s">
        <v>48</v>
      </c>
      <c r="D1828" s="241" t="s">
        <v>1957</v>
      </c>
      <c r="E1828" s="236" t="s">
        <v>1958</v>
      </c>
      <c r="F1828" s="3" t="s">
        <v>317</v>
      </c>
      <c r="G1828" s="4" t="s">
        <v>476</v>
      </c>
      <c r="H1828" s="60">
        <v>0</v>
      </c>
      <c r="I1828" s="27">
        <v>18</v>
      </c>
      <c r="J1828" s="170" t="s">
        <v>14</v>
      </c>
      <c r="K1828" s="170" t="s">
        <v>13</v>
      </c>
      <c r="L1828" s="5">
        <v>16</v>
      </c>
      <c r="N1828" s="31">
        <v>0.37839919987024923</v>
      </c>
      <c r="O1828" s="4" t="s">
        <v>6535</v>
      </c>
      <c r="P1828" s="56">
        <v>2.6626583024875698E-2</v>
      </c>
      <c r="Q1828" s="8" t="s">
        <v>6535</v>
      </c>
      <c r="R1828" s="35">
        <v>49.490162854184319</v>
      </c>
      <c r="S1828" s="2" t="s">
        <v>6535</v>
      </c>
      <c r="T1828" s="36">
        <v>3.4824437541184223</v>
      </c>
      <c r="U1828" s="2" t="s">
        <v>6535</v>
      </c>
      <c r="V1828" s="31">
        <v>14.211331567281182</v>
      </c>
      <c r="W1828" s="2" t="s">
        <v>6535</v>
      </c>
      <c r="X1828" s="31" t="s">
        <v>6535</v>
      </c>
      <c r="Y1828" s="2" t="s">
        <v>6535</v>
      </c>
      <c r="AA1828" s="37">
        <v>27997</v>
      </c>
      <c r="AB1828" s="4" t="s">
        <v>6535</v>
      </c>
      <c r="AC1828" s="37">
        <v>1051468</v>
      </c>
      <c r="AD1828" s="4" t="s">
        <v>6535</v>
      </c>
      <c r="AE1828" s="41">
        <v>73988</v>
      </c>
      <c r="AF1828" s="4" t="s">
        <v>6535</v>
      </c>
      <c r="AG1828" s="41">
        <v>21246</v>
      </c>
      <c r="AH1828" s="2" t="s">
        <v>6535</v>
      </c>
      <c r="AI1828" s="41">
        <v>0</v>
      </c>
      <c r="AJ1828" s="2" t="s">
        <v>6535</v>
      </c>
      <c r="AK1828" s="41">
        <v>460770</v>
      </c>
      <c r="AL1828" s="2" t="s">
        <v>6535</v>
      </c>
      <c r="AM1828" s="2" t="str">
        <f>IF(OR(O1828="Q",Q1828="Q",S1828="Q",U1828="Q",W1828="Q",Y1828="Q",AB1828="Q",AD1828="Q",AF1828="Q",AH1828="Q",AJ1828="Q",AL1828="Q"),"Yes","No")</f>
        <v>No</v>
      </c>
    </row>
    <row r="1829" spans="1:39">
      <c r="A1829" s="6" t="s">
        <v>4350</v>
      </c>
      <c r="B1829" s="6" t="s">
        <v>4351</v>
      </c>
      <c r="C1829" s="4" t="s">
        <v>130</v>
      </c>
      <c r="D1829" s="242" t="s">
        <v>4352</v>
      </c>
      <c r="E1829" s="237" t="s">
        <v>4353</v>
      </c>
      <c r="F1829" s="25" t="s">
        <v>317</v>
      </c>
      <c r="G1829" s="53" t="s">
        <v>476</v>
      </c>
      <c r="H1829" s="180">
        <v>0</v>
      </c>
      <c r="I1829" s="28">
        <v>18</v>
      </c>
      <c r="J1829" s="171" t="s">
        <v>14</v>
      </c>
      <c r="K1829" s="171" t="s">
        <v>13</v>
      </c>
      <c r="L1829" s="9">
        <v>16</v>
      </c>
      <c r="M1829" s="9"/>
      <c r="N1829" s="32">
        <v>1.9453009503695882</v>
      </c>
      <c r="O1829" s="10" t="s">
        <v>6535</v>
      </c>
      <c r="P1829" s="57">
        <v>7.9733298996625124E-2</v>
      </c>
      <c r="Q1829" s="7" t="s">
        <v>6535</v>
      </c>
      <c r="R1829" s="182">
        <v>46.142143891357534</v>
      </c>
      <c r="S1829" s="1" t="s">
        <v>6535</v>
      </c>
      <c r="T1829" s="36">
        <v>1.8912576763692646</v>
      </c>
      <c r="U1829" s="2" t="s">
        <v>6535</v>
      </c>
      <c r="V1829" s="31">
        <v>24.397597676874341</v>
      </c>
      <c r="W1829" s="2" t="s">
        <v>6535</v>
      </c>
      <c r="X1829" s="31" t="s">
        <v>6535</v>
      </c>
      <c r="Y1829" s="2" t="s">
        <v>6535</v>
      </c>
      <c r="AA1829" s="38">
        <v>73688</v>
      </c>
      <c r="AB1829" s="9" t="s">
        <v>6535</v>
      </c>
      <c r="AC1829" s="38">
        <v>924181</v>
      </c>
      <c r="AD1829" s="9" t="s">
        <v>6535</v>
      </c>
      <c r="AE1829" s="42">
        <v>37880</v>
      </c>
      <c r="AF1829" s="9" t="s">
        <v>6535</v>
      </c>
      <c r="AG1829" s="41">
        <v>20029</v>
      </c>
      <c r="AH1829" s="2" t="s">
        <v>6535</v>
      </c>
      <c r="AI1829" s="41">
        <v>0</v>
      </c>
      <c r="AJ1829" s="2" t="s">
        <v>6535</v>
      </c>
      <c r="AK1829" s="41">
        <v>292945</v>
      </c>
      <c r="AL1829" s="2" t="s">
        <v>6535</v>
      </c>
      <c r="AM1829" s="2" t="str">
        <f>IF(OR(O1829="Q",Q1829="Q",S1829="Q",U1829="Q",W1829="Q",Y1829="Q",AB1829="Q",AD1829="Q",AF1829="Q",AH1829="Q",AJ1829="Q",AL1829="Q"),"Yes","No")</f>
        <v>No</v>
      </c>
    </row>
    <row r="1830" spans="1:39">
      <c r="A1830" s="3" t="s">
        <v>6336</v>
      </c>
      <c r="B1830" s="3" t="s">
        <v>1166</v>
      </c>
      <c r="C1830" s="4" t="s">
        <v>97</v>
      </c>
      <c r="D1830" s="241" t="s">
        <v>1167</v>
      </c>
      <c r="E1830" s="236" t="s">
        <v>1168</v>
      </c>
      <c r="F1830" s="3" t="s">
        <v>317</v>
      </c>
      <c r="G1830" s="4" t="s">
        <v>476</v>
      </c>
      <c r="H1830" s="60">
        <v>0</v>
      </c>
      <c r="I1830" s="27">
        <v>18</v>
      </c>
      <c r="J1830" s="170" t="s">
        <v>15</v>
      </c>
      <c r="K1830" s="170" t="s">
        <v>16</v>
      </c>
      <c r="L1830" s="5">
        <v>16</v>
      </c>
      <c r="N1830" s="31">
        <v>0.89054541717104807</v>
      </c>
      <c r="O1830" s="4" t="s">
        <v>6535</v>
      </c>
      <c r="P1830" s="56">
        <v>0.1196709801920561</v>
      </c>
      <c r="Q1830" s="8" t="s">
        <v>6535</v>
      </c>
      <c r="R1830" s="35">
        <v>56.08335484981496</v>
      </c>
      <c r="S1830" s="2" t="s">
        <v>6535</v>
      </c>
      <c r="T1830" s="36">
        <v>7.5364489198726226</v>
      </c>
      <c r="U1830" s="2" t="s">
        <v>6535</v>
      </c>
      <c r="V1830" s="31">
        <v>7.441615467190462</v>
      </c>
      <c r="W1830" s="2" t="s">
        <v>6535</v>
      </c>
      <c r="X1830" s="31" t="s">
        <v>6535</v>
      </c>
      <c r="Y1830" s="2" t="s">
        <v>6535</v>
      </c>
      <c r="AA1830" s="37">
        <v>155963</v>
      </c>
      <c r="AB1830" s="4" t="s">
        <v>6535</v>
      </c>
      <c r="AC1830" s="37">
        <v>1303265</v>
      </c>
      <c r="AD1830" s="4" t="s">
        <v>6535</v>
      </c>
      <c r="AE1830" s="41">
        <v>175132</v>
      </c>
      <c r="AF1830" s="4" t="s">
        <v>6535</v>
      </c>
      <c r="AG1830" s="41">
        <v>23238</v>
      </c>
      <c r="AH1830" s="2" t="s">
        <v>6535</v>
      </c>
      <c r="AI1830" s="41">
        <v>0</v>
      </c>
      <c r="AJ1830" s="2" t="s">
        <v>6535</v>
      </c>
      <c r="AK1830" s="41">
        <v>380904</v>
      </c>
      <c r="AL1830" s="2" t="s">
        <v>6535</v>
      </c>
      <c r="AM1830" s="2" t="str">
        <f>IF(OR(O1830="Q",Q1830="Q",S1830="Q",U1830="Q",W1830="Q",Y1830="Q",AB1830="Q",AD1830="Q",AF1830="Q",AH1830="Q",AJ1830="Q",AL1830="Q"),"Yes","No")</f>
        <v>No</v>
      </c>
    </row>
    <row r="1831" spans="1:39">
      <c r="A1831" s="6" t="s">
        <v>1457</v>
      </c>
      <c r="B1831" s="6" t="s">
        <v>1255</v>
      </c>
      <c r="C1831" s="4" t="s">
        <v>147</v>
      </c>
      <c r="D1831" s="242" t="s">
        <v>1458</v>
      </c>
      <c r="E1831" s="237" t="s">
        <v>1459</v>
      </c>
      <c r="F1831" s="25" t="s">
        <v>320</v>
      </c>
      <c r="G1831" s="53" t="s">
        <v>476</v>
      </c>
      <c r="H1831" s="180">
        <v>0</v>
      </c>
      <c r="I1831" s="28">
        <v>18</v>
      </c>
      <c r="J1831" s="171" t="s">
        <v>15</v>
      </c>
      <c r="K1831" s="171" t="s">
        <v>13</v>
      </c>
      <c r="L1831" s="9">
        <v>15</v>
      </c>
      <c r="M1831" s="9"/>
      <c r="N1831" s="32">
        <v>2.4486826858928592</v>
      </c>
      <c r="O1831" s="10" t="s">
        <v>6535</v>
      </c>
      <c r="P1831" s="57">
        <v>0.16785247230044689</v>
      </c>
      <c r="Q1831" s="7" t="s">
        <v>6535</v>
      </c>
      <c r="R1831" s="182">
        <v>57.401215805471125</v>
      </c>
      <c r="S1831" s="1" t="s">
        <v>163</v>
      </c>
      <c r="T1831" s="36">
        <v>3.9347425624021368</v>
      </c>
      <c r="U1831" s="2" t="s">
        <v>163</v>
      </c>
      <c r="V1831" s="31">
        <v>14.588302765715891</v>
      </c>
      <c r="W1831" s="2" t="s">
        <v>6535</v>
      </c>
      <c r="X1831" s="31" t="s">
        <v>6535</v>
      </c>
      <c r="Y1831" s="2" t="s">
        <v>6535</v>
      </c>
      <c r="AA1831" s="38">
        <v>209213</v>
      </c>
      <c r="AB1831" s="9" t="s">
        <v>6535</v>
      </c>
      <c r="AC1831" s="38">
        <v>1246410</v>
      </c>
      <c r="AD1831" s="9" t="s">
        <v>6535</v>
      </c>
      <c r="AE1831" s="42">
        <v>85439</v>
      </c>
      <c r="AF1831" s="9" t="s">
        <v>6535</v>
      </c>
      <c r="AG1831" s="41">
        <v>21714</v>
      </c>
      <c r="AH1831" s="2" t="s">
        <v>163</v>
      </c>
      <c r="AI1831" s="41">
        <v>0</v>
      </c>
      <c r="AJ1831" s="2" t="s">
        <v>6535</v>
      </c>
      <c r="AK1831" s="41">
        <v>495857</v>
      </c>
      <c r="AL1831" s="2" t="s">
        <v>163</v>
      </c>
      <c r="AM1831" s="2" t="str">
        <f>IF(OR(O1831="Q",Q1831="Q",S1831="Q",U1831="Q",W1831="Q",Y1831="Q",AB1831="Q",AD1831="Q",AF1831="Q",AH1831="Q",AJ1831="Q",AL1831="Q"),"Yes","No")</f>
        <v>No</v>
      </c>
    </row>
    <row r="1832" spans="1:39">
      <c r="A1832" s="6" t="s">
        <v>2469</v>
      </c>
      <c r="B1832" s="6" t="s">
        <v>2470</v>
      </c>
      <c r="C1832" s="4" t="s">
        <v>83</v>
      </c>
      <c r="D1832" s="242" t="s">
        <v>2471</v>
      </c>
      <c r="E1832" s="237" t="s">
        <v>2472</v>
      </c>
      <c r="F1832" s="25" t="s">
        <v>317</v>
      </c>
      <c r="G1832" s="53" t="s">
        <v>476</v>
      </c>
      <c r="H1832" s="180">
        <v>0</v>
      </c>
      <c r="I1832" s="28">
        <v>18</v>
      </c>
      <c r="J1832" s="171" t="s">
        <v>14</v>
      </c>
      <c r="K1832" s="171" t="s">
        <v>13</v>
      </c>
      <c r="L1832" s="9">
        <v>15</v>
      </c>
      <c r="M1832" s="9"/>
      <c r="N1832" s="32">
        <v>0.33117006759544287</v>
      </c>
      <c r="O1832" s="10" t="s">
        <v>6535</v>
      </c>
      <c r="P1832" s="57">
        <v>1.5100594661432237E-2</v>
      </c>
      <c r="Q1832" s="7" t="s">
        <v>6535</v>
      </c>
      <c r="R1832" s="182">
        <v>32.012298784018526</v>
      </c>
      <c r="S1832" s="1" t="s">
        <v>6535</v>
      </c>
      <c r="T1832" s="36">
        <v>1.4596873190503763</v>
      </c>
      <c r="U1832" s="2" t="s">
        <v>6535</v>
      </c>
      <c r="V1832" s="31">
        <v>21.930928881977721</v>
      </c>
      <c r="W1832" s="2" t="s">
        <v>6535</v>
      </c>
      <c r="X1832" s="31" t="s">
        <v>6535</v>
      </c>
      <c r="Y1832" s="2" t="s">
        <v>6535</v>
      </c>
      <c r="AA1832" s="38">
        <v>20871</v>
      </c>
      <c r="AB1832" s="9" t="s">
        <v>6535</v>
      </c>
      <c r="AC1832" s="38">
        <v>1382131</v>
      </c>
      <c r="AD1832" s="9" t="s">
        <v>6535</v>
      </c>
      <c r="AE1832" s="42">
        <v>63022</v>
      </c>
      <c r="AF1832" s="9" t="s">
        <v>6535</v>
      </c>
      <c r="AG1832" s="41">
        <v>43175</v>
      </c>
      <c r="AH1832" s="2" t="s">
        <v>6535</v>
      </c>
      <c r="AI1832" s="41">
        <v>0</v>
      </c>
      <c r="AJ1832" s="2" t="s">
        <v>6535</v>
      </c>
      <c r="AK1832" s="41">
        <v>709860</v>
      </c>
      <c r="AL1832" s="2" t="s">
        <v>6535</v>
      </c>
      <c r="AM1832" s="2" t="str">
        <f>IF(OR(O1832="Q",Q1832="Q",S1832="Q",U1832="Q",W1832="Q",Y1832="Q",AB1832="Q",AD1832="Q",AF1832="Q",AH1832="Q",AJ1832="Q",AL1832="Q"),"Yes","No")</f>
        <v>No</v>
      </c>
    </row>
    <row r="1833" spans="1:39">
      <c r="A1833" s="3" t="s">
        <v>1417</v>
      </c>
      <c r="B1833" s="3" t="s">
        <v>1418</v>
      </c>
      <c r="C1833" s="4" t="s">
        <v>114</v>
      </c>
      <c r="D1833" s="241" t="s">
        <v>1419</v>
      </c>
      <c r="E1833" s="236" t="s">
        <v>1420</v>
      </c>
      <c r="F1833" s="3" t="s">
        <v>320</v>
      </c>
      <c r="G1833" s="4" t="s">
        <v>476</v>
      </c>
      <c r="H1833" s="60">
        <v>0</v>
      </c>
      <c r="I1833" s="27">
        <v>18</v>
      </c>
      <c r="J1833" s="170" t="s">
        <v>14</v>
      </c>
      <c r="K1833" s="170" t="s">
        <v>13</v>
      </c>
      <c r="L1833" s="5">
        <v>15</v>
      </c>
      <c r="N1833" s="31">
        <v>3.8110521980850405</v>
      </c>
      <c r="O1833" s="4" t="s">
        <v>6535</v>
      </c>
      <c r="P1833" s="56">
        <v>0.15771690908219405</v>
      </c>
      <c r="Q1833" s="8" t="s">
        <v>6535</v>
      </c>
      <c r="R1833" s="35">
        <v>43.041215844489273</v>
      </c>
      <c r="S1833" s="2" t="s">
        <v>6535</v>
      </c>
      <c r="T1833" s="36">
        <v>1.781221346048047</v>
      </c>
      <c r="U1833" s="2" t="s">
        <v>6535</v>
      </c>
      <c r="V1833" s="31">
        <v>24.16387830742304</v>
      </c>
      <c r="W1833" s="2" t="s">
        <v>6535</v>
      </c>
      <c r="X1833" s="31" t="s">
        <v>6535</v>
      </c>
      <c r="Y1833" s="2" t="s">
        <v>6535</v>
      </c>
      <c r="AA1833" s="37">
        <v>148067</v>
      </c>
      <c r="AB1833" s="4" t="s">
        <v>6535</v>
      </c>
      <c r="AC1833" s="37">
        <v>938815</v>
      </c>
      <c r="AD1833" s="4" t="s">
        <v>6535</v>
      </c>
      <c r="AE1833" s="41">
        <v>38852</v>
      </c>
      <c r="AF1833" s="4" t="s">
        <v>6535</v>
      </c>
      <c r="AG1833" s="41">
        <v>21812</v>
      </c>
      <c r="AH1833" s="2" t="s">
        <v>6535</v>
      </c>
      <c r="AI1833" s="41">
        <v>0</v>
      </c>
      <c r="AJ1833" s="2" t="s">
        <v>6535</v>
      </c>
      <c r="AK1833" s="41">
        <v>267119</v>
      </c>
      <c r="AL1833" s="2" t="s">
        <v>6535</v>
      </c>
      <c r="AM1833" s="2" t="str">
        <f>IF(OR(O1833="Q",Q1833="Q",S1833="Q",U1833="Q",W1833="Q",Y1833="Q",AB1833="Q",AD1833="Q",AF1833="Q",AH1833="Q",AJ1833="Q",AL1833="Q"),"Yes","No")</f>
        <v>No</v>
      </c>
    </row>
    <row r="1834" spans="1:39">
      <c r="A1834" s="6" t="s">
        <v>23</v>
      </c>
      <c r="B1834" s="6" t="s">
        <v>5685</v>
      </c>
      <c r="C1834" s="4" t="s">
        <v>22</v>
      </c>
      <c r="D1834" s="242">
        <v>9034</v>
      </c>
      <c r="E1834" s="237">
        <v>90034</v>
      </c>
      <c r="F1834" s="25" t="s">
        <v>317</v>
      </c>
      <c r="G1834" s="53" t="s">
        <v>262</v>
      </c>
      <c r="H1834" s="180">
        <v>3629114</v>
      </c>
      <c r="I1834" s="28">
        <v>18</v>
      </c>
      <c r="J1834" s="171" t="s">
        <v>14</v>
      </c>
      <c r="K1834" s="171" t="s">
        <v>13</v>
      </c>
      <c r="L1834" s="9">
        <v>15</v>
      </c>
      <c r="M1834" s="9"/>
      <c r="N1834" s="32">
        <v>1.1945342611034946</v>
      </c>
      <c r="O1834" s="10" t="s">
        <v>6535</v>
      </c>
      <c r="P1834" s="57">
        <v>3.569103042542577E-2</v>
      </c>
      <c r="Q1834" s="7" t="s">
        <v>6535</v>
      </c>
      <c r="R1834" s="182">
        <v>89.550368550368546</v>
      </c>
      <c r="S1834" s="1" t="s">
        <v>6535</v>
      </c>
      <c r="T1834" s="36">
        <v>2.6756410700072673</v>
      </c>
      <c r="U1834" s="2" t="s">
        <v>6535</v>
      </c>
      <c r="V1834" s="31">
        <v>33.468752425049793</v>
      </c>
      <c r="W1834" s="2" t="s">
        <v>6535</v>
      </c>
      <c r="X1834" s="31">
        <v>7.1207485801083079</v>
      </c>
      <c r="Y1834" s="2" t="s">
        <v>6535</v>
      </c>
      <c r="AA1834" s="38">
        <v>92359</v>
      </c>
      <c r="AB1834" s="9" t="s">
        <v>6535</v>
      </c>
      <c r="AC1834" s="38">
        <v>2587737</v>
      </c>
      <c r="AD1834" s="9" t="s">
        <v>6535</v>
      </c>
      <c r="AE1834" s="42">
        <v>77318</v>
      </c>
      <c r="AF1834" s="9" t="s">
        <v>6535</v>
      </c>
      <c r="AG1834" s="41">
        <v>28897</v>
      </c>
      <c r="AH1834" s="2" t="s">
        <v>6535</v>
      </c>
      <c r="AI1834" s="41">
        <v>363408</v>
      </c>
      <c r="AJ1834" s="2" t="s">
        <v>6535</v>
      </c>
      <c r="AK1834" s="41">
        <v>338702</v>
      </c>
      <c r="AL1834" s="2" t="s">
        <v>6535</v>
      </c>
      <c r="AM1834" s="2" t="str">
        <f>IF(OR(O1834="Q",Q1834="Q",S1834="Q",U1834="Q",W1834="Q",Y1834="Q",AB1834="Q",AD1834="Q",AF1834="Q",AH1834="Q",AJ1834="Q",AL1834="Q"),"Yes","No")</f>
        <v>No</v>
      </c>
    </row>
    <row r="1835" spans="1:39">
      <c r="A1835" s="6" t="s">
        <v>5752</v>
      </c>
      <c r="B1835" s="6" t="s">
        <v>5753</v>
      </c>
      <c r="C1835" s="4" t="s">
        <v>28</v>
      </c>
      <c r="D1835" s="242">
        <v>9161</v>
      </c>
      <c r="E1835" s="237">
        <v>90161</v>
      </c>
      <c r="F1835" s="25" t="s">
        <v>317</v>
      </c>
      <c r="G1835" s="53" t="s">
        <v>264</v>
      </c>
      <c r="H1835" s="180">
        <v>3281212</v>
      </c>
      <c r="I1835" s="28">
        <v>18</v>
      </c>
      <c r="J1835" s="171" t="s">
        <v>15</v>
      </c>
      <c r="K1835" s="171" t="s">
        <v>16</v>
      </c>
      <c r="L1835" s="9">
        <v>14</v>
      </c>
      <c r="M1835" s="9"/>
      <c r="N1835" s="32">
        <v>1.0114478963177684</v>
      </c>
      <c r="O1835" s="10" t="s">
        <v>6535</v>
      </c>
      <c r="P1835" s="57">
        <v>9.3489381955592935E-2</v>
      </c>
      <c r="Q1835" s="7" t="s">
        <v>6535</v>
      </c>
      <c r="R1835" s="182">
        <v>106.33747234921103</v>
      </c>
      <c r="S1835" s="1" t="s">
        <v>6535</v>
      </c>
      <c r="T1835" s="36">
        <v>9.8289042914024485</v>
      </c>
      <c r="U1835" s="2" t="s">
        <v>6535</v>
      </c>
      <c r="V1835" s="31">
        <v>10.818853169851973</v>
      </c>
      <c r="W1835" s="2" t="s">
        <v>6535</v>
      </c>
      <c r="X1835" s="31" t="s">
        <v>6535</v>
      </c>
      <c r="Y1835" s="2" t="s">
        <v>6535</v>
      </c>
      <c r="AA1835" s="38">
        <v>337064</v>
      </c>
      <c r="AB1835" s="9" t="s">
        <v>6535</v>
      </c>
      <c r="AC1835" s="38">
        <v>3605372</v>
      </c>
      <c r="AD1835" s="9" t="s">
        <v>6535</v>
      </c>
      <c r="AE1835" s="42">
        <v>333249</v>
      </c>
      <c r="AF1835" s="9" t="s">
        <v>6535</v>
      </c>
      <c r="AG1835" s="41">
        <v>33905</v>
      </c>
      <c r="AH1835" s="2" t="s">
        <v>6535</v>
      </c>
      <c r="AI1835" s="41">
        <v>0</v>
      </c>
      <c r="AJ1835" s="2" t="s">
        <v>6535</v>
      </c>
      <c r="AK1835" s="41">
        <v>484327</v>
      </c>
      <c r="AL1835" s="2" t="s">
        <v>6535</v>
      </c>
      <c r="AM1835" s="2" t="str">
        <f>IF(OR(O1835="Q",Q1835="Q",S1835="Q",U1835="Q",W1835="Q",Y1835="Q",AB1835="Q",AD1835="Q",AF1835="Q",AH1835="Q",AJ1835="Q",AL1835="Q"),"Yes","No")</f>
        <v>No</v>
      </c>
    </row>
    <row r="1836" spans="1:39">
      <c r="A1836" s="3" t="s">
        <v>1983</v>
      </c>
      <c r="B1836" s="3" t="s">
        <v>1984</v>
      </c>
      <c r="C1836" s="4" t="s">
        <v>48</v>
      </c>
      <c r="D1836" s="241" t="s">
        <v>1985</v>
      </c>
      <c r="E1836" s="236" t="s">
        <v>1986</v>
      </c>
      <c r="F1836" s="3" t="s">
        <v>1218</v>
      </c>
      <c r="G1836" s="4" t="s">
        <v>476</v>
      </c>
      <c r="H1836" s="60">
        <v>0</v>
      </c>
      <c r="I1836" s="27">
        <v>18</v>
      </c>
      <c r="J1836" s="170" t="s">
        <v>14</v>
      </c>
      <c r="K1836" s="170" t="s">
        <v>13</v>
      </c>
      <c r="L1836" s="5">
        <v>14</v>
      </c>
      <c r="N1836" s="31">
        <v>0.42054123504376456</v>
      </c>
      <c r="O1836" s="4" t="s">
        <v>6535</v>
      </c>
      <c r="P1836" s="56">
        <v>2.6984969418408725E-2</v>
      </c>
      <c r="Q1836" s="8" t="s">
        <v>6535</v>
      </c>
      <c r="R1836" s="35">
        <v>30.02336014851485</v>
      </c>
      <c r="S1836" s="2" t="s">
        <v>6535</v>
      </c>
      <c r="T1836" s="36">
        <v>1.9265160891089108</v>
      </c>
      <c r="U1836" s="2" t="s">
        <v>6535</v>
      </c>
      <c r="V1836" s="31">
        <v>15.584276881072833</v>
      </c>
      <c r="W1836" s="2" t="s">
        <v>6535</v>
      </c>
      <c r="X1836" s="31" t="s">
        <v>6535</v>
      </c>
      <c r="Y1836" s="2" t="s">
        <v>6535</v>
      </c>
      <c r="AA1836" s="37">
        <v>15711</v>
      </c>
      <c r="AB1836" s="4" t="s">
        <v>6535</v>
      </c>
      <c r="AC1836" s="37">
        <v>582213</v>
      </c>
      <c r="AD1836" s="4" t="s">
        <v>6535</v>
      </c>
      <c r="AE1836" s="41">
        <v>37359</v>
      </c>
      <c r="AF1836" s="4" t="s">
        <v>6535</v>
      </c>
      <c r="AG1836" s="41">
        <v>19392</v>
      </c>
      <c r="AH1836" s="2" t="s">
        <v>6535</v>
      </c>
      <c r="AI1836" s="41">
        <v>0</v>
      </c>
      <c r="AJ1836" s="2" t="s">
        <v>6535</v>
      </c>
      <c r="AK1836" s="41">
        <v>219261</v>
      </c>
      <c r="AL1836" s="2" t="s">
        <v>6535</v>
      </c>
      <c r="AM1836" s="2" t="str">
        <f>IF(OR(O1836="Q",Q1836="Q",S1836="Q",U1836="Q",W1836="Q",Y1836="Q",AB1836="Q",AD1836="Q",AF1836="Q",AH1836="Q",AJ1836="Q",AL1836="Q"),"Yes","No")</f>
        <v>No</v>
      </c>
    </row>
    <row r="1837" spans="1:39">
      <c r="A1837" s="6" t="s">
        <v>391</v>
      </c>
      <c r="B1837" s="6" t="s">
        <v>392</v>
      </c>
      <c r="C1837" s="4" t="s">
        <v>112</v>
      </c>
      <c r="D1837" s="242">
        <v>46</v>
      </c>
      <c r="E1837" s="237">
        <v>46</v>
      </c>
      <c r="F1837" s="25" t="s">
        <v>317</v>
      </c>
      <c r="G1837" s="53" t="s">
        <v>264</v>
      </c>
      <c r="H1837" s="180">
        <v>1849898</v>
      </c>
      <c r="I1837" s="28">
        <v>18</v>
      </c>
      <c r="J1837" s="171" t="s">
        <v>15</v>
      </c>
      <c r="K1837" s="171" t="s">
        <v>13</v>
      </c>
      <c r="L1837" s="9">
        <v>13</v>
      </c>
      <c r="M1837" s="9"/>
      <c r="N1837" s="32">
        <v>0.73406438983680089</v>
      </c>
      <c r="O1837" s="10" t="s">
        <v>6535</v>
      </c>
      <c r="P1837" s="57">
        <v>5.7093213804775271E-2</v>
      </c>
      <c r="Q1837" s="7" t="s">
        <v>6535</v>
      </c>
      <c r="R1837" s="182">
        <v>123.69275045752406</v>
      </c>
      <c r="S1837" s="1" t="s">
        <v>6535</v>
      </c>
      <c r="T1837" s="36">
        <v>9.6204321388511715</v>
      </c>
      <c r="U1837" s="5" t="s">
        <v>6535</v>
      </c>
      <c r="V1837" s="31">
        <v>12.857296706870683</v>
      </c>
      <c r="W1837" s="2" t="s">
        <v>6535</v>
      </c>
      <c r="X1837" s="31" t="s">
        <v>6535</v>
      </c>
      <c r="Y1837" s="2" t="s">
        <v>6535</v>
      </c>
      <c r="AA1837" s="38">
        <v>239247</v>
      </c>
      <c r="AB1837" s="9" t="s">
        <v>6535</v>
      </c>
      <c r="AC1837" s="38">
        <v>4190463</v>
      </c>
      <c r="AD1837" s="9" t="s">
        <v>6535</v>
      </c>
      <c r="AE1837" s="42">
        <v>325921</v>
      </c>
      <c r="AF1837" s="9" t="s">
        <v>6535</v>
      </c>
      <c r="AG1837" s="41">
        <v>33878</v>
      </c>
      <c r="AH1837" s="2" t="s">
        <v>6535</v>
      </c>
      <c r="AI1837" s="41">
        <v>0</v>
      </c>
      <c r="AJ1837" s="2" t="s">
        <v>6535</v>
      </c>
      <c r="AK1837" s="41">
        <v>498487</v>
      </c>
      <c r="AL1837" s="2" t="s">
        <v>6535</v>
      </c>
      <c r="AM1837" s="2" t="str">
        <f>IF(OR(O1837="Q",Q1837="Q",S1837="Q",U1837="Q",W1837="Q",Y1837="Q",AB1837="Q",AD1837="Q",AF1837="Q",AH1837="Q",AJ1837="Q",AL1837="Q"),"Yes","No")</f>
        <v>No</v>
      </c>
    </row>
    <row r="1838" spans="1:39">
      <c r="A1838" s="3" t="s">
        <v>1687</v>
      </c>
      <c r="B1838" s="3" t="s">
        <v>1688</v>
      </c>
      <c r="C1838" s="4" t="s">
        <v>126</v>
      </c>
      <c r="D1838" s="241">
        <v>4102</v>
      </c>
      <c r="E1838" s="236">
        <v>40102</v>
      </c>
      <c r="F1838" s="3" t="s">
        <v>320</v>
      </c>
      <c r="G1838" s="4" t="s">
        <v>262</v>
      </c>
      <c r="H1838" s="60">
        <v>215304</v>
      </c>
      <c r="I1838" s="27">
        <v>18</v>
      </c>
      <c r="J1838" s="170" t="s">
        <v>15</v>
      </c>
      <c r="K1838" s="170" t="s">
        <v>13</v>
      </c>
      <c r="L1838" s="5">
        <v>13</v>
      </c>
      <c r="N1838" s="31">
        <v>1.0719850603980463</v>
      </c>
      <c r="O1838" s="4" t="s">
        <v>6535</v>
      </c>
      <c r="P1838" s="56">
        <v>0.11199162679425838</v>
      </c>
      <c r="Q1838" s="8" t="s">
        <v>6535</v>
      </c>
      <c r="R1838" s="35">
        <v>112.07759189646762</v>
      </c>
      <c r="S1838" s="2" t="s">
        <v>6535</v>
      </c>
      <c r="T1838" s="36">
        <v>11.708886912106516</v>
      </c>
      <c r="U1838" s="2" t="s">
        <v>6535</v>
      </c>
      <c r="V1838" s="31">
        <v>9.5720107929801515</v>
      </c>
      <c r="W1838" s="2" t="s">
        <v>6535</v>
      </c>
      <c r="X1838" s="31" t="s">
        <v>6535</v>
      </c>
      <c r="Y1838" s="2" t="s">
        <v>65</v>
      </c>
      <c r="AA1838" s="37">
        <v>437416</v>
      </c>
      <c r="AB1838" s="4" t="s">
        <v>6535</v>
      </c>
      <c r="AC1838" s="37">
        <v>3905792</v>
      </c>
      <c r="AD1838" s="4" t="s">
        <v>6535</v>
      </c>
      <c r="AE1838" s="41">
        <v>408043</v>
      </c>
      <c r="AF1838" s="4" t="s">
        <v>6535</v>
      </c>
      <c r="AG1838" s="41">
        <v>34849</v>
      </c>
      <c r="AH1838" s="2" t="s">
        <v>6535</v>
      </c>
      <c r="AI1838" s="41">
        <v>0</v>
      </c>
      <c r="AJ1838" s="2" t="s">
        <v>65</v>
      </c>
      <c r="AK1838" s="41">
        <v>719077</v>
      </c>
      <c r="AL1838" s="2" t="s">
        <v>6535</v>
      </c>
      <c r="AM1838" s="2" t="str">
        <f>IF(OR(O1838="Q",Q1838="Q",S1838="Q",U1838="Q",W1838="Q",Y1838="Q",AB1838="Q",AD1838="Q",AF1838="Q",AH1838="Q",AJ1838="Q",AL1838="Q"),"Yes","No")</f>
        <v>Yes</v>
      </c>
    </row>
    <row r="1839" spans="1:39">
      <c r="A1839" s="3" t="s">
        <v>1476</v>
      </c>
      <c r="B1839" s="3" t="s">
        <v>1245</v>
      </c>
      <c r="C1839" s="4" t="s">
        <v>147</v>
      </c>
      <c r="D1839" s="241" t="s">
        <v>1477</v>
      </c>
      <c r="E1839" s="236" t="s">
        <v>1478</v>
      </c>
      <c r="F1839" s="3" t="s">
        <v>481</v>
      </c>
      <c r="G1839" s="4" t="s">
        <v>476</v>
      </c>
      <c r="H1839" s="60">
        <v>0</v>
      </c>
      <c r="I1839" s="27">
        <v>18</v>
      </c>
      <c r="J1839" s="170" t="s">
        <v>15</v>
      </c>
      <c r="K1839" s="170" t="s">
        <v>13</v>
      </c>
      <c r="L1839" s="5">
        <v>12</v>
      </c>
      <c r="N1839" s="31">
        <v>0.71471682929282765</v>
      </c>
      <c r="O1839" s="4" t="s">
        <v>6535</v>
      </c>
      <c r="P1839" s="56">
        <v>4.4916473061179331E-2</v>
      </c>
      <c r="Q1839" s="8" t="s">
        <v>6535</v>
      </c>
      <c r="R1839" s="35">
        <v>21.695583596214512</v>
      </c>
      <c r="S1839" s="2" t="s">
        <v>163</v>
      </c>
      <c r="T1839" s="36">
        <v>1.3634618022219174</v>
      </c>
      <c r="U1839" s="2" t="s">
        <v>163</v>
      </c>
      <c r="V1839" s="31">
        <v>15.912131576300171</v>
      </c>
      <c r="W1839" s="2" t="s">
        <v>6535</v>
      </c>
      <c r="X1839" s="31" t="s">
        <v>6535</v>
      </c>
      <c r="Y1839" s="2" t="s">
        <v>6535</v>
      </c>
      <c r="AA1839" s="37">
        <v>14210</v>
      </c>
      <c r="AB1839" s="4" t="s">
        <v>6535</v>
      </c>
      <c r="AC1839" s="37">
        <v>316365</v>
      </c>
      <c r="AD1839" s="4" t="s">
        <v>6535</v>
      </c>
      <c r="AE1839" s="41">
        <v>19882</v>
      </c>
      <c r="AF1839" s="4" t="s">
        <v>6535</v>
      </c>
      <c r="AG1839" s="41">
        <v>14582</v>
      </c>
      <c r="AH1839" s="2" t="s">
        <v>163</v>
      </c>
      <c r="AI1839" s="41">
        <v>0</v>
      </c>
      <c r="AJ1839" s="2" t="s">
        <v>6535</v>
      </c>
      <c r="AK1839" s="41">
        <v>242440</v>
      </c>
      <c r="AL1839" s="2" t="s">
        <v>163</v>
      </c>
      <c r="AM1839" s="2" t="str">
        <f>IF(OR(O1839="Q",Q1839="Q",S1839="Q",U1839="Q",W1839="Q",Y1839="Q",AB1839="Q",AD1839="Q",AF1839="Q",AH1839="Q",AJ1839="Q",AL1839="Q"),"Yes","No")</f>
        <v>No</v>
      </c>
    </row>
    <row r="1840" spans="1:39">
      <c r="A1840" s="3" t="s">
        <v>6506</v>
      </c>
      <c r="B1840" s="3" t="s">
        <v>6507</v>
      </c>
      <c r="C1840" s="4" t="s">
        <v>28</v>
      </c>
      <c r="D1840" s="241" t="s">
        <v>6508</v>
      </c>
      <c r="E1840" s="236" t="s">
        <v>6509</v>
      </c>
      <c r="F1840" s="3" t="s">
        <v>320</v>
      </c>
      <c r="G1840" s="4" t="s">
        <v>476</v>
      </c>
      <c r="H1840" s="60">
        <v>0</v>
      </c>
      <c r="I1840" s="27">
        <v>18</v>
      </c>
      <c r="J1840" s="170" t="s">
        <v>15</v>
      </c>
      <c r="K1840" s="170" t="s">
        <v>13</v>
      </c>
      <c r="L1840" s="5">
        <v>12</v>
      </c>
      <c r="N1840" s="31">
        <v>1.444349234827083</v>
      </c>
      <c r="O1840" s="4" t="s">
        <v>6535</v>
      </c>
      <c r="P1840" s="56">
        <v>0.15285381459725095</v>
      </c>
      <c r="Q1840" s="8" t="s">
        <v>6535</v>
      </c>
      <c r="R1840" s="35">
        <v>88.718133249528591</v>
      </c>
      <c r="S1840" s="2" t="s">
        <v>6535</v>
      </c>
      <c r="T1840" s="36">
        <v>9.3889377749842868</v>
      </c>
      <c r="U1840" s="2" t="s">
        <v>6535</v>
      </c>
      <c r="V1840" s="31">
        <v>9.4492194299026622</v>
      </c>
      <c r="W1840" s="2" t="s">
        <v>6535</v>
      </c>
      <c r="X1840" s="31" t="s">
        <v>6535</v>
      </c>
      <c r="Y1840" s="2" t="s">
        <v>6535</v>
      </c>
      <c r="AA1840" s="37">
        <v>431508</v>
      </c>
      <c r="AB1840" s="4" t="s">
        <v>6535</v>
      </c>
      <c r="AC1840" s="37">
        <v>2823011</v>
      </c>
      <c r="AD1840" s="4" t="s">
        <v>6535</v>
      </c>
      <c r="AE1840" s="41">
        <v>298756</v>
      </c>
      <c r="AF1840" s="4" t="s">
        <v>6535</v>
      </c>
      <c r="AG1840" s="41">
        <v>31820</v>
      </c>
      <c r="AH1840" s="2" t="s">
        <v>6535</v>
      </c>
      <c r="AI1840" s="41">
        <v>0</v>
      </c>
      <c r="AJ1840" s="2" t="s">
        <v>6535</v>
      </c>
      <c r="AK1840" s="41">
        <v>583880</v>
      </c>
      <c r="AL1840" s="2" t="s">
        <v>6535</v>
      </c>
      <c r="AM1840" s="2" t="str">
        <f>IF(OR(O1840="Q",Q1840="Q",S1840="Q",U1840="Q",W1840="Q",Y1840="Q",AB1840="Q",AD1840="Q",AF1840="Q",AH1840="Q",AJ1840="Q",AL1840="Q"),"Yes","No")</f>
        <v>No</v>
      </c>
    </row>
    <row r="1841" spans="1:39">
      <c r="A1841" s="6" t="s">
        <v>3926</v>
      </c>
      <c r="B1841" s="6" t="s">
        <v>3927</v>
      </c>
      <c r="C1841" s="4" t="s">
        <v>130</v>
      </c>
      <c r="D1841" s="242">
        <v>6016</v>
      </c>
      <c r="E1841" s="237">
        <v>60016</v>
      </c>
      <c r="F1841" s="25" t="s">
        <v>317</v>
      </c>
      <c r="G1841" s="53" t="s">
        <v>262</v>
      </c>
      <c r="H1841" s="180">
        <v>147922</v>
      </c>
      <c r="I1841" s="28">
        <v>18</v>
      </c>
      <c r="J1841" s="171" t="s">
        <v>15</v>
      </c>
      <c r="K1841" s="171" t="s">
        <v>16</v>
      </c>
      <c r="L1841" s="9">
        <v>12</v>
      </c>
      <c r="M1841" s="9"/>
      <c r="N1841" s="32">
        <v>0.92647507104841142</v>
      </c>
      <c r="O1841" s="10" t="s">
        <v>6535</v>
      </c>
      <c r="P1841" s="57">
        <v>0.11662768177075165</v>
      </c>
      <c r="Q1841" s="7" t="s">
        <v>6535</v>
      </c>
      <c r="R1841" s="182">
        <v>80.391684230695532</v>
      </c>
      <c r="S1841" s="1" t="s">
        <v>6535</v>
      </c>
      <c r="T1841" s="36">
        <v>10.119965510634222</v>
      </c>
      <c r="U1841" s="2" t="s">
        <v>6535</v>
      </c>
      <c r="V1841" s="31">
        <v>7.9438693883115183</v>
      </c>
      <c r="W1841" s="2" t="s">
        <v>6535</v>
      </c>
      <c r="X1841" s="31">
        <v>2.1385954610605808</v>
      </c>
      <c r="Y1841" s="2" t="s">
        <v>65</v>
      </c>
      <c r="AA1841" s="38">
        <v>489328</v>
      </c>
      <c r="AB1841" s="9" t="s">
        <v>6535</v>
      </c>
      <c r="AC1841" s="38">
        <v>4195642</v>
      </c>
      <c r="AD1841" s="9" t="s">
        <v>6535</v>
      </c>
      <c r="AE1841" s="42">
        <v>528161</v>
      </c>
      <c r="AF1841" s="9" t="s">
        <v>6535</v>
      </c>
      <c r="AG1841" s="41">
        <v>52190</v>
      </c>
      <c r="AH1841" s="2" t="s">
        <v>6535</v>
      </c>
      <c r="AI1841" s="41">
        <v>1961868</v>
      </c>
      <c r="AJ1841" s="2" t="s">
        <v>65</v>
      </c>
      <c r="AK1841" s="41">
        <v>714611</v>
      </c>
      <c r="AL1841" s="2" t="s">
        <v>6535</v>
      </c>
      <c r="AM1841" s="2" t="str">
        <f>IF(OR(O1841="Q",Q1841="Q",S1841="Q",U1841="Q",W1841="Q",Y1841="Q",AB1841="Q",AD1841="Q",AF1841="Q",AH1841="Q",AJ1841="Q",AL1841="Q"),"Yes","No")</f>
        <v>Yes</v>
      </c>
    </row>
    <row r="1842" spans="1:39">
      <c r="A1842" s="3" t="s">
        <v>5940</v>
      </c>
      <c r="B1842" s="3" t="s">
        <v>5941</v>
      </c>
      <c r="C1842" s="4" t="s">
        <v>28</v>
      </c>
      <c r="D1842" s="241" t="s">
        <v>5942</v>
      </c>
      <c r="E1842" s="236" t="s">
        <v>5943</v>
      </c>
      <c r="F1842" s="3" t="s">
        <v>320</v>
      </c>
      <c r="G1842" s="4" t="s">
        <v>476</v>
      </c>
      <c r="H1842" s="60">
        <v>0</v>
      </c>
      <c r="I1842" s="27">
        <v>18</v>
      </c>
      <c r="J1842" s="170" t="s">
        <v>14</v>
      </c>
      <c r="K1842" s="170" t="s">
        <v>16</v>
      </c>
      <c r="L1842" s="5">
        <v>11</v>
      </c>
      <c r="N1842" s="31">
        <v>0.49577268612020337</v>
      </c>
      <c r="O1842" s="4" t="s">
        <v>6535</v>
      </c>
      <c r="P1842" s="56">
        <v>7.3919472341980874E-2</v>
      </c>
      <c r="Q1842" s="8" t="s">
        <v>6535</v>
      </c>
      <c r="R1842" s="35">
        <v>32.418217928434373</v>
      </c>
      <c r="S1842" s="2" t="s">
        <v>6535</v>
      </c>
      <c r="T1842" s="36">
        <v>4.8335409162823577</v>
      </c>
      <c r="U1842" s="2" t="s">
        <v>6535</v>
      </c>
      <c r="V1842" s="31">
        <v>6.7069294519116927</v>
      </c>
      <c r="W1842" s="2" t="s">
        <v>6535</v>
      </c>
      <c r="X1842" s="31" t="s">
        <v>6535</v>
      </c>
      <c r="Y1842" s="2" t="s">
        <v>6535</v>
      </c>
      <c r="AA1842" s="37">
        <v>71188</v>
      </c>
      <c r="AB1842" s="4" t="s">
        <v>6535</v>
      </c>
      <c r="AC1842" s="37">
        <v>963048</v>
      </c>
      <c r="AD1842" s="4" t="s">
        <v>6535</v>
      </c>
      <c r="AE1842" s="41">
        <v>143590</v>
      </c>
      <c r="AF1842" s="4" t="s">
        <v>6535</v>
      </c>
      <c r="AG1842" s="41">
        <v>29707</v>
      </c>
      <c r="AH1842" s="2" t="s">
        <v>6535</v>
      </c>
      <c r="AI1842" s="41">
        <v>0</v>
      </c>
      <c r="AJ1842" s="2" t="s">
        <v>6535</v>
      </c>
      <c r="AK1842" s="41">
        <v>274702</v>
      </c>
      <c r="AL1842" s="2" t="s">
        <v>6535</v>
      </c>
      <c r="AM1842" s="2" t="str">
        <f>IF(OR(O1842="Q",Q1842="Q",S1842="Q",U1842="Q",W1842="Q",Y1842="Q",AB1842="Q",AD1842="Q",AF1842="Q",AH1842="Q",AJ1842="Q",AL1842="Q"),"Yes","No")</f>
        <v>No</v>
      </c>
    </row>
    <row r="1843" spans="1:39">
      <c r="A1843" s="6" t="s">
        <v>4710</v>
      </c>
      <c r="B1843" s="6" t="s">
        <v>4711</v>
      </c>
      <c r="C1843" s="4" t="s">
        <v>63</v>
      </c>
      <c r="D1843" s="242" t="s">
        <v>4712</v>
      </c>
      <c r="E1843" s="237" t="s">
        <v>4713</v>
      </c>
      <c r="F1843" s="25" t="s">
        <v>317</v>
      </c>
      <c r="G1843" s="53" t="s">
        <v>476</v>
      </c>
      <c r="H1843" s="180">
        <v>0</v>
      </c>
      <c r="I1843" s="28">
        <v>18</v>
      </c>
      <c r="J1843" s="171" t="s">
        <v>14</v>
      </c>
      <c r="K1843" s="171" t="s">
        <v>13</v>
      </c>
      <c r="L1843" s="9">
        <v>10</v>
      </c>
      <c r="M1843" s="9"/>
      <c r="N1843" s="32">
        <v>1.2877478892597682</v>
      </c>
      <c r="O1843" s="10" t="s">
        <v>6535</v>
      </c>
      <c r="P1843" s="57">
        <v>7.7093747336806878E-2</v>
      </c>
      <c r="Q1843" s="7" t="s">
        <v>6535</v>
      </c>
      <c r="R1843" s="182">
        <v>42.403364485981307</v>
      </c>
      <c r="S1843" s="1" t="s">
        <v>6535</v>
      </c>
      <c r="T1843" s="36">
        <v>2.5385669781931464</v>
      </c>
      <c r="U1843" s="2" t="s">
        <v>6535</v>
      </c>
      <c r="V1843" s="31">
        <v>16.703661888867071</v>
      </c>
      <c r="W1843" s="2" t="s">
        <v>6535</v>
      </c>
      <c r="X1843" s="31" t="s">
        <v>6535</v>
      </c>
      <c r="Y1843" s="2" t="s">
        <v>6535</v>
      </c>
      <c r="AA1843" s="38">
        <v>26234</v>
      </c>
      <c r="AB1843" s="9" t="s">
        <v>6535</v>
      </c>
      <c r="AC1843" s="38">
        <v>340287</v>
      </c>
      <c r="AD1843" s="9" t="s">
        <v>6535</v>
      </c>
      <c r="AE1843" s="42">
        <v>20372</v>
      </c>
      <c r="AF1843" s="9" t="s">
        <v>6535</v>
      </c>
      <c r="AG1843" s="41">
        <v>8025</v>
      </c>
      <c r="AH1843" s="2" t="s">
        <v>6535</v>
      </c>
      <c r="AI1843" s="41">
        <v>0</v>
      </c>
      <c r="AJ1843" s="2" t="s">
        <v>6535</v>
      </c>
      <c r="AK1843" s="41">
        <v>299524</v>
      </c>
      <c r="AL1843" s="2" t="s">
        <v>6535</v>
      </c>
      <c r="AM1843" s="2" t="str">
        <f>IF(OR(O1843="Q",Q1843="Q",S1843="Q",U1843="Q",W1843="Q",Y1843="Q",AB1843="Q",AD1843="Q",AF1843="Q",AH1843="Q",AJ1843="Q",AL1843="Q"),"Yes","No")</f>
        <v>No</v>
      </c>
    </row>
    <row r="1844" spans="1:39">
      <c r="A1844" s="3" t="s">
        <v>1374</v>
      </c>
      <c r="B1844" s="3" t="s">
        <v>1375</v>
      </c>
      <c r="C1844" s="4" t="s">
        <v>69</v>
      </c>
      <c r="D1844" s="241" t="s">
        <v>1376</v>
      </c>
      <c r="E1844" s="236" t="s">
        <v>1377</v>
      </c>
      <c r="F1844" s="3" t="s">
        <v>317</v>
      </c>
      <c r="G1844" s="4" t="s">
        <v>476</v>
      </c>
      <c r="H1844" s="60">
        <v>0</v>
      </c>
      <c r="I1844" s="27">
        <v>18</v>
      </c>
      <c r="J1844" s="170" t="s">
        <v>15</v>
      </c>
      <c r="K1844" s="170" t="s">
        <v>13</v>
      </c>
      <c r="L1844" s="5">
        <v>10</v>
      </c>
      <c r="N1844" s="31">
        <v>7.9588564805872126</v>
      </c>
      <c r="O1844" s="4" t="s">
        <v>6535</v>
      </c>
      <c r="P1844" s="56">
        <v>0.10572747136007718</v>
      </c>
      <c r="Q1844" s="8" t="s">
        <v>6535</v>
      </c>
      <c r="R1844" s="35">
        <v>84.234194315357186</v>
      </c>
      <c r="S1844" s="2" t="s">
        <v>6535</v>
      </c>
      <c r="T1844" s="36">
        <v>1.1189884361828597</v>
      </c>
      <c r="U1844" s="2" t="s">
        <v>6535</v>
      </c>
      <c r="V1844" s="31">
        <v>75.27709097933166</v>
      </c>
      <c r="W1844" s="2" t="s">
        <v>6535</v>
      </c>
      <c r="X1844" s="31" t="s">
        <v>6535</v>
      </c>
      <c r="Y1844" s="2" t="s">
        <v>6535</v>
      </c>
      <c r="AA1844" s="37">
        <v>82406</v>
      </c>
      <c r="AB1844" s="4" t="s">
        <v>6535</v>
      </c>
      <c r="AC1844" s="37">
        <v>779419</v>
      </c>
      <c r="AD1844" s="4" t="s">
        <v>6535</v>
      </c>
      <c r="AE1844" s="41">
        <v>10354</v>
      </c>
      <c r="AF1844" s="4" t="s">
        <v>6535</v>
      </c>
      <c r="AG1844" s="41">
        <v>9253</v>
      </c>
      <c r="AH1844" s="2" t="s">
        <v>6535</v>
      </c>
      <c r="AI1844" s="41">
        <v>0</v>
      </c>
      <c r="AJ1844" s="2" t="s">
        <v>6535</v>
      </c>
      <c r="AK1844" s="41">
        <v>161276</v>
      </c>
      <c r="AL1844" s="2" t="s">
        <v>6535</v>
      </c>
      <c r="AM1844" s="2" t="str">
        <f>IF(OR(O1844="Q",Q1844="Q",S1844="Q",U1844="Q",W1844="Q",Y1844="Q",AB1844="Q",AD1844="Q",AF1844="Q",AH1844="Q",AJ1844="Q",AL1844="Q"),"Yes","No")</f>
        <v>No</v>
      </c>
    </row>
    <row r="1845" spans="1:39">
      <c r="A1845" s="6" t="s">
        <v>5141</v>
      </c>
      <c r="B1845" s="6" t="s">
        <v>5142</v>
      </c>
      <c r="C1845" s="4" t="s">
        <v>84</v>
      </c>
      <c r="D1845" s="242">
        <v>8008</v>
      </c>
      <c r="E1845" s="237">
        <v>80008</v>
      </c>
      <c r="F1845" s="25" t="s">
        <v>317</v>
      </c>
      <c r="G1845" s="53" t="s">
        <v>262</v>
      </c>
      <c r="H1845" s="180">
        <v>61270</v>
      </c>
      <c r="I1845" s="28">
        <v>18</v>
      </c>
      <c r="J1845" s="171" t="s">
        <v>14</v>
      </c>
      <c r="K1845" s="171" t="s">
        <v>16</v>
      </c>
      <c r="L1845" s="9">
        <v>10</v>
      </c>
      <c r="M1845" s="9"/>
      <c r="N1845" s="32">
        <v>2.9488200482209397</v>
      </c>
      <c r="O1845" s="10" t="s">
        <v>6535</v>
      </c>
      <c r="P1845" s="57">
        <v>0.13076186634656972</v>
      </c>
      <c r="Q1845" s="7" t="s">
        <v>6535</v>
      </c>
      <c r="R1845" s="182">
        <v>64.363778542383486</v>
      </c>
      <c r="S1845" s="1" t="s">
        <v>6535</v>
      </c>
      <c r="T1845" s="36">
        <v>2.8541340840371183</v>
      </c>
      <c r="U1845" s="2" t="s">
        <v>6535</v>
      </c>
      <c r="V1845" s="31">
        <v>22.551070358734567</v>
      </c>
      <c r="W1845" s="2" t="s">
        <v>6535</v>
      </c>
      <c r="X1845" s="31">
        <v>6.8606722717093529</v>
      </c>
      <c r="Y1845" s="2" t="s">
        <v>6535</v>
      </c>
      <c r="AA1845" s="38">
        <v>161442</v>
      </c>
      <c r="AB1845" s="9" t="s">
        <v>6535</v>
      </c>
      <c r="AC1845" s="38">
        <v>1234626</v>
      </c>
      <c r="AD1845" s="9" t="s">
        <v>6535</v>
      </c>
      <c r="AE1845" s="42">
        <v>54748</v>
      </c>
      <c r="AF1845" s="9" t="s">
        <v>6535</v>
      </c>
      <c r="AG1845" s="41">
        <v>19182</v>
      </c>
      <c r="AH1845" s="2" t="s">
        <v>6535</v>
      </c>
      <c r="AI1845" s="41">
        <v>179957</v>
      </c>
      <c r="AJ1845" s="2" t="s">
        <v>6535</v>
      </c>
      <c r="AK1845" s="41">
        <v>199247</v>
      </c>
      <c r="AL1845" s="2" t="s">
        <v>6535</v>
      </c>
      <c r="AM1845" s="2" t="str">
        <f>IF(OR(O1845="Q",Q1845="Q",S1845="Q",U1845="Q",W1845="Q",Y1845="Q",AB1845="Q",AD1845="Q",AF1845="Q",AH1845="Q",AJ1845="Q",AL1845="Q"),"Yes","No")</f>
        <v>No</v>
      </c>
    </row>
    <row r="1846" spans="1:39">
      <c r="A1846" s="6" t="s">
        <v>2922</v>
      </c>
      <c r="B1846" s="6" t="s">
        <v>2923</v>
      </c>
      <c r="C1846" s="4" t="s">
        <v>108</v>
      </c>
      <c r="D1846" s="242">
        <v>5198</v>
      </c>
      <c r="E1846" s="237">
        <v>50198</v>
      </c>
      <c r="F1846" s="25" t="s">
        <v>317</v>
      </c>
      <c r="G1846" s="53" t="s">
        <v>262</v>
      </c>
      <c r="H1846" s="180">
        <v>1780673</v>
      </c>
      <c r="I1846" s="28">
        <v>18</v>
      </c>
      <c r="J1846" s="171" t="s">
        <v>14</v>
      </c>
      <c r="K1846" s="171" t="s">
        <v>13</v>
      </c>
      <c r="L1846" s="9">
        <v>10</v>
      </c>
      <c r="M1846" s="9"/>
      <c r="N1846" s="32">
        <v>0.9017770888095078</v>
      </c>
      <c r="O1846" s="10" t="s">
        <v>6535</v>
      </c>
      <c r="P1846" s="57">
        <v>4.1378791346318389E-2</v>
      </c>
      <c r="Q1846" s="7" t="s">
        <v>6535</v>
      </c>
      <c r="R1846" s="182">
        <v>54.804406779661015</v>
      </c>
      <c r="S1846" s="1" t="s">
        <v>6535</v>
      </c>
      <c r="T1846" s="36">
        <v>2.5147457627118643</v>
      </c>
      <c r="U1846" s="2" t="s">
        <v>6535</v>
      </c>
      <c r="V1846" s="31">
        <v>21.79321965356878</v>
      </c>
      <c r="W1846" s="2" t="s">
        <v>6535</v>
      </c>
      <c r="X1846" s="31">
        <v>2.8120303803339519</v>
      </c>
      <c r="Y1846" s="2" t="s">
        <v>6535</v>
      </c>
      <c r="AA1846" s="38">
        <v>40139</v>
      </c>
      <c r="AB1846" s="9" t="s">
        <v>6535</v>
      </c>
      <c r="AC1846" s="38">
        <v>970038</v>
      </c>
      <c r="AD1846" s="9" t="s">
        <v>6535</v>
      </c>
      <c r="AE1846" s="42">
        <v>44511</v>
      </c>
      <c r="AF1846" s="9" t="s">
        <v>6535</v>
      </c>
      <c r="AG1846" s="41">
        <v>17700</v>
      </c>
      <c r="AH1846" s="2" t="s">
        <v>6535</v>
      </c>
      <c r="AI1846" s="41">
        <v>344960</v>
      </c>
      <c r="AJ1846" s="2" t="s">
        <v>6535</v>
      </c>
      <c r="AK1846" s="41">
        <v>257622</v>
      </c>
      <c r="AL1846" s="2" t="s">
        <v>6535</v>
      </c>
      <c r="AM1846" s="2" t="str">
        <f>IF(OR(O1846="Q",Q1846="Q",S1846="Q",U1846="Q",W1846="Q",Y1846="Q",AB1846="Q",AD1846="Q",AF1846="Q",AH1846="Q",AJ1846="Q",AL1846="Q"),"Yes","No")</f>
        <v>No</v>
      </c>
    </row>
    <row r="1847" spans="1:39" s="15" customFormat="1">
      <c r="A1847" s="6" t="s">
        <v>1764</v>
      </c>
      <c r="B1847" s="6" t="s">
        <v>1765</v>
      </c>
      <c r="C1847" s="4" t="s">
        <v>129</v>
      </c>
      <c r="D1847" s="242">
        <v>4170</v>
      </c>
      <c r="E1847" s="237">
        <v>40170</v>
      </c>
      <c r="F1847" s="25" t="s">
        <v>740</v>
      </c>
      <c r="G1847" s="53" t="s">
        <v>264</v>
      </c>
      <c r="H1847" s="180">
        <v>66777</v>
      </c>
      <c r="I1847" s="27">
        <v>18</v>
      </c>
      <c r="J1847" s="171" t="s">
        <v>14</v>
      </c>
      <c r="K1847" s="171" t="s">
        <v>13</v>
      </c>
      <c r="L1847" s="9">
        <v>9</v>
      </c>
      <c r="M1847" s="9"/>
      <c r="N1847" s="32">
        <v>0.85673418895933195</v>
      </c>
      <c r="O1847" s="10" t="s">
        <v>6535</v>
      </c>
      <c r="P1847" s="57">
        <v>4.5502982270632077E-2</v>
      </c>
      <c r="Q1847" s="7" t="s">
        <v>6535</v>
      </c>
      <c r="R1847" s="182">
        <v>34.61584932480455</v>
      </c>
      <c r="S1847" s="1" t="s">
        <v>6535</v>
      </c>
      <c r="T1847" s="36">
        <v>1.8385216773276474</v>
      </c>
      <c r="U1847" s="2" t="s">
        <v>6535</v>
      </c>
      <c r="V1847" s="31">
        <v>18.828088758311427</v>
      </c>
      <c r="W1847" s="2" t="s">
        <v>6535</v>
      </c>
      <c r="X1847" s="31" t="s">
        <v>6535</v>
      </c>
      <c r="Y1847" s="2" t="s">
        <v>6535</v>
      </c>
      <c r="Z1847" s="2"/>
      <c r="AA1847" s="38">
        <v>22162</v>
      </c>
      <c r="AB1847" s="9" t="s">
        <v>6535</v>
      </c>
      <c r="AC1847" s="38">
        <v>487045</v>
      </c>
      <c r="AD1847" s="9" t="s">
        <v>6535</v>
      </c>
      <c r="AE1847" s="42">
        <v>25868</v>
      </c>
      <c r="AF1847" s="9" t="s">
        <v>6535</v>
      </c>
      <c r="AG1847" s="41">
        <v>14070</v>
      </c>
      <c r="AH1847" s="2" t="s">
        <v>6535</v>
      </c>
      <c r="AI1847" s="41">
        <v>0</v>
      </c>
      <c r="AJ1847" s="2" t="s">
        <v>6535</v>
      </c>
      <c r="AK1847" s="41">
        <v>139761</v>
      </c>
      <c r="AL1847" s="2" t="s">
        <v>6535</v>
      </c>
      <c r="AM1847" s="2" t="str">
        <f>IF(OR(O1847="Q",Q1847="Q",S1847="Q",U1847="Q",W1847="Q",Y1847="Q",AB1847="Q",AD1847="Q",AF1847="Q",AH1847="Q",AJ1847="Q",AL1847="Q"),"Yes","No")</f>
        <v>No</v>
      </c>
    </row>
    <row r="1848" spans="1:39">
      <c r="A1848" s="3" t="s">
        <v>1764</v>
      </c>
      <c r="B1848" s="3" t="s">
        <v>1765</v>
      </c>
      <c r="C1848" s="4" t="s">
        <v>129</v>
      </c>
      <c r="D1848" s="241">
        <v>4170</v>
      </c>
      <c r="E1848" s="236">
        <v>40170</v>
      </c>
      <c r="F1848" s="3" t="s">
        <v>740</v>
      </c>
      <c r="G1848" s="4" t="s">
        <v>264</v>
      </c>
      <c r="H1848" s="60">
        <v>66777</v>
      </c>
      <c r="I1848" s="27">
        <v>18</v>
      </c>
      <c r="J1848" s="170" t="s">
        <v>15</v>
      </c>
      <c r="K1848" s="170" t="s">
        <v>13</v>
      </c>
      <c r="L1848" s="5">
        <v>9</v>
      </c>
      <c r="N1848" s="31">
        <v>0.34660318515549388</v>
      </c>
      <c r="O1848" s="4" t="s">
        <v>6535</v>
      </c>
      <c r="P1848" s="56">
        <v>8.0385728149176036E-2</v>
      </c>
      <c r="Q1848" s="8" t="s">
        <v>6535</v>
      </c>
      <c r="R1848" s="35">
        <v>27.442971812581668</v>
      </c>
      <c r="S1848" s="2" t="s">
        <v>6535</v>
      </c>
      <c r="T1848" s="36">
        <v>6.3646941696223012</v>
      </c>
      <c r="U1848" s="2" t="s">
        <v>6535</v>
      </c>
      <c r="V1848" s="31">
        <v>4.3117502712954723</v>
      </c>
      <c r="W1848" s="2" t="s">
        <v>6535</v>
      </c>
      <c r="X1848" s="31" t="s">
        <v>6535</v>
      </c>
      <c r="Y1848" s="2" t="s">
        <v>6535</v>
      </c>
      <c r="AA1848" s="37">
        <v>35453</v>
      </c>
      <c r="AB1848" s="4" t="s">
        <v>6535</v>
      </c>
      <c r="AC1848" s="37">
        <v>441036</v>
      </c>
      <c r="AD1848" s="4" t="s">
        <v>6535</v>
      </c>
      <c r="AE1848" s="41">
        <v>102287</v>
      </c>
      <c r="AF1848" s="4" t="s">
        <v>6535</v>
      </c>
      <c r="AG1848" s="41">
        <v>16071</v>
      </c>
      <c r="AH1848" s="2" t="s">
        <v>6535</v>
      </c>
      <c r="AI1848" s="41">
        <v>0</v>
      </c>
      <c r="AJ1848" s="2" t="s">
        <v>6535</v>
      </c>
      <c r="AK1848" s="41">
        <v>197757</v>
      </c>
      <c r="AL1848" s="2" t="s">
        <v>6535</v>
      </c>
      <c r="AM1848" s="2" t="str">
        <f>IF(OR(O1848="Q",Q1848="Q",S1848="Q",U1848="Q",W1848="Q",Y1848="Q",AB1848="Q",AD1848="Q",AF1848="Q",AH1848="Q",AJ1848="Q",AL1848="Q"),"Yes","No")</f>
        <v>No</v>
      </c>
    </row>
    <row r="1849" spans="1:39">
      <c r="A1849" s="3" t="s">
        <v>4232</v>
      </c>
      <c r="B1849" s="3" t="s">
        <v>4233</v>
      </c>
      <c r="C1849" s="4" t="s">
        <v>95</v>
      </c>
      <c r="D1849" s="241" t="s">
        <v>4234</v>
      </c>
      <c r="E1849" s="236" t="s">
        <v>4235</v>
      </c>
      <c r="F1849" s="3" t="s">
        <v>481</v>
      </c>
      <c r="G1849" s="4" t="s">
        <v>476</v>
      </c>
      <c r="H1849" s="60">
        <v>0</v>
      </c>
      <c r="I1849" s="27">
        <v>18</v>
      </c>
      <c r="J1849" s="170" t="s">
        <v>14</v>
      </c>
      <c r="K1849" s="170" t="s">
        <v>13</v>
      </c>
      <c r="L1849" s="5">
        <v>9</v>
      </c>
      <c r="N1849" s="31">
        <v>0.67961466749533872</v>
      </c>
      <c r="O1849" s="4" t="s">
        <v>6535</v>
      </c>
      <c r="P1849" s="56">
        <v>0.17829773357247677</v>
      </c>
      <c r="Q1849" s="8" t="s">
        <v>6535</v>
      </c>
      <c r="R1849" s="35">
        <v>38.211838006230529</v>
      </c>
      <c r="S1849" s="2" t="s">
        <v>6535</v>
      </c>
      <c r="T1849" s="36">
        <v>10.024922118380061</v>
      </c>
      <c r="U1849" s="2" t="s">
        <v>6535</v>
      </c>
      <c r="V1849" s="31">
        <v>3.8116842759477936</v>
      </c>
      <c r="W1849" s="2" t="s">
        <v>6535</v>
      </c>
      <c r="X1849" s="31" t="s">
        <v>6535</v>
      </c>
      <c r="Y1849" s="2" t="s">
        <v>6535</v>
      </c>
      <c r="AA1849" s="37">
        <v>4374</v>
      </c>
      <c r="AB1849" s="4" t="s">
        <v>6535</v>
      </c>
      <c r="AC1849" s="37">
        <v>24532</v>
      </c>
      <c r="AD1849" s="4" t="s">
        <v>6535</v>
      </c>
      <c r="AE1849" s="41">
        <v>6436</v>
      </c>
      <c r="AF1849" s="4" t="s">
        <v>6535</v>
      </c>
      <c r="AG1849" s="41">
        <v>642</v>
      </c>
      <c r="AH1849" s="2" t="s">
        <v>6535</v>
      </c>
      <c r="AI1849" s="41">
        <v>0</v>
      </c>
      <c r="AJ1849" s="2" t="s">
        <v>6535</v>
      </c>
      <c r="AK1849" s="41">
        <v>11033</v>
      </c>
      <c r="AL1849" s="2" t="s">
        <v>6535</v>
      </c>
      <c r="AM1849" s="2" t="str">
        <f>IF(OR(O1849="Q",Q1849="Q",S1849="Q",U1849="Q",W1849="Q",Y1849="Q",AB1849="Q",AD1849="Q",AF1849="Q",AH1849="Q",AJ1849="Q",AL1849="Q"),"Yes","No")</f>
        <v>No</v>
      </c>
    </row>
    <row r="1850" spans="1:39">
      <c r="A1850" s="3" t="s">
        <v>4232</v>
      </c>
      <c r="B1850" s="3" t="s">
        <v>4233</v>
      </c>
      <c r="C1850" s="4" t="s">
        <v>95</v>
      </c>
      <c r="D1850" s="241" t="s">
        <v>4234</v>
      </c>
      <c r="E1850" s="236" t="s">
        <v>4235</v>
      </c>
      <c r="F1850" s="3" t="s">
        <v>481</v>
      </c>
      <c r="G1850" s="4" t="s">
        <v>476</v>
      </c>
      <c r="H1850" s="60">
        <v>0</v>
      </c>
      <c r="I1850" s="27">
        <v>18</v>
      </c>
      <c r="J1850" s="170" t="s">
        <v>15</v>
      </c>
      <c r="K1850" s="170" t="s">
        <v>13</v>
      </c>
      <c r="L1850" s="5">
        <v>9</v>
      </c>
      <c r="N1850" s="31">
        <v>0.6796556546231739</v>
      </c>
      <c r="O1850" s="4" t="s">
        <v>6535</v>
      </c>
      <c r="P1850" s="56">
        <v>0.17831651969368559</v>
      </c>
      <c r="Q1850" s="8" t="s">
        <v>6535</v>
      </c>
      <c r="R1850" s="35">
        <v>38.179117822372341</v>
      </c>
      <c r="S1850" s="2" t="s">
        <v>6535</v>
      </c>
      <c r="T1850" s="36">
        <v>10.016789191337175</v>
      </c>
      <c r="U1850" s="2" t="s">
        <v>6535</v>
      </c>
      <c r="V1850" s="31">
        <v>3.8115125608703844</v>
      </c>
      <c r="W1850" s="2" t="s">
        <v>6535</v>
      </c>
      <c r="X1850" s="31" t="s">
        <v>6535</v>
      </c>
      <c r="Y1850" s="2" t="s">
        <v>6535</v>
      </c>
      <c r="AA1850" s="37">
        <v>68529</v>
      </c>
      <c r="AB1850" s="4" t="s">
        <v>6535</v>
      </c>
      <c r="AC1850" s="37">
        <v>384311</v>
      </c>
      <c r="AD1850" s="4" t="s">
        <v>6535</v>
      </c>
      <c r="AE1850" s="41">
        <v>100829</v>
      </c>
      <c r="AF1850" s="4" t="s">
        <v>6535</v>
      </c>
      <c r="AG1850" s="41">
        <v>10066</v>
      </c>
      <c r="AH1850" s="2" t="s">
        <v>6535</v>
      </c>
      <c r="AI1850" s="41">
        <v>0</v>
      </c>
      <c r="AJ1850" s="2" t="s">
        <v>6535</v>
      </c>
      <c r="AK1850" s="41">
        <v>172843</v>
      </c>
      <c r="AL1850" s="2" t="s">
        <v>6535</v>
      </c>
      <c r="AM1850" s="2" t="str">
        <f>IF(OR(O1850="Q",Q1850="Q",S1850="Q",U1850="Q",W1850="Q",Y1850="Q",AB1850="Q",AD1850="Q",AF1850="Q",AH1850="Q",AJ1850="Q",AL1850="Q"),"Yes","No")</f>
        <v>No</v>
      </c>
    </row>
    <row r="1851" spans="1:39">
      <c r="A1851" s="6" t="s">
        <v>4710</v>
      </c>
      <c r="B1851" s="6" t="s">
        <v>4711</v>
      </c>
      <c r="C1851" s="4" t="s">
        <v>63</v>
      </c>
      <c r="D1851" s="242" t="s">
        <v>4712</v>
      </c>
      <c r="E1851" s="237" t="s">
        <v>4713</v>
      </c>
      <c r="F1851" s="25" t="s">
        <v>317</v>
      </c>
      <c r="G1851" s="53" t="s">
        <v>476</v>
      </c>
      <c r="H1851" s="180">
        <v>0</v>
      </c>
      <c r="I1851" s="28">
        <v>18</v>
      </c>
      <c r="J1851" s="171" t="s">
        <v>15</v>
      </c>
      <c r="K1851" s="171" t="s">
        <v>13</v>
      </c>
      <c r="L1851" s="9">
        <v>8</v>
      </c>
      <c r="M1851" s="9"/>
      <c r="N1851" s="32">
        <v>0.54060115417225063</v>
      </c>
      <c r="O1851" s="10" t="s">
        <v>6535</v>
      </c>
      <c r="P1851" s="57">
        <v>0.10277858181572375</v>
      </c>
      <c r="Q1851" s="7" t="s">
        <v>6535</v>
      </c>
      <c r="R1851" s="182">
        <v>31.667435095230253</v>
      </c>
      <c r="S1851" s="1" t="s">
        <v>6535</v>
      </c>
      <c r="T1851" s="36">
        <v>6.0205829079532354</v>
      </c>
      <c r="U1851" s="2" t="s">
        <v>6535</v>
      </c>
      <c r="V1851" s="31">
        <v>5.2598619733975145</v>
      </c>
      <c r="W1851" s="2" t="s">
        <v>6535</v>
      </c>
      <c r="X1851" s="31" t="s">
        <v>6535</v>
      </c>
      <c r="Y1851" s="2" t="s">
        <v>6535</v>
      </c>
      <c r="AA1851" s="38">
        <v>59298</v>
      </c>
      <c r="AB1851" s="9" t="s">
        <v>6535</v>
      </c>
      <c r="AC1851" s="38">
        <v>576949</v>
      </c>
      <c r="AD1851" s="9" t="s">
        <v>6535</v>
      </c>
      <c r="AE1851" s="42">
        <v>109689</v>
      </c>
      <c r="AF1851" s="9" t="s">
        <v>6535</v>
      </c>
      <c r="AG1851" s="41">
        <v>18219</v>
      </c>
      <c r="AH1851" s="2" t="s">
        <v>6535</v>
      </c>
      <c r="AI1851" s="41">
        <v>0</v>
      </c>
      <c r="AJ1851" s="2" t="s">
        <v>6535</v>
      </c>
      <c r="AK1851" s="41">
        <v>561084</v>
      </c>
      <c r="AL1851" s="2" t="s">
        <v>6535</v>
      </c>
      <c r="AM1851" s="2" t="str">
        <f>IF(OR(O1851="Q",Q1851="Q",S1851="Q",U1851="Q",W1851="Q",Y1851="Q",AB1851="Q",AD1851="Q",AF1851="Q",AH1851="Q",AJ1851="Q",AL1851="Q"),"Yes","No")</f>
        <v>No</v>
      </c>
    </row>
    <row r="1852" spans="1:39">
      <c r="A1852" s="3" t="s">
        <v>1374</v>
      </c>
      <c r="B1852" s="3" t="s">
        <v>1375</v>
      </c>
      <c r="C1852" s="4" t="s">
        <v>69</v>
      </c>
      <c r="D1852" s="241" t="s">
        <v>1376</v>
      </c>
      <c r="E1852" s="236" t="s">
        <v>1377</v>
      </c>
      <c r="F1852" s="3" t="s">
        <v>317</v>
      </c>
      <c r="G1852" s="4" t="s">
        <v>476</v>
      </c>
      <c r="H1852" s="60">
        <v>0</v>
      </c>
      <c r="I1852" s="27">
        <v>18</v>
      </c>
      <c r="J1852" s="170" t="s">
        <v>14</v>
      </c>
      <c r="K1852" s="170" t="s">
        <v>13</v>
      </c>
      <c r="L1852" s="5">
        <v>8</v>
      </c>
      <c r="N1852" s="31">
        <v>0.19831166703606981</v>
      </c>
      <c r="O1852" s="4" t="s">
        <v>6535</v>
      </c>
      <c r="P1852" s="56">
        <v>5.9237020043120196E-2</v>
      </c>
      <c r="Q1852" s="8" t="s">
        <v>6535</v>
      </c>
      <c r="R1852" s="35">
        <v>16.5895133947758</v>
      </c>
      <c r="S1852" s="2" t="s">
        <v>6535</v>
      </c>
      <c r="T1852" s="36">
        <v>4.9553985005491619</v>
      </c>
      <c r="U1852" s="2" t="s">
        <v>6535</v>
      </c>
      <c r="V1852" s="31">
        <v>3.3477657534378582</v>
      </c>
      <c r="W1852" s="2" t="s">
        <v>6535</v>
      </c>
      <c r="X1852" s="31" t="s">
        <v>6535</v>
      </c>
      <c r="Y1852" s="2" t="s">
        <v>6535</v>
      </c>
      <c r="AA1852" s="37">
        <v>20579</v>
      </c>
      <c r="AB1852" s="4" t="s">
        <v>6535</v>
      </c>
      <c r="AC1852" s="37">
        <v>347401</v>
      </c>
      <c r="AD1852" s="4" t="s">
        <v>6535</v>
      </c>
      <c r="AE1852" s="41">
        <v>103771</v>
      </c>
      <c r="AF1852" s="4" t="s">
        <v>6535</v>
      </c>
      <c r="AG1852" s="41">
        <v>20941</v>
      </c>
      <c r="AH1852" s="2" t="s">
        <v>6535</v>
      </c>
      <c r="AI1852" s="41">
        <v>0</v>
      </c>
      <c r="AJ1852" s="2" t="s">
        <v>6535</v>
      </c>
      <c r="AK1852" s="41">
        <v>390202</v>
      </c>
      <c r="AL1852" s="2" t="s">
        <v>6535</v>
      </c>
      <c r="AM1852" s="2" t="str">
        <f>IF(OR(O1852="Q",Q1852="Q",S1852="Q",U1852="Q",W1852="Q",Y1852="Q",AB1852="Q",AD1852="Q",AF1852="Q",AH1852="Q",AJ1852="Q",AL1852="Q"),"Yes","No")</f>
        <v>No</v>
      </c>
    </row>
    <row r="1853" spans="1:39">
      <c r="A1853" s="6" t="s">
        <v>5141</v>
      </c>
      <c r="B1853" s="6" t="s">
        <v>5142</v>
      </c>
      <c r="C1853" s="4" t="s">
        <v>84</v>
      </c>
      <c r="D1853" s="242">
        <v>8008</v>
      </c>
      <c r="E1853" s="237">
        <v>80008</v>
      </c>
      <c r="F1853" s="25" t="s">
        <v>317</v>
      </c>
      <c r="G1853" s="53" t="s">
        <v>262</v>
      </c>
      <c r="H1853" s="180">
        <v>61270</v>
      </c>
      <c r="I1853" s="28">
        <v>18</v>
      </c>
      <c r="J1853" s="171" t="s">
        <v>15</v>
      </c>
      <c r="K1853" s="171" t="s">
        <v>13</v>
      </c>
      <c r="L1853" s="9">
        <v>8</v>
      </c>
      <c r="M1853" s="9"/>
      <c r="N1853" s="32">
        <v>1.8443377731307106E-2</v>
      </c>
      <c r="O1853" s="10" t="s">
        <v>6535</v>
      </c>
      <c r="P1853" s="57">
        <v>3.0135334784204019E-3</v>
      </c>
      <c r="Q1853" s="7" t="s">
        <v>6535</v>
      </c>
      <c r="R1853" s="182">
        <v>81.421537245603631</v>
      </c>
      <c r="S1853" s="1" t="s">
        <v>6535</v>
      </c>
      <c r="T1853" s="36">
        <v>13.303773957715867</v>
      </c>
      <c r="U1853" s="2" t="s">
        <v>6535</v>
      </c>
      <c r="V1853" s="31">
        <v>6.1201834535365895</v>
      </c>
      <c r="W1853" s="2" t="s">
        <v>6535</v>
      </c>
      <c r="X1853" s="31">
        <v>1.7000512398644496</v>
      </c>
      <c r="Y1853" s="2" t="s">
        <v>6535</v>
      </c>
      <c r="AA1853" s="38">
        <v>6209</v>
      </c>
      <c r="AB1853" s="9" t="s">
        <v>6535</v>
      </c>
      <c r="AC1853" s="38">
        <v>2060372</v>
      </c>
      <c r="AD1853" s="9" t="s">
        <v>6535</v>
      </c>
      <c r="AE1853" s="42">
        <v>336652</v>
      </c>
      <c r="AF1853" s="9" t="s">
        <v>6535</v>
      </c>
      <c r="AG1853" s="41">
        <v>25305</v>
      </c>
      <c r="AH1853" s="2" t="s">
        <v>6535</v>
      </c>
      <c r="AI1853" s="41">
        <v>1211947</v>
      </c>
      <c r="AJ1853" s="2" t="s">
        <v>6535</v>
      </c>
      <c r="AK1853" s="41">
        <v>343466</v>
      </c>
      <c r="AL1853" s="2" t="s">
        <v>6535</v>
      </c>
      <c r="AM1853" s="2" t="str">
        <f>IF(OR(O1853="Q",Q1853="Q",S1853="Q",U1853="Q",W1853="Q",Y1853="Q",AB1853="Q",AD1853="Q",AF1853="Q",AH1853="Q",AJ1853="Q",AL1853="Q"),"Yes","No")</f>
        <v>No</v>
      </c>
    </row>
    <row r="1854" spans="1:39">
      <c r="A1854" s="3" t="s">
        <v>6123</v>
      </c>
      <c r="B1854" s="3" t="s">
        <v>6124</v>
      </c>
      <c r="C1854" s="4" t="s">
        <v>96</v>
      </c>
      <c r="D1854" s="241" t="s">
        <v>6125</v>
      </c>
      <c r="E1854" s="236" t="s">
        <v>6126</v>
      </c>
      <c r="F1854" s="3" t="s">
        <v>320</v>
      </c>
      <c r="G1854" s="4" t="s">
        <v>476</v>
      </c>
      <c r="H1854" s="60">
        <v>0</v>
      </c>
      <c r="I1854" s="27">
        <v>18</v>
      </c>
      <c r="J1854" s="170" t="s">
        <v>14</v>
      </c>
      <c r="K1854" s="170" t="s">
        <v>13</v>
      </c>
      <c r="L1854" s="5">
        <v>7</v>
      </c>
      <c r="N1854" s="31">
        <v>0</v>
      </c>
      <c r="O1854" s="4" t="s">
        <v>6535</v>
      </c>
      <c r="P1854" s="56">
        <v>0</v>
      </c>
      <c r="Q1854" s="8" t="s">
        <v>6535</v>
      </c>
      <c r="R1854" s="35">
        <v>78.841680425609979</v>
      </c>
      <c r="S1854" s="2" t="s">
        <v>6535</v>
      </c>
      <c r="T1854" s="36">
        <v>3.3010456796917995</v>
      </c>
      <c r="U1854" s="2" t="s">
        <v>6535</v>
      </c>
      <c r="V1854" s="31">
        <v>23.883850172279647</v>
      </c>
      <c r="W1854" s="2" t="s">
        <v>6535</v>
      </c>
      <c r="X1854" s="31" t="s">
        <v>6535</v>
      </c>
      <c r="Y1854" s="2" t="s">
        <v>6535</v>
      </c>
      <c r="AA1854" s="37">
        <v>0</v>
      </c>
      <c r="AB1854" s="4" t="s">
        <v>6535</v>
      </c>
      <c r="AC1854" s="37">
        <v>429766</v>
      </c>
      <c r="AD1854" s="4" t="s">
        <v>6535</v>
      </c>
      <c r="AE1854" s="41">
        <v>17994</v>
      </c>
      <c r="AF1854" s="4" t="s">
        <v>6535</v>
      </c>
      <c r="AG1854" s="41">
        <v>5451</v>
      </c>
      <c r="AH1854" s="2" t="s">
        <v>6535</v>
      </c>
      <c r="AI1854" s="41">
        <v>0</v>
      </c>
      <c r="AJ1854" s="2" t="s">
        <v>6535</v>
      </c>
      <c r="AK1854" s="41">
        <v>89957</v>
      </c>
      <c r="AL1854" s="2" t="s">
        <v>6535</v>
      </c>
      <c r="AM1854" s="2" t="str">
        <f>IF(OR(O1854="Q",Q1854="Q",S1854="Q",U1854="Q",W1854="Q",Y1854="Q",AB1854="Q",AD1854="Q",AF1854="Q",AH1854="Q",AJ1854="Q",AL1854="Q"),"Yes","No")</f>
        <v>No</v>
      </c>
    </row>
    <row r="1855" spans="1:39">
      <c r="A1855" s="3" t="s">
        <v>1476</v>
      </c>
      <c r="B1855" s="3" t="s">
        <v>1245</v>
      </c>
      <c r="C1855" s="4" t="s">
        <v>147</v>
      </c>
      <c r="D1855" s="241" t="s">
        <v>1477</v>
      </c>
      <c r="E1855" s="236" t="s">
        <v>1478</v>
      </c>
      <c r="F1855" s="3" t="s">
        <v>481</v>
      </c>
      <c r="G1855" s="4" t="s">
        <v>476</v>
      </c>
      <c r="H1855" s="60">
        <v>0</v>
      </c>
      <c r="I1855" s="27">
        <v>18</v>
      </c>
      <c r="J1855" s="170" t="s">
        <v>14</v>
      </c>
      <c r="K1855" s="170" t="s">
        <v>13</v>
      </c>
      <c r="L1855" s="5">
        <v>6</v>
      </c>
      <c r="N1855" s="31">
        <v>0.71465273614798319</v>
      </c>
      <c r="O1855" s="4" t="s">
        <v>6535</v>
      </c>
      <c r="P1855" s="56">
        <v>4.4913644167684778E-2</v>
      </c>
      <c r="Q1855" s="8" t="s">
        <v>6535</v>
      </c>
      <c r="R1855" s="35">
        <v>21.695586174684728</v>
      </c>
      <c r="S1855" s="2" t="s">
        <v>163</v>
      </c>
      <c r="T1855" s="36">
        <v>1.3634983652498833</v>
      </c>
      <c r="U1855" s="2" t="s">
        <v>163</v>
      </c>
      <c r="V1855" s="31">
        <v>15.911706774000171</v>
      </c>
      <c r="W1855" s="2" t="s">
        <v>6535</v>
      </c>
      <c r="X1855" s="31" t="s">
        <v>6535</v>
      </c>
      <c r="Y1855" s="2" t="s">
        <v>6535</v>
      </c>
      <c r="AA1855" s="37">
        <v>8345</v>
      </c>
      <c r="AB1855" s="4" t="s">
        <v>6535</v>
      </c>
      <c r="AC1855" s="37">
        <v>185801</v>
      </c>
      <c r="AD1855" s="4" t="s">
        <v>6535</v>
      </c>
      <c r="AE1855" s="41">
        <v>11677</v>
      </c>
      <c r="AF1855" s="4" t="s">
        <v>6535</v>
      </c>
      <c r="AG1855" s="41">
        <v>8564</v>
      </c>
      <c r="AH1855" s="2" t="s">
        <v>163</v>
      </c>
      <c r="AI1855" s="41">
        <v>0</v>
      </c>
      <c r="AJ1855" s="2" t="s">
        <v>6535</v>
      </c>
      <c r="AK1855" s="41">
        <v>142385</v>
      </c>
      <c r="AL1855" s="2" t="s">
        <v>163</v>
      </c>
      <c r="AM1855" s="2" t="str">
        <f>IF(OR(O1855="Q",Q1855="Q",S1855="Q",U1855="Q",W1855="Q",Y1855="Q",AB1855="Q",AD1855="Q",AF1855="Q",AH1855="Q",AJ1855="Q",AL1855="Q"),"Yes","No")</f>
        <v>No</v>
      </c>
    </row>
    <row r="1856" spans="1:39">
      <c r="A1856" s="6" t="s">
        <v>6506</v>
      </c>
      <c r="B1856" s="6" t="s">
        <v>6507</v>
      </c>
      <c r="C1856" s="4" t="s">
        <v>28</v>
      </c>
      <c r="D1856" s="242" t="s">
        <v>6508</v>
      </c>
      <c r="E1856" s="237" t="s">
        <v>6509</v>
      </c>
      <c r="F1856" s="25" t="s">
        <v>320</v>
      </c>
      <c r="G1856" s="53" t="s">
        <v>476</v>
      </c>
      <c r="H1856" s="180">
        <v>0</v>
      </c>
      <c r="I1856" s="28">
        <v>18</v>
      </c>
      <c r="J1856" s="171" t="s">
        <v>14</v>
      </c>
      <c r="K1856" s="171" t="s">
        <v>13</v>
      </c>
      <c r="L1856" s="9">
        <v>6</v>
      </c>
      <c r="M1856" s="9"/>
      <c r="N1856" s="32">
        <v>3.2298973092421681</v>
      </c>
      <c r="O1856" s="10" t="s">
        <v>6535</v>
      </c>
      <c r="P1856" s="57">
        <v>0.12903580946762525</v>
      </c>
      <c r="Q1856" s="7" t="s">
        <v>6535</v>
      </c>
      <c r="R1856" s="182">
        <v>97.352679474216387</v>
      </c>
      <c r="S1856" s="1" t="s">
        <v>6535</v>
      </c>
      <c r="T1856" s="36">
        <v>3.8892821031344793</v>
      </c>
      <c r="U1856" s="2" t="s">
        <v>6535</v>
      </c>
      <c r="V1856" s="31">
        <v>25.031015208631224</v>
      </c>
      <c r="W1856" s="2" t="s">
        <v>6535</v>
      </c>
      <c r="X1856" s="31" t="s">
        <v>6535</v>
      </c>
      <c r="Y1856" s="2" t="s">
        <v>6535</v>
      </c>
      <c r="AA1856" s="38">
        <v>124238</v>
      </c>
      <c r="AB1856" s="9" t="s">
        <v>6535</v>
      </c>
      <c r="AC1856" s="38">
        <v>962818</v>
      </c>
      <c r="AD1856" s="9" t="s">
        <v>6535</v>
      </c>
      <c r="AE1856" s="42">
        <v>38465</v>
      </c>
      <c r="AF1856" s="9" t="s">
        <v>6535</v>
      </c>
      <c r="AG1856" s="41">
        <v>9890</v>
      </c>
      <c r="AH1856" s="2" t="s">
        <v>6535</v>
      </c>
      <c r="AI1856" s="41">
        <v>0</v>
      </c>
      <c r="AJ1856" s="2" t="s">
        <v>6535</v>
      </c>
      <c r="AK1856" s="41">
        <v>106864</v>
      </c>
      <c r="AL1856" s="2" t="s">
        <v>6535</v>
      </c>
      <c r="AM1856" s="2" t="str">
        <f>IF(OR(O1856="Q",Q1856="Q",S1856="Q",U1856="Q",W1856="Q",Y1856="Q",AB1856="Q",AD1856="Q",AF1856="Q",AH1856="Q",AJ1856="Q",AL1856="Q"),"Yes","No")</f>
        <v>No</v>
      </c>
    </row>
    <row r="1857" spans="1:39">
      <c r="A1857" s="3" t="s">
        <v>6123</v>
      </c>
      <c r="B1857" s="3" t="s">
        <v>6124</v>
      </c>
      <c r="C1857" s="4" t="s">
        <v>96</v>
      </c>
      <c r="D1857" s="241" t="s">
        <v>6125</v>
      </c>
      <c r="E1857" s="236" t="s">
        <v>6126</v>
      </c>
      <c r="F1857" s="3" t="s">
        <v>320</v>
      </c>
      <c r="G1857" s="4" t="s">
        <v>476</v>
      </c>
      <c r="H1857" s="60">
        <v>0</v>
      </c>
      <c r="I1857" s="27">
        <v>18</v>
      </c>
      <c r="J1857" s="170" t="s">
        <v>15</v>
      </c>
      <c r="K1857" s="170" t="s">
        <v>13</v>
      </c>
      <c r="L1857" s="5">
        <v>6</v>
      </c>
      <c r="N1857" s="31">
        <v>0.96217978173463525</v>
      </c>
      <c r="O1857" s="4" t="s">
        <v>6535</v>
      </c>
      <c r="P1857" s="56">
        <v>0.22487988497954789</v>
      </c>
      <c r="Q1857" s="8" t="s">
        <v>6535</v>
      </c>
      <c r="R1857" s="35">
        <v>94.923351385791648</v>
      </c>
      <c r="S1857" s="2" t="s">
        <v>6535</v>
      </c>
      <c r="T1857" s="36">
        <v>22.18540936604014</v>
      </c>
      <c r="U1857" s="2" t="s">
        <v>6535</v>
      </c>
      <c r="V1857" s="31">
        <v>4.2786387133831134</v>
      </c>
      <c r="W1857" s="2" t="s">
        <v>6535</v>
      </c>
      <c r="X1857" s="31" t="s">
        <v>6535</v>
      </c>
      <c r="Y1857" s="2" t="s">
        <v>6535</v>
      </c>
      <c r="AA1857" s="37">
        <v>335031</v>
      </c>
      <c r="AB1857" s="4" t="s">
        <v>6535</v>
      </c>
      <c r="AC1857" s="37">
        <v>1489822</v>
      </c>
      <c r="AD1857" s="4" t="s">
        <v>6535</v>
      </c>
      <c r="AE1857" s="41">
        <v>348200</v>
      </c>
      <c r="AF1857" s="4" t="s">
        <v>6535</v>
      </c>
      <c r="AG1857" s="41">
        <v>15695</v>
      </c>
      <c r="AH1857" s="2" t="s">
        <v>6535</v>
      </c>
      <c r="AI1857" s="41">
        <v>0</v>
      </c>
      <c r="AJ1857" s="2" t="s">
        <v>6535</v>
      </c>
      <c r="AK1857" s="41">
        <v>261711</v>
      </c>
      <c r="AL1857" s="2" t="s">
        <v>6535</v>
      </c>
      <c r="AM1857" s="2" t="str">
        <f>IF(OR(O1857="Q",Q1857="Q",S1857="Q",U1857="Q",W1857="Q",Y1857="Q",AB1857="Q",AD1857="Q",AF1857="Q",AH1857="Q",AJ1857="Q",AL1857="Q"),"Yes","No")</f>
        <v>No</v>
      </c>
    </row>
    <row r="1858" spans="1:39">
      <c r="A1858" s="3" t="s">
        <v>3926</v>
      </c>
      <c r="B1858" s="3" t="s">
        <v>3927</v>
      </c>
      <c r="C1858" s="4" t="s">
        <v>130</v>
      </c>
      <c r="D1858" s="241">
        <v>6016</v>
      </c>
      <c r="E1858" s="236">
        <v>60016</v>
      </c>
      <c r="F1858" s="3" t="s">
        <v>317</v>
      </c>
      <c r="G1858" s="4" t="s">
        <v>262</v>
      </c>
      <c r="H1858" s="60">
        <v>147922</v>
      </c>
      <c r="I1858" s="27">
        <v>18</v>
      </c>
      <c r="J1858" s="170" t="s">
        <v>14</v>
      </c>
      <c r="K1858" s="170" t="s">
        <v>16</v>
      </c>
      <c r="L1858" s="5">
        <v>6</v>
      </c>
      <c r="N1858" s="31">
        <v>2.1856122536786851</v>
      </c>
      <c r="O1858" s="4" t="s">
        <v>6535</v>
      </c>
      <c r="P1858" s="56">
        <v>4.9849268717763524E-2</v>
      </c>
      <c r="Q1858" s="8" t="s">
        <v>6535</v>
      </c>
      <c r="R1858" s="35">
        <v>122.3327731092437</v>
      </c>
      <c r="S1858" s="2" t="s">
        <v>6535</v>
      </c>
      <c r="T1858" s="36">
        <v>2.7901560624249702</v>
      </c>
      <c r="U1858" s="2" t="s">
        <v>6535</v>
      </c>
      <c r="V1858" s="31">
        <v>43.844419585233631</v>
      </c>
      <c r="W1858" s="2" t="s">
        <v>6535</v>
      </c>
      <c r="X1858" s="31">
        <v>11.629864645865194</v>
      </c>
      <c r="Y1858" s="2" t="s">
        <v>6535</v>
      </c>
      <c r="AA1858" s="37">
        <v>50798</v>
      </c>
      <c r="AB1858" s="4" t="s">
        <v>6535</v>
      </c>
      <c r="AC1858" s="37">
        <v>1019032</v>
      </c>
      <c r="AD1858" s="4" t="s">
        <v>6535</v>
      </c>
      <c r="AE1858" s="41">
        <v>23242</v>
      </c>
      <c r="AF1858" s="4" t="s">
        <v>6535</v>
      </c>
      <c r="AG1858" s="41">
        <v>8330</v>
      </c>
      <c r="AH1858" s="2" t="s">
        <v>6535</v>
      </c>
      <c r="AI1858" s="41">
        <v>87622</v>
      </c>
      <c r="AJ1858" s="2" t="s">
        <v>6535</v>
      </c>
      <c r="AK1858" s="41">
        <v>99571</v>
      </c>
      <c r="AL1858" s="2" t="s">
        <v>6535</v>
      </c>
      <c r="AM1858" s="2" t="str">
        <f>IF(OR(O1858="Q",Q1858="Q",S1858="Q",U1858="Q",W1858="Q",Y1858="Q",AB1858="Q",AD1858="Q",AF1858="Q",AH1858="Q",AJ1858="Q",AL1858="Q"),"Yes","No")</f>
        <v>No</v>
      </c>
    </row>
    <row r="1859" spans="1:39">
      <c r="A1859" s="6" t="s">
        <v>391</v>
      </c>
      <c r="B1859" s="6" t="s">
        <v>392</v>
      </c>
      <c r="C1859" s="4" t="s">
        <v>112</v>
      </c>
      <c r="D1859" s="242">
        <v>46</v>
      </c>
      <c r="E1859" s="237">
        <v>46</v>
      </c>
      <c r="F1859" s="25" t="s">
        <v>317</v>
      </c>
      <c r="G1859" s="53" t="s">
        <v>264</v>
      </c>
      <c r="H1859" s="180">
        <v>1849898</v>
      </c>
      <c r="I1859" s="28">
        <v>18</v>
      </c>
      <c r="J1859" s="171" t="s">
        <v>14</v>
      </c>
      <c r="K1859" s="171" t="s">
        <v>13</v>
      </c>
      <c r="L1859" s="9">
        <v>5</v>
      </c>
      <c r="M1859" s="9"/>
      <c r="N1859" s="32">
        <v>0.54543419874664278</v>
      </c>
      <c r="O1859" s="10" t="s">
        <v>6535</v>
      </c>
      <c r="P1859" s="57">
        <v>1.1357506288688982E-2</v>
      </c>
      <c r="Q1859" s="7" t="s">
        <v>6535</v>
      </c>
      <c r="R1859" s="182">
        <v>82.07774696375634</v>
      </c>
      <c r="S1859" s="1" t="s">
        <v>6535</v>
      </c>
      <c r="T1859" s="36">
        <v>1.7090943865353352</v>
      </c>
      <c r="U1859" s="2" t="s">
        <v>6535</v>
      </c>
      <c r="V1859" s="31">
        <v>48.02411593554163</v>
      </c>
      <c r="W1859" s="2" t="s">
        <v>6535</v>
      </c>
      <c r="X1859" s="31" t="s">
        <v>6535</v>
      </c>
      <c r="Y1859" s="2" t="s">
        <v>6535</v>
      </c>
      <c r="AA1859" s="38">
        <v>9748</v>
      </c>
      <c r="AB1859" s="9" t="s">
        <v>6535</v>
      </c>
      <c r="AC1859" s="38">
        <v>858287</v>
      </c>
      <c r="AD1859" s="9" t="s">
        <v>6535</v>
      </c>
      <c r="AE1859" s="42">
        <v>17872</v>
      </c>
      <c r="AF1859" s="9" t="s">
        <v>6535</v>
      </c>
      <c r="AG1859" s="41">
        <v>10457</v>
      </c>
      <c r="AH1859" s="2" t="s">
        <v>6535</v>
      </c>
      <c r="AI1859" s="41">
        <v>0</v>
      </c>
      <c r="AJ1859" s="2" t="s">
        <v>6535</v>
      </c>
      <c r="AK1859" s="41">
        <v>119320</v>
      </c>
      <c r="AL1859" s="2" t="s">
        <v>6535</v>
      </c>
      <c r="AM1859" s="2" t="str">
        <f>IF(OR(O1859="Q",Q1859="Q",S1859="Q",U1859="Q",W1859="Q",Y1859="Q",AB1859="Q",AD1859="Q",AF1859="Q",AH1859="Q",AJ1859="Q",AL1859="Q"),"Yes","No")</f>
        <v>No</v>
      </c>
    </row>
    <row r="1860" spans="1:39">
      <c r="A1860" s="3" t="s">
        <v>6123</v>
      </c>
      <c r="B1860" s="3" t="s">
        <v>6124</v>
      </c>
      <c r="C1860" s="4" t="s">
        <v>96</v>
      </c>
      <c r="D1860" s="241" t="s">
        <v>6125</v>
      </c>
      <c r="E1860" s="236" t="s">
        <v>6126</v>
      </c>
      <c r="F1860" s="3" t="s">
        <v>320</v>
      </c>
      <c r="G1860" s="4" t="s">
        <v>476</v>
      </c>
      <c r="H1860" s="60">
        <v>0</v>
      </c>
      <c r="I1860" s="27">
        <v>18</v>
      </c>
      <c r="J1860" s="170" t="s">
        <v>30</v>
      </c>
      <c r="K1860" s="170" t="s">
        <v>13</v>
      </c>
      <c r="L1860" s="5">
        <v>5</v>
      </c>
      <c r="N1860" s="31">
        <v>2.6984950700570836</v>
      </c>
      <c r="O1860" s="4" t="s">
        <v>6535</v>
      </c>
      <c r="P1860" s="56">
        <v>3.5056849400494167E-2</v>
      </c>
      <c r="Q1860" s="8" t="s">
        <v>6535</v>
      </c>
      <c r="R1860" s="35">
        <v>141.87517934002869</v>
      </c>
      <c r="S1860" s="2" t="s">
        <v>6535</v>
      </c>
      <c r="T1860" s="36">
        <v>1.8431372549019607</v>
      </c>
      <c r="U1860" s="2" t="s">
        <v>6535</v>
      </c>
      <c r="V1860" s="31">
        <v>76.974831344058117</v>
      </c>
      <c r="W1860" s="2" t="s">
        <v>6535</v>
      </c>
      <c r="X1860" s="31" t="s">
        <v>6535</v>
      </c>
      <c r="Y1860" s="2" t="s">
        <v>6535</v>
      </c>
      <c r="AA1860" s="37">
        <v>10400</v>
      </c>
      <c r="AB1860" s="4" t="s">
        <v>6535</v>
      </c>
      <c r="AC1860" s="37">
        <v>296661</v>
      </c>
      <c r="AD1860" s="4" t="s">
        <v>6535</v>
      </c>
      <c r="AE1860" s="41">
        <v>3854</v>
      </c>
      <c r="AF1860" s="4" t="s">
        <v>6535</v>
      </c>
      <c r="AG1860" s="41">
        <v>2091</v>
      </c>
      <c r="AH1860" s="2" t="s">
        <v>6535</v>
      </c>
      <c r="AI1860" s="41">
        <v>0</v>
      </c>
      <c r="AJ1860" s="2" t="s">
        <v>6535</v>
      </c>
      <c r="AK1860" s="41">
        <v>57830</v>
      </c>
      <c r="AL1860" s="2" t="s">
        <v>6535</v>
      </c>
      <c r="AM1860" s="2" t="str">
        <f>IF(OR(O1860="Q",Q1860="Q",S1860="Q",U1860="Q",W1860="Q",Y1860="Q",AB1860="Q",AD1860="Q",AF1860="Q",AH1860="Q",AJ1860="Q",AL1860="Q"),"Yes","No")</f>
        <v>No</v>
      </c>
    </row>
    <row r="1861" spans="1:39">
      <c r="A1861" s="6" t="s">
        <v>1687</v>
      </c>
      <c r="B1861" s="6" t="s">
        <v>1688</v>
      </c>
      <c r="C1861" s="4" t="s">
        <v>126</v>
      </c>
      <c r="D1861" s="242">
        <v>4102</v>
      </c>
      <c r="E1861" s="237">
        <v>40102</v>
      </c>
      <c r="F1861" s="25" t="s">
        <v>320</v>
      </c>
      <c r="G1861" s="53" t="s">
        <v>262</v>
      </c>
      <c r="H1861" s="180">
        <v>215304</v>
      </c>
      <c r="I1861" s="28">
        <v>18</v>
      </c>
      <c r="J1861" s="171" t="s">
        <v>14</v>
      </c>
      <c r="K1861" s="171" t="s">
        <v>13</v>
      </c>
      <c r="L1861" s="9">
        <v>5</v>
      </c>
      <c r="M1861" s="9"/>
      <c r="N1861" s="32">
        <v>2.4821465007141401</v>
      </c>
      <c r="O1861" s="10" t="s">
        <v>6535</v>
      </c>
      <c r="P1861" s="57">
        <v>2.3841674816410283E-2</v>
      </c>
      <c r="Q1861" s="7" t="s">
        <v>6535</v>
      </c>
      <c r="R1861" s="182">
        <v>84.77172287755441</v>
      </c>
      <c r="S1861" s="1" t="s">
        <v>6535</v>
      </c>
      <c r="T1861" s="36">
        <v>0.81425485961123112</v>
      </c>
      <c r="U1861" s="2" t="s">
        <v>6535</v>
      </c>
      <c r="V1861" s="31">
        <v>104.10956947561722</v>
      </c>
      <c r="W1861" s="2" t="s">
        <v>6535</v>
      </c>
      <c r="X1861" s="31">
        <v>6.7145808659034083</v>
      </c>
      <c r="Y1861" s="2" t="s">
        <v>65</v>
      </c>
      <c r="AA1861" s="38">
        <v>12165</v>
      </c>
      <c r="AB1861" s="9" t="s">
        <v>6535</v>
      </c>
      <c r="AC1861" s="38">
        <v>510241</v>
      </c>
      <c r="AD1861" s="9" t="s">
        <v>6535</v>
      </c>
      <c r="AE1861" s="42">
        <v>4901</v>
      </c>
      <c r="AF1861" s="9" t="s">
        <v>6535</v>
      </c>
      <c r="AG1861" s="41">
        <v>6019</v>
      </c>
      <c r="AH1861" s="2" t="s">
        <v>6535</v>
      </c>
      <c r="AI1861" s="41">
        <v>75990</v>
      </c>
      <c r="AJ1861" s="2" t="s">
        <v>65</v>
      </c>
      <c r="AK1861" s="41">
        <v>75990</v>
      </c>
      <c r="AL1861" s="2" t="s">
        <v>6535</v>
      </c>
      <c r="AM1861" s="2" t="str">
        <f>IF(OR(O1861="Q",Q1861="Q",S1861="Q",U1861="Q",W1861="Q",Y1861="Q",AB1861="Q",AD1861="Q",AF1861="Q",AH1861="Q",AJ1861="Q",AL1861="Q"),"Yes","No")</f>
        <v>Yes</v>
      </c>
    </row>
    <row r="1862" spans="1:39">
      <c r="A1862" s="3" t="s">
        <v>2922</v>
      </c>
      <c r="B1862" s="3" t="s">
        <v>2923</v>
      </c>
      <c r="C1862" s="4" t="s">
        <v>108</v>
      </c>
      <c r="D1862" s="241">
        <v>5198</v>
      </c>
      <c r="E1862" s="236">
        <v>50198</v>
      </c>
      <c r="F1862" s="3" t="s">
        <v>317</v>
      </c>
      <c r="G1862" s="4" t="s">
        <v>262</v>
      </c>
      <c r="H1862" s="60">
        <v>1780673</v>
      </c>
      <c r="I1862" s="27">
        <v>18</v>
      </c>
      <c r="J1862" s="170" t="s">
        <v>15</v>
      </c>
      <c r="K1862" s="170" t="s">
        <v>13</v>
      </c>
      <c r="L1862" s="5">
        <v>5</v>
      </c>
      <c r="N1862" s="31">
        <v>1.8805551224076096</v>
      </c>
      <c r="O1862" s="4" t="s">
        <v>6535</v>
      </c>
      <c r="P1862" s="56">
        <v>6.630696937930225E-2</v>
      </c>
      <c r="Q1862" s="8" t="s">
        <v>6535</v>
      </c>
      <c r="R1862" s="35">
        <v>39.769970845481048</v>
      </c>
      <c r="S1862" s="2" t="s">
        <v>6535</v>
      </c>
      <c r="T1862" s="36">
        <v>1.4022594752186588</v>
      </c>
      <c r="U1862" s="2" t="s">
        <v>6535</v>
      </c>
      <c r="V1862" s="31">
        <v>28.361349342481418</v>
      </c>
      <c r="W1862" s="2" t="s">
        <v>6535</v>
      </c>
      <c r="X1862" s="31">
        <v>4.5233610770302084</v>
      </c>
      <c r="Y1862" s="2" t="s">
        <v>6535</v>
      </c>
      <c r="AA1862" s="37">
        <v>36180</v>
      </c>
      <c r="AB1862" s="4" t="s">
        <v>6535</v>
      </c>
      <c r="AC1862" s="37">
        <v>545644</v>
      </c>
      <c r="AD1862" s="4" t="s">
        <v>6535</v>
      </c>
      <c r="AE1862" s="41">
        <v>19239</v>
      </c>
      <c r="AF1862" s="4" t="s">
        <v>6535</v>
      </c>
      <c r="AG1862" s="41">
        <v>13720</v>
      </c>
      <c r="AH1862" s="2" t="s">
        <v>6535</v>
      </c>
      <c r="AI1862" s="41">
        <v>120628</v>
      </c>
      <c r="AJ1862" s="2" t="s">
        <v>6535</v>
      </c>
      <c r="AK1862" s="41">
        <v>163274</v>
      </c>
      <c r="AL1862" s="2" t="s">
        <v>6535</v>
      </c>
      <c r="AM1862" s="2" t="str">
        <f>IF(OR(O1862="Q",Q1862="Q",S1862="Q",U1862="Q",W1862="Q",Y1862="Q",AB1862="Q",AD1862="Q",AF1862="Q",AH1862="Q",AJ1862="Q",AL1862="Q"),"Yes","No")</f>
        <v>No</v>
      </c>
    </row>
    <row r="1863" spans="1:39">
      <c r="A1863" s="6" t="s">
        <v>5752</v>
      </c>
      <c r="B1863" s="6" t="s">
        <v>5753</v>
      </c>
      <c r="C1863" s="4" t="s">
        <v>28</v>
      </c>
      <c r="D1863" s="242">
        <v>9161</v>
      </c>
      <c r="E1863" s="237">
        <v>90161</v>
      </c>
      <c r="F1863" s="25" t="s">
        <v>317</v>
      </c>
      <c r="G1863" s="53" t="s">
        <v>264</v>
      </c>
      <c r="H1863" s="180">
        <v>3281212</v>
      </c>
      <c r="I1863" s="28">
        <v>18</v>
      </c>
      <c r="J1863" s="171" t="s">
        <v>14</v>
      </c>
      <c r="K1863" s="171" t="s">
        <v>16</v>
      </c>
      <c r="L1863" s="9">
        <v>4</v>
      </c>
      <c r="M1863" s="9"/>
      <c r="N1863" s="32">
        <v>2.8209576358365287</v>
      </c>
      <c r="O1863" s="10" t="s">
        <v>6535</v>
      </c>
      <c r="P1863" s="57">
        <v>6.5142229017656608E-2</v>
      </c>
      <c r="Q1863" s="7" t="s">
        <v>6535</v>
      </c>
      <c r="R1863" s="182">
        <v>81.273541026766125</v>
      </c>
      <c r="S1863" s="1" t="s">
        <v>6535</v>
      </c>
      <c r="T1863" s="36">
        <v>1.8767880649407636</v>
      </c>
      <c r="U1863" s="2" t="s">
        <v>6535</v>
      </c>
      <c r="V1863" s="31">
        <v>43.304591789020854</v>
      </c>
      <c r="W1863" s="2" t="s">
        <v>6535</v>
      </c>
      <c r="X1863" s="31" t="s">
        <v>6535</v>
      </c>
      <c r="Y1863" s="2" t="s">
        <v>6535</v>
      </c>
      <c r="AA1863" s="38">
        <v>60329</v>
      </c>
      <c r="AB1863" s="9" t="s">
        <v>6535</v>
      </c>
      <c r="AC1863" s="38">
        <v>926112</v>
      </c>
      <c r="AD1863" s="9" t="s">
        <v>6535</v>
      </c>
      <c r="AE1863" s="42">
        <v>21386</v>
      </c>
      <c r="AF1863" s="9" t="s">
        <v>6535</v>
      </c>
      <c r="AG1863" s="41">
        <v>11395</v>
      </c>
      <c r="AH1863" s="2" t="s">
        <v>6535</v>
      </c>
      <c r="AI1863" s="41">
        <v>0</v>
      </c>
      <c r="AJ1863" s="2" t="s">
        <v>6535</v>
      </c>
      <c r="AK1863" s="41">
        <v>85585</v>
      </c>
      <c r="AL1863" s="2" t="s">
        <v>6535</v>
      </c>
      <c r="AM1863" s="2" t="str">
        <f>IF(OR(O1863="Q",Q1863="Q",S1863="Q",U1863="Q",W1863="Q",Y1863="Q",AB1863="Q",AD1863="Q",AF1863="Q",AH1863="Q",AJ1863="Q",AL1863="Q"),"Yes","No")</f>
        <v>No</v>
      </c>
    </row>
    <row r="1864" spans="1:39">
      <c r="A1864" s="6" t="s">
        <v>5940</v>
      </c>
      <c r="B1864" s="6" t="s">
        <v>5941</v>
      </c>
      <c r="C1864" s="4" t="s">
        <v>28</v>
      </c>
      <c r="D1864" s="242" t="s">
        <v>5942</v>
      </c>
      <c r="E1864" s="237" t="s">
        <v>5943</v>
      </c>
      <c r="F1864" s="25" t="s">
        <v>320</v>
      </c>
      <c r="G1864" s="53" t="s">
        <v>476</v>
      </c>
      <c r="H1864" s="180">
        <v>0</v>
      </c>
      <c r="I1864" s="28">
        <v>18</v>
      </c>
      <c r="J1864" s="171" t="s">
        <v>15</v>
      </c>
      <c r="K1864" s="171" t="s">
        <v>16</v>
      </c>
      <c r="L1864" s="9">
        <v>4</v>
      </c>
      <c r="M1864" s="9"/>
      <c r="N1864" s="32">
        <v>1.3564649850061739</v>
      </c>
      <c r="O1864" s="10" t="s">
        <v>6535</v>
      </c>
      <c r="P1864" s="57">
        <v>8.4037121549907765E-2</v>
      </c>
      <c r="Q1864" s="7" t="s">
        <v>6535</v>
      </c>
      <c r="R1864" s="182">
        <v>82.451612903225808</v>
      </c>
      <c r="S1864" s="1" t="s">
        <v>6535</v>
      </c>
      <c r="T1864" s="36">
        <v>5.1081275905568573</v>
      </c>
      <c r="U1864" s="2" t="s">
        <v>6535</v>
      </c>
      <c r="V1864" s="31">
        <v>16.141259481390016</v>
      </c>
      <c r="W1864" s="2" t="s">
        <v>6535</v>
      </c>
      <c r="X1864" s="31" t="s">
        <v>6535</v>
      </c>
      <c r="Y1864" s="2" t="s">
        <v>6535</v>
      </c>
      <c r="AA1864" s="38">
        <v>38449</v>
      </c>
      <c r="AB1864" s="9" t="s">
        <v>6535</v>
      </c>
      <c r="AC1864" s="38">
        <v>457524</v>
      </c>
      <c r="AD1864" s="9" t="s">
        <v>6535</v>
      </c>
      <c r="AE1864" s="42">
        <v>28345</v>
      </c>
      <c r="AF1864" s="9" t="s">
        <v>6535</v>
      </c>
      <c r="AG1864" s="41">
        <v>5549</v>
      </c>
      <c r="AH1864" s="2" t="s">
        <v>6535</v>
      </c>
      <c r="AI1864" s="41">
        <v>0</v>
      </c>
      <c r="AJ1864" s="2" t="s">
        <v>6535</v>
      </c>
      <c r="AK1864" s="41">
        <v>63220</v>
      </c>
      <c r="AL1864" s="2" t="s">
        <v>6535</v>
      </c>
      <c r="AM1864" s="2" t="str">
        <f>IF(OR(O1864="Q",Q1864="Q",S1864="Q",U1864="Q",W1864="Q",Y1864="Q",AB1864="Q",AD1864="Q",AF1864="Q",AH1864="Q",AJ1864="Q",AL1864="Q"),"Yes","No")</f>
        <v>No</v>
      </c>
    </row>
    <row r="1865" spans="1:39">
      <c r="A1865" s="6" t="s">
        <v>1983</v>
      </c>
      <c r="B1865" s="6" t="s">
        <v>1984</v>
      </c>
      <c r="C1865" s="4" t="s">
        <v>48</v>
      </c>
      <c r="D1865" s="242" t="s">
        <v>1985</v>
      </c>
      <c r="E1865" s="237" t="s">
        <v>1986</v>
      </c>
      <c r="F1865" s="25" t="s">
        <v>1218</v>
      </c>
      <c r="G1865" s="53" t="s">
        <v>476</v>
      </c>
      <c r="H1865" s="180">
        <v>0</v>
      </c>
      <c r="I1865" s="28">
        <v>18</v>
      </c>
      <c r="J1865" s="171" t="s">
        <v>15</v>
      </c>
      <c r="K1865" s="171" t="s">
        <v>13</v>
      </c>
      <c r="L1865" s="9">
        <v>4</v>
      </c>
      <c r="M1865" s="9"/>
      <c r="N1865" s="32">
        <v>1</v>
      </c>
      <c r="O1865" s="10" t="s">
        <v>6535</v>
      </c>
      <c r="P1865" s="57">
        <v>3.6535905739492364E-2</v>
      </c>
      <c r="Q1865" s="7" t="s">
        <v>6535</v>
      </c>
      <c r="R1865" s="182">
        <v>34.748568019093078</v>
      </c>
      <c r="S1865" s="1" t="s">
        <v>6535</v>
      </c>
      <c r="T1865" s="36">
        <v>1.2695704057279236</v>
      </c>
      <c r="U1865" s="2" t="s">
        <v>6535</v>
      </c>
      <c r="V1865" s="31">
        <v>27.370335557853181</v>
      </c>
      <c r="W1865" s="2" t="s">
        <v>6535</v>
      </c>
      <c r="X1865" s="31" t="s">
        <v>6535</v>
      </c>
      <c r="Y1865" s="2" t="s">
        <v>6535</v>
      </c>
      <c r="AA1865" s="38">
        <v>10639</v>
      </c>
      <c r="AB1865" s="9" t="s">
        <v>6535</v>
      </c>
      <c r="AC1865" s="38">
        <v>291193</v>
      </c>
      <c r="AD1865" s="9" t="s">
        <v>6535</v>
      </c>
      <c r="AE1865" s="42">
        <v>10639</v>
      </c>
      <c r="AF1865" s="9" t="s">
        <v>6535</v>
      </c>
      <c r="AG1865" s="41">
        <v>8380</v>
      </c>
      <c r="AH1865" s="2" t="s">
        <v>6535</v>
      </c>
      <c r="AI1865" s="41">
        <v>0</v>
      </c>
      <c r="AJ1865" s="2" t="s">
        <v>6535</v>
      </c>
      <c r="AK1865" s="41">
        <v>184864</v>
      </c>
      <c r="AL1865" s="2" t="s">
        <v>6535</v>
      </c>
      <c r="AM1865" s="2" t="str">
        <f>IF(OR(O1865="Q",Q1865="Q",S1865="Q",U1865="Q",W1865="Q",Y1865="Q",AB1865="Q",AD1865="Q",AF1865="Q",AH1865="Q",AJ1865="Q",AL1865="Q"),"Yes","No")</f>
        <v>No</v>
      </c>
    </row>
    <row r="1866" spans="1:39">
      <c r="A1866" s="3" t="s">
        <v>1457</v>
      </c>
      <c r="B1866" s="3" t="s">
        <v>1255</v>
      </c>
      <c r="C1866" s="4" t="s">
        <v>147</v>
      </c>
      <c r="D1866" s="241" t="s">
        <v>1458</v>
      </c>
      <c r="E1866" s="236" t="s">
        <v>1459</v>
      </c>
      <c r="F1866" s="3" t="s">
        <v>320</v>
      </c>
      <c r="G1866" s="4" t="s">
        <v>476</v>
      </c>
      <c r="H1866" s="60">
        <v>0</v>
      </c>
      <c r="I1866" s="27">
        <v>18</v>
      </c>
      <c r="J1866" s="170" t="s">
        <v>14</v>
      </c>
      <c r="K1866" s="170" t="s">
        <v>13</v>
      </c>
      <c r="L1866" s="5">
        <v>3</v>
      </c>
      <c r="N1866" s="31">
        <v>2.4392941468870388</v>
      </c>
      <c r="O1866" s="4" t="s">
        <v>6535</v>
      </c>
      <c r="P1866" s="56">
        <v>0.16785028667689952</v>
      </c>
      <c r="Q1866" s="8" t="s">
        <v>6535</v>
      </c>
      <c r="R1866" s="35">
        <v>57.395582822085892</v>
      </c>
      <c r="S1866" s="2" t="s">
        <v>163</v>
      </c>
      <c r="T1866" s="36">
        <v>3.9494478527607364</v>
      </c>
      <c r="U1866" s="2" t="s">
        <v>163</v>
      </c>
      <c r="V1866" s="31">
        <v>14.532558717534485</v>
      </c>
      <c r="W1866" s="2" t="s">
        <v>6535</v>
      </c>
      <c r="X1866" s="31" t="s">
        <v>6535</v>
      </c>
      <c r="Y1866" s="2" t="s">
        <v>6535</v>
      </c>
      <c r="AA1866" s="37">
        <v>39258</v>
      </c>
      <c r="AB1866" s="4" t="s">
        <v>6535</v>
      </c>
      <c r="AC1866" s="37">
        <v>233887</v>
      </c>
      <c r="AD1866" s="4" t="s">
        <v>6535</v>
      </c>
      <c r="AE1866" s="41">
        <v>16094</v>
      </c>
      <c r="AF1866" s="4" t="s">
        <v>6535</v>
      </c>
      <c r="AG1866" s="41">
        <v>4075</v>
      </c>
      <c r="AH1866" s="2" t="s">
        <v>163</v>
      </c>
      <c r="AI1866" s="41">
        <v>0</v>
      </c>
      <c r="AJ1866" s="2" t="s">
        <v>6535</v>
      </c>
      <c r="AK1866" s="41">
        <v>93047</v>
      </c>
      <c r="AL1866" s="2" t="s">
        <v>163</v>
      </c>
      <c r="AM1866" s="2" t="str">
        <f>IF(OR(O1866="Q",Q1866="Q",S1866="Q",U1866="Q",W1866="Q",Y1866="Q",AB1866="Q",AD1866="Q",AF1866="Q",AH1866="Q",AJ1866="Q",AL1866="Q"),"Yes","No")</f>
        <v>No</v>
      </c>
    </row>
    <row r="1867" spans="1:39">
      <c r="A1867" s="6" t="s">
        <v>5940</v>
      </c>
      <c r="B1867" s="6" t="s">
        <v>5941</v>
      </c>
      <c r="C1867" s="4" t="s">
        <v>28</v>
      </c>
      <c r="D1867" s="242" t="s">
        <v>5942</v>
      </c>
      <c r="E1867" s="237" t="s">
        <v>5943</v>
      </c>
      <c r="F1867" s="25" t="s">
        <v>320</v>
      </c>
      <c r="G1867" s="53" t="s">
        <v>476</v>
      </c>
      <c r="H1867" s="180">
        <v>0</v>
      </c>
      <c r="I1867" s="28">
        <v>18</v>
      </c>
      <c r="J1867" s="171" t="s">
        <v>30</v>
      </c>
      <c r="K1867" s="171" t="s">
        <v>16</v>
      </c>
      <c r="L1867" s="9">
        <v>3</v>
      </c>
      <c r="M1867" s="9"/>
      <c r="N1867" s="32">
        <v>1.3936826379255149</v>
      </c>
      <c r="O1867" s="10" t="s">
        <v>6535</v>
      </c>
      <c r="P1867" s="57">
        <v>0.14815377809036562</v>
      </c>
      <c r="Q1867" s="7" t="s">
        <v>6535</v>
      </c>
      <c r="R1867" s="182">
        <v>82.447624392068832</v>
      </c>
      <c r="S1867" s="1" t="s">
        <v>6535</v>
      </c>
      <c r="T1867" s="36">
        <v>8.7644968200523756</v>
      </c>
      <c r="U1867" s="2" t="s">
        <v>6535</v>
      </c>
      <c r="V1867" s="31">
        <v>9.407000320136591</v>
      </c>
      <c r="W1867" s="2" t="s">
        <v>6535</v>
      </c>
      <c r="X1867" s="31" t="s">
        <v>6535</v>
      </c>
      <c r="Y1867" s="2" t="s">
        <v>6535</v>
      </c>
      <c r="AA1867" s="38">
        <v>65301</v>
      </c>
      <c r="AB1867" s="9" t="s">
        <v>6535</v>
      </c>
      <c r="AC1867" s="38">
        <v>440765</v>
      </c>
      <c r="AD1867" s="9" t="s">
        <v>6535</v>
      </c>
      <c r="AE1867" s="42">
        <v>46855</v>
      </c>
      <c r="AF1867" s="9" t="s">
        <v>6535</v>
      </c>
      <c r="AG1867" s="41">
        <v>5346</v>
      </c>
      <c r="AH1867" s="2" t="s">
        <v>6535</v>
      </c>
      <c r="AI1867" s="41">
        <v>0</v>
      </c>
      <c r="AJ1867" s="2" t="s">
        <v>6535</v>
      </c>
      <c r="AK1867" s="41">
        <v>139606</v>
      </c>
      <c r="AL1867" s="2" t="s">
        <v>6535</v>
      </c>
      <c r="AM1867" s="2" t="str">
        <f>IF(OR(O1867="Q",Q1867="Q",S1867="Q",U1867="Q",W1867="Q",Y1867="Q",AB1867="Q",AD1867="Q",AF1867="Q",AH1867="Q",AJ1867="Q",AL1867="Q"),"Yes","No")</f>
        <v>No</v>
      </c>
    </row>
    <row r="1868" spans="1:39">
      <c r="A1868" s="6" t="s">
        <v>2469</v>
      </c>
      <c r="B1868" s="6" t="s">
        <v>2470</v>
      </c>
      <c r="C1868" s="4" t="s">
        <v>83</v>
      </c>
      <c r="D1868" s="242" t="s">
        <v>2471</v>
      </c>
      <c r="E1868" s="237" t="s">
        <v>2472</v>
      </c>
      <c r="F1868" s="25" t="s">
        <v>317</v>
      </c>
      <c r="G1868" s="53" t="s">
        <v>476</v>
      </c>
      <c r="H1868" s="180">
        <v>0</v>
      </c>
      <c r="I1868" s="28">
        <v>18</v>
      </c>
      <c r="J1868" s="171" t="s">
        <v>15</v>
      </c>
      <c r="K1868" s="171" t="s">
        <v>13</v>
      </c>
      <c r="L1868" s="9">
        <v>3</v>
      </c>
      <c r="M1868" s="9"/>
      <c r="N1868" s="32">
        <v>0.15984648818606373</v>
      </c>
      <c r="O1868" s="10" t="s">
        <v>6535</v>
      </c>
      <c r="P1868" s="57">
        <v>1.5101345448191509E-2</v>
      </c>
      <c r="Q1868" s="7" t="s">
        <v>6535</v>
      </c>
      <c r="R1868" s="182">
        <v>32.012305971192838</v>
      </c>
      <c r="S1868" s="1" t="s">
        <v>6535</v>
      </c>
      <c r="T1868" s="36">
        <v>3.0243322612222068</v>
      </c>
      <c r="U1868" s="2" t="s">
        <v>6535</v>
      </c>
      <c r="V1868" s="31">
        <v>10.584917001895779</v>
      </c>
      <c r="W1868" s="2" t="s">
        <v>6535</v>
      </c>
      <c r="X1868" s="31" t="s">
        <v>6535</v>
      </c>
      <c r="Y1868" s="2" t="s">
        <v>6535</v>
      </c>
      <c r="AA1868" s="38">
        <v>3457</v>
      </c>
      <c r="AB1868" s="9" t="s">
        <v>6535</v>
      </c>
      <c r="AC1868" s="38">
        <v>228920</v>
      </c>
      <c r="AD1868" s="9" t="s">
        <v>6535</v>
      </c>
      <c r="AE1868" s="42">
        <v>21627</v>
      </c>
      <c r="AF1868" s="9" t="s">
        <v>6535</v>
      </c>
      <c r="AG1868" s="41">
        <v>7151</v>
      </c>
      <c r="AH1868" s="2" t="s">
        <v>6535</v>
      </c>
      <c r="AI1868" s="41">
        <v>0</v>
      </c>
      <c r="AJ1868" s="2" t="s">
        <v>6535</v>
      </c>
      <c r="AK1868" s="41">
        <v>133410</v>
      </c>
      <c r="AL1868" s="2" t="s">
        <v>6535</v>
      </c>
      <c r="AM1868" s="2" t="str">
        <f>IF(OR(O1868="Q",Q1868="Q",S1868="Q",U1868="Q",W1868="Q",Y1868="Q",AB1868="Q",AD1868="Q",AF1868="Q",AH1868="Q",AJ1868="Q",AL1868="Q"),"Yes","No")</f>
        <v>No</v>
      </c>
    </row>
    <row r="1869" spans="1:39">
      <c r="A1869" s="6" t="s">
        <v>1417</v>
      </c>
      <c r="B1869" s="6" t="s">
        <v>1418</v>
      </c>
      <c r="C1869" s="4" t="s">
        <v>114</v>
      </c>
      <c r="D1869" s="242" t="s">
        <v>1419</v>
      </c>
      <c r="E1869" s="237" t="s">
        <v>1420</v>
      </c>
      <c r="F1869" s="25" t="s">
        <v>320</v>
      </c>
      <c r="G1869" s="53" t="s">
        <v>476</v>
      </c>
      <c r="H1869" s="180">
        <v>0</v>
      </c>
      <c r="I1869" s="28">
        <v>18</v>
      </c>
      <c r="J1869" s="171" t="s">
        <v>15</v>
      </c>
      <c r="K1869" s="171" t="s">
        <v>13</v>
      </c>
      <c r="L1869" s="9">
        <v>3</v>
      </c>
      <c r="M1869" s="9"/>
      <c r="N1869" s="32">
        <v>1.2076086748096873</v>
      </c>
      <c r="O1869" s="10" t="s">
        <v>6535</v>
      </c>
      <c r="P1869" s="57">
        <v>0.12909983928629998</v>
      </c>
      <c r="Q1869" s="7" t="s">
        <v>6535</v>
      </c>
      <c r="R1869" s="182">
        <v>52.817669987007363</v>
      </c>
      <c r="S1869" s="1" t="s">
        <v>6535</v>
      </c>
      <c r="T1869" s="36">
        <v>5.6464919878735387</v>
      </c>
      <c r="U1869" s="2" t="s">
        <v>6535</v>
      </c>
      <c r="V1869" s="31">
        <v>9.3540679948610759</v>
      </c>
      <c r="W1869" s="2" t="s">
        <v>6535</v>
      </c>
      <c r="X1869" s="31" t="s">
        <v>6535</v>
      </c>
      <c r="Y1869" s="2" t="s">
        <v>6535</v>
      </c>
      <c r="AA1869" s="38">
        <v>62978</v>
      </c>
      <c r="AB1869" s="9" t="s">
        <v>6535</v>
      </c>
      <c r="AC1869" s="38">
        <v>487824</v>
      </c>
      <c r="AD1869" s="9" t="s">
        <v>6535</v>
      </c>
      <c r="AE1869" s="42">
        <v>52151</v>
      </c>
      <c r="AF1869" s="9" t="s">
        <v>6535</v>
      </c>
      <c r="AG1869" s="41">
        <v>9236</v>
      </c>
      <c r="AH1869" s="2" t="s">
        <v>6535</v>
      </c>
      <c r="AI1869" s="41">
        <v>0</v>
      </c>
      <c r="AJ1869" s="2" t="s">
        <v>6535</v>
      </c>
      <c r="AK1869" s="41">
        <v>172680</v>
      </c>
      <c r="AL1869" s="2" t="s">
        <v>6535</v>
      </c>
      <c r="AM1869" s="2" t="str">
        <f>IF(OR(O1869="Q",Q1869="Q",S1869="Q",U1869="Q",W1869="Q",Y1869="Q",AB1869="Q",AD1869="Q",AF1869="Q",AH1869="Q",AJ1869="Q",AL1869="Q"),"Yes","No")</f>
        <v>No</v>
      </c>
    </row>
    <row r="1870" spans="1:39">
      <c r="A1870" s="3" t="s">
        <v>2922</v>
      </c>
      <c r="B1870" s="3" t="s">
        <v>2923</v>
      </c>
      <c r="C1870" s="4" t="s">
        <v>108</v>
      </c>
      <c r="D1870" s="241">
        <v>5198</v>
      </c>
      <c r="E1870" s="236">
        <v>50198</v>
      </c>
      <c r="F1870" s="3" t="s">
        <v>317</v>
      </c>
      <c r="G1870" s="4" t="s">
        <v>262</v>
      </c>
      <c r="H1870" s="60">
        <v>1780673</v>
      </c>
      <c r="I1870" s="27">
        <v>18</v>
      </c>
      <c r="J1870" s="170" t="s">
        <v>20</v>
      </c>
      <c r="K1870" s="170" t="s">
        <v>16</v>
      </c>
      <c r="L1870" s="5">
        <v>3</v>
      </c>
      <c r="N1870" s="31">
        <v>0</v>
      </c>
      <c r="O1870" s="4" t="s">
        <v>6535</v>
      </c>
      <c r="P1870" s="56">
        <v>0</v>
      </c>
      <c r="Q1870" s="8" t="s">
        <v>6535</v>
      </c>
      <c r="R1870" s="35">
        <v>67.983026467203686</v>
      </c>
      <c r="S1870" s="2" t="s">
        <v>6535</v>
      </c>
      <c r="T1870" s="36">
        <v>1.0727848101265822</v>
      </c>
      <c r="U1870" s="2" t="s">
        <v>6535</v>
      </c>
      <c r="V1870" s="31">
        <v>63.370608742290159</v>
      </c>
      <c r="W1870" s="2" t="s">
        <v>6535</v>
      </c>
      <c r="X1870" s="31">
        <v>2.6393508538751074</v>
      </c>
      <c r="Y1870" s="2" t="s">
        <v>6535</v>
      </c>
      <c r="AA1870" s="37">
        <v>0</v>
      </c>
      <c r="AB1870" s="4" t="s">
        <v>6535</v>
      </c>
      <c r="AC1870" s="37">
        <v>236309</v>
      </c>
      <c r="AD1870" s="4" t="s">
        <v>6535</v>
      </c>
      <c r="AE1870" s="41">
        <v>3729</v>
      </c>
      <c r="AF1870" s="4" t="s">
        <v>6535</v>
      </c>
      <c r="AG1870" s="41">
        <v>3476</v>
      </c>
      <c r="AH1870" s="2" t="s">
        <v>6535</v>
      </c>
      <c r="AI1870" s="41">
        <v>89533</v>
      </c>
      <c r="AJ1870" s="2" t="s">
        <v>6535</v>
      </c>
      <c r="AK1870" s="41">
        <v>82493</v>
      </c>
      <c r="AL1870" s="2" t="s">
        <v>6535</v>
      </c>
      <c r="AM1870" s="2" t="str">
        <f>IF(OR(O1870="Q",Q1870="Q",S1870="Q",U1870="Q",W1870="Q",Y1870="Q",AB1870="Q",AD1870="Q",AF1870="Q",AH1870="Q",AJ1870="Q",AL1870="Q"),"Yes","No")</f>
        <v>No</v>
      </c>
    </row>
    <row r="1871" spans="1:39">
      <c r="A1871" s="6" t="s">
        <v>23</v>
      </c>
      <c r="B1871" s="6" t="s">
        <v>5685</v>
      </c>
      <c r="C1871" s="4" t="s">
        <v>22</v>
      </c>
      <c r="D1871" s="242">
        <v>9034</v>
      </c>
      <c r="E1871" s="237">
        <v>90034</v>
      </c>
      <c r="F1871" s="25" t="s">
        <v>317</v>
      </c>
      <c r="G1871" s="53" t="s">
        <v>262</v>
      </c>
      <c r="H1871" s="180">
        <v>3629114</v>
      </c>
      <c r="I1871" s="28">
        <v>18</v>
      </c>
      <c r="J1871" s="171" t="s">
        <v>15</v>
      </c>
      <c r="K1871" s="171" t="s">
        <v>13</v>
      </c>
      <c r="L1871" s="9">
        <v>3</v>
      </c>
      <c r="M1871" s="9"/>
      <c r="N1871" s="32">
        <v>0.23307704195966308</v>
      </c>
      <c r="O1871" s="10" t="s">
        <v>6535</v>
      </c>
      <c r="P1871" s="57">
        <v>3.0085031045058972E-2</v>
      </c>
      <c r="Q1871" s="7" t="s">
        <v>6535</v>
      </c>
      <c r="R1871" s="182">
        <v>100.38297872340425</v>
      </c>
      <c r="S1871" s="1" t="s">
        <v>6535</v>
      </c>
      <c r="T1871" s="36">
        <v>12.957196495619524</v>
      </c>
      <c r="U1871" s="2" t="s">
        <v>6535</v>
      </c>
      <c r="V1871" s="31">
        <v>7.7472760992195351</v>
      </c>
      <c r="W1871" s="2" t="s">
        <v>6535</v>
      </c>
      <c r="X1871" s="31">
        <v>4.0350347630977899</v>
      </c>
      <c r="Y1871" s="2" t="s">
        <v>6535</v>
      </c>
      <c r="AA1871" s="38">
        <v>24130</v>
      </c>
      <c r="AB1871" s="9" t="s">
        <v>6535</v>
      </c>
      <c r="AC1871" s="38">
        <v>802060</v>
      </c>
      <c r="AD1871" s="9" t="s">
        <v>6535</v>
      </c>
      <c r="AE1871" s="42">
        <v>103528</v>
      </c>
      <c r="AF1871" s="9" t="s">
        <v>6535</v>
      </c>
      <c r="AG1871" s="41">
        <v>7990</v>
      </c>
      <c r="AH1871" s="2" t="s">
        <v>6535</v>
      </c>
      <c r="AI1871" s="41">
        <v>198774</v>
      </c>
      <c r="AJ1871" s="2" t="s">
        <v>6535</v>
      </c>
      <c r="AK1871" s="41">
        <v>90556</v>
      </c>
      <c r="AL1871" s="2" t="s">
        <v>6535</v>
      </c>
      <c r="AM1871" s="2" t="str">
        <f>IF(OR(O1871="Q",Q1871="Q",S1871="Q",U1871="Q",W1871="Q",Y1871="Q",AB1871="Q",AD1871="Q",AF1871="Q",AH1871="Q",AJ1871="Q",AL1871="Q"),"Yes","No")</f>
        <v>No</v>
      </c>
    </row>
    <row r="1872" spans="1:39">
      <c r="A1872" s="6" t="s">
        <v>640</v>
      </c>
      <c r="B1872" s="6" t="s">
        <v>329</v>
      </c>
      <c r="C1872" s="4" t="s">
        <v>137</v>
      </c>
      <c r="D1872" s="242" t="s">
        <v>641</v>
      </c>
      <c r="E1872" s="237" t="s">
        <v>642</v>
      </c>
      <c r="F1872" s="25" t="s">
        <v>481</v>
      </c>
      <c r="G1872" s="53" t="s">
        <v>476</v>
      </c>
      <c r="H1872" s="180">
        <v>0</v>
      </c>
      <c r="I1872" s="28">
        <v>18</v>
      </c>
      <c r="J1872" s="171" t="s">
        <v>30</v>
      </c>
      <c r="K1872" s="171" t="s">
        <v>13</v>
      </c>
      <c r="L1872" s="9">
        <v>2</v>
      </c>
      <c r="M1872" s="9"/>
      <c r="N1872" s="32">
        <v>0</v>
      </c>
      <c r="O1872" s="10" t="s">
        <v>6535</v>
      </c>
      <c r="P1872" s="57">
        <v>0</v>
      </c>
      <c r="Q1872" s="7" t="s">
        <v>6535</v>
      </c>
      <c r="R1872" s="182">
        <v>80.583941605839414</v>
      </c>
      <c r="S1872" s="1" t="s">
        <v>6535</v>
      </c>
      <c r="T1872" s="36">
        <v>6.2185939300806758</v>
      </c>
      <c r="U1872" s="2" t="s">
        <v>6535</v>
      </c>
      <c r="V1872" s="31">
        <v>12.958546982146167</v>
      </c>
      <c r="W1872" s="2" t="s">
        <v>6535</v>
      </c>
      <c r="X1872" s="31" t="s">
        <v>6535</v>
      </c>
      <c r="Y1872" s="2" t="s">
        <v>6535</v>
      </c>
      <c r="AA1872" s="38">
        <v>0</v>
      </c>
      <c r="AB1872" s="9" t="s">
        <v>6535</v>
      </c>
      <c r="AC1872" s="38">
        <v>419520</v>
      </c>
      <c r="AD1872" s="9" t="s">
        <v>6535</v>
      </c>
      <c r="AE1872" s="42">
        <v>32374</v>
      </c>
      <c r="AF1872" s="9" t="s">
        <v>6535</v>
      </c>
      <c r="AG1872" s="41">
        <v>5206</v>
      </c>
      <c r="AH1872" s="2" t="s">
        <v>6535</v>
      </c>
      <c r="AI1872" s="41">
        <v>0</v>
      </c>
      <c r="AJ1872" s="2" t="s">
        <v>6535</v>
      </c>
      <c r="AK1872" s="41">
        <v>142226</v>
      </c>
      <c r="AL1872" s="2" t="s">
        <v>6535</v>
      </c>
      <c r="AM1872" s="2" t="str">
        <f>IF(OR(O1872="Q",Q1872="Q",S1872="Q",U1872="Q",W1872="Q",Y1872="Q",AB1872="Q",AD1872="Q",AF1872="Q",AH1872="Q",AJ1872="Q",AL1872="Q"),"Yes","No")</f>
        <v>No</v>
      </c>
    </row>
    <row r="1873" spans="1:39">
      <c r="A1873" s="3" t="s">
        <v>2676</v>
      </c>
      <c r="B1873" s="3" t="s">
        <v>2677</v>
      </c>
      <c r="C1873" s="4" t="s">
        <v>126</v>
      </c>
      <c r="D1873" s="241" t="s">
        <v>2678</v>
      </c>
      <c r="E1873" s="236" t="s">
        <v>2679</v>
      </c>
      <c r="F1873" s="3" t="s">
        <v>1218</v>
      </c>
      <c r="G1873" s="4" t="s">
        <v>476</v>
      </c>
      <c r="H1873" s="60">
        <v>0</v>
      </c>
      <c r="I1873" s="27">
        <v>18</v>
      </c>
      <c r="J1873" s="170" t="s">
        <v>30</v>
      </c>
      <c r="K1873" s="170" t="s">
        <v>13</v>
      </c>
      <c r="L1873" s="5">
        <v>2</v>
      </c>
      <c r="N1873" s="31">
        <v>2.4201808501647935</v>
      </c>
      <c r="O1873" s="4" t="s">
        <v>6535</v>
      </c>
      <c r="P1873" s="56">
        <v>0.13261955812004206</v>
      </c>
      <c r="Q1873" s="8" t="s">
        <v>6535</v>
      </c>
      <c r="R1873" s="35">
        <v>105.43994140625</v>
      </c>
      <c r="S1873" s="2" t="s">
        <v>6535</v>
      </c>
      <c r="T1873" s="36">
        <v>5.77783203125</v>
      </c>
      <c r="U1873" s="2" t="s">
        <v>6535</v>
      </c>
      <c r="V1873" s="31">
        <v>18.249049268993492</v>
      </c>
      <c r="W1873" s="2" t="s">
        <v>6535</v>
      </c>
      <c r="X1873" s="31" t="s">
        <v>6535</v>
      </c>
      <c r="Y1873" s="2" t="s">
        <v>6535</v>
      </c>
      <c r="AA1873" s="37">
        <v>28638</v>
      </c>
      <c r="AB1873" s="4" t="s">
        <v>6535</v>
      </c>
      <c r="AC1873" s="37">
        <v>215941</v>
      </c>
      <c r="AD1873" s="4" t="s">
        <v>6535</v>
      </c>
      <c r="AE1873" s="41">
        <v>11833</v>
      </c>
      <c r="AF1873" s="4" t="s">
        <v>6535</v>
      </c>
      <c r="AG1873" s="41">
        <v>2048</v>
      </c>
      <c r="AH1873" s="2" t="s">
        <v>6535</v>
      </c>
      <c r="AI1873" s="41">
        <v>0</v>
      </c>
      <c r="AJ1873" s="2" t="s">
        <v>6535</v>
      </c>
      <c r="AK1873" s="41">
        <v>64296</v>
      </c>
      <c r="AL1873" s="2" t="s">
        <v>6535</v>
      </c>
      <c r="AM1873" s="2" t="str">
        <f>IF(OR(O1873="Q",Q1873="Q",S1873="Q",U1873="Q",W1873="Q",Y1873="Q",AB1873="Q",AD1873="Q",AF1873="Q",AH1873="Q",AJ1873="Q",AL1873="Q"),"Yes","No")</f>
        <v>No</v>
      </c>
    </row>
    <row r="1874" spans="1:39">
      <c r="A1874" s="3" t="s">
        <v>1955</v>
      </c>
      <c r="B1874" s="3" t="s">
        <v>1956</v>
      </c>
      <c r="C1874" s="4" t="s">
        <v>48</v>
      </c>
      <c r="D1874" s="241" t="s">
        <v>1957</v>
      </c>
      <c r="E1874" s="236" t="s">
        <v>1958</v>
      </c>
      <c r="F1874" s="3" t="s">
        <v>317</v>
      </c>
      <c r="G1874" s="4" t="s">
        <v>476</v>
      </c>
      <c r="H1874" s="60">
        <v>0</v>
      </c>
      <c r="I1874" s="27">
        <v>18</v>
      </c>
      <c r="J1874" s="170" t="s">
        <v>15</v>
      </c>
      <c r="K1874" s="170" t="s">
        <v>13</v>
      </c>
      <c r="L1874" s="5">
        <v>2</v>
      </c>
      <c r="N1874" s="31">
        <v>0.6237462094704922</v>
      </c>
      <c r="O1874" s="4" t="s">
        <v>6535</v>
      </c>
      <c r="P1874" s="56">
        <v>2.5842740064945104E-2</v>
      </c>
      <c r="Q1874" s="8" t="s">
        <v>6535</v>
      </c>
      <c r="R1874" s="35">
        <v>29.295583238958098</v>
      </c>
      <c r="S1874" s="2" t="s">
        <v>6535</v>
      </c>
      <c r="T1874" s="36">
        <v>1.2137599093997735</v>
      </c>
      <c r="U1874" s="2" t="s">
        <v>6535</v>
      </c>
      <c r="V1874" s="31">
        <v>24.13622579892699</v>
      </c>
      <c r="W1874" s="2" t="s">
        <v>6535</v>
      </c>
      <c r="X1874" s="31" t="s">
        <v>6535</v>
      </c>
      <c r="Y1874" s="2" t="s">
        <v>6535</v>
      </c>
      <c r="AA1874" s="37">
        <v>2674</v>
      </c>
      <c r="AB1874" s="4" t="s">
        <v>6535</v>
      </c>
      <c r="AC1874" s="37">
        <v>103472</v>
      </c>
      <c r="AD1874" s="4" t="s">
        <v>6535</v>
      </c>
      <c r="AE1874" s="41">
        <v>4287</v>
      </c>
      <c r="AF1874" s="4" t="s">
        <v>6535</v>
      </c>
      <c r="AG1874" s="41">
        <v>3532</v>
      </c>
      <c r="AH1874" s="2" t="s">
        <v>6535</v>
      </c>
      <c r="AI1874" s="41">
        <v>0</v>
      </c>
      <c r="AJ1874" s="2" t="s">
        <v>6535</v>
      </c>
      <c r="AK1874" s="41">
        <v>44005</v>
      </c>
      <c r="AL1874" s="2" t="s">
        <v>6535</v>
      </c>
      <c r="AM1874" s="2" t="str">
        <f>IF(OR(O1874="Q",Q1874="Q",S1874="Q",U1874="Q",W1874="Q",Y1874="Q",AB1874="Q",AD1874="Q",AF1874="Q",AH1874="Q",AJ1874="Q",AL1874="Q"),"Yes","No")</f>
        <v>No</v>
      </c>
    </row>
    <row r="1875" spans="1:39">
      <c r="A1875" s="3" t="s">
        <v>4350</v>
      </c>
      <c r="B1875" s="3" t="s">
        <v>4351</v>
      </c>
      <c r="C1875" s="4" t="s">
        <v>130</v>
      </c>
      <c r="D1875" s="241" t="s">
        <v>4352</v>
      </c>
      <c r="E1875" s="236" t="s">
        <v>4353</v>
      </c>
      <c r="F1875" s="3" t="s">
        <v>317</v>
      </c>
      <c r="G1875" s="4" t="s">
        <v>476</v>
      </c>
      <c r="H1875" s="60">
        <v>0</v>
      </c>
      <c r="I1875" s="27">
        <v>18</v>
      </c>
      <c r="J1875" s="170" t="s">
        <v>15</v>
      </c>
      <c r="K1875" s="170" t="s">
        <v>13</v>
      </c>
      <c r="L1875" s="5">
        <v>2</v>
      </c>
      <c r="N1875" s="31">
        <v>0.50977855566547448</v>
      </c>
      <c r="O1875" s="4" t="s">
        <v>6535</v>
      </c>
      <c r="P1875" s="56">
        <v>7.9734812416682538E-2</v>
      </c>
      <c r="Q1875" s="8" t="s">
        <v>6535</v>
      </c>
      <c r="R1875" s="35">
        <v>30.696382900986482</v>
      </c>
      <c r="S1875" s="2" t="s">
        <v>6535</v>
      </c>
      <c r="T1875" s="36">
        <v>4.8012422360248443</v>
      </c>
      <c r="U1875" s="2" t="s">
        <v>6535</v>
      </c>
      <c r="V1875" s="31">
        <v>6.3934251579027475</v>
      </c>
      <c r="W1875" s="2" t="s">
        <v>6535</v>
      </c>
      <c r="X1875" s="31" t="s">
        <v>6535</v>
      </c>
      <c r="Y1875" s="2" t="s">
        <v>6535</v>
      </c>
      <c r="AA1875" s="37">
        <v>6699</v>
      </c>
      <c r="AB1875" s="4" t="s">
        <v>6535</v>
      </c>
      <c r="AC1875" s="37">
        <v>84016</v>
      </c>
      <c r="AD1875" s="4" t="s">
        <v>6535</v>
      </c>
      <c r="AE1875" s="41">
        <v>13141</v>
      </c>
      <c r="AF1875" s="4" t="s">
        <v>6535</v>
      </c>
      <c r="AG1875" s="41">
        <v>2737</v>
      </c>
      <c r="AH1875" s="2" t="s">
        <v>6535</v>
      </c>
      <c r="AI1875" s="41">
        <v>0</v>
      </c>
      <c r="AJ1875" s="2" t="s">
        <v>6535</v>
      </c>
      <c r="AK1875" s="41">
        <v>34896</v>
      </c>
      <c r="AL1875" s="2" t="s">
        <v>6535</v>
      </c>
      <c r="AM1875" s="2" t="str">
        <f>IF(OR(O1875="Q",Q1875="Q",S1875="Q",U1875="Q",W1875="Q",Y1875="Q",AB1875="Q",AD1875="Q",AF1875="Q",AH1875="Q",AJ1875="Q",AL1875="Q"),"Yes","No")</f>
        <v>No</v>
      </c>
    </row>
    <row r="1876" spans="1:39">
      <c r="A1876" s="6" t="s">
        <v>6336</v>
      </c>
      <c r="B1876" s="6" t="s">
        <v>1166</v>
      </c>
      <c r="C1876" s="4" t="s">
        <v>97</v>
      </c>
      <c r="D1876" s="242" t="s">
        <v>1167</v>
      </c>
      <c r="E1876" s="237" t="s">
        <v>1168</v>
      </c>
      <c r="F1876" s="25" t="s">
        <v>317</v>
      </c>
      <c r="G1876" s="53" t="s">
        <v>476</v>
      </c>
      <c r="H1876" s="180">
        <v>0</v>
      </c>
      <c r="I1876" s="28">
        <v>18</v>
      </c>
      <c r="J1876" s="171" t="s">
        <v>14</v>
      </c>
      <c r="K1876" s="171" t="s">
        <v>16</v>
      </c>
      <c r="L1876" s="9">
        <v>2</v>
      </c>
      <c r="M1876" s="9"/>
      <c r="N1876" s="32">
        <v>4.2204091573307352</v>
      </c>
      <c r="O1876" s="10" t="s">
        <v>6535</v>
      </c>
      <c r="P1876" s="57">
        <v>0.119713444878898</v>
      </c>
      <c r="Q1876" s="7" t="s">
        <v>6535</v>
      </c>
      <c r="R1876" s="182">
        <v>45.320601127113335</v>
      </c>
      <c r="S1876" s="1" t="s">
        <v>6535</v>
      </c>
      <c r="T1876" s="36">
        <v>1.2855353788353163</v>
      </c>
      <c r="U1876" s="2" t="s">
        <v>6535</v>
      </c>
      <c r="V1876" s="31">
        <v>35.254262055528493</v>
      </c>
      <c r="W1876" s="2" t="s">
        <v>6535</v>
      </c>
      <c r="X1876" s="31" t="s">
        <v>6535</v>
      </c>
      <c r="Y1876" s="2" t="s">
        <v>6535</v>
      </c>
      <c r="AA1876" s="38">
        <v>17329</v>
      </c>
      <c r="AB1876" s="9" t="s">
        <v>6535</v>
      </c>
      <c r="AC1876" s="38">
        <v>144754</v>
      </c>
      <c r="AD1876" s="9" t="s">
        <v>6535</v>
      </c>
      <c r="AE1876" s="42">
        <v>4106</v>
      </c>
      <c r="AF1876" s="9" t="s">
        <v>6535</v>
      </c>
      <c r="AG1876" s="41">
        <v>3194</v>
      </c>
      <c r="AH1876" s="2" t="s">
        <v>6535</v>
      </c>
      <c r="AI1876" s="41">
        <v>0</v>
      </c>
      <c r="AJ1876" s="2" t="s">
        <v>6535</v>
      </c>
      <c r="AK1876" s="41">
        <v>16073</v>
      </c>
      <c r="AL1876" s="2" t="s">
        <v>6535</v>
      </c>
      <c r="AM1876" s="2" t="str">
        <f>IF(OR(O1876="Q",Q1876="Q",S1876="Q",U1876="Q",W1876="Q",Y1876="Q",AB1876="Q",AD1876="Q",AF1876="Q",AH1876="Q",AJ1876="Q",AL1876="Q"),"Yes","No")</f>
        <v>No</v>
      </c>
    </row>
    <row r="1877" spans="1:39">
      <c r="A1877" s="3" t="s">
        <v>2461</v>
      </c>
      <c r="B1877" s="3" t="s">
        <v>2462</v>
      </c>
      <c r="C1877" s="4" t="s">
        <v>83</v>
      </c>
      <c r="D1877" s="241" t="s">
        <v>2463</v>
      </c>
      <c r="E1877" s="236" t="s">
        <v>2464</v>
      </c>
      <c r="F1877" s="3" t="s">
        <v>320</v>
      </c>
      <c r="G1877" s="4" t="s">
        <v>476</v>
      </c>
      <c r="H1877" s="60">
        <v>0</v>
      </c>
      <c r="I1877" s="27">
        <v>18</v>
      </c>
      <c r="J1877" s="170" t="s">
        <v>15</v>
      </c>
      <c r="K1877" s="170" t="s">
        <v>13</v>
      </c>
      <c r="L1877" s="5">
        <v>1</v>
      </c>
      <c r="N1877" s="31">
        <v>0.24184221396117306</v>
      </c>
      <c r="O1877" s="4" t="s">
        <v>6535</v>
      </c>
      <c r="P1877" s="56">
        <v>3.3713040891337101E-2</v>
      </c>
      <c r="Q1877" s="8" t="s">
        <v>6535</v>
      </c>
      <c r="R1877" s="35">
        <v>29.213064199607512</v>
      </c>
      <c r="S1877" s="2" t="s">
        <v>6535</v>
      </c>
      <c r="T1877" s="36">
        <v>4.0723296888141292</v>
      </c>
      <c r="U1877" s="2" t="s">
        <v>6535</v>
      </c>
      <c r="V1877" s="31">
        <v>7.173550874294369</v>
      </c>
      <c r="W1877" s="2" t="s">
        <v>6535</v>
      </c>
      <c r="X1877" s="31" t="s">
        <v>6535</v>
      </c>
      <c r="Y1877" s="2" t="s">
        <v>6535</v>
      </c>
      <c r="AA1877" s="37">
        <v>3513</v>
      </c>
      <c r="AB1877" s="4" t="s">
        <v>6535</v>
      </c>
      <c r="AC1877" s="37">
        <v>104203</v>
      </c>
      <c r="AD1877" s="4" t="s">
        <v>6535</v>
      </c>
      <c r="AE1877" s="41">
        <v>14526</v>
      </c>
      <c r="AF1877" s="4" t="s">
        <v>6535</v>
      </c>
      <c r="AG1877" s="41">
        <v>3567</v>
      </c>
      <c r="AH1877" s="2" t="s">
        <v>6535</v>
      </c>
      <c r="AI1877" s="41">
        <v>0</v>
      </c>
      <c r="AJ1877" s="2" t="s">
        <v>6535</v>
      </c>
      <c r="AK1877" s="41">
        <v>47497</v>
      </c>
      <c r="AL1877" s="2" t="s">
        <v>6535</v>
      </c>
      <c r="AM1877" s="2" t="str">
        <f>IF(OR(O1877="Q",Q1877="Q",S1877="Q",U1877="Q",W1877="Q",Y1877="Q",AB1877="Q",AD1877="Q",AF1877="Q",AH1877="Q",AJ1877="Q",AL1877="Q"),"Yes","No")</f>
        <v>No</v>
      </c>
    </row>
    <row r="1878" spans="1:39">
      <c r="A1878" s="6" t="s">
        <v>1832</v>
      </c>
      <c r="B1878" s="6" t="s">
        <v>1622</v>
      </c>
      <c r="C1878" s="4" t="s">
        <v>83</v>
      </c>
      <c r="D1878" s="242">
        <v>4227</v>
      </c>
      <c r="E1878" s="237">
        <v>40227</v>
      </c>
      <c r="F1878" s="25" t="s">
        <v>481</v>
      </c>
      <c r="G1878" s="53" t="s">
        <v>264</v>
      </c>
      <c r="H1878" s="180">
        <v>105419</v>
      </c>
      <c r="I1878" s="27">
        <v>17</v>
      </c>
      <c r="J1878" s="171" t="s">
        <v>14</v>
      </c>
      <c r="K1878" s="171" t="s">
        <v>13</v>
      </c>
      <c r="L1878" s="9">
        <v>17</v>
      </c>
      <c r="M1878" s="9"/>
      <c r="N1878" s="32">
        <v>10.974087050579632</v>
      </c>
      <c r="O1878" s="10" t="s">
        <v>6535</v>
      </c>
      <c r="P1878" s="57">
        <v>0.64383934884202176</v>
      </c>
      <c r="Q1878" s="7" t="s">
        <v>6535</v>
      </c>
      <c r="R1878" s="182">
        <v>35.734797505484487</v>
      </c>
      <c r="S1878" s="1" t="s">
        <v>6535</v>
      </c>
      <c r="T1878" s="36">
        <v>2.0965269047795116</v>
      </c>
      <c r="U1878" s="2" t="s">
        <v>6535</v>
      </c>
      <c r="V1878" s="31">
        <v>17.044759799656688</v>
      </c>
      <c r="W1878" s="2" t="s">
        <v>6535</v>
      </c>
      <c r="X1878" s="31" t="s">
        <v>6535</v>
      </c>
      <c r="Y1878" s="2" t="s">
        <v>6535</v>
      </c>
      <c r="AA1878" s="38">
        <v>933390</v>
      </c>
      <c r="AB1878" s="9" t="s">
        <v>6535</v>
      </c>
      <c r="AC1878" s="38">
        <v>1449725</v>
      </c>
      <c r="AD1878" s="9" t="s">
        <v>6535</v>
      </c>
      <c r="AE1878" s="42">
        <v>85054</v>
      </c>
      <c r="AF1878" s="9" t="s">
        <v>6535</v>
      </c>
      <c r="AG1878" s="41">
        <v>40569</v>
      </c>
      <c r="AH1878" s="2" t="s">
        <v>6535</v>
      </c>
      <c r="AI1878" s="41">
        <v>0</v>
      </c>
      <c r="AJ1878" s="2" t="s">
        <v>6535</v>
      </c>
      <c r="AK1878" s="41">
        <v>748666</v>
      </c>
      <c r="AL1878" s="2" t="s">
        <v>6535</v>
      </c>
      <c r="AM1878" s="2" t="str">
        <f>IF(OR(O1878="Q",Q1878="Q",S1878="Q",U1878="Q",W1878="Q",Y1878="Q",AB1878="Q",AD1878="Q",AF1878="Q",AH1878="Q",AJ1878="Q",AL1878="Q"),"Yes","No")</f>
        <v>No</v>
      </c>
    </row>
    <row r="1879" spans="1:39">
      <c r="A1879" s="3" t="s">
        <v>1830</v>
      </c>
      <c r="B1879" s="3" t="s">
        <v>1831</v>
      </c>
      <c r="C1879" s="4" t="s">
        <v>83</v>
      </c>
      <c r="D1879" s="241">
        <v>4226</v>
      </c>
      <c r="E1879" s="236">
        <v>40226</v>
      </c>
      <c r="F1879" s="3" t="s">
        <v>481</v>
      </c>
      <c r="G1879" s="4" t="s">
        <v>264</v>
      </c>
      <c r="H1879" s="60">
        <v>280648</v>
      </c>
      <c r="I1879" s="27">
        <v>17</v>
      </c>
      <c r="J1879" s="170" t="s">
        <v>14</v>
      </c>
      <c r="K1879" s="170" t="s">
        <v>13</v>
      </c>
      <c r="L1879" s="5">
        <v>17</v>
      </c>
      <c r="N1879" s="31">
        <v>0.41278255651130225</v>
      </c>
      <c r="O1879" s="4" t="s">
        <v>6535</v>
      </c>
      <c r="P1879" s="56">
        <v>2.0539644699482652E-2</v>
      </c>
      <c r="Q1879" s="8" t="s">
        <v>6535</v>
      </c>
      <c r="R1879" s="35">
        <v>54.071178686759957</v>
      </c>
      <c r="S1879" s="2" t="s">
        <v>6535</v>
      </c>
      <c r="T1879" s="36">
        <v>2.6905274488697524</v>
      </c>
      <c r="U1879" s="2" t="s">
        <v>6535</v>
      </c>
      <c r="V1879" s="31">
        <v>20.096869373874775</v>
      </c>
      <c r="W1879" s="2" t="s">
        <v>6535</v>
      </c>
      <c r="X1879" s="31" t="s">
        <v>6535</v>
      </c>
      <c r="Y1879" s="2" t="s">
        <v>6535</v>
      </c>
      <c r="AA1879" s="37">
        <v>16508</v>
      </c>
      <c r="AB1879" s="4" t="s">
        <v>6535</v>
      </c>
      <c r="AC1879" s="37">
        <v>803714</v>
      </c>
      <c r="AD1879" s="4" t="s">
        <v>6535</v>
      </c>
      <c r="AE1879" s="41">
        <v>39992</v>
      </c>
      <c r="AF1879" s="4" t="s">
        <v>6535</v>
      </c>
      <c r="AG1879" s="41">
        <v>14864</v>
      </c>
      <c r="AH1879" s="2" t="s">
        <v>6535</v>
      </c>
      <c r="AI1879" s="41">
        <v>0</v>
      </c>
      <c r="AJ1879" s="2" t="s">
        <v>6535</v>
      </c>
      <c r="AK1879" s="41">
        <v>283820</v>
      </c>
      <c r="AL1879" s="2" t="s">
        <v>6535</v>
      </c>
      <c r="AM1879" s="2" t="str">
        <f>IF(OR(O1879="Q",Q1879="Q",S1879="Q",U1879="Q",W1879="Q",Y1879="Q",AB1879="Q",AD1879="Q",AF1879="Q",AH1879="Q",AJ1879="Q",AL1879="Q"),"Yes","No")</f>
        <v>No</v>
      </c>
    </row>
    <row r="1880" spans="1:39">
      <c r="A1880" s="3" t="s">
        <v>4154</v>
      </c>
      <c r="B1880" s="3" t="s">
        <v>4155</v>
      </c>
      <c r="C1880" s="4" t="s">
        <v>67</v>
      </c>
      <c r="D1880" s="241" t="s">
        <v>4156</v>
      </c>
      <c r="E1880" s="236" t="s">
        <v>4157</v>
      </c>
      <c r="F1880" s="3" t="s">
        <v>317</v>
      </c>
      <c r="G1880" s="4" t="s">
        <v>476</v>
      </c>
      <c r="H1880" s="60">
        <v>0</v>
      </c>
      <c r="I1880" s="27">
        <v>17</v>
      </c>
      <c r="J1880" s="170" t="s">
        <v>14</v>
      </c>
      <c r="K1880" s="170" t="s">
        <v>13</v>
      </c>
      <c r="L1880" s="5">
        <v>17</v>
      </c>
      <c r="N1880" s="31">
        <v>0.17719189595682563</v>
      </c>
      <c r="O1880" s="4" t="s">
        <v>6535</v>
      </c>
      <c r="P1880" s="56">
        <v>1.8268622081791034E-2</v>
      </c>
      <c r="Q1880" s="8" t="s">
        <v>6535</v>
      </c>
      <c r="R1880" s="35">
        <v>40.588893002591632</v>
      </c>
      <c r="S1880" s="2" t="s">
        <v>6535</v>
      </c>
      <c r="T1880" s="36">
        <v>4.1847463902258424</v>
      </c>
      <c r="U1880" s="2" t="s">
        <v>6535</v>
      </c>
      <c r="V1880" s="31">
        <v>9.6992479872600192</v>
      </c>
      <c r="W1880" s="2" t="s">
        <v>6535</v>
      </c>
      <c r="X1880" s="31" t="s">
        <v>6535</v>
      </c>
      <c r="Y1880" s="2" t="s">
        <v>6535</v>
      </c>
      <c r="AA1880" s="37">
        <v>10014</v>
      </c>
      <c r="AB1880" s="4" t="s">
        <v>6535</v>
      </c>
      <c r="AC1880" s="37">
        <v>548153</v>
      </c>
      <c r="AD1880" s="4" t="s">
        <v>6535</v>
      </c>
      <c r="AE1880" s="41">
        <v>56515</v>
      </c>
      <c r="AF1880" s="4" t="s">
        <v>6535</v>
      </c>
      <c r="AG1880" s="41">
        <v>13505</v>
      </c>
      <c r="AH1880" s="2" t="s">
        <v>6535</v>
      </c>
      <c r="AI1880" s="41">
        <v>0</v>
      </c>
      <c r="AJ1880" s="2" t="s">
        <v>6535</v>
      </c>
      <c r="AK1880" s="41">
        <v>277319</v>
      </c>
      <c r="AL1880" s="2" t="s">
        <v>6535</v>
      </c>
      <c r="AM1880" s="2" t="str">
        <f>IF(OR(O1880="Q",Q1880="Q",S1880="Q",U1880="Q",W1880="Q",Y1880="Q",AB1880="Q",AD1880="Q",AF1880="Q",AH1880="Q",AJ1880="Q",AL1880="Q"),"Yes","No")</f>
        <v>No</v>
      </c>
    </row>
    <row r="1881" spans="1:39">
      <c r="A1881" s="6" t="s">
        <v>4502</v>
      </c>
      <c r="B1881" s="6" t="s">
        <v>4503</v>
      </c>
      <c r="C1881" s="4" t="s">
        <v>57</v>
      </c>
      <c r="D1881" s="242" t="s">
        <v>4504</v>
      </c>
      <c r="E1881" s="237" t="s">
        <v>4505</v>
      </c>
      <c r="F1881" s="25" t="s">
        <v>320</v>
      </c>
      <c r="G1881" s="53" t="s">
        <v>476</v>
      </c>
      <c r="H1881" s="180">
        <v>0</v>
      </c>
      <c r="I1881" s="28">
        <v>17</v>
      </c>
      <c r="J1881" s="171" t="s">
        <v>15</v>
      </c>
      <c r="K1881" s="171" t="s">
        <v>13</v>
      </c>
      <c r="L1881" s="9">
        <v>17</v>
      </c>
      <c r="M1881" s="9"/>
      <c r="N1881" s="32">
        <v>0.84237534935061886</v>
      </c>
      <c r="O1881" s="10" t="s">
        <v>6535</v>
      </c>
      <c r="P1881" s="57">
        <v>0.1419247236093415</v>
      </c>
      <c r="Q1881" s="7" t="s">
        <v>6535</v>
      </c>
      <c r="R1881" s="182">
        <v>47.262050586750199</v>
      </c>
      <c r="S1881" s="1" t="s">
        <v>6535</v>
      </c>
      <c r="T1881" s="36">
        <v>7.9627846089111225</v>
      </c>
      <c r="U1881" s="2" t="s">
        <v>6535</v>
      </c>
      <c r="V1881" s="31">
        <v>5.9353671997933253</v>
      </c>
      <c r="W1881" s="2" t="s">
        <v>6535</v>
      </c>
      <c r="X1881" s="31" t="s">
        <v>6535</v>
      </c>
      <c r="Y1881" s="2" t="s">
        <v>6535</v>
      </c>
      <c r="AA1881" s="38">
        <v>143470</v>
      </c>
      <c r="AB1881" s="9" t="s">
        <v>6535</v>
      </c>
      <c r="AC1881" s="38">
        <v>1010888</v>
      </c>
      <c r="AD1881" s="9" t="s">
        <v>6535</v>
      </c>
      <c r="AE1881" s="42">
        <v>170316</v>
      </c>
      <c r="AF1881" s="9" t="s">
        <v>6535</v>
      </c>
      <c r="AG1881" s="41">
        <v>21389</v>
      </c>
      <c r="AH1881" s="2" t="s">
        <v>6535</v>
      </c>
      <c r="AI1881" s="41">
        <v>0</v>
      </c>
      <c r="AJ1881" s="2" t="s">
        <v>6535</v>
      </c>
      <c r="AK1881" s="41">
        <v>246909</v>
      </c>
      <c r="AL1881" s="2" t="s">
        <v>6535</v>
      </c>
      <c r="AM1881" s="2" t="str">
        <f>IF(OR(O1881="Q",Q1881="Q",S1881="Q",U1881="Q",W1881="Q",Y1881="Q",AB1881="Q",AD1881="Q",AF1881="Q",AH1881="Q",AJ1881="Q",AL1881="Q"),"Yes","No")</f>
        <v>No</v>
      </c>
    </row>
    <row r="1882" spans="1:39">
      <c r="A1882" s="3" t="s">
        <v>5555</v>
      </c>
      <c r="B1882" s="3" t="s">
        <v>5556</v>
      </c>
      <c r="C1882" s="4" t="s">
        <v>127</v>
      </c>
      <c r="D1882" s="241" t="s">
        <v>5557</v>
      </c>
      <c r="E1882" s="236" t="s">
        <v>5558</v>
      </c>
      <c r="F1882" s="3" t="s">
        <v>481</v>
      </c>
      <c r="G1882" s="4" t="s">
        <v>476</v>
      </c>
      <c r="H1882" s="60">
        <v>0</v>
      </c>
      <c r="I1882" s="27">
        <v>17</v>
      </c>
      <c r="J1882" s="170" t="s">
        <v>14</v>
      </c>
      <c r="K1882" s="170" t="s">
        <v>13</v>
      </c>
      <c r="L1882" s="5">
        <v>17</v>
      </c>
      <c r="N1882" s="31">
        <v>1.0790020045819015</v>
      </c>
      <c r="O1882" s="4" t="s">
        <v>6535</v>
      </c>
      <c r="P1882" s="56">
        <v>0.16320839892739331</v>
      </c>
      <c r="Q1882" s="8" t="s">
        <v>6535</v>
      </c>
      <c r="R1882" s="35">
        <v>41.989371376605661</v>
      </c>
      <c r="S1882" s="2" t="s">
        <v>6535</v>
      </c>
      <c r="T1882" s="36">
        <v>6.3512561100375127</v>
      </c>
      <c r="U1882" s="2" t="s">
        <v>6535</v>
      </c>
      <c r="V1882" s="31">
        <v>6.6111916523482241</v>
      </c>
      <c r="W1882" s="2" t="s">
        <v>6535</v>
      </c>
      <c r="X1882" s="31" t="s">
        <v>6535</v>
      </c>
      <c r="Y1882" s="2" t="s">
        <v>6535</v>
      </c>
      <c r="AA1882" s="37">
        <v>120572</v>
      </c>
      <c r="AB1882" s="4" t="s">
        <v>6535</v>
      </c>
      <c r="AC1882" s="37">
        <v>738761</v>
      </c>
      <c r="AD1882" s="4" t="s">
        <v>6535</v>
      </c>
      <c r="AE1882" s="41">
        <v>111744</v>
      </c>
      <c r="AF1882" s="4" t="s">
        <v>6535</v>
      </c>
      <c r="AG1882" s="41">
        <v>17594</v>
      </c>
      <c r="AH1882" s="2" t="s">
        <v>6535</v>
      </c>
      <c r="AI1882" s="41">
        <v>0</v>
      </c>
      <c r="AJ1882" s="2" t="s">
        <v>6535</v>
      </c>
      <c r="AK1882" s="41">
        <v>177411</v>
      </c>
      <c r="AL1882" s="2" t="s">
        <v>6535</v>
      </c>
      <c r="AM1882" s="2" t="str">
        <f>IF(OR(O1882="Q",Q1882="Q",S1882="Q",U1882="Q",W1882="Q",Y1882="Q",AB1882="Q",AD1882="Q",AF1882="Q",AH1882="Q",AJ1882="Q",AL1882="Q"),"Yes","No")</f>
        <v>No</v>
      </c>
    </row>
    <row r="1883" spans="1:39">
      <c r="A1883" s="3" t="s">
        <v>2287</v>
      </c>
      <c r="B1883" s="3" t="s">
        <v>2288</v>
      </c>
      <c r="C1883" s="4" t="s">
        <v>54</v>
      </c>
      <c r="D1883" s="241" t="s">
        <v>2289</v>
      </c>
      <c r="E1883" s="236" t="s">
        <v>2290</v>
      </c>
      <c r="F1883" s="3" t="s">
        <v>317</v>
      </c>
      <c r="G1883" s="4" t="s">
        <v>476</v>
      </c>
      <c r="H1883" s="60">
        <v>0</v>
      </c>
      <c r="I1883" s="27">
        <v>17</v>
      </c>
      <c r="J1883" s="170" t="s">
        <v>14</v>
      </c>
      <c r="K1883" s="170" t="s">
        <v>13</v>
      </c>
      <c r="L1883" s="5">
        <v>17</v>
      </c>
      <c r="N1883" s="31">
        <v>0.76775838131870633</v>
      </c>
      <c r="O1883" s="4" t="s">
        <v>6535</v>
      </c>
      <c r="P1883" s="56">
        <v>6.6373818811457472E-2</v>
      </c>
      <c r="Q1883" s="8" t="s">
        <v>6535</v>
      </c>
      <c r="R1883" s="35">
        <v>29.915972569679489</v>
      </c>
      <c r="S1883" s="2" t="s">
        <v>6535</v>
      </c>
      <c r="T1883" s="36">
        <v>2.5862789534096593</v>
      </c>
      <c r="U1883" s="2" t="s">
        <v>6535</v>
      </c>
      <c r="V1883" s="31">
        <v>11.567187108814894</v>
      </c>
      <c r="W1883" s="2" t="s">
        <v>6535</v>
      </c>
      <c r="X1883" s="31" t="s">
        <v>6535</v>
      </c>
      <c r="Y1883" s="2" t="s">
        <v>6535</v>
      </c>
      <c r="AA1883" s="37">
        <v>67466</v>
      </c>
      <c r="AB1883" s="4" t="s">
        <v>6535</v>
      </c>
      <c r="AC1883" s="37">
        <v>1016455</v>
      </c>
      <c r="AD1883" s="4" t="s">
        <v>6535</v>
      </c>
      <c r="AE1883" s="41">
        <v>87874</v>
      </c>
      <c r="AF1883" s="4" t="s">
        <v>6535</v>
      </c>
      <c r="AG1883" s="41">
        <v>33977</v>
      </c>
      <c r="AH1883" s="2" t="s">
        <v>6535</v>
      </c>
      <c r="AI1883" s="41">
        <v>0</v>
      </c>
      <c r="AJ1883" s="2" t="s">
        <v>6535</v>
      </c>
      <c r="AK1883" s="41">
        <v>496922</v>
      </c>
      <c r="AL1883" s="2" t="s">
        <v>6535</v>
      </c>
      <c r="AM1883" s="2" t="str">
        <f>IF(OR(O1883="Q",Q1883="Q",S1883="Q",U1883="Q",W1883="Q",Y1883="Q",AB1883="Q",AD1883="Q",AF1883="Q",AH1883="Q",AJ1883="Q",AL1883="Q"),"Yes","No")</f>
        <v>No</v>
      </c>
    </row>
    <row r="1884" spans="1:39">
      <c r="A1884" s="6" t="s">
        <v>2276</v>
      </c>
      <c r="B1884" s="6" t="s">
        <v>2277</v>
      </c>
      <c r="C1884" s="4" t="s">
        <v>54</v>
      </c>
      <c r="D1884" s="242" t="s">
        <v>2278</v>
      </c>
      <c r="E1884" s="237" t="s">
        <v>2279</v>
      </c>
      <c r="F1884" s="25" t="s">
        <v>317</v>
      </c>
      <c r="G1884" s="53" t="s">
        <v>476</v>
      </c>
      <c r="H1884" s="180">
        <v>0</v>
      </c>
      <c r="I1884" s="28">
        <v>17</v>
      </c>
      <c r="J1884" s="171" t="s">
        <v>14</v>
      </c>
      <c r="K1884" s="171" t="s">
        <v>13</v>
      </c>
      <c r="L1884" s="9">
        <v>17</v>
      </c>
      <c r="M1884" s="9"/>
      <c r="N1884" s="32">
        <v>4.2873060884070062</v>
      </c>
      <c r="O1884" s="10" t="s">
        <v>6535</v>
      </c>
      <c r="P1884" s="57">
        <v>0.23358258599944018</v>
      </c>
      <c r="Q1884" s="7" t="s">
        <v>6535</v>
      </c>
      <c r="R1884" s="182">
        <v>25.100506409963959</v>
      </c>
      <c r="S1884" s="1" t="s">
        <v>6535</v>
      </c>
      <c r="T1884" s="36">
        <v>1.3675350152835439</v>
      </c>
      <c r="U1884" s="2" t="s">
        <v>6535</v>
      </c>
      <c r="V1884" s="31">
        <v>18.354562135112594</v>
      </c>
      <c r="W1884" s="2" t="s">
        <v>6535</v>
      </c>
      <c r="X1884" s="31" t="s">
        <v>6535</v>
      </c>
      <c r="Y1884" s="2" t="s">
        <v>6535</v>
      </c>
      <c r="AA1884" s="38">
        <v>128512</v>
      </c>
      <c r="AB1884" s="9" t="s">
        <v>6535</v>
      </c>
      <c r="AC1884" s="38">
        <v>550178</v>
      </c>
      <c r="AD1884" s="9" t="s">
        <v>6535</v>
      </c>
      <c r="AE1884" s="42">
        <v>29975</v>
      </c>
      <c r="AF1884" s="9" t="s">
        <v>6535</v>
      </c>
      <c r="AG1884" s="41">
        <v>21919</v>
      </c>
      <c r="AH1884" s="2" t="s">
        <v>6535</v>
      </c>
      <c r="AI1884" s="41">
        <v>0</v>
      </c>
      <c r="AJ1884" s="2" t="s">
        <v>6535</v>
      </c>
      <c r="AK1884" s="41">
        <v>499701</v>
      </c>
      <c r="AL1884" s="2" t="s">
        <v>6535</v>
      </c>
      <c r="AM1884" s="2" t="str">
        <f>IF(OR(O1884="Q",Q1884="Q",S1884="Q",U1884="Q",W1884="Q",Y1884="Q",AB1884="Q",AD1884="Q",AF1884="Q",AH1884="Q",AJ1884="Q",AL1884="Q"),"Yes","No")</f>
        <v>No</v>
      </c>
    </row>
    <row r="1885" spans="1:39">
      <c r="A1885" s="6" t="s">
        <v>2203</v>
      </c>
      <c r="B1885" s="6" t="s">
        <v>2204</v>
      </c>
      <c r="C1885" s="4" t="s">
        <v>54</v>
      </c>
      <c r="D1885" s="242" t="s">
        <v>2205</v>
      </c>
      <c r="E1885" s="237" t="s">
        <v>2206</v>
      </c>
      <c r="F1885" s="25" t="s">
        <v>317</v>
      </c>
      <c r="G1885" s="53" t="s">
        <v>476</v>
      </c>
      <c r="H1885" s="180">
        <v>0</v>
      </c>
      <c r="I1885" s="28">
        <v>17</v>
      </c>
      <c r="J1885" s="171" t="s">
        <v>14</v>
      </c>
      <c r="K1885" s="171" t="s">
        <v>13</v>
      </c>
      <c r="L1885" s="9">
        <v>17</v>
      </c>
      <c r="M1885" s="9"/>
      <c r="N1885" s="32">
        <v>0.18029723235739076</v>
      </c>
      <c r="O1885" s="10" t="s">
        <v>6535</v>
      </c>
      <c r="P1885" s="57">
        <v>6.2747575732235716E-3</v>
      </c>
      <c r="Q1885" s="7" t="s">
        <v>6535</v>
      </c>
      <c r="R1885" s="182">
        <v>28.535660627485637</v>
      </c>
      <c r="S1885" s="1" t="s">
        <v>6535</v>
      </c>
      <c r="T1885" s="36">
        <v>0.9931064958020327</v>
      </c>
      <c r="U1885" s="2" t="s">
        <v>6535</v>
      </c>
      <c r="V1885" s="31">
        <v>28.73373676248109</v>
      </c>
      <c r="W1885" s="2" t="s">
        <v>6535</v>
      </c>
      <c r="X1885" s="31" t="s">
        <v>6535</v>
      </c>
      <c r="Y1885" s="2" t="s">
        <v>6535</v>
      </c>
      <c r="AA1885" s="38">
        <v>6078</v>
      </c>
      <c r="AB1885" s="9" t="s">
        <v>6535</v>
      </c>
      <c r="AC1885" s="38">
        <v>968643</v>
      </c>
      <c r="AD1885" s="9" t="s">
        <v>6535</v>
      </c>
      <c r="AE1885" s="42">
        <v>33711</v>
      </c>
      <c r="AF1885" s="9" t="s">
        <v>6535</v>
      </c>
      <c r="AG1885" s="41">
        <v>33945</v>
      </c>
      <c r="AH1885" s="2" t="s">
        <v>6535</v>
      </c>
      <c r="AI1885" s="41">
        <v>0</v>
      </c>
      <c r="AJ1885" s="2" t="s">
        <v>6535</v>
      </c>
      <c r="AK1885" s="41">
        <v>785212</v>
      </c>
      <c r="AL1885" s="2" t="s">
        <v>6535</v>
      </c>
      <c r="AM1885" s="2" t="str">
        <f>IF(OR(O1885="Q",Q1885="Q",S1885="Q",U1885="Q",W1885="Q",Y1885="Q",AB1885="Q",AD1885="Q",AF1885="Q",AH1885="Q",AJ1885="Q",AL1885="Q"),"Yes","No")</f>
        <v>No</v>
      </c>
    </row>
    <row r="1886" spans="1:39">
      <c r="A1886" s="6" t="s">
        <v>3082</v>
      </c>
      <c r="B1886" s="6" t="s">
        <v>1243</v>
      </c>
      <c r="C1886" s="4" t="s">
        <v>59</v>
      </c>
      <c r="D1886" s="242" t="s">
        <v>3083</v>
      </c>
      <c r="E1886" s="237" t="s">
        <v>3084</v>
      </c>
      <c r="F1886" s="25" t="s">
        <v>317</v>
      </c>
      <c r="G1886" s="53" t="s">
        <v>476</v>
      </c>
      <c r="H1886" s="180">
        <v>0</v>
      </c>
      <c r="I1886" s="28">
        <v>17</v>
      </c>
      <c r="J1886" s="171" t="s">
        <v>14</v>
      </c>
      <c r="K1886" s="171" t="s">
        <v>13</v>
      </c>
      <c r="L1886" s="9">
        <v>17</v>
      </c>
      <c r="M1886" s="9"/>
      <c r="N1886" s="32">
        <v>1.3290447941353982</v>
      </c>
      <c r="O1886" s="10" t="s">
        <v>163</v>
      </c>
      <c r="P1886" s="57">
        <v>0.11060692558172583</v>
      </c>
      <c r="Q1886" s="7" t="s">
        <v>163</v>
      </c>
      <c r="R1886" s="182">
        <v>49.286197319164351</v>
      </c>
      <c r="S1886" s="1" t="s">
        <v>163</v>
      </c>
      <c r="T1886" s="36">
        <v>4.1017389204202388</v>
      </c>
      <c r="U1886" s="2" t="s">
        <v>163</v>
      </c>
      <c r="V1886" s="31">
        <v>12.015927457936495</v>
      </c>
      <c r="W1886" s="2" t="s">
        <v>163</v>
      </c>
      <c r="X1886" s="31" t="s">
        <v>6535</v>
      </c>
      <c r="Y1886" s="2" t="s">
        <v>163</v>
      </c>
      <c r="AA1886" s="38">
        <v>90286</v>
      </c>
      <c r="AB1886" s="9" t="s">
        <v>163</v>
      </c>
      <c r="AC1886" s="38">
        <v>816278</v>
      </c>
      <c r="AD1886" s="9" t="s">
        <v>163</v>
      </c>
      <c r="AE1886" s="42">
        <v>67933</v>
      </c>
      <c r="AF1886" s="9" t="s">
        <v>163</v>
      </c>
      <c r="AG1886" s="41">
        <v>16562</v>
      </c>
      <c r="AH1886" s="2" t="s">
        <v>163</v>
      </c>
      <c r="AI1886" s="41">
        <v>0</v>
      </c>
      <c r="AJ1886" s="2" t="s">
        <v>6535</v>
      </c>
      <c r="AK1886" s="41">
        <v>334625</v>
      </c>
      <c r="AL1886" s="2" t="s">
        <v>163</v>
      </c>
      <c r="AM1886" s="2" t="str">
        <f>IF(OR(O1886="Q",Q1886="Q",S1886="Q",U1886="Q",W1886="Q",Y1886="Q",AB1886="Q",AD1886="Q",AF1886="Q",AH1886="Q",AJ1886="Q",AL1886="Q"),"Yes","No")</f>
        <v>No</v>
      </c>
    </row>
    <row r="1887" spans="1:39">
      <c r="A1887" s="6" t="s">
        <v>4236</v>
      </c>
      <c r="B1887" s="6" t="s">
        <v>4237</v>
      </c>
      <c r="C1887" s="4" t="s">
        <v>95</v>
      </c>
      <c r="D1887" s="242" t="s">
        <v>4238</v>
      </c>
      <c r="E1887" s="237" t="s">
        <v>4239</v>
      </c>
      <c r="F1887" s="25" t="s">
        <v>317</v>
      </c>
      <c r="G1887" s="53" t="s">
        <v>476</v>
      </c>
      <c r="H1887" s="180">
        <v>0</v>
      </c>
      <c r="I1887" s="28">
        <v>17</v>
      </c>
      <c r="J1887" s="171" t="s">
        <v>14</v>
      </c>
      <c r="K1887" s="171" t="s">
        <v>13</v>
      </c>
      <c r="L1887" s="9">
        <v>17</v>
      </c>
      <c r="M1887" s="9"/>
      <c r="N1887" s="32">
        <v>0.60438357785139607</v>
      </c>
      <c r="O1887" s="10" t="s">
        <v>6535</v>
      </c>
      <c r="P1887" s="57">
        <v>5.2279972776444458E-2</v>
      </c>
      <c r="Q1887" s="7" t="s">
        <v>6535</v>
      </c>
      <c r="R1887" s="182">
        <v>58.229737783075088</v>
      </c>
      <c r="S1887" s="1" t="s">
        <v>6535</v>
      </c>
      <c r="T1887" s="36">
        <v>5.036948748510131</v>
      </c>
      <c r="U1887" s="2" t="s">
        <v>6535</v>
      </c>
      <c r="V1887" s="31">
        <v>11.560518220539517</v>
      </c>
      <c r="W1887" s="2" t="s">
        <v>6535</v>
      </c>
      <c r="X1887" s="31" t="s">
        <v>6535</v>
      </c>
      <c r="Y1887" s="2" t="s">
        <v>6535</v>
      </c>
      <c r="AA1887" s="38">
        <v>40866</v>
      </c>
      <c r="AB1887" s="9" t="s">
        <v>6535</v>
      </c>
      <c r="AC1887" s="38">
        <v>781676</v>
      </c>
      <c r="AD1887" s="9" t="s">
        <v>6535</v>
      </c>
      <c r="AE1887" s="42">
        <v>67616</v>
      </c>
      <c r="AF1887" s="9" t="s">
        <v>6535</v>
      </c>
      <c r="AG1887" s="41">
        <v>13424</v>
      </c>
      <c r="AH1887" s="2" t="s">
        <v>6535</v>
      </c>
      <c r="AI1887" s="41">
        <v>0</v>
      </c>
      <c r="AJ1887" s="2" t="s">
        <v>6535</v>
      </c>
      <c r="AK1887" s="41">
        <v>204205</v>
      </c>
      <c r="AL1887" s="2" t="s">
        <v>6535</v>
      </c>
      <c r="AM1887" s="2" t="str">
        <f>IF(OR(O1887="Q",Q1887="Q",S1887="Q",U1887="Q",W1887="Q",Y1887="Q",AB1887="Q",AD1887="Q",AF1887="Q",AH1887="Q",AJ1887="Q",AL1887="Q"),"Yes","No")</f>
        <v>No</v>
      </c>
    </row>
    <row r="1888" spans="1:39">
      <c r="A1888" s="3" t="s">
        <v>2592</v>
      </c>
      <c r="B1888" s="3" t="s">
        <v>2593</v>
      </c>
      <c r="C1888" s="4" t="s">
        <v>83</v>
      </c>
      <c r="D1888" s="241" t="s">
        <v>2594</v>
      </c>
      <c r="E1888" s="236" t="s">
        <v>2595</v>
      </c>
      <c r="F1888" s="3" t="s">
        <v>317</v>
      </c>
      <c r="G1888" s="4" t="s">
        <v>476</v>
      </c>
      <c r="H1888" s="60">
        <v>0</v>
      </c>
      <c r="I1888" s="27">
        <v>17</v>
      </c>
      <c r="J1888" s="170" t="s">
        <v>14</v>
      </c>
      <c r="K1888" s="170" t="s">
        <v>13</v>
      </c>
      <c r="L1888" s="5">
        <v>17</v>
      </c>
      <c r="N1888" s="31">
        <v>0.76202588985487041</v>
      </c>
      <c r="O1888" s="4" t="s">
        <v>6535</v>
      </c>
      <c r="P1888" s="56">
        <v>5.9930009947685589E-2</v>
      </c>
      <c r="Q1888" s="8" t="s">
        <v>6535</v>
      </c>
      <c r="R1888" s="35">
        <v>15.096038887165166</v>
      </c>
      <c r="S1888" s="2" t="s">
        <v>6535</v>
      </c>
      <c r="T1888" s="36">
        <v>1.1872375633467784</v>
      </c>
      <c r="U1888" s="2" t="s">
        <v>6535</v>
      </c>
      <c r="V1888" s="31">
        <v>12.715263863965015</v>
      </c>
      <c r="W1888" s="2" t="s">
        <v>6535</v>
      </c>
      <c r="X1888" s="31" t="s">
        <v>6535</v>
      </c>
      <c r="Y1888" s="2" t="s">
        <v>6535</v>
      </c>
      <c r="AA1888" s="37">
        <v>43738</v>
      </c>
      <c r="AB1888" s="4" t="s">
        <v>6535</v>
      </c>
      <c r="AC1888" s="37">
        <v>729818</v>
      </c>
      <c r="AD1888" s="4" t="s">
        <v>6535</v>
      </c>
      <c r="AE1888" s="41">
        <v>57397</v>
      </c>
      <c r="AF1888" s="4" t="s">
        <v>6535</v>
      </c>
      <c r="AG1888" s="41">
        <v>48345</v>
      </c>
      <c r="AH1888" s="2" t="s">
        <v>6535</v>
      </c>
      <c r="AI1888" s="41">
        <v>0</v>
      </c>
      <c r="AJ1888" s="2" t="s">
        <v>6535</v>
      </c>
      <c r="AK1888" s="41">
        <v>933810</v>
      </c>
      <c r="AL1888" s="2" t="s">
        <v>6535</v>
      </c>
      <c r="AM1888" s="2" t="str">
        <f>IF(OR(O1888="Q",Q1888="Q",S1888="Q",U1888="Q",W1888="Q",Y1888="Q",AB1888="Q",AD1888="Q",AF1888="Q",AH1888="Q",AJ1888="Q",AL1888="Q"),"Yes","No")</f>
        <v>No</v>
      </c>
    </row>
    <row r="1889" spans="1:39">
      <c r="A1889" s="6" t="s">
        <v>1521</v>
      </c>
      <c r="B1889" s="6" t="s">
        <v>1522</v>
      </c>
      <c r="C1889" s="4" t="s">
        <v>133</v>
      </c>
      <c r="D1889" s="242" t="s">
        <v>1523</v>
      </c>
      <c r="E1889" s="237" t="s">
        <v>1524</v>
      </c>
      <c r="F1889" s="25" t="s">
        <v>317</v>
      </c>
      <c r="G1889" s="53" t="s">
        <v>476</v>
      </c>
      <c r="H1889" s="180">
        <v>0</v>
      </c>
      <c r="I1889" s="28">
        <v>17</v>
      </c>
      <c r="J1889" s="171" t="s">
        <v>14</v>
      </c>
      <c r="K1889" s="171" t="s">
        <v>13</v>
      </c>
      <c r="L1889" s="9">
        <v>17</v>
      </c>
      <c r="M1889" s="9"/>
      <c r="N1889" s="32">
        <v>0.78790746085064101</v>
      </c>
      <c r="O1889" s="10" t="s">
        <v>6535</v>
      </c>
      <c r="P1889" s="57">
        <v>6.7269500776880473E-2</v>
      </c>
      <c r="Q1889" s="7" t="s">
        <v>6535</v>
      </c>
      <c r="R1889" s="182">
        <v>40.600994916088119</v>
      </c>
      <c r="S1889" s="1" t="s">
        <v>65</v>
      </c>
      <c r="T1889" s="36">
        <v>3.4664079155961298</v>
      </c>
      <c r="U1889" s="2" t="s">
        <v>65</v>
      </c>
      <c r="V1889" s="31">
        <v>11.71269968932835</v>
      </c>
      <c r="W1889" s="2" t="s">
        <v>6535</v>
      </c>
      <c r="X1889" s="31" t="s">
        <v>6535</v>
      </c>
      <c r="Y1889" s="2" t="s">
        <v>6535</v>
      </c>
      <c r="AA1889" s="38">
        <v>49962</v>
      </c>
      <c r="AB1889" s="9" t="s">
        <v>6535</v>
      </c>
      <c r="AC1889" s="38">
        <v>742714</v>
      </c>
      <c r="AD1889" s="9" t="s">
        <v>6535</v>
      </c>
      <c r="AE1889" s="42">
        <v>63411</v>
      </c>
      <c r="AF1889" s="9" t="s">
        <v>6535</v>
      </c>
      <c r="AG1889" s="41">
        <v>18293</v>
      </c>
      <c r="AH1889" s="2" t="s">
        <v>65</v>
      </c>
      <c r="AI1889" s="41">
        <v>0</v>
      </c>
      <c r="AJ1889" s="2" t="s">
        <v>6535</v>
      </c>
      <c r="AK1889" s="41">
        <v>370050</v>
      </c>
      <c r="AL1889" s="2" t="s">
        <v>65</v>
      </c>
      <c r="AM1889" s="2" t="str">
        <f>IF(OR(O1889="Q",Q1889="Q",S1889="Q",U1889="Q",W1889="Q",Y1889="Q",AB1889="Q",AD1889="Q",AF1889="Q",AH1889="Q",AJ1889="Q",AL1889="Q"),"Yes","No")</f>
        <v>Yes</v>
      </c>
    </row>
    <row r="1890" spans="1:39">
      <c r="A1890" s="6" t="s">
        <v>3292</v>
      </c>
      <c r="B1890" s="6" t="s">
        <v>3293</v>
      </c>
      <c r="C1890" s="4" t="s">
        <v>74</v>
      </c>
      <c r="D1890" s="242" t="s">
        <v>3294</v>
      </c>
      <c r="E1890" s="237" t="s">
        <v>3295</v>
      </c>
      <c r="F1890" s="25" t="s">
        <v>317</v>
      </c>
      <c r="G1890" s="53" t="s">
        <v>476</v>
      </c>
      <c r="H1890" s="180">
        <v>0</v>
      </c>
      <c r="I1890" s="28">
        <v>17</v>
      </c>
      <c r="J1890" s="171" t="s">
        <v>14</v>
      </c>
      <c r="K1890" s="171" t="s">
        <v>13</v>
      </c>
      <c r="L1890" s="9">
        <v>17</v>
      </c>
      <c r="M1890" s="9"/>
      <c r="N1890" s="32">
        <v>1.3667055847441136</v>
      </c>
      <c r="O1890" s="10" t="s">
        <v>6535</v>
      </c>
      <c r="P1890" s="57">
        <v>9.8395909218268421E-2</v>
      </c>
      <c r="Q1890" s="7" t="s">
        <v>6535</v>
      </c>
      <c r="R1890" s="182">
        <v>50.984058959124702</v>
      </c>
      <c r="S1890" s="1" t="s">
        <v>6535</v>
      </c>
      <c r="T1890" s="36">
        <v>3.670595110548359</v>
      </c>
      <c r="U1890" s="2" t="s">
        <v>6535</v>
      </c>
      <c r="V1890" s="31">
        <v>13.889861840825063</v>
      </c>
      <c r="W1890" s="2" t="s">
        <v>6535</v>
      </c>
      <c r="X1890" s="31" t="s">
        <v>6535</v>
      </c>
      <c r="Y1890" s="2" t="s">
        <v>6535</v>
      </c>
      <c r="AA1890" s="38">
        <v>154517</v>
      </c>
      <c r="AB1890" s="9" t="s">
        <v>6535</v>
      </c>
      <c r="AC1890" s="38">
        <v>1570360</v>
      </c>
      <c r="AD1890" s="9" t="s">
        <v>6535</v>
      </c>
      <c r="AE1890" s="42">
        <v>113058</v>
      </c>
      <c r="AF1890" s="9" t="s">
        <v>6535</v>
      </c>
      <c r="AG1890" s="41">
        <v>30801</v>
      </c>
      <c r="AH1890" s="2" t="s">
        <v>6535</v>
      </c>
      <c r="AI1890" s="41">
        <v>0</v>
      </c>
      <c r="AJ1890" s="2" t="s">
        <v>6535</v>
      </c>
      <c r="AK1890" s="41">
        <v>504410</v>
      </c>
      <c r="AL1890" s="2" t="s">
        <v>6535</v>
      </c>
      <c r="AM1890" s="2" t="str">
        <f>IF(OR(O1890="Q",Q1890="Q",S1890="Q",U1890="Q",W1890="Q",Y1890="Q",AB1890="Q",AD1890="Q",AF1890="Q",AH1890="Q",AJ1890="Q",AL1890="Q"),"Yes","No")</f>
        <v>No</v>
      </c>
    </row>
    <row r="1891" spans="1:39">
      <c r="A1891" s="6" t="s">
        <v>3438</v>
      </c>
      <c r="B1891" s="6" t="s">
        <v>3439</v>
      </c>
      <c r="C1891" s="4" t="s">
        <v>74</v>
      </c>
      <c r="D1891" s="242" t="s">
        <v>3440</v>
      </c>
      <c r="E1891" s="237" t="s">
        <v>3441</v>
      </c>
      <c r="F1891" s="25" t="s">
        <v>317</v>
      </c>
      <c r="G1891" s="53" t="s">
        <v>476</v>
      </c>
      <c r="H1891" s="180">
        <v>0</v>
      </c>
      <c r="I1891" s="28">
        <v>17</v>
      </c>
      <c r="J1891" s="171" t="s">
        <v>14</v>
      </c>
      <c r="K1891" s="171" t="s">
        <v>13</v>
      </c>
      <c r="L1891" s="9">
        <v>17</v>
      </c>
      <c r="M1891" s="9"/>
      <c r="N1891" s="32">
        <v>2.278781463424564</v>
      </c>
      <c r="O1891" s="10" t="s">
        <v>6535</v>
      </c>
      <c r="P1891" s="57">
        <v>0.14867299418490759</v>
      </c>
      <c r="Q1891" s="7" t="s">
        <v>6535</v>
      </c>
      <c r="R1891" s="182">
        <v>60.005937201147596</v>
      </c>
      <c r="S1891" s="1" t="s">
        <v>6535</v>
      </c>
      <c r="T1891" s="36">
        <v>3.9149266815428754</v>
      </c>
      <c r="U1891" s="2" t="s">
        <v>6535</v>
      </c>
      <c r="V1891" s="31">
        <v>15.327474070982911</v>
      </c>
      <c r="W1891" s="2" t="s">
        <v>6535</v>
      </c>
      <c r="X1891" s="31" t="s">
        <v>6535</v>
      </c>
      <c r="Y1891" s="2" t="s">
        <v>6535</v>
      </c>
      <c r="AA1891" s="38">
        <v>223888</v>
      </c>
      <c r="AB1891" s="9" t="s">
        <v>6535</v>
      </c>
      <c r="AC1891" s="38">
        <v>1505909</v>
      </c>
      <c r="AD1891" s="9" t="s">
        <v>6535</v>
      </c>
      <c r="AE1891" s="42">
        <v>98249</v>
      </c>
      <c r="AF1891" s="9" t="s">
        <v>6535</v>
      </c>
      <c r="AG1891" s="41">
        <v>25096</v>
      </c>
      <c r="AH1891" s="2" t="s">
        <v>6535</v>
      </c>
      <c r="AI1891" s="41">
        <v>0</v>
      </c>
      <c r="AJ1891" s="2" t="s">
        <v>6535</v>
      </c>
      <c r="AK1891" s="41">
        <v>459830</v>
      </c>
      <c r="AL1891" s="2" t="s">
        <v>6535</v>
      </c>
      <c r="AM1891" s="2" t="str">
        <f>IF(OR(O1891="Q",Q1891="Q",S1891="Q",U1891="Q",W1891="Q",Y1891="Q",AB1891="Q",AD1891="Q",AF1891="Q",AH1891="Q",AJ1891="Q",AL1891="Q"),"Yes","No")</f>
        <v>No</v>
      </c>
    </row>
    <row r="1892" spans="1:39">
      <c r="A1892" s="3" t="s">
        <v>4575</v>
      </c>
      <c r="B1892" s="3" t="s">
        <v>1064</v>
      </c>
      <c r="C1892" s="4" t="s">
        <v>63</v>
      </c>
      <c r="D1892" s="241" t="s">
        <v>4576</v>
      </c>
      <c r="E1892" s="236" t="s">
        <v>4577</v>
      </c>
      <c r="F1892" s="3" t="s">
        <v>317</v>
      </c>
      <c r="G1892" s="4" t="s">
        <v>476</v>
      </c>
      <c r="H1892" s="60">
        <v>0</v>
      </c>
      <c r="I1892" s="27">
        <v>17</v>
      </c>
      <c r="J1892" s="170" t="s">
        <v>15</v>
      </c>
      <c r="K1892" s="170" t="s">
        <v>13</v>
      </c>
      <c r="L1892" s="5">
        <v>17</v>
      </c>
      <c r="N1892" s="31">
        <v>0.58581934230609134</v>
      </c>
      <c r="O1892" s="4" t="s">
        <v>163</v>
      </c>
      <c r="P1892" s="56">
        <v>4.0011713519163827E-2</v>
      </c>
      <c r="Q1892" s="8" t="s">
        <v>6535</v>
      </c>
      <c r="R1892" s="35">
        <v>57.85672771137186</v>
      </c>
      <c r="S1892" s="2" t="s">
        <v>163</v>
      </c>
      <c r="T1892" s="36">
        <v>3.9516394341484813</v>
      </c>
      <c r="U1892" s="2" t="s">
        <v>163</v>
      </c>
      <c r="V1892" s="31">
        <v>14.641196059386708</v>
      </c>
      <c r="W1892" s="2" t="s">
        <v>163</v>
      </c>
      <c r="X1892" s="31" t="s">
        <v>6535</v>
      </c>
      <c r="Y1892" s="2" t="s">
        <v>6535</v>
      </c>
      <c r="AA1892" s="37">
        <v>42220</v>
      </c>
      <c r="AB1892" s="4" t="s">
        <v>6535</v>
      </c>
      <c r="AC1892" s="37">
        <v>1055191</v>
      </c>
      <c r="AD1892" s="4" t="s">
        <v>6535</v>
      </c>
      <c r="AE1892" s="41">
        <v>72070</v>
      </c>
      <c r="AF1892" s="4" t="s">
        <v>163</v>
      </c>
      <c r="AG1892" s="41">
        <v>18238</v>
      </c>
      <c r="AH1892" s="2" t="s">
        <v>163</v>
      </c>
      <c r="AI1892" s="41">
        <v>0</v>
      </c>
      <c r="AJ1892" s="2" t="s">
        <v>6535</v>
      </c>
      <c r="AK1892" s="41">
        <v>183024</v>
      </c>
      <c r="AL1892" s="2" t="s">
        <v>163</v>
      </c>
      <c r="AM1892" s="2" t="str">
        <f>IF(OR(O1892="Q",Q1892="Q",S1892="Q",U1892="Q",W1892="Q",Y1892="Q",AB1892="Q",AD1892="Q",AF1892="Q",AH1892="Q",AJ1892="Q",AL1892="Q"),"Yes","No")</f>
        <v>No</v>
      </c>
    </row>
    <row r="1893" spans="1:39">
      <c r="A1893" s="3" t="s">
        <v>6418</v>
      </c>
      <c r="B1893" s="3" t="s">
        <v>3178</v>
      </c>
      <c r="C1893" s="4" t="s">
        <v>60</v>
      </c>
      <c r="D1893" s="241" t="s">
        <v>3179</v>
      </c>
      <c r="E1893" s="236" t="s">
        <v>3180</v>
      </c>
      <c r="F1893" s="3" t="s">
        <v>152</v>
      </c>
      <c r="G1893" s="4" t="s">
        <v>476</v>
      </c>
      <c r="H1893" s="60">
        <v>0</v>
      </c>
      <c r="I1893" s="27">
        <v>17</v>
      </c>
      <c r="J1893" s="170" t="s">
        <v>14</v>
      </c>
      <c r="K1893" s="170" t="s">
        <v>13</v>
      </c>
      <c r="L1893" s="5">
        <v>17</v>
      </c>
      <c r="N1893" s="31">
        <v>0.37085822764170828</v>
      </c>
      <c r="O1893" s="4" t="s">
        <v>6535</v>
      </c>
      <c r="P1893" s="56">
        <v>4.0343546654233647E-2</v>
      </c>
      <c r="Q1893" s="8" t="s">
        <v>6535</v>
      </c>
      <c r="R1893" s="35">
        <v>40.331936637710783</v>
      </c>
      <c r="S1893" s="2" t="s">
        <v>6535</v>
      </c>
      <c r="T1893" s="36">
        <v>4.3874808380173738</v>
      </c>
      <c r="U1893" s="2" t="s">
        <v>6535</v>
      </c>
      <c r="V1893" s="31">
        <v>9.1925043383063709</v>
      </c>
      <c r="W1893" s="2" t="s">
        <v>6535</v>
      </c>
      <c r="X1893" s="31" t="s">
        <v>6535</v>
      </c>
      <c r="Y1893" s="2" t="s">
        <v>6535</v>
      </c>
      <c r="AA1893" s="37">
        <v>31843</v>
      </c>
      <c r="AB1893" s="4" t="s">
        <v>6535</v>
      </c>
      <c r="AC1893" s="37">
        <v>789296</v>
      </c>
      <c r="AD1893" s="4" t="s">
        <v>6535</v>
      </c>
      <c r="AE1893" s="41">
        <v>85863</v>
      </c>
      <c r="AF1893" s="4" t="s">
        <v>6535</v>
      </c>
      <c r="AG1893" s="41">
        <v>19570</v>
      </c>
      <c r="AH1893" s="2" t="s">
        <v>6535</v>
      </c>
      <c r="AI1893" s="41">
        <v>0</v>
      </c>
      <c r="AJ1893" s="2" t="s">
        <v>6535</v>
      </c>
      <c r="AK1893" s="41">
        <v>328988</v>
      </c>
      <c r="AL1893" s="2" t="s">
        <v>6535</v>
      </c>
      <c r="AM1893" s="2" t="str">
        <f>IF(OR(O1893="Q",Q1893="Q",S1893="Q",U1893="Q",W1893="Q",Y1893="Q",AB1893="Q",AD1893="Q",AF1893="Q",AH1893="Q",AJ1893="Q",AL1893="Q"),"Yes","No")</f>
        <v>No</v>
      </c>
    </row>
    <row r="1894" spans="1:39">
      <c r="A1894" s="3" t="s">
        <v>6108</v>
      </c>
      <c r="B1894" s="3" t="s">
        <v>6109</v>
      </c>
      <c r="C1894" s="4" t="s">
        <v>96</v>
      </c>
      <c r="D1894" s="241" t="s">
        <v>6110</v>
      </c>
      <c r="E1894" s="236" t="s">
        <v>6111</v>
      </c>
      <c r="F1894" s="3" t="s">
        <v>317</v>
      </c>
      <c r="G1894" s="4" t="s">
        <v>476</v>
      </c>
      <c r="H1894" s="60">
        <v>0</v>
      </c>
      <c r="I1894" s="27">
        <v>17</v>
      </c>
      <c r="J1894" s="170" t="s">
        <v>14</v>
      </c>
      <c r="K1894" s="170" t="s">
        <v>13</v>
      </c>
      <c r="L1894" s="5">
        <v>17</v>
      </c>
      <c r="N1894" s="31">
        <v>0</v>
      </c>
      <c r="O1894" s="4" t="s">
        <v>6535</v>
      </c>
      <c r="P1894" s="56">
        <v>0</v>
      </c>
      <c r="Q1894" s="8" t="s">
        <v>6535</v>
      </c>
      <c r="R1894" s="35">
        <v>18.260176684566083</v>
      </c>
      <c r="S1894" s="2" t="s">
        <v>6535</v>
      </c>
      <c r="T1894" s="36">
        <v>1.9468214100121255</v>
      </c>
      <c r="U1894" s="2" t="s">
        <v>6535</v>
      </c>
      <c r="V1894" s="31">
        <v>9.3794821603345486</v>
      </c>
      <c r="W1894" s="2" t="s">
        <v>6535</v>
      </c>
      <c r="X1894" s="31" t="s">
        <v>6535</v>
      </c>
      <c r="Y1894" s="2" t="s">
        <v>6535</v>
      </c>
      <c r="AA1894" s="37">
        <v>0</v>
      </c>
      <c r="AB1894" s="4" t="s">
        <v>6535</v>
      </c>
      <c r="AC1894" s="37">
        <v>105416</v>
      </c>
      <c r="AD1894" s="4" t="s">
        <v>6535</v>
      </c>
      <c r="AE1894" s="41">
        <v>11239</v>
      </c>
      <c r="AF1894" s="4" t="s">
        <v>6535</v>
      </c>
      <c r="AG1894" s="41">
        <v>5773</v>
      </c>
      <c r="AH1894" s="2" t="s">
        <v>6535</v>
      </c>
      <c r="AI1894" s="41">
        <v>0</v>
      </c>
      <c r="AJ1894" s="2" t="s">
        <v>6535</v>
      </c>
      <c r="AK1894" s="41">
        <v>143421</v>
      </c>
      <c r="AL1894" s="2" t="s">
        <v>6535</v>
      </c>
      <c r="AM1894" s="2" t="str">
        <f>IF(OR(O1894="Q",Q1894="Q",S1894="Q",U1894="Q",W1894="Q",Y1894="Q",AB1894="Q",AD1894="Q",AF1894="Q",AH1894="Q",AJ1894="Q",AL1894="Q"),"Yes","No")</f>
        <v>No</v>
      </c>
    </row>
    <row r="1895" spans="1:39">
      <c r="A1895" s="6" t="s">
        <v>3628</v>
      </c>
      <c r="B1895" s="6" t="s">
        <v>3629</v>
      </c>
      <c r="C1895" s="4" t="s">
        <v>108</v>
      </c>
      <c r="D1895" s="242" t="s">
        <v>3630</v>
      </c>
      <c r="E1895" s="237" t="s">
        <v>3631</v>
      </c>
      <c r="F1895" s="25" t="s">
        <v>317</v>
      </c>
      <c r="G1895" s="53" t="s">
        <v>476</v>
      </c>
      <c r="H1895" s="180">
        <v>0</v>
      </c>
      <c r="I1895" s="28">
        <v>17</v>
      </c>
      <c r="J1895" s="171" t="s">
        <v>14</v>
      </c>
      <c r="K1895" s="171" t="s">
        <v>13</v>
      </c>
      <c r="L1895" s="9">
        <v>17</v>
      </c>
      <c r="M1895" s="9"/>
      <c r="N1895" s="32">
        <v>1.307363787614793</v>
      </c>
      <c r="O1895" s="10" t="s">
        <v>6535</v>
      </c>
      <c r="P1895" s="57">
        <v>7.8840278814682085E-2</v>
      </c>
      <c r="Q1895" s="7" t="s">
        <v>6535</v>
      </c>
      <c r="R1895" s="182">
        <v>66.782051282051285</v>
      </c>
      <c r="S1895" s="1" t="s">
        <v>6535</v>
      </c>
      <c r="T1895" s="36">
        <v>4.0272765643136017</v>
      </c>
      <c r="U1895" s="2" t="s">
        <v>6535</v>
      </c>
      <c r="V1895" s="31">
        <v>16.582434857794137</v>
      </c>
      <c r="W1895" s="2" t="s">
        <v>6535</v>
      </c>
      <c r="X1895" s="31" t="s">
        <v>6535</v>
      </c>
      <c r="Y1895" s="2" t="s">
        <v>6535</v>
      </c>
      <c r="AA1895" s="38">
        <v>99795</v>
      </c>
      <c r="AB1895" s="9" t="s">
        <v>6535</v>
      </c>
      <c r="AC1895" s="38">
        <v>1265787</v>
      </c>
      <c r="AD1895" s="9" t="s">
        <v>6535</v>
      </c>
      <c r="AE1895" s="42">
        <v>76333</v>
      </c>
      <c r="AF1895" s="9" t="s">
        <v>6535</v>
      </c>
      <c r="AG1895" s="41">
        <v>18954</v>
      </c>
      <c r="AH1895" s="2" t="s">
        <v>6535</v>
      </c>
      <c r="AI1895" s="41">
        <v>0</v>
      </c>
      <c r="AJ1895" s="2" t="s">
        <v>6535</v>
      </c>
      <c r="AK1895" s="41">
        <v>421279</v>
      </c>
      <c r="AL1895" s="2" t="s">
        <v>6535</v>
      </c>
      <c r="AM1895" s="2" t="str">
        <f>IF(OR(O1895="Q",Q1895="Q",S1895="Q",U1895="Q",W1895="Q",Y1895="Q",AB1895="Q",AD1895="Q",AF1895="Q",AH1895="Q",AJ1895="Q",AL1895="Q"),"Yes","No")</f>
        <v>No</v>
      </c>
    </row>
    <row r="1896" spans="1:39">
      <c r="A1896" s="6" t="s">
        <v>2902</v>
      </c>
      <c r="B1896" s="6" t="s">
        <v>1187</v>
      </c>
      <c r="C1896" s="4" t="s">
        <v>108</v>
      </c>
      <c r="D1896" s="242">
        <v>5169</v>
      </c>
      <c r="E1896" s="237">
        <v>50169</v>
      </c>
      <c r="F1896" s="25" t="s">
        <v>317</v>
      </c>
      <c r="G1896" s="53" t="s">
        <v>262</v>
      </c>
      <c r="H1896" s="180">
        <v>724091</v>
      </c>
      <c r="I1896" s="28">
        <v>17</v>
      </c>
      <c r="J1896" s="171" t="s">
        <v>14</v>
      </c>
      <c r="K1896" s="171" t="s">
        <v>16</v>
      </c>
      <c r="L1896" s="9">
        <v>17</v>
      </c>
      <c r="M1896" s="9"/>
      <c r="N1896" s="32">
        <v>6.2460819009100099</v>
      </c>
      <c r="O1896" s="10" t="s">
        <v>6535</v>
      </c>
      <c r="P1896" s="57">
        <v>0.23811519959295063</v>
      </c>
      <c r="Q1896" s="7" t="s">
        <v>6535</v>
      </c>
      <c r="R1896" s="182">
        <v>52.877044585987264</v>
      </c>
      <c r="S1896" s="1" t="s">
        <v>6535</v>
      </c>
      <c r="T1896" s="36">
        <v>2.0157961783439489</v>
      </c>
      <c r="U1896" s="2" t="s">
        <v>6535</v>
      </c>
      <c r="V1896" s="31">
        <v>26.23134479271992</v>
      </c>
      <c r="W1896" s="2" t="s">
        <v>6535</v>
      </c>
      <c r="X1896" s="31">
        <v>3.182169995890856</v>
      </c>
      <c r="Y1896" s="2" t="s">
        <v>6535</v>
      </c>
      <c r="AA1896" s="38">
        <v>247095</v>
      </c>
      <c r="AB1896" s="9" t="s">
        <v>6535</v>
      </c>
      <c r="AC1896" s="38">
        <v>1037712</v>
      </c>
      <c r="AD1896" s="9" t="s">
        <v>6535</v>
      </c>
      <c r="AE1896" s="42">
        <v>39560</v>
      </c>
      <c r="AF1896" s="9" t="s">
        <v>6535</v>
      </c>
      <c r="AG1896" s="41">
        <v>19625</v>
      </c>
      <c r="AH1896" s="2" t="s">
        <v>6535</v>
      </c>
      <c r="AI1896" s="41">
        <v>326102</v>
      </c>
      <c r="AJ1896" s="2" t="s">
        <v>6535</v>
      </c>
      <c r="AK1896" s="41">
        <v>360795</v>
      </c>
      <c r="AL1896" s="2" t="s">
        <v>6535</v>
      </c>
      <c r="AM1896" s="2" t="str">
        <f>IF(OR(O1896="Q",Q1896="Q",S1896="Q",U1896="Q",W1896="Q",Y1896="Q",AB1896="Q",AD1896="Q",AF1896="Q",AH1896="Q",AJ1896="Q",AL1896="Q"),"Yes","No")</f>
        <v>No</v>
      </c>
    </row>
    <row r="1897" spans="1:39">
      <c r="A1897" s="3" t="s">
        <v>1445</v>
      </c>
      <c r="B1897" s="3" t="s">
        <v>1446</v>
      </c>
      <c r="C1897" s="4" t="s">
        <v>147</v>
      </c>
      <c r="D1897" s="241" t="s">
        <v>1447</v>
      </c>
      <c r="E1897" s="236" t="s">
        <v>1448</v>
      </c>
      <c r="F1897" s="3" t="s">
        <v>320</v>
      </c>
      <c r="G1897" s="4" t="s">
        <v>476</v>
      </c>
      <c r="H1897" s="60">
        <v>0</v>
      </c>
      <c r="I1897" s="27">
        <v>17</v>
      </c>
      <c r="J1897" s="170" t="s">
        <v>15</v>
      </c>
      <c r="K1897" s="170" t="s">
        <v>13</v>
      </c>
      <c r="L1897" s="5">
        <v>16</v>
      </c>
      <c r="N1897" s="31">
        <v>0.67809015429275032</v>
      </c>
      <c r="O1897" s="4" t="s">
        <v>6535</v>
      </c>
      <c r="P1897" s="56">
        <v>8.0576400488644007E-2</v>
      </c>
      <c r="Q1897" s="8" t="s">
        <v>6535</v>
      </c>
      <c r="R1897" s="35">
        <v>61.754397920294792</v>
      </c>
      <c r="S1897" s="2" t="s">
        <v>163</v>
      </c>
      <c r="T1897" s="36">
        <v>7.3381792483783848</v>
      </c>
      <c r="U1897" s="2" t="s">
        <v>163</v>
      </c>
      <c r="V1897" s="31">
        <v>8.4154932484023863</v>
      </c>
      <c r="W1897" s="2" t="s">
        <v>6535</v>
      </c>
      <c r="X1897" s="31" t="s">
        <v>6535</v>
      </c>
      <c r="Y1897" s="2" t="s">
        <v>6535</v>
      </c>
      <c r="AA1897" s="37">
        <v>197152</v>
      </c>
      <c r="AB1897" s="4" t="s">
        <v>6535</v>
      </c>
      <c r="AC1897" s="37">
        <v>2446771</v>
      </c>
      <c r="AD1897" s="4" t="s">
        <v>6535</v>
      </c>
      <c r="AE1897" s="41">
        <v>290746</v>
      </c>
      <c r="AF1897" s="4" t="s">
        <v>6535</v>
      </c>
      <c r="AG1897" s="41">
        <v>39621</v>
      </c>
      <c r="AH1897" s="2" t="s">
        <v>163</v>
      </c>
      <c r="AI1897" s="41">
        <v>0</v>
      </c>
      <c r="AJ1897" s="2" t="s">
        <v>6535</v>
      </c>
      <c r="AK1897" s="41">
        <v>642184</v>
      </c>
      <c r="AL1897" s="2" t="s">
        <v>163</v>
      </c>
      <c r="AM1897" s="2" t="str">
        <f>IF(OR(O1897="Q",Q1897="Q",S1897="Q",U1897="Q",W1897="Q",Y1897="Q",AB1897="Q",AD1897="Q",AF1897="Q",AH1897="Q",AJ1897="Q",AL1897="Q"),"Yes","No")</f>
        <v>No</v>
      </c>
    </row>
    <row r="1898" spans="1:39">
      <c r="A1898" s="6" t="s">
        <v>2414</v>
      </c>
      <c r="B1898" s="6" t="s">
        <v>2415</v>
      </c>
      <c r="C1898" s="4" t="s">
        <v>81</v>
      </c>
      <c r="D1898" s="242" t="s">
        <v>2416</v>
      </c>
      <c r="E1898" s="237" t="s">
        <v>2417</v>
      </c>
      <c r="F1898" s="25" t="s">
        <v>151</v>
      </c>
      <c r="G1898" s="53" t="s">
        <v>476</v>
      </c>
      <c r="H1898" s="180">
        <v>0</v>
      </c>
      <c r="I1898" s="28">
        <v>17</v>
      </c>
      <c r="J1898" s="171" t="s">
        <v>15</v>
      </c>
      <c r="K1898" s="171" t="s">
        <v>13</v>
      </c>
      <c r="L1898" s="9">
        <v>16</v>
      </c>
      <c r="M1898" s="9"/>
      <c r="N1898" s="32">
        <v>0</v>
      </c>
      <c r="O1898" s="10" t="s">
        <v>6535</v>
      </c>
      <c r="P1898" s="57">
        <v>0</v>
      </c>
      <c r="Q1898" s="7" t="s">
        <v>6535</v>
      </c>
      <c r="R1898" s="182">
        <v>44.818428013603729</v>
      </c>
      <c r="S1898" s="1" t="s">
        <v>6535</v>
      </c>
      <c r="T1898" s="36">
        <v>22.328504849477262</v>
      </c>
      <c r="U1898" s="2" t="s">
        <v>6535</v>
      </c>
      <c r="V1898" s="31">
        <v>2.0072292486996943</v>
      </c>
      <c r="W1898" s="2" t="s">
        <v>6535</v>
      </c>
      <c r="X1898" s="31" t="s">
        <v>6535</v>
      </c>
      <c r="Y1898" s="2" t="s">
        <v>6535</v>
      </c>
      <c r="AA1898" s="38">
        <v>0</v>
      </c>
      <c r="AB1898" s="9" t="s">
        <v>6535</v>
      </c>
      <c r="AC1898" s="38">
        <v>1423254</v>
      </c>
      <c r="AD1898" s="9" t="s">
        <v>6535</v>
      </c>
      <c r="AE1898" s="42">
        <v>709064</v>
      </c>
      <c r="AF1898" s="9" t="s">
        <v>6535</v>
      </c>
      <c r="AG1898" s="41">
        <v>31756</v>
      </c>
      <c r="AH1898" s="2" t="s">
        <v>6535</v>
      </c>
      <c r="AI1898" s="41">
        <v>0</v>
      </c>
      <c r="AJ1898" s="2" t="s">
        <v>6535</v>
      </c>
      <c r="AK1898" s="41">
        <v>318363</v>
      </c>
      <c r="AL1898" s="2" t="s">
        <v>6535</v>
      </c>
      <c r="AM1898" s="2" t="str">
        <f>IF(OR(O1898="Q",Q1898="Q",S1898="Q",U1898="Q",W1898="Q",Y1898="Q",AB1898="Q",AD1898="Q",AF1898="Q",AH1898="Q",AJ1898="Q",AL1898="Q"),"Yes","No")</f>
        <v>No</v>
      </c>
    </row>
    <row r="1899" spans="1:39">
      <c r="A1899" s="6" t="s">
        <v>6354</v>
      </c>
      <c r="B1899" s="6" t="s">
        <v>2906</v>
      </c>
      <c r="C1899" s="4" t="s">
        <v>133</v>
      </c>
      <c r="D1899" s="242">
        <v>3069</v>
      </c>
      <c r="E1899" s="237" t="s">
        <v>6355</v>
      </c>
      <c r="F1899" s="25" t="s">
        <v>317</v>
      </c>
      <c r="G1899" s="53" t="s">
        <v>476</v>
      </c>
      <c r="H1899" s="180">
        <v>0</v>
      </c>
      <c r="I1899" s="28">
        <v>17</v>
      </c>
      <c r="J1899" s="171" t="s">
        <v>15</v>
      </c>
      <c r="K1899" s="171" t="s">
        <v>13</v>
      </c>
      <c r="L1899" s="9">
        <v>16</v>
      </c>
      <c r="M1899" s="9"/>
      <c r="N1899" s="32">
        <v>0.82654341632446759</v>
      </c>
      <c r="O1899" s="10" t="s">
        <v>6535</v>
      </c>
      <c r="P1899" s="57">
        <v>0.20439656517956695</v>
      </c>
      <c r="Q1899" s="7" t="s">
        <v>6535</v>
      </c>
      <c r="R1899" s="182">
        <v>52.116897848068447</v>
      </c>
      <c r="S1899" s="1" t="s">
        <v>6535</v>
      </c>
      <c r="T1899" s="36">
        <v>12.888028260305937</v>
      </c>
      <c r="U1899" s="2" t="s">
        <v>6535</v>
      </c>
      <c r="V1899" s="31">
        <v>4.0438224370274067</v>
      </c>
      <c r="W1899" s="2" t="s">
        <v>6535</v>
      </c>
      <c r="X1899" s="31" t="s">
        <v>6535</v>
      </c>
      <c r="Y1899" s="2" t="s">
        <v>6535</v>
      </c>
      <c r="AA1899" s="38">
        <v>328694</v>
      </c>
      <c r="AB1899" s="9" t="s">
        <v>6535</v>
      </c>
      <c r="AC1899" s="38">
        <v>1608119</v>
      </c>
      <c r="AD1899" s="9" t="s">
        <v>6535</v>
      </c>
      <c r="AE1899" s="42">
        <v>397673</v>
      </c>
      <c r="AF1899" s="9" t="s">
        <v>6535</v>
      </c>
      <c r="AG1899" s="41">
        <v>30856</v>
      </c>
      <c r="AH1899" s="2" t="s">
        <v>6535</v>
      </c>
      <c r="AI1899" s="41">
        <v>0</v>
      </c>
      <c r="AJ1899" s="2" t="s">
        <v>6535</v>
      </c>
      <c r="AK1899" s="41">
        <v>483710</v>
      </c>
      <c r="AL1899" s="2" t="s">
        <v>6535</v>
      </c>
      <c r="AM1899" s="2" t="str">
        <f>IF(OR(O1899="Q",Q1899="Q",S1899="Q",U1899="Q",W1899="Q",Y1899="Q",AB1899="Q",AD1899="Q",AF1899="Q",AH1899="Q",AJ1899="Q",AL1899="Q"),"Yes","No")</f>
        <v>No</v>
      </c>
    </row>
    <row r="1900" spans="1:39">
      <c r="A1900" s="6" t="s">
        <v>3941</v>
      </c>
      <c r="B1900" s="6" t="s">
        <v>1036</v>
      </c>
      <c r="C1900" s="4" t="s">
        <v>67</v>
      </c>
      <c r="D1900" s="242">
        <v>6026</v>
      </c>
      <c r="E1900" s="237">
        <v>60026</v>
      </c>
      <c r="F1900" s="25" t="s">
        <v>317</v>
      </c>
      <c r="G1900" s="53" t="s">
        <v>264</v>
      </c>
      <c r="H1900" s="180">
        <v>116533</v>
      </c>
      <c r="I1900" s="27">
        <v>17</v>
      </c>
      <c r="J1900" s="171" t="s">
        <v>15</v>
      </c>
      <c r="K1900" s="171" t="s">
        <v>13</v>
      </c>
      <c r="L1900" s="9">
        <v>15</v>
      </c>
      <c r="M1900" s="9"/>
      <c r="N1900" s="32">
        <v>0.52783180612222147</v>
      </c>
      <c r="O1900" s="10" t="s">
        <v>6535</v>
      </c>
      <c r="P1900" s="57">
        <v>0.12187912680106906</v>
      </c>
      <c r="Q1900" s="7" t="s">
        <v>6535</v>
      </c>
      <c r="R1900" s="182">
        <v>91.813752552370872</v>
      </c>
      <c r="S1900" s="1" t="s">
        <v>6535</v>
      </c>
      <c r="T1900" s="36">
        <v>21.200276034182863</v>
      </c>
      <c r="U1900" s="2" t="s">
        <v>6535</v>
      </c>
      <c r="V1900" s="31">
        <v>4.3307809956970544</v>
      </c>
      <c r="W1900" s="2" t="s">
        <v>6535</v>
      </c>
      <c r="X1900" s="31" t="s">
        <v>6535</v>
      </c>
      <c r="Y1900" s="2" t="s">
        <v>6535</v>
      </c>
      <c r="AA1900" s="38">
        <v>591871</v>
      </c>
      <c r="AB1900" s="9" t="s">
        <v>6535</v>
      </c>
      <c r="AC1900" s="38">
        <v>4856213</v>
      </c>
      <c r="AD1900" s="9" t="s">
        <v>6535</v>
      </c>
      <c r="AE1900" s="42">
        <v>1121325</v>
      </c>
      <c r="AF1900" s="9" t="s">
        <v>6535</v>
      </c>
      <c r="AG1900" s="41">
        <v>52892</v>
      </c>
      <c r="AH1900" s="2" t="s">
        <v>6535</v>
      </c>
      <c r="AI1900" s="41">
        <v>0</v>
      </c>
      <c r="AJ1900" s="2" t="s">
        <v>6535</v>
      </c>
      <c r="AK1900" s="41">
        <v>732448</v>
      </c>
      <c r="AL1900" s="2" t="s">
        <v>6535</v>
      </c>
      <c r="AM1900" s="2" t="str">
        <f>IF(OR(O1900="Q",Q1900="Q",S1900="Q",U1900="Q",W1900="Q",Y1900="Q",AB1900="Q",AD1900="Q",AF1900="Q",AH1900="Q",AJ1900="Q",AL1900="Q"),"Yes","No")</f>
        <v>No</v>
      </c>
    </row>
    <row r="1901" spans="1:39">
      <c r="A1901" s="3" t="s">
        <v>865</v>
      </c>
      <c r="B1901" s="3" t="s">
        <v>866</v>
      </c>
      <c r="C1901" s="4" t="s">
        <v>68</v>
      </c>
      <c r="D1901" s="241" t="s">
        <v>867</v>
      </c>
      <c r="E1901" s="236" t="s">
        <v>868</v>
      </c>
      <c r="F1901" s="3" t="s">
        <v>320</v>
      </c>
      <c r="G1901" s="4" t="s">
        <v>476</v>
      </c>
      <c r="H1901" s="60">
        <v>0</v>
      </c>
      <c r="I1901" s="27">
        <v>17</v>
      </c>
      <c r="J1901" s="170" t="s">
        <v>15</v>
      </c>
      <c r="K1901" s="170" t="s">
        <v>13</v>
      </c>
      <c r="L1901" s="5">
        <v>15</v>
      </c>
      <c r="N1901" s="31">
        <v>1.3451687377164618</v>
      </c>
      <c r="O1901" s="4" t="s">
        <v>6535</v>
      </c>
      <c r="P1901" s="56">
        <v>0.2347739262505778</v>
      </c>
      <c r="Q1901" s="8" t="s">
        <v>6535</v>
      </c>
      <c r="R1901" s="35">
        <v>81.395709948738372</v>
      </c>
      <c r="S1901" s="2" t="s">
        <v>6535</v>
      </c>
      <c r="T1901" s="36">
        <v>14.206091673717214</v>
      </c>
      <c r="U1901" s="2" t="s">
        <v>6535</v>
      </c>
      <c r="V1901" s="31">
        <v>5.729634287756225</v>
      </c>
      <c r="W1901" s="2" t="s">
        <v>6535</v>
      </c>
      <c r="X1901" s="31" t="s">
        <v>6535</v>
      </c>
      <c r="Y1901" s="2" t="s">
        <v>6535</v>
      </c>
      <c r="AA1901" s="37">
        <v>383969</v>
      </c>
      <c r="AB1901" s="4" t="s">
        <v>6535</v>
      </c>
      <c r="AC1901" s="37">
        <v>1635484</v>
      </c>
      <c r="AD1901" s="4" t="s">
        <v>6535</v>
      </c>
      <c r="AE1901" s="41">
        <v>285443</v>
      </c>
      <c r="AF1901" s="4" t="s">
        <v>6535</v>
      </c>
      <c r="AG1901" s="41">
        <v>20093</v>
      </c>
      <c r="AH1901" s="2" t="s">
        <v>6535</v>
      </c>
      <c r="AI1901" s="41">
        <v>0</v>
      </c>
      <c r="AJ1901" s="2" t="s">
        <v>6535</v>
      </c>
      <c r="AK1901" s="41">
        <v>174265</v>
      </c>
      <c r="AL1901" s="2" t="s">
        <v>6535</v>
      </c>
      <c r="AM1901" s="2" t="str">
        <f>IF(OR(O1901="Q",Q1901="Q",S1901="Q",U1901="Q",W1901="Q",Y1901="Q",AB1901="Q",AD1901="Q",AF1901="Q",AH1901="Q",AJ1901="Q",AL1901="Q"),"Yes","No")</f>
        <v>No</v>
      </c>
    </row>
    <row r="1902" spans="1:39">
      <c r="A1902" s="6" t="s">
        <v>2855</v>
      </c>
      <c r="B1902" s="6" t="s">
        <v>2856</v>
      </c>
      <c r="C1902" s="4" t="s">
        <v>141</v>
      </c>
      <c r="D1902" s="242">
        <v>5108</v>
      </c>
      <c r="E1902" s="237">
        <v>50108</v>
      </c>
      <c r="F1902" s="25" t="s">
        <v>317</v>
      </c>
      <c r="G1902" s="53" t="s">
        <v>264</v>
      </c>
      <c r="H1902" s="180">
        <v>69658</v>
      </c>
      <c r="I1902" s="28">
        <v>17</v>
      </c>
      <c r="J1902" s="171" t="s">
        <v>15</v>
      </c>
      <c r="K1902" s="171" t="s">
        <v>13</v>
      </c>
      <c r="L1902" s="9">
        <v>15</v>
      </c>
      <c r="M1902" s="9"/>
      <c r="N1902" s="32">
        <v>1.4276100353247556</v>
      </c>
      <c r="O1902" s="10" t="s">
        <v>6535</v>
      </c>
      <c r="P1902" s="57">
        <v>0.1854079137275412</v>
      </c>
      <c r="Q1902" s="7" t="s">
        <v>6535</v>
      </c>
      <c r="R1902" s="182">
        <v>103.51523650458513</v>
      </c>
      <c r="S1902" s="1" t="s">
        <v>6535</v>
      </c>
      <c r="T1902" s="36">
        <v>13.443828191472599</v>
      </c>
      <c r="U1902" s="2" t="s">
        <v>6535</v>
      </c>
      <c r="V1902" s="31">
        <v>7.6998333384120974</v>
      </c>
      <c r="W1902" s="2" t="s">
        <v>6535</v>
      </c>
      <c r="X1902" s="31" t="s">
        <v>6535</v>
      </c>
      <c r="Y1902" s="2" t="s">
        <v>6535</v>
      </c>
      <c r="AA1902" s="38">
        <v>609037</v>
      </c>
      <c r="AB1902" s="9" t="s">
        <v>6535</v>
      </c>
      <c r="AC1902" s="38">
        <v>3284849</v>
      </c>
      <c r="AD1902" s="9" t="s">
        <v>6535</v>
      </c>
      <c r="AE1902" s="42">
        <v>426613</v>
      </c>
      <c r="AF1902" s="9" t="s">
        <v>6535</v>
      </c>
      <c r="AG1902" s="41">
        <v>31733</v>
      </c>
      <c r="AH1902" s="2" t="s">
        <v>6535</v>
      </c>
      <c r="AI1902" s="41">
        <v>0</v>
      </c>
      <c r="AJ1902" s="2" t="s">
        <v>6535</v>
      </c>
      <c r="AK1902" s="41">
        <v>509829</v>
      </c>
      <c r="AL1902" s="2" t="s">
        <v>6535</v>
      </c>
      <c r="AM1902" s="2" t="str">
        <f>IF(OR(O1902="Q",Q1902="Q",S1902="Q",U1902="Q",W1902="Q",Y1902="Q",AB1902="Q",AD1902="Q",AF1902="Q",AH1902="Q",AJ1902="Q",AL1902="Q"),"Yes","No")</f>
        <v>No</v>
      </c>
    </row>
    <row r="1903" spans="1:39">
      <c r="A1903" s="3" t="s">
        <v>1342</v>
      </c>
      <c r="B1903" s="3" t="s">
        <v>1343</v>
      </c>
      <c r="C1903" s="4" t="s">
        <v>147</v>
      </c>
      <c r="D1903" s="241">
        <v>3090</v>
      </c>
      <c r="E1903" s="236">
        <v>30090</v>
      </c>
      <c r="F1903" s="3" t="s">
        <v>320</v>
      </c>
      <c r="G1903" s="4" t="s">
        <v>264</v>
      </c>
      <c r="H1903" s="60">
        <v>182696</v>
      </c>
      <c r="I1903" s="27">
        <v>17</v>
      </c>
      <c r="J1903" s="170" t="s">
        <v>15</v>
      </c>
      <c r="K1903" s="170" t="s">
        <v>13</v>
      </c>
      <c r="L1903" s="5">
        <v>15</v>
      </c>
      <c r="N1903" s="31">
        <v>1.6332443366639073</v>
      </c>
      <c r="O1903" s="4" t="s">
        <v>6535</v>
      </c>
      <c r="P1903" s="56">
        <v>0.22200070838645572</v>
      </c>
      <c r="Q1903" s="8" t="s">
        <v>6535</v>
      </c>
      <c r="R1903" s="35">
        <v>78.479136869597667</v>
      </c>
      <c r="S1903" s="2" t="s">
        <v>6535</v>
      </c>
      <c r="T1903" s="36">
        <v>10.667371432124868</v>
      </c>
      <c r="U1903" s="2" t="s">
        <v>6535</v>
      </c>
      <c r="V1903" s="31">
        <v>7.3569329960009791</v>
      </c>
      <c r="W1903" s="2" t="s">
        <v>6535</v>
      </c>
      <c r="X1903" s="31" t="s">
        <v>6535</v>
      </c>
      <c r="Y1903" s="2" t="s">
        <v>6535</v>
      </c>
      <c r="AA1903" s="37">
        <v>280170</v>
      </c>
      <c r="AB1903" s="4" t="s">
        <v>6535</v>
      </c>
      <c r="AC1903" s="37">
        <v>1262023</v>
      </c>
      <c r="AD1903" s="4" t="s">
        <v>6535</v>
      </c>
      <c r="AE1903" s="41">
        <v>171542</v>
      </c>
      <c r="AF1903" s="4" t="s">
        <v>6535</v>
      </c>
      <c r="AG1903" s="41">
        <v>16081</v>
      </c>
      <c r="AH1903" s="2" t="s">
        <v>6535</v>
      </c>
      <c r="AI1903" s="41">
        <v>0</v>
      </c>
      <c r="AJ1903" s="2" t="s">
        <v>6535</v>
      </c>
      <c r="AK1903" s="41">
        <v>295303</v>
      </c>
      <c r="AL1903" s="2" t="s">
        <v>6535</v>
      </c>
      <c r="AM1903" s="2" t="str">
        <f>IF(OR(O1903="Q",Q1903="Q",S1903="Q",U1903="Q",W1903="Q",Y1903="Q",AB1903="Q",AD1903="Q",AF1903="Q",AH1903="Q",AJ1903="Q",AL1903="Q"),"Yes","No")</f>
        <v>No</v>
      </c>
    </row>
    <row r="1904" spans="1:39">
      <c r="A1904" s="3" t="s">
        <v>2484</v>
      </c>
      <c r="B1904" s="3" t="s">
        <v>2077</v>
      </c>
      <c r="C1904" s="4" t="s">
        <v>83</v>
      </c>
      <c r="D1904" s="241" t="s">
        <v>2485</v>
      </c>
      <c r="E1904" s="236" t="s">
        <v>2486</v>
      </c>
      <c r="F1904" s="3" t="s">
        <v>317</v>
      </c>
      <c r="G1904" s="4" t="s">
        <v>476</v>
      </c>
      <c r="H1904" s="60">
        <v>0</v>
      </c>
      <c r="I1904" s="27">
        <v>17</v>
      </c>
      <c r="J1904" s="170" t="s">
        <v>14</v>
      </c>
      <c r="K1904" s="170" t="s">
        <v>13</v>
      </c>
      <c r="L1904" s="5">
        <v>15</v>
      </c>
      <c r="N1904" s="31">
        <v>0.12144476504534213</v>
      </c>
      <c r="O1904" s="4" t="s">
        <v>6535</v>
      </c>
      <c r="P1904" s="56">
        <v>5.1519519821463114E-3</v>
      </c>
      <c r="Q1904" s="8" t="s">
        <v>6535</v>
      </c>
      <c r="R1904" s="35">
        <v>30.424719026401544</v>
      </c>
      <c r="S1904" s="2" t="s">
        <v>6535</v>
      </c>
      <c r="T1904" s="36">
        <v>1.2906829819777881</v>
      </c>
      <c r="U1904" s="2" t="s">
        <v>6535</v>
      </c>
      <c r="V1904" s="31">
        <v>23.572573165704863</v>
      </c>
      <c r="W1904" s="2" t="s">
        <v>6535</v>
      </c>
      <c r="X1904" s="31" t="s">
        <v>6535</v>
      </c>
      <c r="Y1904" s="2" t="s">
        <v>6535</v>
      </c>
      <c r="AA1904" s="37">
        <v>4714</v>
      </c>
      <c r="AB1904" s="4" t="s">
        <v>6535</v>
      </c>
      <c r="AC1904" s="37">
        <v>914993</v>
      </c>
      <c r="AD1904" s="4" t="s">
        <v>6535</v>
      </c>
      <c r="AE1904" s="41">
        <v>38816</v>
      </c>
      <c r="AF1904" s="4" t="s">
        <v>6535</v>
      </c>
      <c r="AG1904" s="41">
        <v>30074</v>
      </c>
      <c r="AH1904" s="2" t="s">
        <v>6535</v>
      </c>
      <c r="AI1904" s="41">
        <v>0</v>
      </c>
      <c r="AJ1904" s="2" t="s">
        <v>6535</v>
      </c>
      <c r="AK1904" s="41">
        <v>496433</v>
      </c>
      <c r="AL1904" s="2" t="s">
        <v>6535</v>
      </c>
      <c r="AM1904" s="2" t="str">
        <f>IF(OR(O1904="Q",Q1904="Q",S1904="Q",U1904="Q",W1904="Q",Y1904="Q",AB1904="Q",AD1904="Q",AF1904="Q",AH1904="Q",AJ1904="Q",AL1904="Q"),"Yes","No")</f>
        <v>No</v>
      </c>
    </row>
    <row r="1905" spans="1:39">
      <c r="A1905" s="6" t="s">
        <v>4013</v>
      </c>
      <c r="B1905" s="6" t="s">
        <v>4014</v>
      </c>
      <c r="C1905" s="4" t="s">
        <v>130</v>
      </c>
      <c r="D1905" s="242">
        <v>6113</v>
      </c>
      <c r="E1905" s="237">
        <v>60113</v>
      </c>
      <c r="F1905" s="25" t="s">
        <v>317</v>
      </c>
      <c r="G1905" s="53" t="s">
        <v>264</v>
      </c>
      <c r="H1905" s="180">
        <v>5121892</v>
      </c>
      <c r="I1905" s="28">
        <v>17</v>
      </c>
      <c r="J1905" s="171" t="s">
        <v>14</v>
      </c>
      <c r="K1905" s="171" t="s">
        <v>13</v>
      </c>
      <c r="L1905" s="9">
        <v>14</v>
      </c>
      <c r="M1905" s="9"/>
      <c r="N1905" s="32">
        <v>2.130311614730878</v>
      </c>
      <c r="O1905" s="10" t="s">
        <v>6535</v>
      </c>
      <c r="P1905" s="57">
        <v>6.6410243365359042E-2</v>
      </c>
      <c r="Q1905" s="7" t="s">
        <v>6535</v>
      </c>
      <c r="R1905" s="182">
        <v>55.128697676879931</v>
      </c>
      <c r="S1905" s="1" t="s">
        <v>6535</v>
      </c>
      <c r="T1905" s="36">
        <v>1.7185796687304864</v>
      </c>
      <c r="U1905" s="2" t="s">
        <v>6535</v>
      </c>
      <c r="V1905" s="31">
        <v>32.078057642566819</v>
      </c>
      <c r="W1905" s="2" t="s">
        <v>6535</v>
      </c>
      <c r="X1905" s="31" t="s">
        <v>6535</v>
      </c>
      <c r="Y1905" s="2" t="s">
        <v>6535</v>
      </c>
      <c r="AA1905" s="38">
        <v>69184</v>
      </c>
      <c r="AB1905" s="9" t="s">
        <v>6535</v>
      </c>
      <c r="AC1905" s="38">
        <v>1041767</v>
      </c>
      <c r="AD1905" s="9" t="s">
        <v>6535</v>
      </c>
      <c r="AE1905" s="42">
        <v>32476</v>
      </c>
      <c r="AF1905" s="9" t="s">
        <v>6535</v>
      </c>
      <c r="AG1905" s="41">
        <v>18897</v>
      </c>
      <c r="AH1905" s="2" t="s">
        <v>6535</v>
      </c>
      <c r="AI1905" s="41">
        <v>0</v>
      </c>
      <c r="AJ1905" s="2" t="s">
        <v>6535</v>
      </c>
      <c r="AK1905" s="41">
        <v>290545</v>
      </c>
      <c r="AL1905" s="2" t="s">
        <v>6535</v>
      </c>
      <c r="AM1905" s="2" t="str">
        <f>IF(OR(O1905="Q",Q1905="Q",S1905="Q",U1905="Q",W1905="Q",Y1905="Q",AB1905="Q",AD1905="Q",AF1905="Q",AH1905="Q",AJ1905="Q",AL1905="Q"),"Yes","No")</f>
        <v>No</v>
      </c>
    </row>
    <row r="1906" spans="1:39">
      <c r="A1906" s="3" t="s">
        <v>1495</v>
      </c>
      <c r="B1906" s="3" t="s">
        <v>1496</v>
      </c>
      <c r="C1906" s="4" t="s">
        <v>133</v>
      </c>
      <c r="D1906" s="241" t="s">
        <v>1497</v>
      </c>
      <c r="E1906" s="236" t="s">
        <v>1498</v>
      </c>
      <c r="F1906" s="3" t="s">
        <v>481</v>
      </c>
      <c r="G1906" s="4" t="s">
        <v>476</v>
      </c>
      <c r="H1906" s="60">
        <v>0</v>
      </c>
      <c r="I1906" s="27">
        <v>17</v>
      </c>
      <c r="J1906" s="170" t="s">
        <v>15</v>
      </c>
      <c r="K1906" s="170" t="s">
        <v>13</v>
      </c>
      <c r="L1906" s="5">
        <v>14</v>
      </c>
      <c r="N1906" s="31">
        <v>0.21032171097764993</v>
      </c>
      <c r="O1906" s="4" t="s">
        <v>6535</v>
      </c>
      <c r="P1906" s="56">
        <v>2.6794873170933656E-2</v>
      </c>
      <c r="Q1906" s="8" t="s">
        <v>6535</v>
      </c>
      <c r="R1906" s="35">
        <v>67.110207861699934</v>
      </c>
      <c r="S1906" s="2" t="s">
        <v>6535</v>
      </c>
      <c r="T1906" s="36">
        <v>8.5498044865198608</v>
      </c>
      <c r="U1906" s="2" t="s">
        <v>6535</v>
      </c>
      <c r="V1906" s="31">
        <v>7.8493266094575569</v>
      </c>
      <c r="W1906" s="2" t="s">
        <v>6535</v>
      </c>
      <c r="X1906" s="31" t="s">
        <v>6535</v>
      </c>
      <c r="Y1906" s="2" t="s">
        <v>6535</v>
      </c>
      <c r="AA1906" s="37">
        <v>17475</v>
      </c>
      <c r="AB1906" s="4" t="s">
        <v>6535</v>
      </c>
      <c r="AC1906" s="37">
        <v>652177</v>
      </c>
      <c r="AD1906" s="4" t="s">
        <v>6535</v>
      </c>
      <c r="AE1906" s="41">
        <v>83087</v>
      </c>
      <c r="AF1906" s="4" t="s">
        <v>6535</v>
      </c>
      <c r="AG1906" s="41">
        <v>9718</v>
      </c>
      <c r="AH1906" s="2" t="s">
        <v>6535</v>
      </c>
      <c r="AI1906" s="41">
        <v>0</v>
      </c>
      <c r="AJ1906" s="2" t="s">
        <v>6535</v>
      </c>
      <c r="AK1906" s="41">
        <v>137527</v>
      </c>
      <c r="AL1906" s="2" t="s">
        <v>6535</v>
      </c>
      <c r="AM1906" s="2" t="str">
        <f>IF(OR(O1906="Q",Q1906="Q",S1906="Q",U1906="Q",W1906="Q",Y1906="Q",AB1906="Q",AD1906="Q",AF1906="Q",AH1906="Q",AJ1906="Q",AL1906="Q"),"Yes","No")</f>
        <v>No</v>
      </c>
    </row>
    <row r="1907" spans="1:39">
      <c r="A1907" s="3" t="s">
        <v>802</v>
      </c>
      <c r="B1907" s="3" t="s">
        <v>487</v>
      </c>
      <c r="C1907" s="4" t="s">
        <v>87</v>
      </c>
      <c r="D1907" s="241">
        <v>1086</v>
      </c>
      <c r="E1907" s="236">
        <v>10086</v>
      </c>
      <c r="F1907" s="3" t="s">
        <v>320</v>
      </c>
      <c r="G1907" s="4" t="s">
        <v>262</v>
      </c>
      <c r="H1907" s="60">
        <v>88087</v>
      </c>
      <c r="I1907" s="27">
        <v>17</v>
      </c>
      <c r="J1907" s="170" t="s">
        <v>15</v>
      </c>
      <c r="K1907" s="170" t="s">
        <v>13</v>
      </c>
      <c r="L1907" s="5">
        <v>14</v>
      </c>
      <c r="N1907" s="31">
        <v>1.4755457765511628</v>
      </c>
      <c r="O1907" s="4" t="s">
        <v>6535</v>
      </c>
      <c r="P1907" s="56">
        <v>0.19577723140684142</v>
      </c>
      <c r="Q1907" s="8" t="s">
        <v>6535</v>
      </c>
      <c r="R1907" s="35">
        <v>82.436808791820269</v>
      </c>
      <c r="S1907" s="2" t="s">
        <v>6535</v>
      </c>
      <c r="T1907" s="36">
        <v>10.9378173471517</v>
      </c>
      <c r="U1907" s="2" t="s">
        <v>6535</v>
      </c>
      <c r="V1907" s="31">
        <v>7.5368609819844457</v>
      </c>
      <c r="W1907" s="2" t="s">
        <v>6535</v>
      </c>
      <c r="X1907" s="31">
        <v>0.90685855424243411</v>
      </c>
      <c r="Y1907" s="2" t="s">
        <v>6535</v>
      </c>
      <c r="AA1907" s="37">
        <v>696102</v>
      </c>
      <c r="AB1907" s="4" t="s">
        <v>6535</v>
      </c>
      <c r="AC1907" s="37">
        <v>3555582</v>
      </c>
      <c r="AD1907" s="4" t="s">
        <v>6535</v>
      </c>
      <c r="AE1907" s="41">
        <v>471759</v>
      </c>
      <c r="AF1907" s="4" t="s">
        <v>6535</v>
      </c>
      <c r="AG1907" s="41">
        <v>43131</v>
      </c>
      <c r="AH1907" s="2" t="s">
        <v>6535</v>
      </c>
      <c r="AI1907" s="41">
        <v>3920768</v>
      </c>
      <c r="AJ1907" s="2" t="s">
        <v>6535</v>
      </c>
      <c r="AK1907" s="41">
        <v>690817</v>
      </c>
      <c r="AL1907" s="2" t="s">
        <v>6535</v>
      </c>
      <c r="AM1907" s="2" t="str">
        <f>IF(OR(O1907="Q",Q1907="Q",S1907="Q",U1907="Q",W1907="Q",Y1907="Q",AB1907="Q",AD1907="Q",AF1907="Q",AH1907="Q",AJ1907="Q",AL1907="Q"),"Yes","No")</f>
        <v>No</v>
      </c>
    </row>
    <row r="1908" spans="1:39">
      <c r="A1908" s="3" t="s">
        <v>1645</v>
      </c>
      <c r="B1908" s="3" t="s">
        <v>580</v>
      </c>
      <c r="C1908" s="4" t="s">
        <v>126</v>
      </c>
      <c r="D1908" s="241">
        <v>4056</v>
      </c>
      <c r="E1908" s="236">
        <v>40056</v>
      </c>
      <c r="F1908" s="3" t="s">
        <v>320</v>
      </c>
      <c r="G1908" s="4" t="s">
        <v>264</v>
      </c>
      <c r="H1908" s="60">
        <v>89557</v>
      </c>
      <c r="I1908" s="27">
        <v>17</v>
      </c>
      <c r="J1908" s="170" t="s">
        <v>15</v>
      </c>
      <c r="K1908" s="170" t="s">
        <v>13</v>
      </c>
      <c r="L1908" s="5">
        <v>13</v>
      </c>
      <c r="N1908" s="31">
        <v>1.551832797696413</v>
      </c>
      <c r="O1908" s="4" t="s">
        <v>6535</v>
      </c>
      <c r="P1908" s="56">
        <v>0.25496214235737036</v>
      </c>
      <c r="Q1908" s="8" t="s">
        <v>6535</v>
      </c>
      <c r="R1908" s="35">
        <v>45.08209255533199</v>
      </c>
      <c r="S1908" s="2" t="s">
        <v>6535</v>
      </c>
      <c r="T1908" s="36">
        <v>7.4068720012381988</v>
      </c>
      <c r="U1908" s="2" t="s">
        <v>6535</v>
      </c>
      <c r="V1908" s="31">
        <v>6.0865224277934962</v>
      </c>
      <c r="W1908" s="2" t="s">
        <v>6535</v>
      </c>
      <c r="X1908" s="31" t="s">
        <v>6535</v>
      </c>
      <c r="Y1908" s="2" t="s">
        <v>6535</v>
      </c>
      <c r="AA1908" s="37">
        <v>371321</v>
      </c>
      <c r="AB1908" s="4" t="s">
        <v>6535</v>
      </c>
      <c r="AC1908" s="37">
        <v>1456377</v>
      </c>
      <c r="AD1908" s="4" t="s">
        <v>6535</v>
      </c>
      <c r="AE1908" s="41">
        <v>239279</v>
      </c>
      <c r="AF1908" s="4" t="s">
        <v>6535</v>
      </c>
      <c r="AG1908" s="41">
        <v>32305</v>
      </c>
      <c r="AH1908" s="2" t="s">
        <v>6535</v>
      </c>
      <c r="AI1908" s="41">
        <v>0</v>
      </c>
      <c r="AJ1908" s="2" t="s">
        <v>6535</v>
      </c>
      <c r="AK1908" s="41">
        <v>509864</v>
      </c>
      <c r="AL1908" s="2" t="s">
        <v>6535</v>
      </c>
      <c r="AM1908" s="2" t="str">
        <f>IF(OR(O1908="Q",Q1908="Q",S1908="Q",U1908="Q",W1908="Q",Y1908="Q",AB1908="Q",AD1908="Q",AF1908="Q",AH1908="Q",AJ1908="Q",AL1908="Q"),"Yes","No")</f>
        <v>No</v>
      </c>
    </row>
    <row r="1909" spans="1:39">
      <c r="A1909" s="3" t="s">
        <v>753</v>
      </c>
      <c r="B1909" s="3" t="s">
        <v>754</v>
      </c>
      <c r="C1909" s="4" t="s">
        <v>87</v>
      </c>
      <c r="D1909" s="241">
        <v>1002</v>
      </c>
      <c r="E1909" s="236">
        <v>10002</v>
      </c>
      <c r="F1909" s="3" t="s">
        <v>320</v>
      </c>
      <c r="G1909" s="4" t="s">
        <v>264</v>
      </c>
      <c r="H1909" s="60">
        <v>158377</v>
      </c>
      <c r="I1909" s="27">
        <v>17</v>
      </c>
      <c r="J1909" s="170" t="s">
        <v>15</v>
      </c>
      <c r="K1909" s="170" t="s">
        <v>13</v>
      </c>
      <c r="L1909" s="5">
        <v>13</v>
      </c>
      <c r="N1909" s="31">
        <v>1.3313734622197726</v>
      </c>
      <c r="O1909" s="4" t="s">
        <v>6535</v>
      </c>
      <c r="P1909" s="56">
        <v>0.20043059964000351</v>
      </c>
      <c r="Q1909" s="8" t="s">
        <v>6535</v>
      </c>
      <c r="R1909" s="35">
        <v>79.31959589090998</v>
      </c>
      <c r="S1909" s="2" t="s">
        <v>6535</v>
      </c>
      <c r="T1909" s="36">
        <v>11.941107900041285</v>
      </c>
      <c r="U1909" s="2" t="s">
        <v>6535</v>
      </c>
      <c r="V1909" s="31">
        <v>6.642565878718484</v>
      </c>
      <c r="W1909" s="2" t="s">
        <v>6535</v>
      </c>
      <c r="X1909" s="31" t="s">
        <v>6535</v>
      </c>
      <c r="Y1909" s="2" t="s">
        <v>6535</v>
      </c>
      <c r="AA1909" s="37">
        <v>654635</v>
      </c>
      <c r="AB1909" s="4" t="s">
        <v>6535</v>
      </c>
      <c r="AC1909" s="37">
        <v>3266143</v>
      </c>
      <c r="AD1909" s="4" t="s">
        <v>6535</v>
      </c>
      <c r="AE1909" s="41">
        <v>491699</v>
      </c>
      <c r="AF1909" s="4" t="s">
        <v>6535</v>
      </c>
      <c r="AG1909" s="41">
        <v>41177</v>
      </c>
      <c r="AH1909" s="2" t="s">
        <v>6535</v>
      </c>
      <c r="AI1909" s="41">
        <v>0</v>
      </c>
      <c r="AJ1909" s="2" t="s">
        <v>6535</v>
      </c>
      <c r="AK1909" s="41">
        <v>523085</v>
      </c>
      <c r="AL1909" s="2" t="s">
        <v>6535</v>
      </c>
      <c r="AM1909" s="2" t="str">
        <f>IF(OR(O1909="Q",Q1909="Q",S1909="Q",U1909="Q",W1909="Q",Y1909="Q",AB1909="Q",AD1909="Q",AF1909="Q",AH1909="Q",AJ1909="Q",AL1909="Q"),"Yes","No")</f>
        <v>No</v>
      </c>
    </row>
    <row r="1910" spans="1:39">
      <c r="A1910" s="6" t="s">
        <v>2889</v>
      </c>
      <c r="B1910" s="6" t="s">
        <v>2890</v>
      </c>
      <c r="C1910" s="4" t="s">
        <v>59</v>
      </c>
      <c r="D1910" s="242">
        <v>5159</v>
      </c>
      <c r="E1910" s="237">
        <v>50159</v>
      </c>
      <c r="F1910" s="25" t="s">
        <v>317</v>
      </c>
      <c r="G1910" s="53" t="s">
        <v>262</v>
      </c>
      <c r="H1910" s="180">
        <v>81926</v>
      </c>
      <c r="I1910" s="28">
        <v>17</v>
      </c>
      <c r="J1910" s="171" t="s">
        <v>15</v>
      </c>
      <c r="K1910" s="171" t="s">
        <v>16</v>
      </c>
      <c r="L1910" s="9">
        <v>13</v>
      </c>
      <c r="M1910" s="9"/>
      <c r="N1910" s="32">
        <v>0.38591051215174255</v>
      </c>
      <c r="O1910" s="10" t="s">
        <v>6535</v>
      </c>
      <c r="P1910" s="57">
        <v>6.4553745260429396E-2</v>
      </c>
      <c r="Q1910" s="7" t="s">
        <v>6535</v>
      </c>
      <c r="R1910" s="182">
        <v>88.449189081368047</v>
      </c>
      <c r="S1910" s="1" t="s">
        <v>6535</v>
      </c>
      <c r="T1910" s="36">
        <v>14.795467448176392</v>
      </c>
      <c r="U1910" s="2" t="s">
        <v>6535</v>
      </c>
      <c r="V1910" s="31">
        <v>5.9781273819956136</v>
      </c>
      <c r="W1910" s="2" t="s">
        <v>6535</v>
      </c>
      <c r="X1910" s="31">
        <v>0.74161745063666284</v>
      </c>
      <c r="Y1910" s="2" t="s">
        <v>6535</v>
      </c>
      <c r="AA1910" s="38">
        <v>372120</v>
      </c>
      <c r="AB1910" s="9" t="s">
        <v>6535</v>
      </c>
      <c r="AC1910" s="38">
        <v>5764499</v>
      </c>
      <c r="AD1910" s="9" t="s">
        <v>6535</v>
      </c>
      <c r="AE1910" s="42">
        <v>964265</v>
      </c>
      <c r="AF1910" s="9" t="s">
        <v>6535</v>
      </c>
      <c r="AG1910" s="41">
        <v>65173</v>
      </c>
      <c r="AH1910" s="2" t="s">
        <v>6535</v>
      </c>
      <c r="AI1910" s="41">
        <v>7772874</v>
      </c>
      <c r="AJ1910" s="2" t="s">
        <v>6535</v>
      </c>
      <c r="AK1910" s="41">
        <v>966626</v>
      </c>
      <c r="AL1910" s="2" t="s">
        <v>6535</v>
      </c>
      <c r="AM1910" s="2" t="str">
        <f>IF(OR(O1910="Q",Q1910="Q",S1910="Q",U1910="Q",W1910="Q",Y1910="Q",AB1910="Q",AD1910="Q",AF1910="Q",AH1910="Q",AJ1910="Q",AL1910="Q"),"Yes","No")</f>
        <v>No</v>
      </c>
    </row>
    <row r="1911" spans="1:39">
      <c r="A1911" s="6" t="s">
        <v>4468</v>
      </c>
      <c r="B1911" s="6" t="s">
        <v>4431</v>
      </c>
      <c r="C1911" s="4" t="s">
        <v>63</v>
      </c>
      <c r="D1911" s="242">
        <v>7047</v>
      </c>
      <c r="E1911" s="237">
        <v>70047</v>
      </c>
      <c r="F1911" s="25" t="s">
        <v>317</v>
      </c>
      <c r="G1911" s="53" t="s">
        <v>264</v>
      </c>
      <c r="H1911" s="180">
        <v>1519417</v>
      </c>
      <c r="I1911" s="28">
        <v>17</v>
      </c>
      <c r="J1911" s="171" t="s">
        <v>15</v>
      </c>
      <c r="K1911" s="171" t="s">
        <v>13</v>
      </c>
      <c r="L1911" s="9">
        <v>12</v>
      </c>
      <c r="M1911" s="9"/>
      <c r="N1911" s="32">
        <v>0.37618099014213519</v>
      </c>
      <c r="O1911" s="10" t="s">
        <v>6535</v>
      </c>
      <c r="P1911" s="57">
        <v>9.9709474276113534E-3</v>
      </c>
      <c r="Q1911" s="7" t="s">
        <v>65</v>
      </c>
      <c r="R1911" s="182">
        <v>316.1743518170594</v>
      </c>
      <c r="S1911" s="1" t="s">
        <v>65</v>
      </c>
      <c r="T1911" s="36">
        <v>8.3804283643781208</v>
      </c>
      <c r="U1911" s="2" t="s">
        <v>6535</v>
      </c>
      <c r="V1911" s="31">
        <v>37.727707710144188</v>
      </c>
      <c r="W1911" s="2" t="s">
        <v>65</v>
      </c>
      <c r="X1911" s="31" t="s">
        <v>6535</v>
      </c>
      <c r="Y1911" s="2" t="s">
        <v>65</v>
      </c>
      <c r="AA1911" s="38">
        <v>58729</v>
      </c>
      <c r="AB1911" s="9" t="s">
        <v>6535</v>
      </c>
      <c r="AC1911" s="38">
        <v>5890012</v>
      </c>
      <c r="AD1911" s="9" t="s">
        <v>65</v>
      </c>
      <c r="AE1911" s="42">
        <v>156119</v>
      </c>
      <c r="AF1911" s="9" t="s">
        <v>6535</v>
      </c>
      <c r="AG1911" s="41">
        <v>18629</v>
      </c>
      <c r="AH1911" s="2" t="s">
        <v>6535</v>
      </c>
      <c r="AI1911" s="41">
        <v>0</v>
      </c>
      <c r="AJ1911" s="2" t="s">
        <v>6535</v>
      </c>
      <c r="AK1911" s="41">
        <v>275372</v>
      </c>
      <c r="AL1911" s="2" t="s">
        <v>6535</v>
      </c>
      <c r="AM1911" s="2" t="str">
        <f>IF(OR(O1911="Q",Q1911="Q",S1911="Q",U1911="Q",W1911="Q",Y1911="Q",AB1911="Q",AD1911="Q",AF1911="Q",AH1911="Q",AJ1911="Q",AL1911="Q"),"Yes","No")</f>
        <v>Yes</v>
      </c>
    </row>
    <row r="1912" spans="1:39">
      <c r="A1912" s="3" t="s">
        <v>1781</v>
      </c>
      <c r="B1912" s="3" t="s">
        <v>1782</v>
      </c>
      <c r="C1912" s="4" t="s">
        <v>66</v>
      </c>
      <c r="D1912" s="241">
        <v>4184</v>
      </c>
      <c r="E1912" s="236">
        <v>40184</v>
      </c>
      <c r="F1912" s="3" t="s">
        <v>317</v>
      </c>
      <c r="G1912" s="4" t="s">
        <v>264</v>
      </c>
      <c r="H1912" s="60">
        <v>78306</v>
      </c>
      <c r="I1912" s="27">
        <v>17</v>
      </c>
      <c r="J1912" s="170" t="s">
        <v>14</v>
      </c>
      <c r="K1912" s="170" t="s">
        <v>13</v>
      </c>
      <c r="L1912" s="5">
        <v>11</v>
      </c>
      <c r="N1912" s="31">
        <v>3</v>
      </c>
      <c r="O1912" s="4" t="s">
        <v>6535</v>
      </c>
      <c r="P1912" s="56">
        <v>0.17741026652391953</v>
      </c>
      <c r="Q1912" s="8" t="s">
        <v>6535</v>
      </c>
      <c r="R1912" s="35">
        <v>36.233156390363412</v>
      </c>
      <c r="S1912" s="2" t="s">
        <v>6535</v>
      </c>
      <c r="T1912" s="36">
        <v>2.1427113107390774</v>
      </c>
      <c r="U1912" s="2" t="s">
        <v>6535</v>
      </c>
      <c r="V1912" s="31">
        <v>16.909957122439256</v>
      </c>
      <c r="W1912" s="2" t="s">
        <v>6535</v>
      </c>
      <c r="X1912" s="31" t="s">
        <v>6535</v>
      </c>
      <c r="Y1912" s="2" t="s">
        <v>6535</v>
      </c>
      <c r="AA1912" s="37">
        <v>31485</v>
      </c>
      <c r="AB1912" s="4" t="s">
        <v>6535</v>
      </c>
      <c r="AC1912" s="37">
        <v>177470</v>
      </c>
      <c r="AD1912" s="4" t="s">
        <v>6535</v>
      </c>
      <c r="AE1912" s="41">
        <v>10495</v>
      </c>
      <c r="AF1912" s="4" t="s">
        <v>6535</v>
      </c>
      <c r="AG1912" s="41">
        <v>4898</v>
      </c>
      <c r="AH1912" s="2" t="s">
        <v>6535</v>
      </c>
      <c r="AI1912" s="41">
        <v>0</v>
      </c>
      <c r="AJ1912" s="2" t="s">
        <v>6535</v>
      </c>
      <c r="AK1912" s="41">
        <v>40401</v>
      </c>
      <c r="AL1912" s="2" t="s">
        <v>6535</v>
      </c>
      <c r="AM1912" s="2" t="str">
        <f>IF(OR(O1912="Q",Q1912="Q",S1912="Q",U1912="Q",W1912="Q",Y1912="Q",AB1912="Q",AD1912="Q",AF1912="Q",AH1912="Q",AJ1912="Q",AL1912="Q"),"Yes","No")</f>
        <v>No</v>
      </c>
    </row>
    <row r="1913" spans="1:39">
      <c r="A1913" s="3" t="s">
        <v>389</v>
      </c>
      <c r="B1913" s="3" t="s">
        <v>390</v>
      </c>
      <c r="C1913" s="4" t="s">
        <v>11</v>
      </c>
      <c r="D1913" s="241">
        <v>45</v>
      </c>
      <c r="E1913" s="236">
        <v>45</v>
      </c>
      <c r="F1913" s="3" t="s">
        <v>317</v>
      </c>
      <c r="G1913" s="4" t="s">
        <v>264</v>
      </c>
      <c r="H1913" s="60">
        <v>64513</v>
      </c>
      <c r="I1913" s="27">
        <v>17</v>
      </c>
      <c r="J1913" s="170" t="s">
        <v>15</v>
      </c>
      <c r="K1913" s="170" t="s">
        <v>13</v>
      </c>
      <c r="L1913" s="5">
        <v>11</v>
      </c>
      <c r="N1913" s="31">
        <v>0.65783544657687443</v>
      </c>
      <c r="O1913" s="4" t="s">
        <v>6535</v>
      </c>
      <c r="P1913" s="56">
        <v>7.563841957473362E-2</v>
      </c>
      <c r="Q1913" s="8" t="s">
        <v>6535</v>
      </c>
      <c r="R1913" s="35">
        <v>153.04688253641595</v>
      </c>
      <c r="S1913" s="2" t="s">
        <v>6535</v>
      </c>
      <c r="T1913" s="36">
        <v>17.597446863243192</v>
      </c>
      <c r="U1913" s="2" t="s">
        <v>6535</v>
      </c>
      <c r="V1913" s="31">
        <v>8.6971072409426551</v>
      </c>
      <c r="W1913" s="2" t="s">
        <v>6535</v>
      </c>
      <c r="X1913" s="31" t="s">
        <v>6535</v>
      </c>
      <c r="Y1913" s="2" t="s">
        <v>6535</v>
      </c>
      <c r="AA1913" s="37">
        <v>360009</v>
      </c>
      <c r="AB1913" s="4" t="s">
        <v>6535</v>
      </c>
      <c r="AC1913" s="37">
        <v>4759605</v>
      </c>
      <c r="AD1913" s="4" t="s">
        <v>6535</v>
      </c>
      <c r="AE1913" s="41">
        <v>547263</v>
      </c>
      <c r="AF1913" s="4" t="s">
        <v>6535</v>
      </c>
      <c r="AG1913" s="41">
        <v>31099</v>
      </c>
      <c r="AH1913" s="2" t="s">
        <v>6535</v>
      </c>
      <c r="AI1913" s="41">
        <v>0</v>
      </c>
      <c r="AJ1913" s="2" t="s">
        <v>6535</v>
      </c>
      <c r="AK1913" s="41">
        <v>565048</v>
      </c>
      <c r="AL1913" s="2" t="s">
        <v>6535</v>
      </c>
      <c r="AM1913" s="2" t="str">
        <f>IF(OR(O1913="Q",Q1913="Q",S1913="Q",U1913="Q",W1913="Q",Y1913="Q",AB1913="Q",AD1913="Q",AF1913="Q",AH1913="Q",AJ1913="Q",AL1913="Q"),"Yes","No")</f>
        <v>No</v>
      </c>
    </row>
    <row r="1914" spans="1:39">
      <c r="A1914" s="3" t="s">
        <v>3003</v>
      </c>
      <c r="B1914" s="3" t="s">
        <v>3004</v>
      </c>
      <c r="C1914" s="4" t="s">
        <v>59</v>
      </c>
      <c r="D1914" s="241" t="s">
        <v>3005</v>
      </c>
      <c r="E1914" s="236" t="s">
        <v>3006</v>
      </c>
      <c r="F1914" s="3" t="s">
        <v>317</v>
      </c>
      <c r="G1914" s="4" t="s">
        <v>476</v>
      </c>
      <c r="H1914" s="60">
        <v>0</v>
      </c>
      <c r="I1914" s="27">
        <v>17</v>
      </c>
      <c r="J1914" s="170" t="s">
        <v>14</v>
      </c>
      <c r="K1914" s="170" t="s">
        <v>13</v>
      </c>
      <c r="L1914" s="5">
        <v>9</v>
      </c>
      <c r="N1914" s="31">
        <v>0.18127376048860913</v>
      </c>
      <c r="O1914" s="4" t="s">
        <v>6535</v>
      </c>
      <c r="P1914" s="56">
        <v>2.9388396199119128E-2</v>
      </c>
      <c r="Q1914" s="8" t="s">
        <v>6535</v>
      </c>
      <c r="R1914" s="35">
        <v>54.136996519144702</v>
      </c>
      <c r="S1914" s="2" t="s">
        <v>6535</v>
      </c>
      <c r="T1914" s="36">
        <v>8.7767777225261057</v>
      </c>
      <c r="U1914" s="2" t="s">
        <v>6535</v>
      </c>
      <c r="V1914" s="31">
        <v>6.16820867870437</v>
      </c>
      <c r="W1914" s="2" t="s">
        <v>6535</v>
      </c>
      <c r="X1914" s="31" t="s">
        <v>6535</v>
      </c>
      <c r="Y1914" s="2" t="s">
        <v>6535</v>
      </c>
      <c r="AA1914" s="37">
        <v>31995</v>
      </c>
      <c r="AB1914" s="4" t="s">
        <v>6535</v>
      </c>
      <c r="AC1914" s="37">
        <v>1088695</v>
      </c>
      <c r="AD1914" s="4" t="s">
        <v>6535</v>
      </c>
      <c r="AE1914" s="41">
        <v>176501</v>
      </c>
      <c r="AF1914" s="4" t="s">
        <v>6535</v>
      </c>
      <c r="AG1914" s="41">
        <v>20110</v>
      </c>
      <c r="AH1914" s="2" t="s">
        <v>6535</v>
      </c>
      <c r="AI1914" s="41">
        <v>0</v>
      </c>
      <c r="AJ1914" s="2" t="s">
        <v>6535</v>
      </c>
      <c r="AK1914" s="41">
        <v>226110</v>
      </c>
      <c r="AL1914" s="2" t="s">
        <v>6535</v>
      </c>
      <c r="AM1914" s="2" t="str">
        <f>IF(OR(O1914="Q",Q1914="Q",S1914="Q",U1914="Q",W1914="Q",Y1914="Q",AB1914="Q",AD1914="Q",AF1914="Q",AH1914="Q",AJ1914="Q",AL1914="Q"),"Yes","No")</f>
        <v>No</v>
      </c>
    </row>
    <row r="1915" spans="1:39">
      <c r="A1915" s="6" t="s">
        <v>3809</v>
      </c>
      <c r="B1915" s="6" t="s">
        <v>4464</v>
      </c>
      <c r="C1915" s="4" t="s">
        <v>80</v>
      </c>
      <c r="D1915" s="242">
        <v>7043</v>
      </c>
      <c r="E1915" s="237">
        <v>70043</v>
      </c>
      <c r="F1915" s="25" t="s">
        <v>317</v>
      </c>
      <c r="G1915" s="53" t="s">
        <v>264</v>
      </c>
      <c r="H1915" s="180">
        <v>58533</v>
      </c>
      <c r="I1915" s="28">
        <v>17</v>
      </c>
      <c r="J1915" s="171" t="s">
        <v>15</v>
      </c>
      <c r="K1915" s="171" t="s">
        <v>13</v>
      </c>
      <c r="L1915" s="9">
        <v>9</v>
      </c>
      <c r="M1915" s="9"/>
      <c r="N1915" s="32">
        <v>0.52515748839406362</v>
      </c>
      <c r="O1915" s="10" t="s">
        <v>6535</v>
      </c>
      <c r="P1915" s="57">
        <v>0.1000054561568306</v>
      </c>
      <c r="Q1915" s="7" t="s">
        <v>65</v>
      </c>
      <c r="R1915" s="182">
        <v>79.03648018648019</v>
      </c>
      <c r="S1915" s="1" t="s">
        <v>65</v>
      </c>
      <c r="T1915" s="36">
        <v>15.050874125874126</v>
      </c>
      <c r="U1915" s="2" t="s">
        <v>6535</v>
      </c>
      <c r="V1915" s="31">
        <v>5.251288365411793</v>
      </c>
      <c r="W1915" s="2" t="s">
        <v>65</v>
      </c>
      <c r="X1915" s="31" t="s">
        <v>6535</v>
      </c>
      <c r="Y1915" s="2" t="s">
        <v>65</v>
      </c>
      <c r="AA1915" s="38">
        <v>135634</v>
      </c>
      <c r="AB1915" s="9" t="s">
        <v>6535</v>
      </c>
      <c r="AC1915" s="38">
        <v>1356266</v>
      </c>
      <c r="AD1915" s="9" t="s">
        <v>65</v>
      </c>
      <c r="AE1915" s="42">
        <v>258273</v>
      </c>
      <c r="AF1915" s="9" t="s">
        <v>6535</v>
      </c>
      <c r="AG1915" s="41">
        <v>17160</v>
      </c>
      <c r="AH1915" s="2" t="s">
        <v>6535</v>
      </c>
      <c r="AI1915" s="41">
        <v>0</v>
      </c>
      <c r="AJ1915" s="2" t="s">
        <v>6535</v>
      </c>
      <c r="AK1915" s="41">
        <v>284100</v>
      </c>
      <c r="AL1915" s="2" t="s">
        <v>6535</v>
      </c>
      <c r="AM1915" s="2" t="str">
        <f>IF(OR(O1915="Q",Q1915="Q",S1915="Q",U1915="Q",W1915="Q",Y1915="Q",AB1915="Q",AD1915="Q",AF1915="Q",AH1915="Q",AJ1915="Q",AL1915="Q"),"Yes","No")</f>
        <v>Yes</v>
      </c>
    </row>
    <row r="1916" spans="1:39">
      <c r="A1916" s="3" t="s">
        <v>953</v>
      </c>
      <c r="B1916" s="3" t="s">
        <v>954</v>
      </c>
      <c r="C1916" s="4" t="s">
        <v>136</v>
      </c>
      <c r="D1916" s="241" t="s">
        <v>955</v>
      </c>
      <c r="E1916" s="236" t="s">
        <v>956</v>
      </c>
      <c r="F1916" s="3" t="s">
        <v>481</v>
      </c>
      <c r="G1916" s="4" t="s">
        <v>476</v>
      </c>
      <c r="H1916" s="60">
        <v>0</v>
      </c>
      <c r="I1916" s="27">
        <v>17</v>
      </c>
      <c r="J1916" s="170" t="s">
        <v>15</v>
      </c>
      <c r="K1916" s="170" t="s">
        <v>13</v>
      </c>
      <c r="L1916" s="5">
        <v>9</v>
      </c>
      <c r="N1916" s="31">
        <v>1.2438207808087571</v>
      </c>
      <c r="O1916" s="4" t="s">
        <v>6535</v>
      </c>
      <c r="P1916" s="56">
        <v>4.9146007030717982E-2</v>
      </c>
      <c r="Q1916" s="8" t="s">
        <v>6535</v>
      </c>
      <c r="R1916" s="35">
        <v>235.84590341833967</v>
      </c>
      <c r="S1916" s="2" t="s">
        <v>6535</v>
      </c>
      <c r="T1916" s="36">
        <v>9.3187737384698863</v>
      </c>
      <c r="U1916" s="2" t="s">
        <v>6535</v>
      </c>
      <c r="V1916" s="31">
        <v>25.30868438673615</v>
      </c>
      <c r="W1916" s="2" t="s">
        <v>6535</v>
      </c>
      <c r="X1916" s="31" t="s">
        <v>6535</v>
      </c>
      <c r="Y1916" s="2" t="s">
        <v>6535</v>
      </c>
      <c r="AA1916" s="37">
        <v>42724</v>
      </c>
      <c r="AB1916" s="4" t="s">
        <v>6535</v>
      </c>
      <c r="AC1916" s="37">
        <v>869328</v>
      </c>
      <c r="AD1916" s="4" t="s">
        <v>6535</v>
      </c>
      <c r="AE1916" s="41">
        <v>34349</v>
      </c>
      <c r="AF1916" s="4" t="s">
        <v>6535</v>
      </c>
      <c r="AG1916" s="41">
        <v>3686</v>
      </c>
      <c r="AH1916" s="2" t="s">
        <v>6535</v>
      </c>
      <c r="AI1916" s="41">
        <v>0</v>
      </c>
      <c r="AJ1916" s="2" t="s">
        <v>6535</v>
      </c>
      <c r="AK1916" s="41">
        <v>30708</v>
      </c>
      <c r="AL1916" s="2" t="s">
        <v>6535</v>
      </c>
      <c r="AM1916" s="2" t="str">
        <f>IF(OR(O1916="Q",Q1916="Q",S1916="Q",U1916="Q",W1916="Q",Y1916="Q",AB1916="Q",AD1916="Q",AF1916="Q",AH1916="Q",AJ1916="Q",AL1916="Q"),"Yes","No")</f>
        <v>No</v>
      </c>
    </row>
    <row r="1917" spans="1:39">
      <c r="A1917" s="3" t="s">
        <v>1172</v>
      </c>
      <c r="B1917" s="3" t="s">
        <v>1173</v>
      </c>
      <c r="C1917" s="4" t="s">
        <v>97</v>
      </c>
      <c r="D1917" s="241" t="s">
        <v>1174</v>
      </c>
      <c r="E1917" s="236" t="s">
        <v>1175</v>
      </c>
      <c r="F1917" s="3" t="s">
        <v>317</v>
      </c>
      <c r="G1917" s="4" t="s">
        <v>476</v>
      </c>
      <c r="H1917" s="60">
        <v>0</v>
      </c>
      <c r="I1917" s="27">
        <v>17</v>
      </c>
      <c r="J1917" s="170" t="s">
        <v>15</v>
      </c>
      <c r="K1917" s="170" t="s">
        <v>13</v>
      </c>
      <c r="L1917" s="5">
        <v>9</v>
      </c>
      <c r="N1917" s="31">
        <v>0.36220341569212994</v>
      </c>
      <c r="O1917" s="4" t="s">
        <v>6535</v>
      </c>
      <c r="P1917" s="56">
        <v>0.18480601575674499</v>
      </c>
      <c r="Q1917" s="8" t="s">
        <v>6535</v>
      </c>
      <c r="R1917" s="35">
        <v>49.200478796169634</v>
      </c>
      <c r="S1917" s="2" t="s">
        <v>6535</v>
      </c>
      <c r="T1917" s="36">
        <v>25.103419972640218</v>
      </c>
      <c r="U1917" s="2" t="s">
        <v>6535</v>
      </c>
      <c r="V1917" s="31">
        <v>1.9599113925430232</v>
      </c>
      <c r="W1917" s="2" t="s">
        <v>6535</v>
      </c>
      <c r="X1917" s="31" t="s">
        <v>6535</v>
      </c>
      <c r="Y1917" s="2" t="s">
        <v>6535</v>
      </c>
      <c r="AA1917" s="37">
        <v>265866</v>
      </c>
      <c r="AB1917" s="4" t="s">
        <v>6535</v>
      </c>
      <c r="AC1917" s="37">
        <v>1438622</v>
      </c>
      <c r="AD1917" s="4" t="s">
        <v>6535</v>
      </c>
      <c r="AE1917" s="41">
        <v>734024</v>
      </c>
      <c r="AF1917" s="4" t="s">
        <v>6535</v>
      </c>
      <c r="AG1917" s="41">
        <v>29240</v>
      </c>
      <c r="AH1917" s="2" t="s">
        <v>6535</v>
      </c>
      <c r="AI1917" s="41">
        <v>0</v>
      </c>
      <c r="AJ1917" s="2" t="s">
        <v>6535</v>
      </c>
      <c r="AK1917" s="41">
        <v>403603</v>
      </c>
      <c r="AL1917" s="2" t="s">
        <v>6535</v>
      </c>
      <c r="AM1917" s="2" t="str">
        <f>IF(OR(O1917="Q",Q1917="Q",S1917="Q",U1917="Q",W1917="Q",Y1917="Q",AB1917="Q",AD1917="Q",AF1917="Q",AH1917="Q",AJ1917="Q",AL1917="Q"),"Yes","No")</f>
        <v>No</v>
      </c>
    </row>
    <row r="1918" spans="1:39">
      <c r="A1918" s="6" t="s">
        <v>3003</v>
      </c>
      <c r="B1918" s="6" t="s">
        <v>3004</v>
      </c>
      <c r="C1918" s="4" t="s">
        <v>59</v>
      </c>
      <c r="D1918" s="242" t="s">
        <v>3005</v>
      </c>
      <c r="E1918" s="237" t="s">
        <v>3006</v>
      </c>
      <c r="F1918" s="25" t="s">
        <v>317</v>
      </c>
      <c r="G1918" s="53" t="s">
        <v>476</v>
      </c>
      <c r="H1918" s="180">
        <v>0</v>
      </c>
      <c r="I1918" s="28">
        <v>17</v>
      </c>
      <c r="J1918" s="171" t="s">
        <v>15</v>
      </c>
      <c r="K1918" s="171" t="s">
        <v>13</v>
      </c>
      <c r="L1918" s="9">
        <v>8</v>
      </c>
      <c r="M1918" s="9"/>
      <c r="N1918" s="32">
        <v>0.1812699009540521</v>
      </c>
      <c r="O1918" s="10" t="s">
        <v>6535</v>
      </c>
      <c r="P1918" s="57">
        <v>2.9387858972336912E-2</v>
      </c>
      <c r="Q1918" s="7" t="s">
        <v>6535</v>
      </c>
      <c r="R1918" s="182">
        <v>62.539848714069592</v>
      </c>
      <c r="S1918" s="1" t="s">
        <v>6535</v>
      </c>
      <c r="T1918" s="36">
        <v>10.139092284417549</v>
      </c>
      <c r="U1918" s="2" t="s">
        <v>6535</v>
      </c>
      <c r="V1918" s="31">
        <v>6.1681901061483693</v>
      </c>
      <c r="W1918" s="2" t="s">
        <v>6535</v>
      </c>
      <c r="X1918" s="31" t="s">
        <v>6535</v>
      </c>
      <c r="Y1918" s="2" t="s">
        <v>6535</v>
      </c>
      <c r="AA1918" s="38">
        <v>60743</v>
      </c>
      <c r="AB1918" s="9" t="s">
        <v>6535</v>
      </c>
      <c r="AC1918" s="38">
        <v>2066942</v>
      </c>
      <c r="AD1918" s="9" t="s">
        <v>6535</v>
      </c>
      <c r="AE1918" s="42">
        <v>335097</v>
      </c>
      <c r="AF1918" s="9" t="s">
        <v>6535</v>
      </c>
      <c r="AG1918" s="41">
        <v>33050</v>
      </c>
      <c r="AH1918" s="2" t="s">
        <v>6535</v>
      </c>
      <c r="AI1918" s="41">
        <v>0</v>
      </c>
      <c r="AJ1918" s="2" t="s">
        <v>6535</v>
      </c>
      <c r="AK1918" s="41">
        <v>430178</v>
      </c>
      <c r="AL1918" s="2" t="s">
        <v>6535</v>
      </c>
      <c r="AM1918" s="2" t="str">
        <f>IF(OR(O1918="Q",Q1918="Q",S1918="Q",U1918="Q",W1918="Q",Y1918="Q",AB1918="Q",AD1918="Q",AF1918="Q",AH1918="Q",AJ1918="Q",AL1918="Q"),"Yes","No")</f>
        <v>No</v>
      </c>
    </row>
    <row r="1919" spans="1:39">
      <c r="A1919" s="6" t="s">
        <v>3809</v>
      </c>
      <c r="B1919" s="6" t="s">
        <v>4464</v>
      </c>
      <c r="C1919" s="4" t="s">
        <v>80</v>
      </c>
      <c r="D1919" s="242">
        <v>7043</v>
      </c>
      <c r="E1919" s="237">
        <v>70043</v>
      </c>
      <c r="F1919" s="25" t="s">
        <v>317</v>
      </c>
      <c r="G1919" s="53" t="s">
        <v>264</v>
      </c>
      <c r="H1919" s="180">
        <v>58533</v>
      </c>
      <c r="I1919" s="28">
        <v>17</v>
      </c>
      <c r="J1919" s="171" t="s">
        <v>14</v>
      </c>
      <c r="K1919" s="171" t="s">
        <v>13</v>
      </c>
      <c r="L1919" s="9">
        <v>8</v>
      </c>
      <c r="M1919" s="9"/>
      <c r="N1919" s="32">
        <v>1.0616709080080133</v>
      </c>
      <c r="O1919" s="10" t="s">
        <v>6535</v>
      </c>
      <c r="P1919" s="57">
        <v>6.5058058322651421E-2</v>
      </c>
      <c r="Q1919" s="7" t="s">
        <v>65</v>
      </c>
      <c r="R1919" s="182">
        <v>59.677711042175432</v>
      </c>
      <c r="S1919" s="1" t="s">
        <v>65</v>
      </c>
      <c r="T1919" s="36">
        <v>3.6569863375354763</v>
      </c>
      <c r="U1919" s="2" t="s">
        <v>6535</v>
      </c>
      <c r="V1919" s="31">
        <v>16.318822531449094</v>
      </c>
      <c r="W1919" s="2" t="s">
        <v>65</v>
      </c>
      <c r="X1919" s="31" t="s">
        <v>6535</v>
      </c>
      <c r="Y1919" s="2" t="s">
        <v>65</v>
      </c>
      <c r="AA1919" s="38">
        <v>58824</v>
      </c>
      <c r="AB1919" s="9" t="s">
        <v>6535</v>
      </c>
      <c r="AC1919" s="38">
        <v>904177</v>
      </c>
      <c r="AD1919" s="9" t="s">
        <v>65</v>
      </c>
      <c r="AE1919" s="42">
        <v>55407</v>
      </c>
      <c r="AF1919" s="9" t="s">
        <v>6535</v>
      </c>
      <c r="AG1919" s="41">
        <v>15151</v>
      </c>
      <c r="AH1919" s="2" t="s">
        <v>6535</v>
      </c>
      <c r="AI1919" s="41">
        <v>0</v>
      </c>
      <c r="AJ1919" s="2" t="s">
        <v>6535</v>
      </c>
      <c r="AK1919" s="41">
        <v>210076</v>
      </c>
      <c r="AL1919" s="2" t="s">
        <v>6535</v>
      </c>
      <c r="AM1919" s="2" t="str">
        <f>IF(OR(O1919="Q",Q1919="Q",S1919="Q",U1919="Q",W1919="Q",Y1919="Q",AB1919="Q",AD1919="Q",AF1919="Q",AH1919="Q",AJ1919="Q",AL1919="Q"),"Yes","No")</f>
        <v>Yes</v>
      </c>
    </row>
    <row r="1920" spans="1:39">
      <c r="A1920" s="6" t="s">
        <v>1781</v>
      </c>
      <c r="B1920" s="6" t="s">
        <v>1782</v>
      </c>
      <c r="C1920" s="4" t="s">
        <v>66</v>
      </c>
      <c r="D1920" s="242">
        <v>4184</v>
      </c>
      <c r="E1920" s="237">
        <v>40184</v>
      </c>
      <c r="F1920" s="25" t="s">
        <v>317</v>
      </c>
      <c r="G1920" s="53" t="s">
        <v>264</v>
      </c>
      <c r="H1920" s="180">
        <v>78306</v>
      </c>
      <c r="I1920" s="28">
        <v>17</v>
      </c>
      <c r="J1920" s="171" t="s">
        <v>15</v>
      </c>
      <c r="K1920" s="171" t="s">
        <v>13</v>
      </c>
      <c r="L1920" s="9">
        <v>6</v>
      </c>
      <c r="M1920" s="9"/>
      <c r="N1920" s="32">
        <v>0.56522971947058875</v>
      </c>
      <c r="O1920" s="10" t="s">
        <v>6535</v>
      </c>
      <c r="P1920" s="57">
        <v>6.4656263797891106E-2</v>
      </c>
      <c r="Q1920" s="7" t="s">
        <v>6535</v>
      </c>
      <c r="R1920" s="182">
        <v>67.650198187995471</v>
      </c>
      <c r="S1920" s="1" t="s">
        <v>6535</v>
      </c>
      <c r="T1920" s="36">
        <v>7.7384626274065687</v>
      </c>
      <c r="U1920" s="2" t="s">
        <v>6535</v>
      </c>
      <c r="V1920" s="31">
        <v>8.742072094320811</v>
      </c>
      <c r="W1920" s="2" t="s">
        <v>6535</v>
      </c>
      <c r="X1920" s="31" t="s">
        <v>6535</v>
      </c>
      <c r="Y1920" s="2" t="s">
        <v>6535</v>
      </c>
      <c r="AA1920" s="38">
        <v>61796</v>
      </c>
      <c r="AB1920" s="9" t="s">
        <v>6535</v>
      </c>
      <c r="AC1920" s="38">
        <v>955762</v>
      </c>
      <c r="AD1920" s="9" t="s">
        <v>6535</v>
      </c>
      <c r="AE1920" s="42">
        <v>109329</v>
      </c>
      <c r="AF1920" s="9" t="s">
        <v>6535</v>
      </c>
      <c r="AG1920" s="41">
        <v>14128</v>
      </c>
      <c r="AH1920" s="2" t="s">
        <v>6535</v>
      </c>
      <c r="AI1920" s="41">
        <v>0</v>
      </c>
      <c r="AJ1920" s="2" t="s">
        <v>6535</v>
      </c>
      <c r="AK1920" s="41">
        <v>170968</v>
      </c>
      <c r="AL1920" s="2" t="s">
        <v>6535</v>
      </c>
      <c r="AM1920" s="2" t="str">
        <f>IF(OR(O1920="Q",Q1920="Q",S1920="Q",U1920="Q",W1920="Q",Y1920="Q",AB1920="Q",AD1920="Q",AF1920="Q",AH1920="Q",AJ1920="Q",AL1920="Q"),"Yes","No")</f>
        <v>No</v>
      </c>
    </row>
    <row r="1921" spans="1:39">
      <c r="A1921" s="6" t="s">
        <v>4468</v>
      </c>
      <c r="B1921" s="6" t="s">
        <v>4431</v>
      </c>
      <c r="C1921" s="4" t="s">
        <v>63</v>
      </c>
      <c r="D1921" s="242">
        <v>7047</v>
      </c>
      <c r="E1921" s="237">
        <v>70047</v>
      </c>
      <c r="F1921" s="25" t="s">
        <v>317</v>
      </c>
      <c r="G1921" s="53" t="s">
        <v>264</v>
      </c>
      <c r="H1921" s="180">
        <v>1519417</v>
      </c>
      <c r="I1921" s="28">
        <v>17</v>
      </c>
      <c r="J1921" s="171" t="s">
        <v>14</v>
      </c>
      <c r="K1921" s="171" t="s">
        <v>13</v>
      </c>
      <c r="L1921" s="9">
        <v>5</v>
      </c>
      <c r="M1921" s="9"/>
      <c r="N1921" s="32">
        <v>1.4681286381188403</v>
      </c>
      <c r="O1921" s="10" t="s">
        <v>6535</v>
      </c>
      <c r="P1921" s="57">
        <v>3.5613151987987979E-2</v>
      </c>
      <c r="Q1921" s="7" t="s">
        <v>6535</v>
      </c>
      <c r="R1921" s="182">
        <v>64.303816244886946</v>
      </c>
      <c r="S1921" s="1" t="s">
        <v>6535</v>
      </c>
      <c r="T1921" s="36">
        <v>1.559850766395469</v>
      </c>
      <c r="U1921" s="2" t="s">
        <v>6535</v>
      </c>
      <c r="V1921" s="31">
        <v>41.224338654832572</v>
      </c>
      <c r="W1921" s="2" t="s">
        <v>6535</v>
      </c>
      <c r="X1921" s="31" t="s">
        <v>6535</v>
      </c>
      <c r="Y1921" s="2" t="s">
        <v>6535</v>
      </c>
      <c r="AA1921" s="38">
        <v>50947</v>
      </c>
      <c r="AB1921" s="9" t="s">
        <v>6535</v>
      </c>
      <c r="AC1921" s="38">
        <v>1430567</v>
      </c>
      <c r="AD1921" s="9" t="s">
        <v>6535</v>
      </c>
      <c r="AE1921" s="42">
        <v>34702</v>
      </c>
      <c r="AF1921" s="9" t="s">
        <v>6535</v>
      </c>
      <c r="AG1921" s="41">
        <v>22247</v>
      </c>
      <c r="AH1921" s="2" t="s">
        <v>6535</v>
      </c>
      <c r="AI1921" s="41">
        <v>0</v>
      </c>
      <c r="AJ1921" s="2" t="s">
        <v>6535</v>
      </c>
      <c r="AK1921" s="41">
        <v>145429</v>
      </c>
      <c r="AL1921" s="2" t="s">
        <v>6535</v>
      </c>
      <c r="AM1921" s="2" t="str">
        <f>IF(OR(O1921="Q",Q1921="Q",S1921="Q",U1921="Q",W1921="Q",Y1921="Q",AB1921="Q",AD1921="Q",AF1921="Q",AH1921="Q",AJ1921="Q",AL1921="Q"),"Yes","No")</f>
        <v>No</v>
      </c>
    </row>
    <row r="1922" spans="1:39">
      <c r="A1922" s="6" t="s">
        <v>389</v>
      </c>
      <c r="B1922" s="6" t="s">
        <v>390</v>
      </c>
      <c r="C1922" s="4" t="s">
        <v>11</v>
      </c>
      <c r="D1922" s="242">
        <v>45</v>
      </c>
      <c r="E1922" s="237">
        <v>45</v>
      </c>
      <c r="F1922" s="25" t="s">
        <v>317</v>
      </c>
      <c r="G1922" s="53" t="s">
        <v>264</v>
      </c>
      <c r="H1922" s="180">
        <v>64513</v>
      </c>
      <c r="I1922" s="28">
        <v>17</v>
      </c>
      <c r="J1922" s="171" t="s">
        <v>14</v>
      </c>
      <c r="K1922" s="171" t="s">
        <v>13</v>
      </c>
      <c r="L1922" s="9">
        <v>5</v>
      </c>
      <c r="M1922" s="9"/>
      <c r="N1922" s="32">
        <v>1.8972967916939483</v>
      </c>
      <c r="O1922" s="10" t="s">
        <v>6535</v>
      </c>
      <c r="P1922" s="57">
        <v>3.3860589655693357E-2</v>
      </c>
      <c r="Q1922" s="7" t="s">
        <v>6535</v>
      </c>
      <c r="R1922" s="182">
        <v>115.53413693346191</v>
      </c>
      <c r="S1922" s="1" t="s">
        <v>6535</v>
      </c>
      <c r="T1922" s="36">
        <v>2.0619093539054965</v>
      </c>
      <c r="U1922" s="2" t="s">
        <v>6535</v>
      </c>
      <c r="V1922" s="31">
        <v>56.032597511925921</v>
      </c>
      <c r="W1922" s="2" t="s">
        <v>6535</v>
      </c>
      <c r="X1922" s="31" t="s">
        <v>6535</v>
      </c>
      <c r="Y1922" s="2" t="s">
        <v>6535</v>
      </c>
      <c r="AA1922" s="38">
        <v>40568</v>
      </c>
      <c r="AB1922" s="9" t="s">
        <v>6535</v>
      </c>
      <c r="AC1922" s="38">
        <v>1198089</v>
      </c>
      <c r="AD1922" s="9" t="s">
        <v>6535</v>
      </c>
      <c r="AE1922" s="42">
        <v>21382</v>
      </c>
      <c r="AF1922" s="9" t="s">
        <v>6535</v>
      </c>
      <c r="AG1922" s="41">
        <v>10370</v>
      </c>
      <c r="AH1922" s="2" t="s">
        <v>6535</v>
      </c>
      <c r="AI1922" s="41">
        <v>0</v>
      </c>
      <c r="AJ1922" s="2" t="s">
        <v>6535</v>
      </c>
      <c r="AK1922" s="41">
        <v>137848</v>
      </c>
      <c r="AL1922" s="2" t="s">
        <v>6535</v>
      </c>
      <c r="AM1922" s="2" t="str">
        <f>IF(OR(O1922="Q",Q1922="Q",S1922="Q",U1922="Q",W1922="Q",Y1922="Q",AB1922="Q",AD1922="Q",AF1922="Q",AH1922="Q",AJ1922="Q",AL1922="Q"),"Yes","No")</f>
        <v>No</v>
      </c>
    </row>
    <row r="1923" spans="1:39">
      <c r="A1923" s="3" t="s">
        <v>953</v>
      </c>
      <c r="B1923" s="3" t="s">
        <v>954</v>
      </c>
      <c r="C1923" s="4" t="s">
        <v>136</v>
      </c>
      <c r="D1923" s="241" t="s">
        <v>955</v>
      </c>
      <c r="E1923" s="236" t="s">
        <v>956</v>
      </c>
      <c r="F1923" s="3" t="s">
        <v>481</v>
      </c>
      <c r="G1923" s="4" t="s">
        <v>476</v>
      </c>
      <c r="H1923" s="60">
        <v>0</v>
      </c>
      <c r="I1923" s="27">
        <v>17</v>
      </c>
      <c r="J1923" s="170" t="s">
        <v>14</v>
      </c>
      <c r="K1923" s="170" t="s">
        <v>13</v>
      </c>
      <c r="L1923" s="5">
        <v>5</v>
      </c>
      <c r="N1923" s="31">
        <v>0</v>
      </c>
      <c r="O1923" s="4" t="s">
        <v>6535</v>
      </c>
      <c r="P1923" s="56">
        <v>0</v>
      </c>
      <c r="Q1923" s="8" t="s">
        <v>6535</v>
      </c>
      <c r="R1923" s="35">
        <v>55.092941108344434</v>
      </c>
      <c r="S1923" s="2" t="s">
        <v>6535</v>
      </c>
      <c r="T1923" s="36">
        <v>1.4871156407435289</v>
      </c>
      <c r="U1923" s="2" t="s">
        <v>6535</v>
      </c>
      <c r="V1923" s="31">
        <v>37.046843970250379</v>
      </c>
      <c r="W1923" s="2" t="s">
        <v>6535</v>
      </c>
      <c r="X1923" s="31" t="s">
        <v>6535</v>
      </c>
      <c r="Y1923" s="2" t="s">
        <v>6535</v>
      </c>
      <c r="AA1923" s="37">
        <v>0</v>
      </c>
      <c r="AB1923" s="4" t="s">
        <v>6535</v>
      </c>
      <c r="AC1923" s="37">
        <v>951400</v>
      </c>
      <c r="AD1923" s="4" t="s">
        <v>6535</v>
      </c>
      <c r="AE1923" s="41">
        <v>25681</v>
      </c>
      <c r="AF1923" s="4" t="s">
        <v>6535</v>
      </c>
      <c r="AG1923" s="41">
        <v>17269</v>
      </c>
      <c r="AH1923" s="2" t="s">
        <v>6535</v>
      </c>
      <c r="AI1923" s="41">
        <v>0</v>
      </c>
      <c r="AJ1923" s="2" t="s">
        <v>6535</v>
      </c>
      <c r="AK1923" s="41">
        <v>513620</v>
      </c>
      <c r="AL1923" s="2" t="s">
        <v>6535</v>
      </c>
      <c r="AM1923" s="2" t="str">
        <f>IF(OR(O1923="Q",Q1923="Q",S1923="Q",U1923="Q",W1923="Q",Y1923="Q",AB1923="Q",AD1923="Q",AF1923="Q",AH1923="Q",AJ1923="Q",AL1923="Q"),"Yes","No")</f>
        <v>No</v>
      </c>
    </row>
    <row r="1924" spans="1:39">
      <c r="A1924" s="6" t="s">
        <v>430</v>
      </c>
      <c r="B1924" s="6" t="s">
        <v>431</v>
      </c>
      <c r="C1924" s="4" t="s">
        <v>112</v>
      </c>
      <c r="D1924" s="242" t="s">
        <v>432</v>
      </c>
      <c r="E1924" s="237">
        <v>119</v>
      </c>
      <c r="F1924" s="25" t="s">
        <v>167</v>
      </c>
      <c r="G1924" s="53" t="s">
        <v>264</v>
      </c>
      <c r="H1924" s="180">
        <v>0</v>
      </c>
      <c r="I1924" s="28">
        <v>17</v>
      </c>
      <c r="J1924" s="171" t="s">
        <v>30</v>
      </c>
      <c r="K1924" s="171" t="s">
        <v>13</v>
      </c>
      <c r="L1924" s="9">
        <v>5</v>
      </c>
      <c r="M1924" s="9"/>
      <c r="N1924" s="32">
        <v>0</v>
      </c>
      <c r="O1924" s="10" t="s">
        <v>6535</v>
      </c>
      <c r="P1924" s="57">
        <v>0</v>
      </c>
      <c r="Q1924" s="7" t="s">
        <v>6535</v>
      </c>
      <c r="R1924" s="182">
        <v>205.77757464960391</v>
      </c>
      <c r="S1924" s="1" t="s">
        <v>6535</v>
      </c>
      <c r="T1924" s="36">
        <v>5.5612431444241315</v>
      </c>
      <c r="U1924" s="2" t="s">
        <v>6535</v>
      </c>
      <c r="V1924" s="31">
        <v>37.002081963620427</v>
      </c>
      <c r="W1924" s="2" t="s">
        <v>6535</v>
      </c>
      <c r="X1924" s="31" t="s">
        <v>6535</v>
      </c>
      <c r="Y1924" s="2" t="s">
        <v>6535</v>
      </c>
      <c r="AA1924" s="38">
        <v>0</v>
      </c>
      <c r="AB1924" s="9" t="s">
        <v>6535</v>
      </c>
      <c r="AC1924" s="38">
        <v>337681</v>
      </c>
      <c r="AD1924" s="9" t="s">
        <v>6535</v>
      </c>
      <c r="AE1924" s="42">
        <v>9126</v>
      </c>
      <c r="AF1924" s="9" t="s">
        <v>6535</v>
      </c>
      <c r="AG1924" s="41">
        <v>1641</v>
      </c>
      <c r="AH1924" s="2" t="s">
        <v>6535</v>
      </c>
      <c r="AI1924" s="41">
        <v>0</v>
      </c>
      <c r="AJ1924" s="2" t="s">
        <v>6535</v>
      </c>
      <c r="AK1924" s="41">
        <v>57000</v>
      </c>
      <c r="AL1924" s="2" t="s">
        <v>6535</v>
      </c>
      <c r="AM1924" s="2" t="str">
        <f>IF(OR(O1924="Q",Q1924="Q",S1924="Q",U1924="Q",W1924="Q",Y1924="Q",AB1924="Q",AD1924="Q",AF1924="Q",AH1924="Q",AJ1924="Q",AL1924="Q"),"Yes","No")</f>
        <v>No</v>
      </c>
    </row>
    <row r="1925" spans="1:39">
      <c r="A1925" s="6" t="s">
        <v>430</v>
      </c>
      <c r="B1925" s="6" t="s">
        <v>431</v>
      </c>
      <c r="C1925" s="4" t="s">
        <v>112</v>
      </c>
      <c r="D1925" s="242" t="s">
        <v>432</v>
      </c>
      <c r="E1925" s="237">
        <v>119</v>
      </c>
      <c r="F1925" s="25" t="s">
        <v>167</v>
      </c>
      <c r="G1925" s="53" t="s">
        <v>264</v>
      </c>
      <c r="H1925" s="180">
        <v>0</v>
      </c>
      <c r="I1925" s="28">
        <v>17</v>
      </c>
      <c r="J1925" s="171" t="s">
        <v>30</v>
      </c>
      <c r="K1925" s="171" t="s">
        <v>16</v>
      </c>
      <c r="L1925" s="9">
        <v>5</v>
      </c>
      <c r="M1925" s="9"/>
      <c r="N1925" s="32">
        <v>0</v>
      </c>
      <c r="O1925" s="10" t="s">
        <v>6535</v>
      </c>
      <c r="P1925" s="57">
        <v>0</v>
      </c>
      <c r="Q1925" s="7" t="s">
        <v>6535</v>
      </c>
      <c r="R1925" s="182">
        <v>45.600590796019901</v>
      </c>
      <c r="S1925" s="1" t="s">
        <v>6535</v>
      </c>
      <c r="T1925" s="36">
        <v>4.4846859452736316</v>
      </c>
      <c r="U1925" s="5" t="s">
        <v>6535</v>
      </c>
      <c r="V1925" s="31">
        <v>10.168067809537016</v>
      </c>
      <c r="W1925" s="2" t="s">
        <v>6535</v>
      </c>
      <c r="X1925" s="31" t="s">
        <v>6535</v>
      </c>
      <c r="Y1925" s="2" t="s">
        <v>6535</v>
      </c>
      <c r="AA1925" s="38">
        <v>0</v>
      </c>
      <c r="AB1925" s="9" t="s">
        <v>6535</v>
      </c>
      <c r="AC1925" s="38">
        <v>586606</v>
      </c>
      <c r="AD1925" s="9" t="s">
        <v>6535</v>
      </c>
      <c r="AE1925" s="42">
        <v>57691</v>
      </c>
      <c r="AF1925" s="9" t="s">
        <v>6535</v>
      </c>
      <c r="AG1925" s="41">
        <v>12864</v>
      </c>
      <c r="AH1925" s="2" t="s">
        <v>6535</v>
      </c>
      <c r="AI1925" s="41">
        <v>0</v>
      </c>
      <c r="AJ1925" s="2" t="s">
        <v>6535</v>
      </c>
      <c r="AK1925" s="41">
        <v>385061</v>
      </c>
      <c r="AL1925" s="2" t="s">
        <v>6535</v>
      </c>
      <c r="AM1925" s="2" t="str">
        <f>IF(OR(O1925="Q",Q1925="Q",S1925="Q",U1925="Q",W1925="Q",Y1925="Q",AB1925="Q",AD1925="Q",AF1925="Q",AH1925="Q",AJ1925="Q",AL1925="Q"),"Yes","No")</f>
        <v>No</v>
      </c>
    </row>
    <row r="1926" spans="1:39">
      <c r="A1926" s="6" t="s">
        <v>430</v>
      </c>
      <c r="B1926" s="6" t="s">
        <v>431</v>
      </c>
      <c r="C1926" s="4" t="s">
        <v>112</v>
      </c>
      <c r="D1926" s="242" t="s">
        <v>432</v>
      </c>
      <c r="E1926" s="237">
        <v>119</v>
      </c>
      <c r="F1926" s="25" t="s">
        <v>167</v>
      </c>
      <c r="G1926" s="53" t="s">
        <v>264</v>
      </c>
      <c r="H1926" s="180">
        <v>0</v>
      </c>
      <c r="I1926" s="28">
        <v>17</v>
      </c>
      <c r="J1926" s="171" t="s">
        <v>20</v>
      </c>
      <c r="K1926" s="171" t="s">
        <v>16</v>
      </c>
      <c r="L1926" s="9">
        <v>5</v>
      </c>
      <c r="M1926" s="9"/>
      <c r="N1926" s="32">
        <v>0</v>
      </c>
      <c r="O1926" s="10" t="s">
        <v>6535</v>
      </c>
      <c r="P1926" s="57">
        <v>0</v>
      </c>
      <c r="Q1926" s="7" t="s">
        <v>6535</v>
      </c>
      <c r="R1926" s="182">
        <v>46.447981366459629</v>
      </c>
      <c r="S1926" s="1" t="s">
        <v>6535</v>
      </c>
      <c r="T1926" s="36">
        <v>4.5178571428571432</v>
      </c>
      <c r="U1926" s="2" t="s">
        <v>6535</v>
      </c>
      <c r="V1926" s="31">
        <v>10.280976112734146</v>
      </c>
      <c r="W1926" s="2" t="s">
        <v>6535</v>
      </c>
      <c r="X1926" s="31" t="s">
        <v>6535</v>
      </c>
      <c r="Y1926" s="2" t="s">
        <v>6535</v>
      </c>
      <c r="AA1926" s="38">
        <v>0</v>
      </c>
      <c r="AB1926" s="9" t="s">
        <v>6535</v>
      </c>
      <c r="AC1926" s="38">
        <v>59825</v>
      </c>
      <c r="AD1926" s="9" t="s">
        <v>6535</v>
      </c>
      <c r="AE1926" s="42">
        <v>5819</v>
      </c>
      <c r="AF1926" s="9" t="s">
        <v>6535</v>
      </c>
      <c r="AG1926" s="41">
        <v>1288</v>
      </c>
      <c r="AH1926" s="2" t="s">
        <v>6535</v>
      </c>
      <c r="AI1926" s="41">
        <v>0</v>
      </c>
      <c r="AJ1926" s="2" t="s">
        <v>6535</v>
      </c>
      <c r="AK1926" s="41">
        <v>40307</v>
      </c>
      <c r="AL1926" s="2" t="s">
        <v>6535</v>
      </c>
      <c r="AM1926" s="2" t="str">
        <f>IF(OR(O1926="Q",Q1926="Q",S1926="Q",U1926="Q",W1926="Q",Y1926="Q",AB1926="Q",AD1926="Q",AF1926="Q",AH1926="Q",AJ1926="Q",AL1926="Q"),"Yes","No")</f>
        <v>No</v>
      </c>
    </row>
    <row r="1927" spans="1:39">
      <c r="A1927" s="6" t="s">
        <v>1172</v>
      </c>
      <c r="B1927" s="6" t="s">
        <v>1173</v>
      </c>
      <c r="C1927" s="4" t="s">
        <v>97</v>
      </c>
      <c r="D1927" s="242" t="s">
        <v>1174</v>
      </c>
      <c r="E1927" s="237" t="s">
        <v>1175</v>
      </c>
      <c r="F1927" s="25" t="s">
        <v>317</v>
      </c>
      <c r="G1927" s="53" t="s">
        <v>476</v>
      </c>
      <c r="H1927" s="180">
        <v>0</v>
      </c>
      <c r="I1927" s="28">
        <v>17</v>
      </c>
      <c r="J1927" s="171" t="s">
        <v>14</v>
      </c>
      <c r="K1927" s="171" t="s">
        <v>13</v>
      </c>
      <c r="L1927" s="9">
        <v>5</v>
      </c>
      <c r="M1927" s="9"/>
      <c r="N1927" s="32">
        <v>3.6652605459057073</v>
      </c>
      <c r="O1927" s="10" t="s">
        <v>6535</v>
      </c>
      <c r="P1927" s="57">
        <v>0.18481538480787757</v>
      </c>
      <c r="Q1927" s="7" t="s">
        <v>6535</v>
      </c>
      <c r="R1927" s="182">
        <v>26.0166015625</v>
      </c>
      <c r="S1927" s="1" t="s">
        <v>6535</v>
      </c>
      <c r="T1927" s="36">
        <v>1.3118489583333333</v>
      </c>
      <c r="U1927" s="2" t="s">
        <v>6535</v>
      </c>
      <c r="V1927" s="31">
        <v>19.832009925558314</v>
      </c>
      <c r="W1927" s="2" t="s">
        <v>6535</v>
      </c>
      <c r="X1927" s="31" t="s">
        <v>6535</v>
      </c>
      <c r="Y1927" s="2" t="s">
        <v>6535</v>
      </c>
      <c r="AA1927" s="38">
        <v>14771</v>
      </c>
      <c r="AB1927" s="9" t="s">
        <v>6535</v>
      </c>
      <c r="AC1927" s="38">
        <v>79923</v>
      </c>
      <c r="AD1927" s="9" t="s">
        <v>6535</v>
      </c>
      <c r="AE1927" s="42">
        <v>4030</v>
      </c>
      <c r="AF1927" s="9" t="s">
        <v>6535</v>
      </c>
      <c r="AG1927" s="41">
        <v>3072</v>
      </c>
      <c r="AH1927" s="2" t="s">
        <v>6535</v>
      </c>
      <c r="AI1927" s="41">
        <v>0</v>
      </c>
      <c r="AJ1927" s="2" t="s">
        <v>6535</v>
      </c>
      <c r="AK1927" s="41">
        <v>12472</v>
      </c>
      <c r="AL1927" s="2" t="s">
        <v>6535</v>
      </c>
      <c r="AM1927" s="2" t="str">
        <f>IF(OR(O1927="Q",Q1927="Q",S1927="Q",U1927="Q",W1927="Q",Y1927="Q",AB1927="Q",AD1927="Q",AF1927="Q",AH1927="Q",AJ1927="Q",AL1927="Q"),"Yes","No")</f>
        <v>No</v>
      </c>
    </row>
    <row r="1928" spans="1:39">
      <c r="A1928" s="6" t="s">
        <v>1645</v>
      </c>
      <c r="B1928" s="6" t="s">
        <v>580</v>
      </c>
      <c r="C1928" s="4" t="s">
        <v>126</v>
      </c>
      <c r="D1928" s="242">
        <v>4056</v>
      </c>
      <c r="E1928" s="237">
        <v>40056</v>
      </c>
      <c r="F1928" s="25" t="s">
        <v>320</v>
      </c>
      <c r="G1928" s="53" t="s">
        <v>264</v>
      </c>
      <c r="H1928" s="180">
        <v>89557</v>
      </c>
      <c r="I1928" s="27">
        <v>17</v>
      </c>
      <c r="J1928" s="171" t="s">
        <v>14</v>
      </c>
      <c r="K1928" s="171" t="s">
        <v>13</v>
      </c>
      <c r="L1928" s="9">
        <v>4</v>
      </c>
      <c r="M1928" s="9"/>
      <c r="N1928" s="32">
        <v>10.69277108433735</v>
      </c>
      <c r="O1928" s="10" t="s">
        <v>6535</v>
      </c>
      <c r="P1928" s="57">
        <v>0.37184455850005238</v>
      </c>
      <c r="Q1928" s="7" t="s">
        <v>6535</v>
      </c>
      <c r="R1928" s="182">
        <v>36.026415094339626</v>
      </c>
      <c r="S1928" s="1" t="s">
        <v>6535</v>
      </c>
      <c r="T1928" s="36">
        <v>1.2528301886792452</v>
      </c>
      <c r="U1928" s="2" t="s">
        <v>6535</v>
      </c>
      <c r="V1928" s="31">
        <v>28.756024096385541</v>
      </c>
      <c r="W1928" s="2" t="s">
        <v>6535</v>
      </c>
      <c r="X1928" s="31" t="s">
        <v>6535</v>
      </c>
      <c r="Y1928" s="2" t="s">
        <v>6535</v>
      </c>
      <c r="AA1928" s="38">
        <v>3550</v>
      </c>
      <c r="AB1928" s="9" t="s">
        <v>6535</v>
      </c>
      <c r="AC1928" s="38">
        <v>9547</v>
      </c>
      <c r="AD1928" s="9" t="s">
        <v>6535</v>
      </c>
      <c r="AE1928" s="42">
        <v>332</v>
      </c>
      <c r="AF1928" s="9" t="s">
        <v>6535</v>
      </c>
      <c r="AG1928" s="41">
        <v>265</v>
      </c>
      <c r="AH1928" s="2" t="s">
        <v>6535</v>
      </c>
      <c r="AI1928" s="41">
        <v>0</v>
      </c>
      <c r="AJ1928" s="2" t="s">
        <v>6535</v>
      </c>
      <c r="AK1928" s="41">
        <v>3495</v>
      </c>
      <c r="AL1928" s="2" t="s">
        <v>6535</v>
      </c>
      <c r="AM1928" s="2" t="str">
        <f>IF(OR(O1928="Q",Q1928="Q",S1928="Q",U1928="Q",W1928="Q",Y1928="Q",AB1928="Q",AD1928="Q",AF1928="Q",AH1928="Q",AJ1928="Q",AL1928="Q"),"Yes","No")</f>
        <v>No</v>
      </c>
    </row>
    <row r="1929" spans="1:39">
      <c r="A1929" s="3" t="s">
        <v>753</v>
      </c>
      <c r="B1929" s="3" t="s">
        <v>754</v>
      </c>
      <c r="C1929" s="4" t="s">
        <v>87</v>
      </c>
      <c r="D1929" s="241">
        <v>1002</v>
      </c>
      <c r="E1929" s="236">
        <v>10002</v>
      </c>
      <c r="F1929" s="3" t="s">
        <v>320</v>
      </c>
      <c r="G1929" s="4" t="s">
        <v>264</v>
      </c>
      <c r="H1929" s="60">
        <v>158377</v>
      </c>
      <c r="I1929" s="27">
        <v>17</v>
      </c>
      <c r="J1929" s="170" t="s">
        <v>14</v>
      </c>
      <c r="K1929" s="170" t="s">
        <v>13</v>
      </c>
      <c r="L1929" s="5">
        <v>4</v>
      </c>
      <c r="N1929" s="31">
        <v>3.6949076160432628</v>
      </c>
      <c r="O1929" s="4" t="s">
        <v>6535</v>
      </c>
      <c r="P1929" s="56">
        <v>5.3484325387441717E-2</v>
      </c>
      <c r="Q1929" s="8" t="s">
        <v>6535</v>
      </c>
      <c r="R1929" s="35">
        <v>86.158353238724175</v>
      </c>
      <c r="S1929" s="2" t="s">
        <v>6535</v>
      </c>
      <c r="T1929" s="36">
        <v>1.2471547000140508</v>
      </c>
      <c r="U1929" s="2" t="s">
        <v>6535</v>
      </c>
      <c r="V1929" s="31">
        <v>69.083934204596659</v>
      </c>
      <c r="W1929" s="2" t="s">
        <v>6535</v>
      </c>
      <c r="X1929" s="31" t="s">
        <v>6535</v>
      </c>
      <c r="Y1929" s="2" t="s">
        <v>6535</v>
      </c>
      <c r="AA1929" s="37">
        <v>32796</v>
      </c>
      <c r="AB1929" s="4" t="s">
        <v>6535</v>
      </c>
      <c r="AC1929" s="37">
        <v>613189</v>
      </c>
      <c r="AD1929" s="4" t="s">
        <v>6535</v>
      </c>
      <c r="AE1929" s="41">
        <v>8876</v>
      </c>
      <c r="AF1929" s="4" t="s">
        <v>6535</v>
      </c>
      <c r="AG1929" s="41">
        <v>7117</v>
      </c>
      <c r="AH1929" s="2" t="s">
        <v>6535</v>
      </c>
      <c r="AI1929" s="41">
        <v>0</v>
      </c>
      <c r="AJ1929" s="2" t="s">
        <v>6535</v>
      </c>
      <c r="AK1929" s="41">
        <v>58081</v>
      </c>
      <c r="AL1929" s="2" t="s">
        <v>6535</v>
      </c>
      <c r="AM1929" s="2" t="str">
        <f>IF(OR(O1929="Q",Q1929="Q",S1929="Q",U1929="Q",W1929="Q",Y1929="Q",AB1929="Q",AD1929="Q",AF1929="Q",AH1929="Q",AJ1929="Q",AL1929="Q"),"Yes","No")</f>
        <v>No</v>
      </c>
    </row>
    <row r="1930" spans="1:39">
      <c r="A1930" s="6" t="s">
        <v>4013</v>
      </c>
      <c r="B1930" s="6" t="s">
        <v>4014</v>
      </c>
      <c r="C1930" s="4" t="s">
        <v>130</v>
      </c>
      <c r="D1930" s="242">
        <v>6113</v>
      </c>
      <c r="E1930" s="237">
        <v>60113</v>
      </c>
      <c r="F1930" s="25" t="s">
        <v>317</v>
      </c>
      <c r="G1930" s="53" t="s">
        <v>264</v>
      </c>
      <c r="H1930" s="180">
        <v>5121892</v>
      </c>
      <c r="I1930" s="28">
        <v>17</v>
      </c>
      <c r="J1930" s="171" t="s">
        <v>30</v>
      </c>
      <c r="K1930" s="171" t="s">
        <v>13</v>
      </c>
      <c r="L1930" s="9">
        <v>3</v>
      </c>
      <c r="M1930" s="9"/>
      <c r="N1930" s="32">
        <v>0.59102348993288589</v>
      </c>
      <c r="O1930" s="10" t="s">
        <v>6535</v>
      </c>
      <c r="P1930" s="57">
        <v>1.9382484231957025E-2</v>
      </c>
      <c r="Q1930" s="7" t="s">
        <v>6535</v>
      </c>
      <c r="R1930" s="182">
        <v>77.789727126805772</v>
      </c>
      <c r="S1930" s="1" t="s">
        <v>6535</v>
      </c>
      <c r="T1930" s="36">
        <v>2.5510968432316745</v>
      </c>
      <c r="U1930" s="2" t="s">
        <v>6535</v>
      </c>
      <c r="V1930" s="31">
        <v>30.492659395973153</v>
      </c>
      <c r="W1930" s="2" t="s">
        <v>6535</v>
      </c>
      <c r="X1930" s="31" t="s">
        <v>6535</v>
      </c>
      <c r="Y1930" s="2" t="s">
        <v>6535</v>
      </c>
      <c r="AA1930" s="38">
        <v>2818</v>
      </c>
      <c r="AB1930" s="9" t="s">
        <v>6535</v>
      </c>
      <c r="AC1930" s="38">
        <v>145389</v>
      </c>
      <c r="AD1930" s="9" t="s">
        <v>6535</v>
      </c>
      <c r="AE1930" s="42">
        <v>4768</v>
      </c>
      <c r="AF1930" s="9" t="s">
        <v>6535</v>
      </c>
      <c r="AG1930" s="41">
        <v>1869</v>
      </c>
      <c r="AH1930" s="2" t="s">
        <v>6535</v>
      </c>
      <c r="AI1930" s="41">
        <v>0</v>
      </c>
      <c r="AJ1930" s="2" t="s">
        <v>6535</v>
      </c>
      <c r="AK1930" s="41">
        <v>54615</v>
      </c>
      <c r="AL1930" s="2" t="s">
        <v>6535</v>
      </c>
      <c r="AM1930" s="2" t="str">
        <f>IF(OR(O1930="Q",Q1930="Q",S1930="Q",U1930="Q",W1930="Q",Y1930="Q",AB1930="Q",AD1930="Q",AF1930="Q",AH1930="Q",AJ1930="Q",AL1930="Q"),"Yes","No")</f>
        <v>No</v>
      </c>
    </row>
    <row r="1931" spans="1:39">
      <c r="A1931" s="6" t="s">
        <v>1495</v>
      </c>
      <c r="B1931" s="6" t="s">
        <v>1496</v>
      </c>
      <c r="C1931" s="4" t="s">
        <v>133</v>
      </c>
      <c r="D1931" s="242" t="s">
        <v>1497</v>
      </c>
      <c r="E1931" s="237" t="s">
        <v>1498</v>
      </c>
      <c r="F1931" s="25" t="s">
        <v>481</v>
      </c>
      <c r="G1931" s="53" t="s">
        <v>476</v>
      </c>
      <c r="H1931" s="180">
        <v>0</v>
      </c>
      <c r="I1931" s="28">
        <v>17</v>
      </c>
      <c r="J1931" s="171" t="s">
        <v>14</v>
      </c>
      <c r="K1931" s="171" t="s">
        <v>13</v>
      </c>
      <c r="L1931" s="9">
        <v>3</v>
      </c>
      <c r="M1931" s="9"/>
      <c r="N1931" s="32">
        <v>0.84052052329203297</v>
      </c>
      <c r="O1931" s="10" t="s">
        <v>6535</v>
      </c>
      <c r="P1931" s="57">
        <v>2.6975392701560144E-2</v>
      </c>
      <c r="Q1931" s="7" t="s">
        <v>6535</v>
      </c>
      <c r="R1931" s="182">
        <v>81.92010919017288</v>
      </c>
      <c r="S1931" s="1" t="s">
        <v>6535</v>
      </c>
      <c r="T1931" s="36">
        <v>2.6291173794358507</v>
      </c>
      <c r="U1931" s="2" t="s">
        <v>6535</v>
      </c>
      <c r="V1931" s="31">
        <v>31.1587872914792</v>
      </c>
      <c r="W1931" s="2" t="s">
        <v>6535</v>
      </c>
      <c r="X1931" s="31" t="s">
        <v>6535</v>
      </c>
      <c r="Y1931" s="2" t="s">
        <v>6535</v>
      </c>
      <c r="AA1931" s="38">
        <v>12143</v>
      </c>
      <c r="AB1931" s="9" t="s">
        <v>6535</v>
      </c>
      <c r="AC1931" s="38">
        <v>450151</v>
      </c>
      <c r="AD1931" s="9" t="s">
        <v>6535</v>
      </c>
      <c r="AE1931" s="42">
        <v>14447</v>
      </c>
      <c r="AF1931" s="9" t="s">
        <v>6535</v>
      </c>
      <c r="AG1931" s="41">
        <v>5495</v>
      </c>
      <c r="AH1931" s="2" t="s">
        <v>6535</v>
      </c>
      <c r="AI1931" s="41">
        <v>0</v>
      </c>
      <c r="AJ1931" s="2" t="s">
        <v>6535</v>
      </c>
      <c r="AK1931" s="41">
        <v>94925</v>
      </c>
      <c r="AL1931" s="2" t="s">
        <v>6535</v>
      </c>
      <c r="AM1931" s="2" t="str">
        <f>IF(OR(O1931="Q",Q1931="Q",S1931="Q",U1931="Q",W1931="Q",Y1931="Q",AB1931="Q",AD1931="Q",AF1931="Q",AH1931="Q",AJ1931="Q",AL1931="Q"),"Yes","No")</f>
        <v>No</v>
      </c>
    </row>
    <row r="1932" spans="1:39">
      <c r="A1932" s="3" t="s">
        <v>953</v>
      </c>
      <c r="B1932" s="3" t="s">
        <v>954</v>
      </c>
      <c r="C1932" s="4" t="s">
        <v>136</v>
      </c>
      <c r="D1932" s="241" t="s">
        <v>955</v>
      </c>
      <c r="E1932" s="236" t="s">
        <v>956</v>
      </c>
      <c r="F1932" s="3" t="s">
        <v>481</v>
      </c>
      <c r="G1932" s="4" t="s">
        <v>476</v>
      </c>
      <c r="H1932" s="60">
        <v>0</v>
      </c>
      <c r="I1932" s="27">
        <v>17</v>
      </c>
      <c r="J1932" s="170" t="s">
        <v>30</v>
      </c>
      <c r="K1932" s="170" t="s">
        <v>13</v>
      </c>
      <c r="L1932" s="5">
        <v>3</v>
      </c>
      <c r="N1932" s="31">
        <v>1.6846918489065605</v>
      </c>
      <c r="O1932" s="4" t="s">
        <v>6535</v>
      </c>
      <c r="P1932" s="56">
        <v>4.980838407824513E-2</v>
      </c>
      <c r="Q1932" s="8" t="s">
        <v>6535</v>
      </c>
      <c r="R1932" s="35">
        <v>39.620866325104799</v>
      </c>
      <c r="S1932" s="2" t="s">
        <v>6535</v>
      </c>
      <c r="T1932" s="36">
        <v>1.1714019562179785</v>
      </c>
      <c r="U1932" s="2" t="s">
        <v>6535</v>
      </c>
      <c r="V1932" s="31">
        <v>33.823459244532806</v>
      </c>
      <c r="W1932" s="2" t="s">
        <v>6535</v>
      </c>
      <c r="X1932" s="31" t="s">
        <v>6535</v>
      </c>
      <c r="Y1932" s="2" t="s">
        <v>6535</v>
      </c>
      <c r="AA1932" s="37">
        <v>12711</v>
      </c>
      <c r="AB1932" s="4" t="s">
        <v>6535</v>
      </c>
      <c r="AC1932" s="37">
        <v>255198</v>
      </c>
      <c r="AD1932" s="4" t="s">
        <v>6535</v>
      </c>
      <c r="AE1932" s="41">
        <v>7545</v>
      </c>
      <c r="AF1932" s="4" t="s">
        <v>6535</v>
      </c>
      <c r="AG1932" s="41">
        <v>6441</v>
      </c>
      <c r="AH1932" s="2" t="s">
        <v>6535</v>
      </c>
      <c r="AI1932" s="41">
        <v>0</v>
      </c>
      <c r="AJ1932" s="2" t="s">
        <v>6535</v>
      </c>
      <c r="AK1932" s="41">
        <v>211650</v>
      </c>
      <c r="AL1932" s="2" t="s">
        <v>6535</v>
      </c>
      <c r="AM1932" s="2" t="str">
        <f>IF(OR(O1932="Q",Q1932="Q",S1932="Q",U1932="Q",W1932="Q",Y1932="Q",AB1932="Q",AD1932="Q",AF1932="Q",AH1932="Q",AJ1932="Q",AL1932="Q"),"Yes","No")</f>
        <v>No</v>
      </c>
    </row>
    <row r="1933" spans="1:39">
      <c r="A1933" s="3" t="s">
        <v>1172</v>
      </c>
      <c r="B1933" s="3" t="s">
        <v>1173</v>
      </c>
      <c r="C1933" s="4" t="s">
        <v>97</v>
      </c>
      <c r="D1933" s="241" t="s">
        <v>1174</v>
      </c>
      <c r="E1933" s="236" t="s">
        <v>1175</v>
      </c>
      <c r="F1933" s="3" t="s">
        <v>317</v>
      </c>
      <c r="G1933" s="4" t="s">
        <v>476</v>
      </c>
      <c r="H1933" s="60">
        <v>0</v>
      </c>
      <c r="I1933" s="27">
        <v>17</v>
      </c>
      <c r="J1933" s="170" t="s">
        <v>30</v>
      </c>
      <c r="K1933" s="170" t="s">
        <v>13</v>
      </c>
      <c r="L1933" s="5">
        <v>3</v>
      </c>
      <c r="N1933" s="31">
        <v>6.1825031393888654</v>
      </c>
      <c r="O1933" s="4" t="s">
        <v>6535</v>
      </c>
      <c r="P1933" s="56">
        <v>0.18480287276503635</v>
      </c>
      <c r="Q1933" s="8" t="s">
        <v>6535</v>
      </c>
      <c r="R1933" s="35">
        <v>312.19921875</v>
      </c>
      <c r="S1933" s="2" t="s">
        <v>6535</v>
      </c>
      <c r="T1933" s="36">
        <v>9.33203125</v>
      </c>
      <c r="U1933" s="2" t="s">
        <v>6535</v>
      </c>
      <c r="V1933" s="31">
        <v>33.454583507743827</v>
      </c>
      <c r="W1933" s="2" t="s">
        <v>6535</v>
      </c>
      <c r="X1933" s="31" t="s">
        <v>6535</v>
      </c>
      <c r="Y1933" s="2" t="s">
        <v>6535</v>
      </c>
      <c r="AA1933" s="37">
        <v>14770</v>
      </c>
      <c r="AB1933" s="4" t="s">
        <v>6535</v>
      </c>
      <c r="AC1933" s="37">
        <v>79923</v>
      </c>
      <c r="AD1933" s="4" t="s">
        <v>6535</v>
      </c>
      <c r="AE1933" s="41">
        <v>2389</v>
      </c>
      <c r="AF1933" s="4" t="s">
        <v>6535</v>
      </c>
      <c r="AG1933" s="41">
        <v>256</v>
      </c>
      <c r="AH1933" s="2" t="s">
        <v>6535</v>
      </c>
      <c r="AI1933" s="41">
        <v>0</v>
      </c>
      <c r="AJ1933" s="2" t="s">
        <v>6535</v>
      </c>
      <c r="AK1933" s="41">
        <v>4025</v>
      </c>
      <c r="AL1933" s="2" t="s">
        <v>6535</v>
      </c>
      <c r="AM1933" s="2" t="str">
        <f>IF(OR(O1933="Q",Q1933="Q",S1933="Q",U1933="Q",W1933="Q",Y1933="Q",AB1933="Q",AD1933="Q",AF1933="Q",AH1933="Q",AJ1933="Q",AL1933="Q"),"Yes","No")</f>
        <v>No</v>
      </c>
    </row>
    <row r="1934" spans="1:39">
      <c r="A1934" s="6" t="s">
        <v>802</v>
      </c>
      <c r="B1934" s="6" t="s">
        <v>487</v>
      </c>
      <c r="C1934" s="4" t="s">
        <v>87</v>
      </c>
      <c r="D1934" s="242">
        <v>1086</v>
      </c>
      <c r="E1934" s="237">
        <v>10086</v>
      </c>
      <c r="F1934" s="25" t="s">
        <v>320</v>
      </c>
      <c r="G1934" s="53" t="s">
        <v>262</v>
      </c>
      <c r="H1934" s="180">
        <v>88087</v>
      </c>
      <c r="I1934" s="28">
        <v>17</v>
      </c>
      <c r="J1934" s="171" t="s">
        <v>14</v>
      </c>
      <c r="K1934" s="171" t="s">
        <v>13</v>
      </c>
      <c r="L1934" s="9">
        <v>3</v>
      </c>
      <c r="M1934" s="9"/>
      <c r="N1934" s="32">
        <v>3.3459339263024144</v>
      </c>
      <c r="O1934" s="10" t="s">
        <v>6535</v>
      </c>
      <c r="P1934" s="57">
        <v>5.5707345245915162E-2</v>
      </c>
      <c r="Q1934" s="7" t="s">
        <v>6535</v>
      </c>
      <c r="R1934" s="182">
        <v>74.258659963867728</v>
      </c>
      <c r="S1934" s="1" t="s">
        <v>6535</v>
      </c>
      <c r="T1934" s="36">
        <v>1.2363522111381666</v>
      </c>
      <c r="U1934" s="2" t="s">
        <v>6535</v>
      </c>
      <c r="V1934" s="31">
        <v>60.062706480304954</v>
      </c>
      <c r="W1934" s="2" t="s">
        <v>6535</v>
      </c>
      <c r="X1934" s="31">
        <v>11.036762474024609</v>
      </c>
      <c r="Y1934" s="2" t="s">
        <v>6535</v>
      </c>
      <c r="AA1934" s="38">
        <v>52665</v>
      </c>
      <c r="AB1934" s="9" t="s">
        <v>6535</v>
      </c>
      <c r="AC1934" s="38">
        <v>945387</v>
      </c>
      <c r="AD1934" s="9" t="s">
        <v>6535</v>
      </c>
      <c r="AE1934" s="42">
        <v>15740</v>
      </c>
      <c r="AF1934" s="9" t="s">
        <v>6535</v>
      </c>
      <c r="AG1934" s="41">
        <v>12731</v>
      </c>
      <c r="AH1934" s="2" t="s">
        <v>6535</v>
      </c>
      <c r="AI1934" s="41">
        <v>85658</v>
      </c>
      <c r="AJ1934" s="2" t="s">
        <v>6535</v>
      </c>
      <c r="AK1934" s="41">
        <v>172040</v>
      </c>
      <c r="AL1934" s="2" t="s">
        <v>6535</v>
      </c>
      <c r="AM1934" s="2" t="str">
        <f>IF(OR(O1934="Q",Q1934="Q",S1934="Q",U1934="Q",W1934="Q",Y1934="Q",AB1934="Q",AD1934="Q",AF1934="Q",AH1934="Q",AJ1934="Q",AL1934="Q"),"Yes","No")</f>
        <v>No</v>
      </c>
    </row>
    <row r="1935" spans="1:39">
      <c r="A1935" s="6" t="s">
        <v>3941</v>
      </c>
      <c r="B1935" s="6" t="s">
        <v>1036</v>
      </c>
      <c r="C1935" s="4" t="s">
        <v>67</v>
      </c>
      <c r="D1935" s="242">
        <v>6026</v>
      </c>
      <c r="E1935" s="237">
        <v>60026</v>
      </c>
      <c r="F1935" s="25" t="s">
        <v>317</v>
      </c>
      <c r="G1935" s="53" t="s">
        <v>264</v>
      </c>
      <c r="H1935" s="180">
        <v>116533</v>
      </c>
      <c r="I1935" s="27">
        <v>17</v>
      </c>
      <c r="J1935" s="171" t="s">
        <v>14</v>
      </c>
      <c r="K1935" s="171" t="s">
        <v>13</v>
      </c>
      <c r="L1935" s="9">
        <v>2</v>
      </c>
      <c r="M1935" s="9"/>
      <c r="N1935" s="32">
        <v>1.985651001540832</v>
      </c>
      <c r="O1935" s="10" t="s">
        <v>6535</v>
      </c>
      <c r="P1935" s="57">
        <v>5.7185568125403881E-2</v>
      </c>
      <c r="Q1935" s="7" t="s">
        <v>6535</v>
      </c>
      <c r="R1935" s="182">
        <v>64.386250000000004</v>
      </c>
      <c r="S1935" s="1" t="s">
        <v>6535</v>
      </c>
      <c r="T1935" s="36">
        <v>1.8542857142857143</v>
      </c>
      <c r="U1935" s="2" t="s">
        <v>6535</v>
      </c>
      <c r="V1935" s="31">
        <v>34.722939137134055</v>
      </c>
      <c r="W1935" s="2" t="s">
        <v>6535</v>
      </c>
      <c r="X1935" s="31" t="s">
        <v>6535</v>
      </c>
      <c r="Y1935" s="2" t="s">
        <v>6535</v>
      </c>
      <c r="AA1935" s="38">
        <v>20619</v>
      </c>
      <c r="AB1935" s="9" t="s">
        <v>6535</v>
      </c>
      <c r="AC1935" s="38">
        <v>360563</v>
      </c>
      <c r="AD1935" s="9" t="s">
        <v>6535</v>
      </c>
      <c r="AE1935" s="42">
        <v>10384</v>
      </c>
      <c r="AF1935" s="9" t="s">
        <v>6535</v>
      </c>
      <c r="AG1935" s="41">
        <v>5600</v>
      </c>
      <c r="AH1935" s="2" t="s">
        <v>6535</v>
      </c>
      <c r="AI1935" s="41">
        <v>0</v>
      </c>
      <c r="AJ1935" s="2" t="s">
        <v>6535</v>
      </c>
      <c r="AK1935" s="41">
        <v>64113</v>
      </c>
      <c r="AL1935" s="2" t="s">
        <v>6535</v>
      </c>
      <c r="AM1935" s="2" t="str">
        <f>IF(OR(O1935="Q",Q1935="Q",S1935="Q",U1935="Q",W1935="Q",Y1935="Q",AB1935="Q",AD1935="Q",AF1935="Q",AH1935="Q",AJ1935="Q",AL1935="Q"),"Yes","No")</f>
        <v>No</v>
      </c>
    </row>
    <row r="1936" spans="1:39">
      <c r="A1936" s="3" t="s">
        <v>865</v>
      </c>
      <c r="B1936" s="3" t="s">
        <v>866</v>
      </c>
      <c r="C1936" s="4" t="s">
        <v>68</v>
      </c>
      <c r="D1936" s="241" t="s">
        <v>867</v>
      </c>
      <c r="E1936" s="236" t="s">
        <v>868</v>
      </c>
      <c r="F1936" s="3" t="s">
        <v>320</v>
      </c>
      <c r="G1936" s="4" t="s">
        <v>476</v>
      </c>
      <c r="H1936" s="60">
        <v>0</v>
      </c>
      <c r="I1936" s="27">
        <v>17</v>
      </c>
      <c r="J1936" s="170" t="s">
        <v>14</v>
      </c>
      <c r="K1936" s="170" t="s">
        <v>13</v>
      </c>
      <c r="L1936" s="5">
        <v>2</v>
      </c>
      <c r="N1936" s="31">
        <v>2.206145966709347</v>
      </c>
      <c r="O1936" s="4" t="s">
        <v>6535</v>
      </c>
      <c r="P1936" s="56">
        <v>4.2419384840958078E-2</v>
      </c>
      <c r="Q1936" s="8" t="s">
        <v>6535</v>
      </c>
      <c r="R1936" s="35">
        <v>123.54308888137885</v>
      </c>
      <c r="S1936" s="2" t="s">
        <v>6535</v>
      </c>
      <c r="T1936" s="36">
        <v>2.3754646840148701</v>
      </c>
      <c r="U1936" s="2" t="s">
        <v>6535</v>
      </c>
      <c r="V1936" s="31">
        <v>52.007966993882484</v>
      </c>
      <c r="W1936" s="2" t="s">
        <v>6535</v>
      </c>
      <c r="X1936" s="31" t="s">
        <v>6535</v>
      </c>
      <c r="Y1936" s="2" t="s">
        <v>6535</v>
      </c>
      <c r="AA1936" s="37">
        <v>15507</v>
      </c>
      <c r="AB1936" s="4" t="s">
        <v>6535</v>
      </c>
      <c r="AC1936" s="37">
        <v>365564</v>
      </c>
      <c r="AD1936" s="4" t="s">
        <v>6535</v>
      </c>
      <c r="AE1936" s="41">
        <v>7029</v>
      </c>
      <c r="AF1936" s="4" t="s">
        <v>6535</v>
      </c>
      <c r="AG1936" s="41">
        <v>2959</v>
      </c>
      <c r="AH1936" s="2" t="s">
        <v>6535</v>
      </c>
      <c r="AI1936" s="41">
        <v>0</v>
      </c>
      <c r="AJ1936" s="2" t="s">
        <v>6535</v>
      </c>
      <c r="AK1936" s="41">
        <v>23278</v>
      </c>
      <c r="AL1936" s="2" t="s">
        <v>6535</v>
      </c>
      <c r="AM1936" s="2" t="str">
        <f>IF(OR(O1936="Q",Q1936="Q",S1936="Q",U1936="Q",W1936="Q",Y1936="Q",AB1936="Q",AD1936="Q",AF1936="Q",AH1936="Q",AJ1936="Q",AL1936="Q"),"Yes","No")</f>
        <v>No</v>
      </c>
    </row>
    <row r="1937" spans="1:39">
      <c r="A1937" s="3" t="s">
        <v>2855</v>
      </c>
      <c r="B1937" s="3" t="s">
        <v>2856</v>
      </c>
      <c r="C1937" s="4" t="s">
        <v>141</v>
      </c>
      <c r="D1937" s="241">
        <v>5108</v>
      </c>
      <c r="E1937" s="236">
        <v>50108</v>
      </c>
      <c r="F1937" s="3" t="s">
        <v>317</v>
      </c>
      <c r="G1937" s="4" t="s">
        <v>264</v>
      </c>
      <c r="H1937" s="60">
        <v>69658</v>
      </c>
      <c r="I1937" s="27">
        <v>17</v>
      </c>
      <c r="J1937" s="170" t="s">
        <v>14</v>
      </c>
      <c r="K1937" s="170" t="s">
        <v>16</v>
      </c>
      <c r="L1937" s="5">
        <v>2</v>
      </c>
      <c r="N1937" s="31">
        <v>3.4348952201554037</v>
      </c>
      <c r="O1937" s="4" t="s">
        <v>6535</v>
      </c>
      <c r="P1937" s="56">
        <v>0.18574921055312213</v>
      </c>
      <c r="Q1937" s="8" t="s">
        <v>6535</v>
      </c>
      <c r="R1937" s="35">
        <v>60.69242658423493</v>
      </c>
      <c r="S1937" s="2" t="s">
        <v>6535</v>
      </c>
      <c r="T1937" s="36">
        <v>3.2820710973724885</v>
      </c>
      <c r="U1937" s="2" t="s">
        <v>6535</v>
      </c>
      <c r="V1937" s="31">
        <v>18.492112079114669</v>
      </c>
      <c r="W1937" s="2" t="s">
        <v>6535</v>
      </c>
      <c r="X1937" s="31" t="s">
        <v>6535</v>
      </c>
      <c r="Y1937" s="2" t="s">
        <v>6535</v>
      </c>
      <c r="AA1937" s="37">
        <v>14588</v>
      </c>
      <c r="AB1937" s="4" t="s">
        <v>6535</v>
      </c>
      <c r="AC1937" s="37">
        <v>78536</v>
      </c>
      <c r="AD1937" s="4" t="s">
        <v>6535</v>
      </c>
      <c r="AE1937" s="41">
        <v>4247</v>
      </c>
      <c r="AF1937" s="4" t="s">
        <v>6535</v>
      </c>
      <c r="AG1937" s="41">
        <v>1294</v>
      </c>
      <c r="AH1937" s="2" t="s">
        <v>6535</v>
      </c>
      <c r="AI1937" s="41">
        <v>0</v>
      </c>
      <c r="AJ1937" s="2" t="s">
        <v>6535</v>
      </c>
      <c r="AK1937" s="41">
        <v>20139</v>
      </c>
      <c r="AL1937" s="2" t="s">
        <v>6535</v>
      </c>
      <c r="AM1937" s="2" t="str">
        <f>IF(OR(O1937="Q",Q1937="Q",S1937="Q",U1937="Q",W1937="Q",Y1937="Q",AB1937="Q",AD1937="Q",AF1937="Q",AH1937="Q",AJ1937="Q",AL1937="Q"),"Yes","No")</f>
        <v>No</v>
      </c>
    </row>
    <row r="1938" spans="1:39">
      <c r="A1938" s="6" t="s">
        <v>1342</v>
      </c>
      <c r="B1938" s="6" t="s">
        <v>1343</v>
      </c>
      <c r="C1938" s="4" t="s">
        <v>147</v>
      </c>
      <c r="D1938" s="242">
        <v>3090</v>
      </c>
      <c r="E1938" s="237">
        <v>30090</v>
      </c>
      <c r="F1938" s="25" t="s">
        <v>320</v>
      </c>
      <c r="G1938" s="53" t="s">
        <v>264</v>
      </c>
      <c r="H1938" s="180">
        <v>182696</v>
      </c>
      <c r="I1938" s="28">
        <v>17</v>
      </c>
      <c r="J1938" s="171" t="s">
        <v>14</v>
      </c>
      <c r="K1938" s="171" t="s">
        <v>13</v>
      </c>
      <c r="L1938" s="9">
        <v>2</v>
      </c>
      <c r="M1938" s="9"/>
      <c r="N1938" s="32">
        <v>0.92274952117471798</v>
      </c>
      <c r="O1938" s="10" t="s">
        <v>6535</v>
      </c>
      <c r="P1938" s="57">
        <v>3.8986845536203997E-2</v>
      </c>
      <c r="Q1938" s="7" t="s">
        <v>6535</v>
      </c>
      <c r="R1938" s="182">
        <v>42.603715763263743</v>
      </c>
      <c r="S1938" s="1" t="s">
        <v>6535</v>
      </c>
      <c r="T1938" s="36">
        <v>1.8000383068377706</v>
      </c>
      <c r="U1938" s="2" t="s">
        <v>6535</v>
      </c>
      <c r="V1938" s="31">
        <v>23.668227282400512</v>
      </c>
      <c r="W1938" s="2" t="s">
        <v>6535</v>
      </c>
      <c r="X1938" s="31" t="s">
        <v>6535</v>
      </c>
      <c r="Y1938" s="2" t="s">
        <v>6535</v>
      </c>
      <c r="AA1938" s="38">
        <v>8672</v>
      </c>
      <c r="AB1938" s="9" t="s">
        <v>6535</v>
      </c>
      <c r="AC1938" s="38">
        <v>222434</v>
      </c>
      <c r="AD1938" s="9" t="s">
        <v>6535</v>
      </c>
      <c r="AE1938" s="42">
        <v>9398</v>
      </c>
      <c r="AF1938" s="9" t="s">
        <v>6535</v>
      </c>
      <c r="AG1938" s="41">
        <v>5221</v>
      </c>
      <c r="AH1938" s="2" t="s">
        <v>6535</v>
      </c>
      <c r="AI1938" s="41">
        <v>0</v>
      </c>
      <c r="AJ1938" s="2" t="s">
        <v>6535</v>
      </c>
      <c r="AK1938" s="41">
        <v>69790</v>
      </c>
      <c r="AL1938" s="2" t="s">
        <v>6535</v>
      </c>
      <c r="AM1938" s="2" t="str">
        <f>IF(OR(O1938="Q",Q1938="Q",S1938="Q",U1938="Q",W1938="Q",Y1938="Q",AB1938="Q",AD1938="Q",AF1938="Q",AH1938="Q",AJ1938="Q",AL1938="Q"),"Yes","No")</f>
        <v>No</v>
      </c>
    </row>
    <row r="1939" spans="1:39">
      <c r="A1939" s="6" t="s">
        <v>2484</v>
      </c>
      <c r="B1939" s="6" t="s">
        <v>2077</v>
      </c>
      <c r="C1939" s="4" t="s">
        <v>83</v>
      </c>
      <c r="D1939" s="242" t="s">
        <v>2485</v>
      </c>
      <c r="E1939" s="237" t="s">
        <v>2486</v>
      </c>
      <c r="F1939" s="25" t="s">
        <v>317</v>
      </c>
      <c r="G1939" s="53" t="s">
        <v>476</v>
      </c>
      <c r="H1939" s="180">
        <v>0</v>
      </c>
      <c r="I1939" s="28">
        <v>17</v>
      </c>
      <c r="J1939" s="171" t="s">
        <v>15</v>
      </c>
      <c r="K1939" s="171" t="s">
        <v>13</v>
      </c>
      <c r="L1939" s="9">
        <v>2</v>
      </c>
      <c r="M1939" s="9"/>
      <c r="N1939" s="32">
        <v>1.4217076244486452E-2</v>
      </c>
      <c r="O1939" s="10" t="s">
        <v>6535</v>
      </c>
      <c r="P1939" s="57">
        <v>5.1454553229093912E-3</v>
      </c>
      <c r="Q1939" s="7" t="s">
        <v>6535</v>
      </c>
      <c r="R1939" s="182">
        <v>30.424544666088465</v>
      </c>
      <c r="S1939" s="1" t="s">
        <v>6535</v>
      </c>
      <c r="T1939" s="36">
        <v>11.011274934952299</v>
      </c>
      <c r="U1939" s="2" t="s">
        <v>6535</v>
      </c>
      <c r="V1939" s="31">
        <v>2.7630356017643352</v>
      </c>
      <c r="W1939" s="2" t="s">
        <v>6535</v>
      </c>
      <c r="X1939" s="31" t="s">
        <v>6535</v>
      </c>
      <c r="Y1939" s="2" t="s">
        <v>6535</v>
      </c>
      <c r="AA1939" s="38">
        <v>361</v>
      </c>
      <c r="AB1939" s="9" t="s">
        <v>6535</v>
      </c>
      <c r="AC1939" s="38">
        <v>70159</v>
      </c>
      <c r="AD1939" s="9" t="s">
        <v>6535</v>
      </c>
      <c r="AE1939" s="42">
        <v>25392</v>
      </c>
      <c r="AF1939" s="9" t="s">
        <v>6535</v>
      </c>
      <c r="AG1939" s="41">
        <v>2306</v>
      </c>
      <c r="AH1939" s="2" t="s">
        <v>6535</v>
      </c>
      <c r="AI1939" s="41">
        <v>0</v>
      </c>
      <c r="AJ1939" s="2" t="s">
        <v>6535</v>
      </c>
      <c r="AK1939" s="41">
        <v>24693</v>
      </c>
      <c r="AL1939" s="2" t="s">
        <v>6535</v>
      </c>
      <c r="AM1939" s="2" t="str">
        <f>IF(OR(O1939="Q",Q1939="Q",S1939="Q",U1939="Q",W1939="Q",Y1939="Q",AB1939="Q",AD1939="Q",AF1939="Q",AH1939="Q",AJ1939="Q",AL1939="Q"),"Yes","No")</f>
        <v>No</v>
      </c>
    </row>
    <row r="1940" spans="1:39">
      <c r="A1940" s="6" t="s">
        <v>2889</v>
      </c>
      <c r="B1940" s="6" t="s">
        <v>2890</v>
      </c>
      <c r="C1940" s="4" t="s">
        <v>59</v>
      </c>
      <c r="D1940" s="242">
        <v>5159</v>
      </c>
      <c r="E1940" s="237">
        <v>50159</v>
      </c>
      <c r="F1940" s="25" t="s">
        <v>317</v>
      </c>
      <c r="G1940" s="53" t="s">
        <v>262</v>
      </c>
      <c r="H1940" s="180">
        <v>81926</v>
      </c>
      <c r="I1940" s="28">
        <v>17</v>
      </c>
      <c r="J1940" s="171" t="s">
        <v>30</v>
      </c>
      <c r="K1940" s="171" t="s">
        <v>16</v>
      </c>
      <c r="L1940" s="9">
        <v>2</v>
      </c>
      <c r="M1940" s="9"/>
      <c r="N1940" s="32">
        <v>2</v>
      </c>
      <c r="O1940" s="10" t="s">
        <v>6535</v>
      </c>
      <c r="P1940" s="57">
        <v>3.9997208801579018E-2</v>
      </c>
      <c r="Q1940" s="7" t="s">
        <v>6535</v>
      </c>
      <c r="R1940" s="182">
        <v>60.352150807179385</v>
      </c>
      <c r="S1940" s="1" t="s">
        <v>6535</v>
      </c>
      <c r="T1940" s="36">
        <v>1.2069587887295699</v>
      </c>
      <c r="U1940" s="2" t="s">
        <v>6535</v>
      </c>
      <c r="V1940" s="31">
        <v>50.003489241505356</v>
      </c>
      <c r="W1940" s="2" t="s">
        <v>6535</v>
      </c>
      <c r="X1940" s="31">
        <v>1.3089930036775819</v>
      </c>
      <c r="Y1940" s="2" t="s">
        <v>6535</v>
      </c>
      <c r="AA1940" s="38">
        <v>24074</v>
      </c>
      <c r="AB1940" s="9" t="s">
        <v>6535</v>
      </c>
      <c r="AC1940" s="38">
        <v>601892</v>
      </c>
      <c r="AD1940" s="9" t="s">
        <v>6535</v>
      </c>
      <c r="AE1940" s="42">
        <v>12037</v>
      </c>
      <c r="AF1940" s="9" t="s">
        <v>6535</v>
      </c>
      <c r="AG1940" s="41">
        <v>9973</v>
      </c>
      <c r="AH1940" s="2" t="s">
        <v>6535</v>
      </c>
      <c r="AI1940" s="41">
        <v>459813</v>
      </c>
      <c r="AJ1940" s="2" t="s">
        <v>6535</v>
      </c>
      <c r="AK1940" s="41">
        <v>288624</v>
      </c>
      <c r="AL1940" s="2" t="s">
        <v>6535</v>
      </c>
      <c r="AM1940" s="2" t="str">
        <f>IF(OR(O1940="Q",Q1940="Q",S1940="Q",U1940="Q",W1940="Q",Y1940="Q",AB1940="Q",AD1940="Q",AF1940="Q",AH1940="Q",AJ1940="Q",AL1940="Q"),"Yes","No")</f>
        <v>No</v>
      </c>
    </row>
    <row r="1941" spans="1:39">
      <c r="A1941" s="6" t="s">
        <v>2889</v>
      </c>
      <c r="B1941" s="6" t="s">
        <v>2890</v>
      </c>
      <c r="C1941" s="4" t="s">
        <v>59</v>
      </c>
      <c r="D1941" s="242">
        <v>5159</v>
      </c>
      <c r="E1941" s="237">
        <v>50159</v>
      </c>
      <c r="F1941" s="25" t="s">
        <v>317</v>
      </c>
      <c r="G1941" s="53" t="s">
        <v>262</v>
      </c>
      <c r="H1941" s="180">
        <v>81926</v>
      </c>
      <c r="I1941" s="28">
        <v>17</v>
      </c>
      <c r="J1941" s="171" t="s">
        <v>14</v>
      </c>
      <c r="K1941" s="171" t="s">
        <v>16</v>
      </c>
      <c r="L1941" s="9">
        <v>2</v>
      </c>
      <c r="M1941" s="9"/>
      <c r="N1941" s="32">
        <v>0.72825703189360946</v>
      </c>
      <c r="O1941" s="10" t="s">
        <v>6535</v>
      </c>
      <c r="P1941" s="57">
        <v>2.2697303869875639E-2</v>
      </c>
      <c r="Q1941" s="7" t="s">
        <v>6535</v>
      </c>
      <c r="R1941" s="182">
        <v>82.728417539068431</v>
      </c>
      <c r="S1941" s="1" t="s">
        <v>6535</v>
      </c>
      <c r="T1941" s="36">
        <v>2.5783644363526022</v>
      </c>
      <c r="U1941" s="2" t="s">
        <v>6535</v>
      </c>
      <c r="V1941" s="31">
        <v>32.085618453571847</v>
      </c>
      <c r="W1941" s="2" t="s">
        <v>6535</v>
      </c>
      <c r="X1941" s="31">
        <v>6.0828090138331099</v>
      </c>
      <c r="Y1941" s="2" t="s">
        <v>6535</v>
      </c>
      <c r="AA1941" s="38">
        <v>12376</v>
      </c>
      <c r="AB1941" s="9" t="s">
        <v>6535</v>
      </c>
      <c r="AC1941" s="38">
        <v>545263</v>
      </c>
      <c r="AD1941" s="9" t="s">
        <v>6535</v>
      </c>
      <c r="AE1941" s="42">
        <v>16994</v>
      </c>
      <c r="AF1941" s="9" t="s">
        <v>6535</v>
      </c>
      <c r="AG1941" s="41">
        <v>6591</v>
      </c>
      <c r="AH1941" s="2" t="s">
        <v>6535</v>
      </c>
      <c r="AI1941" s="41">
        <v>89640</v>
      </c>
      <c r="AJ1941" s="2" t="s">
        <v>6535</v>
      </c>
      <c r="AK1941" s="41">
        <v>83075</v>
      </c>
      <c r="AL1941" s="2" t="s">
        <v>6535</v>
      </c>
      <c r="AM1941" s="2" t="str">
        <f>IF(OR(O1941="Q",Q1941="Q",S1941="Q",U1941="Q",W1941="Q",Y1941="Q",AB1941="Q",AD1941="Q",AF1941="Q",AH1941="Q",AJ1941="Q",AL1941="Q"),"Yes","No")</f>
        <v>No</v>
      </c>
    </row>
    <row r="1942" spans="1:39">
      <c r="A1942" s="3" t="s">
        <v>1445</v>
      </c>
      <c r="B1942" s="3" t="s">
        <v>1446</v>
      </c>
      <c r="C1942" s="4" t="s">
        <v>147</v>
      </c>
      <c r="D1942" s="241" t="s">
        <v>1447</v>
      </c>
      <c r="E1942" s="236" t="s">
        <v>1448</v>
      </c>
      <c r="F1942" s="3" t="s">
        <v>320</v>
      </c>
      <c r="G1942" s="4" t="s">
        <v>476</v>
      </c>
      <c r="H1942" s="60">
        <v>0</v>
      </c>
      <c r="I1942" s="27">
        <v>17</v>
      </c>
      <c r="J1942" s="170" t="s">
        <v>14</v>
      </c>
      <c r="K1942" s="170" t="s">
        <v>13</v>
      </c>
      <c r="L1942" s="5">
        <v>1</v>
      </c>
      <c r="N1942" s="31">
        <v>0.67817601801463689</v>
      </c>
      <c r="O1942" s="4" t="s">
        <v>6535</v>
      </c>
      <c r="P1942" s="56">
        <v>8.0581506834043123E-2</v>
      </c>
      <c r="Q1942" s="8" t="s">
        <v>6535</v>
      </c>
      <c r="R1942" s="35">
        <v>61.775482093663911</v>
      </c>
      <c r="S1942" s="2" t="s">
        <v>163</v>
      </c>
      <c r="T1942" s="36">
        <v>7.3402203856749315</v>
      </c>
      <c r="U1942" s="2" t="s">
        <v>163</v>
      </c>
      <c r="V1942" s="31">
        <v>8.4160255207355981</v>
      </c>
      <c r="W1942" s="2" t="s">
        <v>6535</v>
      </c>
      <c r="X1942" s="31" t="s">
        <v>6535</v>
      </c>
      <c r="Y1942" s="2" t="s">
        <v>6535</v>
      </c>
      <c r="AA1942" s="37">
        <v>3614</v>
      </c>
      <c r="AB1942" s="4" t="s">
        <v>6535</v>
      </c>
      <c r="AC1942" s="37">
        <v>44849</v>
      </c>
      <c r="AD1942" s="4" t="s">
        <v>6535</v>
      </c>
      <c r="AE1942" s="41">
        <v>5329</v>
      </c>
      <c r="AF1942" s="4" t="s">
        <v>6535</v>
      </c>
      <c r="AG1942" s="41">
        <v>726</v>
      </c>
      <c r="AH1942" s="2" t="s">
        <v>163</v>
      </c>
      <c r="AI1942" s="41">
        <v>0</v>
      </c>
      <c r="AJ1942" s="2" t="s">
        <v>6535</v>
      </c>
      <c r="AK1942" s="41">
        <v>11771</v>
      </c>
      <c r="AL1942" s="2" t="s">
        <v>163</v>
      </c>
      <c r="AM1942" s="2" t="str">
        <f>IF(OR(O1942="Q",Q1942="Q",S1942="Q",U1942="Q",W1942="Q",Y1942="Q",AB1942="Q",AD1942="Q",AF1942="Q",AH1942="Q",AJ1942="Q",AL1942="Q"),"Yes","No")</f>
        <v>No</v>
      </c>
    </row>
    <row r="1943" spans="1:39">
      <c r="A1943" s="3" t="s">
        <v>389</v>
      </c>
      <c r="B1943" s="3" t="s">
        <v>390</v>
      </c>
      <c r="C1943" s="4" t="s">
        <v>11</v>
      </c>
      <c r="D1943" s="241">
        <v>45</v>
      </c>
      <c r="E1943" s="236">
        <v>45</v>
      </c>
      <c r="F1943" s="3" t="s">
        <v>317</v>
      </c>
      <c r="G1943" s="4" t="s">
        <v>264</v>
      </c>
      <c r="H1943" s="60">
        <v>64513</v>
      </c>
      <c r="I1943" s="27">
        <v>17</v>
      </c>
      <c r="J1943" s="170" t="s">
        <v>30</v>
      </c>
      <c r="K1943" s="170" t="s">
        <v>13</v>
      </c>
      <c r="L1943" s="5">
        <v>1</v>
      </c>
      <c r="N1943" s="31">
        <v>1.5099561255484306</v>
      </c>
      <c r="O1943" s="4" t="s">
        <v>6535</v>
      </c>
      <c r="P1943" s="56">
        <v>1.7198167168952581E-2</v>
      </c>
      <c r="Q1943" s="8" t="s">
        <v>6535</v>
      </c>
      <c r="R1943" s="35">
        <v>111.07771135781384</v>
      </c>
      <c r="S1943" s="2" t="s">
        <v>6535</v>
      </c>
      <c r="T1943" s="36">
        <v>1.2651579846285226</v>
      </c>
      <c r="U1943" s="2" t="s">
        <v>6535</v>
      </c>
      <c r="V1943" s="31">
        <v>87.797502531218356</v>
      </c>
      <c r="W1943" s="2" t="s">
        <v>6535</v>
      </c>
      <c r="X1943" s="31" t="s">
        <v>6535</v>
      </c>
      <c r="Y1943" s="2" t="s">
        <v>6535</v>
      </c>
      <c r="AA1943" s="37">
        <v>4474</v>
      </c>
      <c r="AB1943" s="4" t="s">
        <v>6535</v>
      </c>
      <c r="AC1943" s="37">
        <v>260144</v>
      </c>
      <c r="AD1943" s="4" t="s">
        <v>6535</v>
      </c>
      <c r="AE1943" s="41">
        <v>2963</v>
      </c>
      <c r="AF1943" s="4" t="s">
        <v>6535</v>
      </c>
      <c r="AG1943" s="41">
        <v>2342</v>
      </c>
      <c r="AH1943" s="2" t="s">
        <v>6535</v>
      </c>
      <c r="AI1943" s="41">
        <v>0</v>
      </c>
      <c r="AJ1943" s="2" t="s">
        <v>6535</v>
      </c>
      <c r="AK1943" s="41">
        <v>77993</v>
      </c>
      <c r="AL1943" s="2" t="s">
        <v>6535</v>
      </c>
      <c r="AM1943" s="2" t="str">
        <f>IF(OR(O1943="Q",Q1943="Q",S1943="Q",U1943="Q",W1943="Q",Y1943="Q",AB1943="Q",AD1943="Q",AF1943="Q",AH1943="Q",AJ1943="Q",AL1943="Q"),"Yes","No")</f>
        <v>No</v>
      </c>
    </row>
    <row r="1944" spans="1:39">
      <c r="A1944" s="3" t="s">
        <v>2414</v>
      </c>
      <c r="B1944" s="3" t="s">
        <v>2415</v>
      </c>
      <c r="C1944" s="4" t="s">
        <v>81</v>
      </c>
      <c r="D1944" s="241" t="s">
        <v>2416</v>
      </c>
      <c r="E1944" s="236" t="s">
        <v>2417</v>
      </c>
      <c r="F1944" s="3" t="s">
        <v>151</v>
      </c>
      <c r="G1944" s="4" t="s">
        <v>476</v>
      </c>
      <c r="H1944" s="60">
        <v>0</v>
      </c>
      <c r="I1944" s="27">
        <v>17</v>
      </c>
      <c r="J1944" s="170" t="s">
        <v>14</v>
      </c>
      <c r="K1944" s="170" t="s">
        <v>13</v>
      </c>
      <c r="L1944" s="5">
        <v>1</v>
      </c>
      <c r="N1944" s="31">
        <v>0</v>
      </c>
      <c r="O1944" s="4" t="s">
        <v>6535</v>
      </c>
      <c r="P1944" s="56">
        <v>0</v>
      </c>
      <c r="Q1944" s="8" t="s">
        <v>6535</v>
      </c>
      <c r="R1944" s="35">
        <v>18.924242424242426</v>
      </c>
      <c r="S1944" s="2" t="s">
        <v>6535</v>
      </c>
      <c r="T1944" s="36">
        <v>0.63804713804713808</v>
      </c>
      <c r="U1944" s="2" t="s">
        <v>6535</v>
      </c>
      <c r="V1944" s="31">
        <v>29.659630606860159</v>
      </c>
      <c r="W1944" s="2" t="s">
        <v>6535</v>
      </c>
      <c r="X1944" s="31" t="s">
        <v>6535</v>
      </c>
      <c r="Y1944" s="2" t="s">
        <v>6535</v>
      </c>
      <c r="AA1944" s="37">
        <v>0</v>
      </c>
      <c r="AB1944" s="4" t="s">
        <v>6535</v>
      </c>
      <c r="AC1944" s="37">
        <v>11241</v>
      </c>
      <c r="AD1944" s="4" t="s">
        <v>6535</v>
      </c>
      <c r="AE1944" s="41">
        <v>379</v>
      </c>
      <c r="AF1944" s="4" t="s">
        <v>6535</v>
      </c>
      <c r="AG1944" s="41">
        <v>594</v>
      </c>
      <c r="AH1944" s="2" t="s">
        <v>6535</v>
      </c>
      <c r="AI1944" s="41">
        <v>0</v>
      </c>
      <c r="AJ1944" s="2" t="s">
        <v>6535</v>
      </c>
      <c r="AK1944" s="41">
        <v>4716</v>
      </c>
      <c r="AL1944" s="2" t="s">
        <v>6535</v>
      </c>
      <c r="AM1944" s="2" t="str">
        <f>IF(OR(O1944="Q",Q1944="Q",S1944="Q",U1944="Q",W1944="Q",Y1944="Q",AB1944="Q",AD1944="Q",AF1944="Q",AH1944="Q",AJ1944="Q",AL1944="Q"),"Yes","No")</f>
        <v>No</v>
      </c>
    </row>
    <row r="1945" spans="1:39">
      <c r="A1945" s="3" t="s">
        <v>6354</v>
      </c>
      <c r="B1945" s="3" t="s">
        <v>2906</v>
      </c>
      <c r="C1945" s="4" t="s">
        <v>133</v>
      </c>
      <c r="D1945" s="241">
        <v>3069</v>
      </c>
      <c r="E1945" s="236" t="s">
        <v>6355</v>
      </c>
      <c r="F1945" s="3" t="s">
        <v>317</v>
      </c>
      <c r="G1945" s="4" t="s">
        <v>476</v>
      </c>
      <c r="H1945" s="60">
        <v>0</v>
      </c>
      <c r="I1945" s="27">
        <v>17</v>
      </c>
      <c r="J1945" s="170" t="s">
        <v>14</v>
      </c>
      <c r="K1945" s="170" t="s">
        <v>13</v>
      </c>
      <c r="L1945" s="5">
        <v>1</v>
      </c>
      <c r="N1945" s="31">
        <v>1.9747378455672069</v>
      </c>
      <c r="O1945" s="4" t="s">
        <v>6535</v>
      </c>
      <c r="P1945" s="56">
        <v>8.0724041852580711E-2</v>
      </c>
      <c r="Q1945" s="8" t="s">
        <v>6535</v>
      </c>
      <c r="R1945" s="35">
        <v>53.322597402597403</v>
      </c>
      <c r="S1945" s="2" t="s">
        <v>6535</v>
      </c>
      <c r="T1945" s="36">
        <v>2.1797402597402598</v>
      </c>
      <c r="U1945" s="2" t="s">
        <v>6535</v>
      </c>
      <c r="V1945" s="31">
        <v>24.462821734985699</v>
      </c>
      <c r="W1945" s="2" t="s">
        <v>6535</v>
      </c>
      <c r="X1945" s="31" t="s">
        <v>6535</v>
      </c>
      <c r="Y1945" s="2" t="s">
        <v>6535</v>
      </c>
      <c r="AA1945" s="37">
        <v>8286</v>
      </c>
      <c r="AB1945" s="4" t="s">
        <v>6535</v>
      </c>
      <c r="AC1945" s="37">
        <v>102646</v>
      </c>
      <c r="AD1945" s="4" t="s">
        <v>6535</v>
      </c>
      <c r="AE1945" s="41">
        <v>4196</v>
      </c>
      <c r="AF1945" s="4" t="s">
        <v>6535</v>
      </c>
      <c r="AG1945" s="41">
        <v>1925</v>
      </c>
      <c r="AH1945" s="2" t="s">
        <v>6535</v>
      </c>
      <c r="AI1945" s="41">
        <v>0</v>
      </c>
      <c r="AJ1945" s="2" t="s">
        <v>6535</v>
      </c>
      <c r="AK1945" s="41">
        <v>25966</v>
      </c>
      <c r="AL1945" s="2" t="s">
        <v>6535</v>
      </c>
      <c r="AM1945" s="2" t="str">
        <f>IF(OR(O1945="Q",Q1945="Q",S1945="Q",U1945="Q",W1945="Q",Y1945="Q",AB1945="Q",AD1945="Q",AF1945="Q",AH1945="Q",AJ1945="Q",AL1945="Q"),"Yes","No")</f>
        <v>No</v>
      </c>
    </row>
    <row r="1946" spans="1:39">
      <c r="A1946" s="3" t="s">
        <v>430</v>
      </c>
      <c r="B1946" s="3" t="s">
        <v>431</v>
      </c>
      <c r="C1946" s="4" t="s">
        <v>112</v>
      </c>
      <c r="D1946" s="241" t="s">
        <v>432</v>
      </c>
      <c r="E1946" s="236">
        <v>119</v>
      </c>
      <c r="F1946" s="3" t="s">
        <v>167</v>
      </c>
      <c r="G1946" s="4" t="s">
        <v>264</v>
      </c>
      <c r="H1946" s="60">
        <v>0</v>
      </c>
      <c r="I1946" s="27">
        <v>17</v>
      </c>
      <c r="J1946" s="170" t="s">
        <v>15</v>
      </c>
      <c r="K1946" s="170" t="s">
        <v>13</v>
      </c>
      <c r="L1946" s="5">
        <v>1</v>
      </c>
      <c r="N1946" s="31">
        <v>0</v>
      </c>
      <c r="O1946" s="4" t="s">
        <v>6535</v>
      </c>
      <c r="P1946" s="56">
        <v>0</v>
      </c>
      <c r="Q1946" s="8" t="s">
        <v>6535</v>
      </c>
      <c r="R1946" s="35">
        <v>391</v>
      </c>
      <c r="S1946" s="2" t="s">
        <v>6535</v>
      </c>
      <c r="T1946" s="36">
        <v>9.458646616541353</v>
      </c>
      <c r="U1946" s="2" t="s">
        <v>6535</v>
      </c>
      <c r="V1946" s="31">
        <v>41.337837837837839</v>
      </c>
      <c r="W1946" s="2" t="s">
        <v>6535</v>
      </c>
      <c r="X1946" s="31" t="s">
        <v>6535</v>
      </c>
      <c r="Y1946" s="2" t="s">
        <v>6535</v>
      </c>
      <c r="AA1946" s="37">
        <v>0</v>
      </c>
      <c r="AB1946" s="4" t="s">
        <v>6535</v>
      </c>
      <c r="AC1946" s="37">
        <v>52003</v>
      </c>
      <c r="AD1946" s="4" t="s">
        <v>6535</v>
      </c>
      <c r="AE1946" s="41">
        <v>1258</v>
      </c>
      <c r="AF1946" s="4" t="s">
        <v>6535</v>
      </c>
      <c r="AG1946" s="41">
        <v>133</v>
      </c>
      <c r="AH1946" s="2" t="s">
        <v>6535</v>
      </c>
      <c r="AI1946" s="41">
        <v>0</v>
      </c>
      <c r="AJ1946" s="2" t="s">
        <v>6535</v>
      </c>
      <c r="AK1946" s="41">
        <v>5015</v>
      </c>
      <c r="AL1946" s="2" t="s">
        <v>6535</v>
      </c>
      <c r="AM1946" s="2" t="str">
        <f>IF(OR(O1946="Q",Q1946="Q",S1946="Q",U1946="Q",W1946="Q",Y1946="Q",AB1946="Q",AD1946="Q",AF1946="Q",AH1946="Q",AJ1946="Q",AL1946="Q"),"Yes","No")</f>
        <v>No</v>
      </c>
    </row>
    <row r="1947" spans="1:39">
      <c r="A1947" s="6" t="s">
        <v>430</v>
      </c>
      <c r="B1947" s="6" t="s">
        <v>431</v>
      </c>
      <c r="C1947" s="4" t="s">
        <v>112</v>
      </c>
      <c r="D1947" s="242" t="s">
        <v>432</v>
      </c>
      <c r="E1947" s="237">
        <v>119</v>
      </c>
      <c r="F1947" s="25" t="s">
        <v>167</v>
      </c>
      <c r="G1947" s="53" t="s">
        <v>264</v>
      </c>
      <c r="H1947" s="180">
        <v>0</v>
      </c>
      <c r="I1947" s="28">
        <v>17</v>
      </c>
      <c r="J1947" s="171" t="s">
        <v>15</v>
      </c>
      <c r="K1947" s="171" t="s">
        <v>16</v>
      </c>
      <c r="L1947" s="9">
        <v>1</v>
      </c>
      <c r="M1947" s="9"/>
      <c r="N1947" s="32">
        <v>0</v>
      </c>
      <c r="O1947" s="10" t="s">
        <v>6535</v>
      </c>
      <c r="P1947" s="57">
        <v>0</v>
      </c>
      <c r="Q1947" s="7" t="s">
        <v>6535</v>
      </c>
      <c r="R1947" s="182">
        <v>21.043267108167772</v>
      </c>
      <c r="S1947" s="1" t="s">
        <v>6535</v>
      </c>
      <c r="T1947" s="36">
        <v>11.015011037527595</v>
      </c>
      <c r="U1947" s="2" t="s">
        <v>6535</v>
      </c>
      <c r="V1947" s="31">
        <v>1.9104172511924327</v>
      </c>
      <c r="W1947" s="2" t="s">
        <v>6535</v>
      </c>
      <c r="X1947" s="31" t="s">
        <v>6535</v>
      </c>
      <c r="Y1947" s="2" t="s">
        <v>6535</v>
      </c>
      <c r="AA1947" s="38">
        <v>0</v>
      </c>
      <c r="AB1947" s="9" t="s">
        <v>6535</v>
      </c>
      <c r="AC1947" s="38">
        <v>47663</v>
      </c>
      <c r="AD1947" s="9" t="s">
        <v>6535</v>
      </c>
      <c r="AE1947" s="42">
        <v>24949</v>
      </c>
      <c r="AF1947" s="9" t="s">
        <v>6535</v>
      </c>
      <c r="AG1947" s="41">
        <v>2265</v>
      </c>
      <c r="AH1947" s="2" t="s">
        <v>6535</v>
      </c>
      <c r="AI1947" s="41">
        <v>0</v>
      </c>
      <c r="AJ1947" s="2" t="s">
        <v>6535</v>
      </c>
      <c r="AK1947" s="41">
        <v>44634</v>
      </c>
      <c r="AL1947" s="2" t="s">
        <v>6535</v>
      </c>
      <c r="AM1947" s="2" t="str">
        <f>IF(OR(O1947="Q",Q1947="Q",S1947="Q",U1947="Q",W1947="Q",Y1947="Q",AB1947="Q",AD1947="Q",AF1947="Q",AH1947="Q",AJ1947="Q",AL1947="Q"),"Yes","No")</f>
        <v>No</v>
      </c>
    </row>
    <row r="1948" spans="1:39">
      <c r="A1948" s="6" t="s">
        <v>4458</v>
      </c>
      <c r="B1948" s="6" t="s">
        <v>3264</v>
      </c>
      <c r="C1948" s="4" t="s">
        <v>80</v>
      </c>
      <c r="D1948" s="242">
        <v>7032</v>
      </c>
      <c r="E1948" s="237">
        <v>70032</v>
      </c>
      <c r="F1948" s="25" t="s">
        <v>317</v>
      </c>
      <c r="G1948" s="53" t="s">
        <v>264</v>
      </c>
      <c r="H1948" s="180">
        <v>81176</v>
      </c>
      <c r="I1948" s="27">
        <v>16</v>
      </c>
      <c r="J1948" s="171" t="s">
        <v>15</v>
      </c>
      <c r="K1948" s="171" t="s">
        <v>13</v>
      </c>
      <c r="L1948" s="9">
        <v>16</v>
      </c>
      <c r="M1948" s="9"/>
      <c r="N1948" s="32">
        <v>0.67805180741948434</v>
      </c>
      <c r="O1948" s="10" t="s">
        <v>6535</v>
      </c>
      <c r="P1948" s="57">
        <v>5.6155767855688932E-2</v>
      </c>
      <c r="Q1948" s="7" t="s">
        <v>6535</v>
      </c>
      <c r="R1948" s="182">
        <v>78.079433516915813</v>
      </c>
      <c r="S1948" s="1" t="s">
        <v>6535</v>
      </c>
      <c r="T1948" s="36">
        <v>6.4664830841856809</v>
      </c>
      <c r="U1948" s="2" t="s">
        <v>6535</v>
      </c>
      <c r="V1948" s="31">
        <v>12.074481986640548</v>
      </c>
      <c r="W1948" s="2" t="s">
        <v>6535</v>
      </c>
      <c r="X1948" s="31" t="s">
        <v>6535</v>
      </c>
      <c r="Y1948" s="2" t="s">
        <v>6535</v>
      </c>
      <c r="AA1948" s="38">
        <v>278642</v>
      </c>
      <c r="AB1948" s="9" t="s">
        <v>6535</v>
      </c>
      <c r="AC1948" s="38">
        <v>4961948</v>
      </c>
      <c r="AD1948" s="9" t="s">
        <v>6535</v>
      </c>
      <c r="AE1948" s="42">
        <v>410945</v>
      </c>
      <c r="AF1948" s="9" t="s">
        <v>6535</v>
      </c>
      <c r="AG1948" s="41">
        <v>63550</v>
      </c>
      <c r="AH1948" s="2" t="s">
        <v>6535</v>
      </c>
      <c r="AI1948" s="41">
        <v>0</v>
      </c>
      <c r="AJ1948" s="2" t="s">
        <v>6535</v>
      </c>
      <c r="AK1948" s="41">
        <v>731946</v>
      </c>
      <c r="AL1948" s="2" t="s">
        <v>6535</v>
      </c>
      <c r="AM1948" s="2" t="str">
        <f>IF(OR(O1948="Q",Q1948="Q",S1948="Q",U1948="Q",W1948="Q",Y1948="Q",AB1948="Q",AD1948="Q",AF1948="Q",AH1948="Q",AJ1948="Q",AL1948="Q"),"Yes","No")</f>
        <v>No</v>
      </c>
    </row>
    <row r="1949" spans="1:39">
      <c r="A1949" s="3" t="s">
        <v>5639</v>
      </c>
      <c r="B1949" s="3" t="s">
        <v>5640</v>
      </c>
      <c r="C1949" s="4" t="s">
        <v>22</v>
      </c>
      <c r="D1949" s="241" t="s">
        <v>5641</v>
      </c>
      <c r="E1949" s="236">
        <v>90005</v>
      </c>
      <c r="F1949" s="3" t="s">
        <v>167</v>
      </c>
      <c r="G1949" s="4" t="s">
        <v>264</v>
      </c>
      <c r="H1949" s="60">
        <v>0</v>
      </c>
      <c r="I1949" s="27">
        <v>16</v>
      </c>
      <c r="J1949" s="170" t="s">
        <v>30</v>
      </c>
      <c r="K1949" s="170" t="s">
        <v>13</v>
      </c>
      <c r="L1949" s="5">
        <v>16</v>
      </c>
      <c r="N1949" s="31">
        <v>0.91780828342424059</v>
      </c>
      <c r="O1949" s="4" t="s">
        <v>6535</v>
      </c>
      <c r="P1949" s="56">
        <v>8.8929443927408092E-2</v>
      </c>
      <c r="Q1949" s="8" t="s">
        <v>6535</v>
      </c>
      <c r="R1949" s="35">
        <v>109.26395233366435</v>
      </c>
      <c r="S1949" s="2" t="s">
        <v>6535</v>
      </c>
      <c r="T1949" s="36">
        <v>10.586941410129096</v>
      </c>
      <c r="U1949" s="2" t="s">
        <v>6535</v>
      </c>
      <c r="V1949" s="31">
        <v>10.32063445908236</v>
      </c>
      <c r="W1949" s="2" t="s">
        <v>6535</v>
      </c>
      <c r="X1949" s="31" t="s">
        <v>6535</v>
      </c>
      <c r="Y1949" s="2" t="s">
        <v>6535</v>
      </c>
      <c r="AA1949" s="37">
        <v>195696</v>
      </c>
      <c r="AB1949" s="4" t="s">
        <v>6535</v>
      </c>
      <c r="AC1949" s="37">
        <v>2200576</v>
      </c>
      <c r="AD1949" s="4" t="s">
        <v>6535</v>
      </c>
      <c r="AE1949" s="41">
        <v>213221</v>
      </c>
      <c r="AF1949" s="4" t="s">
        <v>6535</v>
      </c>
      <c r="AG1949" s="41">
        <v>20140</v>
      </c>
      <c r="AH1949" s="2" t="s">
        <v>6535</v>
      </c>
      <c r="AI1949" s="41">
        <v>0</v>
      </c>
      <c r="AJ1949" s="2" t="s">
        <v>6535</v>
      </c>
      <c r="AK1949" s="41">
        <v>756198</v>
      </c>
      <c r="AL1949" s="2" t="s">
        <v>6535</v>
      </c>
      <c r="AM1949" s="2" t="str">
        <f>IF(OR(O1949="Q",Q1949="Q",S1949="Q",U1949="Q",W1949="Q",Y1949="Q",AB1949="Q",AD1949="Q",AF1949="Q",AH1949="Q",AJ1949="Q",AL1949="Q"),"Yes","No")</f>
        <v>No</v>
      </c>
    </row>
    <row r="1950" spans="1:39">
      <c r="A1950" s="3" t="s">
        <v>4135</v>
      </c>
      <c r="B1950" s="3" t="s">
        <v>4136</v>
      </c>
      <c r="C1950" s="4" t="s">
        <v>67</v>
      </c>
      <c r="D1950" s="241" t="s">
        <v>4137</v>
      </c>
      <c r="E1950" s="236" t="s">
        <v>4138</v>
      </c>
      <c r="F1950" s="3" t="s">
        <v>1218</v>
      </c>
      <c r="G1950" s="4" t="s">
        <v>476</v>
      </c>
      <c r="H1950" s="60">
        <v>0</v>
      </c>
      <c r="I1950" s="27">
        <v>16</v>
      </c>
      <c r="J1950" s="170" t="s">
        <v>14</v>
      </c>
      <c r="K1950" s="170" t="s">
        <v>13</v>
      </c>
      <c r="L1950" s="5">
        <v>16</v>
      </c>
      <c r="N1950" s="31">
        <v>0.27722827294954433</v>
      </c>
      <c r="O1950" s="4" t="s">
        <v>6535</v>
      </c>
      <c r="P1950" s="56">
        <v>2.1800829821123077E-2</v>
      </c>
      <c r="Q1950" s="8" t="s">
        <v>6535</v>
      </c>
      <c r="R1950" s="35">
        <v>38.620285207999324</v>
      </c>
      <c r="S1950" s="2" t="s">
        <v>6535</v>
      </c>
      <c r="T1950" s="36">
        <v>3.0370432874862883</v>
      </c>
      <c r="U1950" s="2" t="s">
        <v>6535</v>
      </c>
      <c r="V1950" s="31">
        <v>12.716409202044899</v>
      </c>
      <c r="W1950" s="2" t="s">
        <v>6535</v>
      </c>
      <c r="X1950" s="31" t="s">
        <v>6535</v>
      </c>
      <c r="Y1950" s="2" t="s">
        <v>6535</v>
      </c>
      <c r="AA1950" s="37">
        <v>9978</v>
      </c>
      <c r="AB1950" s="4" t="s">
        <v>6535</v>
      </c>
      <c r="AC1950" s="37">
        <v>457689</v>
      </c>
      <c r="AD1950" s="4" t="s">
        <v>6535</v>
      </c>
      <c r="AE1950" s="41">
        <v>35992</v>
      </c>
      <c r="AF1950" s="4" t="s">
        <v>6535</v>
      </c>
      <c r="AG1950" s="41">
        <v>11851</v>
      </c>
      <c r="AH1950" s="2" t="s">
        <v>6535</v>
      </c>
      <c r="AI1950" s="41">
        <v>0</v>
      </c>
      <c r="AJ1950" s="2" t="s">
        <v>6535</v>
      </c>
      <c r="AK1950" s="41">
        <v>246324</v>
      </c>
      <c r="AL1950" s="2" t="s">
        <v>6535</v>
      </c>
      <c r="AM1950" s="2" t="str">
        <f>IF(OR(O1950="Q",Q1950="Q",S1950="Q",U1950="Q",W1950="Q",Y1950="Q",AB1950="Q",AD1950="Q",AF1950="Q",AH1950="Q",AJ1950="Q",AL1950="Q"),"Yes","No")</f>
        <v>No</v>
      </c>
    </row>
    <row r="1951" spans="1:39">
      <c r="A1951" s="6" t="s">
        <v>4117</v>
      </c>
      <c r="B1951" s="6" t="s">
        <v>4118</v>
      </c>
      <c r="C1951" s="4" t="s">
        <v>67</v>
      </c>
      <c r="D1951" s="242" t="s">
        <v>4119</v>
      </c>
      <c r="E1951" s="237" t="s">
        <v>4120</v>
      </c>
      <c r="F1951" s="25" t="s">
        <v>317</v>
      </c>
      <c r="G1951" s="53" t="s">
        <v>476</v>
      </c>
      <c r="H1951" s="180">
        <v>0</v>
      </c>
      <c r="I1951" s="28">
        <v>16</v>
      </c>
      <c r="J1951" s="171" t="s">
        <v>14</v>
      </c>
      <c r="K1951" s="171" t="s">
        <v>13</v>
      </c>
      <c r="L1951" s="9">
        <v>16</v>
      </c>
      <c r="M1951" s="9"/>
      <c r="N1951" s="32">
        <v>1.6229444227660406</v>
      </c>
      <c r="O1951" s="10" t="s">
        <v>6535</v>
      </c>
      <c r="P1951" s="57">
        <v>6.5466058342458944E-2</v>
      </c>
      <c r="Q1951" s="7" t="s">
        <v>6535</v>
      </c>
      <c r="R1951" s="182">
        <v>60.072808320950969</v>
      </c>
      <c r="S1951" s="1" t="s">
        <v>6535</v>
      </c>
      <c r="T1951" s="36">
        <v>2.4232068080507903</v>
      </c>
      <c r="U1951" s="2" t="s">
        <v>6535</v>
      </c>
      <c r="V1951" s="31">
        <v>24.790623780589776</v>
      </c>
      <c r="W1951" s="2" t="s">
        <v>6535</v>
      </c>
      <c r="X1951" s="31" t="s">
        <v>6535</v>
      </c>
      <c r="Y1951" s="2" t="s">
        <v>6535</v>
      </c>
      <c r="AA1951" s="38">
        <v>58228</v>
      </c>
      <c r="AB1951" s="9" t="s">
        <v>6535</v>
      </c>
      <c r="AC1951" s="38">
        <v>889438</v>
      </c>
      <c r="AD1951" s="9" t="s">
        <v>6535</v>
      </c>
      <c r="AE1951" s="42">
        <v>35878</v>
      </c>
      <c r="AF1951" s="9" t="s">
        <v>6535</v>
      </c>
      <c r="AG1951" s="41">
        <v>14806</v>
      </c>
      <c r="AH1951" s="2" t="s">
        <v>6535</v>
      </c>
      <c r="AI1951" s="41">
        <v>0</v>
      </c>
      <c r="AJ1951" s="2" t="s">
        <v>6535</v>
      </c>
      <c r="AK1951" s="41">
        <v>314686</v>
      </c>
      <c r="AL1951" s="2" t="s">
        <v>6535</v>
      </c>
      <c r="AM1951" s="2" t="str">
        <f>IF(OR(O1951="Q",Q1951="Q",S1951="Q",U1951="Q",W1951="Q",Y1951="Q",AB1951="Q",AD1951="Q",AF1951="Q",AH1951="Q",AJ1951="Q",AL1951="Q"),"Yes","No")</f>
        <v>No</v>
      </c>
    </row>
    <row r="1952" spans="1:39">
      <c r="A1952" s="6" t="s">
        <v>1825</v>
      </c>
      <c r="B1952" s="6" t="s">
        <v>1641</v>
      </c>
      <c r="C1952" s="4" t="s">
        <v>83</v>
      </c>
      <c r="D1952" s="242">
        <v>4220</v>
      </c>
      <c r="E1952" s="237">
        <v>40220</v>
      </c>
      <c r="F1952" s="25" t="s">
        <v>317</v>
      </c>
      <c r="G1952" s="53" t="s">
        <v>264</v>
      </c>
      <c r="H1952" s="180">
        <v>117798</v>
      </c>
      <c r="I1952" s="28">
        <v>16</v>
      </c>
      <c r="J1952" s="171" t="s">
        <v>14</v>
      </c>
      <c r="K1952" s="171" t="s">
        <v>13</v>
      </c>
      <c r="L1952" s="9">
        <v>16</v>
      </c>
      <c r="M1952" s="9"/>
      <c r="N1952" s="32">
        <v>11.137243962700246</v>
      </c>
      <c r="O1952" s="10" t="s">
        <v>6535</v>
      </c>
      <c r="P1952" s="57">
        <v>0.55636851549062494</v>
      </c>
      <c r="Q1952" s="7" t="s">
        <v>6535</v>
      </c>
      <c r="R1952" s="182">
        <v>31.838417983605172</v>
      </c>
      <c r="S1952" s="1" t="s">
        <v>6535</v>
      </c>
      <c r="T1952" s="36">
        <v>1.5905095918194878</v>
      </c>
      <c r="U1952" s="2" t="s">
        <v>6535</v>
      </c>
      <c r="V1952" s="31">
        <v>20.01774660609442</v>
      </c>
      <c r="W1952" s="2" t="s">
        <v>6535</v>
      </c>
      <c r="X1952" s="31" t="s">
        <v>6535</v>
      </c>
      <c r="Y1952" s="2" t="s">
        <v>6535</v>
      </c>
      <c r="AA1952" s="38">
        <v>419217</v>
      </c>
      <c r="AB1952" s="9" t="s">
        <v>6535</v>
      </c>
      <c r="AC1952" s="38">
        <v>753488</v>
      </c>
      <c r="AD1952" s="9" t="s">
        <v>6535</v>
      </c>
      <c r="AE1952" s="42">
        <v>37641</v>
      </c>
      <c r="AF1952" s="9" t="s">
        <v>6535</v>
      </c>
      <c r="AG1952" s="41">
        <v>23666</v>
      </c>
      <c r="AH1952" s="2" t="s">
        <v>6535</v>
      </c>
      <c r="AI1952" s="41">
        <v>0</v>
      </c>
      <c r="AJ1952" s="2" t="s">
        <v>6535</v>
      </c>
      <c r="AK1952" s="41">
        <v>331510</v>
      </c>
      <c r="AL1952" s="2" t="s">
        <v>6535</v>
      </c>
      <c r="AM1952" s="2" t="str">
        <f>IF(OR(O1952="Q",Q1952="Q",S1952="Q",U1952="Q",W1952="Q",Y1952="Q",AB1952="Q",AD1952="Q",AF1952="Q",AH1952="Q",AJ1952="Q",AL1952="Q"),"Yes","No")</f>
        <v>No</v>
      </c>
    </row>
    <row r="1953" spans="1:39">
      <c r="A1953" s="3" t="s">
        <v>1065</v>
      </c>
      <c r="B1953" s="3" t="s">
        <v>1066</v>
      </c>
      <c r="C1953" s="4" t="s">
        <v>89</v>
      </c>
      <c r="D1953" s="241">
        <v>2208</v>
      </c>
      <c r="E1953" s="236">
        <v>20208</v>
      </c>
      <c r="F1953" s="3" t="s">
        <v>317</v>
      </c>
      <c r="G1953" s="4" t="s">
        <v>264</v>
      </c>
      <c r="H1953" s="60">
        <v>5441567</v>
      </c>
      <c r="I1953" s="27">
        <v>16</v>
      </c>
      <c r="J1953" s="170" t="s">
        <v>15</v>
      </c>
      <c r="K1953" s="170" t="s">
        <v>16</v>
      </c>
      <c r="L1953" s="5">
        <v>16</v>
      </c>
      <c r="N1953" s="31">
        <v>1.1225285238466445</v>
      </c>
      <c r="O1953" s="4" t="s">
        <v>6535</v>
      </c>
      <c r="P1953" s="56">
        <v>0.10874767557728068</v>
      </c>
      <c r="Q1953" s="8" t="s">
        <v>6535</v>
      </c>
      <c r="R1953" s="35">
        <v>55.51001742160279</v>
      </c>
      <c r="S1953" s="2" t="s">
        <v>6535</v>
      </c>
      <c r="T1953" s="36">
        <v>5.3776676829268295</v>
      </c>
      <c r="U1953" s="2" t="s">
        <v>6535</v>
      </c>
      <c r="V1953" s="31">
        <v>10.32232199803598</v>
      </c>
      <c r="W1953" s="2" t="s">
        <v>6535</v>
      </c>
      <c r="X1953" s="31" t="s">
        <v>6535</v>
      </c>
      <c r="Y1953" s="2" t="s">
        <v>6535</v>
      </c>
      <c r="AA1953" s="37">
        <v>110880</v>
      </c>
      <c r="AB1953" s="4" t="s">
        <v>6535</v>
      </c>
      <c r="AC1953" s="37">
        <v>1019608</v>
      </c>
      <c r="AD1953" s="4" t="s">
        <v>6535</v>
      </c>
      <c r="AE1953" s="41">
        <v>98777</v>
      </c>
      <c r="AF1953" s="4" t="s">
        <v>6535</v>
      </c>
      <c r="AG1953" s="41">
        <v>18368</v>
      </c>
      <c r="AH1953" s="2" t="s">
        <v>6535</v>
      </c>
      <c r="AI1953" s="41">
        <v>0</v>
      </c>
      <c r="AJ1953" s="2" t="s">
        <v>6535</v>
      </c>
      <c r="AK1953" s="41">
        <v>340146</v>
      </c>
      <c r="AL1953" s="2" t="s">
        <v>6535</v>
      </c>
      <c r="AM1953" s="2" t="str">
        <f>IF(OR(O1953="Q",Q1953="Q",S1953="Q",U1953="Q",W1953="Q",Y1953="Q",AB1953="Q",AD1953="Q",AF1953="Q",AH1953="Q",AJ1953="Q",AL1953="Q"),"Yes","No")</f>
        <v>No</v>
      </c>
    </row>
    <row r="1954" spans="1:39">
      <c r="A1954" s="3" t="s">
        <v>5497</v>
      </c>
      <c r="B1954" s="3" t="s">
        <v>5494</v>
      </c>
      <c r="C1954" s="4" t="s">
        <v>84</v>
      </c>
      <c r="D1954" s="241" t="s">
        <v>5498</v>
      </c>
      <c r="E1954" s="236" t="s">
        <v>5499</v>
      </c>
      <c r="F1954" s="3" t="s">
        <v>317</v>
      </c>
      <c r="G1954" s="4" t="s">
        <v>476</v>
      </c>
      <c r="H1954" s="60">
        <v>0</v>
      </c>
      <c r="I1954" s="27">
        <v>16</v>
      </c>
      <c r="J1954" s="170" t="s">
        <v>15</v>
      </c>
      <c r="K1954" s="170" t="s">
        <v>13</v>
      </c>
      <c r="L1954" s="5">
        <v>16</v>
      </c>
      <c r="N1954" s="31">
        <v>0.72444791398403297</v>
      </c>
      <c r="O1954" s="4" t="s">
        <v>6535</v>
      </c>
      <c r="P1954" s="56">
        <v>0.12260739400889961</v>
      </c>
      <c r="Q1954" s="8" t="s">
        <v>6535</v>
      </c>
      <c r="R1954" s="35">
        <v>36.081629644191075</v>
      </c>
      <c r="S1954" s="2" t="s">
        <v>6535</v>
      </c>
      <c r="T1954" s="36">
        <v>6.1065460978965991</v>
      </c>
      <c r="U1954" s="2" t="s">
        <v>6535</v>
      </c>
      <c r="V1954" s="31">
        <v>5.9086804661344319</v>
      </c>
      <c r="W1954" s="2" t="s">
        <v>6535</v>
      </c>
      <c r="X1954" s="31" t="s">
        <v>6535</v>
      </c>
      <c r="Y1954" s="2" t="s">
        <v>6535</v>
      </c>
      <c r="AA1954" s="37">
        <v>90017</v>
      </c>
      <c r="AB1954" s="4" t="s">
        <v>6535</v>
      </c>
      <c r="AC1954" s="37">
        <v>734189</v>
      </c>
      <c r="AD1954" s="4" t="s">
        <v>6535</v>
      </c>
      <c r="AE1954" s="41">
        <v>124256</v>
      </c>
      <c r="AF1954" s="4" t="s">
        <v>6535</v>
      </c>
      <c r="AG1954" s="41">
        <v>20348</v>
      </c>
      <c r="AH1954" s="2" t="s">
        <v>6535</v>
      </c>
      <c r="AI1954" s="41">
        <v>0</v>
      </c>
      <c r="AJ1954" s="2" t="s">
        <v>6535</v>
      </c>
      <c r="AK1954" s="41">
        <v>231130</v>
      </c>
      <c r="AL1954" s="2" t="s">
        <v>6535</v>
      </c>
      <c r="AM1954" s="2" t="str">
        <f>IF(OR(O1954="Q",Q1954="Q",S1954="Q",U1954="Q",W1954="Q",Y1954="Q",AB1954="Q",AD1954="Q",AF1954="Q",AH1954="Q",AJ1954="Q",AL1954="Q"),"Yes","No")</f>
        <v>No</v>
      </c>
    </row>
    <row r="1955" spans="1:39">
      <c r="A1955" s="3" t="s">
        <v>6427</v>
      </c>
      <c r="B1955" s="3" t="s">
        <v>3886</v>
      </c>
      <c r="C1955" s="4" t="s">
        <v>141</v>
      </c>
      <c r="D1955" s="241" t="s">
        <v>3887</v>
      </c>
      <c r="E1955" s="236" t="s">
        <v>3888</v>
      </c>
      <c r="F1955" s="3" t="s">
        <v>320</v>
      </c>
      <c r="G1955" s="4" t="s">
        <v>476</v>
      </c>
      <c r="H1955" s="60">
        <v>0</v>
      </c>
      <c r="I1955" s="27">
        <v>16</v>
      </c>
      <c r="J1955" s="170" t="s">
        <v>15</v>
      </c>
      <c r="K1955" s="170" t="s">
        <v>13</v>
      </c>
      <c r="L1955" s="5">
        <v>16</v>
      </c>
      <c r="N1955" s="31">
        <v>2.988566346129057</v>
      </c>
      <c r="O1955" s="4" t="s">
        <v>163</v>
      </c>
      <c r="P1955" s="56">
        <v>0.14381738522529408</v>
      </c>
      <c r="Q1955" s="8" t="s">
        <v>6535</v>
      </c>
      <c r="R1955" s="35">
        <v>43.544189941116095</v>
      </c>
      <c r="S1955" s="2" t="s">
        <v>163</v>
      </c>
      <c r="T1955" s="36">
        <v>2.0954567554427097</v>
      </c>
      <c r="U1955" s="2" t="s">
        <v>163</v>
      </c>
      <c r="V1955" s="31">
        <v>20.780285647992986</v>
      </c>
      <c r="W1955" s="2" t="s">
        <v>163</v>
      </c>
      <c r="X1955" s="31" t="s">
        <v>6535</v>
      </c>
      <c r="Y1955" s="2" t="s">
        <v>6535</v>
      </c>
      <c r="AA1955" s="37">
        <v>231847</v>
      </c>
      <c r="AB1955" s="4" t="s">
        <v>6535</v>
      </c>
      <c r="AC1955" s="37">
        <v>1612093</v>
      </c>
      <c r="AD1955" s="4" t="s">
        <v>6535</v>
      </c>
      <c r="AE1955" s="41">
        <v>77578</v>
      </c>
      <c r="AF1955" s="4" t="s">
        <v>163</v>
      </c>
      <c r="AG1955" s="41">
        <v>37022</v>
      </c>
      <c r="AH1955" s="2" t="s">
        <v>163</v>
      </c>
      <c r="AI1955" s="41">
        <v>0</v>
      </c>
      <c r="AJ1955" s="2" t="s">
        <v>6535</v>
      </c>
      <c r="AK1955" s="41">
        <v>709160</v>
      </c>
      <c r="AL1955" s="2" t="s">
        <v>163</v>
      </c>
      <c r="AM1955" s="2" t="str">
        <f>IF(OR(O1955="Q",Q1955="Q",S1955="Q",U1955="Q",W1955="Q",Y1955="Q",AB1955="Q",AD1955="Q",AF1955="Q",AH1955="Q",AJ1955="Q",AL1955="Q"),"Yes","No")</f>
        <v>No</v>
      </c>
    </row>
    <row r="1956" spans="1:39">
      <c r="A1956" s="3" t="s">
        <v>5508</v>
      </c>
      <c r="B1956" s="3" t="s">
        <v>711</v>
      </c>
      <c r="C1956" s="4" t="s">
        <v>127</v>
      </c>
      <c r="D1956" s="241" t="s">
        <v>5509</v>
      </c>
      <c r="E1956" s="236" t="s">
        <v>5510</v>
      </c>
      <c r="F1956" s="3" t="s">
        <v>317</v>
      </c>
      <c r="G1956" s="4" t="s">
        <v>476</v>
      </c>
      <c r="H1956" s="60">
        <v>0</v>
      </c>
      <c r="I1956" s="27">
        <v>16</v>
      </c>
      <c r="J1956" s="170" t="s">
        <v>14</v>
      </c>
      <c r="K1956" s="170" t="s">
        <v>13</v>
      </c>
      <c r="L1956" s="5">
        <v>16</v>
      </c>
      <c r="N1956" s="31">
        <v>0.91042197608312092</v>
      </c>
      <c r="O1956" s="4" t="s">
        <v>6535</v>
      </c>
      <c r="P1956" s="56">
        <v>0.1200241001221159</v>
      </c>
      <c r="Q1956" s="8" t="s">
        <v>6535</v>
      </c>
      <c r="R1956" s="35">
        <v>36.127684407096169</v>
      </c>
      <c r="S1956" s="2" t="s">
        <v>6535</v>
      </c>
      <c r="T1956" s="36">
        <v>4.7628384687208216</v>
      </c>
      <c r="U1956" s="2" t="s">
        <v>6535</v>
      </c>
      <c r="V1956" s="31">
        <v>7.5853264065869439</v>
      </c>
      <c r="W1956" s="2" t="s">
        <v>6535</v>
      </c>
      <c r="X1956" s="31" t="s">
        <v>6535</v>
      </c>
      <c r="Y1956" s="2" t="s">
        <v>6535</v>
      </c>
      <c r="AA1956" s="37">
        <v>74305</v>
      </c>
      <c r="AB1956" s="4" t="s">
        <v>6535</v>
      </c>
      <c r="AC1956" s="37">
        <v>619084</v>
      </c>
      <c r="AD1956" s="4" t="s">
        <v>6535</v>
      </c>
      <c r="AE1956" s="41">
        <v>81616</v>
      </c>
      <c r="AF1956" s="4" t="s">
        <v>6535</v>
      </c>
      <c r="AG1956" s="41">
        <v>17136</v>
      </c>
      <c r="AH1956" s="2" t="s">
        <v>6535</v>
      </c>
      <c r="AI1956" s="41">
        <v>0</v>
      </c>
      <c r="AJ1956" s="2" t="s">
        <v>6535</v>
      </c>
      <c r="AK1956" s="41">
        <v>172561</v>
      </c>
      <c r="AL1956" s="2" t="s">
        <v>6535</v>
      </c>
      <c r="AM1956" s="2" t="str">
        <f>IF(OR(O1956="Q",Q1956="Q",S1956="Q",U1956="Q",W1956="Q",Y1956="Q",AB1956="Q",AD1956="Q",AF1956="Q",AH1956="Q",AJ1956="Q",AL1956="Q"),"Yes","No")</f>
        <v>No</v>
      </c>
    </row>
    <row r="1957" spans="1:39">
      <c r="A1957" s="6" t="s">
        <v>1842</v>
      </c>
      <c r="B1957" s="6" t="s">
        <v>1267</v>
      </c>
      <c r="C1957" s="4" t="s">
        <v>126</v>
      </c>
      <c r="D1957" s="242">
        <v>4237</v>
      </c>
      <c r="E1957" s="237">
        <v>40237</v>
      </c>
      <c r="F1957" s="25" t="s">
        <v>481</v>
      </c>
      <c r="G1957" s="53" t="s">
        <v>264</v>
      </c>
      <c r="H1957" s="180">
        <v>1249442</v>
      </c>
      <c r="I1957" s="28">
        <v>16</v>
      </c>
      <c r="J1957" s="171" t="s">
        <v>14</v>
      </c>
      <c r="K1957" s="171" t="s">
        <v>13</v>
      </c>
      <c r="L1957" s="9">
        <v>16</v>
      </c>
      <c r="M1957" s="9"/>
      <c r="N1957" s="32">
        <v>0.74788621098380081</v>
      </c>
      <c r="O1957" s="10" t="s">
        <v>6535</v>
      </c>
      <c r="P1957" s="57">
        <v>3.9919860810882057E-2</v>
      </c>
      <c r="Q1957" s="7" t="s">
        <v>6535</v>
      </c>
      <c r="R1957" s="182">
        <v>19.484508547008549</v>
      </c>
      <c r="S1957" s="1" t="s">
        <v>6535</v>
      </c>
      <c r="T1957" s="36">
        <v>1.0400230111768574</v>
      </c>
      <c r="U1957" s="2" t="s">
        <v>6535</v>
      </c>
      <c r="V1957" s="31">
        <v>18.734689845910708</v>
      </c>
      <c r="W1957" s="2" t="s">
        <v>6535</v>
      </c>
      <c r="X1957" s="31" t="s">
        <v>6535</v>
      </c>
      <c r="Y1957" s="2" t="s">
        <v>6535</v>
      </c>
      <c r="AA1957" s="38">
        <v>18929</v>
      </c>
      <c r="AB1957" s="9" t="s">
        <v>6535</v>
      </c>
      <c r="AC1957" s="38">
        <v>474175</v>
      </c>
      <c r="AD1957" s="9" t="s">
        <v>6535</v>
      </c>
      <c r="AE1957" s="42">
        <v>25310</v>
      </c>
      <c r="AF1957" s="9" t="s">
        <v>6535</v>
      </c>
      <c r="AG1957" s="41">
        <v>24336</v>
      </c>
      <c r="AH1957" s="2" t="s">
        <v>6535</v>
      </c>
      <c r="AI1957" s="41">
        <v>0</v>
      </c>
      <c r="AJ1957" s="2" t="s">
        <v>6535</v>
      </c>
      <c r="AK1957" s="41">
        <v>376111</v>
      </c>
      <c r="AL1957" s="2" t="s">
        <v>6535</v>
      </c>
      <c r="AM1957" s="2" t="str">
        <f>IF(OR(O1957="Q",Q1957="Q",S1957="Q",U1957="Q",W1957="Q",Y1957="Q",AB1957="Q",AD1957="Q",AF1957="Q",AH1957="Q",AJ1957="Q",AL1957="Q"),"Yes","No")</f>
        <v>No</v>
      </c>
    </row>
    <row r="1958" spans="1:39">
      <c r="A1958" s="6" t="s">
        <v>2224</v>
      </c>
      <c r="B1958" s="6" t="s">
        <v>2225</v>
      </c>
      <c r="C1958" s="4" t="s">
        <v>54</v>
      </c>
      <c r="D1958" s="242" t="s">
        <v>2226</v>
      </c>
      <c r="E1958" s="237" t="s">
        <v>2227</v>
      </c>
      <c r="F1958" s="25" t="s">
        <v>317</v>
      </c>
      <c r="G1958" s="53" t="s">
        <v>476</v>
      </c>
      <c r="H1958" s="180">
        <v>0</v>
      </c>
      <c r="I1958" s="28">
        <v>16</v>
      </c>
      <c r="J1958" s="171" t="s">
        <v>14</v>
      </c>
      <c r="K1958" s="171" t="s">
        <v>13</v>
      </c>
      <c r="L1958" s="9">
        <v>16</v>
      </c>
      <c r="M1958" s="9"/>
      <c r="N1958" s="32">
        <v>0.90753756364087923</v>
      </c>
      <c r="O1958" s="10" t="s">
        <v>6535</v>
      </c>
      <c r="P1958" s="57">
        <v>5.5940651656083328E-2</v>
      </c>
      <c r="Q1958" s="7" t="s">
        <v>6535</v>
      </c>
      <c r="R1958" s="182">
        <v>33.774261930613719</v>
      </c>
      <c r="S1958" s="1" t="s">
        <v>6535</v>
      </c>
      <c r="T1958" s="36">
        <v>2.0818468538338246</v>
      </c>
      <c r="U1958" s="2" t="s">
        <v>6535</v>
      </c>
      <c r="V1958" s="31">
        <v>16.223221159816216</v>
      </c>
      <c r="W1958" s="2" t="s">
        <v>6535</v>
      </c>
      <c r="X1958" s="31" t="s">
        <v>6535</v>
      </c>
      <c r="Y1958" s="2" t="s">
        <v>6535</v>
      </c>
      <c r="AA1958" s="38">
        <v>36542</v>
      </c>
      <c r="AB1958" s="9" t="s">
        <v>6535</v>
      </c>
      <c r="AC1958" s="38">
        <v>653228</v>
      </c>
      <c r="AD1958" s="9" t="s">
        <v>6535</v>
      </c>
      <c r="AE1958" s="42">
        <v>40265</v>
      </c>
      <c r="AF1958" s="9" t="s">
        <v>6535</v>
      </c>
      <c r="AG1958" s="41">
        <v>19341</v>
      </c>
      <c r="AH1958" s="2" t="s">
        <v>6535</v>
      </c>
      <c r="AI1958" s="41">
        <v>0</v>
      </c>
      <c r="AJ1958" s="2" t="s">
        <v>6535</v>
      </c>
      <c r="AK1958" s="41">
        <v>283525</v>
      </c>
      <c r="AL1958" s="2" t="s">
        <v>6535</v>
      </c>
      <c r="AM1958" s="2" t="str">
        <f>IF(OR(O1958="Q",Q1958="Q",S1958="Q",U1958="Q",W1958="Q",Y1958="Q",AB1958="Q",AD1958="Q",AF1958="Q",AH1958="Q",AJ1958="Q",AL1958="Q"),"Yes","No")</f>
        <v>No</v>
      </c>
    </row>
    <row r="1959" spans="1:39">
      <c r="A1959" s="6" t="s">
        <v>2668</v>
      </c>
      <c r="B1959" s="6" t="s">
        <v>2669</v>
      </c>
      <c r="C1959" s="4" t="s">
        <v>126</v>
      </c>
      <c r="D1959" s="242" t="s">
        <v>2670</v>
      </c>
      <c r="E1959" s="237" t="s">
        <v>2671</v>
      </c>
      <c r="F1959" s="25" t="s">
        <v>317</v>
      </c>
      <c r="G1959" s="53" t="s">
        <v>476</v>
      </c>
      <c r="H1959" s="180">
        <v>0</v>
      </c>
      <c r="I1959" s="28">
        <v>16</v>
      </c>
      <c r="J1959" s="171" t="s">
        <v>14</v>
      </c>
      <c r="K1959" s="171" t="s">
        <v>13</v>
      </c>
      <c r="L1959" s="9">
        <v>16</v>
      </c>
      <c r="M1959" s="9"/>
      <c r="N1959" s="32">
        <v>0.9373493975903614</v>
      </c>
      <c r="O1959" s="10" t="s">
        <v>6535</v>
      </c>
      <c r="P1959" s="57">
        <v>4.3221733087382759E-2</v>
      </c>
      <c r="Q1959" s="7" t="s">
        <v>6535</v>
      </c>
      <c r="R1959" s="182">
        <v>44.052164060729659</v>
      </c>
      <c r="S1959" s="1" t="s">
        <v>6535</v>
      </c>
      <c r="T1959" s="36">
        <v>2.0312712440516654</v>
      </c>
      <c r="U1959" s="2" t="s">
        <v>6535</v>
      </c>
      <c r="V1959" s="31">
        <v>21.686992414100846</v>
      </c>
      <c r="W1959" s="2" t="s">
        <v>6535</v>
      </c>
      <c r="X1959" s="31" t="s">
        <v>6535</v>
      </c>
      <c r="Y1959" s="2" t="s">
        <v>6535</v>
      </c>
      <c r="AA1959" s="38">
        <v>42012</v>
      </c>
      <c r="AB1959" s="9" t="s">
        <v>6535</v>
      </c>
      <c r="AC1959" s="38">
        <v>972011</v>
      </c>
      <c r="AD1959" s="9" t="s">
        <v>6535</v>
      </c>
      <c r="AE1959" s="42">
        <v>44820</v>
      </c>
      <c r="AF1959" s="9" t="s">
        <v>6535</v>
      </c>
      <c r="AG1959" s="41">
        <v>22065</v>
      </c>
      <c r="AH1959" s="2" t="s">
        <v>6535</v>
      </c>
      <c r="AI1959" s="41">
        <v>0</v>
      </c>
      <c r="AJ1959" s="2" t="s">
        <v>6535</v>
      </c>
      <c r="AK1959" s="41">
        <v>526562</v>
      </c>
      <c r="AL1959" s="2" t="s">
        <v>6535</v>
      </c>
      <c r="AM1959" s="2" t="str">
        <f>IF(OR(O1959="Q",Q1959="Q",S1959="Q",U1959="Q",W1959="Q",Y1959="Q",AB1959="Q",AD1959="Q",AF1959="Q",AH1959="Q",AJ1959="Q",AL1959="Q"),"Yes","No")</f>
        <v>No</v>
      </c>
    </row>
    <row r="1960" spans="1:39">
      <c r="A1960" s="3" t="s">
        <v>3328</v>
      </c>
      <c r="B1960" s="3" t="s">
        <v>3329</v>
      </c>
      <c r="C1960" s="4" t="s">
        <v>74</v>
      </c>
      <c r="D1960" s="241" t="s">
        <v>3330</v>
      </c>
      <c r="E1960" s="236" t="s">
        <v>3331</v>
      </c>
      <c r="F1960" s="3" t="s">
        <v>320</v>
      </c>
      <c r="G1960" s="4" t="s">
        <v>476</v>
      </c>
      <c r="H1960" s="60">
        <v>0</v>
      </c>
      <c r="I1960" s="27">
        <v>16</v>
      </c>
      <c r="J1960" s="170" t="s">
        <v>14</v>
      </c>
      <c r="K1960" s="170" t="s">
        <v>13</v>
      </c>
      <c r="L1960" s="5">
        <v>16</v>
      </c>
      <c r="N1960" s="31">
        <v>2.2017559449756514</v>
      </c>
      <c r="O1960" s="4" t="s">
        <v>6535</v>
      </c>
      <c r="P1960" s="56">
        <v>0.21228426117592225</v>
      </c>
      <c r="Q1960" s="8" t="s">
        <v>6535</v>
      </c>
      <c r="R1960" s="35">
        <v>50.938419237987169</v>
      </c>
      <c r="S1960" s="2" t="s">
        <v>6535</v>
      </c>
      <c r="T1960" s="36">
        <v>4.9112730764194996</v>
      </c>
      <c r="U1960" s="2" t="s">
        <v>6535</v>
      </c>
      <c r="V1960" s="31">
        <v>10.371734262254293</v>
      </c>
      <c r="W1960" s="2" t="s">
        <v>6535</v>
      </c>
      <c r="X1960" s="31" t="s">
        <v>6535</v>
      </c>
      <c r="Y1960" s="2" t="s">
        <v>6535</v>
      </c>
      <c r="AA1960" s="37">
        <v>247768</v>
      </c>
      <c r="AB1960" s="4" t="s">
        <v>6535</v>
      </c>
      <c r="AC1960" s="37">
        <v>1167152</v>
      </c>
      <c r="AD1960" s="4" t="s">
        <v>6535</v>
      </c>
      <c r="AE1960" s="41">
        <v>112532</v>
      </c>
      <c r="AF1960" s="4" t="s">
        <v>6535</v>
      </c>
      <c r="AG1960" s="41">
        <v>22913</v>
      </c>
      <c r="AH1960" s="2" t="s">
        <v>6535</v>
      </c>
      <c r="AI1960" s="41">
        <v>0</v>
      </c>
      <c r="AJ1960" s="2" t="s">
        <v>6535</v>
      </c>
      <c r="AK1960" s="41">
        <v>344846</v>
      </c>
      <c r="AL1960" s="2" t="s">
        <v>6535</v>
      </c>
      <c r="AM1960" s="2" t="str">
        <f>IF(OR(O1960="Q",Q1960="Q",S1960="Q",U1960="Q",W1960="Q",Y1960="Q",AB1960="Q",AD1960="Q",AF1960="Q",AH1960="Q",AJ1960="Q",AL1960="Q"),"Yes","No")</f>
        <v>No</v>
      </c>
    </row>
    <row r="1961" spans="1:39">
      <c r="A1961" s="6" t="s">
        <v>3320</v>
      </c>
      <c r="B1961" s="6" t="s">
        <v>3321</v>
      </c>
      <c r="C1961" s="4" t="s">
        <v>74</v>
      </c>
      <c r="D1961" s="242" t="s">
        <v>3322</v>
      </c>
      <c r="E1961" s="237" t="s">
        <v>3323</v>
      </c>
      <c r="F1961" s="25" t="s">
        <v>317</v>
      </c>
      <c r="G1961" s="53" t="s">
        <v>476</v>
      </c>
      <c r="H1961" s="180">
        <v>0</v>
      </c>
      <c r="I1961" s="28">
        <v>16</v>
      </c>
      <c r="J1961" s="171" t="s">
        <v>14</v>
      </c>
      <c r="K1961" s="171" t="s">
        <v>13</v>
      </c>
      <c r="L1961" s="9">
        <v>16</v>
      </c>
      <c r="M1961" s="9"/>
      <c r="N1961" s="32">
        <v>4.8410955290082693</v>
      </c>
      <c r="O1961" s="10" t="s">
        <v>6535</v>
      </c>
      <c r="P1961" s="57">
        <v>0.41872287565479932</v>
      </c>
      <c r="Q1961" s="7" t="s">
        <v>6535</v>
      </c>
      <c r="R1961" s="182">
        <v>56.989393262079894</v>
      </c>
      <c r="S1961" s="1" t="s">
        <v>6535</v>
      </c>
      <c r="T1961" s="36">
        <v>4.9292071361807617</v>
      </c>
      <c r="U1961" s="2" t="s">
        <v>6535</v>
      </c>
      <c r="V1961" s="31">
        <v>11.561574039721995</v>
      </c>
      <c r="W1961" s="2" t="s">
        <v>6535</v>
      </c>
      <c r="X1961" s="31" t="s">
        <v>6535</v>
      </c>
      <c r="Y1961" s="2" t="s">
        <v>6535</v>
      </c>
      <c r="AA1961" s="38">
        <v>587191</v>
      </c>
      <c r="AB1961" s="9" t="s">
        <v>6535</v>
      </c>
      <c r="AC1961" s="38">
        <v>1402338</v>
      </c>
      <c r="AD1961" s="9" t="s">
        <v>6535</v>
      </c>
      <c r="AE1961" s="42">
        <v>121293</v>
      </c>
      <c r="AF1961" s="9" t="s">
        <v>6535</v>
      </c>
      <c r="AG1961" s="41">
        <v>24607</v>
      </c>
      <c r="AH1961" s="2" t="s">
        <v>6535</v>
      </c>
      <c r="AI1961" s="41">
        <v>0</v>
      </c>
      <c r="AJ1961" s="2" t="s">
        <v>6535</v>
      </c>
      <c r="AK1961" s="41">
        <v>500336</v>
      </c>
      <c r="AL1961" s="2" t="s">
        <v>6535</v>
      </c>
      <c r="AM1961" s="2" t="str">
        <f>IF(OR(O1961="Q",Q1961="Q",S1961="Q",U1961="Q",W1961="Q",Y1961="Q",AB1961="Q",AD1961="Q",AF1961="Q",AH1961="Q",AJ1961="Q",AL1961="Q"),"Yes","No")</f>
        <v>No</v>
      </c>
    </row>
    <row r="1962" spans="1:39">
      <c r="A1962" s="3" t="s">
        <v>3312</v>
      </c>
      <c r="B1962" s="3" t="s">
        <v>3313</v>
      </c>
      <c r="C1962" s="4" t="s">
        <v>74</v>
      </c>
      <c r="D1962" s="241" t="s">
        <v>3314</v>
      </c>
      <c r="E1962" s="236" t="s">
        <v>3315</v>
      </c>
      <c r="F1962" s="3" t="s">
        <v>317</v>
      </c>
      <c r="G1962" s="4" t="s">
        <v>476</v>
      </c>
      <c r="H1962" s="60">
        <v>0</v>
      </c>
      <c r="I1962" s="27">
        <v>16</v>
      </c>
      <c r="J1962" s="170" t="s">
        <v>14</v>
      </c>
      <c r="K1962" s="170" t="s">
        <v>13</v>
      </c>
      <c r="L1962" s="5">
        <v>16</v>
      </c>
      <c r="N1962" s="31">
        <v>3.3556083020534335</v>
      </c>
      <c r="O1962" s="4" t="s">
        <v>6535</v>
      </c>
      <c r="P1962" s="56">
        <v>0.19227815494550818</v>
      </c>
      <c r="Q1962" s="8" t="s">
        <v>6535</v>
      </c>
      <c r="R1962" s="35">
        <v>51.661426844014507</v>
      </c>
      <c r="S1962" s="2" t="s">
        <v>6535</v>
      </c>
      <c r="T1962" s="36">
        <v>2.9602274584136739</v>
      </c>
      <c r="U1962" s="2" t="s">
        <v>6535</v>
      </c>
      <c r="V1962" s="31">
        <v>17.451843674100243</v>
      </c>
      <c r="W1962" s="2" t="s">
        <v>6535</v>
      </c>
      <c r="X1962" s="31" t="s">
        <v>6535</v>
      </c>
      <c r="Y1962" s="2" t="s">
        <v>6535</v>
      </c>
      <c r="AA1962" s="37">
        <v>303951</v>
      </c>
      <c r="AB1962" s="4" t="s">
        <v>6535</v>
      </c>
      <c r="AC1962" s="37">
        <v>1580788</v>
      </c>
      <c r="AD1962" s="4" t="s">
        <v>6535</v>
      </c>
      <c r="AE1962" s="41">
        <v>90580</v>
      </c>
      <c r="AF1962" s="4" t="s">
        <v>6535</v>
      </c>
      <c r="AG1962" s="41">
        <v>30599</v>
      </c>
      <c r="AH1962" s="2" t="s">
        <v>6535</v>
      </c>
      <c r="AI1962" s="41">
        <v>0</v>
      </c>
      <c r="AJ1962" s="2" t="s">
        <v>6535</v>
      </c>
      <c r="AK1962" s="41">
        <v>446303</v>
      </c>
      <c r="AL1962" s="2" t="s">
        <v>6535</v>
      </c>
      <c r="AM1962" s="2" t="str">
        <f>IF(OR(O1962="Q",Q1962="Q",S1962="Q",U1962="Q",W1962="Q",Y1962="Q",AB1962="Q",AD1962="Q",AF1962="Q",AH1962="Q",AJ1962="Q",AL1962="Q"),"Yes","No")</f>
        <v>No</v>
      </c>
    </row>
    <row r="1963" spans="1:39">
      <c r="A1963" s="6" t="s">
        <v>1963</v>
      </c>
      <c r="B1963" s="6" t="s">
        <v>1964</v>
      </c>
      <c r="C1963" s="4" t="s">
        <v>48</v>
      </c>
      <c r="D1963" s="242" t="s">
        <v>1965</v>
      </c>
      <c r="E1963" s="237" t="s">
        <v>1966</v>
      </c>
      <c r="F1963" s="25" t="s">
        <v>320</v>
      </c>
      <c r="G1963" s="53" t="s">
        <v>476</v>
      </c>
      <c r="H1963" s="180">
        <v>0</v>
      </c>
      <c r="I1963" s="28">
        <v>16</v>
      </c>
      <c r="J1963" s="171" t="s">
        <v>15</v>
      </c>
      <c r="K1963" s="171" t="s">
        <v>13</v>
      </c>
      <c r="L1963" s="9">
        <v>16</v>
      </c>
      <c r="M1963" s="9"/>
      <c r="N1963" s="32">
        <v>0.67401410969147246</v>
      </c>
      <c r="O1963" s="10" t="s">
        <v>6535</v>
      </c>
      <c r="P1963" s="57">
        <v>1.2275234778963473E-2</v>
      </c>
      <c r="Q1963" s="7" t="s">
        <v>6535</v>
      </c>
      <c r="R1963" s="182">
        <v>72.798663793103444</v>
      </c>
      <c r="S1963" s="1" t="s">
        <v>6535</v>
      </c>
      <c r="T1963" s="36">
        <v>1.3258189655172414</v>
      </c>
      <c r="U1963" s="2" t="s">
        <v>6535</v>
      </c>
      <c r="V1963" s="31">
        <v>54.908449559478527</v>
      </c>
      <c r="W1963" s="2" t="s">
        <v>6535</v>
      </c>
      <c r="X1963" s="31" t="s">
        <v>6535</v>
      </c>
      <c r="Y1963" s="2" t="s">
        <v>6535</v>
      </c>
      <c r="AA1963" s="38">
        <v>20732</v>
      </c>
      <c r="AB1963" s="9" t="s">
        <v>6535</v>
      </c>
      <c r="AC1963" s="38">
        <v>1688929</v>
      </c>
      <c r="AD1963" s="9" t="s">
        <v>6535</v>
      </c>
      <c r="AE1963" s="42">
        <v>30759</v>
      </c>
      <c r="AF1963" s="9" t="s">
        <v>6535</v>
      </c>
      <c r="AG1963" s="41">
        <v>23200</v>
      </c>
      <c r="AH1963" s="2" t="s">
        <v>6535</v>
      </c>
      <c r="AI1963" s="41">
        <v>0</v>
      </c>
      <c r="AJ1963" s="2" t="s">
        <v>6535</v>
      </c>
      <c r="AK1963" s="41">
        <v>624787</v>
      </c>
      <c r="AL1963" s="2" t="s">
        <v>6535</v>
      </c>
      <c r="AM1963" s="2" t="str">
        <f>IF(OR(O1963="Q",Q1963="Q",S1963="Q",U1963="Q",W1963="Q",Y1963="Q",AB1963="Q",AD1963="Q",AF1963="Q",AH1963="Q",AJ1963="Q",AL1963="Q"),"Yes","No")</f>
        <v>No</v>
      </c>
    </row>
    <row r="1964" spans="1:39">
      <c r="A1964" s="3" t="s">
        <v>6408</v>
      </c>
      <c r="B1964" s="3" t="s">
        <v>606</v>
      </c>
      <c r="C1964" s="4" t="s">
        <v>60</v>
      </c>
      <c r="D1964" s="241" t="s">
        <v>3097</v>
      </c>
      <c r="E1964" s="236" t="s">
        <v>3098</v>
      </c>
      <c r="F1964" s="3" t="s">
        <v>481</v>
      </c>
      <c r="G1964" s="4" t="s">
        <v>476</v>
      </c>
      <c r="H1964" s="60">
        <v>0</v>
      </c>
      <c r="I1964" s="27">
        <v>16</v>
      </c>
      <c r="J1964" s="170" t="s">
        <v>14</v>
      </c>
      <c r="K1964" s="170" t="s">
        <v>13</v>
      </c>
      <c r="L1964" s="5">
        <v>16</v>
      </c>
      <c r="N1964" s="31">
        <v>1.3331877902591991</v>
      </c>
      <c r="O1964" s="4" t="s">
        <v>6535</v>
      </c>
      <c r="P1964" s="56">
        <v>6.8278750177878073E-2</v>
      </c>
      <c r="Q1964" s="8" t="s">
        <v>6535</v>
      </c>
      <c r="R1964" s="35">
        <v>23.746560463432296</v>
      </c>
      <c r="S1964" s="2" t="s">
        <v>6535</v>
      </c>
      <c r="T1964" s="36">
        <v>1.2161718561428916</v>
      </c>
      <c r="U1964" s="2" t="s">
        <v>6535</v>
      </c>
      <c r="V1964" s="31">
        <v>19.525661890207598</v>
      </c>
      <c r="W1964" s="2" t="s">
        <v>6535</v>
      </c>
      <c r="X1964" s="31" t="s">
        <v>6535</v>
      </c>
      <c r="Y1964" s="2" t="s">
        <v>6535</v>
      </c>
      <c r="AA1964" s="37">
        <v>33587</v>
      </c>
      <c r="AB1964" s="4" t="s">
        <v>6535</v>
      </c>
      <c r="AC1964" s="37">
        <v>491910</v>
      </c>
      <c r="AD1964" s="4" t="s">
        <v>6535</v>
      </c>
      <c r="AE1964" s="41">
        <v>25193</v>
      </c>
      <c r="AF1964" s="4" t="s">
        <v>6535</v>
      </c>
      <c r="AG1964" s="41">
        <v>20715</v>
      </c>
      <c r="AH1964" s="2" t="s">
        <v>6535</v>
      </c>
      <c r="AI1964" s="41">
        <v>0</v>
      </c>
      <c r="AJ1964" s="2" t="s">
        <v>6535</v>
      </c>
      <c r="AK1964" s="41">
        <v>250770</v>
      </c>
      <c r="AL1964" s="2" t="s">
        <v>6535</v>
      </c>
      <c r="AM1964" s="2" t="str">
        <f>IF(OR(O1964="Q",Q1964="Q",S1964="Q",U1964="Q",W1964="Q",Y1964="Q",AB1964="Q",AD1964="Q",AF1964="Q",AH1964="Q",AJ1964="Q",AL1964="Q"),"Yes","No")</f>
        <v>No</v>
      </c>
    </row>
    <row r="1965" spans="1:39">
      <c r="A1965" s="6" t="s">
        <v>5241</v>
      </c>
      <c r="B1965" s="6" t="s">
        <v>4957</v>
      </c>
      <c r="C1965" s="4" t="s">
        <v>41</v>
      </c>
      <c r="D1965" s="242" t="s">
        <v>5242</v>
      </c>
      <c r="E1965" s="237" t="s">
        <v>5243</v>
      </c>
      <c r="F1965" s="25" t="s">
        <v>317</v>
      </c>
      <c r="G1965" s="53" t="s">
        <v>476</v>
      </c>
      <c r="H1965" s="180">
        <v>0</v>
      </c>
      <c r="I1965" s="28">
        <v>16</v>
      </c>
      <c r="J1965" s="171" t="s">
        <v>14</v>
      </c>
      <c r="K1965" s="171" t="s">
        <v>13</v>
      </c>
      <c r="L1965" s="9">
        <v>16</v>
      </c>
      <c r="M1965" s="9"/>
      <c r="N1965" s="32">
        <v>0.18381809071604113</v>
      </c>
      <c r="O1965" s="10" t="s">
        <v>6535</v>
      </c>
      <c r="P1965" s="57">
        <v>3.0820808046055186E-2</v>
      </c>
      <c r="Q1965" s="7" t="s">
        <v>6535</v>
      </c>
      <c r="R1965" s="182">
        <v>47.35903751420993</v>
      </c>
      <c r="S1965" s="1" t="s">
        <v>6535</v>
      </c>
      <c r="T1965" s="36">
        <v>7.940697233800682</v>
      </c>
      <c r="U1965" s="2" t="s">
        <v>6535</v>
      </c>
      <c r="V1965" s="31">
        <v>5.9640905728806279</v>
      </c>
      <c r="W1965" s="2" t="s">
        <v>6535</v>
      </c>
      <c r="X1965" s="31" t="s">
        <v>6535</v>
      </c>
      <c r="Y1965" s="2" t="s">
        <v>6535</v>
      </c>
      <c r="AA1965" s="38">
        <v>7704</v>
      </c>
      <c r="AB1965" s="9" t="s">
        <v>6535</v>
      </c>
      <c r="AC1965" s="38">
        <v>249961</v>
      </c>
      <c r="AD1965" s="9" t="s">
        <v>6535</v>
      </c>
      <c r="AE1965" s="42">
        <v>41911</v>
      </c>
      <c r="AF1965" s="9" t="s">
        <v>6535</v>
      </c>
      <c r="AG1965" s="41">
        <v>5278</v>
      </c>
      <c r="AH1965" s="2" t="s">
        <v>6535</v>
      </c>
      <c r="AI1965" s="41">
        <v>0</v>
      </c>
      <c r="AJ1965" s="2" t="s">
        <v>6535</v>
      </c>
      <c r="AK1965" s="41">
        <v>86287</v>
      </c>
      <c r="AL1965" s="2" t="s">
        <v>6535</v>
      </c>
      <c r="AM1965" s="2" t="str">
        <f>IF(OR(O1965="Q",Q1965="Q",S1965="Q",U1965="Q",W1965="Q",Y1965="Q",AB1965="Q",AD1965="Q",AF1965="Q",AH1965="Q",AJ1965="Q",AL1965="Q"),"Yes","No")</f>
        <v>No</v>
      </c>
    </row>
    <row r="1966" spans="1:39">
      <c r="A1966" s="6" t="s">
        <v>4346</v>
      </c>
      <c r="B1966" s="6" t="s">
        <v>4347</v>
      </c>
      <c r="C1966" s="4" t="s">
        <v>130</v>
      </c>
      <c r="D1966" s="242" t="s">
        <v>4348</v>
      </c>
      <c r="E1966" s="237" t="s">
        <v>4349</v>
      </c>
      <c r="F1966" s="25" t="s">
        <v>320</v>
      </c>
      <c r="G1966" s="53" t="s">
        <v>476</v>
      </c>
      <c r="H1966" s="180">
        <v>0</v>
      </c>
      <c r="I1966" s="28">
        <v>16</v>
      </c>
      <c r="J1966" s="171" t="s">
        <v>14</v>
      </c>
      <c r="K1966" s="171" t="s">
        <v>13</v>
      </c>
      <c r="L1966" s="9">
        <v>16</v>
      </c>
      <c r="M1966" s="9"/>
      <c r="N1966" s="32">
        <v>0.50489478648323416</v>
      </c>
      <c r="O1966" s="10" t="s">
        <v>6535</v>
      </c>
      <c r="P1966" s="57">
        <v>4.3104621168578383E-2</v>
      </c>
      <c r="Q1966" s="7" t="s">
        <v>6535</v>
      </c>
      <c r="R1966" s="182">
        <v>33.213169179692905</v>
      </c>
      <c r="S1966" s="1" t="s">
        <v>6535</v>
      </c>
      <c r="T1966" s="36">
        <v>2.8355235855581684</v>
      </c>
      <c r="U1966" s="2" t="s">
        <v>6535</v>
      </c>
      <c r="V1966" s="31">
        <v>11.713240316128402</v>
      </c>
      <c r="W1966" s="2" t="s">
        <v>6535</v>
      </c>
      <c r="X1966" s="31" t="s">
        <v>6535</v>
      </c>
      <c r="Y1966" s="2" t="s">
        <v>6535</v>
      </c>
      <c r="AA1966" s="38">
        <v>31048</v>
      </c>
      <c r="AB1966" s="9" t="s">
        <v>6535</v>
      </c>
      <c r="AC1966" s="38">
        <v>720294</v>
      </c>
      <c r="AD1966" s="9" t="s">
        <v>6535</v>
      </c>
      <c r="AE1966" s="42">
        <v>61494</v>
      </c>
      <c r="AF1966" s="9" t="s">
        <v>6535</v>
      </c>
      <c r="AG1966" s="41">
        <v>21687</v>
      </c>
      <c r="AH1966" s="2" t="s">
        <v>6535</v>
      </c>
      <c r="AI1966" s="41">
        <v>0</v>
      </c>
      <c r="AJ1966" s="2" t="s">
        <v>6535</v>
      </c>
      <c r="AK1966" s="41">
        <v>266608</v>
      </c>
      <c r="AL1966" s="2" t="s">
        <v>6535</v>
      </c>
      <c r="AM1966" s="2" t="str">
        <f>IF(OR(O1966="Q",Q1966="Q",S1966="Q",U1966="Q",W1966="Q",Y1966="Q",AB1966="Q",AD1966="Q",AF1966="Q",AH1966="Q",AJ1966="Q",AL1966="Q"),"Yes","No")</f>
        <v>No</v>
      </c>
    </row>
    <row r="1967" spans="1:39">
      <c r="A1967" s="6" t="s">
        <v>6332</v>
      </c>
      <c r="B1967" s="6" t="s">
        <v>6333</v>
      </c>
      <c r="C1967" s="4" t="s">
        <v>97</v>
      </c>
      <c r="D1967" s="242" t="s">
        <v>1153</v>
      </c>
      <c r="E1967" s="237" t="s">
        <v>1154</v>
      </c>
      <c r="F1967" s="25" t="s">
        <v>317</v>
      </c>
      <c r="G1967" s="53" t="s">
        <v>476</v>
      </c>
      <c r="H1967" s="180">
        <v>0</v>
      </c>
      <c r="I1967" s="28">
        <v>16</v>
      </c>
      <c r="J1967" s="171" t="s">
        <v>15</v>
      </c>
      <c r="K1967" s="171" t="s">
        <v>16</v>
      </c>
      <c r="L1967" s="9">
        <v>16</v>
      </c>
      <c r="M1967" s="9"/>
      <c r="N1967" s="32">
        <v>0.62188775581770495</v>
      </c>
      <c r="O1967" s="10" t="s">
        <v>6535</v>
      </c>
      <c r="P1967" s="57">
        <v>4.6142013534019262E-2</v>
      </c>
      <c r="Q1967" s="7" t="s">
        <v>6535</v>
      </c>
      <c r="R1967" s="182">
        <v>59.835471416116576</v>
      </c>
      <c r="S1967" s="1" t="s">
        <v>6535</v>
      </c>
      <c r="T1967" s="36">
        <v>4.4395939718520365</v>
      </c>
      <c r="U1967" s="2" t="s">
        <v>6535</v>
      </c>
      <c r="V1967" s="31">
        <v>13.477690030999705</v>
      </c>
      <c r="W1967" s="2" t="s">
        <v>6535</v>
      </c>
      <c r="X1967" s="31" t="s">
        <v>6535</v>
      </c>
      <c r="Y1967" s="2" t="s">
        <v>6535</v>
      </c>
      <c r="AA1967" s="38">
        <v>44335</v>
      </c>
      <c r="AB1967" s="9" t="s">
        <v>6535</v>
      </c>
      <c r="AC1967" s="38">
        <v>960838</v>
      </c>
      <c r="AD1967" s="9" t="s">
        <v>6535</v>
      </c>
      <c r="AE1967" s="42">
        <v>71291</v>
      </c>
      <c r="AF1967" s="9" t="s">
        <v>6535</v>
      </c>
      <c r="AG1967" s="41">
        <v>16058</v>
      </c>
      <c r="AH1967" s="2" t="s">
        <v>6535</v>
      </c>
      <c r="AI1967" s="41">
        <v>0</v>
      </c>
      <c r="AJ1967" s="2" t="s">
        <v>6535</v>
      </c>
      <c r="AK1967" s="41">
        <v>454529</v>
      </c>
      <c r="AL1967" s="2" t="s">
        <v>6535</v>
      </c>
      <c r="AM1967" s="2" t="str">
        <f>IF(OR(O1967="Q",Q1967="Q",S1967="Q",U1967="Q",W1967="Q",Y1967="Q",AB1967="Q",AD1967="Q",AF1967="Q",AH1967="Q",AJ1967="Q",AL1967="Q"),"Yes","No")</f>
        <v>No</v>
      </c>
    </row>
    <row r="1968" spans="1:39">
      <c r="A1968" s="6" t="s">
        <v>3653</v>
      </c>
      <c r="B1968" s="6" t="s">
        <v>1503</v>
      </c>
      <c r="C1968" s="4" t="s">
        <v>108</v>
      </c>
      <c r="D1968" s="242" t="s">
        <v>3654</v>
      </c>
      <c r="E1968" s="237" t="s">
        <v>3655</v>
      </c>
      <c r="F1968" s="25" t="s">
        <v>317</v>
      </c>
      <c r="G1968" s="53" t="s">
        <v>476</v>
      </c>
      <c r="H1968" s="180">
        <v>0</v>
      </c>
      <c r="I1968" s="28">
        <v>16</v>
      </c>
      <c r="J1968" s="171" t="s">
        <v>14</v>
      </c>
      <c r="K1968" s="171" t="s">
        <v>13</v>
      </c>
      <c r="L1968" s="9">
        <v>16</v>
      </c>
      <c r="M1968" s="9"/>
      <c r="N1968" s="32">
        <v>0.29301470175950117</v>
      </c>
      <c r="O1968" s="10" t="s">
        <v>6535</v>
      </c>
      <c r="P1968" s="57">
        <v>8.5433560031388966E-2</v>
      </c>
      <c r="Q1968" s="7" t="s">
        <v>6535</v>
      </c>
      <c r="R1968" s="182">
        <v>49.086240102717738</v>
      </c>
      <c r="S1968" s="1" t="s">
        <v>6535</v>
      </c>
      <c r="T1968" s="36">
        <v>14.311951637063984</v>
      </c>
      <c r="U1968" s="2" t="s">
        <v>6535</v>
      </c>
      <c r="V1968" s="31">
        <v>3.429737700873583</v>
      </c>
      <c r="W1968" s="2" t="s">
        <v>6535</v>
      </c>
      <c r="X1968" s="31" t="s">
        <v>6535</v>
      </c>
      <c r="Y1968" s="2" t="s">
        <v>6535</v>
      </c>
      <c r="AA1968" s="38">
        <v>78387</v>
      </c>
      <c r="AB1968" s="9" t="s">
        <v>6535</v>
      </c>
      <c r="AC1968" s="38">
        <v>917520</v>
      </c>
      <c r="AD1968" s="9" t="s">
        <v>6535</v>
      </c>
      <c r="AE1968" s="42">
        <v>267519</v>
      </c>
      <c r="AF1968" s="9" t="s">
        <v>6535</v>
      </c>
      <c r="AG1968" s="41">
        <v>18692</v>
      </c>
      <c r="AH1968" s="2" t="s">
        <v>6535</v>
      </c>
      <c r="AI1968" s="41">
        <v>0</v>
      </c>
      <c r="AJ1968" s="2" t="s">
        <v>6535</v>
      </c>
      <c r="AK1968" s="41">
        <v>184865</v>
      </c>
      <c r="AL1968" s="2" t="s">
        <v>6535</v>
      </c>
      <c r="AM1968" s="2" t="str">
        <f>IF(OR(O1968="Q",Q1968="Q",S1968="Q",U1968="Q",W1968="Q",Y1968="Q",AB1968="Q",AD1968="Q",AF1968="Q",AH1968="Q",AJ1968="Q",AL1968="Q"),"Yes","No")</f>
        <v>No</v>
      </c>
    </row>
    <row r="1969" spans="1:39">
      <c r="A1969" s="6" t="s">
        <v>3636</v>
      </c>
      <c r="B1969" s="6" t="s">
        <v>3637</v>
      </c>
      <c r="C1969" s="4" t="s">
        <v>108</v>
      </c>
      <c r="D1969" s="242" t="s">
        <v>3638</v>
      </c>
      <c r="E1969" s="237" t="s">
        <v>3639</v>
      </c>
      <c r="F1969" s="25" t="s">
        <v>317</v>
      </c>
      <c r="G1969" s="53" t="s">
        <v>476</v>
      </c>
      <c r="H1969" s="180">
        <v>0</v>
      </c>
      <c r="I1969" s="28">
        <v>16</v>
      </c>
      <c r="J1969" s="171" t="s">
        <v>14</v>
      </c>
      <c r="K1969" s="171" t="s">
        <v>13</v>
      </c>
      <c r="L1969" s="9">
        <v>16</v>
      </c>
      <c r="M1969" s="9"/>
      <c r="N1969" s="32">
        <v>1.4766021244696801</v>
      </c>
      <c r="O1969" s="10" t="s">
        <v>6535</v>
      </c>
      <c r="P1969" s="57">
        <v>7.3020392549679972E-2</v>
      </c>
      <c r="Q1969" s="7" t="s">
        <v>6535</v>
      </c>
      <c r="R1969" s="182">
        <v>52.419274817050479</v>
      </c>
      <c r="S1969" s="1" t="s">
        <v>6535</v>
      </c>
      <c r="T1969" s="36">
        <v>2.5922189605986685</v>
      </c>
      <c r="U1969" s="2" t="s">
        <v>6535</v>
      </c>
      <c r="V1969" s="31">
        <v>20.221777409167757</v>
      </c>
      <c r="W1969" s="2" t="s">
        <v>6535</v>
      </c>
      <c r="X1969" s="31" t="s">
        <v>6535</v>
      </c>
      <c r="Y1969" s="2" t="s">
        <v>6535</v>
      </c>
      <c r="AA1969" s="38">
        <v>92580</v>
      </c>
      <c r="AB1969" s="9" t="s">
        <v>6535</v>
      </c>
      <c r="AC1969" s="38">
        <v>1267865</v>
      </c>
      <c r="AD1969" s="9" t="s">
        <v>6535</v>
      </c>
      <c r="AE1969" s="42">
        <v>62698</v>
      </c>
      <c r="AF1969" s="9" t="s">
        <v>6535</v>
      </c>
      <c r="AG1969" s="41">
        <v>24187</v>
      </c>
      <c r="AH1969" s="2" t="s">
        <v>6535</v>
      </c>
      <c r="AI1969" s="41">
        <v>0</v>
      </c>
      <c r="AJ1969" s="2" t="s">
        <v>6535</v>
      </c>
      <c r="AK1969" s="41">
        <v>678287</v>
      </c>
      <c r="AL1969" s="2" t="s">
        <v>6535</v>
      </c>
      <c r="AM1969" s="2" t="str">
        <f>IF(OR(O1969="Q",Q1969="Q",S1969="Q",U1969="Q",W1969="Q",Y1969="Q",AB1969="Q",AD1969="Q",AF1969="Q",AH1969="Q",AJ1969="Q",AL1969="Q"),"Yes","No")</f>
        <v>No</v>
      </c>
    </row>
    <row r="1970" spans="1:39">
      <c r="A1970" s="6" t="s">
        <v>3625</v>
      </c>
      <c r="B1970" s="6" t="s">
        <v>1562</v>
      </c>
      <c r="C1970" s="4" t="s">
        <v>108</v>
      </c>
      <c r="D1970" s="242" t="s">
        <v>3626</v>
      </c>
      <c r="E1970" s="237" t="s">
        <v>3627</v>
      </c>
      <c r="F1970" s="25" t="s">
        <v>317</v>
      </c>
      <c r="G1970" s="53" t="s">
        <v>476</v>
      </c>
      <c r="H1970" s="180">
        <v>0</v>
      </c>
      <c r="I1970" s="28">
        <v>16</v>
      </c>
      <c r="J1970" s="171" t="s">
        <v>14</v>
      </c>
      <c r="K1970" s="171" t="s">
        <v>13</v>
      </c>
      <c r="L1970" s="9">
        <v>16</v>
      </c>
      <c r="M1970" s="9"/>
      <c r="N1970" s="32">
        <v>1.1289924825815916</v>
      </c>
      <c r="O1970" s="10" t="s">
        <v>6535</v>
      </c>
      <c r="P1970" s="57">
        <v>0.2375922921244697</v>
      </c>
      <c r="Q1970" s="7" t="s">
        <v>6535</v>
      </c>
      <c r="R1970" s="182">
        <v>25.854299680766161</v>
      </c>
      <c r="S1970" s="1" t="s">
        <v>6535</v>
      </c>
      <c r="T1970" s="36">
        <v>5.4409417398244218</v>
      </c>
      <c r="U1970" s="2" t="s">
        <v>6535</v>
      </c>
      <c r="V1970" s="31">
        <v>4.7518060139347265</v>
      </c>
      <c r="W1970" s="2" t="s">
        <v>6535</v>
      </c>
      <c r="X1970" s="31" t="s">
        <v>6535</v>
      </c>
      <c r="Y1970" s="2" t="s">
        <v>6535</v>
      </c>
      <c r="AA1970" s="38">
        <v>246301</v>
      </c>
      <c r="AB1970" s="9" t="s">
        <v>6535</v>
      </c>
      <c r="AC1970" s="38">
        <v>1036654</v>
      </c>
      <c r="AD1970" s="9" t="s">
        <v>6535</v>
      </c>
      <c r="AE1970" s="42">
        <v>218160</v>
      </c>
      <c r="AF1970" s="9" t="s">
        <v>6535</v>
      </c>
      <c r="AG1970" s="41">
        <v>40096</v>
      </c>
      <c r="AH1970" s="2" t="s">
        <v>6535</v>
      </c>
      <c r="AI1970" s="41">
        <v>0</v>
      </c>
      <c r="AJ1970" s="2" t="s">
        <v>6535</v>
      </c>
      <c r="AK1970" s="41">
        <v>583187</v>
      </c>
      <c r="AL1970" s="2" t="s">
        <v>6535</v>
      </c>
      <c r="AM1970" s="2" t="str">
        <f>IF(OR(O1970="Q",Q1970="Q",S1970="Q",U1970="Q",W1970="Q",Y1970="Q",AB1970="Q",AD1970="Q",AF1970="Q",AH1970="Q",AJ1970="Q",AL1970="Q"),"Yes","No")</f>
        <v>No</v>
      </c>
    </row>
    <row r="1971" spans="1:39">
      <c r="A1971" s="3" t="s">
        <v>2176</v>
      </c>
      <c r="B1971" s="3" t="s">
        <v>3670</v>
      </c>
      <c r="C1971" s="4" t="s">
        <v>108</v>
      </c>
      <c r="D1971" s="241" t="s">
        <v>3671</v>
      </c>
      <c r="E1971" s="236" t="s">
        <v>3672</v>
      </c>
      <c r="F1971" s="3" t="s">
        <v>317</v>
      </c>
      <c r="G1971" s="4" t="s">
        <v>476</v>
      </c>
      <c r="H1971" s="60">
        <v>0</v>
      </c>
      <c r="I1971" s="27">
        <v>16</v>
      </c>
      <c r="J1971" s="170" t="s">
        <v>14</v>
      </c>
      <c r="K1971" s="170" t="s">
        <v>13</v>
      </c>
      <c r="L1971" s="5">
        <v>16</v>
      </c>
      <c r="N1971" s="31">
        <v>0.48756872574385512</v>
      </c>
      <c r="O1971" s="4" t="s">
        <v>6535</v>
      </c>
      <c r="P1971" s="56">
        <v>3.1733982370740689E-2</v>
      </c>
      <c r="Q1971" s="8" t="s">
        <v>6535</v>
      </c>
      <c r="R1971" s="35">
        <v>34.820651427000776</v>
      </c>
      <c r="S1971" s="2" t="s">
        <v>6535</v>
      </c>
      <c r="T1971" s="36">
        <v>2.2663429382930964</v>
      </c>
      <c r="U1971" s="2" t="s">
        <v>6535</v>
      </c>
      <c r="V1971" s="31">
        <v>15.364246442432083</v>
      </c>
      <c r="W1971" s="2" t="s">
        <v>6535</v>
      </c>
      <c r="X1971" s="31" t="s">
        <v>6535</v>
      </c>
      <c r="Y1971" s="2" t="s">
        <v>6535</v>
      </c>
      <c r="AA1971" s="37">
        <v>24121</v>
      </c>
      <c r="AB1971" s="4" t="s">
        <v>6535</v>
      </c>
      <c r="AC1971" s="37">
        <v>760100</v>
      </c>
      <c r="AD1971" s="4" t="s">
        <v>6535</v>
      </c>
      <c r="AE1971" s="41">
        <v>49472</v>
      </c>
      <c r="AF1971" s="4" t="s">
        <v>6535</v>
      </c>
      <c r="AG1971" s="41">
        <v>21829</v>
      </c>
      <c r="AH1971" s="2" t="s">
        <v>6535</v>
      </c>
      <c r="AI1971" s="41">
        <v>0</v>
      </c>
      <c r="AJ1971" s="2" t="s">
        <v>6535</v>
      </c>
      <c r="AK1971" s="41">
        <v>481373</v>
      </c>
      <c r="AL1971" s="2" t="s">
        <v>6535</v>
      </c>
      <c r="AM1971" s="2" t="str">
        <f>IF(OR(O1971="Q",Q1971="Q",S1971="Q",U1971="Q",W1971="Q",Y1971="Q",AB1971="Q",AD1971="Q",AF1971="Q",AH1971="Q",AJ1971="Q",AL1971="Q"),"Yes","No")</f>
        <v>No</v>
      </c>
    </row>
    <row r="1972" spans="1:39">
      <c r="A1972" s="3" t="s">
        <v>5698</v>
      </c>
      <c r="B1972" s="3" t="s">
        <v>4184</v>
      </c>
      <c r="C1972" s="4" t="s">
        <v>28</v>
      </c>
      <c r="D1972" s="241">
        <v>9044</v>
      </c>
      <c r="E1972" s="236">
        <v>90044</v>
      </c>
      <c r="F1972" s="3" t="s">
        <v>317</v>
      </c>
      <c r="G1972" s="4" t="s">
        <v>262</v>
      </c>
      <c r="H1972" s="60">
        <v>12150996</v>
      </c>
      <c r="I1972" s="27">
        <v>16</v>
      </c>
      <c r="J1972" s="170" t="s">
        <v>14</v>
      </c>
      <c r="K1972" s="170" t="s">
        <v>16</v>
      </c>
      <c r="L1972" s="5">
        <v>16</v>
      </c>
      <c r="N1972" s="31">
        <v>0.68047474154344378</v>
      </c>
      <c r="O1972" s="4" t="s">
        <v>6535</v>
      </c>
      <c r="P1972" s="56">
        <v>4.5986382778134521E-2</v>
      </c>
      <c r="Q1972" s="8" t="s">
        <v>6535</v>
      </c>
      <c r="R1972" s="35">
        <v>70.48900190718372</v>
      </c>
      <c r="S1972" s="2" t="s">
        <v>6535</v>
      </c>
      <c r="T1972" s="36">
        <v>4.7636363636363637</v>
      </c>
      <c r="U1972" s="2" t="s">
        <v>6535</v>
      </c>
      <c r="V1972" s="31">
        <v>14.797309560668339</v>
      </c>
      <c r="W1972" s="2" t="s">
        <v>6535</v>
      </c>
      <c r="X1972" s="31">
        <v>4.1730451255159267</v>
      </c>
      <c r="Y1972" s="2" t="s">
        <v>6535</v>
      </c>
      <c r="AA1972" s="37">
        <v>76484</v>
      </c>
      <c r="AB1972" s="4" t="s">
        <v>6535</v>
      </c>
      <c r="AC1972" s="37">
        <v>1663188</v>
      </c>
      <c r="AD1972" s="4" t="s">
        <v>6535</v>
      </c>
      <c r="AE1972" s="41">
        <v>112398</v>
      </c>
      <c r="AF1972" s="4" t="s">
        <v>6535</v>
      </c>
      <c r="AG1972" s="41">
        <v>23595</v>
      </c>
      <c r="AH1972" s="2" t="s">
        <v>6535</v>
      </c>
      <c r="AI1972" s="41">
        <v>398555</v>
      </c>
      <c r="AJ1972" s="2" t="s">
        <v>6535</v>
      </c>
      <c r="AK1972" s="41">
        <v>213993</v>
      </c>
      <c r="AL1972" s="2" t="s">
        <v>6535</v>
      </c>
      <c r="AM1972" s="2" t="str">
        <f>IF(OR(O1972="Q",Q1972="Q",S1972="Q",U1972="Q",W1972="Q",Y1972="Q",AB1972="Q",AD1972="Q",AF1972="Q",AH1972="Q",AJ1972="Q",AL1972="Q"),"Yes","No")</f>
        <v>No</v>
      </c>
    </row>
    <row r="1973" spans="1:39">
      <c r="A1973" s="3" t="s">
        <v>1559</v>
      </c>
      <c r="B1973" s="3" t="s">
        <v>1560</v>
      </c>
      <c r="C1973" s="4" t="s">
        <v>83</v>
      </c>
      <c r="D1973" s="241">
        <v>4005</v>
      </c>
      <c r="E1973" s="236">
        <v>40005</v>
      </c>
      <c r="F1973" s="3" t="s">
        <v>317</v>
      </c>
      <c r="G1973" s="4" t="s">
        <v>262</v>
      </c>
      <c r="H1973" s="60">
        <v>280648</v>
      </c>
      <c r="I1973" s="27">
        <v>16</v>
      </c>
      <c r="J1973" s="170" t="s">
        <v>15</v>
      </c>
      <c r="K1973" s="170" t="s">
        <v>13</v>
      </c>
      <c r="L1973" s="5">
        <v>16</v>
      </c>
      <c r="N1973" s="31">
        <v>0.45945432577250589</v>
      </c>
      <c r="O1973" s="4" t="s">
        <v>6535</v>
      </c>
      <c r="P1973" s="56">
        <v>0.12863747280954876</v>
      </c>
      <c r="Q1973" s="8" t="s">
        <v>6535</v>
      </c>
      <c r="R1973" s="35">
        <v>80.948480845442532</v>
      </c>
      <c r="S1973" s="2" t="s">
        <v>6535</v>
      </c>
      <c r="T1973" s="36">
        <v>22.663858885694303</v>
      </c>
      <c r="U1973" s="2" t="s">
        <v>6535</v>
      </c>
      <c r="V1973" s="31">
        <v>3.5716989438430615</v>
      </c>
      <c r="W1973" s="2" t="s">
        <v>6535</v>
      </c>
      <c r="X1973" s="31">
        <v>1.1126788605051481</v>
      </c>
      <c r="Y1973" s="2" t="s">
        <v>6535</v>
      </c>
      <c r="AA1973" s="37">
        <v>670025</v>
      </c>
      <c r="AB1973" s="4" t="s">
        <v>6535</v>
      </c>
      <c r="AC1973" s="37">
        <v>5208630</v>
      </c>
      <c r="AD1973" s="4" t="s">
        <v>6535</v>
      </c>
      <c r="AE1973" s="41">
        <v>1458306</v>
      </c>
      <c r="AF1973" s="4" t="s">
        <v>6535</v>
      </c>
      <c r="AG1973" s="41">
        <v>64345</v>
      </c>
      <c r="AH1973" s="2" t="s">
        <v>6535</v>
      </c>
      <c r="AI1973" s="41">
        <v>4681162</v>
      </c>
      <c r="AJ1973" s="2" t="s">
        <v>6535</v>
      </c>
      <c r="AK1973" s="41">
        <v>949550</v>
      </c>
      <c r="AL1973" s="2" t="s">
        <v>6535</v>
      </c>
      <c r="AM1973" s="2" t="str">
        <f>IF(OR(O1973="Q",Q1973="Q",S1973="Q",U1973="Q",W1973="Q",Y1973="Q",AB1973="Q",AD1973="Q",AF1973="Q",AH1973="Q",AJ1973="Q",AL1973="Q"),"Yes","No")</f>
        <v>No</v>
      </c>
    </row>
    <row r="1974" spans="1:39">
      <c r="A1974" s="6" t="s">
        <v>1246</v>
      </c>
      <c r="B1974" s="6" t="s">
        <v>1247</v>
      </c>
      <c r="C1974" s="4" t="s">
        <v>147</v>
      </c>
      <c r="D1974" s="242">
        <v>3003</v>
      </c>
      <c r="E1974" s="237">
        <v>30003</v>
      </c>
      <c r="F1974" s="25" t="s">
        <v>320</v>
      </c>
      <c r="G1974" s="53" t="s">
        <v>264</v>
      </c>
      <c r="H1974" s="180">
        <v>67229</v>
      </c>
      <c r="I1974" s="28">
        <v>16</v>
      </c>
      <c r="J1974" s="171" t="s">
        <v>15</v>
      </c>
      <c r="K1974" s="171" t="s">
        <v>13</v>
      </c>
      <c r="L1974" s="9">
        <v>15</v>
      </c>
      <c r="M1974" s="9"/>
      <c r="N1974" s="32">
        <v>0.59037973173032821</v>
      </c>
      <c r="O1974" s="10" t="s">
        <v>6535</v>
      </c>
      <c r="P1974" s="57">
        <v>9.4830299717727745E-2</v>
      </c>
      <c r="Q1974" s="7" t="s">
        <v>6535</v>
      </c>
      <c r="R1974" s="182">
        <v>82.73595658745694</v>
      </c>
      <c r="S1974" s="1" t="s">
        <v>6535</v>
      </c>
      <c r="T1974" s="36">
        <v>13.289540847932205</v>
      </c>
      <c r="U1974" s="2" t="s">
        <v>6535</v>
      </c>
      <c r="V1974" s="31">
        <v>6.2256444774260435</v>
      </c>
      <c r="W1974" s="2" t="s">
        <v>6535</v>
      </c>
      <c r="X1974" s="31" t="s">
        <v>6535</v>
      </c>
      <c r="Y1974" s="2" t="s">
        <v>6535</v>
      </c>
      <c r="AA1974" s="38">
        <v>316636</v>
      </c>
      <c r="AB1974" s="9" t="s">
        <v>6535</v>
      </c>
      <c r="AC1974" s="38">
        <v>3338975</v>
      </c>
      <c r="AD1974" s="9" t="s">
        <v>6535</v>
      </c>
      <c r="AE1974" s="42">
        <v>536326</v>
      </c>
      <c r="AF1974" s="9" t="s">
        <v>6535</v>
      </c>
      <c r="AG1974" s="41">
        <v>40357</v>
      </c>
      <c r="AH1974" s="2" t="s">
        <v>6535</v>
      </c>
      <c r="AI1974" s="41">
        <v>0</v>
      </c>
      <c r="AJ1974" s="2" t="s">
        <v>6535</v>
      </c>
      <c r="AK1974" s="41">
        <v>640053</v>
      </c>
      <c r="AL1974" s="2" t="s">
        <v>6535</v>
      </c>
      <c r="AM1974" s="2" t="str">
        <f>IF(OR(O1974="Q",Q1974="Q",S1974="Q",U1974="Q",W1974="Q",Y1974="Q",AB1974="Q",AD1974="Q",AF1974="Q",AH1974="Q",AJ1974="Q",AL1974="Q"),"Yes","No")</f>
        <v>No</v>
      </c>
    </row>
    <row r="1975" spans="1:39">
      <c r="A1975" s="3" t="s">
        <v>2623</v>
      </c>
      <c r="B1975" s="3" t="s">
        <v>810</v>
      </c>
      <c r="C1975" s="4" t="s">
        <v>83</v>
      </c>
      <c r="D1975" s="241" t="s">
        <v>2624</v>
      </c>
      <c r="E1975" s="236" t="s">
        <v>2625</v>
      </c>
      <c r="F1975" s="3" t="s">
        <v>317</v>
      </c>
      <c r="G1975" s="4" t="s">
        <v>476</v>
      </c>
      <c r="H1975" s="60">
        <v>0</v>
      </c>
      <c r="I1975" s="27">
        <v>16</v>
      </c>
      <c r="J1975" s="170" t="s">
        <v>14</v>
      </c>
      <c r="K1975" s="170" t="s">
        <v>13</v>
      </c>
      <c r="L1975" s="5">
        <v>15</v>
      </c>
      <c r="N1975" s="31">
        <v>0.46713947990543736</v>
      </c>
      <c r="O1975" s="4" t="s">
        <v>6535</v>
      </c>
      <c r="P1975" s="56">
        <v>4.1292633778640196E-2</v>
      </c>
      <c r="Q1975" s="8" t="s">
        <v>6535</v>
      </c>
      <c r="R1975" s="35">
        <v>24.133645533141209</v>
      </c>
      <c r="S1975" s="2" t="s">
        <v>6535</v>
      </c>
      <c r="T1975" s="36">
        <v>2.1332853025936598</v>
      </c>
      <c r="U1975" s="2" t="s">
        <v>6535</v>
      </c>
      <c r="V1975" s="31">
        <v>11.312901046943599</v>
      </c>
      <c r="W1975" s="2" t="s">
        <v>6535</v>
      </c>
      <c r="X1975" s="31" t="s">
        <v>6535</v>
      </c>
      <c r="Y1975" s="2" t="s">
        <v>6535</v>
      </c>
      <c r="AA1975" s="37">
        <v>27664</v>
      </c>
      <c r="AB1975" s="4" t="s">
        <v>6535</v>
      </c>
      <c r="AC1975" s="37">
        <v>669950</v>
      </c>
      <c r="AD1975" s="4" t="s">
        <v>6535</v>
      </c>
      <c r="AE1975" s="41">
        <v>59220</v>
      </c>
      <c r="AF1975" s="4" t="s">
        <v>6535</v>
      </c>
      <c r="AG1975" s="41">
        <v>27760</v>
      </c>
      <c r="AH1975" s="2" t="s">
        <v>6535</v>
      </c>
      <c r="AI1975" s="41">
        <v>0</v>
      </c>
      <c r="AJ1975" s="2" t="s">
        <v>6535</v>
      </c>
      <c r="AK1975" s="41">
        <v>439008</v>
      </c>
      <c r="AL1975" s="2" t="s">
        <v>6535</v>
      </c>
      <c r="AM1975" s="2" t="str">
        <f>IF(OR(O1975="Q",Q1975="Q",S1975="Q",U1975="Q",W1975="Q",Y1975="Q",AB1975="Q",AD1975="Q",AF1975="Q",AH1975="Q",AJ1975="Q",AL1975="Q"),"Yes","No")</f>
        <v>No</v>
      </c>
    </row>
    <row r="1976" spans="1:39">
      <c r="A1976" s="3" t="s">
        <v>835</v>
      </c>
      <c r="B1976" s="3" t="s">
        <v>771</v>
      </c>
      <c r="C1976" s="4" t="s">
        <v>68</v>
      </c>
      <c r="D1976" s="241">
        <v>1126</v>
      </c>
      <c r="E1976" s="236">
        <v>10126</v>
      </c>
      <c r="F1976" s="3" t="s">
        <v>834</v>
      </c>
      <c r="G1976" s="4" t="s">
        <v>262</v>
      </c>
      <c r="H1976" s="60">
        <v>486514</v>
      </c>
      <c r="I1976" s="27">
        <v>16</v>
      </c>
      <c r="J1976" s="170" t="s">
        <v>14</v>
      </c>
      <c r="K1976" s="170" t="s">
        <v>16</v>
      </c>
      <c r="L1976" s="5">
        <v>15</v>
      </c>
      <c r="N1976" s="31">
        <v>1.4131739652382693</v>
      </c>
      <c r="O1976" s="4" t="s">
        <v>6535</v>
      </c>
      <c r="P1976" s="56">
        <v>7.8238329990926378E-2</v>
      </c>
      <c r="Q1976" s="8" t="s">
        <v>6535</v>
      </c>
      <c r="R1976" s="35">
        <v>42.959220408416613</v>
      </c>
      <c r="S1976" s="2" t="s">
        <v>6535</v>
      </c>
      <c r="T1976" s="36">
        <v>2.3783750232760226</v>
      </c>
      <c r="U1976" s="2" t="s">
        <v>6535</v>
      </c>
      <c r="V1976" s="31">
        <v>18.062424969987994</v>
      </c>
      <c r="W1976" s="2" t="s">
        <v>6535</v>
      </c>
      <c r="X1976" s="31">
        <v>2.3614130620210583</v>
      </c>
      <c r="Y1976" s="2" t="s">
        <v>6535</v>
      </c>
      <c r="AA1976" s="37">
        <v>54150</v>
      </c>
      <c r="AB1976" s="4" t="s">
        <v>6535</v>
      </c>
      <c r="AC1976" s="37">
        <v>692116</v>
      </c>
      <c r="AD1976" s="4" t="s">
        <v>6535</v>
      </c>
      <c r="AE1976" s="41">
        <v>38318</v>
      </c>
      <c r="AF1976" s="4" t="s">
        <v>6535</v>
      </c>
      <c r="AG1976" s="41">
        <v>16111</v>
      </c>
      <c r="AH1976" s="2" t="s">
        <v>6535</v>
      </c>
      <c r="AI1976" s="41">
        <v>293094</v>
      </c>
      <c r="AJ1976" s="2" t="s">
        <v>6535</v>
      </c>
      <c r="AK1976" s="41">
        <v>233848</v>
      </c>
      <c r="AL1976" s="2" t="s">
        <v>6535</v>
      </c>
      <c r="AM1976" s="2" t="str">
        <f>IF(OR(O1976="Q",Q1976="Q",S1976="Q",U1976="Q",W1976="Q",Y1976="Q",AB1976="Q",AD1976="Q",AF1976="Q",AH1976="Q",AJ1976="Q",AL1976="Q"),"Yes","No")</f>
        <v>No</v>
      </c>
    </row>
    <row r="1977" spans="1:39">
      <c r="A1977" s="6" t="s">
        <v>3466</v>
      </c>
      <c r="B1977" s="6" t="s">
        <v>1383</v>
      </c>
      <c r="C1977" s="4" t="s">
        <v>77</v>
      </c>
      <c r="D1977" s="242" t="s">
        <v>3467</v>
      </c>
      <c r="E1977" s="237" t="s">
        <v>3468</v>
      </c>
      <c r="F1977" s="25" t="s">
        <v>320</v>
      </c>
      <c r="G1977" s="53" t="s">
        <v>476</v>
      </c>
      <c r="H1977" s="180">
        <v>0</v>
      </c>
      <c r="I1977" s="28">
        <v>16</v>
      </c>
      <c r="J1977" s="171" t="s">
        <v>15</v>
      </c>
      <c r="K1977" s="171" t="s">
        <v>13</v>
      </c>
      <c r="L1977" s="9">
        <v>14</v>
      </c>
      <c r="M1977" s="9"/>
      <c r="N1977" s="32">
        <v>1.1225252082419992</v>
      </c>
      <c r="O1977" s="10" t="s">
        <v>6535</v>
      </c>
      <c r="P1977" s="57">
        <v>6.3146451588082159E-2</v>
      </c>
      <c r="Q1977" s="7" t="s">
        <v>6535</v>
      </c>
      <c r="R1977" s="182">
        <v>59.409658325030769</v>
      </c>
      <c r="S1977" s="1" t="s">
        <v>6535</v>
      </c>
      <c r="T1977" s="36">
        <v>3.3420266072789078</v>
      </c>
      <c r="U1977" s="2" t="s">
        <v>6535</v>
      </c>
      <c r="V1977" s="31">
        <v>17.776536606751424</v>
      </c>
      <c r="W1977" s="2" t="s">
        <v>6535</v>
      </c>
      <c r="X1977" s="31" t="s">
        <v>6535</v>
      </c>
      <c r="Y1977" s="2" t="s">
        <v>6535</v>
      </c>
      <c r="AA1977" s="38">
        <v>64012</v>
      </c>
      <c r="AB1977" s="9" t="s">
        <v>6535</v>
      </c>
      <c r="AC1977" s="38">
        <v>1013707</v>
      </c>
      <c r="AD1977" s="9" t="s">
        <v>6535</v>
      </c>
      <c r="AE1977" s="42">
        <v>57025</v>
      </c>
      <c r="AF1977" s="9" t="s">
        <v>6535</v>
      </c>
      <c r="AG1977" s="41">
        <v>17063</v>
      </c>
      <c r="AH1977" s="2" t="s">
        <v>6535</v>
      </c>
      <c r="AI1977" s="41">
        <v>0</v>
      </c>
      <c r="AJ1977" s="2" t="s">
        <v>6535</v>
      </c>
      <c r="AK1977" s="41">
        <v>366149</v>
      </c>
      <c r="AL1977" s="2" t="s">
        <v>6535</v>
      </c>
      <c r="AM1977" s="2" t="str">
        <f>IF(OR(O1977="Q",Q1977="Q",S1977="Q",U1977="Q",W1977="Q",Y1977="Q",AB1977="Q",AD1977="Q",AF1977="Q",AH1977="Q",AJ1977="Q",AL1977="Q"),"Yes","No")</f>
        <v>No</v>
      </c>
    </row>
    <row r="1978" spans="1:39">
      <c r="A1978" s="3" t="s">
        <v>2506</v>
      </c>
      <c r="B1978" s="3" t="s">
        <v>2507</v>
      </c>
      <c r="C1978" s="4" t="s">
        <v>83</v>
      </c>
      <c r="D1978" s="241" t="s">
        <v>2508</v>
      </c>
      <c r="E1978" s="236" t="s">
        <v>2509</v>
      </c>
      <c r="F1978" s="3" t="s">
        <v>317</v>
      </c>
      <c r="G1978" s="4" t="s">
        <v>476</v>
      </c>
      <c r="H1978" s="60">
        <v>0</v>
      </c>
      <c r="I1978" s="27">
        <v>16</v>
      </c>
      <c r="J1978" s="170" t="s">
        <v>14</v>
      </c>
      <c r="K1978" s="170" t="s">
        <v>13</v>
      </c>
      <c r="L1978" s="5">
        <v>14</v>
      </c>
      <c r="N1978" s="31">
        <v>0.15851707588509426</v>
      </c>
      <c r="O1978" s="4" t="s">
        <v>6535</v>
      </c>
      <c r="P1978" s="56">
        <v>8.6118507732653483E-3</v>
      </c>
      <c r="Q1978" s="8" t="s">
        <v>6535</v>
      </c>
      <c r="R1978" s="35">
        <v>33.21921419306247</v>
      </c>
      <c r="S1978" s="2" t="s">
        <v>6535</v>
      </c>
      <c r="T1978" s="36">
        <v>1.8047198627557639</v>
      </c>
      <c r="U1978" s="2" t="s">
        <v>6535</v>
      </c>
      <c r="V1978" s="31">
        <v>18.406853539217732</v>
      </c>
      <c r="W1978" s="2" t="s">
        <v>6535</v>
      </c>
      <c r="X1978" s="31" t="s">
        <v>6535</v>
      </c>
      <c r="Y1978" s="2" t="s">
        <v>6535</v>
      </c>
      <c r="AA1978" s="37">
        <v>6837</v>
      </c>
      <c r="AB1978" s="4" t="s">
        <v>6535</v>
      </c>
      <c r="AC1978" s="37">
        <v>793906</v>
      </c>
      <c r="AD1978" s="4" t="s">
        <v>6535</v>
      </c>
      <c r="AE1978" s="41">
        <v>43131</v>
      </c>
      <c r="AF1978" s="4" t="s">
        <v>6535</v>
      </c>
      <c r="AG1978" s="41">
        <v>23899</v>
      </c>
      <c r="AH1978" s="2" t="s">
        <v>6535</v>
      </c>
      <c r="AI1978" s="41">
        <v>0</v>
      </c>
      <c r="AJ1978" s="2" t="s">
        <v>6535</v>
      </c>
      <c r="AK1978" s="41">
        <v>461973</v>
      </c>
      <c r="AL1978" s="2" t="s">
        <v>6535</v>
      </c>
      <c r="AM1978" s="2" t="str">
        <f>IF(OR(O1978="Q",Q1978="Q",S1978="Q",U1978="Q",W1978="Q",Y1978="Q",AB1978="Q",AD1978="Q",AF1978="Q",AH1978="Q",AJ1978="Q",AL1978="Q"),"Yes","No")</f>
        <v>No</v>
      </c>
    </row>
    <row r="1979" spans="1:39">
      <c r="A1979" s="6" t="s">
        <v>1285</v>
      </c>
      <c r="B1979" s="6" t="s">
        <v>1286</v>
      </c>
      <c r="C1979" s="4" t="s">
        <v>147</v>
      </c>
      <c r="D1979" s="242">
        <v>3035</v>
      </c>
      <c r="E1979" s="237">
        <v>30035</v>
      </c>
      <c r="F1979" s="25" t="s">
        <v>320</v>
      </c>
      <c r="G1979" s="53" t="s">
        <v>262</v>
      </c>
      <c r="H1979" s="180">
        <v>81249</v>
      </c>
      <c r="I1979" s="28">
        <v>16</v>
      </c>
      <c r="J1979" s="171" t="s">
        <v>15</v>
      </c>
      <c r="K1979" s="171" t="s">
        <v>13</v>
      </c>
      <c r="L1979" s="9">
        <v>14</v>
      </c>
      <c r="M1979" s="9"/>
      <c r="N1979" s="32">
        <v>0.99205783280633641</v>
      </c>
      <c r="O1979" s="10" t="s">
        <v>6535</v>
      </c>
      <c r="P1979" s="57">
        <v>0.11410879249914115</v>
      </c>
      <c r="Q1979" s="7" t="s">
        <v>6535</v>
      </c>
      <c r="R1979" s="182">
        <v>65.562210312862106</v>
      </c>
      <c r="S1979" s="1" t="s">
        <v>6535</v>
      </c>
      <c r="T1979" s="36">
        <v>7.5411174681344146</v>
      </c>
      <c r="U1979" s="2" t="s">
        <v>6535</v>
      </c>
      <c r="V1979" s="31">
        <v>8.6939648652736654</v>
      </c>
      <c r="W1979" s="2" t="s">
        <v>6535</v>
      </c>
      <c r="X1979" s="31">
        <v>2.5644048651806739</v>
      </c>
      <c r="Y1979" s="2" t="s">
        <v>6535</v>
      </c>
      <c r="AA1979" s="38">
        <v>413203</v>
      </c>
      <c r="AB1979" s="9" t="s">
        <v>6535</v>
      </c>
      <c r="AC1979" s="38">
        <v>3621132</v>
      </c>
      <c r="AD1979" s="9" t="s">
        <v>6535</v>
      </c>
      <c r="AE1979" s="42">
        <v>416511</v>
      </c>
      <c r="AF1979" s="9" t="s">
        <v>6535</v>
      </c>
      <c r="AG1979" s="41">
        <v>55232</v>
      </c>
      <c r="AH1979" s="2" t="s">
        <v>6535</v>
      </c>
      <c r="AI1979" s="41">
        <v>1412075</v>
      </c>
      <c r="AJ1979" s="2" t="s">
        <v>6535</v>
      </c>
      <c r="AK1979" s="41">
        <v>751758</v>
      </c>
      <c r="AL1979" s="2" t="s">
        <v>6535</v>
      </c>
      <c r="AM1979" s="2" t="str">
        <f>IF(OR(O1979="Q",Q1979="Q",S1979="Q",U1979="Q",W1979="Q",Y1979="Q",AB1979="Q",AD1979="Q",AF1979="Q",AH1979="Q",AJ1979="Q",AL1979="Q"),"Yes","No")</f>
        <v>No</v>
      </c>
    </row>
    <row r="1980" spans="1:39">
      <c r="A1980" s="6" t="s">
        <v>6285</v>
      </c>
      <c r="B1980" s="6" t="s">
        <v>681</v>
      </c>
      <c r="C1980" s="4" t="s">
        <v>137</v>
      </c>
      <c r="D1980" s="242"/>
      <c r="E1980" s="237" t="s">
        <v>6286</v>
      </c>
      <c r="F1980" s="25" t="s">
        <v>317</v>
      </c>
      <c r="G1980" s="53" t="s">
        <v>476</v>
      </c>
      <c r="H1980" s="180">
        <v>0</v>
      </c>
      <c r="I1980" s="28">
        <v>16</v>
      </c>
      <c r="J1980" s="171" t="s">
        <v>14</v>
      </c>
      <c r="K1980" s="171" t="s">
        <v>16</v>
      </c>
      <c r="L1980" s="9">
        <v>13</v>
      </c>
      <c r="M1980" s="9"/>
      <c r="N1980" s="32">
        <v>0</v>
      </c>
      <c r="O1980" s="10" t="s">
        <v>6535</v>
      </c>
      <c r="P1980" s="57">
        <v>0</v>
      </c>
      <c r="Q1980" s="7" t="s">
        <v>6535</v>
      </c>
      <c r="R1980" s="182">
        <v>9.2318640955004589</v>
      </c>
      <c r="S1980" s="1" t="s">
        <v>6535</v>
      </c>
      <c r="T1980" s="36">
        <v>2.887052341597796</v>
      </c>
      <c r="U1980" s="2" t="s">
        <v>6535</v>
      </c>
      <c r="V1980" s="31">
        <v>3.1976781170483459</v>
      </c>
      <c r="W1980" s="2" t="s">
        <v>6535</v>
      </c>
      <c r="X1980" s="31" t="s">
        <v>6535</v>
      </c>
      <c r="Y1980" s="2" t="s">
        <v>6535</v>
      </c>
      <c r="AA1980" s="38">
        <v>0</v>
      </c>
      <c r="AB1980" s="9" t="s">
        <v>6535</v>
      </c>
      <c r="AC1980" s="38">
        <v>100535</v>
      </c>
      <c r="AD1980" s="9" t="s">
        <v>6535</v>
      </c>
      <c r="AE1980" s="42">
        <v>31440</v>
      </c>
      <c r="AF1980" s="9" t="s">
        <v>6535</v>
      </c>
      <c r="AG1980" s="41">
        <v>10890</v>
      </c>
      <c r="AH1980" s="2" t="s">
        <v>6535</v>
      </c>
      <c r="AI1980" s="41">
        <v>0</v>
      </c>
      <c r="AJ1980" s="2" t="s">
        <v>6535</v>
      </c>
      <c r="AK1980" s="41">
        <v>127275</v>
      </c>
      <c r="AL1980" s="2" t="s">
        <v>6535</v>
      </c>
      <c r="AM1980" s="2" t="str">
        <f>IF(OR(O1980="Q",Q1980="Q",S1980="Q",U1980="Q",W1980="Q",Y1980="Q",AB1980="Q",AD1980="Q",AF1980="Q",AH1980="Q",AJ1980="Q",AL1980="Q"),"Yes","No")</f>
        <v>No</v>
      </c>
    </row>
    <row r="1981" spans="1:39">
      <c r="A1981" s="3" t="s">
        <v>2764</v>
      </c>
      <c r="B1981" s="3" t="s">
        <v>767</v>
      </c>
      <c r="C1981" s="4" t="s">
        <v>108</v>
      </c>
      <c r="D1981" s="241">
        <v>5020</v>
      </c>
      <c r="E1981" s="236">
        <v>50020</v>
      </c>
      <c r="F1981" s="3" t="s">
        <v>317</v>
      </c>
      <c r="G1981" s="4" t="s">
        <v>264</v>
      </c>
      <c r="H1981" s="60">
        <v>85256</v>
      </c>
      <c r="I1981" s="27">
        <v>16</v>
      </c>
      <c r="J1981" s="170" t="s">
        <v>15</v>
      </c>
      <c r="K1981" s="170" t="s">
        <v>16</v>
      </c>
      <c r="L1981" s="5">
        <v>12</v>
      </c>
      <c r="N1981" s="31">
        <v>0.61712268519415503</v>
      </c>
      <c r="O1981" s="4" t="s">
        <v>6535</v>
      </c>
      <c r="P1981" s="56">
        <v>9.4573200568179125E-2</v>
      </c>
      <c r="Q1981" s="8" t="s">
        <v>6535</v>
      </c>
      <c r="R1981" s="35">
        <v>88.277206961627172</v>
      </c>
      <c r="S1981" s="2" t="s">
        <v>6535</v>
      </c>
      <c r="T1981" s="36">
        <v>13.528360243237575</v>
      </c>
      <c r="U1981" s="2" t="s">
        <v>6535</v>
      </c>
      <c r="V1981" s="31">
        <v>6.5253441935621366</v>
      </c>
      <c r="W1981" s="2" t="s">
        <v>6535</v>
      </c>
      <c r="X1981" s="31" t="s">
        <v>6535</v>
      </c>
      <c r="Y1981" s="2" t="s">
        <v>6535</v>
      </c>
      <c r="AA1981" s="37">
        <v>159259</v>
      </c>
      <c r="AB1981" s="4" t="s">
        <v>6535</v>
      </c>
      <c r="AC1981" s="37">
        <v>1683976</v>
      </c>
      <c r="AD1981" s="4" t="s">
        <v>6535</v>
      </c>
      <c r="AE1981" s="41">
        <v>258067</v>
      </c>
      <c r="AF1981" s="4" t="s">
        <v>6535</v>
      </c>
      <c r="AG1981" s="41">
        <v>19076</v>
      </c>
      <c r="AH1981" s="2" t="s">
        <v>6535</v>
      </c>
      <c r="AI1981" s="41">
        <v>0</v>
      </c>
      <c r="AJ1981" s="2" t="s">
        <v>6535</v>
      </c>
      <c r="AK1981" s="41">
        <v>262852</v>
      </c>
      <c r="AL1981" s="2" t="s">
        <v>6535</v>
      </c>
      <c r="AM1981" s="2" t="str">
        <f>IF(OR(O1981="Q",Q1981="Q",S1981="Q",U1981="Q",W1981="Q",Y1981="Q",AB1981="Q",AD1981="Q",AF1981="Q",AH1981="Q",AJ1981="Q",AL1981="Q"),"Yes","No")</f>
        <v>No</v>
      </c>
    </row>
    <row r="1982" spans="1:39">
      <c r="A1982" s="6" t="s">
        <v>1254</v>
      </c>
      <c r="B1982" s="6" t="s">
        <v>1255</v>
      </c>
      <c r="C1982" s="4" t="s">
        <v>133</v>
      </c>
      <c r="D1982" s="242">
        <v>3009</v>
      </c>
      <c r="E1982" s="237">
        <v>30009</v>
      </c>
      <c r="F1982" s="25" t="s">
        <v>317</v>
      </c>
      <c r="G1982" s="53" t="s">
        <v>264</v>
      </c>
      <c r="H1982" s="180">
        <v>953556</v>
      </c>
      <c r="I1982" s="28">
        <v>16</v>
      </c>
      <c r="J1982" s="171" t="s">
        <v>15</v>
      </c>
      <c r="K1982" s="171" t="s">
        <v>13</v>
      </c>
      <c r="L1982" s="9">
        <v>12</v>
      </c>
      <c r="M1982" s="9"/>
      <c r="N1982" s="32">
        <v>1.1768078032256206</v>
      </c>
      <c r="O1982" s="10" t="s">
        <v>6535</v>
      </c>
      <c r="P1982" s="57">
        <v>0.15733120737475378</v>
      </c>
      <c r="Q1982" s="7" t="s">
        <v>6535</v>
      </c>
      <c r="R1982" s="182">
        <v>69.568419090231174</v>
      </c>
      <c r="S1982" s="1" t="s">
        <v>6535</v>
      </c>
      <c r="T1982" s="36">
        <v>9.3008249440715876</v>
      </c>
      <c r="U1982" s="2" t="s">
        <v>6535</v>
      </c>
      <c r="V1982" s="31">
        <v>7.4798116842930771</v>
      </c>
      <c r="W1982" s="2" t="s">
        <v>6535</v>
      </c>
      <c r="X1982" s="31" t="s">
        <v>6535</v>
      </c>
      <c r="Y1982" s="2" t="s">
        <v>6535</v>
      </c>
      <c r="AA1982" s="38">
        <v>469684</v>
      </c>
      <c r="AB1982" s="9" t="s">
        <v>6535</v>
      </c>
      <c r="AC1982" s="38">
        <v>2985320</v>
      </c>
      <c r="AD1982" s="9" t="s">
        <v>6535</v>
      </c>
      <c r="AE1982" s="42">
        <v>399117</v>
      </c>
      <c r="AF1982" s="9" t="s">
        <v>6535</v>
      </c>
      <c r="AG1982" s="41">
        <v>42912</v>
      </c>
      <c r="AH1982" s="2" t="s">
        <v>6535</v>
      </c>
      <c r="AI1982" s="41">
        <v>0</v>
      </c>
      <c r="AJ1982" s="2" t="s">
        <v>6535</v>
      </c>
      <c r="AK1982" s="41">
        <v>487494</v>
      </c>
      <c r="AL1982" s="2" t="s">
        <v>6535</v>
      </c>
      <c r="AM1982" s="2" t="str">
        <f>IF(OR(O1982="Q",Q1982="Q",S1982="Q",U1982="Q",W1982="Q",Y1982="Q",AB1982="Q",AD1982="Q",AF1982="Q",AH1982="Q",AJ1982="Q",AL1982="Q"),"Yes","No")</f>
        <v>No</v>
      </c>
    </row>
    <row r="1983" spans="1:39">
      <c r="A1983" s="6" t="s">
        <v>632</v>
      </c>
      <c r="B1983" s="6" t="s">
        <v>633</v>
      </c>
      <c r="C1983" s="4" t="s">
        <v>137</v>
      </c>
      <c r="D1983" s="242" t="s">
        <v>634</v>
      </c>
      <c r="E1983" s="237" t="s">
        <v>635</v>
      </c>
      <c r="F1983" s="25" t="s">
        <v>481</v>
      </c>
      <c r="G1983" s="53" t="s">
        <v>476</v>
      </c>
      <c r="H1983" s="180">
        <v>0</v>
      </c>
      <c r="I1983" s="28">
        <v>16</v>
      </c>
      <c r="J1983" s="171" t="s">
        <v>14</v>
      </c>
      <c r="K1983" s="171" t="s">
        <v>13</v>
      </c>
      <c r="L1983" s="9">
        <v>12</v>
      </c>
      <c r="M1983" s="9"/>
      <c r="N1983" s="32">
        <v>0</v>
      </c>
      <c r="O1983" s="10" t="s">
        <v>6535</v>
      </c>
      <c r="P1983" s="57">
        <v>0</v>
      </c>
      <c r="Q1983" s="7" t="s">
        <v>6535</v>
      </c>
      <c r="R1983" s="182">
        <v>60.314165338191756</v>
      </c>
      <c r="S1983" s="1" t="s">
        <v>6535</v>
      </c>
      <c r="T1983" s="36">
        <v>1.5432703256661353</v>
      </c>
      <c r="U1983" s="2" t="s">
        <v>6535</v>
      </c>
      <c r="V1983" s="31">
        <v>39.082048254998895</v>
      </c>
      <c r="W1983" s="2" t="s">
        <v>6535</v>
      </c>
      <c r="X1983" s="31" t="s">
        <v>6535</v>
      </c>
      <c r="Y1983" s="2" t="s">
        <v>6535</v>
      </c>
      <c r="AA1983" s="38">
        <v>0</v>
      </c>
      <c r="AB1983" s="9" t="s">
        <v>6535</v>
      </c>
      <c r="AC1983" s="38">
        <v>529679</v>
      </c>
      <c r="AD1983" s="9" t="s">
        <v>6535</v>
      </c>
      <c r="AE1983" s="42">
        <v>13553</v>
      </c>
      <c r="AF1983" s="9" t="s">
        <v>6535</v>
      </c>
      <c r="AG1983" s="41">
        <v>8782</v>
      </c>
      <c r="AH1983" s="2" t="s">
        <v>6535</v>
      </c>
      <c r="AI1983" s="41">
        <v>0</v>
      </c>
      <c r="AJ1983" s="2" t="s">
        <v>6535</v>
      </c>
      <c r="AK1983" s="41">
        <v>146420</v>
      </c>
      <c r="AL1983" s="2" t="s">
        <v>6535</v>
      </c>
      <c r="AM1983" s="2" t="str">
        <f>IF(OR(O1983="Q",Q1983="Q",S1983="Q",U1983="Q",W1983="Q",Y1983="Q",AB1983="Q",AD1983="Q",AF1983="Q",AH1983="Q",AJ1983="Q",AL1983="Q"),"Yes","No")</f>
        <v>No</v>
      </c>
    </row>
    <row r="1984" spans="1:39">
      <c r="A1984" s="3" t="s">
        <v>5153</v>
      </c>
      <c r="B1984" s="3" t="s">
        <v>5154</v>
      </c>
      <c r="C1984" s="4" t="s">
        <v>41</v>
      </c>
      <c r="D1984" s="241">
        <v>8016</v>
      </c>
      <c r="E1984" s="236">
        <v>80016</v>
      </c>
      <c r="F1984" s="3" t="s">
        <v>317</v>
      </c>
      <c r="G1984" s="4" t="s">
        <v>262</v>
      </c>
      <c r="H1984" s="60">
        <v>128124</v>
      </c>
      <c r="I1984" s="27">
        <v>16</v>
      </c>
      <c r="J1984" s="170" t="s">
        <v>15</v>
      </c>
      <c r="K1984" s="170" t="s">
        <v>16</v>
      </c>
      <c r="L1984" s="5">
        <v>12</v>
      </c>
      <c r="N1984" s="31">
        <v>0.57655216317822455</v>
      </c>
      <c r="O1984" s="4" t="s">
        <v>6535</v>
      </c>
      <c r="P1984" s="56">
        <v>0.15613705945804182</v>
      </c>
      <c r="Q1984" s="8" t="s">
        <v>6535</v>
      </c>
      <c r="R1984" s="35">
        <v>56.094074378313792</v>
      </c>
      <c r="S1984" s="2" t="s">
        <v>6535</v>
      </c>
      <c r="T1984" s="36">
        <v>15.19093047569263</v>
      </c>
      <c r="U1984" s="2" t="s">
        <v>6535</v>
      </c>
      <c r="V1984" s="31">
        <v>3.6926029296277316</v>
      </c>
      <c r="W1984" s="2" t="s">
        <v>6535</v>
      </c>
      <c r="X1984" s="31">
        <v>0.86275778302293127</v>
      </c>
      <c r="Y1984" s="2" t="s">
        <v>6535</v>
      </c>
      <c r="AA1984" s="37">
        <v>469133</v>
      </c>
      <c r="AB1984" s="4" t="s">
        <v>6535</v>
      </c>
      <c r="AC1984" s="37">
        <v>3004623</v>
      </c>
      <c r="AD1984" s="4" t="s">
        <v>6535</v>
      </c>
      <c r="AE1984" s="41">
        <v>813687</v>
      </c>
      <c r="AF1984" s="4" t="s">
        <v>6535</v>
      </c>
      <c r="AG1984" s="41">
        <v>53564</v>
      </c>
      <c r="AH1984" s="2" t="s">
        <v>6535</v>
      </c>
      <c r="AI1984" s="41">
        <v>3482580</v>
      </c>
      <c r="AJ1984" s="2" t="s">
        <v>6535</v>
      </c>
      <c r="AK1984" s="41">
        <v>829308</v>
      </c>
      <c r="AL1984" s="2" t="s">
        <v>6535</v>
      </c>
      <c r="AM1984" s="2" t="str">
        <f>IF(OR(O1984="Q",Q1984="Q",S1984="Q",U1984="Q",W1984="Q",Y1984="Q",AB1984="Q",AD1984="Q",AF1984="Q",AH1984="Q",AJ1984="Q",AL1984="Q"),"Yes","No")</f>
        <v>No</v>
      </c>
    </row>
    <row r="1985" spans="1:39">
      <c r="A1985" s="6" t="s">
        <v>175</v>
      </c>
      <c r="B1985" s="6" t="s">
        <v>1841</v>
      </c>
      <c r="C1985" s="4" t="s">
        <v>126</v>
      </c>
      <c r="D1985" s="242">
        <v>4235</v>
      </c>
      <c r="E1985" s="237">
        <v>40235</v>
      </c>
      <c r="F1985" s="25" t="s">
        <v>1218</v>
      </c>
      <c r="G1985" s="53" t="s">
        <v>264</v>
      </c>
      <c r="H1985" s="180">
        <v>386787</v>
      </c>
      <c r="I1985" s="28">
        <v>16</v>
      </c>
      <c r="J1985" s="171" t="s">
        <v>14</v>
      </c>
      <c r="K1985" s="171" t="s">
        <v>13</v>
      </c>
      <c r="L1985" s="9">
        <v>11</v>
      </c>
      <c r="M1985" s="9"/>
      <c r="N1985" s="32">
        <v>0.63719862227324919</v>
      </c>
      <c r="O1985" s="10" t="s">
        <v>6535</v>
      </c>
      <c r="P1985" s="57">
        <v>3.7009345794392523E-2</v>
      </c>
      <c r="Q1985" s="7" t="s">
        <v>6535</v>
      </c>
      <c r="R1985" s="182">
        <v>20.788699852972066</v>
      </c>
      <c r="S1985" s="1" t="s">
        <v>6535</v>
      </c>
      <c r="T1985" s="36">
        <v>1.2074354127284184</v>
      </c>
      <c r="U1985" s="2" t="s">
        <v>6535</v>
      </c>
      <c r="V1985" s="31">
        <v>17.217235500817591</v>
      </c>
      <c r="W1985" s="2" t="s">
        <v>6535</v>
      </c>
      <c r="X1985" s="31" t="s">
        <v>6535</v>
      </c>
      <c r="Y1985" s="2" t="s">
        <v>6535</v>
      </c>
      <c r="AA1985" s="38">
        <v>18315</v>
      </c>
      <c r="AB1985" s="9" t="s">
        <v>6535</v>
      </c>
      <c r="AC1985" s="38">
        <v>494875</v>
      </c>
      <c r="AD1985" s="9" t="s">
        <v>6535</v>
      </c>
      <c r="AE1985" s="42">
        <v>28743</v>
      </c>
      <c r="AF1985" s="9" t="s">
        <v>6535</v>
      </c>
      <c r="AG1985" s="41">
        <v>23805</v>
      </c>
      <c r="AH1985" s="2" t="s">
        <v>6535</v>
      </c>
      <c r="AI1985" s="41">
        <v>0</v>
      </c>
      <c r="AJ1985" s="2" t="s">
        <v>6535</v>
      </c>
      <c r="AK1985" s="41">
        <v>461618</v>
      </c>
      <c r="AL1985" s="2" t="s">
        <v>6535</v>
      </c>
      <c r="AM1985" s="2" t="str">
        <f>IF(OR(O1985="Q",Q1985="Q",S1985="Q",U1985="Q",W1985="Q",Y1985="Q",AB1985="Q",AD1985="Q",AF1985="Q",AH1985="Q",AJ1985="Q",AL1985="Q"),"Yes","No")</f>
        <v>No</v>
      </c>
    </row>
    <row r="1986" spans="1:39">
      <c r="A1986" s="6" t="s">
        <v>5700</v>
      </c>
      <c r="B1986" s="6" t="s">
        <v>5701</v>
      </c>
      <c r="C1986" s="4" t="s">
        <v>28</v>
      </c>
      <c r="D1986" s="242">
        <v>9050</v>
      </c>
      <c r="E1986" s="237">
        <v>90050</v>
      </c>
      <c r="F1986" s="25" t="s">
        <v>317</v>
      </c>
      <c r="G1986" s="53" t="s">
        <v>264</v>
      </c>
      <c r="H1986" s="180">
        <v>125206</v>
      </c>
      <c r="I1986" s="28">
        <v>16</v>
      </c>
      <c r="J1986" s="171" t="s">
        <v>14</v>
      </c>
      <c r="K1986" s="171" t="s">
        <v>13</v>
      </c>
      <c r="L1986" s="9">
        <v>10</v>
      </c>
      <c r="M1986" s="9"/>
      <c r="N1986" s="32">
        <v>1.4372409840402081</v>
      </c>
      <c r="O1986" s="10" t="s">
        <v>6535</v>
      </c>
      <c r="P1986" s="57">
        <v>2.4491281608606037E-2</v>
      </c>
      <c r="Q1986" s="7" t="s">
        <v>6535</v>
      </c>
      <c r="R1986" s="182">
        <v>171.28625659503282</v>
      </c>
      <c r="S1986" s="1" t="s">
        <v>6535</v>
      </c>
      <c r="T1986" s="36">
        <v>2.9188006691545492</v>
      </c>
      <c r="U1986" s="2" t="s">
        <v>6535</v>
      </c>
      <c r="V1986" s="31">
        <v>58.683780089939155</v>
      </c>
      <c r="W1986" s="2" t="s">
        <v>6535</v>
      </c>
      <c r="X1986" s="31" t="s">
        <v>6535</v>
      </c>
      <c r="Y1986" s="2" t="s">
        <v>6535</v>
      </c>
      <c r="AA1986" s="38">
        <v>65199</v>
      </c>
      <c r="AB1986" s="9" t="s">
        <v>6535</v>
      </c>
      <c r="AC1986" s="38">
        <v>2662131</v>
      </c>
      <c r="AD1986" s="9" t="s">
        <v>6535</v>
      </c>
      <c r="AE1986" s="42">
        <v>45364</v>
      </c>
      <c r="AF1986" s="9" t="s">
        <v>6535</v>
      </c>
      <c r="AG1986" s="41">
        <v>15542</v>
      </c>
      <c r="AH1986" s="2" t="s">
        <v>6535</v>
      </c>
      <c r="AI1986" s="41">
        <v>0</v>
      </c>
      <c r="AJ1986" s="2" t="s">
        <v>6535</v>
      </c>
      <c r="AK1986" s="41">
        <v>164252</v>
      </c>
      <c r="AL1986" s="2" t="s">
        <v>6535</v>
      </c>
      <c r="AM1986" s="2" t="str">
        <f>IF(OR(O1986="Q",Q1986="Q",S1986="Q",U1986="Q",W1986="Q",Y1986="Q",AB1986="Q",AD1986="Q",AF1986="Q",AH1986="Q",AJ1986="Q",AL1986="Q"),"Yes","No")</f>
        <v>No</v>
      </c>
    </row>
    <row r="1987" spans="1:39">
      <c r="A1987" s="6" t="s">
        <v>567</v>
      </c>
      <c r="B1987" s="6" t="s">
        <v>568</v>
      </c>
      <c r="C1987" s="4" t="s">
        <v>112</v>
      </c>
      <c r="D1987" s="242" t="s">
        <v>569</v>
      </c>
      <c r="E1987" s="237" t="s">
        <v>570</v>
      </c>
      <c r="F1987" s="25" t="s">
        <v>481</v>
      </c>
      <c r="G1987" s="53" t="s">
        <v>476</v>
      </c>
      <c r="H1987" s="180">
        <v>0</v>
      </c>
      <c r="I1987" s="28">
        <v>16</v>
      </c>
      <c r="J1987" s="171" t="s">
        <v>14</v>
      </c>
      <c r="K1987" s="171" t="s">
        <v>13</v>
      </c>
      <c r="L1987" s="9">
        <v>10</v>
      </c>
      <c r="M1987" s="9"/>
      <c r="N1987" s="32">
        <v>0.82348298842511403</v>
      </c>
      <c r="O1987" s="10" t="s">
        <v>6535</v>
      </c>
      <c r="P1987" s="57">
        <v>3.2449597331515027E-2</v>
      </c>
      <c r="Q1987" s="7" t="s">
        <v>6535</v>
      </c>
      <c r="R1987" s="182">
        <v>47.001299263750539</v>
      </c>
      <c r="S1987" s="1" t="s">
        <v>6535</v>
      </c>
      <c r="T1987" s="36">
        <v>1.8521004763967086</v>
      </c>
      <c r="U1987" s="2" t="s">
        <v>6535</v>
      </c>
      <c r="V1987" s="31">
        <v>25.377294516543902</v>
      </c>
      <c r="W1987" s="2" t="s">
        <v>6535</v>
      </c>
      <c r="X1987" s="31" t="s">
        <v>6535</v>
      </c>
      <c r="Y1987" s="2" t="s">
        <v>6535</v>
      </c>
      <c r="AA1987" s="38">
        <v>28173</v>
      </c>
      <c r="AB1987" s="9" t="s">
        <v>6535</v>
      </c>
      <c r="AC1987" s="38">
        <v>868208</v>
      </c>
      <c r="AD1987" s="9" t="s">
        <v>6535</v>
      </c>
      <c r="AE1987" s="42">
        <v>34212</v>
      </c>
      <c r="AF1987" s="9" t="s">
        <v>6535</v>
      </c>
      <c r="AG1987" s="41">
        <v>18472</v>
      </c>
      <c r="AH1987" s="2" t="s">
        <v>6535</v>
      </c>
      <c r="AI1987" s="41">
        <v>0</v>
      </c>
      <c r="AJ1987" s="2" t="s">
        <v>6535</v>
      </c>
      <c r="AK1987" s="41">
        <v>335020</v>
      </c>
      <c r="AL1987" s="2" t="s">
        <v>6535</v>
      </c>
      <c r="AM1987" s="2" t="str">
        <f>IF(OR(O1987="Q",Q1987="Q",S1987="Q",U1987="Q",W1987="Q",Y1987="Q",AB1987="Q",AD1987="Q",AF1987="Q",AH1987="Q",AJ1987="Q",AL1987="Q"),"Yes","No")</f>
        <v>No</v>
      </c>
    </row>
    <row r="1988" spans="1:39">
      <c r="A1988" s="3" t="s">
        <v>3632</v>
      </c>
      <c r="B1988" s="3" t="s">
        <v>3633</v>
      </c>
      <c r="C1988" s="4" t="s">
        <v>108</v>
      </c>
      <c r="D1988" s="241" t="s">
        <v>3634</v>
      </c>
      <c r="E1988" s="236" t="s">
        <v>3635</v>
      </c>
      <c r="F1988" s="3" t="s">
        <v>317</v>
      </c>
      <c r="G1988" s="4" t="s">
        <v>476</v>
      </c>
      <c r="H1988" s="60">
        <v>0</v>
      </c>
      <c r="I1988" s="27">
        <v>16</v>
      </c>
      <c r="J1988" s="170" t="s">
        <v>14</v>
      </c>
      <c r="K1988" s="170" t="s">
        <v>13</v>
      </c>
      <c r="L1988" s="5">
        <v>10</v>
      </c>
      <c r="N1988" s="31">
        <v>0.53100780311332341</v>
      </c>
      <c r="O1988" s="4" t="s">
        <v>6535</v>
      </c>
      <c r="P1988" s="56">
        <v>1.6732916556758695E-2</v>
      </c>
      <c r="Q1988" s="8" t="s">
        <v>6535</v>
      </c>
      <c r="R1988" s="35">
        <v>159.49077637690777</v>
      </c>
      <c r="S1988" s="2" t="s">
        <v>6535</v>
      </c>
      <c r="T1988" s="36">
        <v>5.0258128732581291</v>
      </c>
      <c r="U1988" s="2" t="s">
        <v>6535</v>
      </c>
      <c r="V1988" s="31">
        <v>31.734324456356699</v>
      </c>
      <c r="W1988" s="2" t="s">
        <v>6535</v>
      </c>
      <c r="X1988" s="31" t="s">
        <v>6535</v>
      </c>
      <c r="Y1988" s="2" t="s">
        <v>6535</v>
      </c>
      <c r="AA1988" s="37">
        <v>40218</v>
      </c>
      <c r="AB1988" s="4" t="s">
        <v>6535</v>
      </c>
      <c r="AC1988" s="37">
        <v>2403526</v>
      </c>
      <c r="AD1988" s="4" t="s">
        <v>6535</v>
      </c>
      <c r="AE1988" s="41">
        <v>75739</v>
      </c>
      <c r="AF1988" s="4" t="s">
        <v>6535</v>
      </c>
      <c r="AG1988" s="41">
        <v>15070</v>
      </c>
      <c r="AH1988" s="2" t="s">
        <v>6535</v>
      </c>
      <c r="AI1988" s="41">
        <v>0</v>
      </c>
      <c r="AJ1988" s="2" t="s">
        <v>6535</v>
      </c>
      <c r="AK1988" s="41">
        <v>171708</v>
      </c>
      <c r="AL1988" s="2" t="s">
        <v>6535</v>
      </c>
      <c r="AM1988" s="2" t="str">
        <f>IF(OR(O1988="Q",Q1988="Q",S1988="Q",U1988="Q",W1988="Q",Y1988="Q",AB1988="Q",AD1988="Q",AF1988="Q",AH1988="Q",AJ1988="Q",AL1988="Q"),"Yes","No")</f>
        <v>No</v>
      </c>
    </row>
    <row r="1989" spans="1:39">
      <c r="A1989" s="6" t="s">
        <v>1738</v>
      </c>
      <c r="B1989" s="6" t="s">
        <v>1606</v>
      </c>
      <c r="C1989" s="4" t="s">
        <v>54</v>
      </c>
      <c r="D1989" s="242">
        <v>4144</v>
      </c>
      <c r="E1989" s="237">
        <v>40144</v>
      </c>
      <c r="F1989" s="25" t="s">
        <v>317</v>
      </c>
      <c r="G1989" s="53" t="s">
        <v>264</v>
      </c>
      <c r="H1989" s="180">
        <v>130846</v>
      </c>
      <c r="I1989" s="27">
        <v>16</v>
      </c>
      <c r="J1989" s="171" t="s">
        <v>14</v>
      </c>
      <c r="K1989" s="171" t="s">
        <v>13</v>
      </c>
      <c r="L1989" s="9">
        <v>9</v>
      </c>
      <c r="M1989" s="9"/>
      <c r="N1989" s="32">
        <v>1.0292547274749722</v>
      </c>
      <c r="O1989" s="10" t="s">
        <v>6535</v>
      </c>
      <c r="P1989" s="57">
        <v>4.7012180251463254E-2</v>
      </c>
      <c r="Q1989" s="7" t="s">
        <v>6535</v>
      </c>
      <c r="R1989" s="182">
        <v>48.506037952846462</v>
      </c>
      <c r="S1989" s="1" t="s">
        <v>6535</v>
      </c>
      <c r="T1989" s="36">
        <v>2.2155590240696625</v>
      </c>
      <c r="U1989" s="2" t="s">
        <v>6535</v>
      </c>
      <c r="V1989" s="31">
        <v>21.893362995921393</v>
      </c>
      <c r="W1989" s="2" t="s">
        <v>6535</v>
      </c>
      <c r="X1989" s="31" t="s">
        <v>6535</v>
      </c>
      <c r="Y1989" s="2" t="s">
        <v>6535</v>
      </c>
      <c r="AA1989" s="38">
        <v>27759</v>
      </c>
      <c r="AB1989" s="9" t="s">
        <v>6535</v>
      </c>
      <c r="AC1989" s="38">
        <v>590464</v>
      </c>
      <c r="AD1989" s="9" t="s">
        <v>6535</v>
      </c>
      <c r="AE1989" s="42">
        <v>26970</v>
      </c>
      <c r="AF1989" s="9" t="s">
        <v>6535</v>
      </c>
      <c r="AG1989" s="41">
        <v>12173</v>
      </c>
      <c r="AH1989" s="2" t="s">
        <v>6535</v>
      </c>
      <c r="AI1989" s="41">
        <v>0</v>
      </c>
      <c r="AJ1989" s="2" t="s">
        <v>6535</v>
      </c>
      <c r="AK1989" s="41">
        <v>188704</v>
      </c>
      <c r="AL1989" s="2" t="s">
        <v>6535</v>
      </c>
      <c r="AM1989" s="2" t="str">
        <f>IF(OR(O1989="Q",Q1989="Q",S1989="Q",U1989="Q",W1989="Q",Y1989="Q",AB1989="Q",AD1989="Q",AF1989="Q",AH1989="Q",AJ1989="Q",AL1989="Q"),"Yes","No")</f>
        <v>No</v>
      </c>
    </row>
    <row r="1990" spans="1:39">
      <c r="A1990" s="6" t="s">
        <v>1360</v>
      </c>
      <c r="B1990" s="6" t="s">
        <v>6195</v>
      </c>
      <c r="C1990" s="4" t="s">
        <v>69</v>
      </c>
      <c r="D1990" s="242">
        <v>3109</v>
      </c>
      <c r="E1990" s="237">
        <v>30109</v>
      </c>
      <c r="F1990" s="25" t="s">
        <v>317</v>
      </c>
      <c r="G1990" s="53" t="s">
        <v>264</v>
      </c>
      <c r="H1990" s="180">
        <v>58875</v>
      </c>
      <c r="I1990" s="28">
        <v>16</v>
      </c>
      <c r="J1990" s="171" t="s">
        <v>15</v>
      </c>
      <c r="K1990" s="171" t="s">
        <v>13</v>
      </c>
      <c r="L1990" s="9">
        <v>9</v>
      </c>
      <c r="M1990" s="9"/>
      <c r="N1990" s="32">
        <v>0.86321292775665404</v>
      </c>
      <c r="O1990" s="10" t="s">
        <v>6535</v>
      </c>
      <c r="P1990" s="57">
        <v>0.14524792293750768</v>
      </c>
      <c r="Q1990" s="7" t="s">
        <v>6535</v>
      </c>
      <c r="R1990" s="182">
        <v>59.73016868189282</v>
      </c>
      <c r="S1990" s="1" t="s">
        <v>6535</v>
      </c>
      <c r="T1990" s="36">
        <v>10.050455291834602</v>
      </c>
      <c r="U1990" s="2" t="s">
        <v>6535</v>
      </c>
      <c r="V1990" s="31">
        <v>5.9430311311787074</v>
      </c>
      <c r="W1990" s="2" t="s">
        <v>6535</v>
      </c>
      <c r="X1990" s="31" t="s">
        <v>6535</v>
      </c>
      <c r="Y1990" s="2" t="s">
        <v>6535</v>
      </c>
      <c r="AA1990" s="38">
        <v>290592</v>
      </c>
      <c r="AB1990" s="9" t="s">
        <v>6535</v>
      </c>
      <c r="AC1990" s="38">
        <v>2000662</v>
      </c>
      <c r="AD1990" s="9" t="s">
        <v>6535</v>
      </c>
      <c r="AE1990" s="42">
        <v>336640</v>
      </c>
      <c r="AF1990" s="9" t="s">
        <v>6535</v>
      </c>
      <c r="AG1990" s="41">
        <v>33495</v>
      </c>
      <c r="AH1990" s="2" t="s">
        <v>6535</v>
      </c>
      <c r="AI1990" s="41">
        <v>0</v>
      </c>
      <c r="AJ1990" s="2" t="s">
        <v>6535</v>
      </c>
      <c r="AK1990" s="41">
        <v>764651</v>
      </c>
      <c r="AL1990" s="2" t="s">
        <v>6535</v>
      </c>
      <c r="AM1990" s="2" t="str">
        <f>IF(OR(O1990="Q",Q1990="Q",S1990="Q",U1990="Q",W1990="Q",Y1990="Q",AB1990="Q",AD1990="Q",AF1990="Q",AH1990="Q",AJ1990="Q",AL1990="Q"),"Yes","No")</f>
        <v>No</v>
      </c>
    </row>
    <row r="1991" spans="1:39">
      <c r="A1991" s="6" t="s">
        <v>3093</v>
      </c>
      <c r="B1991" s="6" t="s">
        <v>3094</v>
      </c>
      <c r="C1991" s="4" t="s">
        <v>59</v>
      </c>
      <c r="D1991" s="242" t="s">
        <v>3095</v>
      </c>
      <c r="E1991" s="237" t="s">
        <v>3096</v>
      </c>
      <c r="F1991" s="25" t="s">
        <v>317</v>
      </c>
      <c r="G1991" s="53" t="s">
        <v>476</v>
      </c>
      <c r="H1991" s="180">
        <v>0</v>
      </c>
      <c r="I1991" s="28">
        <v>16</v>
      </c>
      <c r="J1991" s="171" t="s">
        <v>15</v>
      </c>
      <c r="K1991" s="171" t="s">
        <v>13</v>
      </c>
      <c r="L1991" s="9">
        <v>9</v>
      </c>
      <c r="M1991" s="9"/>
      <c r="N1991" s="32">
        <v>0.39285653987067148</v>
      </c>
      <c r="O1991" s="10" t="s">
        <v>6535</v>
      </c>
      <c r="P1991" s="57">
        <v>5.0520490125940266E-2</v>
      </c>
      <c r="Q1991" s="7" t="s">
        <v>6535</v>
      </c>
      <c r="R1991" s="182">
        <v>67.533064516129031</v>
      </c>
      <c r="S1991" s="1" t="s">
        <v>6535</v>
      </c>
      <c r="T1991" s="36">
        <v>8.6846041055718484</v>
      </c>
      <c r="U1991" s="2" t="s">
        <v>6535</v>
      </c>
      <c r="V1991" s="31">
        <v>7.776182275574465</v>
      </c>
      <c r="W1991" s="2" t="s">
        <v>6535</v>
      </c>
      <c r="X1991" s="31" t="s">
        <v>6535</v>
      </c>
      <c r="Y1991" s="2" t="s">
        <v>6535</v>
      </c>
      <c r="AA1991" s="38">
        <v>46537</v>
      </c>
      <c r="AB1991" s="9" t="s">
        <v>6535</v>
      </c>
      <c r="AC1991" s="38">
        <v>921151</v>
      </c>
      <c r="AD1991" s="9" t="s">
        <v>6535</v>
      </c>
      <c r="AE1991" s="42">
        <v>118458</v>
      </c>
      <c r="AF1991" s="9" t="s">
        <v>6535</v>
      </c>
      <c r="AG1991" s="41">
        <v>13640</v>
      </c>
      <c r="AH1991" s="2" t="s">
        <v>6535</v>
      </c>
      <c r="AI1991" s="41">
        <v>0</v>
      </c>
      <c r="AJ1991" s="2" t="s">
        <v>6535</v>
      </c>
      <c r="AK1991" s="41">
        <v>219774</v>
      </c>
      <c r="AL1991" s="2" t="s">
        <v>6535</v>
      </c>
      <c r="AM1991" s="2" t="str">
        <f>IF(OR(O1991="Q",Q1991="Q",S1991="Q",U1991="Q",W1991="Q",Y1991="Q",AB1991="Q",AD1991="Q",AF1991="Q",AH1991="Q",AJ1991="Q",AL1991="Q"),"Yes","No")</f>
        <v>No</v>
      </c>
    </row>
    <row r="1992" spans="1:39">
      <c r="A1992" s="3" t="s">
        <v>796</v>
      </c>
      <c r="B1992" s="3" t="s">
        <v>797</v>
      </c>
      <c r="C1992" s="4" t="s">
        <v>43</v>
      </c>
      <c r="D1992" s="241">
        <v>1063</v>
      </c>
      <c r="E1992" s="236">
        <v>10063</v>
      </c>
      <c r="F1992" s="3" t="s">
        <v>320</v>
      </c>
      <c r="G1992" s="4" t="s">
        <v>262</v>
      </c>
      <c r="H1992" s="60">
        <v>924859</v>
      </c>
      <c r="I1992" s="27">
        <v>16</v>
      </c>
      <c r="J1992" s="170" t="s">
        <v>15</v>
      </c>
      <c r="K1992" s="170" t="s">
        <v>13</v>
      </c>
      <c r="L1992" s="5">
        <v>9</v>
      </c>
      <c r="N1992" s="31">
        <v>0.92925752154030772</v>
      </c>
      <c r="O1992" s="4" t="s">
        <v>6535</v>
      </c>
      <c r="P1992" s="56">
        <v>0.16290341608741651</v>
      </c>
      <c r="Q1992" s="8" t="s">
        <v>6535</v>
      </c>
      <c r="R1992" s="35">
        <v>87.74917889660334</v>
      </c>
      <c r="S1992" s="2" t="s">
        <v>6535</v>
      </c>
      <c r="T1992" s="36">
        <v>15.382862844551616</v>
      </c>
      <c r="U1992" s="2" t="s">
        <v>6535</v>
      </c>
      <c r="V1992" s="31">
        <v>5.7043464394979511</v>
      </c>
      <c r="W1992" s="2" t="s">
        <v>6535</v>
      </c>
      <c r="X1992" s="31">
        <v>0.94442828607532403</v>
      </c>
      <c r="Y1992" s="2" t="s">
        <v>6535</v>
      </c>
      <c r="AA1992" s="37">
        <v>343829</v>
      </c>
      <c r="AB1992" s="4" t="s">
        <v>6535</v>
      </c>
      <c r="AC1992" s="37">
        <v>2110631</v>
      </c>
      <c r="AD1992" s="4" t="s">
        <v>6535</v>
      </c>
      <c r="AE1992" s="41">
        <v>370004</v>
      </c>
      <c r="AF1992" s="4" t="s">
        <v>6535</v>
      </c>
      <c r="AG1992" s="41">
        <v>24053</v>
      </c>
      <c r="AH1992" s="2" t="s">
        <v>6535</v>
      </c>
      <c r="AI1992" s="41">
        <v>2234824</v>
      </c>
      <c r="AJ1992" s="2" t="s">
        <v>6535</v>
      </c>
      <c r="AK1992" s="41">
        <v>380705</v>
      </c>
      <c r="AL1992" s="2" t="s">
        <v>6535</v>
      </c>
      <c r="AM1992" s="2" t="str">
        <f>IF(OR(O1992="Q",Q1992="Q",S1992="Q",U1992="Q",W1992="Q",Y1992="Q",AB1992="Q",AD1992="Q",AF1992="Q",AH1992="Q",AJ1992="Q",AL1992="Q"),"Yes","No")</f>
        <v>No</v>
      </c>
    </row>
    <row r="1993" spans="1:39">
      <c r="A1993" s="3" t="s">
        <v>6328</v>
      </c>
      <c r="B1993" s="3" t="s">
        <v>1130</v>
      </c>
      <c r="C1993" s="4" t="s">
        <v>97</v>
      </c>
      <c r="D1993" s="241" t="s">
        <v>1131</v>
      </c>
      <c r="E1993" s="236" t="s">
        <v>1132</v>
      </c>
      <c r="F1993" s="3" t="s">
        <v>317</v>
      </c>
      <c r="G1993" s="4" t="s">
        <v>476</v>
      </c>
      <c r="H1993" s="60">
        <v>0</v>
      </c>
      <c r="I1993" s="27">
        <v>16</v>
      </c>
      <c r="J1993" s="170" t="s">
        <v>14</v>
      </c>
      <c r="K1993" s="170" t="s">
        <v>13</v>
      </c>
      <c r="L1993" s="5">
        <v>8</v>
      </c>
      <c r="N1993" s="31">
        <v>2.3610266011389345</v>
      </c>
      <c r="O1993" s="4" t="s">
        <v>6535</v>
      </c>
      <c r="P1993" s="56">
        <v>9.768708888214675E-2</v>
      </c>
      <c r="Q1993" s="8" t="s">
        <v>6535</v>
      </c>
      <c r="R1993" s="35">
        <v>29.862746987951809</v>
      </c>
      <c r="S1993" s="2" t="s">
        <v>6535</v>
      </c>
      <c r="T1993" s="36">
        <v>1.235566265060241</v>
      </c>
      <c r="U1993" s="2" t="s">
        <v>6535</v>
      </c>
      <c r="V1993" s="31">
        <v>24.169279975037053</v>
      </c>
      <c r="W1993" s="2" t="s">
        <v>6535</v>
      </c>
      <c r="X1993" s="31" t="s">
        <v>6535</v>
      </c>
      <c r="Y1993" s="2" t="s">
        <v>6535</v>
      </c>
      <c r="AA1993" s="37">
        <v>30266</v>
      </c>
      <c r="AB1993" s="4" t="s">
        <v>6535</v>
      </c>
      <c r="AC1993" s="37">
        <v>309826</v>
      </c>
      <c r="AD1993" s="4" t="s">
        <v>6535</v>
      </c>
      <c r="AE1993" s="41">
        <v>12819</v>
      </c>
      <c r="AF1993" s="4" t="s">
        <v>6535</v>
      </c>
      <c r="AG1993" s="41">
        <v>10375</v>
      </c>
      <c r="AH1993" s="2" t="s">
        <v>6535</v>
      </c>
      <c r="AI1993" s="41">
        <v>0</v>
      </c>
      <c r="AJ1993" s="2" t="s">
        <v>6535</v>
      </c>
      <c r="AK1993" s="41">
        <v>176307</v>
      </c>
      <c r="AL1993" s="2" t="s">
        <v>6535</v>
      </c>
      <c r="AM1993" s="2" t="str">
        <f>IF(OR(O1993="Q",Q1993="Q",S1993="Q",U1993="Q",W1993="Q",Y1993="Q",AB1993="Q",AD1993="Q",AF1993="Q",AH1993="Q",AJ1993="Q",AL1993="Q"),"Yes","No")</f>
        <v>No</v>
      </c>
    </row>
    <row r="1994" spans="1:39">
      <c r="A1994" s="6" t="s">
        <v>6328</v>
      </c>
      <c r="B1994" s="6" t="s">
        <v>1130</v>
      </c>
      <c r="C1994" s="4" t="s">
        <v>97</v>
      </c>
      <c r="D1994" s="242" t="s">
        <v>1131</v>
      </c>
      <c r="E1994" s="237" t="s">
        <v>1132</v>
      </c>
      <c r="F1994" s="25" t="s">
        <v>317</v>
      </c>
      <c r="G1994" s="53" t="s">
        <v>476</v>
      </c>
      <c r="H1994" s="180">
        <v>0</v>
      </c>
      <c r="I1994" s="28">
        <v>16</v>
      </c>
      <c r="J1994" s="171" t="s">
        <v>15</v>
      </c>
      <c r="K1994" s="171" t="s">
        <v>13</v>
      </c>
      <c r="L1994" s="9">
        <v>8</v>
      </c>
      <c r="M1994" s="9"/>
      <c r="N1994" s="32">
        <v>0.64645155778322039</v>
      </c>
      <c r="O1994" s="10" t="s">
        <v>6535</v>
      </c>
      <c r="P1994" s="57">
        <v>9.7687404179778906E-2</v>
      </c>
      <c r="Q1994" s="7" t="s">
        <v>6535</v>
      </c>
      <c r="R1994" s="182">
        <v>42.636467889908253</v>
      </c>
      <c r="S1994" s="1" t="s">
        <v>6535</v>
      </c>
      <c r="T1994" s="36">
        <v>6.4429357798165139</v>
      </c>
      <c r="U1994" s="2" t="s">
        <v>6535</v>
      </c>
      <c r="V1994" s="31">
        <v>6.6175528279318794</v>
      </c>
      <c r="W1994" s="2" t="s">
        <v>6535</v>
      </c>
      <c r="X1994" s="31" t="s">
        <v>6535</v>
      </c>
      <c r="Y1994" s="2" t="s">
        <v>6535</v>
      </c>
      <c r="AA1994" s="38">
        <v>90798</v>
      </c>
      <c r="AB1994" s="9" t="s">
        <v>6535</v>
      </c>
      <c r="AC1994" s="38">
        <v>929475</v>
      </c>
      <c r="AD1994" s="9" t="s">
        <v>6535</v>
      </c>
      <c r="AE1994" s="42">
        <v>140456</v>
      </c>
      <c r="AF1994" s="9" t="s">
        <v>6535</v>
      </c>
      <c r="AG1994" s="41">
        <v>21800</v>
      </c>
      <c r="AH1994" s="2" t="s">
        <v>6535</v>
      </c>
      <c r="AI1994" s="41">
        <v>0</v>
      </c>
      <c r="AJ1994" s="2" t="s">
        <v>6535</v>
      </c>
      <c r="AK1994" s="41">
        <v>370505</v>
      </c>
      <c r="AL1994" s="2" t="s">
        <v>6535</v>
      </c>
      <c r="AM1994" s="2" t="str">
        <f>IF(OR(O1994="Q",Q1994="Q",S1994="Q",U1994="Q",W1994="Q",Y1994="Q",AB1994="Q",AD1994="Q",AF1994="Q",AH1994="Q",AJ1994="Q",AL1994="Q"),"Yes","No")</f>
        <v>No</v>
      </c>
    </row>
    <row r="1995" spans="1:39">
      <c r="A1995" s="3" t="s">
        <v>5769</v>
      </c>
      <c r="B1995" s="3" t="s">
        <v>1042</v>
      </c>
      <c r="C1995" s="4" t="s">
        <v>28</v>
      </c>
      <c r="D1995" s="241">
        <v>9175</v>
      </c>
      <c r="E1995" s="236">
        <v>90175</v>
      </c>
      <c r="F1995" s="3" t="s">
        <v>317</v>
      </c>
      <c r="G1995" s="4" t="s">
        <v>262</v>
      </c>
      <c r="H1995" s="60">
        <v>68738</v>
      </c>
      <c r="I1995" s="27">
        <v>16</v>
      </c>
      <c r="J1995" s="170" t="s">
        <v>14</v>
      </c>
      <c r="K1995" s="170" t="s">
        <v>16</v>
      </c>
      <c r="L1995" s="5">
        <v>8</v>
      </c>
      <c r="N1995" s="31">
        <v>1.8529348261928997</v>
      </c>
      <c r="O1995" s="4" t="s">
        <v>6535</v>
      </c>
      <c r="P1995" s="56">
        <v>5.0229936955467486E-2</v>
      </c>
      <c r="Q1995" s="8" t="s">
        <v>6535</v>
      </c>
      <c r="R1995" s="35">
        <v>98.588739592778836</v>
      </c>
      <c r="S1995" s="2" t="s">
        <v>6535</v>
      </c>
      <c r="T1995" s="36">
        <v>2.6725743961750887</v>
      </c>
      <c r="U1995" s="2" t="s">
        <v>6535</v>
      </c>
      <c r="V1995" s="31">
        <v>36.889053391320438</v>
      </c>
      <c r="W1995" s="2" t="s">
        <v>6535</v>
      </c>
      <c r="X1995" s="31">
        <v>13.730010217318929</v>
      </c>
      <c r="Y1995" s="2" t="s">
        <v>6535</v>
      </c>
      <c r="AA1995" s="37">
        <v>60074</v>
      </c>
      <c r="AB1995" s="4" t="s">
        <v>6535</v>
      </c>
      <c r="AC1995" s="37">
        <v>1195980</v>
      </c>
      <c r="AD1995" s="4" t="s">
        <v>6535</v>
      </c>
      <c r="AE1995" s="41">
        <v>32421</v>
      </c>
      <c r="AF1995" s="4" t="s">
        <v>6535</v>
      </c>
      <c r="AG1995" s="41">
        <v>12131</v>
      </c>
      <c r="AH1995" s="2" t="s">
        <v>6535</v>
      </c>
      <c r="AI1995" s="41">
        <v>87107</v>
      </c>
      <c r="AJ1995" s="2" t="s">
        <v>6535</v>
      </c>
      <c r="AK1995" s="41">
        <v>111502</v>
      </c>
      <c r="AL1995" s="2" t="s">
        <v>6535</v>
      </c>
      <c r="AM1995" s="2" t="str">
        <f>IF(OR(O1995="Q",Q1995="Q",S1995="Q",U1995="Q",W1995="Q",Y1995="Q",AB1995="Q",AD1995="Q",AF1995="Q",AH1995="Q",AJ1995="Q",AL1995="Q"),"Yes","No")</f>
        <v>No</v>
      </c>
    </row>
    <row r="1996" spans="1:39">
      <c r="A1996" s="6" t="s">
        <v>5769</v>
      </c>
      <c r="B1996" s="6" t="s">
        <v>1042</v>
      </c>
      <c r="C1996" s="4" t="s">
        <v>28</v>
      </c>
      <c r="D1996" s="242">
        <v>9175</v>
      </c>
      <c r="E1996" s="237">
        <v>90175</v>
      </c>
      <c r="F1996" s="25" t="s">
        <v>317</v>
      </c>
      <c r="G1996" s="53" t="s">
        <v>262</v>
      </c>
      <c r="H1996" s="180">
        <v>68738</v>
      </c>
      <c r="I1996" s="28">
        <v>16</v>
      </c>
      <c r="J1996" s="171" t="s">
        <v>15</v>
      </c>
      <c r="K1996" s="171" t="s">
        <v>16</v>
      </c>
      <c r="L1996" s="9">
        <v>8</v>
      </c>
      <c r="M1996" s="9"/>
      <c r="N1996" s="32">
        <v>0.59939197763891339</v>
      </c>
      <c r="O1996" s="10" t="s">
        <v>6535</v>
      </c>
      <c r="P1996" s="57">
        <v>8.6350918524621276E-2</v>
      </c>
      <c r="Q1996" s="7" t="s">
        <v>6535</v>
      </c>
      <c r="R1996" s="182">
        <v>77.237644114755568</v>
      </c>
      <c r="S1996" s="1" t="s">
        <v>6535</v>
      </c>
      <c r="T1996" s="36">
        <v>11.127178478863168</v>
      </c>
      <c r="U1996" s="2" t="s">
        <v>6535</v>
      </c>
      <c r="V1996" s="31">
        <v>6.9413503397535781</v>
      </c>
      <c r="W1996" s="2" t="s">
        <v>6535</v>
      </c>
      <c r="X1996" s="31">
        <v>2.4422910078478917</v>
      </c>
      <c r="Y1996" s="2" t="s">
        <v>6535</v>
      </c>
      <c r="AA1996" s="38">
        <v>149251</v>
      </c>
      <c r="AB1996" s="9" t="s">
        <v>6535</v>
      </c>
      <c r="AC1996" s="38">
        <v>1728424</v>
      </c>
      <c r="AD1996" s="9" t="s">
        <v>6535</v>
      </c>
      <c r="AE1996" s="42">
        <v>249004</v>
      </c>
      <c r="AF1996" s="9" t="s">
        <v>6535</v>
      </c>
      <c r="AG1996" s="41">
        <v>22378</v>
      </c>
      <c r="AH1996" s="2" t="s">
        <v>6535</v>
      </c>
      <c r="AI1996" s="41">
        <v>707706</v>
      </c>
      <c r="AJ1996" s="2" t="s">
        <v>6535</v>
      </c>
      <c r="AK1996" s="41">
        <v>246866</v>
      </c>
      <c r="AL1996" s="2" t="s">
        <v>6535</v>
      </c>
      <c r="AM1996" s="2" t="str">
        <f>IF(OR(O1996="Q",Q1996="Q",S1996="Q",U1996="Q",W1996="Q",Y1996="Q",AB1996="Q",AD1996="Q",AF1996="Q",AH1996="Q",AJ1996="Q",AL1996="Q"),"Yes","No")</f>
        <v>No</v>
      </c>
    </row>
    <row r="1997" spans="1:39">
      <c r="A1997" s="6" t="s">
        <v>2883</v>
      </c>
      <c r="B1997" s="6" t="s">
        <v>2818</v>
      </c>
      <c r="C1997" s="4" t="s">
        <v>60</v>
      </c>
      <c r="D1997" s="242">
        <v>5149</v>
      </c>
      <c r="E1997" s="237">
        <v>50149</v>
      </c>
      <c r="F1997" s="25" t="s">
        <v>407</v>
      </c>
      <c r="G1997" s="53" t="s">
        <v>262</v>
      </c>
      <c r="H1997" s="180">
        <v>143592</v>
      </c>
      <c r="I1997" s="28">
        <v>16</v>
      </c>
      <c r="J1997" s="171" t="s">
        <v>14</v>
      </c>
      <c r="K1997" s="171" t="s">
        <v>16</v>
      </c>
      <c r="L1997" s="9">
        <v>8</v>
      </c>
      <c r="M1997" s="9"/>
      <c r="N1997" s="32">
        <v>1.6400258596306923</v>
      </c>
      <c r="O1997" s="10" t="s">
        <v>6535</v>
      </c>
      <c r="P1997" s="57">
        <v>4.9319486112073062E-2</v>
      </c>
      <c r="Q1997" s="7" t="s">
        <v>6535</v>
      </c>
      <c r="R1997" s="182">
        <v>67.607081245379121</v>
      </c>
      <c r="S1997" s="1" t="s">
        <v>6535</v>
      </c>
      <c r="T1997" s="36">
        <v>2.03310605438265</v>
      </c>
      <c r="U1997" s="2" t="s">
        <v>6535</v>
      </c>
      <c r="V1997" s="31">
        <v>33.253101135399412</v>
      </c>
      <c r="W1997" s="2" t="s">
        <v>6535</v>
      </c>
      <c r="X1997" s="31">
        <v>7.1447385555661667</v>
      </c>
      <c r="Y1997" s="2" t="s">
        <v>6535</v>
      </c>
      <c r="AA1997" s="38">
        <v>40589</v>
      </c>
      <c r="AB1997" s="9" t="s">
        <v>6535</v>
      </c>
      <c r="AC1997" s="38">
        <v>822981</v>
      </c>
      <c r="AD1997" s="9" t="s">
        <v>6535</v>
      </c>
      <c r="AE1997" s="42">
        <v>24749</v>
      </c>
      <c r="AF1997" s="9" t="s">
        <v>6535</v>
      </c>
      <c r="AG1997" s="41">
        <v>12173</v>
      </c>
      <c r="AH1997" s="2" t="s">
        <v>6535</v>
      </c>
      <c r="AI1997" s="41">
        <v>115187</v>
      </c>
      <c r="AJ1997" s="2" t="s">
        <v>6535</v>
      </c>
      <c r="AK1997" s="41">
        <v>184234</v>
      </c>
      <c r="AL1997" s="2" t="s">
        <v>6535</v>
      </c>
      <c r="AM1997" s="2" t="str">
        <f>IF(OR(O1997="Q",Q1997="Q",S1997="Q",U1997="Q",W1997="Q",Y1997="Q",AB1997="Q",AD1997="Q",AF1997="Q",AH1997="Q",AJ1997="Q",AL1997="Q"),"Yes","No")</f>
        <v>No</v>
      </c>
    </row>
    <row r="1998" spans="1:39">
      <c r="A1998" s="6" t="s">
        <v>2883</v>
      </c>
      <c r="B1998" s="6" t="s">
        <v>2818</v>
      </c>
      <c r="C1998" s="4" t="s">
        <v>60</v>
      </c>
      <c r="D1998" s="242">
        <v>5149</v>
      </c>
      <c r="E1998" s="237">
        <v>50149</v>
      </c>
      <c r="F1998" s="25" t="s">
        <v>407</v>
      </c>
      <c r="G1998" s="53" t="s">
        <v>262</v>
      </c>
      <c r="H1998" s="180">
        <v>143592</v>
      </c>
      <c r="I1998" s="28">
        <v>16</v>
      </c>
      <c r="J1998" s="171" t="s">
        <v>15</v>
      </c>
      <c r="K1998" s="171" t="s">
        <v>16</v>
      </c>
      <c r="L1998" s="9">
        <v>8</v>
      </c>
      <c r="M1998" s="9"/>
      <c r="N1998" s="32">
        <v>0.59628457243169553</v>
      </c>
      <c r="O1998" s="10" t="s">
        <v>6535</v>
      </c>
      <c r="P1998" s="57">
        <v>0.14085675164922185</v>
      </c>
      <c r="Q1998" s="7" t="s">
        <v>6535</v>
      </c>
      <c r="R1998" s="182">
        <v>54.130652816333843</v>
      </c>
      <c r="S1998" s="1" t="s">
        <v>6535</v>
      </c>
      <c r="T1998" s="36">
        <v>12.786961583236321</v>
      </c>
      <c r="U1998" s="2" t="s">
        <v>6535</v>
      </c>
      <c r="V1998" s="31">
        <v>4.2332693708331002</v>
      </c>
      <c r="W1998" s="2" t="s">
        <v>6535</v>
      </c>
      <c r="X1998" s="31">
        <v>0.70568656751266667</v>
      </c>
      <c r="Y1998" s="2" t="s">
        <v>6535</v>
      </c>
      <c r="AA1998" s="38">
        <v>255434</v>
      </c>
      <c r="AB1998" s="9" t="s">
        <v>6535</v>
      </c>
      <c r="AC1998" s="38">
        <v>1813431</v>
      </c>
      <c r="AD1998" s="9" t="s">
        <v>6535</v>
      </c>
      <c r="AE1998" s="42">
        <v>428376</v>
      </c>
      <c r="AF1998" s="9" t="s">
        <v>6535</v>
      </c>
      <c r="AG1998" s="41">
        <v>33501</v>
      </c>
      <c r="AH1998" s="2" t="s">
        <v>6535</v>
      </c>
      <c r="AI1998" s="41">
        <v>2569740</v>
      </c>
      <c r="AJ1998" s="2" t="s">
        <v>6535</v>
      </c>
      <c r="AK1998" s="41">
        <v>590121</v>
      </c>
      <c r="AL1998" s="2" t="s">
        <v>6535</v>
      </c>
      <c r="AM1998" s="2" t="str">
        <f>IF(OR(O1998="Q",Q1998="Q",S1998="Q",U1998="Q",W1998="Q",Y1998="Q",AB1998="Q",AD1998="Q",AF1998="Q",AH1998="Q",AJ1998="Q",AL1998="Q"),"Yes","No")</f>
        <v>No</v>
      </c>
    </row>
    <row r="1999" spans="1:39">
      <c r="A1999" s="6" t="s">
        <v>1738</v>
      </c>
      <c r="B1999" s="6" t="s">
        <v>1606</v>
      </c>
      <c r="C1999" s="4" t="s">
        <v>54</v>
      </c>
      <c r="D1999" s="242">
        <v>4144</v>
      </c>
      <c r="E1999" s="237">
        <v>40144</v>
      </c>
      <c r="F1999" s="25" t="s">
        <v>317</v>
      </c>
      <c r="G1999" s="53" t="s">
        <v>264</v>
      </c>
      <c r="H1999" s="180">
        <v>130846</v>
      </c>
      <c r="I1999" s="27">
        <v>16</v>
      </c>
      <c r="J1999" s="171" t="s">
        <v>15</v>
      </c>
      <c r="K1999" s="171" t="s">
        <v>13</v>
      </c>
      <c r="L1999" s="9">
        <v>7</v>
      </c>
      <c r="M1999" s="9"/>
      <c r="N1999" s="32">
        <v>0.52308916132999983</v>
      </c>
      <c r="O1999" s="10" t="s">
        <v>6535</v>
      </c>
      <c r="P1999" s="57">
        <v>0.10562213001681833</v>
      </c>
      <c r="Q1999" s="7" t="s">
        <v>6535</v>
      </c>
      <c r="R1999" s="182">
        <v>38.986370573067411</v>
      </c>
      <c r="S1999" s="1" t="s">
        <v>6535</v>
      </c>
      <c r="T1999" s="36">
        <v>7.8721254538757037</v>
      </c>
      <c r="U1999" s="2" t="s">
        <v>6535</v>
      </c>
      <c r="V1999" s="31">
        <v>4.9524579862828721</v>
      </c>
      <c r="W1999" s="2" t="s">
        <v>6535</v>
      </c>
      <c r="X1999" s="31" t="s">
        <v>6535</v>
      </c>
      <c r="Y1999" s="2" t="s">
        <v>6535</v>
      </c>
      <c r="AA1999" s="38">
        <v>78251</v>
      </c>
      <c r="AB1999" s="9" t="s">
        <v>6535</v>
      </c>
      <c r="AC1999" s="38">
        <v>740858</v>
      </c>
      <c r="AD1999" s="9" t="s">
        <v>6535</v>
      </c>
      <c r="AE1999" s="42">
        <v>149594</v>
      </c>
      <c r="AF1999" s="9" t="s">
        <v>6535</v>
      </c>
      <c r="AG1999" s="41">
        <v>19003</v>
      </c>
      <c r="AH1999" s="2" t="s">
        <v>6535</v>
      </c>
      <c r="AI1999" s="41">
        <v>0</v>
      </c>
      <c r="AJ1999" s="2" t="s">
        <v>6535</v>
      </c>
      <c r="AK1999" s="41">
        <v>235115</v>
      </c>
      <c r="AL1999" s="2" t="s">
        <v>6535</v>
      </c>
      <c r="AM1999" s="2" t="str">
        <f>IF(OR(O1999="Q",Q1999="Q",S1999="Q",U1999="Q",W1999="Q",Y1999="Q",AB1999="Q",AD1999="Q",AF1999="Q",AH1999="Q",AJ1999="Q",AL1999="Q"),"Yes","No")</f>
        <v>No</v>
      </c>
    </row>
    <row r="2000" spans="1:39">
      <c r="A2000" s="6" t="s">
        <v>1360</v>
      </c>
      <c r="B2000" s="6" t="s">
        <v>6195</v>
      </c>
      <c r="C2000" s="4" t="s">
        <v>69</v>
      </c>
      <c r="D2000" s="242">
        <v>3109</v>
      </c>
      <c r="E2000" s="237">
        <v>30109</v>
      </c>
      <c r="F2000" s="25" t="s">
        <v>317</v>
      </c>
      <c r="G2000" s="53" t="s">
        <v>264</v>
      </c>
      <c r="H2000" s="180">
        <v>58875</v>
      </c>
      <c r="I2000" s="28">
        <v>16</v>
      </c>
      <c r="J2000" s="171" t="s">
        <v>14</v>
      </c>
      <c r="K2000" s="171" t="s">
        <v>13</v>
      </c>
      <c r="L2000" s="9">
        <v>7</v>
      </c>
      <c r="M2000" s="9"/>
      <c r="N2000" s="32">
        <v>1.8503956377352302</v>
      </c>
      <c r="O2000" s="10" t="s">
        <v>6535</v>
      </c>
      <c r="P2000" s="57">
        <v>9.1462512589698439E-2</v>
      </c>
      <c r="Q2000" s="7" t="s">
        <v>6535</v>
      </c>
      <c r="R2000" s="182">
        <v>32.879730810234541</v>
      </c>
      <c r="S2000" s="1" t="s">
        <v>6535</v>
      </c>
      <c r="T2000" s="36">
        <v>1.6251998933901919</v>
      </c>
      <c r="U2000" s="2" t="s">
        <v>6535</v>
      </c>
      <c r="V2000" s="31">
        <v>20.231191833053174</v>
      </c>
      <c r="W2000" s="2" t="s">
        <v>6535</v>
      </c>
      <c r="X2000" s="31" t="s">
        <v>6535</v>
      </c>
      <c r="Y2000" s="2" t="s">
        <v>6535</v>
      </c>
      <c r="AA2000" s="38">
        <v>45133</v>
      </c>
      <c r="AB2000" s="9" t="s">
        <v>6535</v>
      </c>
      <c r="AC2000" s="38">
        <v>493459</v>
      </c>
      <c r="AD2000" s="9" t="s">
        <v>6535</v>
      </c>
      <c r="AE2000" s="42">
        <v>24391</v>
      </c>
      <c r="AF2000" s="9" t="s">
        <v>6535</v>
      </c>
      <c r="AG2000" s="41">
        <v>15008</v>
      </c>
      <c r="AH2000" s="2" t="s">
        <v>6535</v>
      </c>
      <c r="AI2000" s="41">
        <v>0</v>
      </c>
      <c r="AJ2000" s="2" t="s">
        <v>6535</v>
      </c>
      <c r="AK2000" s="41">
        <v>257411</v>
      </c>
      <c r="AL2000" s="2" t="s">
        <v>6535</v>
      </c>
      <c r="AM2000" s="2" t="str">
        <f>IF(OR(O2000="Q",Q2000="Q",S2000="Q",U2000="Q",W2000="Q",Y2000="Q",AB2000="Q",AD2000="Q",AF2000="Q",AH2000="Q",AJ2000="Q",AL2000="Q"),"Yes","No")</f>
        <v>No</v>
      </c>
    </row>
    <row r="2001" spans="1:39">
      <c r="A2001" s="3" t="s">
        <v>3093</v>
      </c>
      <c r="B2001" s="3" t="s">
        <v>3094</v>
      </c>
      <c r="C2001" s="4" t="s">
        <v>59</v>
      </c>
      <c r="D2001" s="241" t="s">
        <v>3095</v>
      </c>
      <c r="E2001" s="236" t="s">
        <v>3096</v>
      </c>
      <c r="F2001" s="3" t="s">
        <v>317</v>
      </c>
      <c r="G2001" s="4" t="s">
        <v>476</v>
      </c>
      <c r="H2001" s="60">
        <v>0</v>
      </c>
      <c r="I2001" s="27">
        <v>16</v>
      </c>
      <c r="J2001" s="170" t="s">
        <v>14</v>
      </c>
      <c r="K2001" s="170" t="s">
        <v>13</v>
      </c>
      <c r="L2001" s="5">
        <v>7</v>
      </c>
      <c r="N2001" s="31">
        <v>0.39286721669839925</v>
      </c>
      <c r="O2001" s="4" t="s">
        <v>6535</v>
      </c>
      <c r="P2001" s="56">
        <v>5.0475879845435313E-2</v>
      </c>
      <c r="Q2001" s="8" t="s">
        <v>6535</v>
      </c>
      <c r="R2001" s="35">
        <v>47.652239611440905</v>
      </c>
      <c r="S2001" s="2" t="s">
        <v>6535</v>
      </c>
      <c r="T2001" s="36">
        <v>6.1223961144090664</v>
      </c>
      <c r="U2001" s="2" t="s">
        <v>6535</v>
      </c>
      <c r="V2001" s="31">
        <v>7.7832663422889778</v>
      </c>
      <c r="W2001" s="2" t="s">
        <v>6535</v>
      </c>
      <c r="X2001" s="31" t="s">
        <v>6535</v>
      </c>
      <c r="Y2001" s="2" t="s">
        <v>6535</v>
      </c>
      <c r="AA2001" s="37">
        <v>22285</v>
      </c>
      <c r="AB2001" s="4" t="s">
        <v>6535</v>
      </c>
      <c r="AC2001" s="37">
        <v>441498</v>
      </c>
      <c r="AD2001" s="4" t="s">
        <v>6535</v>
      </c>
      <c r="AE2001" s="41">
        <v>56724</v>
      </c>
      <c r="AF2001" s="4" t="s">
        <v>6535</v>
      </c>
      <c r="AG2001" s="41">
        <v>9265</v>
      </c>
      <c r="AH2001" s="2" t="s">
        <v>6535</v>
      </c>
      <c r="AI2001" s="41">
        <v>0</v>
      </c>
      <c r="AJ2001" s="2" t="s">
        <v>6535</v>
      </c>
      <c r="AK2001" s="41">
        <v>105246</v>
      </c>
      <c r="AL2001" s="2" t="s">
        <v>6535</v>
      </c>
      <c r="AM2001" s="2" t="str">
        <f>IF(OR(O2001="Q",Q2001="Q",S2001="Q",U2001="Q",W2001="Q",Y2001="Q",AB2001="Q",AD2001="Q",AF2001="Q",AH2001="Q",AJ2001="Q",AL2001="Q"),"Yes","No")</f>
        <v>No</v>
      </c>
    </row>
    <row r="2002" spans="1:39">
      <c r="A2002" s="3" t="s">
        <v>409</v>
      </c>
      <c r="B2002" s="3" t="s">
        <v>410</v>
      </c>
      <c r="C2002" s="4" t="s">
        <v>112</v>
      </c>
      <c r="D2002" s="241">
        <v>59</v>
      </c>
      <c r="E2002" s="236">
        <v>59</v>
      </c>
      <c r="F2002" s="3" t="s">
        <v>317</v>
      </c>
      <c r="G2002" s="4" t="s">
        <v>264</v>
      </c>
      <c r="H2002" s="60">
        <v>50520</v>
      </c>
      <c r="I2002" s="27">
        <v>16</v>
      </c>
      <c r="J2002" s="170" t="s">
        <v>30</v>
      </c>
      <c r="K2002" s="170" t="s">
        <v>13</v>
      </c>
      <c r="L2002" s="5">
        <v>7</v>
      </c>
      <c r="N2002" s="31">
        <v>1.0689447236180905</v>
      </c>
      <c r="O2002" s="4" t="s">
        <v>6535</v>
      </c>
      <c r="P2002" s="56">
        <v>7.2911525293596888E-2</v>
      </c>
      <c r="Q2002" s="8" t="s">
        <v>6535</v>
      </c>
      <c r="R2002" s="35">
        <v>82.018313253012053</v>
      </c>
      <c r="S2002" s="2" t="s">
        <v>6535</v>
      </c>
      <c r="T2002" s="36">
        <v>5.5943775100401609</v>
      </c>
      <c r="U2002" s="2" t="s">
        <v>6535</v>
      </c>
      <c r="V2002" s="31">
        <v>14.660847092605886</v>
      </c>
      <c r="W2002" s="2" t="s">
        <v>6535</v>
      </c>
      <c r="X2002" s="31" t="s">
        <v>6535</v>
      </c>
      <c r="Y2002" s="2" t="s">
        <v>6535</v>
      </c>
      <c r="AA2002" s="37">
        <v>37226</v>
      </c>
      <c r="AB2002" s="4" t="s">
        <v>6535</v>
      </c>
      <c r="AC2002" s="37">
        <v>510564</v>
      </c>
      <c r="AD2002" s="4" t="s">
        <v>6535</v>
      </c>
      <c r="AE2002" s="41">
        <v>34825</v>
      </c>
      <c r="AF2002" s="4" t="s">
        <v>6535</v>
      </c>
      <c r="AG2002" s="41">
        <v>6225</v>
      </c>
      <c r="AH2002" s="2" t="s">
        <v>6535</v>
      </c>
      <c r="AI2002" s="41">
        <v>0</v>
      </c>
      <c r="AJ2002" s="2" t="s">
        <v>6535</v>
      </c>
      <c r="AK2002" s="41">
        <v>194843</v>
      </c>
      <c r="AL2002" s="2" t="s">
        <v>6535</v>
      </c>
      <c r="AM2002" s="2" t="str">
        <f>IF(OR(O2002="Q",Q2002="Q",S2002="Q",U2002="Q",W2002="Q",Y2002="Q",AB2002="Q",AD2002="Q",AF2002="Q",AH2002="Q",AJ2002="Q",AL2002="Q"),"Yes","No")</f>
        <v>No</v>
      </c>
    </row>
    <row r="2003" spans="1:39">
      <c r="A2003" s="6" t="s">
        <v>796</v>
      </c>
      <c r="B2003" s="6" t="s">
        <v>797</v>
      </c>
      <c r="C2003" s="4" t="s">
        <v>43</v>
      </c>
      <c r="D2003" s="242">
        <v>1063</v>
      </c>
      <c r="E2003" s="237">
        <v>10063</v>
      </c>
      <c r="F2003" s="25" t="s">
        <v>320</v>
      </c>
      <c r="G2003" s="53" t="s">
        <v>262</v>
      </c>
      <c r="H2003" s="180">
        <v>924859</v>
      </c>
      <c r="I2003" s="28">
        <v>16</v>
      </c>
      <c r="J2003" s="171" t="s">
        <v>14</v>
      </c>
      <c r="K2003" s="171" t="s">
        <v>13</v>
      </c>
      <c r="L2003" s="9">
        <v>7</v>
      </c>
      <c r="M2003" s="9"/>
      <c r="N2003" s="32">
        <v>1.704267547077525</v>
      </c>
      <c r="O2003" s="10" t="s">
        <v>6535</v>
      </c>
      <c r="P2003" s="57">
        <v>8.8728673287496812E-2</v>
      </c>
      <c r="Q2003" s="7" t="s">
        <v>6535</v>
      </c>
      <c r="R2003" s="182">
        <v>44</v>
      </c>
      <c r="S2003" s="1" t="s">
        <v>6535</v>
      </c>
      <c r="T2003" s="36">
        <v>2.2907563025210083</v>
      </c>
      <c r="U2003" s="2" t="s">
        <v>6535</v>
      </c>
      <c r="V2003" s="31">
        <v>19.207630227439473</v>
      </c>
      <c r="W2003" s="2" t="s">
        <v>6535</v>
      </c>
      <c r="X2003" s="31">
        <v>3.480438045964914</v>
      </c>
      <c r="Y2003" s="2" t="s">
        <v>6535</v>
      </c>
      <c r="AA2003" s="38">
        <v>55750</v>
      </c>
      <c r="AB2003" s="9" t="s">
        <v>6535</v>
      </c>
      <c r="AC2003" s="38">
        <v>628320</v>
      </c>
      <c r="AD2003" s="9" t="s">
        <v>6535</v>
      </c>
      <c r="AE2003" s="42">
        <v>32712</v>
      </c>
      <c r="AF2003" s="9" t="s">
        <v>6535</v>
      </c>
      <c r="AG2003" s="41">
        <v>14280</v>
      </c>
      <c r="AH2003" s="2" t="s">
        <v>6535</v>
      </c>
      <c r="AI2003" s="41">
        <v>180529</v>
      </c>
      <c r="AJ2003" s="2" t="s">
        <v>6535</v>
      </c>
      <c r="AK2003" s="41">
        <v>157992</v>
      </c>
      <c r="AL2003" s="2" t="s">
        <v>6535</v>
      </c>
      <c r="AM2003" s="2" t="str">
        <f>IF(OR(O2003="Q",Q2003="Q",S2003="Q",U2003="Q",W2003="Q",Y2003="Q",AB2003="Q",AD2003="Q",AF2003="Q",AH2003="Q",AJ2003="Q",AL2003="Q"),"Yes","No")</f>
        <v>No</v>
      </c>
    </row>
    <row r="2004" spans="1:39">
      <c r="A2004" s="6" t="s">
        <v>5700</v>
      </c>
      <c r="B2004" s="6" t="s">
        <v>5701</v>
      </c>
      <c r="C2004" s="4" t="s">
        <v>28</v>
      </c>
      <c r="D2004" s="242">
        <v>9050</v>
      </c>
      <c r="E2004" s="237">
        <v>90050</v>
      </c>
      <c r="F2004" s="25" t="s">
        <v>317</v>
      </c>
      <c r="G2004" s="53" t="s">
        <v>264</v>
      </c>
      <c r="H2004" s="180">
        <v>125206</v>
      </c>
      <c r="I2004" s="28">
        <v>16</v>
      </c>
      <c r="J2004" s="171" t="s">
        <v>15</v>
      </c>
      <c r="K2004" s="171" t="s">
        <v>13</v>
      </c>
      <c r="L2004" s="9">
        <v>6</v>
      </c>
      <c r="M2004" s="9"/>
      <c r="N2004" s="32">
        <v>0.88925147706974728</v>
      </c>
      <c r="O2004" s="10" t="s">
        <v>6535</v>
      </c>
      <c r="P2004" s="57">
        <v>0.10739592976705284</v>
      </c>
      <c r="Q2004" s="7" t="s">
        <v>6535</v>
      </c>
      <c r="R2004" s="182">
        <v>133.02890983188996</v>
      </c>
      <c r="S2004" s="1" t="s">
        <v>6535</v>
      </c>
      <c r="T2004" s="36">
        <v>16.066055357446086</v>
      </c>
      <c r="U2004" s="5" t="s">
        <v>6535</v>
      </c>
      <c r="V2004" s="31">
        <v>8.2801227104097741</v>
      </c>
      <c r="W2004" s="2" t="s">
        <v>6535</v>
      </c>
      <c r="X2004" s="31" t="s">
        <v>6535</v>
      </c>
      <c r="Y2004" s="2" t="s">
        <v>6535</v>
      </c>
      <c r="AA2004" s="38">
        <v>336539</v>
      </c>
      <c r="AB2004" s="9" t="s">
        <v>6535</v>
      </c>
      <c r="AC2004" s="38">
        <v>3133629</v>
      </c>
      <c r="AD2004" s="9" t="s">
        <v>6535</v>
      </c>
      <c r="AE2004" s="42">
        <v>378452</v>
      </c>
      <c r="AF2004" s="9" t="s">
        <v>6535</v>
      </c>
      <c r="AG2004" s="41">
        <v>23556</v>
      </c>
      <c r="AH2004" s="2" t="s">
        <v>6535</v>
      </c>
      <c r="AI2004" s="41">
        <v>0</v>
      </c>
      <c r="AJ2004" s="2" t="s">
        <v>6535</v>
      </c>
      <c r="AK2004" s="41">
        <v>426057</v>
      </c>
      <c r="AL2004" s="2" t="s">
        <v>163</v>
      </c>
      <c r="AM2004" s="2" t="str">
        <f>IF(OR(O2004="Q",Q2004="Q",S2004="Q",U2004="Q",W2004="Q",Y2004="Q",AB2004="Q",AD2004="Q",AF2004="Q",AH2004="Q",AJ2004="Q",AL2004="Q"),"Yes","No")</f>
        <v>No</v>
      </c>
    </row>
    <row r="2005" spans="1:39">
      <c r="A2005" s="6" t="s">
        <v>3632</v>
      </c>
      <c r="B2005" s="6" t="s">
        <v>3633</v>
      </c>
      <c r="C2005" s="4" t="s">
        <v>108</v>
      </c>
      <c r="D2005" s="242" t="s">
        <v>3634</v>
      </c>
      <c r="E2005" s="237" t="s">
        <v>3635</v>
      </c>
      <c r="F2005" s="25" t="s">
        <v>317</v>
      </c>
      <c r="G2005" s="53" t="s">
        <v>476</v>
      </c>
      <c r="H2005" s="180">
        <v>0</v>
      </c>
      <c r="I2005" s="28">
        <v>16</v>
      </c>
      <c r="J2005" s="171" t="s">
        <v>15</v>
      </c>
      <c r="K2005" s="171" t="s">
        <v>13</v>
      </c>
      <c r="L2005" s="9">
        <v>6</v>
      </c>
      <c r="M2005" s="9"/>
      <c r="N2005" s="32">
        <v>0.51914882401005102</v>
      </c>
      <c r="O2005" s="10" t="s">
        <v>6535</v>
      </c>
      <c r="P2005" s="57">
        <v>0.11985938748767713</v>
      </c>
      <c r="Q2005" s="7" t="s">
        <v>6535</v>
      </c>
      <c r="R2005" s="182">
        <v>36.420360520094562</v>
      </c>
      <c r="S2005" s="1" t="s">
        <v>6535</v>
      </c>
      <c r="T2005" s="36">
        <v>8.408614066193854</v>
      </c>
      <c r="U2005" s="2" t="s">
        <v>6535</v>
      </c>
      <c r="V2005" s="31">
        <v>4.3313155097127893</v>
      </c>
      <c r="W2005" s="2" t="s">
        <v>6535</v>
      </c>
      <c r="X2005" s="31" t="s">
        <v>6535</v>
      </c>
      <c r="Y2005" s="2" t="s">
        <v>6535</v>
      </c>
      <c r="AA2005" s="38">
        <v>59089</v>
      </c>
      <c r="AB2005" s="9" t="s">
        <v>6535</v>
      </c>
      <c r="AC2005" s="38">
        <v>492986</v>
      </c>
      <c r="AD2005" s="9" t="s">
        <v>6535</v>
      </c>
      <c r="AE2005" s="42">
        <v>113819</v>
      </c>
      <c r="AF2005" s="9" t="s">
        <v>6535</v>
      </c>
      <c r="AG2005" s="41">
        <v>13536</v>
      </c>
      <c r="AH2005" s="2" t="s">
        <v>6535</v>
      </c>
      <c r="AI2005" s="41">
        <v>0</v>
      </c>
      <c r="AJ2005" s="2" t="s">
        <v>6535</v>
      </c>
      <c r="AK2005" s="41">
        <v>214709</v>
      </c>
      <c r="AL2005" s="2" t="s">
        <v>6535</v>
      </c>
      <c r="AM2005" s="2" t="str">
        <f>IF(OR(O2005="Q",Q2005="Q",S2005="Q",U2005="Q",W2005="Q",Y2005="Q",AB2005="Q",AD2005="Q",AF2005="Q",AH2005="Q",AJ2005="Q",AL2005="Q"),"Yes","No")</f>
        <v>No</v>
      </c>
    </row>
    <row r="2006" spans="1:39">
      <c r="A2006" s="3" t="s">
        <v>175</v>
      </c>
      <c r="B2006" s="3" t="s">
        <v>1841</v>
      </c>
      <c r="C2006" s="4" t="s">
        <v>126</v>
      </c>
      <c r="D2006" s="241">
        <v>4235</v>
      </c>
      <c r="E2006" s="236">
        <v>40235</v>
      </c>
      <c r="F2006" s="3" t="s">
        <v>1218</v>
      </c>
      <c r="G2006" s="4" t="s">
        <v>264</v>
      </c>
      <c r="H2006" s="60">
        <v>386787</v>
      </c>
      <c r="I2006" s="27">
        <v>16</v>
      </c>
      <c r="J2006" s="170" t="s">
        <v>15</v>
      </c>
      <c r="K2006" s="170" t="s">
        <v>13</v>
      </c>
      <c r="L2006" s="5">
        <v>5</v>
      </c>
      <c r="N2006" s="31">
        <v>0.67187914126689641</v>
      </c>
      <c r="O2006" s="4" t="s">
        <v>6535</v>
      </c>
      <c r="P2006" s="56">
        <v>5.3081425784038454E-2</v>
      </c>
      <c r="Q2006" s="8" t="s">
        <v>6535</v>
      </c>
      <c r="R2006" s="35">
        <v>37.99269545092934</v>
      </c>
      <c r="S2006" s="2" t="s">
        <v>6535</v>
      </c>
      <c r="T2006" s="36">
        <v>3.001591089896579</v>
      </c>
      <c r="U2006" s="2" t="s">
        <v>6535</v>
      </c>
      <c r="V2006" s="31">
        <v>12.657518733585524</v>
      </c>
      <c r="W2006" s="2" t="s">
        <v>6535</v>
      </c>
      <c r="X2006" s="31" t="s">
        <v>6535</v>
      </c>
      <c r="Y2006" s="2" t="s">
        <v>6535</v>
      </c>
      <c r="AA2006" s="37">
        <v>27885</v>
      </c>
      <c r="AB2006" s="4" t="s">
        <v>6535</v>
      </c>
      <c r="AC2006" s="37">
        <v>525325</v>
      </c>
      <c r="AD2006" s="4" t="s">
        <v>6535</v>
      </c>
      <c r="AE2006" s="41">
        <v>41503</v>
      </c>
      <c r="AF2006" s="4" t="s">
        <v>6535</v>
      </c>
      <c r="AG2006" s="41">
        <v>13827</v>
      </c>
      <c r="AH2006" s="2" t="s">
        <v>6535</v>
      </c>
      <c r="AI2006" s="41">
        <v>0</v>
      </c>
      <c r="AJ2006" s="2" t="s">
        <v>6535</v>
      </c>
      <c r="AK2006" s="41">
        <v>187638</v>
      </c>
      <c r="AL2006" s="2" t="s">
        <v>6535</v>
      </c>
      <c r="AM2006" s="2" t="str">
        <f>IF(OR(O2006="Q",Q2006="Q",S2006="Q",U2006="Q",W2006="Q",Y2006="Q",AB2006="Q",AD2006="Q",AF2006="Q",AH2006="Q",AJ2006="Q",AL2006="Q"),"Yes","No")</f>
        <v>No</v>
      </c>
    </row>
    <row r="2007" spans="1:39">
      <c r="A2007" s="3" t="s">
        <v>409</v>
      </c>
      <c r="B2007" s="3" t="s">
        <v>410</v>
      </c>
      <c r="C2007" s="4" t="s">
        <v>112</v>
      </c>
      <c r="D2007" s="241">
        <v>59</v>
      </c>
      <c r="E2007" s="236">
        <v>59</v>
      </c>
      <c r="F2007" s="3" t="s">
        <v>317</v>
      </c>
      <c r="G2007" s="4" t="s">
        <v>264</v>
      </c>
      <c r="H2007" s="60">
        <v>50520</v>
      </c>
      <c r="I2007" s="27">
        <v>16</v>
      </c>
      <c r="J2007" s="170" t="s">
        <v>14</v>
      </c>
      <c r="K2007" s="170" t="s">
        <v>13</v>
      </c>
      <c r="L2007" s="5">
        <v>5</v>
      </c>
      <c r="N2007" s="31">
        <v>1.6178848190890338</v>
      </c>
      <c r="O2007" s="4" t="s">
        <v>6535</v>
      </c>
      <c r="P2007" s="56">
        <v>6.4236795155013876E-2</v>
      </c>
      <c r="Q2007" s="8" t="s">
        <v>6535</v>
      </c>
      <c r="R2007" s="35">
        <v>77.623024054982821</v>
      </c>
      <c r="S2007" s="2" t="s">
        <v>6535</v>
      </c>
      <c r="T2007" s="36">
        <v>3.0819587628865981</v>
      </c>
      <c r="U2007" s="2" t="s">
        <v>6535</v>
      </c>
      <c r="V2007" s="31">
        <v>25.186263031722138</v>
      </c>
      <c r="W2007" s="2" t="s">
        <v>6535</v>
      </c>
      <c r="X2007" s="31" t="s">
        <v>6535</v>
      </c>
      <c r="Y2007" s="2" t="s">
        <v>6535</v>
      </c>
      <c r="AA2007" s="37">
        <v>29020</v>
      </c>
      <c r="AB2007" s="4" t="s">
        <v>6535</v>
      </c>
      <c r="AC2007" s="37">
        <v>451766</v>
      </c>
      <c r="AD2007" s="4" t="s">
        <v>6535</v>
      </c>
      <c r="AE2007" s="41">
        <v>17937</v>
      </c>
      <c r="AF2007" s="4" t="s">
        <v>6535</v>
      </c>
      <c r="AG2007" s="41">
        <v>5820</v>
      </c>
      <c r="AH2007" s="2" t="s">
        <v>6535</v>
      </c>
      <c r="AI2007" s="41">
        <v>0</v>
      </c>
      <c r="AJ2007" s="2" t="s">
        <v>6535</v>
      </c>
      <c r="AK2007" s="41">
        <v>84887</v>
      </c>
      <c r="AL2007" s="2" t="s">
        <v>6535</v>
      </c>
      <c r="AM2007" s="2" t="str">
        <f>IF(OR(O2007="Q",Q2007="Q",S2007="Q",U2007="Q",W2007="Q",Y2007="Q",AB2007="Q",AD2007="Q",AF2007="Q",AH2007="Q",AJ2007="Q",AL2007="Q"),"Yes","No")</f>
        <v>No</v>
      </c>
    </row>
    <row r="2008" spans="1:39">
      <c r="A2008" s="3" t="s">
        <v>2764</v>
      </c>
      <c r="B2008" s="3" t="s">
        <v>767</v>
      </c>
      <c r="C2008" s="4" t="s">
        <v>108</v>
      </c>
      <c r="D2008" s="241">
        <v>5020</v>
      </c>
      <c r="E2008" s="236">
        <v>50020</v>
      </c>
      <c r="F2008" s="3" t="s">
        <v>317</v>
      </c>
      <c r="G2008" s="4" t="s">
        <v>264</v>
      </c>
      <c r="H2008" s="60">
        <v>85256</v>
      </c>
      <c r="I2008" s="27">
        <v>16</v>
      </c>
      <c r="J2008" s="170" t="s">
        <v>14</v>
      </c>
      <c r="K2008" s="170" t="s">
        <v>16</v>
      </c>
      <c r="L2008" s="5">
        <v>4</v>
      </c>
      <c r="N2008" s="31">
        <v>0</v>
      </c>
      <c r="O2008" s="4" t="s">
        <v>6535</v>
      </c>
      <c r="P2008" s="56">
        <v>0</v>
      </c>
      <c r="Q2008" s="8" t="s">
        <v>6535</v>
      </c>
      <c r="R2008" s="35">
        <v>102.79405366207396</v>
      </c>
      <c r="S2008" s="2" t="s">
        <v>6535</v>
      </c>
      <c r="T2008" s="36">
        <v>4.3125453226976074</v>
      </c>
      <c r="U2008" s="2" t="s">
        <v>6535</v>
      </c>
      <c r="V2008" s="31">
        <v>23.8360517908189</v>
      </c>
      <c r="W2008" s="2" t="s">
        <v>6535</v>
      </c>
      <c r="X2008" s="31" t="s">
        <v>6535</v>
      </c>
      <c r="Y2008" s="2" t="s">
        <v>6535</v>
      </c>
      <c r="AA2008" s="37">
        <v>0</v>
      </c>
      <c r="AB2008" s="4" t="s">
        <v>6535</v>
      </c>
      <c r="AC2008" s="37">
        <v>141753</v>
      </c>
      <c r="AD2008" s="4" t="s">
        <v>6535</v>
      </c>
      <c r="AE2008" s="41">
        <v>5947</v>
      </c>
      <c r="AF2008" s="4" t="s">
        <v>6535</v>
      </c>
      <c r="AG2008" s="41">
        <v>1379</v>
      </c>
      <c r="AH2008" s="2" t="s">
        <v>6535</v>
      </c>
      <c r="AI2008" s="41">
        <v>0</v>
      </c>
      <c r="AJ2008" s="2" t="s">
        <v>6535</v>
      </c>
      <c r="AK2008" s="41">
        <v>23818</v>
      </c>
      <c r="AL2008" s="2" t="s">
        <v>6535</v>
      </c>
      <c r="AM2008" s="2" t="str">
        <f>IF(OR(O2008="Q",Q2008="Q",S2008="Q",U2008="Q",W2008="Q",Y2008="Q",AB2008="Q",AD2008="Q",AF2008="Q",AH2008="Q",AJ2008="Q",AL2008="Q"),"Yes","No")</f>
        <v>No</v>
      </c>
    </row>
    <row r="2009" spans="1:39">
      <c r="A2009" s="3" t="s">
        <v>1254</v>
      </c>
      <c r="B2009" s="3" t="s">
        <v>1255</v>
      </c>
      <c r="C2009" s="4" t="s">
        <v>133</v>
      </c>
      <c r="D2009" s="241">
        <v>3009</v>
      </c>
      <c r="E2009" s="236">
        <v>30009</v>
      </c>
      <c r="F2009" s="3" t="s">
        <v>317</v>
      </c>
      <c r="G2009" s="4" t="s">
        <v>264</v>
      </c>
      <c r="H2009" s="60">
        <v>953556</v>
      </c>
      <c r="I2009" s="27">
        <v>16</v>
      </c>
      <c r="J2009" s="170" t="s">
        <v>14</v>
      </c>
      <c r="K2009" s="170" t="s">
        <v>13</v>
      </c>
      <c r="L2009" s="5">
        <v>4</v>
      </c>
      <c r="N2009" s="31">
        <v>1.7633921599250351</v>
      </c>
      <c r="O2009" s="4" t="s">
        <v>6535</v>
      </c>
      <c r="P2009" s="56">
        <v>6.4393788175176658E-2</v>
      </c>
      <c r="Q2009" s="8" t="s">
        <v>6535</v>
      </c>
      <c r="R2009" s="35">
        <v>23.047187171398527</v>
      </c>
      <c r="S2009" s="2" t="s">
        <v>6535</v>
      </c>
      <c r="T2009" s="36">
        <v>0.84161409043112512</v>
      </c>
      <c r="U2009" s="2" t="s">
        <v>6535</v>
      </c>
      <c r="V2009" s="31">
        <v>27.384507262220833</v>
      </c>
      <c r="W2009" s="2" t="s">
        <v>6535</v>
      </c>
      <c r="X2009" s="31" t="s">
        <v>6535</v>
      </c>
      <c r="Y2009" s="2" t="s">
        <v>6535</v>
      </c>
      <c r="AA2009" s="37">
        <v>11291</v>
      </c>
      <c r="AB2009" s="4" t="s">
        <v>6535</v>
      </c>
      <c r="AC2009" s="37">
        <v>175343</v>
      </c>
      <c r="AD2009" s="4" t="s">
        <v>6535</v>
      </c>
      <c r="AE2009" s="41">
        <v>6403</v>
      </c>
      <c r="AF2009" s="4" t="s">
        <v>6535</v>
      </c>
      <c r="AG2009" s="41">
        <v>7608</v>
      </c>
      <c r="AH2009" s="2" t="s">
        <v>6535</v>
      </c>
      <c r="AI2009" s="41">
        <v>0</v>
      </c>
      <c r="AJ2009" s="2" t="s">
        <v>6535</v>
      </c>
      <c r="AK2009" s="41">
        <v>42515</v>
      </c>
      <c r="AL2009" s="2" t="s">
        <v>6535</v>
      </c>
      <c r="AM2009" s="2" t="str">
        <f>IF(OR(O2009="Q",Q2009="Q",S2009="Q",U2009="Q",W2009="Q",Y2009="Q",AB2009="Q",AD2009="Q",AF2009="Q",AH2009="Q",AJ2009="Q",AL2009="Q"),"Yes","No")</f>
        <v>No</v>
      </c>
    </row>
    <row r="2010" spans="1:39">
      <c r="A2010" s="6" t="s">
        <v>632</v>
      </c>
      <c r="B2010" s="6" t="s">
        <v>633</v>
      </c>
      <c r="C2010" s="4" t="s">
        <v>137</v>
      </c>
      <c r="D2010" s="242" t="s">
        <v>634</v>
      </c>
      <c r="E2010" s="237" t="s">
        <v>635</v>
      </c>
      <c r="F2010" s="25" t="s">
        <v>481</v>
      </c>
      <c r="G2010" s="53" t="s">
        <v>476</v>
      </c>
      <c r="H2010" s="180">
        <v>0</v>
      </c>
      <c r="I2010" s="28">
        <v>16</v>
      </c>
      <c r="J2010" s="171" t="s">
        <v>30</v>
      </c>
      <c r="K2010" s="171" t="s">
        <v>13</v>
      </c>
      <c r="L2010" s="9">
        <v>4</v>
      </c>
      <c r="M2010" s="9"/>
      <c r="N2010" s="32">
        <v>0.13414717783416774</v>
      </c>
      <c r="O2010" s="10" t="s">
        <v>6535</v>
      </c>
      <c r="P2010" s="57">
        <v>4.0891501633778552E-3</v>
      </c>
      <c r="Q2010" s="7" t="s">
        <v>6535</v>
      </c>
      <c r="R2010" s="182">
        <v>56.521209972822874</v>
      </c>
      <c r="S2010" s="1" t="s">
        <v>6535</v>
      </c>
      <c r="T2010" s="36">
        <v>1.7229114971050454</v>
      </c>
      <c r="U2010" s="2" t="s">
        <v>6535</v>
      </c>
      <c r="V2010" s="31">
        <v>32.805637473424319</v>
      </c>
      <c r="W2010" s="2" t="s">
        <v>6535</v>
      </c>
      <c r="X2010" s="31" t="s">
        <v>6535</v>
      </c>
      <c r="Y2010" s="2" t="s">
        <v>6535</v>
      </c>
      <c r="AA2010" s="38">
        <v>1956</v>
      </c>
      <c r="AB2010" s="9" t="s">
        <v>6535</v>
      </c>
      <c r="AC2010" s="38">
        <v>478339</v>
      </c>
      <c r="AD2010" s="9" t="s">
        <v>6535</v>
      </c>
      <c r="AE2010" s="42">
        <v>14581</v>
      </c>
      <c r="AF2010" s="9" t="s">
        <v>6535</v>
      </c>
      <c r="AG2010" s="41">
        <v>8463</v>
      </c>
      <c r="AH2010" s="2" t="s">
        <v>6535</v>
      </c>
      <c r="AI2010" s="41">
        <v>0</v>
      </c>
      <c r="AJ2010" s="2" t="s">
        <v>6535</v>
      </c>
      <c r="AK2010" s="41">
        <v>189211</v>
      </c>
      <c r="AL2010" s="2" t="s">
        <v>6535</v>
      </c>
      <c r="AM2010" s="2" t="str">
        <f>IF(OR(O2010="Q",Q2010="Q",S2010="Q",U2010="Q",W2010="Q",Y2010="Q",AB2010="Q",AD2010="Q",AF2010="Q",AH2010="Q",AJ2010="Q",AL2010="Q"),"Yes","No")</f>
        <v>No</v>
      </c>
    </row>
    <row r="2011" spans="1:39">
      <c r="A2011" s="3" t="s">
        <v>409</v>
      </c>
      <c r="B2011" s="3" t="s">
        <v>410</v>
      </c>
      <c r="C2011" s="4" t="s">
        <v>112</v>
      </c>
      <c r="D2011" s="241">
        <v>59</v>
      </c>
      <c r="E2011" s="236">
        <v>59</v>
      </c>
      <c r="F2011" s="3" t="s">
        <v>317</v>
      </c>
      <c r="G2011" s="4" t="s">
        <v>264</v>
      </c>
      <c r="H2011" s="60">
        <v>50520</v>
      </c>
      <c r="I2011" s="27">
        <v>16</v>
      </c>
      <c r="J2011" s="170" t="s">
        <v>15</v>
      </c>
      <c r="K2011" s="170" t="s">
        <v>13</v>
      </c>
      <c r="L2011" s="5">
        <v>4</v>
      </c>
      <c r="N2011" s="31">
        <v>0.50838629327001417</v>
      </c>
      <c r="O2011" s="4" t="s">
        <v>6535</v>
      </c>
      <c r="P2011" s="56">
        <v>0.14345113662302345</v>
      </c>
      <c r="Q2011" s="8" t="s">
        <v>6535</v>
      </c>
      <c r="R2011" s="35">
        <v>50.68694856001332</v>
      </c>
      <c r="S2011" s="2" t="s">
        <v>6535</v>
      </c>
      <c r="T2011" s="36">
        <v>14.302313967038454</v>
      </c>
      <c r="U2011" s="2" t="s">
        <v>6535</v>
      </c>
      <c r="V2011" s="31">
        <v>3.5439683869916427</v>
      </c>
      <c r="W2011" s="2" t="s">
        <v>6535</v>
      </c>
      <c r="X2011" s="31" t="s">
        <v>6535</v>
      </c>
      <c r="Y2011" s="2" t="s">
        <v>6535</v>
      </c>
      <c r="AA2011" s="37">
        <v>87355</v>
      </c>
      <c r="AB2011" s="4" t="s">
        <v>6535</v>
      </c>
      <c r="AC2011" s="37">
        <v>608953</v>
      </c>
      <c r="AD2011" s="4" t="s">
        <v>6535</v>
      </c>
      <c r="AE2011" s="41">
        <v>171828</v>
      </c>
      <c r="AF2011" s="4" t="s">
        <v>6535</v>
      </c>
      <c r="AG2011" s="41">
        <v>12014</v>
      </c>
      <c r="AH2011" s="2" t="s">
        <v>6535</v>
      </c>
      <c r="AI2011" s="41">
        <v>0</v>
      </c>
      <c r="AJ2011" s="2" t="s">
        <v>6535</v>
      </c>
      <c r="AK2011" s="41">
        <v>178583</v>
      </c>
      <c r="AL2011" s="2" t="s">
        <v>6535</v>
      </c>
      <c r="AM2011" s="2" t="str">
        <f>IF(OR(O2011="Q",Q2011="Q",S2011="Q",U2011="Q",W2011="Q",Y2011="Q",AB2011="Q",AD2011="Q",AF2011="Q",AH2011="Q",AJ2011="Q",AL2011="Q"),"Yes","No")</f>
        <v>No</v>
      </c>
    </row>
    <row r="2012" spans="1:39">
      <c r="A2012" s="6" t="s">
        <v>5153</v>
      </c>
      <c r="B2012" s="6" t="s">
        <v>5154</v>
      </c>
      <c r="C2012" s="4" t="s">
        <v>41</v>
      </c>
      <c r="D2012" s="242">
        <v>8016</v>
      </c>
      <c r="E2012" s="237">
        <v>80016</v>
      </c>
      <c r="F2012" s="25" t="s">
        <v>317</v>
      </c>
      <c r="G2012" s="53" t="s">
        <v>262</v>
      </c>
      <c r="H2012" s="180">
        <v>128124</v>
      </c>
      <c r="I2012" s="28">
        <v>16</v>
      </c>
      <c r="J2012" s="171" t="s">
        <v>14</v>
      </c>
      <c r="K2012" s="171" t="s">
        <v>16</v>
      </c>
      <c r="L2012" s="9">
        <v>4</v>
      </c>
      <c r="M2012" s="9"/>
      <c r="N2012" s="32">
        <v>2.3735840633893197</v>
      </c>
      <c r="O2012" s="10" t="s">
        <v>6535</v>
      </c>
      <c r="P2012" s="57">
        <v>0.1187879092523709</v>
      </c>
      <c r="Q2012" s="7" t="s">
        <v>6535</v>
      </c>
      <c r="R2012" s="182">
        <v>37.634471886495007</v>
      </c>
      <c r="S2012" s="1" t="s">
        <v>6535</v>
      </c>
      <c r="T2012" s="36">
        <v>1.8834471886495008</v>
      </c>
      <c r="U2012" s="2" t="s">
        <v>6535</v>
      </c>
      <c r="V2012" s="31">
        <v>19.981697449919089</v>
      </c>
      <c r="W2012" s="2" t="s">
        <v>6535</v>
      </c>
      <c r="X2012" s="31">
        <v>2.8792011063583445</v>
      </c>
      <c r="Y2012" s="2" t="s">
        <v>6535</v>
      </c>
      <c r="AA2012" s="38">
        <v>42537</v>
      </c>
      <c r="AB2012" s="9" t="s">
        <v>6535</v>
      </c>
      <c r="AC2012" s="38">
        <v>358092</v>
      </c>
      <c r="AD2012" s="9" t="s">
        <v>6535</v>
      </c>
      <c r="AE2012" s="42">
        <v>17921</v>
      </c>
      <c r="AF2012" s="9" t="s">
        <v>6535</v>
      </c>
      <c r="AG2012" s="41">
        <v>9515</v>
      </c>
      <c r="AH2012" s="2" t="s">
        <v>6535</v>
      </c>
      <c r="AI2012" s="41">
        <v>124372</v>
      </c>
      <c r="AJ2012" s="2" t="s">
        <v>6535</v>
      </c>
      <c r="AK2012" s="41">
        <v>129780</v>
      </c>
      <c r="AL2012" s="2" t="s">
        <v>6535</v>
      </c>
      <c r="AM2012" s="2" t="str">
        <f>IF(OR(O2012="Q",Q2012="Q",S2012="Q",U2012="Q",W2012="Q",Y2012="Q",AB2012="Q",AD2012="Q",AF2012="Q",AH2012="Q",AJ2012="Q",AL2012="Q"),"Yes","No")</f>
        <v>No</v>
      </c>
    </row>
    <row r="2013" spans="1:39">
      <c r="A2013" s="6" t="s">
        <v>6285</v>
      </c>
      <c r="B2013" s="6" t="s">
        <v>681</v>
      </c>
      <c r="C2013" s="4" t="s">
        <v>137</v>
      </c>
      <c r="D2013" s="242"/>
      <c r="E2013" s="237" t="s">
        <v>6286</v>
      </c>
      <c r="F2013" s="25" t="s">
        <v>317</v>
      </c>
      <c r="G2013" s="53" t="s">
        <v>476</v>
      </c>
      <c r="H2013" s="180">
        <v>0</v>
      </c>
      <c r="I2013" s="28">
        <v>16</v>
      </c>
      <c r="J2013" s="171" t="s">
        <v>15</v>
      </c>
      <c r="K2013" s="171" t="s">
        <v>13</v>
      </c>
      <c r="L2013" s="9">
        <v>3</v>
      </c>
      <c r="M2013" s="9"/>
      <c r="N2013" s="32">
        <v>1.1862405098884619</v>
      </c>
      <c r="O2013" s="10" t="s">
        <v>6535</v>
      </c>
      <c r="P2013" s="57">
        <v>6.9816191884198686E-2</v>
      </c>
      <c r="Q2013" s="7" t="s">
        <v>6535</v>
      </c>
      <c r="R2013" s="182">
        <v>90.321873442949681</v>
      </c>
      <c r="S2013" s="1" t="s">
        <v>6535</v>
      </c>
      <c r="T2013" s="36">
        <v>5.3158943697060286</v>
      </c>
      <c r="U2013" s="2" t="s">
        <v>6535</v>
      </c>
      <c r="V2013" s="31">
        <v>16.990908238822758</v>
      </c>
      <c r="W2013" s="2" t="s">
        <v>6535</v>
      </c>
      <c r="X2013" s="31" t="s">
        <v>6535</v>
      </c>
      <c r="Y2013" s="2" t="s">
        <v>6535</v>
      </c>
      <c r="AA2013" s="38">
        <v>12656</v>
      </c>
      <c r="AB2013" s="9" t="s">
        <v>6535</v>
      </c>
      <c r="AC2013" s="38">
        <v>181276</v>
      </c>
      <c r="AD2013" s="9" t="s">
        <v>6535</v>
      </c>
      <c r="AE2013" s="42">
        <v>10669</v>
      </c>
      <c r="AF2013" s="9" t="s">
        <v>6535</v>
      </c>
      <c r="AG2013" s="41">
        <v>2007</v>
      </c>
      <c r="AH2013" s="2" t="s">
        <v>6535</v>
      </c>
      <c r="AI2013" s="41">
        <v>0</v>
      </c>
      <c r="AJ2013" s="2" t="s">
        <v>6535</v>
      </c>
      <c r="AK2013" s="41">
        <v>45776</v>
      </c>
      <c r="AL2013" s="2" t="s">
        <v>6535</v>
      </c>
      <c r="AM2013" s="2" t="str">
        <f>IF(OR(O2013="Q",Q2013="Q",S2013="Q",U2013="Q",W2013="Q",Y2013="Q",AB2013="Q",AD2013="Q",AF2013="Q",AH2013="Q",AJ2013="Q",AL2013="Q"),"Yes","No")</f>
        <v>No</v>
      </c>
    </row>
    <row r="2014" spans="1:39">
      <c r="A2014" s="3" t="s">
        <v>567</v>
      </c>
      <c r="B2014" s="3" t="s">
        <v>568</v>
      </c>
      <c r="C2014" s="4" t="s">
        <v>112</v>
      </c>
      <c r="D2014" s="241" t="s">
        <v>569</v>
      </c>
      <c r="E2014" s="236" t="s">
        <v>570</v>
      </c>
      <c r="F2014" s="3" t="s">
        <v>481</v>
      </c>
      <c r="G2014" s="4" t="s">
        <v>476</v>
      </c>
      <c r="H2014" s="60">
        <v>0</v>
      </c>
      <c r="I2014" s="27">
        <v>16</v>
      </c>
      <c r="J2014" s="170" t="s">
        <v>30</v>
      </c>
      <c r="K2014" s="170" t="s">
        <v>13</v>
      </c>
      <c r="L2014" s="5">
        <v>3</v>
      </c>
      <c r="N2014" s="31">
        <v>4.072047423620611</v>
      </c>
      <c r="O2014" s="4" t="s">
        <v>6535</v>
      </c>
      <c r="P2014" s="56">
        <v>0.18934735592214072</v>
      </c>
      <c r="Q2014" s="8" t="s">
        <v>6535</v>
      </c>
      <c r="R2014" s="35">
        <v>44.534466477809254</v>
      </c>
      <c r="S2014" s="2" t="s">
        <v>6535</v>
      </c>
      <c r="T2014" s="36">
        <v>2.0708215297450425</v>
      </c>
      <c r="U2014" s="2" t="s">
        <v>6535</v>
      </c>
      <c r="V2014" s="31">
        <v>21.505699954400363</v>
      </c>
      <c r="W2014" s="2" t="s">
        <v>6535</v>
      </c>
      <c r="X2014" s="31" t="s">
        <v>6535</v>
      </c>
      <c r="Y2014" s="2" t="s">
        <v>6535</v>
      </c>
      <c r="AA2014" s="37">
        <v>17860</v>
      </c>
      <c r="AB2014" s="4" t="s">
        <v>6535</v>
      </c>
      <c r="AC2014" s="37">
        <v>94324</v>
      </c>
      <c r="AD2014" s="4" t="s">
        <v>6535</v>
      </c>
      <c r="AE2014" s="41">
        <v>4386</v>
      </c>
      <c r="AF2014" s="4" t="s">
        <v>6535</v>
      </c>
      <c r="AG2014" s="41">
        <v>2118</v>
      </c>
      <c r="AH2014" s="2" t="s">
        <v>6535</v>
      </c>
      <c r="AI2014" s="41">
        <v>0</v>
      </c>
      <c r="AJ2014" s="2" t="s">
        <v>6535</v>
      </c>
      <c r="AK2014" s="41">
        <v>71769</v>
      </c>
      <c r="AL2014" s="2" t="s">
        <v>6535</v>
      </c>
      <c r="AM2014" s="2" t="str">
        <f>IF(OR(O2014="Q",Q2014="Q",S2014="Q",U2014="Q",W2014="Q",Y2014="Q",AB2014="Q",AD2014="Q",AF2014="Q",AH2014="Q",AJ2014="Q",AL2014="Q"),"Yes","No")</f>
        <v>No</v>
      </c>
    </row>
    <row r="2015" spans="1:39">
      <c r="A2015" s="3" t="s">
        <v>567</v>
      </c>
      <c r="B2015" s="3" t="s">
        <v>568</v>
      </c>
      <c r="C2015" s="4" t="s">
        <v>112</v>
      </c>
      <c r="D2015" s="241" t="s">
        <v>569</v>
      </c>
      <c r="E2015" s="236" t="s">
        <v>570</v>
      </c>
      <c r="F2015" s="3" t="s">
        <v>481</v>
      </c>
      <c r="G2015" s="4" t="s">
        <v>476</v>
      </c>
      <c r="H2015" s="60">
        <v>0</v>
      </c>
      <c r="I2015" s="27">
        <v>16</v>
      </c>
      <c r="J2015" s="170" t="s">
        <v>15</v>
      </c>
      <c r="K2015" s="170" t="s">
        <v>13</v>
      </c>
      <c r="L2015" s="5">
        <v>3</v>
      </c>
      <c r="N2015" s="31">
        <v>0.4592075165408171</v>
      </c>
      <c r="O2015" s="4" t="s">
        <v>6535</v>
      </c>
      <c r="P2015" s="56">
        <v>3.3309663906026424E-2</v>
      </c>
      <c r="Q2015" s="8" t="s">
        <v>6535</v>
      </c>
      <c r="R2015" s="35">
        <v>80.07114285714286</v>
      </c>
      <c r="S2015" s="2" t="s">
        <v>6535</v>
      </c>
      <c r="T2015" s="36">
        <v>5.8081428571428573</v>
      </c>
      <c r="U2015" s="2" t="s">
        <v>6535</v>
      </c>
      <c r="V2015" s="31">
        <v>13.786014708414296</v>
      </c>
      <c r="W2015" s="2" t="s">
        <v>6535</v>
      </c>
      <c r="X2015" s="31" t="s">
        <v>6535</v>
      </c>
      <c r="Y2015" s="2" t="s">
        <v>6535</v>
      </c>
      <c r="AA2015" s="37">
        <v>18670</v>
      </c>
      <c r="AB2015" s="4" t="s">
        <v>6535</v>
      </c>
      <c r="AC2015" s="37">
        <v>560498</v>
      </c>
      <c r="AD2015" s="4" t="s">
        <v>6535</v>
      </c>
      <c r="AE2015" s="41">
        <v>40657</v>
      </c>
      <c r="AF2015" s="4" t="s">
        <v>6535</v>
      </c>
      <c r="AG2015" s="41">
        <v>7000</v>
      </c>
      <c r="AH2015" s="2" t="s">
        <v>6535</v>
      </c>
      <c r="AI2015" s="41">
        <v>0</v>
      </c>
      <c r="AJ2015" s="2" t="s">
        <v>6535</v>
      </c>
      <c r="AK2015" s="41">
        <v>100972</v>
      </c>
      <c r="AL2015" s="2" t="s">
        <v>6535</v>
      </c>
      <c r="AM2015" s="2" t="str">
        <f>IF(OR(O2015="Q",Q2015="Q",S2015="Q",U2015="Q",W2015="Q",Y2015="Q",AB2015="Q",AD2015="Q",AF2015="Q",AH2015="Q",AJ2015="Q",AL2015="Q"),"Yes","No")</f>
        <v>No</v>
      </c>
    </row>
    <row r="2016" spans="1:39">
      <c r="A2016" s="6" t="s">
        <v>3466</v>
      </c>
      <c r="B2016" s="6" t="s">
        <v>1383</v>
      </c>
      <c r="C2016" s="4" t="s">
        <v>77</v>
      </c>
      <c r="D2016" s="242" t="s">
        <v>3467</v>
      </c>
      <c r="E2016" s="237" t="s">
        <v>3468</v>
      </c>
      <c r="F2016" s="25" t="s">
        <v>320</v>
      </c>
      <c r="G2016" s="53" t="s">
        <v>476</v>
      </c>
      <c r="H2016" s="180">
        <v>0</v>
      </c>
      <c r="I2016" s="28">
        <v>16</v>
      </c>
      <c r="J2016" s="171" t="s">
        <v>14</v>
      </c>
      <c r="K2016" s="171" t="s">
        <v>13</v>
      </c>
      <c r="L2016" s="9">
        <v>2</v>
      </c>
      <c r="M2016" s="9"/>
      <c r="N2016" s="32">
        <v>1.1225110970196577</v>
      </c>
      <c r="O2016" s="10" t="s">
        <v>6535</v>
      </c>
      <c r="P2016" s="57">
        <v>6.3145653786884304E-2</v>
      </c>
      <c r="Q2016" s="7" t="s">
        <v>6535</v>
      </c>
      <c r="R2016" s="182">
        <v>59.418397626112757</v>
      </c>
      <c r="S2016" s="1" t="s">
        <v>6535</v>
      </c>
      <c r="T2016" s="36">
        <v>3.3425180161085204</v>
      </c>
      <c r="U2016" s="2" t="s">
        <v>6535</v>
      </c>
      <c r="V2016" s="31">
        <v>17.776537729866835</v>
      </c>
      <c r="W2016" s="2" t="s">
        <v>6535</v>
      </c>
      <c r="X2016" s="31" t="s">
        <v>6535</v>
      </c>
      <c r="Y2016" s="2" t="s">
        <v>6535</v>
      </c>
      <c r="AA2016" s="38">
        <v>8851</v>
      </c>
      <c r="AB2016" s="9" t="s">
        <v>6535</v>
      </c>
      <c r="AC2016" s="38">
        <v>140168</v>
      </c>
      <c r="AD2016" s="9" t="s">
        <v>6535</v>
      </c>
      <c r="AE2016" s="42">
        <v>7885</v>
      </c>
      <c r="AF2016" s="9" t="s">
        <v>6535</v>
      </c>
      <c r="AG2016" s="41">
        <v>2359</v>
      </c>
      <c r="AH2016" s="2" t="s">
        <v>6535</v>
      </c>
      <c r="AI2016" s="41">
        <v>0</v>
      </c>
      <c r="AJ2016" s="2" t="s">
        <v>6535</v>
      </c>
      <c r="AK2016" s="41">
        <v>50628</v>
      </c>
      <c r="AL2016" s="2" t="s">
        <v>6535</v>
      </c>
      <c r="AM2016" s="2" t="str">
        <f>IF(OR(O2016="Q",Q2016="Q",S2016="Q",U2016="Q",W2016="Q",Y2016="Q",AB2016="Q",AD2016="Q",AF2016="Q",AH2016="Q",AJ2016="Q",AL2016="Q"),"Yes","No")</f>
        <v>No</v>
      </c>
    </row>
    <row r="2017" spans="1:39">
      <c r="A2017" s="3" t="s">
        <v>2506</v>
      </c>
      <c r="B2017" s="3" t="s">
        <v>2507</v>
      </c>
      <c r="C2017" s="4" t="s">
        <v>83</v>
      </c>
      <c r="D2017" s="241" t="s">
        <v>2508</v>
      </c>
      <c r="E2017" s="236" t="s">
        <v>2509</v>
      </c>
      <c r="F2017" s="3" t="s">
        <v>317</v>
      </c>
      <c r="G2017" s="4" t="s">
        <v>476</v>
      </c>
      <c r="H2017" s="60">
        <v>0</v>
      </c>
      <c r="I2017" s="27">
        <v>16</v>
      </c>
      <c r="J2017" s="170" t="s">
        <v>15</v>
      </c>
      <c r="K2017" s="170" t="s">
        <v>13</v>
      </c>
      <c r="L2017" s="5">
        <v>2</v>
      </c>
      <c r="N2017" s="31">
        <v>0.157917291622027</v>
      </c>
      <c r="O2017" s="4" t="s">
        <v>6535</v>
      </c>
      <c r="P2017" s="56">
        <v>8.6125296530447683E-3</v>
      </c>
      <c r="Q2017" s="8" t="s">
        <v>6535</v>
      </c>
      <c r="R2017" s="35">
        <v>33.219332298136649</v>
      </c>
      <c r="S2017" s="2" t="s">
        <v>6535</v>
      </c>
      <c r="T2017" s="36">
        <v>1.8117236024844721</v>
      </c>
      <c r="U2017" s="2" t="s">
        <v>6535</v>
      </c>
      <c r="V2017" s="31">
        <v>18.335761731304906</v>
      </c>
      <c r="W2017" s="2" t="s">
        <v>6535</v>
      </c>
      <c r="X2017" s="31" t="s">
        <v>6535</v>
      </c>
      <c r="Y2017" s="2" t="s">
        <v>6535</v>
      </c>
      <c r="AA2017" s="37">
        <v>737</v>
      </c>
      <c r="AB2017" s="4" t="s">
        <v>6535</v>
      </c>
      <c r="AC2017" s="37">
        <v>85573</v>
      </c>
      <c r="AD2017" s="4" t="s">
        <v>6535</v>
      </c>
      <c r="AE2017" s="41">
        <v>4667</v>
      </c>
      <c r="AF2017" s="4" t="s">
        <v>6535</v>
      </c>
      <c r="AG2017" s="41">
        <v>2576</v>
      </c>
      <c r="AH2017" s="2" t="s">
        <v>6535</v>
      </c>
      <c r="AI2017" s="41">
        <v>0</v>
      </c>
      <c r="AJ2017" s="2" t="s">
        <v>6535</v>
      </c>
      <c r="AK2017" s="41">
        <v>36660</v>
      </c>
      <c r="AL2017" s="2" t="s">
        <v>6535</v>
      </c>
      <c r="AM2017" s="2" t="str">
        <f>IF(OR(O2017="Q",Q2017="Q",S2017="Q",U2017="Q",W2017="Q",Y2017="Q",AB2017="Q",AD2017="Q",AF2017="Q",AH2017="Q",AJ2017="Q",AL2017="Q"),"Yes","No")</f>
        <v>No</v>
      </c>
    </row>
    <row r="2018" spans="1:39">
      <c r="A2018" s="6" t="s">
        <v>1285</v>
      </c>
      <c r="B2018" s="6" t="s">
        <v>1286</v>
      </c>
      <c r="C2018" s="4" t="s">
        <v>147</v>
      </c>
      <c r="D2018" s="242">
        <v>3035</v>
      </c>
      <c r="E2018" s="237">
        <v>30035</v>
      </c>
      <c r="F2018" s="25" t="s">
        <v>320</v>
      </c>
      <c r="G2018" s="53" t="s">
        <v>262</v>
      </c>
      <c r="H2018" s="180">
        <v>81249</v>
      </c>
      <c r="I2018" s="28">
        <v>16</v>
      </c>
      <c r="J2018" s="171" t="s">
        <v>14</v>
      </c>
      <c r="K2018" s="171" t="s">
        <v>13</v>
      </c>
      <c r="L2018" s="9">
        <v>2</v>
      </c>
      <c r="M2018" s="9"/>
      <c r="N2018" s="32">
        <v>2.5986685687113646</v>
      </c>
      <c r="O2018" s="10" t="s">
        <v>6535</v>
      </c>
      <c r="P2018" s="57">
        <v>3.1017123268234265E-2</v>
      </c>
      <c r="Q2018" s="7" t="s">
        <v>6535</v>
      </c>
      <c r="R2018" s="182">
        <v>187.3397129186603</v>
      </c>
      <c r="S2018" s="1" t="s">
        <v>6535</v>
      </c>
      <c r="T2018" s="36">
        <v>2.2360446570972887</v>
      </c>
      <c r="U2018" s="2" t="s">
        <v>6535</v>
      </c>
      <c r="V2018" s="31">
        <v>83.781740370898717</v>
      </c>
      <c r="W2018" s="2" t="s">
        <v>6535</v>
      </c>
      <c r="X2018" s="31">
        <v>15.897590904989624</v>
      </c>
      <c r="Y2018" s="2" t="s">
        <v>6535</v>
      </c>
      <c r="AA2018" s="38">
        <v>10930</v>
      </c>
      <c r="AB2018" s="9" t="s">
        <v>6535</v>
      </c>
      <c r="AC2018" s="38">
        <v>352386</v>
      </c>
      <c r="AD2018" s="9" t="s">
        <v>6535</v>
      </c>
      <c r="AE2018" s="42">
        <v>4206</v>
      </c>
      <c r="AF2018" s="9" t="s">
        <v>6535</v>
      </c>
      <c r="AG2018" s="41">
        <v>1881</v>
      </c>
      <c r="AH2018" s="2" t="s">
        <v>6535</v>
      </c>
      <c r="AI2018" s="41">
        <v>22166</v>
      </c>
      <c r="AJ2018" s="2" t="s">
        <v>6535</v>
      </c>
      <c r="AK2018" s="41">
        <v>28283</v>
      </c>
      <c r="AL2018" s="2" t="s">
        <v>6535</v>
      </c>
      <c r="AM2018" s="2" t="str">
        <f>IF(OR(O2018="Q",Q2018="Q",S2018="Q",U2018="Q",W2018="Q",Y2018="Q",AB2018="Q",AD2018="Q",AF2018="Q",AH2018="Q",AJ2018="Q",AL2018="Q"),"Yes","No")</f>
        <v>No</v>
      </c>
    </row>
    <row r="2019" spans="1:39">
      <c r="A2019" s="3" t="s">
        <v>1246</v>
      </c>
      <c r="B2019" s="3" t="s">
        <v>1247</v>
      </c>
      <c r="C2019" s="4" t="s">
        <v>147</v>
      </c>
      <c r="D2019" s="241">
        <v>3003</v>
      </c>
      <c r="E2019" s="236">
        <v>30003</v>
      </c>
      <c r="F2019" s="3" t="s">
        <v>320</v>
      </c>
      <c r="G2019" s="4" t="s">
        <v>264</v>
      </c>
      <c r="H2019" s="60">
        <v>67229</v>
      </c>
      <c r="I2019" s="27">
        <v>16</v>
      </c>
      <c r="J2019" s="170" t="s">
        <v>14</v>
      </c>
      <c r="K2019" s="170" t="s">
        <v>13</v>
      </c>
      <c r="L2019" s="5">
        <v>1</v>
      </c>
      <c r="N2019" s="31">
        <v>3.4274272318812269</v>
      </c>
      <c r="O2019" s="4" t="s">
        <v>6535</v>
      </c>
      <c r="P2019" s="56">
        <v>6.4537368773403755E-2</v>
      </c>
      <c r="Q2019" s="8" t="s">
        <v>6535</v>
      </c>
      <c r="R2019" s="35">
        <v>121.58228980322004</v>
      </c>
      <c r="S2019" s="2" t="s">
        <v>6535</v>
      </c>
      <c r="T2019" s="36">
        <v>2.289355992844365</v>
      </c>
      <c r="U2019" s="2" t="s">
        <v>6535</v>
      </c>
      <c r="V2019" s="31">
        <v>53.107638210588007</v>
      </c>
      <c r="W2019" s="2" t="s">
        <v>6535</v>
      </c>
      <c r="X2019" s="31" t="s">
        <v>6535</v>
      </c>
      <c r="Y2019" s="2" t="s">
        <v>6535</v>
      </c>
      <c r="AA2019" s="37">
        <v>17545</v>
      </c>
      <c r="AB2019" s="4" t="s">
        <v>6535</v>
      </c>
      <c r="AC2019" s="37">
        <v>271858</v>
      </c>
      <c r="AD2019" s="4" t="s">
        <v>6535</v>
      </c>
      <c r="AE2019" s="41">
        <v>5119</v>
      </c>
      <c r="AF2019" s="4" t="s">
        <v>6535</v>
      </c>
      <c r="AG2019" s="41">
        <v>2236</v>
      </c>
      <c r="AH2019" s="2" t="s">
        <v>6535</v>
      </c>
      <c r="AI2019" s="41">
        <v>0</v>
      </c>
      <c r="AJ2019" s="2" t="s">
        <v>6535</v>
      </c>
      <c r="AK2019" s="41">
        <v>22592</v>
      </c>
      <c r="AL2019" s="2" t="s">
        <v>6535</v>
      </c>
      <c r="AM2019" s="2" t="str">
        <f>IF(OR(O2019="Q",Q2019="Q",S2019="Q",U2019="Q",W2019="Q",Y2019="Q",AB2019="Q",AD2019="Q",AF2019="Q",AH2019="Q",AJ2019="Q",AL2019="Q"),"Yes","No")</f>
        <v>No</v>
      </c>
    </row>
    <row r="2020" spans="1:39">
      <c r="A2020" s="6" t="s">
        <v>2623</v>
      </c>
      <c r="B2020" s="6" t="s">
        <v>810</v>
      </c>
      <c r="C2020" s="4" t="s">
        <v>83</v>
      </c>
      <c r="D2020" s="242" t="s">
        <v>2624</v>
      </c>
      <c r="E2020" s="237" t="s">
        <v>2625</v>
      </c>
      <c r="F2020" s="25" t="s">
        <v>317</v>
      </c>
      <c r="G2020" s="53" t="s">
        <v>476</v>
      </c>
      <c r="H2020" s="180">
        <v>0</v>
      </c>
      <c r="I2020" s="28">
        <v>16</v>
      </c>
      <c r="J2020" s="171" t="s">
        <v>15</v>
      </c>
      <c r="K2020" s="171" t="s">
        <v>13</v>
      </c>
      <c r="L2020" s="9">
        <v>1</v>
      </c>
      <c r="M2020" s="9"/>
      <c r="N2020" s="32">
        <v>0.55428000998253057</v>
      </c>
      <c r="O2020" s="10" t="s">
        <v>6535</v>
      </c>
      <c r="P2020" s="57">
        <v>4.1287132393947282E-2</v>
      </c>
      <c r="Q2020" s="7" t="s">
        <v>6535</v>
      </c>
      <c r="R2020" s="182">
        <v>24.133692238672051</v>
      </c>
      <c r="S2020" s="1" t="s">
        <v>6535</v>
      </c>
      <c r="T2020" s="36">
        <v>1.7976671152983401</v>
      </c>
      <c r="U2020" s="2" t="s">
        <v>6535</v>
      </c>
      <c r="V2020" s="31">
        <v>13.425006239081608</v>
      </c>
      <c r="W2020" s="2" t="s">
        <v>6535</v>
      </c>
      <c r="X2020" s="31" t="s">
        <v>6535</v>
      </c>
      <c r="Y2020" s="2" t="s">
        <v>6535</v>
      </c>
      <c r="AA2020" s="38">
        <v>2221</v>
      </c>
      <c r="AB2020" s="9" t="s">
        <v>6535</v>
      </c>
      <c r="AC2020" s="38">
        <v>53794</v>
      </c>
      <c r="AD2020" s="9" t="s">
        <v>6535</v>
      </c>
      <c r="AE2020" s="42">
        <v>4007</v>
      </c>
      <c r="AF2020" s="9" t="s">
        <v>6535</v>
      </c>
      <c r="AG2020" s="41">
        <v>2229</v>
      </c>
      <c r="AH2020" s="2" t="s">
        <v>6535</v>
      </c>
      <c r="AI2020" s="41">
        <v>0</v>
      </c>
      <c r="AJ2020" s="2" t="s">
        <v>6535</v>
      </c>
      <c r="AK2020" s="41">
        <v>24717</v>
      </c>
      <c r="AL2020" s="2" t="s">
        <v>6535</v>
      </c>
      <c r="AM2020" s="2" t="str">
        <f>IF(OR(O2020="Q",Q2020="Q",S2020="Q",U2020="Q",W2020="Q",Y2020="Q",AB2020="Q",AD2020="Q",AF2020="Q",AH2020="Q",AJ2020="Q",AL2020="Q"),"Yes","No")</f>
        <v>No</v>
      </c>
    </row>
    <row r="2021" spans="1:39">
      <c r="A2021" s="6" t="s">
        <v>835</v>
      </c>
      <c r="B2021" s="6" t="s">
        <v>771</v>
      </c>
      <c r="C2021" s="4" t="s">
        <v>68</v>
      </c>
      <c r="D2021" s="242">
        <v>1126</v>
      </c>
      <c r="E2021" s="237">
        <v>10126</v>
      </c>
      <c r="F2021" s="25" t="s">
        <v>834</v>
      </c>
      <c r="G2021" s="53" t="s">
        <v>262</v>
      </c>
      <c r="H2021" s="180">
        <v>486514</v>
      </c>
      <c r="I2021" s="28">
        <v>16</v>
      </c>
      <c r="J2021" s="171" t="s">
        <v>15</v>
      </c>
      <c r="K2021" s="171" t="s">
        <v>16</v>
      </c>
      <c r="L2021" s="9">
        <v>1</v>
      </c>
      <c r="M2021" s="9"/>
      <c r="N2021" s="32">
        <v>1.4082687338501292</v>
      </c>
      <c r="O2021" s="10" t="s">
        <v>6535</v>
      </c>
      <c r="P2021" s="57">
        <v>2.8813111287338093E-2</v>
      </c>
      <c r="Q2021" s="7" t="s">
        <v>6535</v>
      </c>
      <c r="R2021" s="182">
        <v>33.242530755711776</v>
      </c>
      <c r="S2021" s="1" t="s">
        <v>6535</v>
      </c>
      <c r="T2021" s="36">
        <v>0.68014059753954303</v>
      </c>
      <c r="U2021" s="2" t="s">
        <v>6535</v>
      </c>
      <c r="V2021" s="31">
        <v>48.875968992248062</v>
      </c>
      <c r="W2021" s="2" t="s">
        <v>6535</v>
      </c>
      <c r="X2021" s="31">
        <v>16.26397248495271</v>
      </c>
      <c r="Y2021" s="2" t="s">
        <v>6535</v>
      </c>
      <c r="AA2021" s="38">
        <v>545</v>
      </c>
      <c r="AB2021" s="9" t="s">
        <v>6535</v>
      </c>
      <c r="AC2021" s="38">
        <v>18915</v>
      </c>
      <c r="AD2021" s="9" t="s">
        <v>6535</v>
      </c>
      <c r="AE2021" s="42">
        <v>387</v>
      </c>
      <c r="AF2021" s="9" t="s">
        <v>6535</v>
      </c>
      <c r="AG2021" s="41">
        <v>569</v>
      </c>
      <c r="AH2021" s="2" t="s">
        <v>6535</v>
      </c>
      <c r="AI2021" s="41">
        <v>1163</v>
      </c>
      <c r="AJ2021" s="2" t="s">
        <v>6535</v>
      </c>
      <c r="AK2021" s="41">
        <v>10979</v>
      </c>
      <c r="AL2021" s="2" t="s">
        <v>6535</v>
      </c>
      <c r="AM2021" s="2" t="str">
        <f>IF(OR(O2021="Q",Q2021="Q",S2021="Q",U2021="Q",W2021="Q",Y2021="Q",AB2021="Q",AD2021="Q",AF2021="Q",AH2021="Q",AJ2021="Q",AL2021="Q"),"Yes","No")</f>
        <v>No</v>
      </c>
    </row>
    <row r="2022" spans="1:39">
      <c r="A2022" s="6" t="s">
        <v>2299</v>
      </c>
      <c r="B2022" s="6" t="s">
        <v>506</v>
      </c>
      <c r="C2022" s="4" t="s">
        <v>66</v>
      </c>
      <c r="D2022" s="242" t="s">
        <v>2300</v>
      </c>
      <c r="E2022" s="237" t="s">
        <v>2301</v>
      </c>
      <c r="F2022" s="25" t="s">
        <v>481</v>
      </c>
      <c r="G2022" s="53" t="s">
        <v>476</v>
      </c>
      <c r="H2022" s="180">
        <v>0</v>
      </c>
      <c r="I2022" s="28">
        <v>15</v>
      </c>
      <c r="J2022" s="171" t="s">
        <v>14</v>
      </c>
      <c r="K2022" s="171" t="s">
        <v>13</v>
      </c>
      <c r="L2022" s="9">
        <v>15</v>
      </c>
      <c r="M2022" s="9"/>
      <c r="N2022" s="32">
        <v>0.12965037438830257</v>
      </c>
      <c r="O2022" s="10" t="s">
        <v>6535</v>
      </c>
      <c r="P2022" s="57">
        <v>3.5191488748805744E-3</v>
      </c>
      <c r="Q2022" s="7" t="s">
        <v>6535</v>
      </c>
      <c r="R2022" s="182">
        <v>22.795381584707428</v>
      </c>
      <c r="S2022" s="1" t="s">
        <v>6535</v>
      </c>
      <c r="T2022" s="36">
        <v>0.61874361593462712</v>
      </c>
      <c r="U2022" s="2" t="s">
        <v>6535</v>
      </c>
      <c r="V2022" s="31">
        <v>36.841400860798302</v>
      </c>
      <c r="W2022" s="2" t="s">
        <v>6535</v>
      </c>
      <c r="X2022" s="31" t="s">
        <v>6535</v>
      </c>
      <c r="Y2022" s="2" t="s">
        <v>6535</v>
      </c>
      <c r="AA2022" s="38">
        <v>2199</v>
      </c>
      <c r="AB2022" s="9" t="s">
        <v>6535</v>
      </c>
      <c r="AC2022" s="38">
        <v>624867</v>
      </c>
      <c r="AD2022" s="9" t="s">
        <v>6535</v>
      </c>
      <c r="AE2022" s="42">
        <v>16961</v>
      </c>
      <c r="AF2022" s="9" t="s">
        <v>6535</v>
      </c>
      <c r="AG2022" s="41">
        <v>27412</v>
      </c>
      <c r="AH2022" s="2" t="s">
        <v>6535</v>
      </c>
      <c r="AI2022" s="41">
        <v>0</v>
      </c>
      <c r="AJ2022" s="2" t="s">
        <v>6535</v>
      </c>
      <c r="AK2022" s="41">
        <v>345260</v>
      </c>
      <c r="AL2022" s="2" t="s">
        <v>6535</v>
      </c>
      <c r="AM2022" s="2" t="str">
        <f>IF(OR(O2022="Q",Q2022="Q",S2022="Q",U2022="Q",W2022="Q",Y2022="Q",AB2022="Q",AD2022="Q",AF2022="Q",AH2022="Q",AJ2022="Q",AL2022="Q"),"Yes","No")</f>
        <v>No</v>
      </c>
    </row>
    <row r="2023" spans="1:39">
      <c r="A2023" s="3" t="s">
        <v>6307</v>
      </c>
      <c r="B2023" s="3" t="s">
        <v>876</v>
      </c>
      <c r="C2023" s="4" t="s">
        <v>73</v>
      </c>
      <c r="D2023" s="241" t="s">
        <v>877</v>
      </c>
      <c r="E2023" s="236" t="s">
        <v>878</v>
      </c>
      <c r="F2023" s="3" t="s">
        <v>481</v>
      </c>
      <c r="G2023" s="4" t="s">
        <v>476</v>
      </c>
      <c r="H2023" s="60">
        <v>0</v>
      </c>
      <c r="I2023" s="27">
        <v>15</v>
      </c>
      <c r="J2023" s="170" t="s">
        <v>14</v>
      </c>
      <c r="K2023" s="170" t="s">
        <v>13</v>
      </c>
      <c r="L2023" s="5">
        <v>15</v>
      </c>
      <c r="N2023" s="31">
        <v>0.73595633386399817</v>
      </c>
      <c r="O2023" s="4" t="s">
        <v>6535</v>
      </c>
      <c r="P2023" s="56">
        <v>3.7476692878733481E-2</v>
      </c>
      <c r="Q2023" s="8" t="s">
        <v>6535</v>
      </c>
      <c r="R2023" s="35">
        <v>63.472939446843704</v>
      </c>
      <c r="S2023" s="2" t="s">
        <v>6535</v>
      </c>
      <c r="T2023" s="36">
        <v>3.2321970045024351</v>
      </c>
      <c r="U2023" s="2" t="s">
        <v>6535</v>
      </c>
      <c r="V2023" s="31">
        <v>19.637707527859906</v>
      </c>
      <c r="W2023" s="2" t="s">
        <v>6535</v>
      </c>
      <c r="X2023" s="31" t="s">
        <v>6535</v>
      </c>
      <c r="Y2023" s="2" t="s">
        <v>6535</v>
      </c>
      <c r="AA2023" s="37">
        <v>51776</v>
      </c>
      <c r="AB2023" s="4" t="s">
        <v>6535</v>
      </c>
      <c r="AC2023" s="37">
        <v>1381552</v>
      </c>
      <c r="AD2023" s="4" t="s">
        <v>6535</v>
      </c>
      <c r="AE2023" s="41">
        <v>70352</v>
      </c>
      <c r="AF2023" s="4" t="s">
        <v>6535</v>
      </c>
      <c r="AG2023" s="41">
        <v>21766</v>
      </c>
      <c r="AH2023" s="2" t="s">
        <v>6535</v>
      </c>
      <c r="AI2023" s="41">
        <v>0</v>
      </c>
      <c r="AJ2023" s="2" t="s">
        <v>6535</v>
      </c>
      <c r="AK2023" s="41">
        <v>328261</v>
      </c>
      <c r="AL2023" s="2" t="s">
        <v>6535</v>
      </c>
      <c r="AM2023" s="2" t="str">
        <f>IF(OR(O2023="Q",Q2023="Q",S2023="Q",U2023="Q",W2023="Q",Y2023="Q",AB2023="Q",AD2023="Q",AF2023="Q",AH2023="Q",AJ2023="Q",AL2023="Q"),"Yes","No")</f>
        <v>No</v>
      </c>
    </row>
    <row r="2024" spans="1:39">
      <c r="A2024" s="6" t="s">
        <v>3498</v>
      </c>
      <c r="B2024" s="6" t="s">
        <v>3499</v>
      </c>
      <c r="C2024" s="4" t="s">
        <v>77</v>
      </c>
      <c r="D2024" s="242" t="s">
        <v>3500</v>
      </c>
      <c r="E2024" s="237" t="s">
        <v>3501</v>
      </c>
      <c r="F2024" s="25" t="s">
        <v>320</v>
      </c>
      <c r="G2024" s="53" t="s">
        <v>476</v>
      </c>
      <c r="H2024" s="180">
        <v>0</v>
      </c>
      <c r="I2024" s="28">
        <v>15</v>
      </c>
      <c r="J2024" s="171" t="s">
        <v>14</v>
      </c>
      <c r="K2024" s="171" t="s">
        <v>13</v>
      </c>
      <c r="L2024" s="9">
        <v>15</v>
      </c>
      <c r="M2024" s="9"/>
      <c r="N2024" s="32">
        <v>1.3733724725561198</v>
      </c>
      <c r="O2024" s="10" t="s">
        <v>6535</v>
      </c>
      <c r="P2024" s="57">
        <v>0.13104156543866452</v>
      </c>
      <c r="Q2024" s="7" t="s">
        <v>6535</v>
      </c>
      <c r="R2024" s="182">
        <v>47.137712817218116</v>
      </c>
      <c r="S2024" s="1" t="s">
        <v>6535</v>
      </c>
      <c r="T2024" s="36">
        <v>4.4976871185351754</v>
      </c>
      <c r="U2024" s="2" t="s">
        <v>6535</v>
      </c>
      <c r="V2024" s="31">
        <v>10.480433959703742</v>
      </c>
      <c r="W2024" s="2" t="s">
        <v>6535</v>
      </c>
      <c r="X2024" s="31" t="s">
        <v>6535</v>
      </c>
      <c r="Y2024" s="2" t="s">
        <v>6535</v>
      </c>
      <c r="AA2024" s="38">
        <v>192290</v>
      </c>
      <c r="AB2024" s="9" t="s">
        <v>6535</v>
      </c>
      <c r="AC2024" s="38">
        <v>1467397</v>
      </c>
      <c r="AD2024" s="9" t="s">
        <v>6535</v>
      </c>
      <c r="AE2024" s="42">
        <v>140013</v>
      </c>
      <c r="AF2024" s="9" t="s">
        <v>6535</v>
      </c>
      <c r="AG2024" s="41">
        <v>31130</v>
      </c>
      <c r="AH2024" s="2" t="s">
        <v>6535</v>
      </c>
      <c r="AI2024" s="41">
        <v>0</v>
      </c>
      <c r="AJ2024" s="2" t="s">
        <v>6535</v>
      </c>
      <c r="AK2024" s="41">
        <v>389730</v>
      </c>
      <c r="AL2024" s="2" t="s">
        <v>6535</v>
      </c>
      <c r="AM2024" s="2" t="str">
        <f>IF(OR(O2024="Q",Q2024="Q",S2024="Q",U2024="Q",W2024="Q",Y2024="Q",AB2024="Q",AD2024="Q",AF2024="Q",AH2024="Q",AJ2024="Q",AL2024="Q"),"Yes","No")</f>
        <v>No</v>
      </c>
    </row>
    <row r="2025" spans="1:39">
      <c r="A2025" s="3" t="s">
        <v>2977</v>
      </c>
      <c r="B2025" s="3" t="s">
        <v>2906</v>
      </c>
      <c r="C2025" s="4" t="s">
        <v>59</v>
      </c>
      <c r="D2025" s="241" t="s">
        <v>2978</v>
      </c>
      <c r="E2025" s="236" t="s">
        <v>2979</v>
      </c>
      <c r="F2025" s="3" t="s">
        <v>320</v>
      </c>
      <c r="G2025" s="4" t="s">
        <v>476</v>
      </c>
      <c r="H2025" s="60">
        <v>0</v>
      </c>
      <c r="I2025" s="27">
        <v>15</v>
      </c>
      <c r="J2025" s="170" t="s">
        <v>14</v>
      </c>
      <c r="K2025" s="170" t="s">
        <v>13</v>
      </c>
      <c r="L2025" s="5">
        <v>15</v>
      </c>
      <c r="N2025" s="31">
        <v>0.3244718109107495</v>
      </c>
      <c r="O2025" s="4" t="s">
        <v>6535</v>
      </c>
      <c r="P2025" s="56">
        <v>1.7103638483744719E-2</v>
      </c>
      <c r="Q2025" s="8" t="s">
        <v>6535</v>
      </c>
      <c r="R2025" s="35">
        <v>83.251554793051682</v>
      </c>
      <c r="S2025" s="2" t="s">
        <v>6535</v>
      </c>
      <c r="T2025" s="36">
        <v>4.3883765815998288</v>
      </c>
      <c r="U2025" s="2" t="s">
        <v>6535</v>
      </c>
      <c r="V2025" s="31">
        <v>18.970923129550897</v>
      </c>
      <c r="W2025" s="2" t="s">
        <v>6535</v>
      </c>
      <c r="X2025" s="31" t="s">
        <v>6535</v>
      </c>
      <c r="Y2025" s="2" t="s">
        <v>6535</v>
      </c>
      <c r="AA2025" s="37">
        <v>19919</v>
      </c>
      <c r="AB2025" s="4" t="s">
        <v>6535</v>
      </c>
      <c r="AC2025" s="37">
        <v>1164606</v>
      </c>
      <c r="AD2025" s="4" t="s">
        <v>6535</v>
      </c>
      <c r="AE2025" s="41">
        <v>61389</v>
      </c>
      <c r="AF2025" s="4" t="s">
        <v>6535</v>
      </c>
      <c r="AG2025" s="41">
        <v>13989</v>
      </c>
      <c r="AH2025" s="2" t="s">
        <v>6535</v>
      </c>
      <c r="AI2025" s="41">
        <v>0</v>
      </c>
      <c r="AJ2025" s="2" t="s">
        <v>6535</v>
      </c>
      <c r="AK2025" s="41">
        <v>380056</v>
      </c>
      <c r="AL2025" s="2" t="s">
        <v>6535</v>
      </c>
      <c r="AM2025" s="2" t="str">
        <f>IF(OR(O2025="Q",Q2025="Q",S2025="Q",U2025="Q",W2025="Q",Y2025="Q",AB2025="Q",AD2025="Q",AF2025="Q",AH2025="Q",AJ2025="Q",AL2025="Q"),"Yes","No")</f>
        <v>No</v>
      </c>
    </row>
    <row r="2026" spans="1:39">
      <c r="A2026" s="6" t="s">
        <v>3057</v>
      </c>
      <c r="B2026" s="6" t="s">
        <v>3058</v>
      </c>
      <c r="C2026" s="4" t="s">
        <v>59</v>
      </c>
      <c r="D2026" s="242" t="s">
        <v>3059</v>
      </c>
      <c r="E2026" s="237" t="s">
        <v>3060</v>
      </c>
      <c r="F2026" s="25" t="s">
        <v>317</v>
      </c>
      <c r="G2026" s="53" t="s">
        <v>476</v>
      </c>
      <c r="H2026" s="180">
        <v>0</v>
      </c>
      <c r="I2026" s="28">
        <v>15</v>
      </c>
      <c r="J2026" s="171" t="s">
        <v>14</v>
      </c>
      <c r="K2026" s="171" t="s">
        <v>13</v>
      </c>
      <c r="L2026" s="9">
        <v>15</v>
      </c>
      <c r="M2026" s="9"/>
      <c r="N2026" s="32">
        <v>0.51254288642338364</v>
      </c>
      <c r="O2026" s="10" t="s">
        <v>6535</v>
      </c>
      <c r="P2026" s="57">
        <v>3.2689842930746865E-2</v>
      </c>
      <c r="Q2026" s="7" t="s">
        <v>6535</v>
      </c>
      <c r="R2026" s="182">
        <v>53.866513585916572</v>
      </c>
      <c r="S2026" s="1" t="s">
        <v>6535</v>
      </c>
      <c r="T2026" s="36">
        <v>3.4355912743972445</v>
      </c>
      <c r="U2026" s="2" t="s">
        <v>6535</v>
      </c>
      <c r="V2026" s="31">
        <v>15.678964487813571</v>
      </c>
      <c r="W2026" s="2" t="s">
        <v>6535</v>
      </c>
      <c r="X2026" s="31" t="s">
        <v>6535</v>
      </c>
      <c r="Y2026" s="2" t="s">
        <v>6535</v>
      </c>
      <c r="AA2026" s="38">
        <v>23006</v>
      </c>
      <c r="AB2026" s="9" t="s">
        <v>6535</v>
      </c>
      <c r="AC2026" s="38">
        <v>703766</v>
      </c>
      <c r="AD2026" s="9" t="s">
        <v>6535</v>
      </c>
      <c r="AE2026" s="42">
        <v>44886</v>
      </c>
      <c r="AF2026" s="9" t="s">
        <v>6535</v>
      </c>
      <c r="AG2026" s="41">
        <v>13065</v>
      </c>
      <c r="AH2026" s="2" t="s">
        <v>6535</v>
      </c>
      <c r="AI2026" s="41">
        <v>0</v>
      </c>
      <c r="AJ2026" s="2" t="s">
        <v>6535</v>
      </c>
      <c r="AK2026" s="41">
        <v>301766</v>
      </c>
      <c r="AL2026" s="2" t="s">
        <v>6535</v>
      </c>
      <c r="AM2026" s="2" t="str">
        <f>IF(OR(O2026="Q",Q2026="Q",S2026="Q",U2026="Q",W2026="Q",Y2026="Q",AB2026="Q",AD2026="Q",AF2026="Q",AH2026="Q",AJ2026="Q",AL2026="Q"),"Yes","No")</f>
        <v>No</v>
      </c>
    </row>
    <row r="2027" spans="1:39">
      <c r="A2027" s="3" t="s">
        <v>3243</v>
      </c>
      <c r="B2027" s="3" t="s">
        <v>3244</v>
      </c>
      <c r="C2027" s="4" t="s">
        <v>74</v>
      </c>
      <c r="D2027" s="241" t="s">
        <v>3245</v>
      </c>
      <c r="E2027" s="236" t="s">
        <v>3246</v>
      </c>
      <c r="F2027" s="3" t="s">
        <v>320</v>
      </c>
      <c r="G2027" s="4" t="s">
        <v>476</v>
      </c>
      <c r="H2027" s="60">
        <v>0</v>
      </c>
      <c r="I2027" s="27">
        <v>15</v>
      </c>
      <c r="J2027" s="170" t="s">
        <v>14</v>
      </c>
      <c r="K2027" s="170" t="s">
        <v>13</v>
      </c>
      <c r="L2027" s="5">
        <v>15</v>
      </c>
      <c r="N2027" s="31">
        <v>2.9970802919708031</v>
      </c>
      <c r="O2027" s="4" t="s">
        <v>6535</v>
      </c>
      <c r="P2027" s="56">
        <v>0.31318253910953464</v>
      </c>
      <c r="Q2027" s="8" t="s">
        <v>6535</v>
      </c>
      <c r="R2027" s="35">
        <v>36.310443974630019</v>
      </c>
      <c r="S2027" s="2" t="s">
        <v>6535</v>
      </c>
      <c r="T2027" s="36">
        <v>3.7942917547568711</v>
      </c>
      <c r="U2027" s="2" t="s">
        <v>6535</v>
      </c>
      <c r="V2027" s="31">
        <v>9.5697553908731265</v>
      </c>
      <c r="W2027" s="2" t="s">
        <v>6535</v>
      </c>
      <c r="X2027" s="31" t="s">
        <v>6535</v>
      </c>
      <c r="Y2027" s="2" t="s">
        <v>6535</v>
      </c>
      <c r="AA2027" s="37">
        <v>268943</v>
      </c>
      <c r="AB2027" s="4" t="s">
        <v>6535</v>
      </c>
      <c r="AC2027" s="37">
        <v>858742</v>
      </c>
      <c r="AD2027" s="4" t="s">
        <v>6535</v>
      </c>
      <c r="AE2027" s="41">
        <v>89735</v>
      </c>
      <c r="AF2027" s="4" t="s">
        <v>6535</v>
      </c>
      <c r="AG2027" s="41">
        <v>23650</v>
      </c>
      <c r="AH2027" s="2" t="s">
        <v>6535</v>
      </c>
      <c r="AI2027" s="41">
        <v>0</v>
      </c>
      <c r="AJ2027" s="2" t="s">
        <v>6535</v>
      </c>
      <c r="AK2027" s="41">
        <v>393013</v>
      </c>
      <c r="AL2027" s="2" t="s">
        <v>6535</v>
      </c>
      <c r="AM2027" s="2" t="str">
        <f>IF(OR(O2027="Q",Q2027="Q",S2027="Q",U2027="Q",W2027="Q",Y2027="Q",AB2027="Q",AD2027="Q",AF2027="Q",AH2027="Q",AJ2027="Q",AL2027="Q"),"Yes","No")</f>
        <v>No</v>
      </c>
    </row>
    <row r="2028" spans="1:39">
      <c r="A2028" s="3" t="s">
        <v>3389</v>
      </c>
      <c r="B2028" s="3" t="s">
        <v>3390</v>
      </c>
      <c r="C2028" s="4" t="s">
        <v>74</v>
      </c>
      <c r="D2028" s="241" t="s">
        <v>3391</v>
      </c>
      <c r="E2028" s="236" t="s">
        <v>3392</v>
      </c>
      <c r="F2028" s="3" t="s">
        <v>317</v>
      </c>
      <c r="G2028" s="4" t="s">
        <v>476</v>
      </c>
      <c r="H2028" s="60">
        <v>0</v>
      </c>
      <c r="I2028" s="27">
        <v>15</v>
      </c>
      <c r="J2028" s="170" t="s">
        <v>14</v>
      </c>
      <c r="K2028" s="170" t="s">
        <v>13</v>
      </c>
      <c r="L2028" s="5">
        <v>15</v>
      </c>
      <c r="N2028" s="31">
        <v>4.396596488522146</v>
      </c>
      <c r="O2028" s="4" t="s">
        <v>6535</v>
      </c>
      <c r="P2028" s="56">
        <v>0.22773264662372955</v>
      </c>
      <c r="Q2028" s="8" t="s">
        <v>6535</v>
      </c>
      <c r="R2028" s="35">
        <v>58.945216231065068</v>
      </c>
      <c r="S2028" s="2" t="s">
        <v>6535</v>
      </c>
      <c r="T2028" s="36">
        <v>3.0532140334353661</v>
      </c>
      <c r="U2028" s="2" t="s">
        <v>6535</v>
      </c>
      <c r="V2028" s="31">
        <v>19.305956145086245</v>
      </c>
      <c r="W2028" s="2" t="s">
        <v>6535</v>
      </c>
      <c r="X2028" s="31" t="s">
        <v>6535</v>
      </c>
      <c r="Y2028" s="2" t="s">
        <v>6535</v>
      </c>
      <c r="AA2028" s="37">
        <v>171032</v>
      </c>
      <c r="AB2028" s="4" t="s">
        <v>6535</v>
      </c>
      <c r="AC2028" s="37">
        <v>751021</v>
      </c>
      <c r="AD2028" s="4" t="s">
        <v>6535</v>
      </c>
      <c r="AE2028" s="41">
        <v>38901</v>
      </c>
      <c r="AF2028" s="4" t="s">
        <v>6535</v>
      </c>
      <c r="AG2028" s="41">
        <v>12741</v>
      </c>
      <c r="AH2028" s="2" t="s">
        <v>6535</v>
      </c>
      <c r="AI2028" s="41">
        <v>0</v>
      </c>
      <c r="AJ2028" s="2" t="s">
        <v>6535</v>
      </c>
      <c r="AK2028" s="41">
        <v>264073</v>
      </c>
      <c r="AL2028" s="2" t="s">
        <v>6535</v>
      </c>
      <c r="AM2028" s="2" t="str">
        <f>IF(OR(O2028="Q",Q2028="Q",S2028="Q",U2028="Q",W2028="Q",Y2028="Q",AB2028="Q",AD2028="Q",AF2028="Q",AH2028="Q",AJ2028="Q",AL2028="Q"),"Yes","No")</f>
        <v>No</v>
      </c>
    </row>
    <row r="2029" spans="1:39">
      <c r="A2029" s="6" t="s">
        <v>602</v>
      </c>
      <c r="B2029" s="6" t="s">
        <v>333</v>
      </c>
      <c r="C2029" s="4" t="s">
        <v>112</v>
      </c>
      <c r="D2029" s="242" t="s">
        <v>603</v>
      </c>
      <c r="E2029" s="237" t="s">
        <v>604</v>
      </c>
      <c r="F2029" s="25" t="s">
        <v>481</v>
      </c>
      <c r="G2029" s="53" t="s">
        <v>476</v>
      </c>
      <c r="H2029" s="180">
        <v>0</v>
      </c>
      <c r="I2029" s="28">
        <v>15</v>
      </c>
      <c r="J2029" s="171" t="s">
        <v>14</v>
      </c>
      <c r="K2029" s="171" t="s">
        <v>16</v>
      </c>
      <c r="L2029" s="9">
        <v>15</v>
      </c>
      <c r="M2029" s="9"/>
      <c r="N2029" s="32">
        <v>0</v>
      </c>
      <c r="O2029" s="10" t="s">
        <v>163</v>
      </c>
      <c r="P2029" s="57">
        <v>0</v>
      </c>
      <c r="Q2029" s="7" t="s">
        <v>163</v>
      </c>
      <c r="R2029" s="182">
        <v>45.593883449079065</v>
      </c>
      <c r="S2029" s="1" t="s">
        <v>163</v>
      </c>
      <c r="T2029" s="36">
        <v>2.7182418151231507</v>
      </c>
      <c r="U2029" s="2" t="s">
        <v>163</v>
      </c>
      <c r="V2029" s="31">
        <v>16.773299268451371</v>
      </c>
      <c r="W2029" s="2" t="s">
        <v>163</v>
      </c>
      <c r="X2029" s="31" t="s">
        <v>6535</v>
      </c>
      <c r="Y2029" s="2" t="s">
        <v>163</v>
      </c>
      <c r="AA2029" s="38">
        <v>0</v>
      </c>
      <c r="AB2029" s="9" t="s">
        <v>6535</v>
      </c>
      <c r="AC2029" s="38">
        <v>1057003</v>
      </c>
      <c r="AD2029" s="9" t="s">
        <v>163</v>
      </c>
      <c r="AE2029" s="42">
        <v>63017</v>
      </c>
      <c r="AF2029" s="9" t="s">
        <v>163</v>
      </c>
      <c r="AG2029" s="41">
        <v>23183</v>
      </c>
      <c r="AH2029" s="2" t="s">
        <v>163</v>
      </c>
      <c r="AI2029" s="41">
        <v>0</v>
      </c>
      <c r="AJ2029" s="2" t="s">
        <v>6535</v>
      </c>
      <c r="AK2029" s="41">
        <v>341090</v>
      </c>
      <c r="AL2029" s="2" t="s">
        <v>163</v>
      </c>
      <c r="AM2029" s="2" t="str">
        <f>IF(OR(O2029="Q",Q2029="Q",S2029="Q",U2029="Q",W2029="Q",Y2029="Q",AB2029="Q",AD2029="Q",AF2029="Q",AH2029="Q",AJ2029="Q",AL2029="Q"),"Yes","No")</f>
        <v>No</v>
      </c>
    </row>
    <row r="2030" spans="1:39">
      <c r="A2030" s="6" t="s">
        <v>1959</v>
      </c>
      <c r="B2030" s="6" t="s">
        <v>1960</v>
      </c>
      <c r="C2030" s="4" t="s">
        <v>48</v>
      </c>
      <c r="D2030" s="242" t="s">
        <v>1961</v>
      </c>
      <c r="E2030" s="237" t="s">
        <v>1962</v>
      </c>
      <c r="F2030" s="25" t="s">
        <v>481</v>
      </c>
      <c r="G2030" s="53" t="s">
        <v>476</v>
      </c>
      <c r="H2030" s="180">
        <v>0</v>
      </c>
      <c r="I2030" s="28">
        <v>15</v>
      </c>
      <c r="J2030" s="171" t="s">
        <v>14</v>
      </c>
      <c r="K2030" s="171" t="s">
        <v>13</v>
      </c>
      <c r="L2030" s="9">
        <v>15</v>
      </c>
      <c r="M2030" s="9"/>
      <c r="N2030" s="32">
        <v>0</v>
      </c>
      <c r="O2030" s="10" t="s">
        <v>6535</v>
      </c>
      <c r="P2030" s="57">
        <v>0</v>
      </c>
      <c r="Q2030" s="7" t="s">
        <v>6535</v>
      </c>
      <c r="R2030" s="182">
        <v>41.136304205709308</v>
      </c>
      <c r="S2030" s="1" t="s">
        <v>6535</v>
      </c>
      <c r="T2030" s="36">
        <v>1.2410837509987651</v>
      </c>
      <c r="U2030" s="2" t="s">
        <v>6535</v>
      </c>
      <c r="V2030" s="31">
        <v>33.145469975418472</v>
      </c>
      <c r="W2030" s="2" t="s">
        <v>6535</v>
      </c>
      <c r="X2030" s="31" t="s">
        <v>6535</v>
      </c>
      <c r="Y2030" s="2" t="s">
        <v>6535</v>
      </c>
      <c r="AA2030" s="38">
        <v>0</v>
      </c>
      <c r="AB2030" s="9" t="s">
        <v>6535</v>
      </c>
      <c r="AC2030" s="38">
        <v>1132647</v>
      </c>
      <c r="AD2030" s="9" t="s">
        <v>6535</v>
      </c>
      <c r="AE2030" s="42">
        <v>34172</v>
      </c>
      <c r="AF2030" s="9" t="s">
        <v>6535</v>
      </c>
      <c r="AG2030" s="41">
        <v>27534</v>
      </c>
      <c r="AH2030" s="2" t="s">
        <v>6535</v>
      </c>
      <c r="AI2030" s="41">
        <v>0</v>
      </c>
      <c r="AJ2030" s="2" t="s">
        <v>6535</v>
      </c>
      <c r="AK2030" s="41">
        <v>496332</v>
      </c>
      <c r="AL2030" s="2" t="s">
        <v>6535</v>
      </c>
      <c r="AM2030" s="2" t="str">
        <f>IF(OR(O2030="Q",Q2030="Q",S2030="Q",U2030="Q",W2030="Q",Y2030="Q",AB2030="Q",AD2030="Q",AF2030="Q",AH2030="Q",AJ2030="Q",AL2030="Q"),"Yes","No")</f>
        <v>No</v>
      </c>
    </row>
    <row r="2031" spans="1:39">
      <c r="A2031" s="6" t="s">
        <v>4374</v>
      </c>
      <c r="B2031" s="6" t="s">
        <v>4375</v>
      </c>
      <c r="C2031" s="4" t="s">
        <v>130</v>
      </c>
      <c r="D2031" s="242" t="s">
        <v>4376</v>
      </c>
      <c r="E2031" s="237" t="s">
        <v>4377</v>
      </c>
      <c r="F2031" s="25" t="s">
        <v>320</v>
      </c>
      <c r="G2031" s="53" t="s">
        <v>476</v>
      </c>
      <c r="H2031" s="180">
        <v>0</v>
      </c>
      <c r="I2031" s="28">
        <v>15</v>
      </c>
      <c r="J2031" s="171" t="s">
        <v>14</v>
      </c>
      <c r="K2031" s="171" t="s">
        <v>13</v>
      </c>
      <c r="L2031" s="9">
        <v>15</v>
      </c>
      <c r="M2031" s="9"/>
      <c r="N2031" s="32">
        <v>1.4701682814890362</v>
      </c>
      <c r="O2031" s="10" t="s">
        <v>6535</v>
      </c>
      <c r="P2031" s="57">
        <v>8.0635594928336801E-2</v>
      </c>
      <c r="Q2031" s="7" t="s">
        <v>6535</v>
      </c>
      <c r="R2031" s="182">
        <v>37.68770733219656</v>
      </c>
      <c r="S2031" s="1" t="s">
        <v>6535</v>
      </c>
      <c r="T2031" s="36">
        <v>2.0670903735854904</v>
      </c>
      <c r="U2031" s="2" t="s">
        <v>6535</v>
      </c>
      <c r="V2031" s="31">
        <v>18.232249452560218</v>
      </c>
      <c r="W2031" s="2" t="s">
        <v>6535</v>
      </c>
      <c r="X2031" s="31" t="s">
        <v>6535</v>
      </c>
      <c r="Y2031" s="2" t="s">
        <v>6535</v>
      </c>
      <c r="AA2031" s="38">
        <v>98022</v>
      </c>
      <c r="AB2031" s="9" t="s">
        <v>6535</v>
      </c>
      <c r="AC2031" s="38">
        <v>1215617</v>
      </c>
      <c r="AD2031" s="9" t="s">
        <v>6535</v>
      </c>
      <c r="AE2031" s="42">
        <v>66674</v>
      </c>
      <c r="AF2031" s="9" t="s">
        <v>6535</v>
      </c>
      <c r="AG2031" s="41">
        <v>32255</v>
      </c>
      <c r="AH2031" s="2" t="s">
        <v>6535</v>
      </c>
      <c r="AI2031" s="41">
        <v>0</v>
      </c>
      <c r="AJ2031" s="2" t="s">
        <v>6535</v>
      </c>
      <c r="AK2031" s="41">
        <v>460980</v>
      </c>
      <c r="AL2031" s="2" t="s">
        <v>6535</v>
      </c>
      <c r="AM2031" s="2" t="str">
        <f>IF(OR(O2031="Q",Q2031="Q",S2031="Q",U2031="Q",W2031="Q",Y2031="Q",AB2031="Q",AD2031="Q",AF2031="Q",AH2031="Q",AJ2031="Q",AL2031="Q"),"Yes","No")</f>
        <v>No</v>
      </c>
    </row>
    <row r="2032" spans="1:39">
      <c r="A2032" s="6" t="s">
        <v>4308</v>
      </c>
      <c r="B2032" s="6" t="s">
        <v>4309</v>
      </c>
      <c r="C2032" s="4" t="s">
        <v>111</v>
      </c>
      <c r="D2032" s="242" t="s">
        <v>4310</v>
      </c>
      <c r="E2032" s="237" t="s">
        <v>4311</v>
      </c>
      <c r="F2032" s="25" t="s">
        <v>481</v>
      </c>
      <c r="G2032" s="53" t="s">
        <v>476</v>
      </c>
      <c r="H2032" s="180">
        <v>0</v>
      </c>
      <c r="I2032" s="28">
        <v>15</v>
      </c>
      <c r="J2032" s="171" t="s">
        <v>14</v>
      </c>
      <c r="K2032" s="171" t="s">
        <v>13</v>
      </c>
      <c r="L2032" s="9">
        <v>15</v>
      </c>
      <c r="M2032" s="9"/>
      <c r="N2032" s="32">
        <v>1.8482931450750282</v>
      </c>
      <c r="O2032" s="10" t="s">
        <v>6535</v>
      </c>
      <c r="P2032" s="57">
        <v>0.17408149401862918</v>
      </c>
      <c r="Q2032" s="7" t="s">
        <v>6535</v>
      </c>
      <c r="R2032" s="182">
        <v>22.213043478260868</v>
      </c>
      <c r="S2032" s="1" t="s">
        <v>6535</v>
      </c>
      <c r="T2032" s="36">
        <v>2.0921355498721228</v>
      </c>
      <c r="U2032" s="2" t="s">
        <v>6535</v>
      </c>
      <c r="V2032" s="31">
        <v>10.617401668653159</v>
      </c>
      <c r="W2032" s="2" t="s">
        <v>6535</v>
      </c>
      <c r="X2032" s="31" t="s">
        <v>6535</v>
      </c>
      <c r="Y2032" s="2" t="s">
        <v>6535</v>
      </c>
      <c r="AA2032" s="38">
        <v>60478</v>
      </c>
      <c r="AB2032" s="9" t="s">
        <v>6535</v>
      </c>
      <c r="AC2032" s="38">
        <v>347412</v>
      </c>
      <c r="AD2032" s="9" t="s">
        <v>6535</v>
      </c>
      <c r="AE2032" s="42">
        <v>32721</v>
      </c>
      <c r="AF2032" s="9" t="s">
        <v>6535</v>
      </c>
      <c r="AG2032" s="41">
        <v>15640</v>
      </c>
      <c r="AH2032" s="2" t="s">
        <v>6535</v>
      </c>
      <c r="AI2032" s="41">
        <v>0</v>
      </c>
      <c r="AJ2032" s="2" t="s">
        <v>6535</v>
      </c>
      <c r="AK2032" s="41">
        <v>163948</v>
      </c>
      <c r="AL2032" s="2" t="s">
        <v>6535</v>
      </c>
      <c r="AM2032" s="2" t="str">
        <f>IF(OR(O2032="Q",Q2032="Q",S2032="Q",U2032="Q",W2032="Q",Y2032="Q",AB2032="Q",AD2032="Q",AF2032="Q",AH2032="Q",AJ2032="Q",AL2032="Q"),"Yes","No")</f>
        <v>No</v>
      </c>
    </row>
    <row r="2033" spans="1:39">
      <c r="A2033" s="3" t="s">
        <v>1112</v>
      </c>
      <c r="B2033" s="3" t="s">
        <v>1113</v>
      </c>
      <c r="C2033" s="4" t="s">
        <v>97</v>
      </c>
      <c r="D2033" s="241" t="s">
        <v>1114</v>
      </c>
      <c r="E2033" s="236" t="s">
        <v>1115</v>
      </c>
      <c r="F2033" s="3" t="s">
        <v>317</v>
      </c>
      <c r="G2033" s="4" t="s">
        <v>476</v>
      </c>
      <c r="H2033" s="60">
        <v>0</v>
      </c>
      <c r="I2033" s="27">
        <v>15</v>
      </c>
      <c r="J2033" s="170" t="s">
        <v>15</v>
      </c>
      <c r="K2033" s="170" t="s">
        <v>13</v>
      </c>
      <c r="L2033" s="5">
        <v>15</v>
      </c>
      <c r="N2033" s="31">
        <v>0.39363059865193634</v>
      </c>
      <c r="O2033" s="4" t="s">
        <v>6535</v>
      </c>
      <c r="P2033" s="56">
        <v>5.0814776676534945E-2</v>
      </c>
      <c r="Q2033" s="8" t="s">
        <v>6535</v>
      </c>
      <c r="R2033" s="35">
        <v>100.8961038961039</v>
      </c>
      <c r="S2033" s="2" t="s">
        <v>6535</v>
      </c>
      <c r="T2033" s="36">
        <v>13.024935064935065</v>
      </c>
      <c r="U2033" s="2" t="s">
        <v>6535</v>
      </c>
      <c r="V2033" s="31">
        <v>7.7463805687392817</v>
      </c>
      <c r="W2033" s="2" t="s">
        <v>6535</v>
      </c>
      <c r="X2033" s="31" t="s">
        <v>6535</v>
      </c>
      <c r="Y2033" s="2" t="s">
        <v>6535</v>
      </c>
      <c r="AA2033" s="37">
        <v>39478</v>
      </c>
      <c r="AB2033" s="4" t="s">
        <v>6535</v>
      </c>
      <c r="AC2033" s="37">
        <v>776900</v>
      </c>
      <c r="AD2033" s="4" t="s">
        <v>6535</v>
      </c>
      <c r="AE2033" s="41">
        <v>100292</v>
      </c>
      <c r="AF2033" s="4" t="s">
        <v>6535</v>
      </c>
      <c r="AG2033" s="41">
        <v>7700</v>
      </c>
      <c r="AH2033" s="2" t="s">
        <v>6535</v>
      </c>
      <c r="AI2033" s="41">
        <v>0</v>
      </c>
      <c r="AJ2033" s="2" t="s">
        <v>6535</v>
      </c>
      <c r="AK2033" s="41">
        <v>306710</v>
      </c>
      <c r="AL2033" s="2" t="s">
        <v>6535</v>
      </c>
      <c r="AM2033" s="2" t="str">
        <f>IF(OR(O2033="Q",Q2033="Q",S2033="Q",U2033="Q",W2033="Q",Y2033="Q",AB2033="Q",AD2033="Q",AF2033="Q",AH2033="Q",AJ2033="Q",AL2033="Q"),"Yes","No")</f>
        <v>No</v>
      </c>
    </row>
    <row r="2034" spans="1:39">
      <c r="A2034" s="3" t="s">
        <v>1199</v>
      </c>
      <c r="B2034" s="3" t="s">
        <v>1200</v>
      </c>
      <c r="C2034" s="4" t="s">
        <v>97</v>
      </c>
      <c r="D2034" s="241" t="s">
        <v>1201</v>
      </c>
      <c r="E2034" s="236" t="s">
        <v>1202</v>
      </c>
      <c r="F2034" s="3" t="s">
        <v>320</v>
      </c>
      <c r="G2034" s="4" t="s">
        <v>476</v>
      </c>
      <c r="H2034" s="60">
        <v>0</v>
      </c>
      <c r="I2034" s="27">
        <v>15</v>
      </c>
      <c r="J2034" s="170" t="s">
        <v>15</v>
      </c>
      <c r="K2034" s="170" t="s">
        <v>13</v>
      </c>
      <c r="L2034" s="5">
        <v>15</v>
      </c>
      <c r="N2034" s="31">
        <v>0.72599797490104634</v>
      </c>
      <c r="O2034" s="4" t="s">
        <v>6535</v>
      </c>
      <c r="P2034" s="56">
        <v>3.8318246633732074E-2</v>
      </c>
      <c r="Q2034" s="8" t="s">
        <v>6535</v>
      </c>
      <c r="R2034" s="35">
        <v>89.264401879291654</v>
      </c>
      <c r="S2034" s="2" t="s">
        <v>6535</v>
      </c>
      <c r="T2034" s="36">
        <v>4.7113841705818578</v>
      </c>
      <c r="U2034" s="2" t="s">
        <v>6535</v>
      </c>
      <c r="V2034" s="31">
        <v>18.946534319290603</v>
      </c>
      <c r="W2034" s="2" t="s">
        <v>6535</v>
      </c>
      <c r="X2034" s="31" t="s">
        <v>6535</v>
      </c>
      <c r="Y2034" s="2" t="s">
        <v>6535</v>
      </c>
      <c r="AA2034" s="37">
        <v>47322</v>
      </c>
      <c r="AB2034" s="4" t="s">
        <v>6535</v>
      </c>
      <c r="AC2034" s="37">
        <v>1234973</v>
      </c>
      <c r="AD2034" s="4" t="s">
        <v>6535</v>
      </c>
      <c r="AE2034" s="41">
        <v>65182</v>
      </c>
      <c r="AF2034" s="4" t="s">
        <v>6535</v>
      </c>
      <c r="AG2034" s="41">
        <v>13835</v>
      </c>
      <c r="AH2034" s="2" t="s">
        <v>6535</v>
      </c>
      <c r="AI2034" s="41">
        <v>0</v>
      </c>
      <c r="AJ2034" s="2" t="s">
        <v>6535</v>
      </c>
      <c r="AK2034" s="41">
        <v>269971</v>
      </c>
      <c r="AL2034" s="2" t="s">
        <v>6535</v>
      </c>
      <c r="AM2034" s="2" t="str">
        <f>IF(OR(O2034="Q",Q2034="Q",S2034="Q",U2034="Q",W2034="Q",Y2034="Q",AB2034="Q",AD2034="Q",AF2034="Q",AH2034="Q",AJ2034="Q",AL2034="Q"),"Yes","No")</f>
        <v>No</v>
      </c>
    </row>
    <row r="2035" spans="1:39">
      <c r="A2035" s="6" t="s">
        <v>3599</v>
      </c>
      <c r="B2035" s="6" t="s">
        <v>3321</v>
      </c>
      <c r="C2035" s="4" t="s">
        <v>108</v>
      </c>
      <c r="D2035" s="242" t="s">
        <v>3600</v>
      </c>
      <c r="E2035" s="237" t="s">
        <v>3601</v>
      </c>
      <c r="F2035" s="25" t="s">
        <v>317</v>
      </c>
      <c r="G2035" s="53" t="s">
        <v>476</v>
      </c>
      <c r="H2035" s="180">
        <v>0</v>
      </c>
      <c r="I2035" s="28">
        <v>15</v>
      </c>
      <c r="J2035" s="171" t="s">
        <v>14</v>
      </c>
      <c r="K2035" s="171" t="s">
        <v>13</v>
      </c>
      <c r="L2035" s="9">
        <v>15</v>
      </c>
      <c r="M2035" s="9"/>
      <c r="N2035" s="32">
        <v>0.46463883395916189</v>
      </c>
      <c r="O2035" s="10" t="s">
        <v>6535</v>
      </c>
      <c r="P2035" s="57">
        <v>8.6204764346711996E-2</v>
      </c>
      <c r="Q2035" s="7" t="s">
        <v>6535</v>
      </c>
      <c r="R2035" s="182">
        <v>25.743399269887089</v>
      </c>
      <c r="S2035" s="1" t="s">
        <v>6535</v>
      </c>
      <c r="T2035" s="36">
        <v>4.7761906783258343</v>
      </c>
      <c r="U2035" s="2" t="s">
        <v>6535</v>
      </c>
      <c r="V2035" s="31">
        <v>5.3899437865220969</v>
      </c>
      <c r="W2035" s="2" t="s">
        <v>6535</v>
      </c>
      <c r="X2035" s="31" t="s">
        <v>6535</v>
      </c>
      <c r="Y2035" s="2" t="s">
        <v>6535</v>
      </c>
      <c r="AA2035" s="38">
        <v>104560</v>
      </c>
      <c r="AB2035" s="9" t="s">
        <v>6535</v>
      </c>
      <c r="AC2035" s="38">
        <v>1212926</v>
      </c>
      <c r="AD2035" s="9" t="s">
        <v>6535</v>
      </c>
      <c r="AE2035" s="42">
        <v>225035</v>
      </c>
      <c r="AF2035" s="9" t="s">
        <v>6535</v>
      </c>
      <c r="AG2035" s="41">
        <v>47116</v>
      </c>
      <c r="AH2035" s="2" t="s">
        <v>6535</v>
      </c>
      <c r="AI2035" s="41">
        <v>0</v>
      </c>
      <c r="AJ2035" s="2" t="s">
        <v>6535</v>
      </c>
      <c r="AK2035" s="41">
        <v>751968</v>
      </c>
      <c r="AL2035" s="2" t="s">
        <v>6535</v>
      </c>
      <c r="AM2035" s="2" t="str">
        <f>IF(OR(O2035="Q",Q2035="Q",S2035="Q",U2035="Q",W2035="Q",Y2035="Q",AB2035="Q",AD2035="Q",AF2035="Q",AH2035="Q",AJ2035="Q",AL2035="Q"),"Yes","No")</f>
        <v>No</v>
      </c>
    </row>
    <row r="2036" spans="1:39">
      <c r="A2036" s="3" t="s">
        <v>2866</v>
      </c>
      <c r="B2036" s="3" t="s">
        <v>2867</v>
      </c>
      <c r="C2036" s="4" t="s">
        <v>60</v>
      </c>
      <c r="D2036" s="241">
        <v>5131</v>
      </c>
      <c r="E2036" s="236">
        <v>50131</v>
      </c>
      <c r="F2036" s="3" t="s">
        <v>481</v>
      </c>
      <c r="G2036" s="4" t="s">
        <v>262</v>
      </c>
      <c r="H2036" s="60">
        <v>8608208</v>
      </c>
      <c r="I2036" s="27">
        <v>15</v>
      </c>
      <c r="J2036" s="170" t="s">
        <v>14</v>
      </c>
      <c r="K2036" s="170" t="s">
        <v>13</v>
      </c>
      <c r="L2036" s="5">
        <v>15</v>
      </c>
      <c r="N2036" s="31">
        <v>0.12699094455778662</v>
      </c>
      <c r="O2036" s="4" t="s">
        <v>6535</v>
      </c>
      <c r="P2036" s="56">
        <v>1.5204736838346106E-2</v>
      </c>
      <c r="Q2036" s="8" t="s">
        <v>6535</v>
      </c>
      <c r="R2036" s="35">
        <v>29.259979101358411</v>
      </c>
      <c r="S2036" s="2" t="s">
        <v>6535</v>
      </c>
      <c r="T2036" s="36">
        <v>3.503322884012539</v>
      </c>
      <c r="U2036" s="2" t="s">
        <v>6535</v>
      </c>
      <c r="V2036" s="31">
        <v>8.3520646169631458</v>
      </c>
      <c r="W2036" s="2" t="s">
        <v>6535</v>
      </c>
      <c r="X2036" s="31">
        <v>0.53275956279994341</v>
      </c>
      <c r="Y2036" s="2" t="s">
        <v>6535</v>
      </c>
      <c r="AA2036" s="37">
        <v>10644</v>
      </c>
      <c r="AB2036" s="4" t="s">
        <v>6535</v>
      </c>
      <c r="AC2036" s="37">
        <v>700045</v>
      </c>
      <c r="AD2036" s="4" t="s">
        <v>6535</v>
      </c>
      <c r="AE2036" s="41">
        <v>83817</v>
      </c>
      <c r="AF2036" s="4" t="s">
        <v>6535</v>
      </c>
      <c r="AG2036" s="41">
        <v>23925</v>
      </c>
      <c r="AH2036" s="2" t="s">
        <v>6535</v>
      </c>
      <c r="AI2036" s="41">
        <v>1313998</v>
      </c>
      <c r="AJ2036" s="2" t="s">
        <v>6535</v>
      </c>
      <c r="AK2036" s="41">
        <v>357691</v>
      </c>
      <c r="AL2036" s="2" t="s">
        <v>6535</v>
      </c>
      <c r="AM2036" s="2" t="str">
        <f>IF(OR(O2036="Q",Q2036="Q",S2036="Q",U2036="Q",W2036="Q",Y2036="Q",AB2036="Q",AD2036="Q",AF2036="Q",AH2036="Q",AJ2036="Q",AL2036="Q"),"Yes","No")</f>
        <v>No</v>
      </c>
    </row>
    <row r="2037" spans="1:39">
      <c r="A2037" s="3" t="s">
        <v>1289</v>
      </c>
      <c r="B2037" s="3" t="s">
        <v>1290</v>
      </c>
      <c r="C2037" s="4" t="s">
        <v>69</v>
      </c>
      <c r="D2037" s="241">
        <v>3040</v>
      </c>
      <c r="E2037" s="236">
        <v>30040</v>
      </c>
      <c r="F2037" s="3" t="s">
        <v>317</v>
      </c>
      <c r="G2037" s="4" t="s">
        <v>264</v>
      </c>
      <c r="H2037" s="60">
        <v>2203663</v>
      </c>
      <c r="I2037" s="27">
        <v>15</v>
      </c>
      <c r="J2037" s="170" t="s">
        <v>15</v>
      </c>
      <c r="K2037" s="170" t="s">
        <v>13</v>
      </c>
      <c r="L2037" s="5">
        <v>14</v>
      </c>
      <c r="N2037" s="31">
        <v>1.3520828056667173</v>
      </c>
      <c r="O2037" s="4" t="s">
        <v>6535</v>
      </c>
      <c r="P2037" s="56">
        <v>0.18107613056122149</v>
      </c>
      <c r="Q2037" s="8" t="s">
        <v>6535</v>
      </c>
      <c r="R2037" s="35">
        <v>72.882406262875975</v>
      </c>
      <c r="S2037" s="2" t="s">
        <v>6535</v>
      </c>
      <c r="T2037" s="36">
        <v>9.7606922126081574</v>
      </c>
      <c r="U2037" s="2" t="s">
        <v>6535</v>
      </c>
      <c r="V2037" s="31">
        <v>7.4669300778413792</v>
      </c>
      <c r="W2037" s="2" t="s">
        <v>6535</v>
      </c>
      <c r="X2037" s="31" t="s">
        <v>6535</v>
      </c>
      <c r="Y2037" s="2" t="s">
        <v>6535</v>
      </c>
      <c r="AA2037" s="37">
        <v>800744</v>
      </c>
      <c r="AB2037" s="4" t="s">
        <v>6535</v>
      </c>
      <c r="AC2037" s="37">
        <v>4422140</v>
      </c>
      <c r="AD2037" s="4" t="s">
        <v>6535</v>
      </c>
      <c r="AE2037" s="41">
        <v>592230</v>
      </c>
      <c r="AF2037" s="4" t="s">
        <v>6535</v>
      </c>
      <c r="AG2037" s="41">
        <v>60675</v>
      </c>
      <c r="AH2037" s="2" t="s">
        <v>6535</v>
      </c>
      <c r="AI2037" s="41">
        <v>0</v>
      </c>
      <c r="AJ2037" s="2" t="s">
        <v>6535</v>
      </c>
      <c r="AK2037" s="41">
        <v>662730</v>
      </c>
      <c r="AL2037" s="2" t="s">
        <v>6535</v>
      </c>
      <c r="AM2037" s="2" t="str">
        <f>IF(OR(O2037="Q",Q2037="Q",S2037="Q",U2037="Q",W2037="Q",Y2037="Q",AB2037="Q",AD2037="Q",AF2037="Q",AH2037="Q",AJ2037="Q",AL2037="Q"),"Yes","No")</f>
        <v>No</v>
      </c>
    </row>
    <row r="2038" spans="1:39">
      <c r="A2038" s="3" t="s">
        <v>2712</v>
      </c>
      <c r="B2038" s="3" t="s">
        <v>2713</v>
      </c>
      <c r="C2038" s="4" t="s">
        <v>129</v>
      </c>
      <c r="D2038" s="241" t="s">
        <v>2714</v>
      </c>
      <c r="E2038" s="236" t="s">
        <v>2715</v>
      </c>
      <c r="F2038" s="3" t="s">
        <v>317</v>
      </c>
      <c r="G2038" s="4" t="s">
        <v>476</v>
      </c>
      <c r="H2038" s="60">
        <v>0</v>
      </c>
      <c r="I2038" s="27">
        <v>15</v>
      </c>
      <c r="J2038" s="170" t="s">
        <v>15</v>
      </c>
      <c r="K2038" s="170" t="s">
        <v>13</v>
      </c>
      <c r="L2038" s="5">
        <v>14</v>
      </c>
      <c r="N2038" s="31">
        <v>0.50581464314250357</v>
      </c>
      <c r="O2038" s="4" t="s">
        <v>6535</v>
      </c>
      <c r="P2038" s="56">
        <v>0.3140764221891314</v>
      </c>
      <c r="Q2038" s="8" t="s">
        <v>6535</v>
      </c>
      <c r="R2038" s="35">
        <v>50.305404082774047</v>
      </c>
      <c r="S2038" s="2" t="s">
        <v>6535</v>
      </c>
      <c r="T2038" s="36">
        <v>31.236227628635348</v>
      </c>
      <c r="U2038" s="2" t="s">
        <v>6535</v>
      </c>
      <c r="V2038" s="31">
        <v>1.6104826959532501</v>
      </c>
      <c r="W2038" s="2" t="s">
        <v>6535</v>
      </c>
      <c r="X2038" s="31" t="s">
        <v>6535</v>
      </c>
      <c r="Y2038" s="2" t="s">
        <v>6535</v>
      </c>
      <c r="AA2038" s="37">
        <v>451999</v>
      </c>
      <c r="AB2038" s="4" t="s">
        <v>6535</v>
      </c>
      <c r="AC2038" s="37">
        <v>1439137</v>
      </c>
      <c r="AD2038" s="4" t="s">
        <v>6535</v>
      </c>
      <c r="AE2038" s="41">
        <v>893606</v>
      </c>
      <c r="AF2038" s="4" t="s">
        <v>6535</v>
      </c>
      <c r="AG2038" s="41">
        <v>28608</v>
      </c>
      <c r="AH2038" s="2" t="s">
        <v>6535</v>
      </c>
      <c r="AI2038" s="41">
        <v>0</v>
      </c>
      <c r="AJ2038" s="2" t="s">
        <v>6535</v>
      </c>
      <c r="AK2038" s="41">
        <v>330229</v>
      </c>
      <c r="AL2038" s="2" t="s">
        <v>6535</v>
      </c>
      <c r="AM2038" s="2" t="str">
        <f>IF(OR(O2038="Q",Q2038="Q",S2038="Q",U2038="Q",W2038="Q",Y2038="Q",AB2038="Q",AD2038="Q",AF2038="Q",AH2038="Q",AJ2038="Q",AL2038="Q"),"Yes","No")</f>
        <v>No</v>
      </c>
    </row>
    <row r="2039" spans="1:39">
      <c r="A2039" s="6" t="s">
        <v>5605</v>
      </c>
      <c r="B2039" s="6" t="s">
        <v>5606</v>
      </c>
      <c r="C2039" s="4" t="s">
        <v>148</v>
      </c>
      <c r="D2039" s="242" t="s">
        <v>5607</v>
      </c>
      <c r="E2039" s="237" t="s">
        <v>5608</v>
      </c>
      <c r="F2039" s="25" t="s">
        <v>481</v>
      </c>
      <c r="G2039" s="53" t="s">
        <v>476</v>
      </c>
      <c r="H2039" s="180">
        <v>0</v>
      </c>
      <c r="I2039" s="28">
        <v>15</v>
      </c>
      <c r="J2039" s="171" t="s">
        <v>14</v>
      </c>
      <c r="K2039" s="171" t="s">
        <v>13</v>
      </c>
      <c r="L2039" s="9">
        <v>12</v>
      </c>
      <c r="M2039" s="9"/>
      <c r="N2039" s="32">
        <v>0.3392150962861073</v>
      </c>
      <c r="O2039" s="10" t="s">
        <v>6535</v>
      </c>
      <c r="P2039" s="57">
        <v>2.3500385642772698E-2</v>
      </c>
      <c r="Q2039" s="7" t="s">
        <v>6535</v>
      </c>
      <c r="R2039" s="182">
        <v>67.301934061529209</v>
      </c>
      <c r="S2039" s="1" t="s">
        <v>6535</v>
      </c>
      <c r="T2039" s="36">
        <v>4.6625914420282593</v>
      </c>
      <c r="U2039" s="2" t="s">
        <v>6535</v>
      </c>
      <c r="V2039" s="31">
        <v>14.434448074277855</v>
      </c>
      <c r="W2039" s="2" t="s">
        <v>6535</v>
      </c>
      <c r="X2039" s="31" t="s">
        <v>6535</v>
      </c>
      <c r="Y2039" s="2" t="s">
        <v>6535</v>
      </c>
      <c r="AA2039" s="38">
        <v>15783</v>
      </c>
      <c r="AB2039" s="9" t="s">
        <v>6535</v>
      </c>
      <c r="AC2039" s="38">
        <v>671606</v>
      </c>
      <c r="AD2039" s="9" t="s">
        <v>6535</v>
      </c>
      <c r="AE2039" s="42">
        <v>46528</v>
      </c>
      <c r="AF2039" s="9" t="s">
        <v>6535</v>
      </c>
      <c r="AG2039" s="41">
        <v>9979</v>
      </c>
      <c r="AH2039" s="2" t="s">
        <v>6535</v>
      </c>
      <c r="AI2039" s="41">
        <v>0</v>
      </c>
      <c r="AJ2039" s="2" t="s">
        <v>6535</v>
      </c>
      <c r="AK2039" s="41">
        <v>156710</v>
      </c>
      <c r="AL2039" s="2" t="s">
        <v>6535</v>
      </c>
      <c r="AM2039" s="2" t="str">
        <f>IF(OR(O2039="Q",Q2039="Q",S2039="Q",U2039="Q",W2039="Q",Y2039="Q",AB2039="Q",AD2039="Q",AF2039="Q",AH2039="Q",AJ2039="Q",AL2039="Q"),"Yes","No")</f>
        <v>No</v>
      </c>
    </row>
    <row r="2040" spans="1:39">
      <c r="A2040" s="6" t="s">
        <v>1999</v>
      </c>
      <c r="B2040" s="6" t="s">
        <v>2000</v>
      </c>
      <c r="C2040" s="4" t="s">
        <v>48</v>
      </c>
      <c r="D2040" s="242" t="s">
        <v>2001</v>
      </c>
      <c r="E2040" s="237" t="s">
        <v>2002</v>
      </c>
      <c r="F2040" s="25" t="s">
        <v>317</v>
      </c>
      <c r="G2040" s="53" t="s">
        <v>476</v>
      </c>
      <c r="H2040" s="180">
        <v>0</v>
      </c>
      <c r="I2040" s="28">
        <v>15</v>
      </c>
      <c r="J2040" s="171" t="s">
        <v>14</v>
      </c>
      <c r="K2040" s="171" t="s">
        <v>13</v>
      </c>
      <c r="L2040" s="9">
        <v>12</v>
      </c>
      <c r="M2040" s="9"/>
      <c r="N2040" s="32">
        <v>1.047319763198443</v>
      </c>
      <c r="O2040" s="10" t="s">
        <v>6535</v>
      </c>
      <c r="P2040" s="57">
        <v>4.553339421141147E-2</v>
      </c>
      <c r="Q2040" s="7" t="s">
        <v>6535</v>
      </c>
      <c r="R2040" s="182">
        <v>48.162166751570723</v>
      </c>
      <c r="S2040" s="1" t="s">
        <v>6535</v>
      </c>
      <c r="T2040" s="36">
        <v>2.0939038886058752</v>
      </c>
      <c r="U2040" s="2" t="s">
        <v>6535</v>
      </c>
      <c r="V2040" s="31">
        <v>23.001135349931069</v>
      </c>
      <c r="W2040" s="2" t="s">
        <v>6535</v>
      </c>
      <c r="X2040" s="31" t="s">
        <v>6535</v>
      </c>
      <c r="Y2040" s="2" t="s">
        <v>6535</v>
      </c>
      <c r="AA2040" s="38">
        <v>25829</v>
      </c>
      <c r="AB2040" s="9" t="s">
        <v>6535</v>
      </c>
      <c r="AC2040" s="38">
        <v>567254</v>
      </c>
      <c r="AD2040" s="9" t="s">
        <v>6535</v>
      </c>
      <c r="AE2040" s="42">
        <v>24662</v>
      </c>
      <c r="AF2040" s="9" t="s">
        <v>6535</v>
      </c>
      <c r="AG2040" s="41">
        <v>11778</v>
      </c>
      <c r="AH2040" s="2" t="s">
        <v>6535</v>
      </c>
      <c r="AI2040" s="41">
        <v>0</v>
      </c>
      <c r="AJ2040" s="2" t="s">
        <v>6535</v>
      </c>
      <c r="AK2040" s="41">
        <v>236568</v>
      </c>
      <c r="AL2040" s="2" t="s">
        <v>6535</v>
      </c>
      <c r="AM2040" s="2" t="str">
        <f>IF(OR(O2040="Q",Q2040="Q",S2040="Q",U2040="Q",W2040="Q",Y2040="Q",AB2040="Q",AD2040="Q",AF2040="Q",AH2040="Q",AJ2040="Q",AL2040="Q"),"Yes","No")</f>
        <v>No</v>
      </c>
    </row>
    <row r="2041" spans="1:39">
      <c r="A2041" s="6" t="s">
        <v>1390</v>
      </c>
      <c r="B2041" s="6" t="s">
        <v>1391</v>
      </c>
      <c r="C2041" s="4" t="s">
        <v>69</v>
      </c>
      <c r="D2041" s="242" t="s">
        <v>1392</v>
      </c>
      <c r="E2041" s="237" t="s">
        <v>1393</v>
      </c>
      <c r="F2041" s="25" t="s">
        <v>317</v>
      </c>
      <c r="G2041" s="53" t="s">
        <v>476</v>
      </c>
      <c r="H2041" s="180">
        <v>0</v>
      </c>
      <c r="I2041" s="28">
        <v>15</v>
      </c>
      <c r="J2041" s="171" t="s">
        <v>14</v>
      </c>
      <c r="K2041" s="171" t="s">
        <v>13</v>
      </c>
      <c r="L2041" s="9">
        <v>12</v>
      </c>
      <c r="M2041" s="9"/>
      <c r="N2041" s="32">
        <v>1.6712145110410095</v>
      </c>
      <c r="O2041" s="10" t="s">
        <v>6535</v>
      </c>
      <c r="P2041" s="57">
        <v>7.5444224107546559E-2</v>
      </c>
      <c r="Q2041" s="7" t="s">
        <v>6535</v>
      </c>
      <c r="R2041" s="182">
        <v>27.127969866718175</v>
      </c>
      <c r="S2041" s="1" t="s">
        <v>6535</v>
      </c>
      <c r="T2041" s="36">
        <v>1.2246474792350783</v>
      </c>
      <c r="U2041" s="2" t="s">
        <v>6535</v>
      </c>
      <c r="V2041" s="31">
        <v>22.151656151419559</v>
      </c>
      <c r="W2041" s="2" t="s">
        <v>6535</v>
      </c>
      <c r="X2041" s="31" t="s">
        <v>6535</v>
      </c>
      <c r="Y2041" s="2" t="s">
        <v>6535</v>
      </c>
      <c r="AA2041" s="38">
        <v>21191</v>
      </c>
      <c r="AB2041" s="9" t="s">
        <v>6535</v>
      </c>
      <c r="AC2041" s="38">
        <v>280883</v>
      </c>
      <c r="AD2041" s="9" t="s">
        <v>6535</v>
      </c>
      <c r="AE2041" s="42">
        <v>12680</v>
      </c>
      <c r="AF2041" s="9" t="s">
        <v>6535</v>
      </c>
      <c r="AG2041" s="41">
        <v>10354</v>
      </c>
      <c r="AH2041" s="2" t="s">
        <v>6535</v>
      </c>
      <c r="AI2041" s="41">
        <v>0</v>
      </c>
      <c r="AJ2041" s="2" t="s">
        <v>6535</v>
      </c>
      <c r="AK2041" s="41">
        <v>95428</v>
      </c>
      <c r="AL2041" s="2" t="s">
        <v>6535</v>
      </c>
      <c r="AM2041" s="2" t="str">
        <f>IF(OR(O2041="Q",Q2041="Q",S2041="Q",U2041="Q",W2041="Q",Y2041="Q",AB2041="Q",AD2041="Q",AF2041="Q",AH2041="Q",AJ2041="Q",AL2041="Q"),"Yes","No")</f>
        <v>No</v>
      </c>
    </row>
    <row r="2042" spans="1:39">
      <c r="A2042" s="6" t="s">
        <v>1057</v>
      </c>
      <c r="B2042" s="6" t="s">
        <v>1058</v>
      </c>
      <c r="C2042" s="4" t="s">
        <v>89</v>
      </c>
      <c r="D2042" s="242">
        <v>2202</v>
      </c>
      <c r="E2042" s="237">
        <v>20202</v>
      </c>
      <c r="F2042" s="25" t="s">
        <v>317</v>
      </c>
      <c r="G2042" s="53" t="s">
        <v>264</v>
      </c>
      <c r="H2042" s="180">
        <v>18351295</v>
      </c>
      <c r="I2042" s="28">
        <v>15</v>
      </c>
      <c r="J2042" s="171" t="s">
        <v>14</v>
      </c>
      <c r="K2042" s="171" t="s">
        <v>16</v>
      </c>
      <c r="L2042" s="9">
        <v>11</v>
      </c>
      <c r="M2042" s="9"/>
      <c r="N2042" s="32">
        <v>0</v>
      </c>
      <c r="O2042" s="10" t="s">
        <v>6535</v>
      </c>
      <c r="P2042" s="57">
        <v>0</v>
      </c>
      <c r="Q2042" s="7" t="s">
        <v>6535</v>
      </c>
      <c r="R2042" s="182">
        <v>87.674751852369639</v>
      </c>
      <c r="S2042" s="1" t="s">
        <v>6535</v>
      </c>
      <c r="T2042" s="36">
        <v>7.3808192366839087</v>
      </c>
      <c r="U2042" s="2" t="s">
        <v>6535</v>
      </c>
      <c r="V2042" s="31">
        <v>11.878729046311204</v>
      </c>
      <c r="W2042" s="2" t="s">
        <v>6535</v>
      </c>
      <c r="X2042" s="31" t="s">
        <v>6535</v>
      </c>
      <c r="Y2042" s="2" t="s">
        <v>6535</v>
      </c>
      <c r="AA2042" s="38">
        <v>0</v>
      </c>
      <c r="AB2042" s="9" t="s">
        <v>6535</v>
      </c>
      <c r="AC2042" s="38">
        <v>1254275</v>
      </c>
      <c r="AD2042" s="9" t="s">
        <v>6535</v>
      </c>
      <c r="AE2042" s="42">
        <v>105590</v>
      </c>
      <c r="AF2042" s="9" t="s">
        <v>6535</v>
      </c>
      <c r="AG2042" s="41">
        <v>14306</v>
      </c>
      <c r="AH2042" s="2" t="s">
        <v>6535</v>
      </c>
      <c r="AI2042" s="41">
        <v>0</v>
      </c>
      <c r="AJ2042" s="2" t="s">
        <v>6535</v>
      </c>
      <c r="AK2042" s="41">
        <v>181222</v>
      </c>
      <c r="AL2042" s="2" t="s">
        <v>6535</v>
      </c>
      <c r="AM2042" s="2" t="str">
        <f>IF(OR(O2042="Q",Q2042="Q",S2042="Q",U2042="Q",W2042="Q",Y2042="Q",AB2042="Q",AD2042="Q",AF2042="Q",AH2042="Q",AJ2042="Q",AL2042="Q"),"Yes","No")</f>
        <v>No</v>
      </c>
    </row>
    <row r="2043" spans="1:39">
      <c r="A2043" s="3" t="s">
        <v>2924</v>
      </c>
      <c r="B2043" s="3" t="s">
        <v>2925</v>
      </c>
      <c r="C2043" s="4" t="s">
        <v>108</v>
      </c>
      <c r="D2043" s="241">
        <v>5199</v>
      </c>
      <c r="E2043" s="236">
        <v>50199</v>
      </c>
      <c r="F2043" s="3" t="s">
        <v>320</v>
      </c>
      <c r="G2043" s="4" t="s">
        <v>262</v>
      </c>
      <c r="H2043" s="60">
        <v>1368035</v>
      </c>
      <c r="I2043" s="27">
        <v>15</v>
      </c>
      <c r="J2043" s="170" t="s">
        <v>15</v>
      </c>
      <c r="K2043" s="170" t="s">
        <v>13</v>
      </c>
      <c r="L2043" s="5">
        <v>11</v>
      </c>
      <c r="N2043" s="31">
        <v>0.83835981210543642</v>
      </c>
      <c r="O2043" s="4" t="s">
        <v>6535</v>
      </c>
      <c r="P2043" s="56">
        <v>4.629253319059231E-2</v>
      </c>
      <c r="Q2043" s="8" t="s">
        <v>6535</v>
      </c>
      <c r="R2043" s="35">
        <v>59.073049333918902</v>
      </c>
      <c r="S2043" s="2" t="s">
        <v>6535</v>
      </c>
      <c r="T2043" s="36">
        <v>3.2618943053725662</v>
      </c>
      <c r="U2043" s="2" t="s">
        <v>6535</v>
      </c>
      <c r="V2043" s="31">
        <v>18.110043981689255</v>
      </c>
      <c r="W2043" s="2" t="s">
        <v>6535</v>
      </c>
      <c r="X2043" s="31">
        <v>1.2561182879377433</v>
      </c>
      <c r="Y2043" s="2" t="s">
        <v>6535</v>
      </c>
      <c r="AA2043" s="37">
        <v>56041</v>
      </c>
      <c r="AB2043" s="4" t="s">
        <v>6535</v>
      </c>
      <c r="AC2043" s="37">
        <v>1210584</v>
      </c>
      <c r="AD2043" s="4" t="s">
        <v>6535</v>
      </c>
      <c r="AE2043" s="41">
        <v>66846</v>
      </c>
      <c r="AF2043" s="4" t="s">
        <v>6535</v>
      </c>
      <c r="AG2043" s="41">
        <v>20493</v>
      </c>
      <c r="AH2043" s="2" t="s">
        <v>6535</v>
      </c>
      <c r="AI2043" s="41">
        <v>963750</v>
      </c>
      <c r="AJ2043" s="2" t="s">
        <v>6535</v>
      </c>
      <c r="AK2043" s="41">
        <v>299109</v>
      </c>
      <c r="AL2043" s="2" t="s">
        <v>6535</v>
      </c>
      <c r="AM2043" s="2" t="str">
        <f>IF(OR(O2043="Q",Q2043="Q",S2043="Q",U2043="Q",W2043="Q",Y2043="Q",AB2043="Q",AD2043="Q",AF2043="Q",AH2043="Q",AJ2043="Q",AL2043="Q"),"Yes","No")</f>
        <v>No</v>
      </c>
    </row>
    <row r="2044" spans="1:39">
      <c r="A2044" s="3" t="s">
        <v>849</v>
      </c>
      <c r="B2044" s="3" t="s">
        <v>850</v>
      </c>
      <c r="C2044" s="4" t="s">
        <v>43</v>
      </c>
      <c r="D2044" s="241" t="s">
        <v>851</v>
      </c>
      <c r="E2044" s="236" t="s">
        <v>852</v>
      </c>
      <c r="F2044" s="3" t="s">
        <v>320</v>
      </c>
      <c r="G2044" s="4" t="s">
        <v>476</v>
      </c>
      <c r="H2044" s="60">
        <v>0</v>
      </c>
      <c r="I2044" s="27">
        <v>15</v>
      </c>
      <c r="J2044" s="170" t="s">
        <v>15</v>
      </c>
      <c r="K2044" s="170" t="s">
        <v>13</v>
      </c>
      <c r="L2044" s="5">
        <v>10</v>
      </c>
      <c r="N2044" s="31">
        <v>1.4409041621486363</v>
      </c>
      <c r="O2044" s="4" t="s">
        <v>6535</v>
      </c>
      <c r="P2044" s="56">
        <v>0.11038902947115507</v>
      </c>
      <c r="Q2044" s="8" t="s">
        <v>6535</v>
      </c>
      <c r="R2044" s="35">
        <v>55.476403598174322</v>
      </c>
      <c r="S2044" s="2" t="s">
        <v>6535</v>
      </c>
      <c r="T2044" s="36">
        <v>4.2500997031063052</v>
      </c>
      <c r="U2044" s="2" t="s">
        <v>6535</v>
      </c>
      <c r="V2044" s="31">
        <v>13.052965218116606</v>
      </c>
      <c r="W2044" s="2" t="s">
        <v>6535</v>
      </c>
      <c r="X2044" s="31" t="s">
        <v>6535</v>
      </c>
      <c r="Y2044" s="2" t="s">
        <v>6535</v>
      </c>
      <c r="AA2044" s="37">
        <v>138200</v>
      </c>
      <c r="AB2044" s="4" t="s">
        <v>6535</v>
      </c>
      <c r="AC2044" s="37">
        <v>1251936</v>
      </c>
      <c r="AD2044" s="4" t="s">
        <v>6535</v>
      </c>
      <c r="AE2044" s="41">
        <v>95912</v>
      </c>
      <c r="AF2044" s="4" t="s">
        <v>6535</v>
      </c>
      <c r="AG2044" s="41">
        <v>22567</v>
      </c>
      <c r="AH2044" s="2" t="s">
        <v>6535</v>
      </c>
      <c r="AI2044" s="41">
        <v>0</v>
      </c>
      <c r="AJ2044" s="2" t="s">
        <v>6535</v>
      </c>
      <c r="AK2044" s="41">
        <v>418845</v>
      </c>
      <c r="AL2044" s="2" t="s">
        <v>6535</v>
      </c>
      <c r="AM2044" s="2" t="str">
        <f>IF(OR(O2044="Q",Q2044="Q",S2044="Q",U2044="Q",W2044="Q",Y2044="Q",AB2044="Q",AD2044="Q",AF2044="Q",AH2044="Q",AJ2044="Q",AL2044="Q"),"Yes","No")</f>
        <v>No</v>
      </c>
    </row>
    <row r="2045" spans="1:39">
      <c r="A2045" s="6" t="s">
        <v>2929</v>
      </c>
      <c r="B2045" s="6" t="s">
        <v>2930</v>
      </c>
      <c r="C2045" s="4" t="s">
        <v>59</v>
      </c>
      <c r="D2045" s="242">
        <v>5204</v>
      </c>
      <c r="E2045" s="237">
        <v>50204</v>
      </c>
      <c r="F2045" s="25" t="s">
        <v>320</v>
      </c>
      <c r="G2045" s="53" t="s">
        <v>264</v>
      </c>
      <c r="H2045" s="180">
        <v>67821</v>
      </c>
      <c r="I2045" s="28">
        <v>15</v>
      </c>
      <c r="J2045" s="171" t="s">
        <v>14</v>
      </c>
      <c r="K2045" s="171" t="s">
        <v>13</v>
      </c>
      <c r="L2045" s="9">
        <v>10</v>
      </c>
      <c r="M2045" s="9"/>
      <c r="N2045" s="32">
        <v>0.980973045147292</v>
      </c>
      <c r="O2045" s="10" t="s">
        <v>6535</v>
      </c>
      <c r="P2045" s="57">
        <v>4.3263833937542552E-2</v>
      </c>
      <c r="Q2045" s="7" t="s">
        <v>6535</v>
      </c>
      <c r="R2045" s="182">
        <v>45.128723286457756</v>
      </c>
      <c r="S2045" s="1" t="s">
        <v>6535</v>
      </c>
      <c r="T2045" s="36">
        <v>1.9903111504816742</v>
      </c>
      <c r="U2045" s="2" t="s">
        <v>6535</v>
      </c>
      <c r="V2045" s="31">
        <v>22.67420512392556</v>
      </c>
      <c r="W2045" s="2" t="s">
        <v>6535</v>
      </c>
      <c r="X2045" s="31" t="s">
        <v>6535</v>
      </c>
      <c r="Y2045" s="2" t="s">
        <v>6535</v>
      </c>
      <c r="AA2045" s="38">
        <v>35265</v>
      </c>
      <c r="AB2045" s="9" t="s">
        <v>6535</v>
      </c>
      <c r="AC2045" s="38">
        <v>815115</v>
      </c>
      <c r="AD2045" s="9" t="s">
        <v>6535</v>
      </c>
      <c r="AE2045" s="42">
        <v>35949</v>
      </c>
      <c r="AF2045" s="9" t="s">
        <v>6535</v>
      </c>
      <c r="AG2045" s="41">
        <v>18062</v>
      </c>
      <c r="AH2045" s="2" t="s">
        <v>6535</v>
      </c>
      <c r="AI2045" s="41">
        <v>0</v>
      </c>
      <c r="AJ2045" s="2" t="s">
        <v>6535</v>
      </c>
      <c r="AK2045" s="41">
        <v>284211</v>
      </c>
      <c r="AL2045" s="2" t="s">
        <v>6535</v>
      </c>
      <c r="AM2045" s="2" t="str">
        <f>IF(OR(O2045="Q",Q2045="Q",S2045="Q",U2045="Q",W2045="Q",Y2045="Q",AB2045="Q",AD2045="Q",AF2045="Q",AH2045="Q",AJ2045="Q",AL2045="Q"),"Yes","No")</f>
        <v>No</v>
      </c>
    </row>
    <row r="2046" spans="1:39">
      <c r="A2046" s="3" t="s">
        <v>4208</v>
      </c>
      <c r="B2046" s="3" t="s">
        <v>4209</v>
      </c>
      <c r="C2046" s="4" t="s">
        <v>95</v>
      </c>
      <c r="D2046" s="241" t="s">
        <v>4210</v>
      </c>
      <c r="E2046" s="236" t="s">
        <v>4211</v>
      </c>
      <c r="F2046" s="3" t="s">
        <v>317</v>
      </c>
      <c r="G2046" s="4" t="s">
        <v>476</v>
      </c>
      <c r="H2046" s="60">
        <v>0</v>
      </c>
      <c r="I2046" s="27">
        <v>15</v>
      </c>
      <c r="J2046" s="170" t="s">
        <v>15</v>
      </c>
      <c r="K2046" s="170" t="s">
        <v>13</v>
      </c>
      <c r="L2046" s="5">
        <v>10</v>
      </c>
      <c r="N2046" s="31">
        <v>0.41523916861346216</v>
      </c>
      <c r="O2046" s="4" t="s">
        <v>6535</v>
      </c>
      <c r="P2046" s="56">
        <v>6.7942496354324727E-2</v>
      </c>
      <c r="Q2046" s="8" t="s">
        <v>6535</v>
      </c>
      <c r="R2046" s="35">
        <v>40.643150809532472</v>
      </c>
      <c r="S2046" s="2" t="s">
        <v>6535</v>
      </c>
      <c r="T2046" s="36">
        <v>6.650136438057122</v>
      </c>
      <c r="U2046" s="2" t="s">
        <v>6535</v>
      </c>
      <c r="V2046" s="31">
        <v>6.1116266091837685</v>
      </c>
      <c r="W2046" s="2" t="s">
        <v>6535</v>
      </c>
      <c r="X2046" s="31" t="s">
        <v>6535</v>
      </c>
      <c r="Y2046" s="2" t="s">
        <v>6535</v>
      </c>
      <c r="AA2046" s="37">
        <v>75897</v>
      </c>
      <c r="AB2046" s="4" t="s">
        <v>6535</v>
      </c>
      <c r="AC2046" s="37">
        <v>1117077</v>
      </c>
      <c r="AD2046" s="4" t="s">
        <v>6535</v>
      </c>
      <c r="AE2046" s="41">
        <v>182779</v>
      </c>
      <c r="AF2046" s="4" t="s">
        <v>6535</v>
      </c>
      <c r="AG2046" s="41">
        <v>27485</v>
      </c>
      <c r="AH2046" s="2" t="s">
        <v>6535</v>
      </c>
      <c r="AI2046" s="41">
        <v>0</v>
      </c>
      <c r="AJ2046" s="2" t="s">
        <v>6535</v>
      </c>
      <c r="AK2046" s="41">
        <v>334411</v>
      </c>
      <c r="AL2046" s="2" t="s">
        <v>6535</v>
      </c>
      <c r="AM2046" s="2" t="str">
        <f>IF(OR(O2046="Q",Q2046="Q",S2046="Q",U2046="Q",W2046="Q",Y2046="Q",AB2046="Q",AD2046="Q",AF2046="Q",AH2046="Q",AJ2046="Q",AL2046="Q"),"Yes","No")</f>
        <v>No</v>
      </c>
    </row>
    <row r="2047" spans="1:39">
      <c r="A2047" s="6" t="s">
        <v>6315</v>
      </c>
      <c r="B2047" s="6" t="s">
        <v>903</v>
      </c>
      <c r="C2047" s="4" t="s">
        <v>73</v>
      </c>
      <c r="D2047" s="242" t="s">
        <v>904</v>
      </c>
      <c r="E2047" s="237" t="s">
        <v>905</v>
      </c>
      <c r="F2047" s="25" t="s">
        <v>826</v>
      </c>
      <c r="G2047" s="53" t="s">
        <v>476</v>
      </c>
      <c r="H2047" s="180">
        <v>0</v>
      </c>
      <c r="I2047" s="28">
        <v>15</v>
      </c>
      <c r="J2047" s="171" t="s">
        <v>14</v>
      </c>
      <c r="K2047" s="171" t="s">
        <v>13</v>
      </c>
      <c r="L2047" s="9">
        <v>9</v>
      </c>
      <c r="M2047" s="9"/>
      <c r="N2047" s="32">
        <v>0</v>
      </c>
      <c r="O2047" s="10" t="s">
        <v>6535</v>
      </c>
      <c r="P2047" s="57">
        <v>0</v>
      </c>
      <c r="Q2047" s="7" t="s">
        <v>6535</v>
      </c>
      <c r="R2047" s="182">
        <v>34.225339763261729</v>
      </c>
      <c r="S2047" s="1" t="s">
        <v>6535</v>
      </c>
      <c r="T2047" s="36">
        <v>0.91670320035072339</v>
      </c>
      <c r="U2047" s="2" t="s">
        <v>6535</v>
      </c>
      <c r="V2047" s="31">
        <v>37.335246293639408</v>
      </c>
      <c r="W2047" s="2" t="s">
        <v>6535</v>
      </c>
      <c r="X2047" s="31" t="s">
        <v>6535</v>
      </c>
      <c r="Y2047" s="2" t="s">
        <v>6535</v>
      </c>
      <c r="AA2047" s="38">
        <v>0</v>
      </c>
      <c r="AB2047" s="9" t="s">
        <v>6535</v>
      </c>
      <c r="AC2047" s="38">
        <v>156136</v>
      </c>
      <c r="AD2047" s="9" t="s">
        <v>6535</v>
      </c>
      <c r="AE2047" s="42">
        <v>4182</v>
      </c>
      <c r="AF2047" s="9" t="s">
        <v>6535</v>
      </c>
      <c r="AG2047" s="41">
        <v>4562</v>
      </c>
      <c r="AH2047" s="2" t="s">
        <v>6535</v>
      </c>
      <c r="AI2047" s="41">
        <v>0</v>
      </c>
      <c r="AJ2047" s="2" t="s">
        <v>6535</v>
      </c>
      <c r="AK2047" s="41">
        <v>159697</v>
      </c>
      <c r="AL2047" s="2" t="s">
        <v>6535</v>
      </c>
      <c r="AM2047" s="2" t="str">
        <f>IF(OR(O2047="Q",Q2047="Q",S2047="Q",U2047="Q",W2047="Q",Y2047="Q",AB2047="Q",AD2047="Q",AF2047="Q",AH2047="Q",AJ2047="Q",AL2047="Q"),"Yes","No")</f>
        <v>No</v>
      </c>
    </row>
    <row r="2048" spans="1:39">
      <c r="A2048" s="6" t="s">
        <v>803</v>
      </c>
      <c r="B2048" s="6" t="s">
        <v>804</v>
      </c>
      <c r="C2048" s="4" t="s">
        <v>87</v>
      </c>
      <c r="D2048" s="242">
        <v>1087</v>
      </c>
      <c r="E2048" s="237">
        <v>10087</v>
      </c>
      <c r="F2048" s="25" t="s">
        <v>317</v>
      </c>
      <c r="G2048" s="53" t="s">
        <v>262</v>
      </c>
      <c r="H2048" s="180">
        <v>226400</v>
      </c>
      <c r="I2048" s="28">
        <v>15</v>
      </c>
      <c r="J2048" s="171" t="s">
        <v>15</v>
      </c>
      <c r="K2048" s="171" t="s">
        <v>16</v>
      </c>
      <c r="L2048" s="9">
        <v>9</v>
      </c>
      <c r="M2048" s="9"/>
      <c r="N2048" s="32">
        <v>0.75795645566354519</v>
      </c>
      <c r="O2048" s="10" t="s">
        <v>6535</v>
      </c>
      <c r="P2048" s="57">
        <v>0.2176014544915876</v>
      </c>
      <c r="Q2048" s="7" t="s">
        <v>6535</v>
      </c>
      <c r="R2048" s="182">
        <v>53.936019475047594</v>
      </c>
      <c r="S2048" s="1" t="s">
        <v>6535</v>
      </c>
      <c r="T2048" s="36">
        <v>15.484473018944477</v>
      </c>
      <c r="U2048" s="2" t="s">
        <v>6535</v>
      </c>
      <c r="V2048" s="31">
        <v>3.4832324877352674</v>
      </c>
      <c r="W2048" s="2" t="s">
        <v>6535</v>
      </c>
      <c r="X2048" s="31">
        <v>0.76723166199549209</v>
      </c>
      <c r="Y2048" s="2" t="s">
        <v>6535</v>
      </c>
      <c r="AA2048" s="38">
        <v>376051</v>
      </c>
      <c r="AB2048" s="9" t="s">
        <v>6535</v>
      </c>
      <c r="AC2048" s="38">
        <v>1728164</v>
      </c>
      <c r="AD2048" s="9" t="s">
        <v>6535</v>
      </c>
      <c r="AE2048" s="42">
        <v>496138</v>
      </c>
      <c r="AF2048" s="9" t="s">
        <v>6535</v>
      </c>
      <c r="AG2048" s="41">
        <v>32041</v>
      </c>
      <c r="AH2048" s="2" t="s">
        <v>6535</v>
      </c>
      <c r="AI2048" s="41">
        <v>2252467</v>
      </c>
      <c r="AJ2048" s="2" t="s">
        <v>6535</v>
      </c>
      <c r="AK2048" s="41">
        <v>441475</v>
      </c>
      <c r="AL2048" s="2" t="s">
        <v>6535</v>
      </c>
      <c r="AM2048" s="2" t="str">
        <f>IF(OR(O2048="Q",Q2048="Q",S2048="Q",U2048="Q",W2048="Q",Y2048="Q",AB2048="Q",AD2048="Q",AF2048="Q",AH2048="Q",AJ2048="Q",AL2048="Q"),"Yes","No")</f>
        <v>No</v>
      </c>
    </row>
    <row r="2049" spans="1:39">
      <c r="A2049" s="3" t="s">
        <v>1646</v>
      </c>
      <c r="B2049" s="3" t="s">
        <v>506</v>
      </c>
      <c r="C2049" s="4" t="s">
        <v>129</v>
      </c>
      <c r="D2049" s="241">
        <v>4057</v>
      </c>
      <c r="E2049" s="236">
        <v>40057</v>
      </c>
      <c r="F2049" s="3" t="s">
        <v>320</v>
      </c>
      <c r="G2049" s="4" t="s">
        <v>262</v>
      </c>
      <c r="H2049" s="60">
        <v>71880</v>
      </c>
      <c r="I2049" s="27">
        <v>15</v>
      </c>
      <c r="J2049" s="170" t="s">
        <v>15</v>
      </c>
      <c r="K2049" s="170" t="s">
        <v>13</v>
      </c>
      <c r="L2049" s="5">
        <v>9</v>
      </c>
      <c r="N2049" s="31">
        <v>0.69373742305738406</v>
      </c>
      <c r="O2049" s="4" t="s">
        <v>6535</v>
      </c>
      <c r="P2049" s="56">
        <v>0.16579428194393142</v>
      </c>
      <c r="Q2049" s="8" t="s">
        <v>6535</v>
      </c>
      <c r="R2049" s="35">
        <v>60.436283025227517</v>
      </c>
      <c r="S2049" s="2" t="s">
        <v>6535</v>
      </c>
      <c r="T2049" s="36">
        <v>14.443490886463222</v>
      </c>
      <c r="U2049" s="2" t="s">
        <v>6535</v>
      </c>
      <c r="V2049" s="31">
        <v>4.1843265939171133</v>
      </c>
      <c r="W2049" s="2" t="s">
        <v>6535</v>
      </c>
      <c r="X2049" s="31">
        <v>0.80369747447164164</v>
      </c>
      <c r="Y2049" s="2" t="s">
        <v>6535</v>
      </c>
      <c r="AA2049" s="37">
        <v>386461</v>
      </c>
      <c r="AB2049" s="4" t="s">
        <v>6535</v>
      </c>
      <c r="AC2049" s="37">
        <v>2330967</v>
      </c>
      <c r="AD2049" s="4" t="s">
        <v>6535</v>
      </c>
      <c r="AE2049" s="41">
        <v>557071</v>
      </c>
      <c r="AF2049" s="4" t="s">
        <v>6535</v>
      </c>
      <c r="AG2049" s="41">
        <v>38569</v>
      </c>
      <c r="AH2049" s="2" t="s">
        <v>6535</v>
      </c>
      <c r="AI2049" s="41">
        <v>2900304</v>
      </c>
      <c r="AJ2049" s="2" t="s">
        <v>6535</v>
      </c>
      <c r="AK2049" s="41">
        <v>570016</v>
      </c>
      <c r="AL2049" s="2" t="s">
        <v>6535</v>
      </c>
      <c r="AM2049" s="2" t="str">
        <f>IF(OR(O2049="Q",Q2049="Q",S2049="Q",U2049="Q",W2049="Q",Y2049="Q",AB2049="Q",AD2049="Q",AF2049="Q",AH2049="Q",AJ2049="Q",AL2049="Q"),"Yes","No")</f>
        <v>No</v>
      </c>
    </row>
    <row r="2050" spans="1:39">
      <c r="A2050" s="6" t="s">
        <v>1749</v>
      </c>
      <c r="B2050" s="6" t="s">
        <v>1750</v>
      </c>
      <c r="C2050" s="4" t="s">
        <v>48</v>
      </c>
      <c r="D2050" s="242">
        <v>4155</v>
      </c>
      <c r="E2050" s="237">
        <v>40155</v>
      </c>
      <c r="F2050" s="25" t="s">
        <v>317</v>
      </c>
      <c r="G2050" s="53" t="s">
        <v>264</v>
      </c>
      <c r="H2050" s="180">
        <v>69173</v>
      </c>
      <c r="I2050" s="28">
        <v>15</v>
      </c>
      <c r="J2050" s="171" t="s">
        <v>15</v>
      </c>
      <c r="K2050" s="171" t="s">
        <v>16</v>
      </c>
      <c r="L2050" s="9">
        <v>8</v>
      </c>
      <c r="M2050" s="9"/>
      <c r="N2050" s="32">
        <v>0.39030961093169736</v>
      </c>
      <c r="O2050" s="10" t="s">
        <v>6535</v>
      </c>
      <c r="P2050" s="57">
        <v>0.11259915413395141</v>
      </c>
      <c r="Q2050" s="7" t="s">
        <v>6535</v>
      </c>
      <c r="R2050" s="182">
        <v>41.389022354330386</v>
      </c>
      <c r="S2050" s="1" t="s">
        <v>6535</v>
      </c>
      <c r="T2050" s="36">
        <v>11.940184860947108</v>
      </c>
      <c r="U2050" s="2" t="s">
        <v>6535</v>
      </c>
      <c r="V2050" s="31">
        <v>3.4663636146624426</v>
      </c>
      <c r="W2050" s="2" t="s">
        <v>6535</v>
      </c>
      <c r="X2050" s="31" t="s">
        <v>6535</v>
      </c>
      <c r="Y2050" s="2" t="s">
        <v>6535</v>
      </c>
      <c r="AA2050" s="38">
        <v>114454</v>
      </c>
      <c r="AB2050" s="9" t="s">
        <v>6535</v>
      </c>
      <c r="AC2050" s="38">
        <v>1016473</v>
      </c>
      <c r="AD2050" s="9" t="s">
        <v>6535</v>
      </c>
      <c r="AE2050" s="42">
        <v>293239</v>
      </c>
      <c r="AF2050" s="9" t="s">
        <v>6535</v>
      </c>
      <c r="AG2050" s="41">
        <v>24559</v>
      </c>
      <c r="AH2050" s="2" t="s">
        <v>6535</v>
      </c>
      <c r="AI2050" s="41">
        <v>0</v>
      </c>
      <c r="AJ2050" s="2" t="s">
        <v>6535</v>
      </c>
      <c r="AK2050" s="41">
        <v>525411</v>
      </c>
      <c r="AL2050" s="2" t="s">
        <v>6535</v>
      </c>
      <c r="AM2050" s="2" t="str">
        <f>IF(OR(O2050="Q",Q2050="Q",S2050="Q",U2050="Q",W2050="Q",Y2050="Q",AB2050="Q",AD2050="Q",AF2050="Q",AH2050="Q",AJ2050="Q",AL2050="Q"),"Yes","No")</f>
        <v>No</v>
      </c>
    </row>
    <row r="2051" spans="1:39">
      <c r="A2051" s="3" t="s">
        <v>2802</v>
      </c>
      <c r="B2051" s="3" t="s">
        <v>1667</v>
      </c>
      <c r="C2051" s="4" t="s">
        <v>60</v>
      </c>
      <c r="D2051" s="241">
        <v>5041</v>
      </c>
      <c r="E2051" s="236">
        <v>50041</v>
      </c>
      <c r="F2051" s="3" t="s">
        <v>317</v>
      </c>
      <c r="G2051" s="4" t="s">
        <v>264</v>
      </c>
      <c r="H2051" s="60">
        <v>88133</v>
      </c>
      <c r="I2051" s="27">
        <v>15</v>
      </c>
      <c r="J2051" s="170" t="s">
        <v>14</v>
      </c>
      <c r="K2051" s="170" t="s">
        <v>13</v>
      </c>
      <c r="L2051" s="5">
        <v>8</v>
      </c>
      <c r="N2051" s="31">
        <v>2.0132729168337478</v>
      </c>
      <c r="O2051" s="4" t="s">
        <v>6535</v>
      </c>
      <c r="P2051" s="56">
        <v>8.5709359454541112E-2</v>
      </c>
      <c r="Q2051" s="8" t="s">
        <v>6535</v>
      </c>
      <c r="R2051" s="35">
        <v>65.297291271876048</v>
      </c>
      <c r="S2051" s="2" t="s">
        <v>6535</v>
      </c>
      <c r="T2051" s="36">
        <v>2.7798461709954299</v>
      </c>
      <c r="U2051" s="2" t="s">
        <v>6535</v>
      </c>
      <c r="V2051" s="31">
        <v>23.489534044430187</v>
      </c>
      <c r="W2051" s="2" t="s">
        <v>6535</v>
      </c>
      <c r="X2051" s="31" t="s">
        <v>6535</v>
      </c>
      <c r="Y2051" s="2" t="s">
        <v>6535</v>
      </c>
      <c r="AA2051" s="37">
        <v>50207</v>
      </c>
      <c r="AB2051" s="4" t="s">
        <v>6535</v>
      </c>
      <c r="AC2051" s="37">
        <v>585782</v>
      </c>
      <c r="AD2051" s="4" t="s">
        <v>6535</v>
      </c>
      <c r="AE2051" s="41">
        <v>24938</v>
      </c>
      <c r="AF2051" s="4" t="s">
        <v>6535</v>
      </c>
      <c r="AG2051" s="41">
        <v>8971</v>
      </c>
      <c r="AH2051" s="2" t="s">
        <v>6535</v>
      </c>
      <c r="AI2051" s="41">
        <v>0</v>
      </c>
      <c r="AJ2051" s="2" t="s">
        <v>6535</v>
      </c>
      <c r="AK2051" s="41">
        <v>112825</v>
      </c>
      <c r="AL2051" s="2" t="s">
        <v>6535</v>
      </c>
      <c r="AM2051" s="2" t="str">
        <f>IF(OR(O2051="Q",Q2051="Q",S2051="Q",U2051="Q",W2051="Q",Y2051="Q",AB2051="Q",AD2051="Q",AF2051="Q",AH2051="Q",AJ2051="Q",AL2051="Q"),"Yes","No")</f>
        <v>No</v>
      </c>
    </row>
    <row r="2052" spans="1:39">
      <c r="A2052" s="6" t="s">
        <v>703</v>
      </c>
      <c r="B2052" s="6" t="s">
        <v>704</v>
      </c>
      <c r="C2052" s="4" t="s">
        <v>137</v>
      </c>
      <c r="D2052" s="242" t="s">
        <v>705</v>
      </c>
      <c r="E2052" s="237" t="s">
        <v>706</v>
      </c>
      <c r="F2052" s="25" t="s">
        <v>320</v>
      </c>
      <c r="G2052" s="53" t="s">
        <v>476</v>
      </c>
      <c r="H2052" s="180">
        <v>0</v>
      </c>
      <c r="I2052" s="28">
        <v>15</v>
      </c>
      <c r="J2052" s="171" t="s">
        <v>14</v>
      </c>
      <c r="K2052" s="171" t="s">
        <v>13</v>
      </c>
      <c r="L2052" s="9">
        <v>8</v>
      </c>
      <c r="M2052" s="9"/>
      <c r="N2052" s="32">
        <v>1.5847808816266935</v>
      </c>
      <c r="O2052" s="10" t="s">
        <v>6535</v>
      </c>
      <c r="P2052" s="57">
        <v>6.1026035779870369E-2</v>
      </c>
      <c r="Q2052" s="7" t="s">
        <v>6535</v>
      </c>
      <c r="R2052" s="182">
        <v>121.77315747080145</v>
      </c>
      <c r="S2052" s="1" t="s">
        <v>6535</v>
      </c>
      <c r="T2052" s="36">
        <v>4.6891864679822799</v>
      </c>
      <c r="U2052" s="2" t="s">
        <v>6535</v>
      </c>
      <c r="V2052" s="31">
        <v>25.968930496210252</v>
      </c>
      <c r="W2052" s="2" t="s">
        <v>6535</v>
      </c>
      <c r="X2052" s="31" t="s">
        <v>6535</v>
      </c>
      <c r="Y2052" s="2" t="s">
        <v>6535</v>
      </c>
      <c r="AA2052" s="38">
        <v>73808</v>
      </c>
      <c r="AB2052" s="9" t="s">
        <v>6535</v>
      </c>
      <c r="AC2052" s="38">
        <v>1209451</v>
      </c>
      <c r="AD2052" s="9" t="s">
        <v>6535</v>
      </c>
      <c r="AE2052" s="42">
        <v>46573</v>
      </c>
      <c r="AF2052" s="9" t="s">
        <v>6535</v>
      </c>
      <c r="AG2052" s="41">
        <v>9932</v>
      </c>
      <c r="AH2052" s="2" t="s">
        <v>6535</v>
      </c>
      <c r="AI2052" s="41">
        <v>0</v>
      </c>
      <c r="AJ2052" s="2" t="s">
        <v>6535</v>
      </c>
      <c r="AK2052" s="41">
        <v>213501</v>
      </c>
      <c r="AL2052" s="2" t="s">
        <v>6535</v>
      </c>
      <c r="AM2052" s="2" t="str">
        <f>IF(OR(O2052="Q",Q2052="Q",S2052="Q",U2052="Q",W2052="Q",Y2052="Q",AB2052="Q",AD2052="Q",AF2052="Q",AH2052="Q",AJ2052="Q",AL2052="Q"),"Yes","No")</f>
        <v>No</v>
      </c>
    </row>
    <row r="2053" spans="1:39">
      <c r="A2053" s="6" t="s">
        <v>1749</v>
      </c>
      <c r="B2053" s="6" t="s">
        <v>1750</v>
      </c>
      <c r="C2053" s="4" t="s">
        <v>48</v>
      </c>
      <c r="D2053" s="242">
        <v>4155</v>
      </c>
      <c r="E2053" s="237">
        <v>40155</v>
      </c>
      <c r="F2053" s="25" t="s">
        <v>317</v>
      </c>
      <c r="G2053" s="53" t="s">
        <v>264</v>
      </c>
      <c r="H2053" s="180">
        <v>69173</v>
      </c>
      <c r="I2053" s="28">
        <v>15</v>
      </c>
      <c r="J2053" s="171" t="s">
        <v>14</v>
      </c>
      <c r="K2053" s="171" t="s">
        <v>16</v>
      </c>
      <c r="L2053" s="9">
        <v>7</v>
      </c>
      <c r="M2053" s="9"/>
      <c r="N2053" s="32">
        <v>1.9403792461610052</v>
      </c>
      <c r="O2053" s="10" t="s">
        <v>6535</v>
      </c>
      <c r="P2053" s="57">
        <v>5.4094330627454668E-2</v>
      </c>
      <c r="Q2053" s="7" t="s">
        <v>6535</v>
      </c>
      <c r="R2053" s="182">
        <v>65.948240829857767</v>
      </c>
      <c r="S2053" s="1" t="s">
        <v>6535</v>
      </c>
      <c r="T2053" s="36">
        <v>1.8385199443909743</v>
      </c>
      <c r="U2053" s="2" t="s">
        <v>6535</v>
      </c>
      <c r="V2053" s="31">
        <v>35.870288506281995</v>
      </c>
      <c r="W2053" s="2" t="s">
        <v>6535</v>
      </c>
      <c r="X2053" s="31" t="s">
        <v>6535</v>
      </c>
      <c r="Y2053" s="2" t="s">
        <v>6535</v>
      </c>
      <c r="AA2053" s="38">
        <v>33359</v>
      </c>
      <c r="AB2053" s="9" t="s">
        <v>6535</v>
      </c>
      <c r="AC2053" s="38">
        <v>616682</v>
      </c>
      <c r="AD2053" s="9" t="s">
        <v>6535</v>
      </c>
      <c r="AE2053" s="42">
        <v>17192</v>
      </c>
      <c r="AF2053" s="9" t="s">
        <v>6535</v>
      </c>
      <c r="AG2053" s="41">
        <v>9351</v>
      </c>
      <c r="AH2053" s="2" t="s">
        <v>6535</v>
      </c>
      <c r="AI2053" s="41">
        <v>0</v>
      </c>
      <c r="AJ2053" s="2" t="s">
        <v>6535</v>
      </c>
      <c r="AK2053" s="41">
        <v>86629</v>
      </c>
      <c r="AL2053" s="2" t="s">
        <v>6535</v>
      </c>
      <c r="AM2053" s="2" t="str">
        <f>IF(OR(O2053="Q",Q2053="Q",S2053="Q",U2053="Q",W2053="Q",Y2053="Q",AB2053="Q",AD2053="Q",AF2053="Q",AH2053="Q",AJ2053="Q",AL2053="Q"),"Yes","No")</f>
        <v>No</v>
      </c>
    </row>
    <row r="2054" spans="1:39">
      <c r="A2054" s="3" t="s">
        <v>2802</v>
      </c>
      <c r="B2054" s="3" t="s">
        <v>1667</v>
      </c>
      <c r="C2054" s="4" t="s">
        <v>60</v>
      </c>
      <c r="D2054" s="241">
        <v>5041</v>
      </c>
      <c r="E2054" s="236">
        <v>50041</v>
      </c>
      <c r="F2054" s="3" t="s">
        <v>317</v>
      </c>
      <c r="G2054" s="4" t="s">
        <v>264</v>
      </c>
      <c r="H2054" s="60">
        <v>88133</v>
      </c>
      <c r="I2054" s="27">
        <v>15</v>
      </c>
      <c r="J2054" s="170" t="s">
        <v>15</v>
      </c>
      <c r="K2054" s="170" t="s">
        <v>13</v>
      </c>
      <c r="L2054" s="5">
        <v>7</v>
      </c>
      <c r="N2054" s="31">
        <v>0.6840044558713626</v>
      </c>
      <c r="O2054" s="4" t="s">
        <v>6535</v>
      </c>
      <c r="P2054" s="56">
        <v>8.2809010182974888E-2</v>
      </c>
      <c r="Q2054" s="8" t="s">
        <v>6535</v>
      </c>
      <c r="R2054" s="35">
        <v>73.021898113521146</v>
      </c>
      <c r="S2054" s="2" t="s">
        <v>6535</v>
      </c>
      <c r="T2054" s="36">
        <v>8.8403972409208009</v>
      </c>
      <c r="U2054" s="2" t="s">
        <v>6535</v>
      </c>
      <c r="V2054" s="31">
        <v>8.2600245354942121</v>
      </c>
      <c r="W2054" s="2" t="s">
        <v>6535</v>
      </c>
      <c r="X2054" s="31" t="s">
        <v>6535</v>
      </c>
      <c r="Y2054" s="2" t="s">
        <v>6535</v>
      </c>
      <c r="AA2054" s="37">
        <v>145524</v>
      </c>
      <c r="AB2054" s="4" t="s">
        <v>6535</v>
      </c>
      <c r="AC2054" s="37">
        <v>1757345</v>
      </c>
      <c r="AD2054" s="4" t="s">
        <v>6535</v>
      </c>
      <c r="AE2054" s="41">
        <v>212753</v>
      </c>
      <c r="AF2054" s="4" t="s">
        <v>6535</v>
      </c>
      <c r="AG2054" s="41">
        <v>24066</v>
      </c>
      <c r="AH2054" s="2" t="s">
        <v>6535</v>
      </c>
      <c r="AI2054" s="41">
        <v>0</v>
      </c>
      <c r="AJ2054" s="2" t="s">
        <v>6535</v>
      </c>
      <c r="AK2054" s="41">
        <v>325184</v>
      </c>
      <c r="AL2054" s="2" t="s">
        <v>6535</v>
      </c>
      <c r="AM2054" s="2" t="str">
        <f>IF(OR(O2054="Q",Q2054="Q",S2054="Q",U2054="Q",W2054="Q",Y2054="Q",AB2054="Q",AD2054="Q",AF2054="Q",AH2054="Q",AJ2054="Q",AL2054="Q"),"Yes","No")</f>
        <v>No</v>
      </c>
    </row>
    <row r="2055" spans="1:39">
      <c r="A2055" s="6" t="s">
        <v>6050</v>
      </c>
      <c r="B2055" s="6" t="s">
        <v>6051</v>
      </c>
      <c r="C2055" s="4" t="s">
        <v>28</v>
      </c>
      <c r="D2055" s="242" t="s">
        <v>6052</v>
      </c>
      <c r="E2055" s="237" t="s">
        <v>6053</v>
      </c>
      <c r="F2055" s="25" t="s">
        <v>317</v>
      </c>
      <c r="G2055" s="53" t="s">
        <v>476</v>
      </c>
      <c r="H2055" s="180">
        <v>0</v>
      </c>
      <c r="I2055" s="28">
        <v>15</v>
      </c>
      <c r="J2055" s="171" t="s">
        <v>112</v>
      </c>
      <c r="K2055" s="171" t="s">
        <v>16</v>
      </c>
      <c r="L2055" s="9">
        <v>7</v>
      </c>
      <c r="M2055" s="9"/>
      <c r="N2055" s="32">
        <v>1.2002369668246446</v>
      </c>
      <c r="O2055" s="10" t="s">
        <v>6535</v>
      </c>
      <c r="P2055" s="57">
        <v>2.2981986478515359E-2</v>
      </c>
      <c r="Q2055" s="7" t="s">
        <v>6535</v>
      </c>
      <c r="R2055" s="182">
        <v>26.112559241706162</v>
      </c>
      <c r="S2055" s="1" t="s">
        <v>6535</v>
      </c>
      <c r="T2055" s="36">
        <v>0.5</v>
      </c>
      <c r="U2055" s="2" t="s">
        <v>6535</v>
      </c>
      <c r="V2055" s="31">
        <v>52.225118483412324</v>
      </c>
      <c r="W2055" s="2" t="s">
        <v>6535</v>
      </c>
      <c r="X2055" s="31" t="s">
        <v>6535</v>
      </c>
      <c r="Y2055" s="2" t="s">
        <v>6535</v>
      </c>
      <c r="AA2055" s="38">
        <v>1013</v>
      </c>
      <c r="AB2055" s="9" t="s">
        <v>6535</v>
      </c>
      <c r="AC2055" s="38">
        <v>44078</v>
      </c>
      <c r="AD2055" s="9" t="s">
        <v>6535</v>
      </c>
      <c r="AE2055" s="42">
        <v>844</v>
      </c>
      <c r="AF2055" s="9" t="s">
        <v>6535</v>
      </c>
      <c r="AG2055" s="41">
        <v>1688</v>
      </c>
      <c r="AH2055" s="2" t="s">
        <v>6535</v>
      </c>
      <c r="AI2055" s="41">
        <v>0</v>
      </c>
      <c r="AJ2055" s="2" t="s">
        <v>6535</v>
      </c>
      <c r="AK2055" s="41">
        <v>64644</v>
      </c>
      <c r="AL2055" s="2" t="s">
        <v>6535</v>
      </c>
      <c r="AM2055" s="2" t="str">
        <f>IF(OR(O2055="Q",Q2055="Q",S2055="Q",U2055="Q",W2055="Q",Y2055="Q",AB2055="Q",AD2055="Q",AF2055="Q",AH2055="Q",AJ2055="Q",AL2055="Q"),"Yes","No")</f>
        <v>No</v>
      </c>
    </row>
    <row r="2056" spans="1:39">
      <c r="A2056" s="6" t="s">
        <v>703</v>
      </c>
      <c r="B2056" s="6" t="s">
        <v>704</v>
      </c>
      <c r="C2056" s="4" t="s">
        <v>137</v>
      </c>
      <c r="D2056" s="242" t="s">
        <v>705</v>
      </c>
      <c r="E2056" s="237" t="s">
        <v>706</v>
      </c>
      <c r="F2056" s="25" t="s">
        <v>320</v>
      </c>
      <c r="G2056" s="53" t="s">
        <v>476</v>
      </c>
      <c r="H2056" s="180">
        <v>0</v>
      </c>
      <c r="I2056" s="28">
        <v>15</v>
      </c>
      <c r="J2056" s="171" t="s">
        <v>17</v>
      </c>
      <c r="K2056" s="171" t="s">
        <v>13</v>
      </c>
      <c r="L2056" s="9">
        <v>7</v>
      </c>
      <c r="M2056" s="9"/>
      <c r="N2056" s="32">
        <v>3.1306859912843361</v>
      </c>
      <c r="O2056" s="10" t="s">
        <v>6535</v>
      </c>
      <c r="P2056" s="57">
        <v>1.2452139365493602</v>
      </c>
      <c r="Q2056" s="7" t="s">
        <v>6535</v>
      </c>
      <c r="R2056" s="182">
        <v>22.510740903112669</v>
      </c>
      <c r="S2056" s="1" t="s">
        <v>163</v>
      </c>
      <c r="T2056" s="36">
        <v>8.9535291538798774</v>
      </c>
      <c r="U2056" s="2" t="s">
        <v>163</v>
      </c>
      <c r="V2056" s="31">
        <v>2.5141751946335016</v>
      </c>
      <c r="W2056" s="2" t="s">
        <v>6535</v>
      </c>
      <c r="X2056" s="31" t="s">
        <v>6535</v>
      </c>
      <c r="Y2056" s="2" t="s">
        <v>6535</v>
      </c>
      <c r="AA2056" s="38">
        <v>63938</v>
      </c>
      <c r="AB2056" s="9" t="s">
        <v>6535</v>
      </c>
      <c r="AC2056" s="38">
        <v>51347</v>
      </c>
      <c r="AD2056" s="9" t="s">
        <v>6535</v>
      </c>
      <c r="AE2056" s="42">
        <v>20423</v>
      </c>
      <c r="AF2056" s="9" t="s">
        <v>6535</v>
      </c>
      <c r="AG2056" s="41">
        <v>2281</v>
      </c>
      <c r="AH2056" s="2" t="s">
        <v>163</v>
      </c>
      <c r="AI2056" s="41">
        <v>0</v>
      </c>
      <c r="AJ2056" s="2" t="s">
        <v>6535</v>
      </c>
      <c r="AK2056" s="41">
        <v>114054</v>
      </c>
      <c r="AL2056" s="2" t="s">
        <v>6535</v>
      </c>
      <c r="AM2056" s="2" t="str">
        <f>IF(OR(O2056="Q",Q2056="Q",S2056="Q",U2056="Q",W2056="Q",Y2056="Q",AB2056="Q",AD2056="Q",AF2056="Q",AH2056="Q",AJ2056="Q",AL2056="Q"),"Yes","No")</f>
        <v>No</v>
      </c>
    </row>
    <row r="2057" spans="1:39">
      <c r="A2057" s="3" t="s">
        <v>6315</v>
      </c>
      <c r="B2057" s="3" t="s">
        <v>903</v>
      </c>
      <c r="C2057" s="4" t="s">
        <v>73</v>
      </c>
      <c r="D2057" s="241" t="s">
        <v>904</v>
      </c>
      <c r="E2057" s="236" t="s">
        <v>905</v>
      </c>
      <c r="F2057" s="3" t="s">
        <v>826</v>
      </c>
      <c r="G2057" s="4" t="s">
        <v>476</v>
      </c>
      <c r="H2057" s="60">
        <v>0</v>
      </c>
      <c r="I2057" s="27">
        <v>15</v>
      </c>
      <c r="J2057" s="170" t="s">
        <v>15</v>
      </c>
      <c r="K2057" s="170" t="s">
        <v>13</v>
      </c>
      <c r="L2057" s="5">
        <v>6</v>
      </c>
      <c r="N2057" s="31">
        <v>13.941869398207427</v>
      </c>
      <c r="O2057" s="4" t="s">
        <v>6535</v>
      </c>
      <c r="P2057" s="56">
        <v>0.17434424365859361</v>
      </c>
      <c r="Q2057" s="8" t="s">
        <v>6535</v>
      </c>
      <c r="R2057" s="35">
        <v>200.17500000000001</v>
      </c>
      <c r="S2057" s="2" t="s">
        <v>6535</v>
      </c>
      <c r="T2057" s="36">
        <v>2.5032051282051282</v>
      </c>
      <c r="U2057" s="2" t="s">
        <v>6535</v>
      </c>
      <c r="V2057" s="31">
        <v>79.967477592829709</v>
      </c>
      <c r="W2057" s="2" t="s">
        <v>6535</v>
      </c>
      <c r="X2057" s="31" t="s">
        <v>6535</v>
      </c>
      <c r="Y2057" s="2" t="s">
        <v>6535</v>
      </c>
      <c r="AA2057" s="37">
        <v>54443</v>
      </c>
      <c r="AB2057" s="4" t="s">
        <v>6535</v>
      </c>
      <c r="AC2057" s="37">
        <v>312273</v>
      </c>
      <c r="AD2057" s="4" t="s">
        <v>6535</v>
      </c>
      <c r="AE2057" s="41">
        <v>3905</v>
      </c>
      <c r="AF2057" s="4" t="s">
        <v>6535</v>
      </c>
      <c r="AG2057" s="41">
        <v>1560</v>
      </c>
      <c r="AH2057" s="2" t="s">
        <v>6535</v>
      </c>
      <c r="AI2057" s="41">
        <v>0</v>
      </c>
      <c r="AJ2057" s="2" t="s">
        <v>6535</v>
      </c>
      <c r="AK2057" s="41">
        <v>46440</v>
      </c>
      <c r="AL2057" s="2" t="s">
        <v>6535</v>
      </c>
      <c r="AM2057" s="2" t="str">
        <f>IF(OR(O2057="Q",Q2057="Q",S2057="Q",U2057="Q",W2057="Q",Y2057="Q",AB2057="Q",AD2057="Q",AF2057="Q",AH2057="Q",AJ2057="Q",AL2057="Q"),"Yes","No")</f>
        <v>No</v>
      </c>
    </row>
    <row r="2058" spans="1:39">
      <c r="A2058" s="3" t="s">
        <v>6050</v>
      </c>
      <c r="B2058" s="3" t="s">
        <v>6051</v>
      </c>
      <c r="C2058" s="4" t="s">
        <v>28</v>
      </c>
      <c r="D2058" s="241" t="s">
        <v>6052</v>
      </c>
      <c r="E2058" s="236" t="s">
        <v>6053</v>
      </c>
      <c r="F2058" s="3" t="s">
        <v>317</v>
      </c>
      <c r="G2058" s="4" t="s">
        <v>476</v>
      </c>
      <c r="H2058" s="60">
        <v>0</v>
      </c>
      <c r="I2058" s="27">
        <v>15</v>
      </c>
      <c r="J2058" s="170" t="s">
        <v>15</v>
      </c>
      <c r="K2058" s="170" t="s">
        <v>16</v>
      </c>
      <c r="L2058" s="5">
        <v>6</v>
      </c>
      <c r="N2058" s="31">
        <v>1.2704243733886755</v>
      </c>
      <c r="O2058" s="4" t="s">
        <v>6535</v>
      </c>
      <c r="P2058" s="56">
        <v>0.12234642051366582</v>
      </c>
      <c r="Q2058" s="8" t="s">
        <v>6535</v>
      </c>
      <c r="R2058" s="35">
        <v>68.088524130190791</v>
      </c>
      <c r="S2058" s="2" t="s">
        <v>6535</v>
      </c>
      <c r="T2058" s="36">
        <v>6.5571689113355784</v>
      </c>
      <c r="U2058" s="2" t="s">
        <v>6535</v>
      </c>
      <c r="V2058" s="31">
        <v>10.383829523208421</v>
      </c>
      <c r="W2058" s="2" t="s">
        <v>6535</v>
      </c>
      <c r="X2058" s="31" t="s">
        <v>6535</v>
      </c>
      <c r="Y2058" s="2" t="s">
        <v>6535</v>
      </c>
      <c r="AA2058" s="37">
        <v>118758</v>
      </c>
      <c r="AB2058" s="4" t="s">
        <v>6535</v>
      </c>
      <c r="AC2058" s="37">
        <v>970670</v>
      </c>
      <c r="AD2058" s="4" t="s">
        <v>6535</v>
      </c>
      <c r="AE2058" s="41">
        <v>93479</v>
      </c>
      <c r="AF2058" s="4" t="s">
        <v>6535</v>
      </c>
      <c r="AG2058" s="41">
        <v>14256</v>
      </c>
      <c r="AH2058" s="2" t="s">
        <v>6535</v>
      </c>
      <c r="AI2058" s="41">
        <v>0</v>
      </c>
      <c r="AJ2058" s="2" t="s">
        <v>6535</v>
      </c>
      <c r="AK2058" s="41">
        <v>288308</v>
      </c>
      <c r="AL2058" s="2" t="s">
        <v>6535</v>
      </c>
      <c r="AM2058" s="2" t="str">
        <f>IF(OR(O2058="Q",Q2058="Q",S2058="Q",U2058="Q",W2058="Q",Y2058="Q",AB2058="Q",AD2058="Q",AF2058="Q",AH2058="Q",AJ2058="Q",AL2058="Q"),"Yes","No")</f>
        <v>No</v>
      </c>
    </row>
    <row r="2059" spans="1:39">
      <c r="A2059" s="6" t="s">
        <v>803</v>
      </c>
      <c r="B2059" s="6" t="s">
        <v>804</v>
      </c>
      <c r="C2059" s="4" t="s">
        <v>87</v>
      </c>
      <c r="D2059" s="242">
        <v>1087</v>
      </c>
      <c r="E2059" s="237">
        <v>10087</v>
      </c>
      <c r="F2059" s="25" t="s">
        <v>317</v>
      </c>
      <c r="G2059" s="53" t="s">
        <v>262</v>
      </c>
      <c r="H2059" s="180">
        <v>226400</v>
      </c>
      <c r="I2059" s="28">
        <v>15</v>
      </c>
      <c r="J2059" s="171" t="s">
        <v>14</v>
      </c>
      <c r="K2059" s="171" t="s">
        <v>16</v>
      </c>
      <c r="L2059" s="9">
        <v>6</v>
      </c>
      <c r="M2059" s="9"/>
      <c r="N2059" s="32">
        <v>1.8708598376837027</v>
      </c>
      <c r="O2059" s="10" t="s">
        <v>6535</v>
      </c>
      <c r="P2059" s="57">
        <v>3.8542399802978147E-2</v>
      </c>
      <c r="Q2059" s="7" t="s">
        <v>6535</v>
      </c>
      <c r="R2059" s="182">
        <v>91.189966003914705</v>
      </c>
      <c r="S2059" s="1" t="s">
        <v>6535</v>
      </c>
      <c r="T2059" s="36">
        <v>1.8786442773256413</v>
      </c>
      <c r="U2059" s="2" t="s">
        <v>6535</v>
      </c>
      <c r="V2059" s="31">
        <v>48.54030489142356</v>
      </c>
      <c r="W2059" s="2" t="s">
        <v>6535</v>
      </c>
      <c r="X2059" s="31">
        <v>6.0223768896871723</v>
      </c>
      <c r="Y2059" s="2" t="s">
        <v>6535</v>
      </c>
      <c r="AA2059" s="38">
        <v>34117</v>
      </c>
      <c r="AB2059" s="9" t="s">
        <v>6535</v>
      </c>
      <c r="AC2059" s="38">
        <v>885181</v>
      </c>
      <c r="AD2059" s="9" t="s">
        <v>6535</v>
      </c>
      <c r="AE2059" s="42">
        <v>18236</v>
      </c>
      <c r="AF2059" s="9" t="s">
        <v>6535</v>
      </c>
      <c r="AG2059" s="41">
        <v>9707</v>
      </c>
      <c r="AH2059" s="2" t="s">
        <v>6535</v>
      </c>
      <c r="AI2059" s="41">
        <v>146982</v>
      </c>
      <c r="AJ2059" s="2" t="s">
        <v>6535</v>
      </c>
      <c r="AK2059" s="41">
        <v>148111</v>
      </c>
      <c r="AL2059" s="2" t="s">
        <v>6535</v>
      </c>
      <c r="AM2059" s="2" t="str">
        <f>IF(OR(O2059="Q",Q2059="Q",S2059="Q",U2059="Q",W2059="Q",Y2059="Q",AB2059="Q",AD2059="Q",AF2059="Q",AH2059="Q",AJ2059="Q",AL2059="Q"),"Yes","No")</f>
        <v>No</v>
      </c>
    </row>
    <row r="2060" spans="1:39">
      <c r="A2060" s="3" t="s">
        <v>1646</v>
      </c>
      <c r="B2060" s="3" t="s">
        <v>506</v>
      </c>
      <c r="C2060" s="4" t="s">
        <v>129</v>
      </c>
      <c r="D2060" s="241">
        <v>4057</v>
      </c>
      <c r="E2060" s="236">
        <v>40057</v>
      </c>
      <c r="F2060" s="3" t="s">
        <v>320</v>
      </c>
      <c r="G2060" s="4" t="s">
        <v>262</v>
      </c>
      <c r="H2060" s="60">
        <v>71880</v>
      </c>
      <c r="I2060" s="27">
        <v>15</v>
      </c>
      <c r="J2060" s="170" t="s">
        <v>14</v>
      </c>
      <c r="K2060" s="170" t="s">
        <v>13</v>
      </c>
      <c r="L2060" s="5">
        <v>6</v>
      </c>
      <c r="N2060" s="31">
        <v>8.2251951594648709</v>
      </c>
      <c r="O2060" s="4" t="s">
        <v>6535</v>
      </c>
      <c r="P2060" s="56">
        <v>0.31819477968004489</v>
      </c>
      <c r="Q2060" s="8" t="s">
        <v>6535</v>
      </c>
      <c r="R2060" s="35">
        <v>63.634090584369197</v>
      </c>
      <c r="S2060" s="2" t="s">
        <v>6535</v>
      </c>
      <c r="T2060" s="36">
        <v>2.4617088155450779</v>
      </c>
      <c r="U2060" s="2" t="s">
        <v>6535</v>
      </c>
      <c r="V2060" s="31">
        <v>25.849560347079137</v>
      </c>
      <c r="W2060" s="2" t="s">
        <v>6535</v>
      </c>
      <c r="X2060" s="31">
        <v>3.6959660755333892</v>
      </c>
      <c r="Y2060" s="2" t="s">
        <v>6535</v>
      </c>
      <c r="AA2060" s="37">
        <v>283432</v>
      </c>
      <c r="AB2060" s="4" t="s">
        <v>6535</v>
      </c>
      <c r="AC2060" s="37">
        <v>890750</v>
      </c>
      <c r="AD2060" s="4" t="s">
        <v>6535</v>
      </c>
      <c r="AE2060" s="41">
        <v>34459</v>
      </c>
      <c r="AF2060" s="4" t="s">
        <v>6535</v>
      </c>
      <c r="AG2060" s="41">
        <v>13998</v>
      </c>
      <c r="AH2060" s="2" t="s">
        <v>6535</v>
      </c>
      <c r="AI2060" s="41">
        <v>241006</v>
      </c>
      <c r="AJ2060" s="2" t="s">
        <v>6535</v>
      </c>
      <c r="AK2060" s="41">
        <v>223722</v>
      </c>
      <c r="AL2060" s="2" t="s">
        <v>6535</v>
      </c>
      <c r="AM2060" s="2" t="str">
        <f>IF(OR(O2060="Q",Q2060="Q",S2060="Q",U2060="Q",W2060="Q",Y2060="Q",AB2060="Q",AD2060="Q",AF2060="Q",AH2060="Q",AJ2060="Q",AL2060="Q"),"Yes","No")</f>
        <v>No</v>
      </c>
    </row>
    <row r="2061" spans="1:39">
      <c r="A2061" s="6" t="s">
        <v>849</v>
      </c>
      <c r="B2061" s="6" t="s">
        <v>850</v>
      </c>
      <c r="C2061" s="4" t="s">
        <v>43</v>
      </c>
      <c r="D2061" s="242" t="s">
        <v>851</v>
      </c>
      <c r="E2061" s="237" t="s">
        <v>852</v>
      </c>
      <c r="F2061" s="25" t="s">
        <v>320</v>
      </c>
      <c r="G2061" s="53" t="s">
        <v>476</v>
      </c>
      <c r="H2061" s="180">
        <v>0</v>
      </c>
      <c r="I2061" s="28">
        <v>15</v>
      </c>
      <c r="J2061" s="171" t="s">
        <v>14</v>
      </c>
      <c r="K2061" s="171" t="s">
        <v>13</v>
      </c>
      <c r="L2061" s="9">
        <v>5</v>
      </c>
      <c r="M2061" s="9"/>
      <c r="N2061" s="32">
        <v>1.1212800652262536</v>
      </c>
      <c r="O2061" s="10" t="s">
        <v>6535</v>
      </c>
      <c r="P2061" s="57">
        <v>3.1413373382862264E-2</v>
      </c>
      <c r="Q2061" s="7" t="s">
        <v>6535</v>
      </c>
      <c r="R2061" s="182">
        <v>44.712498404187414</v>
      </c>
      <c r="S2061" s="1" t="s">
        <v>6535</v>
      </c>
      <c r="T2061" s="36">
        <v>1.2526490488956976</v>
      </c>
      <c r="U2061" s="2" t="s">
        <v>6535</v>
      </c>
      <c r="V2061" s="31">
        <v>35.6943538524256</v>
      </c>
      <c r="W2061" s="2" t="s">
        <v>6535</v>
      </c>
      <c r="X2061" s="31" t="s">
        <v>6535</v>
      </c>
      <c r="Y2061" s="2" t="s">
        <v>6535</v>
      </c>
      <c r="AA2061" s="38">
        <v>11002</v>
      </c>
      <c r="AB2061" s="9" t="s">
        <v>6535</v>
      </c>
      <c r="AC2061" s="38">
        <v>350233</v>
      </c>
      <c r="AD2061" s="9" t="s">
        <v>6535</v>
      </c>
      <c r="AE2061" s="42">
        <v>9812</v>
      </c>
      <c r="AF2061" s="9" t="s">
        <v>6535</v>
      </c>
      <c r="AG2061" s="41">
        <v>7833</v>
      </c>
      <c r="AH2061" s="2" t="s">
        <v>6535</v>
      </c>
      <c r="AI2061" s="41">
        <v>0</v>
      </c>
      <c r="AJ2061" s="2" t="s">
        <v>6535</v>
      </c>
      <c r="AK2061" s="41">
        <v>158603</v>
      </c>
      <c r="AL2061" s="2" t="s">
        <v>6535</v>
      </c>
      <c r="AM2061" s="2" t="str">
        <f>IF(OR(O2061="Q",Q2061="Q",S2061="Q",U2061="Q",W2061="Q",Y2061="Q",AB2061="Q",AD2061="Q",AF2061="Q",AH2061="Q",AJ2061="Q",AL2061="Q"),"Yes","No")</f>
        <v>No</v>
      </c>
    </row>
    <row r="2062" spans="1:39">
      <c r="A2062" s="6" t="s">
        <v>2929</v>
      </c>
      <c r="B2062" s="6" t="s">
        <v>2930</v>
      </c>
      <c r="C2062" s="4" t="s">
        <v>59</v>
      </c>
      <c r="D2062" s="242">
        <v>5204</v>
      </c>
      <c r="E2062" s="237">
        <v>50204</v>
      </c>
      <c r="F2062" s="25" t="s">
        <v>320</v>
      </c>
      <c r="G2062" s="53" t="s">
        <v>264</v>
      </c>
      <c r="H2062" s="180">
        <v>67821</v>
      </c>
      <c r="I2062" s="28">
        <v>15</v>
      </c>
      <c r="J2062" s="171" t="s">
        <v>15</v>
      </c>
      <c r="K2062" s="171" t="s">
        <v>13</v>
      </c>
      <c r="L2062" s="9">
        <v>5</v>
      </c>
      <c r="M2062" s="9"/>
      <c r="N2062" s="32">
        <v>0.83866995073891626</v>
      </c>
      <c r="O2062" s="10" t="s">
        <v>6535</v>
      </c>
      <c r="P2062" s="57">
        <v>2.1407689164125616E-2</v>
      </c>
      <c r="Q2062" s="7" t="s">
        <v>6535</v>
      </c>
      <c r="R2062" s="182">
        <v>36.64861751152074</v>
      </c>
      <c r="S2062" s="1" t="s">
        <v>6535</v>
      </c>
      <c r="T2062" s="36">
        <v>0.93548387096774188</v>
      </c>
      <c r="U2062" s="2" t="s">
        <v>6535</v>
      </c>
      <c r="V2062" s="31">
        <v>39.176108374384235</v>
      </c>
      <c r="W2062" s="2" t="s">
        <v>6535</v>
      </c>
      <c r="X2062" s="31" t="s">
        <v>6535</v>
      </c>
      <c r="Y2062" s="2" t="s">
        <v>6535</v>
      </c>
      <c r="AA2062" s="38">
        <v>681</v>
      </c>
      <c r="AB2062" s="9" t="s">
        <v>6535</v>
      </c>
      <c r="AC2062" s="38">
        <v>31811</v>
      </c>
      <c r="AD2062" s="9" t="s">
        <v>6535</v>
      </c>
      <c r="AE2062" s="42">
        <v>812</v>
      </c>
      <c r="AF2062" s="9" t="s">
        <v>6535</v>
      </c>
      <c r="AG2062" s="41">
        <v>868</v>
      </c>
      <c r="AH2062" s="2" t="s">
        <v>6535</v>
      </c>
      <c r="AI2062" s="41">
        <v>0</v>
      </c>
      <c r="AJ2062" s="2" t="s">
        <v>6535</v>
      </c>
      <c r="AK2062" s="41">
        <v>10658</v>
      </c>
      <c r="AL2062" s="2" t="s">
        <v>6535</v>
      </c>
      <c r="AM2062" s="2" t="str">
        <f>IF(OR(O2062="Q",Q2062="Q",S2062="Q",U2062="Q",W2062="Q",Y2062="Q",AB2062="Q",AD2062="Q",AF2062="Q",AH2062="Q",AJ2062="Q",AL2062="Q"),"Yes","No")</f>
        <v>No</v>
      </c>
    </row>
    <row r="2063" spans="1:39">
      <c r="A2063" s="3" t="s">
        <v>4208</v>
      </c>
      <c r="B2063" s="3" t="s">
        <v>4209</v>
      </c>
      <c r="C2063" s="4" t="s">
        <v>95</v>
      </c>
      <c r="D2063" s="241" t="s">
        <v>4210</v>
      </c>
      <c r="E2063" s="236" t="s">
        <v>4211</v>
      </c>
      <c r="F2063" s="3" t="s">
        <v>317</v>
      </c>
      <c r="G2063" s="4" t="s">
        <v>476</v>
      </c>
      <c r="H2063" s="60">
        <v>0</v>
      </c>
      <c r="I2063" s="27">
        <v>15</v>
      </c>
      <c r="J2063" s="170" t="s">
        <v>14</v>
      </c>
      <c r="K2063" s="170" t="s">
        <v>13</v>
      </c>
      <c r="L2063" s="5">
        <v>5</v>
      </c>
      <c r="N2063" s="31">
        <v>1.5306819947180363</v>
      </c>
      <c r="O2063" s="4" t="s">
        <v>6535</v>
      </c>
      <c r="P2063" s="56">
        <v>6.7946101012330021E-2</v>
      </c>
      <c r="Q2063" s="8" t="s">
        <v>6535</v>
      </c>
      <c r="R2063" s="35">
        <v>43.158333333333331</v>
      </c>
      <c r="S2063" s="2" t="s">
        <v>6535</v>
      </c>
      <c r="T2063" s="36">
        <v>1.9157738095238095</v>
      </c>
      <c r="U2063" s="2" t="s">
        <v>6535</v>
      </c>
      <c r="V2063" s="31">
        <v>22.527885661022214</v>
      </c>
      <c r="W2063" s="2" t="s">
        <v>6535</v>
      </c>
      <c r="X2063" s="31" t="s">
        <v>6535</v>
      </c>
      <c r="Y2063" s="2" t="s">
        <v>6535</v>
      </c>
      <c r="AA2063" s="37">
        <v>9853</v>
      </c>
      <c r="AB2063" s="4" t="s">
        <v>6535</v>
      </c>
      <c r="AC2063" s="37">
        <v>145012</v>
      </c>
      <c r="AD2063" s="4" t="s">
        <v>6535</v>
      </c>
      <c r="AE2063" s="41">
        <v>6437</v>
      </c>
      <c r="AF2063" s="4" t="s">
        <v>6535</v>
      </c>
      <c r="AG2063" s="41">
        <v>3360</v>
      </c>
      <c r="AH2063" s="2" t="s">
        <v>6535</v>
      </c>
      <c r="AI2063" s="41">
        <v>0</v>
      </c>
      <c r="AJ2063" s="2" t="s">
        <v>6535</v>
      </c>
      <c r="AK2063" s="41">
        <v>40921</v>
      </c>
      <c r="AL2063" s="2" t="s">
        <v>6535</v>
      </c>
      <c r="AM2063" s="2" t="str">
        <f>IF(OR(O2063="Q",Q2063="Q",S2063="Q",U2063="Q",W2063="Q",Y2063="Q",AB2063="Q",AD2063="Q",AF2063="Q",AH2063="Q",AJ2063="Q",AL2063="Q"),"Yes","No")</f>
        <v>No</v>
      </c>
    </row>
    <row r="2064" spans="1:39">
      <c r="A2064" s="3" t="s">
        <v>1057</v>
      </c>
      <c r="B2064" s="3" t="s">
        <v>1058</v>
      </c>
      <c r="C2064" s="4" t="s">
        <v>89</v>
      </c>
      <c r="D2064" s="241">
        <v>2202</v>
      </c>
      <c r="E2064" s="236">
        <v>20202</v>
      </c>
      <c r="F2064" s="3" t="s">
        <v>317</v>
      </c>
      <c r="G2064" s="4" t="s">
        <v>264</v>
      </c>
      <c r="H2064" s="60">
        <v>18351295</v>
      </c>
      <c r="I2064" s="27">
        <v>15</v>
      </c>
      <c r="J2064" s="170" t="s">
        <v>15</v>
      </c>
      <c r="K2064" s="170" t="s">
        <v>16</v>
      </c>
      <c r="L2064" s="5">
        <v>4</v>
      </c>
      <c r="N2064" s="31">
        <v>0</v>
      </c>
      <c r="O2064" s="4" t="s">
        <v>6535</v>
      </c>
      <c r="P2064" s="56">
        <v>0</v>
      </c>
      <c r="Q2064" s="8" t="s">
        <v>6535</v>
      </c>
      <c r="R2064" s="35">
        <v>85.772540983606561</v>
      </c>
      <c r="S2064" s="2" t="s">
        <v>6535</v>
      </c>
      <c r="T2064" s="36">
        <v>16.603190866510538</v>
      </c>
      <c r="U2064" s="2" t="s">
        <v>6535</v>
      </c>
      <c r="V2064" s="31">
        <v>5.1660275228549013</v>
      </c>
      <c r="W2064" s="2" t="s">
        <v>6535</v>
      </c>
      <c r="X2064" s="31" t="s">
        <v>6535</v>
      </c>
      <c r="Y2064" s="2" t="s">
        <v>6535</v>
      </c>
      <c r="AA2064" s="37">
        <v>0</v>
      </c>
      <c r="AB2064" s="4" t="s">
        <v>6535</v>
      </c>
      <c r="AC2064" s="37">
        <v>585998</v>
      </c>
      <c r="AD2064" s="4" t="s">
        <v>6535</v>
      </c>
      <c r="AE2064" s="41">
        <v>113433</v>
      </c>
      <c r="AF2064" s="4" t="s">
        <v>6535</v>
      </c>
      <c r="AG2064" s="41">
        <v>6832</v>
      </c>
      <c r="AH2064" s="2" t="s">
        <v>6535</v>
      </c>
      <c r="AI2064" s="41">
        <v>0</v>
      </c>
      <c r="AJ2064" s="2" t="s">
        <v>6535</v>
      </c>
      <c r="AK2064" s="41">
        <v>99585</v>
      </c>
      <c r="AL2064" s="2" t="s">
        <v>6535</v>
      </c>
      <c r="AM2064" s="2" t="str">
        <f>IF(OR(O2064="Q",Q2064="Q",S2064="Q",U2064="Q",W2064="Q",Y2064="Q",AB2064="Q",AD2064="Q",AF2064="Q",AH2064="Q",AJ2064="Q",AL2064="Q"),"Yes","No")</f>
        <v>No</v>
      </c>
    </row>
    <row r="2065" spans="1:39">
      <c r="A2065" s="6" t="s">
        <v>2924</v>
      </c>
      <c r="B2065" s="6" t="s">
        <v>2925</v>
      </c>
      <c r="C2065" s="4" t="s">
        <v>108</v>
      </c>
      <c r="D2065" s="242">
        <v>5199</v>
      </c>
      <c r="E2065" s="237">
        <v>50199</v>
      </c>
      <c r="F2065" s="25" t="s">
        <v>320</v>
      </c>
      <c r="G2065" s="53" t="s">
        <v>262</v>
      </c>
      <c r="H2065" s="180">
        <v>1368035</v>
      </c>
      <c r="I2065" s="28">
        <v>15</v>
      </c>
      <c r="J2065" s="171" t="s">
        <v>14</v>
      </c>
      <c r="K2065" s="171" t="s">
        <v>13</v>
      </c>
      <c r="L2065" s="9">
        <v>4</v>
      </c>
      <c r="M2065" s="9"/>
      <c r="N2065" s="32">
        <v>2.0700784715114295</v>
      </c>
      <c r="O2065" s="10" t="s">
        <v>6535</v>
      </c>
      <c r="P2065" s="57">
        <v>6.2254645447922759E-2</v>
      </c>
      <c r="Q2065" s="7" t="s">
        <v>6535</v>
      </c>
      <c r="R2065" s="182">
        <v>51.8961661341853</v>
      </c>
      <c r="S2065" s="1" t="s">
        <v>6535</v>
      </c>
      <c r="T2065" s="36">
        <v>1.560702875399361</v>
      </c>
      <c r="U2065" s="2" t="s">
        <v>6535</v>
      </c>
      <c r="V2065" s="31">
        <v>33.251791197543497</v>
      </c>
      <c r="W2065" s="2" t="s">
        <v>6535</v>
      </c>
      <c r="X2065" s="31">
        <v>5.3529999780301862</v>
      </c>
      <c r="Y2065" s="2" t="s">
        <v>6535</v>
      </c>
      <c r="AA2065" s="38">
        <v>30337</v>
      </c>
      <c r="AB2065" s="9" t="s">
        <v>6535</v>
      </c>
      <c r="AC2065" s="38">
        <v>487305</v>
      </c>
      <c r="AD2065" s="9" t="s">
        <v>6535</v>
      </c>
      <c r="AE2065" s="42">
        <v>14655</v>
      </c>
      <c r="AF2065" s="9" t="s">
        <v>6535</v>
      </c>
      <c r="AG2065" s="41">
        <v>9390</v>
      </c>
      <c r="AH2065" s="2" t="s">
        <v>6535</v>
      </c>
      <c r="AI2065" s="41">
        <v>91034</v>
      </c>
      <c r="AJ2065" s="2" t="s">
        <v>6535</v>
      </c>
      <c r="AK2065" s="41">
        <v>163901</v>
      </c>
      <c r="AL2065" s="2" t="s">
        <v>6535</v>
      </c>
      <c r="AM2065" s="2" t="str">
        <f>IF(OR(O2065="Q",Q2065="Q",S2065="Q",U2065="Q",W2065="Q",Y2065="Q",AB2065="Q",AD2065="Q",AF2065="Q",AH2065="Q",AJ2065="Q",AL2065="Q"),"Yes","No")</f>
        <v>No</v>
      </c>
    </row>
    <row r="2066" spans="1:39">
      <c r="A2066" s="6" t="s">
        <v>5605</v>
      </c>
      <c r="B2066" s="6" t="s">
        <v>5606</v>
      </c>
      <c r="C2066" s="4" t="s">
        <v>148</v>
      </c>
      <c r="D2066" s="242" t="s">
        <v>5607</v>
      </c>
      <c r="E2066" s="237" t="s">
        <v>5608</v>
      </c>
      <c r="F2066" s="25" t="s">
        <v>481</v>
      </c>
      <c r="G2066" s="53" t="s">
        <v>476</v>
      </c>
      <c r="H2066" s="180">
        <v>0</v>
      </c>
      <c r="I2066" s="28">
        <v>15</v>
      </c>
      <c r="J2066" s="171" t="s">
        <v>15</v>
      </c>
      <c r="K2066" s="171" t="s">
        <v>13</v>
      </c>
      <c r="L2066" s="9">
        <v>3</v>
      </c>
      <c r="M2066" s="9"/>
      <c r="N2066" s="32">
        <v>9.4879569379620485E-2</v>
      </c>
      <c r="O2066" s="10" t="s">
        <v>6535</v>
      </c>
      <c r="P2066" s="57">
        <v>2.3498342037985471E-2</v>
      </c>
      <c r="Q2066" s="7" t="s">
        <v>6535</v>
      </c>
      <c r="R2066" s="182">
        <v>18.676173967853767</v>
      </c>
      <c r="S2066" s="1" t="s">
        <v>6535</v>
      </c>
      <c r="T2066" s="36">
        <v>4.6254333438386386</v>
      </c>
      <c r="U2066" s="2" t="s">
        <v>6535</v>
      </c>
      <c r="V2066" s="31">
        <v>4.0377133512758494</v>
      </c>
      <c r="W2066" s="2" t="s">
        <v>6535</v>
      </c>
      <c r="X2066" s="31" t="s">
        <v>6535</v>
      </c>
      <c r="Y2066" s="2" t="s">
        <v>6535</v>
      </c>
      <c r="AA2066" s="38">
        <v>2785</v>
      </c>
      <c r="AB2066" s="9" t="s">
        <v>6535</v>
      </c>
      <c r="AC2066" s="38">
        <v>118519</v>
      </c>
      <c r="AD2066" s="9" t="s">
        <v>6535</v>
      </c>
      <c r="AE2066" s="42">
        <v>29353</v>
      </c>
      <c r="AF2066" s="9" t="s">
        <v>6535</v>
      </c>
      <c r="AG2066" s="41">
        <v>6346</v>
      </c>
      <c r="AH2066" s="2" t="s">
        <v>6535</v>
      </c>
      <c r="AI2066" s="41">
        <v>0</v>
      </c>
      <c r="AJ2066" s="2" t="s">
        <v>6535</v>
      </c>
      <c r="AK2066" s="41">
        <v>88276</v>
      </c>
      <c r="AL2066" s="2" t="s">
        <v>6535</v>
      </c>
      <c r="AM2066" s="2" t="str">
        <f>IF(OR(O2066="Q",Q2066="Q",S2066="Q",U2066="Q",W2066="Q",Y2066="Q",AB2066="Q",AD2066="Q",AF2066="Q",AH2066="Q",AJ2066="Q",AL2066="Q"),"Yes","No")</f>
        <v>No</v>
      </c>
    </row>
    <row r="2067" spans="1:39">
      <c r="A2067" s="6" t="s">
        <v>1999</v>
      </c>
      <c r="B2067" s="6" t="s">
        <v>2000</v>
      </c>
      <c r="C2067" s="4" t="s">
        <v>48</v>
      </c>
      <c r="D2067" s="242" t="s">
        <v>2001</v>
      </c>
      <c r="E2067" s="237" t="s">
        <v>2002</v>
      </c>
      <c r="F2067" s="25" t="s">
        <v>317</v>
      </c>
      <c r="G2067" s="53" t="s">
        <v>476</v>
      </c>
      <c r="H2067" s="180">
        <v>0</v>
      </c>
      <c r="I2067" s="28">
        <v>15</v>
      </c>
      <c r="J2067" s="171" t="s">
        <v>15</v>
      </c>
      <c r="K2067" s="171" t="s">
        <v>13</v>
      </c>
      <c r="L2067" s="9">
        <v>3</v>
      </c>
      <c r="M2067" s="9"/>
      <c r="N2067" s="32">
        <v>1.6895790200138026</v>
      </c>
      <c r="O2067" s="10" t="s">
        <v>6535</v>
      </c>
      <c r="P2067" s="57">
        <v>3.7577666445639625E-2</v>
      </c>
      <c r="Q2067" s="7" t="s">
        <v>6535</v>
      </c>
      <c r="R2067" s="182">
        <v>38.495863861971166</v>
      </c>
      <c r="S2067" s="1" t="s">
        <v>6535</v>
      </c>
      <c r="T2067" s="36">
        <v>0.85618057196880171</v>
      </c>
      <c r="U2067" s="2" t="s">
        <v>6535</v>
      </c>
      <c r="V2067" s="31">
        <v>44.962318840579712</v>
      </c>
      <c r="W2067" s="2" t="s">
        <v>6535</v>
      </c>
      <c r="X2067" s="31" t="s">
        <v>6535</v>
      </c>
      <c r="Y2067" s="2" t="s">
        <v>6535</v>
      </c>
      <c r="AA2067" s="38">
        <v>12241</v>
      </c>
      <c r="AB2067" s="9" t="s">
        <v>6535</v>
      </c>
      <c r="AC2067" s="38">
        <v>325752</v>
      </c>
      <c r="AD2067" s="9" t="s">
        <v>6535</v>
      </c>
      <c r="AE2067" s="42">
        <v>7245</v>
      </c>
      <c r="AF2067" s="9" t="s">
        <v>6535</v>
      </c>
      <c r="AG2067" s="41">
        <v>8462</v>
      </c>
      <c r="AH2067" s="2" t="s">
        <v>6535</v>
      </c>
      <c r="AI2067" s="41">
        <v>0</v>
      </c>
      <c r="AJ2067" s="2" t="s">
        <v>6535</v>
      </c>
      <c r="AK2067" s="41">
        <v>135852</v>
      </c>
      <c r="AL2067" s="2" t="s">
        <v>6535</v>
      </c>
      <c r="AM2067" s="2" t="str">
        <f>IF(OR(O2067="Q",Q2067="Q",S2067="Q",U2067="Q",W2067="Q",Y2067="Q",AB2067="Q",AD2067="Q",AF2067="Q",AH2067="Q",AJ2067="Q",AL2067="Q"),"Yes","No")</f>
        <v>No</v>
      </c>
    </row>
    <row r="2068" spans="1:39">
      <c r="A2068" s="3" t="s">
        <v>1390</v>
      </c>
      <c r="B2068" s="3" t="s">
        <v>1391</v>
      </c>
      <c r="C2068" s="4" t="s">
        <v>69</v>
      </c>
      <c r="D2068" s="241" t="s">
        <v>1392</v>
      </c>
      <c r="E2068" s="236" t="s">
        <v>1393</v>
      </c>
      <c r="F2068" s="3" t="s">
        <v>317</v>
      </c>
      <c r="G2068" s="4" t="s">
        <v>476</v>
      </c>
      <c r="H2068" s="60">
        <v>0</v>
      </c>
      <c r="I2068" s="27">
        <v>15</v>
      </c>
      <c r="J2068" s="170" t="s">
        <v>15</v>
      </c>
      <c r="K2068" s="170" t="s">
        <v>13</v>
      </c>
      <c r="L2068" s="5">
        <v>3</v>
      </c>
      <c r="N2068" s="31">
        <v>2.0888295288975232</v>
      </c>
      <c r="O2068" s="4" t="s">
        <v>6535</v>
      </c>
      <c r="P2068" s="56">
        <v>6.9514887619564827E-2</v>
      </c>
      <c r="Q2068" s="8" t="s">
        <v>6535</v>
      </c>
      <c r="R2068" s="35">
        <v>64.180705394190866</v>
      </c>
      <c r="S2068" s="2" t="s">
        <v>6535</v>
      </c>
      <c r="T2068" s="36">
        <v>2.1358921161825726</v>
      </c>
      <c r="U2068" s="2" t="s">
        <v>6535</v>
      </c>
      <c r="V2068" s="31">
        <v>30.048664400194269</v>
      </c>
      <c r="W2068" s="2" t="s">
        <v>6535</v>
      </c>
      <c r="X2068" s="31" t="s">
        <v>6535</v>
      </c>
      <c r="Y2068" s="2" t="s">
        <v>6535</v>
      </c>
      <c r="AA2068" s="37">
        <v>43009</v>
      </c>
      <c r="AB2068" s="4" t="s">
        <v>6535</v>
      </c>
      <c r="AC2068" s="37">
        <v>618702</v>
      </c>
      <c r="AD2068" s="4" t="s">
        <v>6535</v>
      </c>
      <c r="AE2068" s="41">
        <v>20590</v>
      </c>
      <c r="AF2068" s="4" t="s">
        <v>6535</v>
      </c>
      <c r="AG2068" s="41">
        <v>9640</v>
      </c>
      <c r="AH2068" s="2" t="s">
        <v>6535</v>
      </c>
      <c r="AI2068" s="41">
        <v>0</v>
      </c>
      <c r="AJ2068" s="2" t="s">
        <v>6535</v>
      </c>
      <c r="AK2068" s="41">
        <v>184538</v>
      </c>
      <c r="AL2068" s="2" t="s">
        <v>6535</v>
      </c>
      <c r="AM2068" s="2" t="str">
        <f>IF(OR(O2068="Q",Q2068="Q",S2068="Q",U2068="Q",W2068="Q",Y2068="Q",AB2068="Q",AD2068="Q",AF2068="Q",AH2068="Q",AJ2068="Q",AL2068="Q"),"Yes","No")</f>
        <v>No</v>
      </c>
    </row>
    <row r="2069" spans="1:39">
      <c r="A2069" s="3" t="s">
        <v>6050</v>
      </c>
      <c r="B2069" s="3" t="s">
        <v>6051</v>
      </c>
      <c r="C2069" s="4" t="s">
        <v>28</v>
      </c>
      <c r="D2069" s="241" t="s">
        <v>6052</v>
      </c>
      <c r="E2069" s="236" t="s">
        <v>6053</v>
      </c>
      <c r="F2069" s="3" t="s">
        <v>317</v>
      </c>
      <c r="G2069" s="4" t="s">
        <v>476</v>
      </c>
      <c r="H2069" s="60">
        <v>0</v>
      </c>
      <c r="I2069" s="27">
        <v>15</v>
      </c>
      <c r="J2069" s="170" t="s">
        <v>14</v>
      </c>
      <c r="K2069" s="170" t="s">
        <v>16</v>
      </c>
      <c r="L2069" s="5">
        <v>2</v>
      </c>
      <c r="N2069" s="31">
        <v>2.4813172374147983</v>
      </c>
      <c r="O2069" s="4" t="s">
        <v>6535</v>
      </c>
      <c r="P2069" s="56">
        <v>9.3790256243112782E-2</v>
      </c>
      <c r="Q2069" s="8" t="s">
        <v>6535</v>
      </c>
      <c r="R2069" s="35">
        <v>74.143843498273881</v>
      </c>
      <c r="S2069" s="2" t="s">
        <v>6535</v>
      </c>
      <c r="T2069" s="36">
        <v>2.8025316455696201</v>
      </c>
      <c r="U2069" s="2" t="s">
        <v>6535</v>
      </c>
      <c r="V2069" s="31">
        <v>26.456023651145603</v>
      </c>
      <c r="W2069" s="2" t="s">
        <v>6535</v>
      </c>
      <c r="X2069" s="31" t="s">
        <v>6535</v>
      </c>
      <c r="Y2069" s="2" t="s">
        <v>6535</v>
      </c>
      <c r="AA2069" s="37">
        <v>30215</v>
      </c>
      <c r="AB2069" s="4" t="s">
        <v>6535</v>
      </c>
      <c r="AC2069" s="37">
        <v>322155</v>
      </c>
      <c r="AD2069" s="4" t="s">
        <v>6535</v>
      </c>
      <c r="AE2069" s="41">
        <v>12177</v>
      </c>
      <c r="AF2069" s="4" t="s">
        <v>6535</v>
      </c>
      <c r="AG2069" s="41">
        <v>4345</v>
      </c>
      <c r="AH2069" s="2" t="s">
        <v>6535</v>
      </c>
      <c r="AI2069" s="41">
        <v>0</v>
      </c>
      <c r="AJ2069" s="2" t="s">
        <v>6535</v>
      </c>
      <c r="AK2069" s="41">
        <v>44582</v>
      </c>
      <c r="AL2069" s="2" t="s">
        <v>6535</v>
      </c>
      <c r="AM2069" s="2" t="str">
        <f>IF(OR(O2069="Q",Q2069="Q",S2069="Q",U2069="Q",W2069="Q",Y2069="Q",AB2069="Q",AD2069="Q",AF2069="Q",AH2069="Q",AJ2069="Q",AL2069="Q"),"Yes","No")</f>
        <v>No</v>
      </c>
    </row>
    <row r="2070" spans="1:39">
      <c r="A2070" s="6" t="s">
        <v>1289</v>
      </c>
      <c r="B2070" s="6" t="s">
        <v>1290</v>
      </c>
      <c r="C2070" s="4" t="s">
        <v>69</v>
      </c>
      <c r="D2070" s="242">
        <v>3040</v>
      </c>
      <c r="E2070" s="237">
        <v>30040</v>
      </c>
      <c r="F2070" s="25" t="s">
        <v>317</v>
      </c>
      <c r="G2070" s="53" t="s">
        <v>264</v>
      </c>
      <c r="H2070" s="180">
        <v>2203663</v>
      </c>
      <c r="I2070" s="27">
        <v>15</v>
      </c>
      <c r="J2070" s="171" t="s">
        <v>14</v>
      </c>
      <c r="K2070" s="171" t="s">
        <v>13</v>
      </c>
      <c r="L2070" s="9">
        <v>1</v>
      </c>
      <c r="M2070" s="9"/>
      <c r="N2070" s="32">
        <v>1.9771885357769545</v>
      </c>
      <c r="O2070" s="10" t="s">
        <v>6535</v>
      </c>
      <c r="P2070" s="57">
        <v>4.5443138941915595E-2</v>
      </c>
      <c r="Q2070" s="7" t="s">
        <v>6535</v>
      </c>
      <c r="R2070" s="182">
        <v>35.97001934235977</v>
      </c>
      <c r="S2070" s="1" t="s">
        <v>6535</v>
      </c>
      <c r="T2070" s="36">
        <v>0.82672469374597035</v>
      </c>
      <c r="U2070" s="2" t="s">
        <v>6535</v>
      </c>
      <c r="V2070" s="31">
        <v>43.509066094755312</v>
      </c>
      <c r="W2070" s="2" t="s">
        <v>6535</v>
      </c>
      <c r="X2070" s="31" t="s">
        <v>6535</v>
      </c>
      <c r="Y2070" s="2" t="s">
        <v>6535</v>
      </c>
      <c r="AA2070" s="38">
        <v>10141</v>
      </c>
      <c r="AB2070" s="9" t="s">
        <v>6535</v>
      </c>
      <c r="AC2070" s="38">
        <v>223158</v>
      </c>
      <c r="AD2070" s="9" t="s">
        <v>6535</v>
      </c>
      <c r="AE2070" s="42">
        <v>5129</v>
      </c>
      <c r="AF2070" s="9" t="s">
        <v>6535</v>
      </c>
      <c r="AG2070" s="41">
        <v>6204</v>
      </c>
      <c r="AH2070" s="2" t="s">
        <v>6535</v>
      </c>
      <c r="AI2070" s="41">
        <v>0</v>
      </c>
      <c r="AJ2070" s="2" t="s">
        <v>6535</v>
      </c>
      <c r="AK2070" s="41">
        <v>31678</v>
      </c>
      <c r="AL2070" s="2" t="s">
        <v>6535</v>
      </c>
      <c r="AM2070" s="2" t="str">
        <f>IF(OR(O2070="Q",Q2070="Q",S2070="Q",U2070="Q",W2070="Q",Y2070="Q",AB2070="Q",AD2070="Q",AF2070="Q",AH2070="Q",AJ2070="Q",AL2070="Q"),"Yes","No")</f>
        <v>No</v>
      </c>
    </row>
    <row r="2071" spans="1:39">
      <c r="A2071" s="3" t="s">
        <v>2712</v>
      </c>
      <c r="B2071" s="3" t="s">
        <v>2713</v>
      </c>
      <c r="C2071" s="4" t="s">
        <v>129</v>
      </c>
      <c r="D2071" s="241" t="s">
        <v>2714</v>
      </c>
      <c r="E2071" s="236" t="s">
        <v>2715</v>
      </c>
      <c r="F2071" s="3" t="s">
        <v>317</v>
      </c>
      <c r="G2071" s="4" t="s">
        <v>476</v>
      </c>
      <c r="H2071" s="60">
        <v>0</v>
      </c>
      <c r="I2071" s="27">
        <v>15</v>
      </c>
      <c r="J2071" s="170" t="s">
        <v>14</v>
      </c>
      <c r="K2071" s="170" t="s">
        <v>13</v>
      </c>
      <c r="L2071" s="5">
        <v>1</v>
      </c>
      <c r="N2071" s="31" t="s">
        <v>6535</v>
      </c>
      <c r="O2071" s="4" t="s">
        <v>6535</v>
      </c>
      <c r="P2071" s="56" t="s">
        <v>6535</v>
      </c>
      <c r="Q2071" s="8" t="s">
        <v>6535</v>
      </c>
      <c r="R2071" s="35" t="s">
        <v>6535</v>
      </c>
      <c r="S2071" s="2" t="s">
        <v>6535</v>
      </c>
      <c r="T2071" s="36" t="s">
        <v>6535</v>
      </c>
      <c r="U2071" s="2" t="s">
        <v>6535</v>
      </c>
      <c r="V2071" s="31" t="s">
        <v>6535</v>
      </c>
      <c r="W2071" s="2" t="s">
        <v>6535</v>
      </c>
      <c r="X2071" s="31" t="s">
        <v>6535</v>
      </c>
      <c r="Y2071" s="2" t="s">
        <v>6535</v>
      </c>
      <c r="AA2071" s="37">
        <v>0</v>
      </c>
      <c r="AB2071" s="4" t="s">
        <v>6535</v>
      </c>
      <c r="AC2071" s="37">
        <v>0</v>
      </c>
      <c r="AD2071" s="4" t="s">
        <v>6535</v>
      </c>
      <c r="AE2071" s="41">
        <v>0</v>
      </c>
      <c r="AF2071" s="4" t="s">
        <v>6535</v>
      </c>
      <c r="AG2071" s="41">
        <v>0</v>
      </c>
      <c r="AH2071" s="2" t="s">
        <v>6535</v>
      </c>
      <c r="AI2071" s="41">
        <v>0</v>
      </c>
      <c r="AJ2071" s="2" t="s">
        <v>6535</v>
      </c>
      <c r="AK2071" s="41">
        <v>0</v>
      </c>
      <c r="AL2071" s="2" t="s">
        <v>6535</v>
      </c>
      <c r="AM2071" s="2" t="str">
        <f>IF(OR(O2071="Q",Q2071="Q",S2071="Q",U2071="Q",W2071="Q",Y2071="Q",AB2071="Q",AD2071="Q",AF2071="Q",AH2071="Q",AJ2071="Q",AL2071="Q"),"Yes","No")</f>
        <v>No</v>
      </c>
    </row>
    <row r="2072" spans="1:39">
      <c r="A2072" s="6" t="s">
        <v>5812</v>
      </c>
      <c r="B2072" s="6" t="s">
        <v>5813</v>
      </c>
      <c r="C2072" s="4" t="s">
        <v>28</v>
      </c>
      <c r="D2072" s="242">
        <v>9231</v>
      </c>
      <c r="E2072" s="237">
        <v>90231</v>
      </c>
      <c r="F2072" s="25" t="s">
        <v>317</v>
      </c>
      <c r="G2072" s="53" t="s">
        <v>264</v>
      </c>
      <c r="H2072" s="180">
        <v>12150996</v>
      </c>
      <c r="I2072" s="27">
        <v>14</v>
      </c>
      <c r="J2072" s="171" t="s">
        <v>15</v>
      </c>
      <c r="K2072" s="171" t="s">
        <v>16</v>
      </c>
      <c r="L2072" s="9">
        <v>14</v>
      </c>
      <c r="M2072" s="9"/>
      <c r="N2072" s="32">
        <v>0.46629228904984688</v>
      </c>
      <c r="O2072" s="10" t="s">
        <v>6535</v>
      </c>
      <c r="P2072" s="57">
        <v>5.6853390404278024E-2</v>
      </c>
      <c r="Q2072" s="7" t="s">
        <v>6535</v>
      </c>
      <c r="R2072" s="182">
        <v>113.90621425848265</v>
      </c>
      <c r="S2072" s="1" t="s">
        <v>6535</v>
      </c>
      <c r="T2072" s="36">
        <v>13.888186917923861</v>
      </c>
      <c r="U2072" s="2" t="s">
        <v>6535</v>
      </c>
      <c r="V2072" s="31">
        <v>8.2016619542668465</v>
      </c>
      <c r="W2072" s="2" t="s">
        <v>6535</v>
      </c>
      <c r="X2072" s="31" t="s">
        <v>6535</v>
      </c>
      <c r="Y2072" s="2" t="s">
        <v>6535</v>
      </c>
      <c r="AA2072" s="38">
        <v>118905</v>
      </c>
      <c r="AB2072" s="9" t="s">
        <v>6535</v>
      </c>
      <c r="AC2072" s="38">
        <v>2091432</v>
      </c>
      <c r="AD2072" s="9" t="s">
        <v>6535</v>
      </c>
      <c r="AE2072" s="42">
        <v>255001</v>
      </c>
      <c r="AF2072" s="9" t="s">
        <v>6535</v>
      </c>
      <c r="AG2072" s="41">
        <v>18361</v>
      </c>
      <c r="AH2072" s="2" t="s">
        <v>6535</v>
      </c>
      <c r="AI2072" s="41">
        <v>0</v>
      </c>
      <c r="AJ2072" s="2" t="s">
        <v>6535</v>
      </c>
      <c r="AK2072" s="41">
        <v>186943</v>
      </c>
      <c r="AL2072" s="2" t="s">
        <v>6535</v>
      </c>
      <c r="AM2072" s="2" t="str">
        <f>IF(OR(O2072="Q",Q2072="Q",S2072="Q",U2072="Q",W2072="Q",Y2072="Q",AB2072="Q",AD2072="Q",AF2072="Q",AH2072="Q",AJ2072="Q",AL2072="Q"),"Yes","No")</f>
        <v>No</v>
      </c>
    </row>
    <row r="2073" spans="1:39">
      <c r="A2073" s="3" t="s">
        <v>806</v>
      </c>
      <c r="B2073" s="3" t="s">
        <v>807</v>
      </c>
      <c r="C2073" s="4" t="s">
        <v>73</v>
      </c>
      <c r="D2073" s="241">
        <v>1096</v>
      </c>
      <c r="E2073" s="236">
        <v>10096</v>
      </c>
      <c r="F2073" s="3" t="s">
        <v>317</v>
      </c>
      <c r="G2073" s="4" t="s">
        <v>264</v>
      </c>
      <c r="H2073" s="60">
        <v>61210</v>
      </c>
      <c r="I2073" s="27">
        <v>14</v>
      </c>
      <c r="J2073" s="170" t="s">
        <v>15</v>
      </c>
      <c r="K2073" s="170" t="s">
        <v>13</v>
      </c>
      <c r="L2073" s="5">
        <v>14</v>
      </c>
      <c r="N2073" s="31">
        <v>0.83645661055838449</v>
      </c>
      <c r="O2073" s="4" t="s">
        <v>6535</v>
      </c>
      <c r="P2073" s="56">
        <v>0.30535267255512571</v>
      </c>
      <c r="Q2073" s="8" t="s">
        <v>6535</v>
      </c>
      <c r="R2073" s="35">
        <v>51.538254607074769</v>
      </c>
      <c r="S2073" s="2" t="s">
        <v>6535</v>
      </c>
      <c r="T2073" s="36">
        <v>18.814297818258844</v>
      </c>
      <c r="U2073" s="2" t="s">
        <v>6535</v>
      </c>
      <c r="V2073" s="31">
        <v>2.7393132130106967</v>
      </c>
      <c r="W2073" s="2" t="s">
        <v>6535</v>
      </c>
      <c r="X2073" s="31" t="s">
        <v>6535</v>
      </c>
      <c r="Y2073" s="2" t="s">
        <v>6535</v>
      </c>
      <c r="AA2073" s="37">
        <v>742960</v>
      </c>
      <c r="AB2073" s="4" t="s">
        <v>6535</v>
      </c>
      <c r="AC2073" s="37">
        <v>2433121</v>
      </c>
      <c r="AD2073" s="4" t="s">
        <v>6535</v>
      </c>
      <c r="AE2073" s="41">
        <v>888223</v>
      </c>
      <c r="AF2073" s="4" t="s">
        <v>6535</v>
      </c>
      <c r="AG2073" s="41">
        <v>47210</v>
      </c>
      <c r="AH2073" s="2" t="s">
        <v>6535</v>
      </c>
      <c r="AI2073" s="41">
        <v>0</v>
      </c>
      <c r="AJ2073" s="2" t="s">
        <v>6535</v>
      </c>
      <c r="AK2073" s="41">
        <v>602553</v>
      </c>
      <c r="AL2073" s="2" t="s">
        <v>6535</v>
      </c>
      <c r="AM2073" s="2" t="str">
        <f>IF(OR(O2073="Q",Q2073="Q",S2073="Q",U2073="Q",W2073="Q",Y2073="Q",AB2073="Q",AD2073="Q",AF2073="Q",AH2073="Q",AJ2073="Q",AL2073="Q"),"Yes","No")</f>
        <v>No</v>
      </c>
    </row>
    <row r="2074" spans="1:39">
      <c r="A2074" s="6" t="s">
        <v>143</v>
      </c>
      <c r="B2074" s="6" t="s">
        <v>2891</v>
      </c>
      <c r="C2074" s="4" t="s">
        <v>141</v>
      </c>
      <c r="D2074" s="242">
        <v>5202</v>
      </c>
      <c r="E2074" s="237">
        <v>50202</v>
      </c>
      <c r="F2074" s="25" t="s">
        <v>317</v>
      </c>
      <c r="G2074" s="53" t="s">
        <v>264</v>
      </c>
      <c r="H2074" s="180">
        <v>68444</v>
      </c>
      <c r="I2074" s="28">
        <v>14</v>
      </c>
      <c r="J2074" s="171" t="s">
        <v>14</v>
      </c>
      <c r="K2074" s="171" t="s">
        <v>16</v>
      </c>
      <c r="L2074" s="9">
        <v>14</v>
      </c>
      <c r="M2074" s="9"/>
      <c r="N2074" s="32">
        <v>3.4285398433901428</v>
      </c>
      <c r="O2074" s="10" t="s">
        <v>6535</v>
      </c>
      <c r="P2074" s="57">
        <v>0.42335934149562671</v>
      </c>
      <c r="Q2074" s="7" t="s">
        <v>6535</v>
      </c>
      <c r="R2074" s="182">
        <v>24.00357698713923</v>
      </c>
      <c r="S2074" s="1" t="s">
        <v>6535</v>
      </c>
      <c r="T2074" s="36">
        <v>2.9639843813996669</v>
      </c>
      <c r="U2074" s="2" t="s">
        <v>6535</v>
      </c>
      <c r="V2074" s="31">
        <v>8.0984154767388308</v>
      </c>
      <c r="W2074" s="2" t="s">
        <v>6535</v>
      </c>
      <c r="X2074" s="31" t="s">
        <v>6535</v>
      </c>
      <c r="Y2074" s="2" t="s">
        <v>6535</v>
      </c>
      <c r="AA2074" s="38">
        <v>372168</v>
      </c>
      <c r="AB2074" s="9" t="s">
        <v>6535</v>
      </c>
      <c r="AC2074" s="38">
        <v>879083</v>
      </c>
      <c r="AD2074" s="9" t="s">
        <v>6535</v>
      </c>
      <c r="AE2074" s="42">
        <v>108550</v>
      </c>
      <c r="AF2074" s="9" t="s">
        <v>6535</v>
      </c>
      <c r="AG2074" s="41">
        <v>36623</v>
      </c>
      <c r="AH2074" s="2" t="s">
        <v>6535</v>
      </c>
      <c r="AI2074" s="41">
        <v>0</v>
      </c>
      <c r="AJ2074" s="2" t="s">
        <v>6535</v>
      </c>
      <c r="AK2074" s="41">
        <v>381416</v>
      </c>
      <c r="AL2074" s="2" t="s">
        <v>6535</v>
      </c>
      <c r="AM2074" s="2" t="str">
        <f>IF(OR(O2074="Q",Q2074="Q",S2074="Q",U2074="Q",W2074="Q",Y2074="Q",AB2074="Q",AD2074="Q",AF2074="Q",AH2074="Q",AJ2074="Q",AL2074="Q"),"Yes","No")</f>
        <v>No</v>
      </c>
    </row>
    <row r="2075" spans="1:39">
      <c r="A2075" s="6" t="s">
        <v>3797</v>
      </c>
      <c r="B2075" s="6" t="s">
        <v>3798</v>
      </c>
      <c r="C2075" s="4" t="s">
        <v>141</v>
      </c>
      <c r="D2075" s="242" t="s">
        <v>3799</v>
      </c>
      <c r="E2075" s="237" t="s">
        <v>3800</v>
      </c>
      <c r="F2075" s="25" t="s">
        <v>317</v>
      </c>
      <c r="G2075" s="53" t="s">
        <v>476</v>
      </c>
      <c r="H2075" s="180">
        <v>0</v>
      </c>
      <c r="I2075" s="28">
        <v>14</v>
      </c>
      <c r="J2075" s="171" t="s">
        <v>14</v>
      </c>
      <c r="K2075" s="171" t="s">
        <v>13</v>
      </c>
      <c r="L2075" s="9">
        <v>14</v>
      </c>
      <c r="M2075" s="9"/>
      <c r="N2075" s="32">
        <v>3.9735365724568648</v>
      </c>
      <c r="O2075" s="10" t="s">
        <v>6535</v>
      </c>
      <c r="P2075" s="57">
        <v>0.27205476587113825</v>
      </c>
      <c r="Q2075" s="7" t="s">
        <v>6535</v>
      </c>
      <c r="R2075" s="182">
        <v>32.475606065700546</v>
      </c>
      <c r="S2075" s="1" t="s">
        <v>6535</v>
      </c>
      <c r="T2075" s="36">
        <v>2.2234961837194445</v>
      </c>
      <c r="U2075" s="2" t="s">
        <v>6535</v>
      </c>
      <c r="V2075" s="31">
        <v>14.605649563731495</v>
      </c>
      <c r="W2075" s="2" t="s">
        <v>6535</v>
      </c>
      <c r="X2075" s="31" t="s">
        <v>6535</v>
      </c>
      <c r="Y2075" s="2" t="s">
        <v>6535</v>
      </c>
      <c r="AA2075" s="38">
        <v>262766</v>
      </c>
      <c r="AB2075" s="9" t="s">
        <v>6535</v>
      </c>
      <c r="AC2075" s="38">
        <v>965857</v>
      </c>
      <c r="AD2075" s="9" t="s">
        <v>6535</v>
      </c>
      <c r="AE2075" s="42">
        <v>66129</v>
      </c>
      <c r="AF2075" s="9" t="s">
        <v>6535</v>
      </c>
      <c r="AG2075" s="41">
        <v>29741</v>
      </c>
      <c r="AH2075" s="2" t="s">
        <v>6535</v>
      </c>
      <c r="AI2075" s="41">
        <v>0</v>
      </c>
      <c r="AJ2075" s="2" t="s">
        <v>6535</v>
      </c>
      <c r="AK2075" s="41">
        <v>332463</v>
      </c>
      <c r="AL2075" s="2" t="s">
        <v>6535</v>
      </c>
      <c r="AM2075" s="2" t="str">
        <f>IF(OR(O2075="Q",Q2075="Q",S2075="Q",U2075="Q",W2075="Q",Y2075="Q",AB2075="Q",AD2075="Q",AF2075="Q",AH2075="Q",AJ2075="Q",AL2075="Q"),"Yes","No")</f>
        <v>No</v>
      </c>
    </row>
    <row r="2076" spans="1:39">
      <c r="A2076" s="6" t="s">
        <v>2385</v>
      </c>
      <c r="B2076" s="6" t="s">
        <v>1579</v>
      </c>
      <c r="C2076" s="4" t="s">
        <v>81</v>
      </c>
      <c r="D2076" s="242" t="s">
        <v>2386</v>
      </c>
      <c r="E2076" s="237" t="s">
        <v>2387</v>
      </c>
      <c r="F2076" s="25" t="s">
        <v>481</v>
      </c>
      <c r="G2076" s="53" t="s">
        <v>476</v>
      </c>
      <c r="H2076" s="180">
        <v>0</v>
      </c>
      <c r="I2076" s="28">
        <v>14</v>
      </c>
      <c r="J2076" s="171" t="s">
        <v>14</v>
      </c>
      <c r="K2076" s="171" t="s">
        <v>13</v>
      </c>
      <c r="L2076" s="9">
        <v>14</v>
      </c>
      <c r="M2076" s="9"/>
      <c r="N2076" s="32">
        <v>0.1368800221668052</v>
      </c>
      <c r="O2076" s="10" t="s">
        <v>6535</v>
      </c>
      <c r="P2076" s="57">
        <v>1.38090599646925E-2</v>
      </c>
      <c r="Q2076" s="7" t="s">
        <v>6535</v>
      </c>
      <c r="R2076" s="182">
        <v>50.544179980436908</v>
      </c>
      <c r="S2076" s="1" t="s">
        <v>6535</v>
      </c>
      <c r="T2076" s="36">
        <v>5.0991196609064229</v>
      </c>
      <c r="U2076" s="2" t="s">
        <v>6535</v>
      </c>
      <c r="V2076" s="31">
        <v>9.9123345482447736</v>
      </c>
      <c r="W2076" s="2" t="s">
        <v>6535</v>
      </c>
      <c r="X2076" s="31" t="s">
        <v>6535</v>
      </c>
      <c r="Y2076" s="2" t="s">
        <v>6535</v>
      </c>
      <c r="AA2076" s="38">
        <v>6422</v>
      </c>
      <c r="AB2076" s="9" t="s">
        <v>6535</v>
      </c>
      <c r="AC2076" s="38">
        <v>465057</v>
      </c>
      <c r="AD2076" s="9" t="s">
        <v>6535</v>
      </c>
      <c r="AE2076" s="42">
        <v>46917</v>
      </c>
      <c r="AF2076" s="9" t="s">
        <v>6535</v>
      </c>
      <c r="AG2076" s="41">
        <v>9201</v>
      </c>
      <c r="AH2076" s="2" t="s">
        <v>6535</v>
      </c>
      <c r="AI2076" s="41">
        <v>0</v>
      </c>
      <c r="AJ2076" s="2" t="s">
        <v>6535</v>
      </c>
      <c r="AK2076" s="41">
        <v>313858</v>
      </c>
      <c r="AL2076" s="2" t="s">
        <v>6535</v>
      </c>
      <c r="AM2076" s="2" t="str">
        <f>IF(OR(O2076="Q",Q2076="Q",S2076="Q",U2076="Q",W2076="Q",Y2076="Q",AB2076="Q",AD2076="Q",AF2076="Q",AH2076="Q",AJ2076="Q",AL2076="Q"),"Yes","No")</f>
        <v>No</v>
      </c>
    </row>
    <row r="2077" spans="1:39">
      <c r="A2077" s="3" t="s">
        <v>2974</v>
      </c>
      <c r="B2077" s="3" t="s">
        <v>1641</v>
      </c>
      <c r="C2077" s="4" t="s">
        <v>59</v>
      </c>
      <c r="D2077" s="241" t="s">
        <v>2975</v>
      </c>
      <c r="E2077" s="236" t="s">
        <v>2976</v>
      </c>
      <c r="F2077" s="3" t="s">
        <v>317</v>
      </c>
      <c r="G2077" s="4" t="s">
        <v>476</v>
      </c>
      <c r="H2077" s="60">
        <v>0</v>
      </c>
      <c r="I2077" s="27">
        <v>14</v>
      </c>
      <c r="J2077" s="170" t="s">
        <v>14</v>
      </c>
      <c r="K2077" s="170" t="s">
        <v>13</v>
      </c>
      <c r="L2077" s="5">
        <v>14</v>
      </c>
      <c r="N2077" s="31">
        <v>0.70161122661122666</v>
      </c>
      <c r="O2077" s="4" t="s">
        <v>6535</v>
      </c>
      <c r="P2077" s="56">
        <v>3.9746662505226335E-2</v>
      </c>
      <c r="Q2077" s="8" t="s">
        <v>6535</v>
      </c>
      <c r="R2077" s="35">
        <v>62.621185581266708</v>
      </c>
      <c r="S2077" s="2" t="s">
        <v>6535</v>
      </c>
      <c r="T2077" s="36">
        <v>3.5475246611966442</v>
      </c>
      <c r="U2077" s="2" t="s">
        <v>6535</v>
      </c>
      <c r="V2077" s="31">
        <v>17.652079002079002</v>
      </c>
      <c r="W2077" s="2" t="s">
        <v>6535</v>
      </c>
      <c r="X2077" s="31" t="s">
        <v>6535</v>
      </c>
      <c r="Y2077" s="2" t="s">
        <v>6535</v>
      </c>
      <c r="AA2077" s="37">
        <v>26998</v>
      </c>
      <c r="AB2077" s="4" t="s">
        <v>6535</v>
      </c>
      <c r="AC2077" s="37">
        <v>679252</v>
      </c>
      <c r="AD2077" s="4" t="s">
        <v>6535</v>
      </c>
      <c r="AE2077" s="41">
        <v>38480</v>
      </c>
      <c r="AF2077" s="4" t="s">
        <v>6535</v>
      </c>
      <c r="AG2077" s="41">
        <v>10847</v>
      </c>
      <c r="AH2077" s="2" t="s">
        <v>6535</v>
      </c>
      <c r="AI2077" s="41">
        <v>0</v>
      </c>
      <c r="AJ2077" s="2" t="s">
        <v>6535</v>
      </c>
      <c r="AK2077" s="41">
        <v>316464</v>
      </c>
      <c r="AL2077" s="2" t="s">
        <v>6535</v>
      </c>
      <c r="AM2077" s="2" t="str">
        <f>IF(OR(O2077="Q",Q2077="Q",S2077="Q",U2077="Q",W2077="Q",Y2077="Q",AB2077="Q",AD2077="Q",AF2077="Q",AH2077="Q",AJ2077="Q",AL2077="Q"),"Yes","No")</f>
        <v>No</v>
      </c>
    </row>
    <row r="2078" spans="1:39">
      <c r="A2078" s="6" t="s">
        <v>3085</v>
      </c>
      <c r="B2078" s="6" t="s">
        <v>3086</v>
      </c>
      <c r="C2078" s="4" t="s">
        <v>59</v>
      </c>
      <c r="D2078" s="242" t="s">
        <v>3087</v>
      </c>
      <c r="E2078" s="237" t="s">
        <v>3088</v>
      </c>
      <c r="F2078" s="25" t="s">
        <v>317</v>
      </c>
      <c r="G2078" s="53" t="s">
        <v>476</v>
      </c>
      <c r="H2078" s="180">
        <v>0</v>
      </c>
      <c r="I2078" s="28">
        <v>14</v>
      </c>
      <c r="J2078" s="171" t="s">
        <v>14</v>
      </c>
      <c r="K2078" s="171" t="s">
        <v>13</v>
      </c>
      <c r="L2078" s="9">
        <v>14</v>
      </c>
      <c r="M2078" s="9"/>
      <c r="N2078" s="32">
        <v>0.31329836034722058</v>
      </c>
      <c r="O2078" s="10" t="s">
        <v>6535</v>
      </c>
      <c r="P2078" s="57">
        <v>1.70245730114882E-2</v>
      </c>
      <c r="Q2078" s="7" t="s">
        <v>6535</v>
      </c>
      <c r="R2078" s="182">
        <v>40.207699424342103</v>
      </c>
      <c r="S2078" s="1" t="s">
        <v>6535</v>
      </c>
      <c r="T2078" s="36">
        <v>2.1848787006578947</v>
      </c>
      <c r="U2078" s="2" t="s">
        <v>6535</v>
      </c>
      <c r="V2078" s="31">
        <v>18.402714719235927</v>
      </c>
      <c r="W2078" s="2" t="s">
        <v>6535</v>
      </c>
      <c r="X2078" s="31" t="s">
        <v>6535</v>
      </c>
      <c r="Y2078" s="2" t="s">
        <v>6535</v>
      </c>
      <c r="AA2078" s="38">
        <v>13318</v>
      </c>
      <c r="AB2078" s="9" t="s">
        <v>6535</v>
      </c>
      <c r="AC2078" s="38">
        <v>782281</v>
      </c>
      <c r="AD2078" s="9" t="s">
        <v>6535</v>
      </c>
      <c r="AE2078" s="42">
        <v>42509</v>
      </c>
      <c r="AF2078" s="9" t="s">
        <v>6535</v>
      </c>
      <c r="AG2078" s="41">
        <v>19456</v>
      </c>
      <c r="AH2078" s="2" t="s">
        <v>6535</v>
      </c>
      <c r="AI2078" s="41">
        <v>0</v>
      </c>
      <c r="AJ2078" s="2" t="s">
        <v>6535</v>
      </c>
      <c r="AK2078" s="41">
        <v>285789</v>
      </c>
      <c r="AL2078" s="2" t="s">
        <v>6535</v>
      </c>
      <c r="AM2078" s="2" t="str">
        <f>IF(OR(O2078="Q",Q2078="Q",S2078="Q",U2078="Q",W2078="Q",Y2078="Q",AB2078="Q",AD2078="Q",AF2078="Q",AH2078="Q",AJ2078="Q",AL2078="Q"),"Yes","No")</f>
        <v>No</v>
      </c>
    </row>
    <row r="2079" spans="1:39">
      <c r="A2079" s="6" t="s">
        <v>2688</v>
      </c>
      <c r="B2079" s="6" t="s">
        <v>2689</v>
      </c>
      <c r="C2079" s="4" t="s">
        <v>126</v>
      </c>
      <c r="D2079" s="242" t="s">
        <v>2690</v>
      </c>
      <c r="E2079" s="237" t="s">
        <v>2691</v>
      </c>
      <c r="F2079" s="25" t="s">
        <v>317</v>
      </c>
      <c r="G2079" s="53" t="s">
        <v>476</v>
      </c>
      <c r="H2079" s="180">
        <v>0</v>
      </c>
      <c r="I2079" s="28">
        <v>14</v>
      </c>
      <c r="J2079" s="171" t="s">
        <v>14</v>
      </c>
      <c r="K2079" s="171" t="s">
        <v>13</v>
      </c>
      <c r="L2079" s="9">
        <v>14</v>
      </c>
      <c r="M2079" s="9"/>
      <c r="N2079" s="32">
        <v>1.114232747591321</v>
      </c>
      <c r="O2079" s="10" t="s">
        <v>6535</v>
      </c>
      <c r="P2079" s="57">
        <v>5.184048669851879E-2</v>
      </c>
      <c r="Q2079" s="7" t="s">
        <v>6535</v>
      </c>
      <c r="R2079" s="182">
        <v>38.331967403958089</v>
      </c>
      <c r="S2079" s="1" t="s">
        <v>6535</v>
      </c>
      <c r="T2079" s="36">
        <v>1.7834225844004656</v>
      </c>
      <c r="U2079" s="2" t="s">
        <v>6535</v>
      </c>
      <c r="V2079" s="31">
        <v>21.493485469594507</v>
      </c>
      <c r="W2079" s="2" t="s">
        <v>6535</v>
      </c>
      <c r="X2079" s="31" t="s">
        <v>6535</v>
      </c>
      <c r="Y2079" s="2" t="s">
        <v>6535</v>
      </c>
      <c r="AA2079" s="38">
        <v>42674</v>
      </c>
      <c r="AB2079" s="9" t="s">
        <v>6535</v>
      </c>
      <c r="AC2079" s="38">
        <v>823179</v>
      </c>
      <c r="AD2079" s="9" t="s">
        <v>6535</v>
      </c>
      <c r="AE2079" s="42">
        <v>38299</v>
      </c>
      <c r="AF2079" s="9" t="s">
        <v>6535</v>
      </c>
      <c r="AG2079" s="41">
        <v>21475</v>
      </c>
      <c r="AH2079" s="2" t="s">
        <v>6535</v>
      </c>
      <c r="AI2079" s="41">
        <v>0</v>
      </c>
      <c r="AJ2079" s="2" t="s">
        <v>6535</v>
      </c>
      <c r="AK2079" s="41">
        <v>419017</v>
      </c>
      <c r="AL2079" s="2" t="s">
        <v>6535</v>
      </c>
      <c r="AM2079" s="2" t="str">
        <f>IF(OR(O2079="Q",Q2079="Q",S2079="Q",U2079="Q",W2079="Q",Y2079="Q",AB2079="Q",AD2079="Q",AF2079="Q",AH2079="Q",AJ2079="Q",AL2079="Q"),"Yes","No")</f>
        <v>No</v>
      </c>
    </row>
    <row r="2080" spans="1:39">
      <c r="A2080" s="3" t="s">
        <v>2513</v>
      </c>
      <c r="B2080" s="3" t="s">
        <v>2514</v>
      </c>
      <c r="C2080" s="4" t="s">
        <v>83</v>
      </c>
      <c r="D2080" s="241" t="s">
        <v>2515</v>
      </c>
      <c r="E2080" s="236" t="s">
        <v>2516</v>
      </c>
      <c r="F2080" s="3" t="s">
        <v>317</v>
      </c>
      <c r="G2080" s="4" t="s">
        <v>476</v>
      </c>
      <c r="H2080" s="60">
        <v>0</v>
      </c>
      <c r="I2080" s="27">
        <v>14</v>
      </c>
      <c r="J2080" s="170" t="s">
        <v>14</v>
      </c>
      <c r="K2080" s="170" t="s">
        <v>13</v>
      </c>
      <c r="L2080" s="5">
        <v>14</v>
      </c>
      <c r="N2080" s="31">
        <v>0.63800983311405024</v>
      </c>
      <c r="O2080" s="4" t="s">
        <v>6535</v>
      </c>
      <c r="P2080" s="56">
        <v>3.3526617335882962E-2</v>
      </c>
      <c r="Q2080" s="8" t="s">
        <v>6535</v>
      </c>
      <c r="R2080" s="35">
        <v>30.085007389567025</v>
      </c>
      <c r="S2080" s="2" t="s">
        <v>6535</v>
      </c>
      <c r="T2080" s="36">
        <v>1.580929443319284</v>
      </c>
      <c r="U2080" s="2" t="s">
        <v>6535</v>
      </c>
      <c r="V2080" s="31">
        <v>19.029949449484107</v>
      </c>
      <c r="W2080" s="2" t="s">
        <v>6535</v>
      </c>
      <c r="X2080" s="31" t="s">
        <v>6535</v>
      </c>
      <c r="Y2080" s="2" t="s">
        <v>6535</v>
      </c>
      <c r="AA2080" s="37">
        <v>36854</v>
      </c>
      <c r="AB2080" s="4" t="s">
        <v>6535</v>
      </c>
      <c r="AC2080" s="37">
        <v>1099246</v>
      </c>
      <c r="AD2080" s="4" t="s">
        <v>6535</v>
      </c>
      <c r="AE2080" s="41">
        <v>57764</v>
      </c>
      <c r="AF2080" s="4" t="s">
        <v>6535</v>
      </c>
      <c r="AG2080" s="41">
        <v>36538</v>
      </c>
      <c r="AH2080" s="2" t="s">
        <v>6535</v>
      </c>
      <c r="AI2080" s="41">
        <v>0</v>
      </c>
      <c r="AJ2080" s="2" t="s">
        <v>6535</v>
      </c>
      <c r="AK2080" s="41">
        <v>557976</v>
      </c>
      <c r="AL2080" s="2" t="s">
        <v>6535</v>
      </c>
      <c r="AM2080" s="2" t="str">
        <f>IF(OR(O2080="Q",Q2080="Q",S2080="Q",U2080="Q",W2080="Q",Y2080="Q",AB2080="Q",AD2080="Q",AF2080="Q",AH2080="Q",AJ2080="Q",AL2080="Q"),"Yes","No")</f>
        <v>No</v>
      </c>
    </row>
    <row r="2081" spans="1:39">
      <c r="A2081" s="6" t="s">
        <v>2608</v>
      </c>
      <c r="B2081" s="6" t="s">
        <v>2609</v>
      </c>
      <c r="C2081" s="4" t="s">
        <v>83</v>
      </c>
      <c r="D2081" s="242" t="s">
        <v>2610</v>
      </c>
      <c r="E2081" s="237" t="s">
        <v>2611</v>
      </c>
      <c r="F2081" s="25" t="s">
        <v>481</v>
      </c>
      <c r="G2081" s="53" t="s">
        <v>476</v>
      </c>
      <c r="H2081" s="180">
        <v>0</v>
      </c>
      <c r="I2081" s="28">
        <v>14</v>
      </c>
      <c r="J2081" s="171" t="s">
        <v>14</v>
      </c>
      <c r="K2081" s="171" t="s">
        <v>13</v>
      </c>
      <c r="L2081" s="9">
        <v>14</v>
      </c>
      <c r="M2081" s="9"/>
      <c r="N2081" s="32">
        <v>0.55305722070844687</v>
      </c>
      <c r="O2081" s="10" t="s">
        <v>6535</v>
      </c>
      <c r="P2081" s="57">
        <v>3.5638684157666217E-2</v>
      </c>
      <c r="Q2081" s="7" t="s">
        <v>6535</v>
      </c>
      <c r="R2081" s="182">
        <v>37.223999999999997</v>
      </c>
      <c r="S2081" s="1" t="s">
        <v>6535</v>
      </c>
      <c r="T2081" s="36">
        <v>2.3986928104575163</v>
      </c>
      <c r="U2081" s="2" t="s">
        <v>6535</v>
      </c>
      <c r="V2081" s="31">
        <v>15.518452316076294</v>
      </c>
      <c r="W2081" s="2" t="s">
        <v>6535</v>
      </c>
      <c r="X2081" s="31" t="s">
        <v>6535</v>
      </c>
      <c r="Y2081" s="2" t="s">
        <v>6535</v>
      </c>
      <c r="AA2081" s="38">
        <v>50743</v>
      </c>
      <c r="AB2081" s="9" t="s">
        <v>6535</v>
      </c>
      <c r="AC2081" s="38">
        <v>1423818</v>
      </c>
      <c r="AD2081" s="9" t="s">
        <v>6535</v>
      </c>
      <c r="AE2081" s="42">
        <v>91750</v>
      </c>
      <c r="AF2081" s="9" t="s">
        <v>6535</v>
      </c>
      <c r="AG2081" s="41">
        <v>38250</v>
      </c>
      <c r="AH2081" s="2" t="s">
        <v>6535</v>
      </c>
      <c r="AI2081" s="41">
        <v>0</v>
      </c>
      <c r="AJ2081" s="2" t="s">
        <v>6535</v>
      </c>
      <c r="AK2081" s="41">
        <v>826199</v>
      </c>
      <c r="AL2081" s="2" t="s">
        <v>6535</v>
      </c>
      <c r="AM2081" s="2" t="str">
        <f>IF(OR(O2081="Q",Q2081="Q",S2081="Q",U2081="Q",W2081="Q",Y2081="Q",AB2081="Q",AD2081="Q",AF2081="Q",AH2081="Q",AJ2081="Q",AL2081="Q"),"Yes","No")</f>
        <v>No</v>
      </c>
    </row>
    <row r="2082" spans="1:39">
      <c r="A2082" s="3" t="s">
        <v>2639</v>
      </c>
      <c r="B2082" s="3" t="s">
        <v>2640</v>
      </c>
      <c r="C2082" s="4" t="s">
        <v>83</v>
      </c>
      <c r="D2082" s="241" t="s">
        <v>2641</v>
      </c>
      <c r="E2082" s="236" t="s">
        <v>2642</v>
      </c>
      <c r="F2082" s="3" t="s">
        <v>317</v>
      </c>
      <c r="G2082" s="4" t="s">
        <v>476</v>
      </c>
      <c r="H2082" s="60">
        <v>0</v>
      </c>
      <c r="I2082" s="27">
        <v>14</v>
      </c>
      <c r="J2082" s="170" t="s">
        <v>14</v>
      </c>
      <c r="K2082" s="170" t="s">
        <v>13</v>
      </c>
      <c r="L2082" s="5">
        <v>14</v>
      </c>
      <c r="N2082" s="31">
        <v>0</v>
      </c>
      <c r="O2082" s="4" t="s">
        <v>6535</v>
      </c>
      <c r="P2082" s="56">
        <v>0</v>
      </c>
      <c r="Q2082" s="8" t="s">
        <v>6535</v>
      </c>
      <c r="R2082" s="35">
        <v>37.260727841035944</v>
      </c>
      <c r="S2082" s="2" t="s">
        <v>6535</v>
      </c>
      <c r="T2082" s="36">
        <v>1.5659745478901541</v>
      </c>
      <c r="U2082" s="2" t="s">
        <v>6535</v>
      </c>
      <c r="V2082" s="31">
        <v>23.793954947248359</v>
      </c>
      <c r="W2082" s="2" t="s">
        <v>6535</v>
      </c>
      <c r="X2082" s="31" t="s">
        <v>6535</v>
      </c>
      <c r="Y2082" s="2" t="s">
        <v>6535</v>
      </c>
      <c r="AA2082" s="37">
        <v>0</v>
      </c>
      <c r="AB2082" s="4" t="s">
        <v>6535</v>
      </c>
      <c r="AC2082" s="37">
        <v>834454</v>
      </c>
      <c r="AD2082" s="4" t="s">
        <v>6535</v>
      </c>
      <c r="AE2082" s="41">
        <v>35070</v>
      </c>
      <c r="AF2082" s="4" t="s">
        <v>6535</v>
      </c>
      <c r="AG2082" s="41">
        <v>22395</v>
      </c>
      <c r="AH2082" s="2" t="s">
        <v>6535</v>
      </c>
      <c r="AI2082" s="41">
        <v>0</v>
      </c>
      <c r="AJ2082" s="2" t="s">
        <v>6535</v>
      </c>
      <c r="AK2082" s="41">
        <v>541289</v>
      </c>
      <c r="AL2082" s="2" t="s">
        <v>6535</v>
      </c>
      <c r="AM2082" s="2" t="str">
        <f>IF(OR(O2082="Q",Q2082="Q",S2082="Q",U2082="Q",W2082="Q",Y2082="Q",AB2082="Q",AD2082="Q",AF2082="Q",AH2082="Q",AJ2082="Q",AL2082="Q"),"Yes","No")</f>
        <v>No</v>
      </c>
    </row>
    <row r="2083" spans="1:39">
      <c r="A2083" s="3" t="s">
        <v>3236</v>
      </c>
      <c r="B2083" s="3" t="s">
        <v>3237</v>
      </c>
      <c r="C2083" s="4" t="s">
        <v>74</v>
      </c>
      <c r="D2083" s="241" t="s">
        <v>3238</v>
      </c>
      <c r="E2083" s="236" t="s">
        <v>3239</v>
      </c>
      <c r="F2083" s="3" t="s">
        <v>320</v>
      </c>
      <c r="G2083" s="4" t="s">
        <v>476</v>
      </c>
      <c r="H2083" s="60">
        <v>0</v>
      </c>
      <c r="I2083" s="27">
        <v>14</v>
      </c>
      <c r="J2083" s="170" t="s">
        <v>14</v>
      </c>
      <c r="K2083" s="170" t="s">
        <v>13</v>
      </c>
      <c r="L2083" s="5">
        <v>14</v>
      </c>
      <c r="N2083" s="31">
        <v>2.1396807044069908</v>
      </c>
      <c r="O2083" s="4" t="s">
        <v>6535</v>
      </c>
      <c r="P2083" s="56">
        <v>0.16727681070237835</v>
      </c>
      <c r="Q2083" s="8" t="s">
        <v>6535</v>
      </c>
      <c r="R2083" s="35">
        <v>42.374337065409549</v>
      </c>
      <c r="S2083" s="2" t="s">
        <v>6535</v>
      </c>
      <c r="T2083" s="36">
        <v>3.3127578078962876</v>
      </c>
      <c r="U2083" s="2" t="s">
        <v>6535</v>
      </c>
      <c r="V2083" s="31">
        <v>12.791257170809802</v>
      </c>
      <c r="W2083" s="2" t="s">
        <v>6535</v>
      </c>
      <c r="X2083" s="31" t="s">
        <v>6535</v>
      </c>
      <c r="Y2083" s="2" t="s">
        <v>6535</v>
      </c>
      <c r="AA2083" s="37">
        <v>144345</v>
      </c>
      <c r="AB2083" s="4" t="s">
        <v>6535</v>
      </c>
      <c r="AC2083" s="37">
        <v>862911</v>
      </c>
      <c r="AD2083" s="4" t="s">
        <v>6535</v>
      </c>
      <c r="AE2083" s="41">
        <v>67461</v>
      </c>
      <c r="AF2083" s="4" t="s">
        <v>6535</v>
      </c>
      <c r="AG2083" s="41">
        <v>20364</v>
      </c>
      <c r="AH2083" s="2" t="s">
        <v>6535</v>
      </c>
      <c r="AI2083" s="41">
        <v>0</v>
      </c>
      <c r="AJ2083" s="2" t="s">
        <v>6535</v>
      </c>
      <c r="AK2083" s="41">
        <v>212669</v>
      </c>
      <c r="AL2083" s="2" t="s">
        <v>6535</v>
      </c>
      <c r="AM2083" s="2" t="str">
        <f>IF(OR(O2083="Q",Q2083="Q",S2083="Q",U2083="Q",W2083="Q",Y2083="Q",AB2083="Q",AD2083="Q",AF2083="Q",AH2083="Q",AJ2083="Q",AL2083="Q"),"Yes","No")</f>
        <v>No</v>
      </c>
    </row>
    <row r="2084" spans="1:39">
      <c r="A2084" s="3" t="s">
        <v>5040</v>
      </c>
      <c r="B2084" s="3" t="s">
        <v>5041</v>
      </c>
      <c r="C2084" s="4" t="s">
        <v>85</v>
      </c>
      <c r="D2084" s="241" t="s">
        <v>5042</v>
      </c>
      <c r="E2084" s="236" t="s">
        <v>5043</v>
      </c>
      <c r="F2084" s="3" t="s">
        <v>317</v>
      </c>
      <c r="G2084" s="4" t="s">
        <v>476</v>
      </c>
      <c r="H2084" s="60">
        <v>0</v>
      </c>
      <c r="I2084" s="27">
        <v>14</v>
      </c>
      <c r="J2084" s="170" t="s">
        <v>14</v>
      </c>
      <c r="K2084" s="170" t="s">
        <v>13</v>
      </c>
      <c r="L2084" s="5">
        <v>14</v>
      </c>
      <c r="N2084" s="31">
        <v>1.078846495570279</v>
      </c>
      <c r="O2084" s="4" t="s">
        <v>6535</v>
      </c>
      <c r="P2084" s="56">
        <v>0.12472706141998498</v>
      </c>
      <c r="Q2084" s="8" t="s">
        <v>6535</v>
      </c>
      <c r="R2084" s="35">
        <v>29.588051406738451</v>
      </c>
      <c r="S2084" s="2" t="s">
        <v>6535</v>
      </c>
      <c r="T2084" s="36">
        <v>3.420718999652657</v>
      </c>
      <c r="U2084" s="2" t="s">
        <v>6535</v>
      </c>
      <c r="V2084" s="31">
        <v>8.6496585687812555</v>
      </c>
      <c r="W2084" s="2" t="s">
        <v>6535</v>
      </c>
      <c r="X2084" s="31" t="s">
        <v>6535</v>
      </c>
      <c r="Y2084" s="2" t="s">
        <v>6535</v>
      </c>
      <c r="AA2084" s="37">
        <v>42499</v>
      </c>
      <c r="AB2084" s="4" t="s">
        <v>6535</v>
      </c>
      <c r="AC2084" s="37">
        <v>340736</v>
      </c>
      <c r="AD2084" s="4" t="s">
        <v>6535</v>
      </c>
      <c r="AE2084" s="41">
        <v>39393</v>
      </c>
      <c r="AF2084" s="4" t="s">
        <v>6535</v>
      </c>
      <c r="AG2084" s="41">
        <v>11516</v>
      </c>
      <c r="AH2084" s="2" t="s">
        <v>6535</v>
      </c>
      <c r="AI2084" s="41">
        <v>0</v>
      </c>
      <c r="AJ2084" s="2" t="s">
        <v>6535</v>
      </c>
      <c r="AK2084" s="41">
        <v>166823</v>
      </c>
      <c r="AL2084" s="2" t="s">
        <v>6535</v>
      </c>
      <c r="AM2084" s="2" t="str">
        <f>IF(OR(O2084="Q",Q2084="Q",S2084="Q",U2084="Q",W2084="Q",Y2084="Q",AB2084="Q",AD2084="Q",AF2084="Q",AH2084="Q",AJ2084="Q",AL2084="Q"),"Yes","No")</f>
        <v>No</v>
      </c>
    </row>
    <row r="2085" spans="1:39">
      <c r="A2085" s="6" t="s">
        <v>1818</v>
      </c>
      <c r="B2085" s="6" t="s">
        <v>1819</v>
      </c>
      <c r="C2085" s="4" t="s">
        <v>18</v>
      </c>
      <c r="D2085" s="242">
        <v>4213</v>
      </c>
      <c r="E2085" s="237">
        <v>40213</v>
      </c>
      <c r="F2085" s="25" t="s">
        <v>317</v>
      </c>
      <c r="G2085" s="53" t="s">
        <v>264</v>
      </c>
      <c r="H2085" s="180">
        <v>263907</v>
      </c>
      <c r="I2085" s="28">
        <v>14</v>
      </c>
      <c r="J2085" s="171" t="s">
        <v>14</v>
      </c>
      <c r="K2085" s="171" t="s">
        <v>13</v>
      </c>
      <c r="L2085" s="9">
        <v>14</v>
      </c>
      <c r="M2085" s="9"/>
      <c r="N2085" s="32">
        <v>1.5767344078486334</v>
      </c>
      <c r="O2085" s="10" t="s">
        <v>6535</v>
      </c>
      <c r="P2085" s="57">
        <v>8.1924311039300909E-2</v>
      </c>
      <c r="Q2085" s="7" t="s">
        <v>6535</v>
      </c>
      <c r="R2085" s="182">
        <v>18.475866128489741</v>
      </c>
      <c r="S2085" s="1" t="s">
        <v>6535</v>
      </c>
      <c r="T2085" s="36">
        <v>0.95997309115371676</v>
      </c>
      <c r="U2085" s="2" t="s">
        <v>6535</v>
      </c>
      <c r="V2085" s="31">
        <v>19.246233356692361</v>
      </c>
      <c r="W2085" s="2" t="s">
        <v>6535</v>
      </c>
      <c r="X2085" s="31" t="s">
        <v>6535</v>
      </c>
      <c r="Y2085" s="2" t="s">
        <v>6535</v>
      </c>
      <c r="AA2085" s="38">
        <v>36000</v>
      </c>
      <c r="AB2085" s="9" t="s">
        <v>6535</v>
      </c>
      <c r="AC2085" s="38">
        <v>439430</v>
      </c>
      <c r="AD2085" s="9" t="s">
        <v>6535</v>
      </c>
      <c r="AE2085" s="42">
        <v>22832</v>
      </c>
      <c r="AF2085" s="9" t="s">
        <v>6535</v>
      </c>
      <c r="AG2085" s="41">
        <v>23784</v>
      </c>
      <c r="AH2085" s="2" t="s">
        <v>6535</v>
      </c>
      <c r="AI2085" s="41">
        <v>0</v>
      </c>
      <c r="AJ2085" s="2" t="s">
        <v>6535</v>
      </c>
      <c r="AK2085" s="41">
        <v>313234</v>
      </c>
      <c r="AL2085" s="2" t="s">
        <v>6535</v>
      </c>
      <c r="AM2085" s="2" t="str">
        <f>IF(OR(O2085="Q",Q2085="Q",S2085="Q",U2085="Q",W2085="Q",Y2085="Q",AB2085="Q",AD2085="Q",AF2085="Q",AH2085="Q",AJ2085="Q",AL2085="Q"),"Yes","No")</f>
        <v>No</v>
      </c>
    </row>
    <row r="2086" spans="1:39">
      <c r="A2086" s="3" t="s">
        <v>2007</v>
      </c>
      <c r="B2086" s="3" t="s">
        <v>2008</v>
      </c>
      <c r="C2086" s="4" t="s">
        <v>48</v>
      </c>
      <c r="D2086" s="241" t="s">
        <v>2009</v>
      </c>
      <c r="E2086" s="236" t="s">
        <v>2010</v>
      </c>
      <c r="F2086" s="3" t="s">
        <v>317</v>
      </c>
      <c r="G2086" s="4" t="s">
        <v>476</v>
      </c>
      <c r="H2086" s="60">
        <v>0</v>
      </c>
      <c r="I2086" s="27">
        <v>14</v>
      </c>
      <c r="J2086" s="170" t="s">
        <v>14</v>
      </c>
      <c r="K2086" s="170" t="s">
        <v>13</v>
      </c>
      <c r="L2086" s="5">
        <v>14</v>
      </c>
      <c r="N2086" s="31">
        <v>0.90808491046911222</v>
      </c>
      <c r="O2086" s="4" t="s">
        <v>6535</v>
      </c>
      <c r="P2086" s="56">
        <v>4.0411320760239483E-2</v>
      </c>
      <c r="Q2086" s="8" t="s">
        <v>6535</v>
      </c>
      <c r="R2086" s="35">
        <v>68.792006443169228</v>
      </c>
      <c r="S2086" s="2" t="s">
        <v>6535</v>
      </c>
      <c r="T2086" s="36">
        <v>3.0613611195006545</v>
      </c>
      <c r="U2086" s="2" t="s">
        <v>6535</v>
      </c>
      <c r="V2086" s="31">
        <v>22.471052501767598</v>
      </c>
      <c r="W2086" s="2" t="s">
        <v>6535</v>
      </c>
      <c r="X2086" s="31" t="s">
        <v>6535</v>
      </c>
      <c r="Y2086" s="2" t="s">
        <v>6535</v>
      </c>
      <c r="AA2086" s="37">
        <v>55227</v>
      </c>
      <c r="AB2086" s="4" t="s">
        <v>6535</v>
      </c>
      <c r="AC2086" s="37">
        <v>1366622</v>
      </c>
      <c r="AD2086" s="4" t="s">
        <v>6535</v>
      </c>
      <c r="AE2086" s="41">
        <v>60817</v>
      </c>
      <c r="AF2086" s="4" t="s">
        <v>6535</v>
      </c>
      <c r="AG2086" s="41">
        <v>19866</v>
      </c>
      <c r="AH2086" s="2" t="s">
        <v>6535</v>
      </c>
      <c r="AI2086" s="41">
        <v>0</v>
      </c>
      <c r="AJ2086" s="2" t="s">
        <v>6535</v>
      </c>
      <c r="AK2086" s="41">
        <v>610042</v>
      </c>
      <c r="AL2086" s="2" t="s">
        <v>6535</v>
      </c>
      <c r="AM2086" s="2" t="str">
        <f>IF(OR(O2086="Q",Q2086="Q",S2086="Q",U2086="Q",W2086="Q",Y2086="Q",AB2086="Q",AD2086="Q",AF2086="Q",AH2086="Q",AJ2086="Q",AL2086="Q"),"Yes","No")</f>
        <v>No</v>
      </c>
    </row>
    <row r="2087" spans="1:39">
      <c r="A2087" s="6" t="s">
        <v>4394</v>
      </c>
      <c r="B2087" s="6" t="s">
        <v>4395</v>
      </c>
      <c r="C2087" s="4" t="s">
        <v>130</v>
      </c>
      <c r="D2087" s="242" t="s">
        <v>4396</v>
      </c>
      <c r="E2087" s="237" t="s">
        <v>4397</v>
      </c>
      <c r="F2087" s="25" t="s">
        <v>481</v>
      </c>
      <c r="G2087" s="53" t="s">
        <v>476</v>
      </c>
      <c r="H2087" s="180">
        <v>0</v>
      </c>
      <c r="I2087" s="28">
        <v>14</v>
      </c>
      <c r="J2087" s="171" t="s">
        <v>14</v>
      </c>
      <c r="K2087" s="171" t="s">
        <v>13</v>
      </c>
      <c r="L2087" s="9">
        <v>14</v>
      </c>
      <c r="M2087" s="9"/>
      <c r="N2087" s="32">
        <v>1.1549621662184979</v>
      </c>
      <c r="O2087" s="10" t="s">
        <v>6535</v>
      </c>
      <c r="P2087" s="57">
        <v>2.197160310973905E-2</v>
      </c>
      <c r="Q2087" s="7" t="s">
        <v>6535</v>
      </c>
      <c r="R2087" s="182">
        <v>53.728667305848511</v>
      </c>
      <c r="S2087" s="1" t="s">
        <v>6535</v>
      </c>
      <c r="T2087" s="36">
        <v>1.0221156919143497</v>
      </c>
      <c r="U2087" s="2" t="s">
        <v>6535</v>
      </c>
      <c r="V2087" s="31">
        <v>52.566130948658618</v>
      </c>
      <c r="W2087" s="2" t="s">
        <v>6535</v>
      </c>
      <c r="X2087" s="31" t="s">
        <v>6535</v>
      </c>
      <c r="Y2087" s="2" t="s">
        <v>6535</v>
      </c>
      <c r="AA2087" s="38">
        <v>18469</v>
      </c>
      <c r="AB2087" s="9" t="s">
        <v>6535</v>
      </c>
      <c r="AC2087" s="38">
        <v>840585</v>
      </c>
      <c r="AD2087" s="9" t="s">
        <v>6535</v>
      </c>
      <c r="AE2087" s="42">
        <v>15991</v>
      </c>
      <c r="AF2087" s="9" t="s">
        <v>6535</v>
      </c>
      <c r="AG2087" s="41">
        <v>15645</v>
      </c>
      <c r="AH2087" s="2" t="s">
        <v>6535</v>
      </c>
      <c r="AI2087" s="41">
        <v>0</v>
      </c>
      <c r="AJ2087" s="2" t="s">
        <v>6535</v>
      </c>
      <c r="AK2087" s="41">
        <v>398961</v>
      </c>
      <c r="AL2087" s="2" t="s">
        <v>6535</v>
      </c>
      <c r="AM2087" s="2" t="str">
        <f>IF(OR(O2087="Q",Q2087="Q",S2087="Q",U2087="Q",W2087="Q",Y2087="Q",AB2087="Q",AD2087="Q",AF2087="Q",AH2087="Q",AJ2087="Q",AL2087="Q"),"Yes","No")</f>
        <v>No</v>
      </c>
    </row>
    <row r="2088" spans="1:39">
      <c r="A2088" s="3" t="s">
        <v>5910</v>
      </c>
      <c r="B2088" s="3" t="s">
        <v>5808</v>
      </c>
      <c r="C2088" s="4" t="s">
        <v>22</v>
      </c>
      <c r="D2088" s="241" t="s">
        <v>5911</v>
      </c>
      <c r="E2088" s="236" t="s">
        <v>5912</v>
      </c>
      <c r="F2088" s="3" t="s">
        <v>320</v>
      </c>
      <c r="G2088" s="4" t="s">
        <v>476</v>
      </c>
      <c r="H2088" s="60">
        <v>0</v>
      </c>
      <c r="I2088" s="27">
        <v>14</v>
      </c>
      <c r="J2088" s="170" t="s">
        <v>15</v>
      </c>
      <c r="K2088" s="170" t="s">
        <v>13</v>
      </c>
      <c r="L2088" s="5">
        <v>14</v>
      </c>
      <c r="N2088" s="31">
        <v>0.98264013068231248</v>
      </c>
      <c r="O2088" s="4" t="s">
        <v>65</v>
      </c>
      <c r="P2088" s="56">
        <v>7.7069741137370196E-2</v>
      </c>
      <c r="Q2088" s="8" t="s">
        <v>6535</v>
      </c>
      <c r="R2088" s="35">
        <v>55.933426620870968</v>
      </c>
      <c r="S2088" s="2" t="s">
        <v>65</v>
      </c>
      <c r="T2088" s="36">
        <v>4.3869312640461349</v>
      </c>
      <c r="U2088" s="2" t="s">
        <v>65</v>
      </c>
      <c r="V2088" s="31">
        <v>12.750012082314392</v>
      </c>
      <c r="W2088" s="2" t="s">
        <v>65</v>
      </c>
      <c r="X2088" s="31" t="s">
        <v>6535</v>
      </c>
      <c r="Y2088" s="2" t="s">
        <v>6535</v>
      </c>
      <c r="AA2088" s="37">
        <v>101661</v>
      </c>
      <c r="AB2088" s="4" t="s">
        <v>6535</v>
      </c>
      <c r="AC2088" s="37">
        <v>1319078</v>
      </c>
      <c r="AD2088" s="4" t="s">
        <v>6535</v>
      </c>
      <c r="AE2088" s="41">
        <v>103457</v>
      </c>
      <c r="AF2088" s="4" t="s">
        <v>65</v>
      </c>
      <c r="AG2088" s="41">
        <v>23583</v>
      </c>
      <c r="AH2088" s="2" t="s">
        <v>65</v>
      </c>
      <c r="AI2088" s="41">
        <v>0</v>
      </c>
      <c r="AJ2088" s="2" t="s">
        <v>6535</v>
      </c>
      <c r="AK2088" s="41">
        <v>474004</v>
      </c>
      <c r="AL2088" s="2" t="s">
        <v>65</v>
      </c>
      <c r="AM2088" s="2" t="str">
        <f>IF(OR(O2088="Q",Q2088="Q",S2088="Q",U2088="Q",W2088="Q",Y2088="Q",AB2088="Q",AD2088="Q",AF2088="Q",AH2088="Q",AJ2088="Q",AL2088="Q"),"Yes","No")</f>
        <v>Yes</v>
      </c>
    </row>
    <row r="2089" spans="1:39">
      <c r="A2089" s="6" t="s">
        <v>2900</v>
      </c>
      <c r="B2089" s="6" t="s">
        <v>2901</v>
      </c>
      <c r="C2089" s="4" t="s">
        <v>60</v>
      </c>
      <c r="D2089" s="242">
        <v>5167</v>
      </c>
      <c r="E2089" s="237">
        <v>50167</v>
      </c>
      <c r="F2089" s="25" t="s">
        <v>481</v>
      </c>
      <c r="G2089" s="53" t="s">
        <v>262</v>
      </c>
      <c r="H2089" s="180">
        <v>8608208</v>
      </c>
      <c r="I2089" s="28">
        <v>14</v>
      </c>
      <c r="J2089" s="171" t="s">
        <v>14</v>
      </c>
      <c r="K2089" s="171" t="s">
        <v>13</v>
      </c>
      <c r="L2089" s="9">
        <v>14</v>
      </c>
      <c r="M2089" s="9"/>
      <c r="N2089" s="32">
        <v>1.9748607690430229</v>
      </c>
      <c r="O2089" s="10" t="s">
        <v>6535</v>
      </c>
      <c r="P2089" s="57">
        <v>0.11170530532741621</v>
      </c>
      <c r="Q2089" s="7" t="s">
        <v>6535</v>
      </c>
      <c r="R2089" s="182">
        <v>28.844948050537596</v>
      </c>
      <c r="S2089" s="1" t="s">
        <v>6535</v>
      </c>
      <c r="T2089" s="36">
        <v>1.6315751366614777</v>
      </c>
      <c r="U2089" s="2" t="s">
        <v>6535</v>
      </c>
      <c r="V2089" s="31">
        <v>17.679202999844684</v>
      </c>
      <c r="W2089" s="2" t="s">
        <v>6535</v>
      </c>
      <c r="X2089" s="31">
        <v>0.87655487653947495</v>
      </c>
      <c r="Y2089" s="2" t="s">
        <v>6535</v>
      </c>
      <c r="AA2089" s="38">
        <v>89005</v>
      </c>
      <c r="AB2089" s="9" t="s">
        <v>6535</v>
      </c>
      <c r="AC2089" s="38">
        <v>796784</v>
      </c>
      <c r="AD2089" s="9" t="s">
        <v>6535</v>
      </c>
      <c r="AE2089" s="42">
        <v>45069</v>
      </c>
      <c r="AF2089" s="9" t="s">
        <v>6535</v>
      </c>
      <c r="AG2089" s="41">
        <v>27623</v>
      </c>
      <c r="AH2089" s="2" t="s">
        <v>6535</v>
      </c>
      <c r="AI2089" s="41">
        <v>908995</v>
      </c>
      <c r="AJ2089" s="2" t="s">
        <v>6535</v>
      </c>
      <c r="AK2089" s="41">
        <v>289784</v>
      </c>
      <c r="AL2089" s="2" t="s">
        <v>6535</v>
      </c>
      <c r="AM2089" s="2" t="str">
        <f>IF(OR(O2089="Q",Q2089="Q",S2089="Q",U2089="Q",W2089="Q",Y2089="Q",AB2089="Q",AD2089="Q",AF2089="Q",AH2089="Q",AJ2089="Q",AL2089="Q"),"Yes","No")</f>
        <v>No</v>
      </c>
    </row>
    <row r="2090" spans="1:39">
      <c r="A2090" s="3" t="s">
        <v>2533</v>
      </c>
      <c r="B2090" s="3" t="s">
        <v>2534</v>
      </c>
      <c r="C2090" s="4" t="s">
        <v>83</v>
      </c>
      <c r="D2090" s="241" t="s">
        <v>2535</v>
      </c>
      <c r="E2090" s="236" t="s">
        <v>2536</v>
      </c>
      <c r="F2090" s="3" t="s">
        <v>320</v>
      </c>
      <c r="G2090" s="4" t="s">
        <v>476</v>
      </c>
      <c r="H2090" s="60">
        <v>0</v>
      </c>
      <c r="I2090" s="27">
        <v>14</v>
      </c>
      <c r="J2090" s="170" t="s">
        <v>14</v>
      </c>
      <c r="K2090" s="170" t="s">
        <v>13</v>
      </c>
      <c r="L2090" s="5">
        <v>13</v>
      </c>
      <c r="N2090" s="31">
        <v>1.8581843784778214</v>
      </c>
      <c r="O2090" s="4" t="s">
        <v>6535</v>
      </c>
      <c r="P2090" s="56">
        <v>7.3561370524920719E-2</v>
      </c>
      <c r="Q2090" s="8" t="s">
        <v>6535</v>
      </c>
      <c r="R2090" s="35">
        <v>33.46533670337606</v>
      </c>
      <c r="S2090" s="2" t="s">
        <v>6535</v>
      </c>
      <c r="T2090" s="36">
        <v>1.3248179575133898</v>
      </c>
      <c r="U2090" s="2" t="s">
        <v>6535</v>
      </c>
      <c r="V2090" s="31">
        <v>25.260328419905061</v>
      </c>
      <c r="W2090" s="2" t="s">
        <v>6535</v>
      </c>
      <c r="X2090" s="31" t="s">
        <v>6535</v>
      </c>
      <c r="Y2090" s="2" t="s">
        <v>6535</v>
      </c>
      <c r="AA2090" s="37">
        <v>81814</v>
      </c>
      <c r="AB2090" s="4" t="s">
        <v>6535</v>
      </c>
      <c r="AC2090" s="37">
        <v>1112187</v>
      </c>
      <c r="AD2090" s="4" t="s">
        <v>6535</v>
      </c>
      <c r="AE2090" s="41">
        <v>44029</v>
      </c>
      <c r="AF2090" s="4" t="s">
        <v>6535</v>
      </c>
      <c r="AG2090" s="41">
        <v>33234</v>
      </c>
      <c r="AH2090" s="2" t="s">
        <v>6535</v>
      </c>
      <c r="AI2090" s="41">
        <v>0</v>
      </c>
      <c r="AJ2090" s="2" t="s">
        <v>6535</v>
      </c>
      <c r="AK2090" s="41">
        <v>741849</v>
      </c>
      <c r="AL2090" s="2" t="s">
        <v>6535</v>
      </c>
      <c r="AM2090" s="2" t="str">
        <f>IF(OR(O2090="Q",Q2090="Q",S2090="Q",U2090="Q",W2090="Q",Y2090="Q",AB2090="Q",AD2090="Q",AF2090="Q",AH2090="Q",AJ2090="Q",AL2090="Q"),"Yes","No")</f>
        <v>No</v>
      </c>
    </row>
    <row r="2091" spans="1:39">
      <c r="A2091" s="3" t="s">
        <v>2011</v>
      </c>
      <c r="B2091" s="3" t="s">
        <v>2012</v>
      </c>
      <c r="C2091" s="4" t="s">
        <v>48</v>
      </c>
      <c r="D2091" s="241" t="s">
        <v>2013</v>
      </c>
      <c r="E2091" s="236" t="s">
        <v>2014</v>
      </c>
      <c r="F2091" s="3" t="s">
        <v>481</v>
      </c>
      <c r="G2091" s="4" t="s">
        <v>476</v>
      </c>
      <c r="H2091" s="60">
        <v>0</v>
      </c>
      <c r="I2091" s="27">
        <v>14</v>
      </c>
      <c r="J2091" s="170" t="s">
        <v>14</v>
      </c>
      <c r="K2091" s="170" t="s">
        <v>13</v>
      </c>
      <c r="L2091" s="5">
        <v>13</v>
      </c>
      <c r="N2091" s="31">
        <v>0.97938008062917192</v>
      </c>
      <c r="O2091" s="4" t="s">
        <v>6535</v>
      </c>
      <c r="P2091" s="56">
        <v>2.9648416476988914E-2</v>
      </c>
      <c r="Q2091" s="8" t="s">
        <v>6535</v>
      </c>
      <c r="R2091" s="35">
        <v>47.747834670742577</v>
      </c>
      <c r="S2091" s="2" t="s">
        <v>6535</v>
      </c>
      <c r="T2091" s="36">
        <v>1.4454528085594192</v>
      </c>
      <c r="U2091" s="2" t="s">
        <v>6535</v>
      </c>
      <c r="V2091" s="31">
        <v>33.033132861895005</v>
      </c>
      <c r="W2091" s="2" t="s">
        <v>6535</v>
      </c>
      <c r="X2091" s="31" t="s">
        <v>6535</v>
      </c>
      <c r="Y2091" s="2" t="s">
        <v>6535</v>
      </c>
      <c r="AA2091" s="37">
        <v>44457</v>
      </c>
      <c r="AB2091" s="4" t="s">
        <v>6535</v>
      </c>
      <c r="AC2091" s="37">
        <v>1499473</v>
      </c>
      <c r="AD2091" s="4" t="s">
        <v>6535</v>
      </c>
      <c r="AE2091" s="41">
        <v>45393</v>
      </c>
      <c r="AF2091" s="4" t="s">
        <v>6535</v>
      </c>
      <c r="AG2091" s="41">
        <v>31404</v>
      </c>
      <c r="AH2091" s="2" t="s">
        <v>6535</v>
      </c>
      <c r="AI2091" s="41">
        <v>0</v>
      </c>
      <c r="AJ2091" s="2" t="s">
        <v>6535</v>
      </c>
      <c r="AK2091" s="41">
        <v>528540</v>
      </c>
      <c r="AL2091" s="2" t="s">
        <v>6535</v>
      </c>
      <c r="AM2091" s="2" t="str">
        <f>IF(OR(O2091="Q",Q2091="Q",S2091="Q",U2091="Q",W2091="Q",Y2091="Q",AB2091="Q",AD2091="Q",AF2091="Q",AH2091="Q",AJ2091="Q",AL2091="Q"),"Yes","No")</f>
        <v>No</v>
      </c>
    </row>
    <row r="2092" spans="1:39">
      <c r="A2092" s="6" t="s">
        <v>5327</v>
      </c>
      <c r="B2092" s="6" t="s">
        <v>5328</v>
      </c>
      <c r="C2092" s="4" t="s">
        <v>82</v>
      </c>
      <c r="D2092" s="242" t="s">
        <v>5329</v>
      </c>
      <c r="E2092" s="237" t="s">
        <v>5330</v>
      </c>
      <c r="F2092" s="25" t="s">
        <v>317</v>
      </c>
      <c r="G2092" s="53" t="s">
        <v>476</v>
      </c>
      <c r="H2092" s="180">
        <v>0</v>
      </c>
      <c r="I2092" s="28">
        <v>14</v>
      </c>
      <c r="J2092" s="171" t="s">
        <v>15</v>
      </c>
      <c r="K2092" s="171" t="s">
        <v>13</v>
      </c>
      <c r="L2092" s="9">
        <v>13</v>
      </c>
      <c r="M2092" s="9"/>
      <c r="N2092" s="32">
        <v>0</v>
      </c>
      <c r="O2092" s="10" t="s">
        <v>6535</v>
      </c>
      <c r="P2092" s="57">
        <v>0</v>
      </c>
      <c r="Q2092" s="7" t="s">
        <v>6535</v>
      </c>
      <c r="R2092" s="182">
        <v>70.864526175292895</v>
      </c>
      <c r="S2092" s="1" t="s">
        <v>6535</v>
      </c>
      <c r="T2092" s="36">
        <v>7.0147560433041676</v>
      </c>
      <c r="U2092" s="2" t="s">
        <v>6535</v>
      </c>
      <c r="V2092" s="31">
        <v>10.102208221900403</v>
      </c>
      <c r="W2092" s="2" t="s">
        <v>6535</v>
      </c>
      <c r="X2092" s="31" t="s">
        <v>6535</v>
      </c>
      <c r="Y2092" s="2" t="s">
        <v>6535</v>
      </c>
      <c r="AA2092" s="38">
        <v>0</v>
      </c>
      <c r="AB2092" s="9" t="s">
        <v>6535</v>
      </c>
      <c r="AC2092" s="38">
        <v>955679</v>
      </c>
      <c r="AD2092" s="9" t="s">
        <v>6535</v>
      </c>
      <c r="AE2092" s="42">
        <v>94601</v>
      </c>
      <c r="AF2092" s="9" t="s">
        <v>6535</v>
      </c>
      <c r="AG2092" s="41">
        <v>13486</v>
      </c>
      <c r="AH2092" s="2" t="s">
        <v>6535</v>
      </c>
      <c r="AI2092" s="41">
        <v>0</v>
      </c>
      <c r="AJ2092" s="2" t="s">
        <v>6535</v>
      </c>
      <c r="AK2092" s="41">
        <v>137148</v>
      </c>
      <c r="AL2092" s="2" t="s">
        <v>6535</v>
      </c>
      <c r="AM2092" s="2" t="str">
        <f>IF(OR(O2092="Q",Q2092="Q",S2092="Q",U2092="Q",W2092="Q",Y2092="Q",AB2092="Q",AD2092="Q",AF2092="Q",AH2092="Q",AJ2092="Q",AL2092="Q"),"Yes","No")</f>
        <v>No</v>
      </c>
    </row>
    <row r="2093" spans="1:39">
      <c r="A2093" s="6" t="s">
        <v>408</v>
      </c>
      <c r="B2093" s="6" t="s">
        <v>333</v>
      </c>
      <c r="C2093" s="4" t="s">
        <v>112</v>
      </c>
      <c r="D2093" s="242">
        <v>58</v>
      </c>
      <c r="E2093" s="237">
        <v>58</v>
      </c>
      <c r="F2093" s="25" t="s">
        <v>317</v>
      </c>
      <c r="G2093" s="53" t="s">
        <v>262</v>
      </c>
      <c r="H2093" s="180">
        <v>1849898</v>
      </c>
      <c r="I2093" s="28">
        <v>14</v>
      </c>
      <c r="J2093" s="171" t="s">
        <v>21</v>
      </c>
      <c r="K2093" s="171" t="s">
        <v>16</v>
      </c>
      <c r="L2093" s="9">
        <v>12</v>
      </c>
      <c r="M2093" s="9"/>
      <c r="N2093" s="32">
        <v>0.10766894463665949</v>
      </c>
      <c r="O2093" s="10" t="s">
        <v>6535</v>
      </c>
      <c r="P2093" s="57">
        <v>3.6794271831339619E-2</v>
      </c>
      <c r="Q2093" s="7" t="s">
        <v>6535</v>
      </c>
      <c r="R2093" s="182">
        <v>235.4205280734711</v>
      </c>
      <c r="S2093" s="1" t="s">
        <v>6535</v>
      </c>
      <c r="T2093" s="36">
        <v>80.451488902803874</v>
      </c>
      <c r="U2093" s="2" t="s">
        <v>6535</v>
      </c>
      <c r="V2093" s="31">
        <v>2.9262420283842165</v>
      </c>
      <c r="W2093" s="2" t="s">
        <v>6535</v>
      </c>
      <c r="X2093" s="31">
        <v>2.5445580702804884</v>
      </c>
      <c r="Y2093" s="2" t="s">
        <v>6535</v>
      </c>
      <c r="AA2093" s="38">
        <v>498003</v>
      </c>
      <c r="AB2093" s="9" t="s">
        <v>6535</v>
      </c>
      <c r="AC2093" s="38">
        <v>13534797</v>
      </c>
      <c r="AD2093" s="9" t="s">
        <v>6535</v>
      </c>
      <c r="AE2093" s="42">
        <v>4625317</v>
      </c>
      <c r="AF2093" s="9" t="s">
        <v>6535</v>
      </c>
      <c r="AG2093" s="41">
        <v>57492</v>
      </c>
      <c r="AH2093" s="2" t="s">
        <v>6535</v>
      </c>
      <c r="AI2093" s="41">
        <v>5319115</v>
      </c>
      <c r="AJ2093" s="2" t="s">
        <v>6535</v>
      </c>
      <c r="AK2093" s="41">
        <v>358823</v>
      </c>
      <c r="AL2093" s="2" t="s">
        <v>6535</v>
      </c>
      <c r="AM2093" s="2" t="str">
        <f>IF(OR(O2093="Q",Q2093="Q",S2093="Q",U2093="Q",W2093="Q",Y2093="Q",AB2093="Q",AD2093="Q",AF2093="Q",AH2093="Q",AJ2093="Q",AL2093="Q"),"Yes","No")</f>
        <v>No</v>
      </c>
    </row>
    <row r="2094" spans="1:39">
      <c r="A2094" s="6" t="s">
        <v>5756</v>
      </c>
      <c r="B2094" s="6" t="s">
        <v>5757</v>
      </c>
      <c r="C2094" s="4" t="s">
        <v>28</v>
      </c>
      <c r="D2094" s="242">
        <v>9163</v>
      </c>
      <c r="E2094" s="237">
        <v>90163</v>
      </c>
      <c r="F2094" s="25" t="s">
        <v>317</v>
      </c>
      <c r="G2094" s="53" t="s">
        <v>264</v>
      </c>
      <c r="H2094" s="180">
        <v>71772</v>
      </c>
      <c r="I2094" s="28">
        <v>14</v>
      </c>
      <c r="J2094" s="171" t="s">
        <v>14</v>
      </c>
      <c r="K2094" s="171" t="s">
        <v>16</v>
      </c>
      <c r="L2094" s="9">
        <v>12</v>
      </c>
      <c r="M2094" s="9"/>
      <c r="N2094" s="32">
        <v>0.84622471065953531</v>
      </c>
      <c r="O2094" s="10" t="s">
        <v>6535</v>
      </c>
      <c r="P2094" s="57">
        <v>7.1544591261265209E-2</v>
      </c>
      <c r="Q2094" s="7" t="s">
        <v>6535</v>
      </c>
      <c r="R2094" s="182">
        <v>54.804558640696229</v>
      </c>
      <c r="S2094" s="1" t="s">
        <v>6535</v>
      </c>
      <c r="T2094" s="36">
        <v>4.6334852880232074</v>
      </c>
      <c r="U2094" s="2" t="s">
        <v>6535</v>
      </c>
      <c r="V2094" s="31">
        <v>11.827934100137739</v>
      </c>
      <c r="W2094" s="2" t="s">
        <v>6535</v>
      </c>
      <c r="X2094" s="31" t="s">
        <v>6535</v>
      </c>
      <c r="Y2094" s="2" t="s">
        <v>6535</v>
      </c>
      <c r="AA2094" s="38">
        <v>94613</v>
      </c>
      <c r="AB2094" s="9" t="s">
        <v>6535</v>
      </c>
      <c r="AC2094" s="38">
        <v>1322434</v>
      </c>
      <c r="AD2094" s="9" t="s">
        <v>6535</v>
      </c>
      <c r="AE2094" s="42">
        <v>111806</v>
      </c>
      <c r="AF2094" s="9" t="s">
        <v>6535</v>
      </c>
      <c r="AG2094" s="41">
        <v>24130</v>
      </c>
      <c r="AH2094" s="2" t="s">
        <v>6535</v>
      </c>
      <c r="AI2094" s="41">
        <v>0</v>
      </c>
      <c r="AJ2094" s="2" t="s">
        <v>6535</v>
      </c>
      <c r="AK2094" s="41">
        <v>248399</v>
      </c>
      <c r="AL2094" s="2" t="s">
        <v>6535</v>
      </c>
      <c r="AM2094" s="2" t="str">
        <f>IF(OR(O2094="Q",Q2094="Q",S2094="Q",U2094="Q",W2094="Q",Y2094="Q",AB2094="Q",AD2094="Q",AF2094="Q",AH2094="Q",AJ2094="Q",AL2094="Q"),"Yes","No")</f>
        <v>No</v>
      </c>
    </row>
    <row r="2095" spans="1:39">
      <c r="A2095" s="3" t="s">
        <v>2931</v>
      </c>
      <c r="B2095" s="3" t="s">
        <v>2932</v>
      </c>
      <c r="C2095" s="4" t="s">
        <v>77</v>
      </c>
      <c r="D2095" s="241">
        <v>5205</v>
      </c>
      <c r="E2095" s="236">
        <v>50205</v>
      </c>
      <c r="F2095" s="3" t="s">
        <v>317</v>
      </c>
      <c r="G2095" s="4" t="s">
        <v>264</v>
      </c>
      <c r="H2095" s="60">
        <v>57584</v>
      </c>
      <c r="I2095" s="27">
        <v>14</v>
      </c>
      <c r="J2095" s="170" t="s">
        <v>15</v>
      </c>
      <c r="K2095" s="170" t="s">
        <v>13</v>
      </c>
      <c r="L2095" s="5">
        <v>12</v>
      </c>
      <c r="N2095" s="31">
        <v>0.74191570737308954</v>
      </c>
      <c r="O2095" s="4" t="s">
        <v>6535</v>
      </c>
      <c r="P2095" s="56">
        <v>0.29149200937970904</v>
      </c>
      <c r="Q2095" s="8" t="s">
        <v>6535</v>
      </c>
      <c r="R2095" s="35">
        <v>87.295803809699095</v>
      </c>
      <c r="S2095" s="2" t="s">
        <v>6535</v>
      </c>
      <c r="T2095" s="36">
        <v>34.297736265758722</v>
      </c>
      <c r="U2095" s="2" t="s">
        <v>6535</v>
      </c>
      <c r="V2095" s="31">
        <v>2.5452351471036065</v>
      </c>
      <c r="W2095" s="2" t="s">
        <v>6535</v>
      </c>
      <c r="X2095" s="31" t="s">
        <v>6535</v>
      </c>
      <c r="Y2095" s="2" t="s">
        <v>6535</v>
      </c>
      <c r="AA2095" s="37">
        <v>553044</v>
      </c>
      <c r="AB2095" s="4" t="s">
        <v>6535</v>
      </c>
      <c r="AC2095" s="37">
        <v>1897287</v>
      </c>
      <c r="AD2095" s="4" t="s">
        <v>6535</v>
      </c>
      <c r="AE2095" s="41">
        <v>745427</v>
      </c>
      <c r="AF2095" s="4" t="s">
        <v>6535</v>
      </c>
      <c r="AG2095" s="41">
        <v>21734</v>
      </c>
      <c r="AH2095" s="2" t="s">
        <v>6535</v>
      </c>
      <c r="AI2095" s="41">
        <v>0</v>
      </c>
      <c r="AJ2095" s="2" t="s">
        <v>6535</v>
      </c>
      <c r="AK2095" s="41">
        <v>275073</v>
      </c>
      <c r="AL2095" s="2" t="s">
        <v>6535</v>
      </c>
      <c r="AM2095" s="2" t="str">
        <f>IF(OR(O2095="Q",Q2095="Q",S2095="Q",U2095="Q",W2095="Q",Y2095="Q",AB2095="Q",AD2095="Q",AF2095="Q",AH2095="Q",AJ2095="Q",AL2095="Q"),"Yes","No")</f>
        <v>No</v>
      </c>
    </row>
    <row r="2096" spans="1:39">
      <c r="A2096" s="6" t="s">
        <v>155</v>
      </c>
      <c r="B2096" s="6" t="s">
        <v>1806</v>
      </c>
      <c r="C2096" s="4" t="s">
        <v>116</v>
      </c>
      <c r="D2096" s="242">
        <v>4201</v>
      </c>
      <c r="E2096" s="237">
        <v>40201</v>
      </c>
      <c r="F2096" s="25" t="s">
        <v>317</v>
      </c>
      <c r="G2096" s="53" t="s">
        <v>264</v>
      </c>
      <c r="H2096" s="180">
        <v>2148346</v>
      </c>
      <c r="I2096" s="27">
        <v>14</v>
      </c>
      <c r="J2096" s="171" t="s">
        <v>15</v>
      </c>
      <c r="K2096" s="171" t="s">
        <v>13</v>
      </c>
      <c r="L2096" s="9">
        <v>11</v>
      </c>
      <c r="M2096" s="9"/>
      <c r="N2096" s="32">
        <v>0</v>
      </c>
      <c r="O2096" s="10" t="s">
        <v>6535</v>
      </c>
      <c r="P2096" s="57">
        <v>0</v>
      </c>
      <c r="Q2096" s="7" t="s">
        <v>6535</v>
      </c>
      <c r="R2096" s="182">
        <v>48.60954356846473</v>
      </c>
      <c r="S2096" s="1" t="s">
        <v>6535</v>
      </c>
      <c r="T2096" s="36">
        <v>28.913916374082348</v>
      </c>
      <c r="U2096" s="2" t="s">
        <v>6535</v>
      </c>
      <c r="V2096" s="31">
        <v>1.6811815784331798</v>
      </c>
      <c r="W2096" s="2" t="s">
        <v>6535</v>
      </c>
      <c r="X2096" s="31" t="s">
        <v>6535</v>
      </c>
      <c r="Y2096" s="2" t="s">
        <v>6535</v>
      </c>
      <c r="AA2096" s="38">
        <v>0</v>
      </c>
      <c r="AB2096" s="9" t="s">
        <v>6535</v>
      </c>
      <c r="AC2096" s="38">
        <v>1522937</v>
      </c>
      <c r="AD2096" s="9" t="s">
        <v>6535</v>
      </c>
      <c r="AE2096" s="42">
        <v>905873</v>
      </c>
      <c r="AF2096" s="9" t="s">
        <v>6535</v>
      </c>
      <c r="AG2096" s="41">
        <v>31330</v>
      </c>
      <c r="AH2096" s="2" t="s">
        <v>6535</v>
      </c>
      <c r="AI2096" s="41">
        <v>0</v>
      </c>
      <c r="AJ2096" s="2" t="s">
        <v>6535</v>
      </c>
      <c r="AK2096" s="41">
        <v>248929</v>
      </c>
      <c r="AL2096" s="2" t="s">
        <v>6535</v>
      </c>
      <c r="AM2096" s="2" t="str">
        <f>IF(OR(O2096="Q",Q2096="Q",S2096="Q",U2096="Q",W2096="Q",Y2096="Q",AB2096="Q",AD2096="Q",AF2096="Q",AH2096="Q",AJ2096="Q",AL2096="Q"),"Yes","No")</f>
        <v>No</v>
      </c>
    </row>
    <row r="2097" spans="1:39">
      <c r="A2097" s="3" t="s">
        <v>1479</v>
      </c>
      <c r="B2097" s="3" t="s">
        <v>1480</v>
      </c>
      <c r="C2097" s="4" t="s">
        <v>147</v>
      </c>
      <c r="D2097" s="241" t="s">
        <v>1481</v>
      </c>
      <c r="E2097" s="236" t="s">
        <v>1482</v>
      </c>
      <c r="F2097" s="3" t="s">
        <v>320</v>
      </c>
      <c r="G2097" s="4" t="s">
        <v>476</v>
      </c>
      <c r="H2097" s="60">
        <v>0</v>
      </c>
      <c r="I2097" s="27">
        <v>14</v>
      </c>
      <c r="J2097" s="170" t="s">
        <v>15</v>
      </c>
      <c r="K2097" s="170" t="s">
        <v>13</v>
      </c>
      <c r="L2097" s="5">
        <v>10</v>
      </c>
      <c r="N2097" s="31">
        <v>0.93977471839799753</v>
      </c>
      <c r="O2097" s="4" t="s">
        <v>6535</v>
      </c>
      <c r="P2097" s="56">
        <v>8.2595428915879995E-2</v>
      </c>
      <c r="Q2097" s="8" t="s">
        <v>6535</v>
      </c>
      <c r="R2097" s="35">
        <v>42.971544715447152</v>
      </c>
      <c r="S2097" s="2" t="s">
        <v>163</v>
      </c>
      <c r="T2097" s="36">
        <v>3.7767063717148801</v>
      </c>
      <c r="U2097" s="2" t="s">
        <v>163</v>
      </c>
      <c r="V2097" s="31">
        <v>11.378047559449312</v>
      </c>
      <c r="W2097" s="2" t="s">
        <v>6535</v>
      </c>
      <c r="X2097" s="31" t="s">
        <v>6535</v>
      </c>
      <c r="Y2097" s="2" t="s">
        <v>6535</v>
      </c>
      <c r="AA2097" s="37">
        <v>75088</v>
      </c>
      <c r="AB2097" s="4" t="s">
        <v>6535</v>
      </c>
      <c r="AC2097" s="37">
        <v>909106</v>
      </c>
      <c r="AD2097" s="4" t="s">
        <v>6535</v>
      </c>
      <c r="AE2097" s="41">
        <v>79900</v>
      </c>
      <c r="AF2097" s="4" t="s">
        <v>6535</v>
      </c>
      <c r="AG2097" s="41">
        <v>21156</v>
      </c>
      <c r="AH2097" s="2" t="s">
        <v>163</v>
      </c>
      <c r="AI2097" s="41">
        <v>0</v>
      </c>
      <c r="AJ2097" s="2" t="s">
        <v>6535</v>
      </c>
      <c r="AK2097" s="41">
        <v>615513</v>
      </c>
      <c r="AL2097" s="2" t="s">
        <v>163</v>
      </c>
      <c r="AM2097" s="2" t="str">
        <f>IF(OR(O2097="Q",Q2097="Q",S2097="Q",U2097="Q",W2097="Q",Y2097="Q",AB2097="Q",AD2097="Q",AF2097="Q",AH2097="Q",AJ2097="Q",AL2097="Q"),"Yes","No")</f>
        <v>No</v>
      </c>
    </row>
    <row r="2098" spans="1:39">
      <c r="A2098" s="6" t="s">
        <v>6119</v>
      </c>
      <c r="B2098" s="6" t="s">
        <v>6120</v>
      </c>
      <c r="C2098" s="4" t="s">
        <v>96</v>
      </c>
      <c r="D2098" s="242" t="s">
        <v>6121</v>
      </c>
      <c r="E2098" s="237" t="s">
        <v>6122</v>
      </c>
      <c r="F2098" s="25" t="s">
        <v>320</v>
      </c>
      <c r="G2098" s="53" t="s">
        <v>476</v>
      </c>
      <c r="H2098" s="180">
        <v>0</v>
      </c>
      <c r="I2098" s="28">
        <v>14</v>
      </c>
      <c r="J2098" s="171" t="s">
        <v>14</v>
      </c>
      <c r="K2098" s="171" t="s">
        <v>13</v>
      </c>
      <c r="L2098" s="9">
        <v>10</v>
      </c>
      <c r="M2098" s="9"/>
      <c r="N2098" s="32">
        <v>0.31636952998379253</v>
      </c>
      <c r="O2098" s="10" t="s">
        <v>6535</v>
      </c>
      <c r="P2098" s="57">
        <v>1.6298690575371238E-2</v>
      </c>
      <c r="Q2098" s="7" t="s">
        <v>6535</v>
      </c>
      <c r="R2098" s="182">
        <v>66.347285485658006</v>
      </c>
      <c r="S2098" s="1" t="s">
        <v>6535</v>
      </c>
      <c r="T2098" s="36">
        <v>3.418072140834667</v>
      </c>
      <c r="U2098" s="2" t="s">
        <v>6535</v>
      </c>
      <c r="V2098" s="31">
        <v>19.410732937151089</v>
      </c>
      <c r="W2098" s="2" t="s">
        <v>6535</v>
      </c>
      <c r="X2098" s="31" t="s">
        <v>6535</v>
      </c>
      <c r="Y2098" s="2" t="s">
        <v>6535</v>
      </c>
      <c r="AA2098" s="38">
        <v>8784</v>
      </c>
      <c r="AB2098" s="9" t="s">
        <v>6535</v>
      </c>
      <c r="AC2098" s="38">
        <v>538939</v>
      </c>
      <c r="AD2098" s="9" t="s">
        <v>6535</v>
      </c>
      <c r="AE2098" s="42">
        <v>27765</v>
      </c>
      <c r="AF2098" s="9" t="s">
        <v>6535</v>
      </c>
      <c r="AG2098" s="41">
        <v>8123</v>
      </c>
      <c r="AH2098" s="2" t="s">
        <v>6535</v>
      </c>
      <c r="AI2098" s="41">
        <v>0</v>
      </c>
      <c r="AJ2098" s="2" t="s">
        <v>6535</v>
      </c>
      <c r="AK2098" s="41">
        <v>145642</v>
      </c>
      <c r="AL2098" s="2" t="s">
        <v>6535</v>
      </c>
      <c r="AM2098" s="2" t="str">
        <f>IF(OR(O2098="Q",Q2098="Q",S2098="Q",U2098="Q",W2098="Q",Y2098="Q",AB2098="Q",AD2098="Q",AF2098="Q",AH2098="Q",AJ2098="Q",AL2098="Q"),"Yes","No")</f>
        <v>No</v>
      </c>
    </row>
    <row r="2099" spans="1:39">
      <c r="A2099" s="6" t="s">
        <v>5796</v>
      </c>
      <c r="B2099" s="6" t="s">
        <v>5797</v>
      </c>
      <c r="C2099" s="4" t="s">
        <v>28</v>
      </c>
      <c r="D2099" s="242">
        <v>9214</v>
      </c>
      <c r="E2099" s="237">
        <v>90214</v>
      </c>
      <c r="F2099" s="25" t="s">
        <v>317</v>
      </c>
      <c r="G2099" s="53" t="s">
        <v>262</v>
      </c>
      <c r="H2099" s="180">
        <v>12150996</v>
      </c>
      <c r="I2099" s="28">
        <v>14</v>
      </c>
      <c r="J2099" s="171" t="s">
        <v>15</v>
      </c>
      <c r="K2099" s="171" t="s">
        <v>16</v>
      </c>
      <c r="L2099" s="9">
        <v>10</v>
      </c>
      <c r="M2099" s="9"/>
      <c r="N2099" s="32">
        <v>0.8246605766428492</v>
      </c>
      <c r="O2099" s="10" t="s">
        <v>6535</v>
      </c>
      <c r="P2099" s="57">
        <v>0.11997897504053665</v>
      </c>
      <c r="Q2099" s="7" t="s">
        <v>6535</v>
      </c>
      <c r="R2099" s="182">
        <v>80.597336790007077</v>
      </c>
      <c r="S2099" s="1" t="s">
        <v>6535</v>
      </c>
      <c r="T2099" s="36">
        <v>11.726019325948622</v>
      </c>
      <c r="U2099" s="2" t="s">
        <v>6535</v>
      </c>
      <c r="V2099" s="31">
        <v>6.8733757424100821</v>
      </c>
      <c r="W2099" s="2" t="s">
        <v>6535</v>
      </c>
      <c r="X2099" s="31">
        <v>1.6764329024489633</v>
      </c>
      <c r="Y2099" s="2" t="s">
        <v>6535</v>
      </c>
      <c r="AA2099" s="38">
        <v>328238</v>
      </c>
      <c r="AB2099" s="9" t="s">
        <v>6535</v>
      </c>
      <c r="AC2099" s="38">
        <v>2735796</v>
      </c>
      <c r="AD2099" s="9" t="s">
        <v>6535</v>
      </c>
      <c r="AE2099" s="42">
        <v>398028</v>
      </c>
      <c r="AF2099" s="9" t="s">
        <v>6535</v>
      </c>
      <c r="AG2099" s="41">
        <v>33944</v>
      </c>
      <c r="AH2099" s="2" t="s">
        <v>6535</v>
      </c>
      <c r="AI2099" s="41">
        <v>1631915</v>
      </c>
      <c r="AJ2099" s="2" t="s">
        <v>6535</v>
      </c>
      <c r="AK2099" s="41">
        <v>386312</v>
      </c>
      <c r="AL2099" s="2" t="s">
        <v>6535</v>
      </c>
      <c r="AM2099" s="2" t="str">
        <f>IF(OR(O2099="Q",Q2099="Q",S2099="Q",U2099="Q",W2099="Q",Y2099="Q",AB2099="Q",AD2099="Q",AF2099="Q",AH2099="Q",AJ2099="Q",AL2099="Q"),"Yes","No")</f>
        <v>No</v>
      </c>
    </row>
    <row r="2100" spans="1:39">
      <c r="A2100" s="3" t="s">
        <v>5696</v>
      </c>
      <c r="B2100" s="3" t="s">
        <v>5697</v>
      </c>
      <c r="C2100" s="4" t="s">
        <v>28</v>
      </c>
      <c r="D2100" s="241">
        <v>9043</v>
      </c>
      <c r="E2100" s="236">
        <v>90043</v>
      </c>
      <c r="F2100" s="3" t="s">
        <v>317</v>
      </c>
      <c r="G2100" s="4" t="s">
        <v>262</v>
      </c>
      <c r="H2100" s="60">
        <v>12150996</v>
      </c>
      <c r="I2100" s="27">
        <v>14</v>
      </c>
      <c r="J2100" s="170" t="s">
        <v>15</v>
      </c>
      <c r="K2100" s="170" t="s">
        <v>13</v>
      </c>
      <c r="L2100" s="5">
        <v>10</v>
      </c>
      <c r="N2100" s="31">
        <v>0.68006684843603737</v>
      </c>
      <c r="O2100" s="4" t="s">
        <v>6535</v>
      </c>
      <c r="P2100" s="56">
        <v>0.14178017924741967</v>
      </c>
      <c r="Q2100" s="8" t="s">
        <v>6535</v>
      </c>
      <c r="R2100" s="35">
        <v>111.64974522777398</v>
      </c>
      <c r="S2100" s="2" t="s">
        <v>6535</v>
      </c>
      <c r="T2100" s="36">
        <v>23.276713058027227</v>
      </c>
      <c r="U2100" s="2" t="s">
        <v>6535</v>
      </c>
      <c r="V2100" s="31">
        <v>4.7966284994551822</v>
      </c>
      <c r="W2100" s="2" t="s">
        <v>6535</v>
      </c>
      <c r="X2100" s="31">
        <v>1.2525376753336892</v>
      </c>
      <c r="Y2100" s="2" t="s">
        <v>6535</v>
      </c>
      <c r="AA2100" s="37">
        <v>416290</v>
      </c>
      <c r="AB2100" s="4" t="s">
        <v>6535</v>
      </c>
      <c r="AC2100" s="37">
        <v>2936165</v>
      </c>
      <c r="AD2100" s="4" t="s">
        <v>6535</v>
      </c>
      <c r="AE2100" s="41">
        <v>612131</v>
      </c>
      <c r="AF2100" s="4" t="s">
        <v>6535</v>
      </c>
      <c r="AG2100" s="41">
        <v>26298</v>
      </c>
      <c r="AH2100" s="2" t="s">
        <v>6535</v>
      </c>
      <c r="AI2100" s="41">
        <v>2344173</v>
      </c>
      <c r="AJ2100" s="2" t="s">
        <v>6535</v>
      </c>
      <c r="AK2100" s="41">
        <v>338884</v>
      </c>
      <c r="AL2100" s="2" t="s">
        <v>6535</v>
      </c>
      <c r="AM2100" s="2" t="str">
        <f>IF(OR(O2100="Q",Q2100="Q",S2100="Q",U2100="Q",W2100="Q",Y2100="Q",AB2100="Q",AD2100="Q",AF2100="Q",AH2100="Q",AJ2100="Q",AL2100="Q"),"Yes","No")</f>
        <v>No</v>
      </c>
    </row>
    <row r="2101" spans="1:39">
      <c r="A2101" s="6" t="s">
        <v>5702</v>
      </c>
      <c r="B2101" s="6" t="s">
        <v>5703</v>
      </c>
      <c r="C2101" s="4" t="s">
        <v>28</v>
      </c>
      <c r="D2101" s="242">
        <v>9052</v>
      </c>
      <c r="E2101" s="237">
        <v>90052</v>
      </c>
      <c r="F2101" s="25" t="s">
        <v>317</v>
      </c>
      <c r="G2101" s="53" t="s">
        <v>264</v>
      </c>
      <c r="H2101" s="180">
        <v>1932666</v>
      </c>
      <c r="I2101" s="27">
        <v>14</v>
      </c>
      <c r="J2101" s="171" t="s">
        <v>14</v>
      </c>
      <c r="K2101" s="171" t="s">
        <v>16</v>
      </c>
      <c r="L2101" s="9">
        <v>9</v>
      </c>
      <c r="M2101" s="9"/>
      <c r="N2101" s="32">
        <v>2.8989926531848824</v>
      </c>
      <c r="O2101" s="10" t="s">
        <v>6535</v>
      </c>
      <c r="P2101" s="57">
        <v>0.16226571873105505</v>
      </c>
      <c r="Q2101" s="7" t="s">
        <v>6535</v>
      </c>
      <c r="R2101" s="182">
        <v>69.397175639894087</v>
      </c>
      <c r="S2101" s="1" t="s">
        <v>6535</v>
      </c>
      <c r="T2101" s="36">
        <v>3.8843777581641659</v>
      </c>
      <c r="U2101" s="2" t="s">
        <v>6535</v>
      </c>
      <c r="V2101" s="31">
        <v>17.865712338104977</v>
      </c>
      <c r="W2101" s="2" t="s">
        <v>6535</v>
      </c>
      <c r="X2101" s="31" t="s">
        <v>6535</v>
      </c>
      <c r="Y2101" s="2" t="s">
        <v>6535</v>
      </c>
      <c r="AA2101" s="38">
        <v>191377</v>
      </c>
      <c r="AB2101" s="9" t="s">
        <v>6535</v>
      </c>
      <c r="AC2101" s="38">
        <v>1179405</v>
      </c>
      <c r="AD2101" s="9" t="s">
        <v>6535</v>
      </c>
      <c r="AE2101" s="42">
        <v>66015</v>
      </c>
      <c r="AF2101" s="9" t="s">
        <v>6535</v>
      </c>
      <c r="AG2101" s="41">
        <v>16995</v>
      </c>
      <c r="AH2101" s="2" t="s">
        <v>6535</v>
      </c>
      <c r="AI2101" s="41">
        <v>0</v>
      </c>
      <c r="AJ2101" s="2" t="s">
        <v>6535</v>
      </c>
      <c r="AK2101" s="41">
        <v>226331</v>
      </c>
      <c r="AL2101" s="2" t="s">
        <v>6535</v>
      </c>
      <c r="AM2101" s="2" t="str">
        <f>IF(OR(O2101="Q",Q2101="Q",S2101="Q",U2101="Q",W2101="Q",Y2101="Q",AB2101="Q",AD2101="Q",AF2101="Q",AH2101="Q",AJ2101="Q",AL2101="Q"),"Yes","No")</f>
        <v>No</v>
      </c>
    </row>
    <row r="2102" spans="1:39">
      <c r="A2102" s="3" t="s">
        <v>3569</v>
      </c>
      <c r="B2102" s="3" t="s">
        <v>3570</v>
      </c>
      <c r="C2102" s="4" t="s">
        <v>77</v>
      </c>
      <c r="D2102" s="241" t="s">
        <v>3571</v>
      </c>
      <c r="E2102" s="236" t="s">
        <v>3572</v>
      </c>
      <c r="F2102" s="3" t="s">
        <v>320</v>
      </c>
      <c r="G2102" s="4" t="s">
        <v>476</v>
      </c>
      <c r="H2102" s="60">
        <v>0</v>
      </c>
      <c r="I2102" s="27">
        <v>14</v>
      </c>
      <c r="J2102" s="170" t="s">
        <v>14</v>
      </c>
      <c r="K2102" s="170" t="s">
        <v>13</v>
      </c>
      <c r="L2102" s="5">
        <v>9</v>
      </c>
      <c r="N2102" s="31">
        <v>1.0628324867551477</v>
      </c>
      <c r="O2102" s="4" t="s">
        <v>6535</v>
      </c>
      <c r="P2102" s="56">
        <v>7.0063065904518301E-2</v>
      </c>
      <c r="Q2102" s="8" t="s">
        <v>6535</v>
      </c>
      <c r="R2102" s="35">
        <v>43.774618585298199</v>
      </c>
      <c r="S2102" s="2" t="s">
        <v>6535</v>
      </c>
      <c r="T2102" s="36">
        <v>2.8856701550876309</v>
      </c>
      <c r="U2102" s="2" t="s">
        <v>6535</v>
      </c>
      <c r="V2102" s="31">
        <v>15.169654268392593</v>
      </c>
      <c r="W2102" s="2" t="s">
        <v>6535</v>
      </c>
      <c r="X2102" s="31" t="s">
        <v>6535</v>
      </c>
      <c r="Y2102" s="2" t="s">
        <v>6535</v>
      </c>
      <c r="AA2102" s="37">
        <v>97297</v>
      </c>
      <c r="AB2102" s="4" t="s">
        <v>6535</v>
      </c>
      <c r="AC2102" s="37">
        <v>1388706</v>
      </c>
      <c r="AD2102" s="4" t="s">
        <v>6535</v>
      </c>
      <c r="AE2102" s="41">
        <v>91545</v>
      </c>
      <c r="AF2102" s="4" t="s">
        <v>6535</v>
      </c>
      <c r="AG2102" s="41">
        <v>31724</v>
      </c>
      <c r="AH2102" s="2" t="s">
        <v>6535</v>
      </c>
      <c r="AI2102" s="41">
        <v>0</v>
      </c>
      <c r="AJ2102" s="2" t="s">
        <v>6535</v>
      </c>
      <c r="AK2102" s="41">
        <v>536853</v>
      </c>
      <c r="AL2102" s="2" t="s">
        <v>6535</v>
      </c>
      <c r="AM2102" s="2" t="str">
        <f>IF(OR(O2102="Q",Q2102="Q",S2102="Q",U2102="Q",W2102="Q",Y2102="Q",AB2102="Q",AD2102="Q",AF2102="Q",AH2102="Q",AJ2102="Q",AL2102="Q"),"Yes","No")</f>
        <v>No</v>
      </c>
    </row>
    <row r="2103" spans="1:39">
      <c r="A2103" s="6" t="s">
        <v>1291</v>
      </c>
      <c r="B2103" s="6" t="s">
        <v>1292</v>
      </c>
      <c r="C2103" s="4" t="s">
        <v>69</v>
      </c>
      <c r="D2103" s="242">
        <v>3041</v>
      </c>
      <c r="E2103" s="237">
        <v>30041</v>
      </c>
      <c r="F2103" s="25" t="s">
        <v>317</v>
      </c>
      <c r="G2103" s="53" t="s">
        <v>264</v>
      </c>
      <c r="H2103" s="180">
        <v>51899</v>
      </c>
      <c r="I2103" s="27">
        <v>14</v>
      </c>
      <c r="J2103" s="171" t="s">
        <v>15</v>
      </c>
      <c r="K2103" s="171" t="s">
        <v>13</v>
      </c>
      <c r="L2103" s="9">
        <v>8</v>
      </c>
      <c r="M2103" s="9"/>
      <c r="N2103" s="32">
        <v>1.3451661593035489</v>
      </c>
      <c r="O2103" s="10" t="s">
        <v>6535</v>
      </c>
      <c r="P2103" s="57">
        <v>0.28104523808259757</v>
      </c>
      <c r="Q2103" s="7" t="s">
        <v>6535</v>
      </c>
      <c r="R2103" s="182">
        <v>63.984985393029419</v>
      </c>
      <c r="S2103" s="1" t="s">
        <v>6535</v>
      </c>
      <c r="T2103" s="36">
        <v>13.368367416264691</v>
      </c>
      <c r="U2103" s="2" t="s">
        <v>6535</v>
      </c>
      <c r="V2103" s="31">
        <v>4.786297638347504</v>
      </c>
      <c r="W2103" s="2" t="s">
        <v>6535</v>
      </c>
      <c r="X2103" s="31" t="s">
        <v>6535</v>
      </c>
      <c r="Y2103" s="2" t="s">
        <v>6535</v>
      </c>
      <c r="AA2103" s="38">
        <v>264687</v>
      </c>
      <c r="AB2103" s="9" t="s">
        <v>6535</v>
      </c>
      <c r="AC2103" s="38">
        <v>941795</v>
      </c>
      <c r="AD2103" s="9" t="s">
        <v>6535</v>
      </c>
      <c r="AE2103" s="42">
        <v>196769</v>
      </c>
      <c r="AF2103" s="9" t="s">
        <v>6535</v>
      </c>
      <c r="AG2103" s="41">
        <v>14719</v>
      </c>
      <c r="AH2103" s="2" t="s">
        <v>6535</v>
      </c>
      <c r="AI2103" s="41">
        <v>0</v>
      </c>
      <c r="AJ2103" s="2" t="s">
        <v>6535</v>
      </c>
      <c r="AK2103" s="41">
        <v>191237</v>
      </c>
      <c r="AL2103" s="2" t="s">
        <v>6535</v>
      </c>
      <c r="AM2103" s="2" t="str">
        <f>IF(OR(O2103="Q",Q2103="Q",S2103="Q",U2103="Q",W2103="Q",Y2103="Q",AB2103="Q",AD2103="Q",AF2103="Q",AH2103="Q",AJ2103="Q",AL2103="Q"),"Yes","No")</f>
        <v>No</v>
      </c>
    </row>
    <row r="2104" spans="1:39">
      <c r="A2104" s="3" t="s">
        <v>5163</v>
      </c>
      <c r="B2104" s="3" t="s">
        <v>5164</v>
      </c>
      <c r="C2104" s="4" t="s">
        <v>148</v>
      </c>
      <c r="D2104" s="241">
        <v>8020</v>
      </c>
      <c r="E2104" s="236">
        <v>80020</v>
      </c>
      <c r="F2104" s="3" t="s">
        <v>317</v>
      </c>
      <c r="G2104" s="4" t="s">
        <v>264</v>
      </c>
      <c r="H2104" s="60">
        <v>73588</v>
      </c>
      <c r="I2104" s="27">
        <v>14</v>
      </c>
      <c r="J2104" s="170" t="s">
        <v>15</v>
      </c>
      <c r="K2104" s="170" t="s">
        <v>13</v>
      </c>
      <c r="L2104" s="5">
        <v>8</v>
      </c>
      <c r="N2104" s="31">
        <v>0.37045594218457062</v>
      </c>
      <c r="O2104" s="4" t="s">
        <v>6535</v>
      </c>
      <c r="P2104" s="56">
        <v>0.1233910847797106</v>
      </c>
      <c r="Q2104" s="8" t="s">
        <v>6535</v>
      </c>
      <c r="R2104" s="35">
        <v>29.526088287047664</v>
      </c>
      <c r="S2104" s="2" t="s">
        <v>6535</v>
      </c>
      <c r="T2104" s="36">
        <v>9.8345191645627725</v>
      </c>
      <c r="U2104" s="2" t="s">
        <v>6535</v>
      </c>
      <c r="V2104" s="31">
        <v>3.0022909908438158</v>
      </c>
      <c r="W2104" s="2" t="s">
        <v>6535</v>
      </c>
      <c r="X2104" s="31" t="s">
        <v>6535</v>
      </c>
      <c r="Y2104" s="2" t="s">
        <v>6535</v>
      </c>
      <c r="AA2104" s="37">
        <v>95242</v>
      </c>
      <c r="AB2104" s="4" t="s">
        <v>6535</v>
      </c>
      <c r="AC2104" s="37">
        <v>771871</v>
      </c>
      <c r="AD2104" s="4" t="s">
        <v>6535</v>
      </c>
      <c r="AE2104" s="41">
        <v>257094</v>
      </c>
      <c r="AF2104" s="4" t="s">
        <v>6535</v>
      </c>
      <c r="AG2104" s="41">
        <v>26142</v>
      </c>
      <c r="AH2104" s="2" t="s">
        <v>6535</v>
      </c>
      <c r="AI2104" s="41">
        <v>0</v>
      </c>
      <c r="AJ2104" s="2" t="s">
        <v>6535</v>
      </c>
      <c r="AK2104" s="41">
        <v>322156</v>
      </c>
      <c r="AL2104" s="2" t="s">
        <v>6535</v>
      </c>
      <c r="AM2104" s="2" t="str">
        <f>IF(OR(O2104="Q",Q2104="Q",S2104="Q",U2104="Q",W2104="Q",Y2104="Q",AB2104="Q",AD2104="Q",AF2104="Q",AH2104="Q",AJ2104="Q",AL2104="Q"),"Yes","No")</f>
        <v>No</v>
      </c>
    </row>
    <row r="2105" spans="1:39">
      <c r="A2105" s="3" t="s">
        <v>2836</v>
      </c>
      <c r="B2105" s="3" t="s">
        <v>2837</v>
      </c>
      <c r="C2105" s="4" t="s">
        <v>108</v>
      </c>
      <c r="D2105" s="241">
        <v>5090</v>
      </c>
      <c r="E2105" s="236">
        <v>50090</v>
      </c>
      <c r="F2105" s="3" t="s">
        <v>320</v>
      </c>
      <c r="G2105" s="4" t="s">
        <v>264</v>
      </c>
      <c r="H2105" s="60">
        <v>75250</v>
      </c>
      <c r="I2105" s="27">
        <v>14</v>
      </c>
      <c r="J2105" s="170" t="s">
        <v>15</v>
      </c>
      <c r="K2105" s="170" t="s">
        <v>16</v>
      </c>
      <c r="L2105" s="5">
        <v>8</v>
      </c>
      <c r="N2105" s="31">
        <v>0.86597727158639382</v>
      </c>
      <c r="O2105" s="4" t="s">
        <v>6535</v>
      </c>
      <c r="P2105" s="56">
        <v>0.18348569058210479</v>
      </c>
      <c r="Q2105" s="8" t="s">
        <v>6535</v>
      </c>
      <c r="R2105" s="35">
        <v>61.95757084199321</v>
      </c>
      <c r="S2105" s="2" t="s">
        <v>6535</v>
      </c>
      <c r="T2105" s="36">
        <v>13.127743701525828</v>
      </c>
      <c r="U2105" s="2" t="s">
        <v>6535</v>
      </c>
      <c r="V2105" s="31">
        <v>4.7195902243880585</v>
      </c>
      <c r="W2105" s="2" t="s">
        <v>6535</v>
      </c>
      <c r="X2105" s="31" t="s">
        <v>6535</v>
      </c>
      <c r="Y2105" s="2" t="s">
        <v>6535</v>
      </c>
      <c r="AA2105" s="37">
        <v>224263</v>
      </c>
      <c r="AB2105" s="4" t="s">
        <v>6535</v>
      </c>
      <c r="AC2105" s="37">
        <v>1222237</v>
      </c>
      <c r="AD2105" s="4" t="s">
        <v>6535</v>
      </c>
      <c r="AE2105" s="41">
        <v>258971</v>
      </c>
      <c r="AF2105" s="4" t="s">
        <v>6535</v>
      </c>
      <c r="AG2105" s="41">
        <v>19727</v>
      </c>
      <c r="AH2105" s="2" t="s">
        <v>6535</v>
      </c>
      <c r="AI2105" s="41">
        <v>0</v>
      </c>
      <c r="AJ2105" s="2" t="s">
        <v>6535</v>
      </c>
      <c r="AK2105" s="41">
        <v>280936</v>
      </c>
      <c r="AL2105" s="2" t="s">
        <v>6535</v>
      </c>
      <c r="AM2105" s="2" t="str">
        <f>IF(OR(O2105="Q",Q2105="Q",S2105="Q",U2105="Q",W2105="Q",Y2105="Q",AB2105="Q",AD2105="Q",AF2105="Q",AH2105="Q",AJ2105="Q",AL2105="Q"),"Yes","No")</f>
        <v>No</v>
      </c>
    </row>
    <row r="2106" spans="1:39">
      <c r="A2106" s="3" t="s">
        <v>515</v>
      </c>
      <c r="B2106" s="3" t="s">
        <v>516</v>
      </c>
      <c r="C2106" s="4" t="s">
        <v>112</v>
      </c>
      <c r="D2106" s="241" t="s">
        <v>517</v>
      </c>
      <c r="E2106" s="236" t="s">
        <v>518</v>
      </c>
      <c r="F2106" s="3" t="s">
        <v>317</v>
      </c>
      <c r="G2106" s="4" t="s">
        <v>476</v>
      </c>
      <c r="H2106" s="60">
        <v>0</v>
      </c>
      <c r="I2106" s="27">
        <v>14</v>
      </c>
      <c r="J2106" s="170" t="s">
        <v>14</v>
      </c>
      <c r="K2106" s="170" t="s">
        <v>13</v>
      </c>
      <c r="L2106" s="5">
        <v>8</v>
      </c>
      <c r="N2106" s="31">
        <v>0.83921797490516492</v>
      </c>
      <c r="O2106" s="4" t="s">
        <v>6535</v>
      </c>
      <c r="P2106" s="56">
        <v>2.1177891341806452E-2</v>
      </c>
      <c r="Q2106" s="8" t="s">
        <v>6535</v>
      </c>
      <c r="R2106" s="35">
        <v>55.531384175015333</v>
      </c>
      <c r="S2106" s="2" t="s">
        <v>6535</v>
      </c>
      <c r="T2106" s="36">
        <v>1.4013494172970762</v>
      </c>
      <c r="U2106" s="2" t="s">
        <v>6535</v>
      </c>
      <c r="V2106" s="31">
        <v>39.627079077910707</v>
      </c>
      <c r="W2106" s="2" t="s">
        <v>6535</v>
      </c>
      <c r="X2106" s="31" t="s">
        <v>6535</v>
      </c>
      <c r="Y2106" s="2" t="s">
        <v>6535</v>
      </c>
      <c r="AA2106" s="37">
        <v>11504</v>
      </c>
      <c r="AB2106" s="4" t="s">
        <v>6535</v>
      </c>
      <c r="AC2106" s="37">
        <v>543208</v>
      </c>
      <c r="AD2106" s="4" t="s">
        <v>6535</v>
      </c>
      <c r="AE2106" s="41">
        <v>13708</v>
      </c>
      <c r="AF2106" s="4" t="s">
        <v>6535</v>
      </c>
      <c r="AG2106" s="41">
        <v>9782</v>
      </c>
      <c r="AH2106" s="2" t="s">
        <v>6535</v>
      </c>
      <c r="AI2106" s="41">
        <v>0</v>
      </c>
      <c r="AJ2106" s="2" t="s">
        <v>6535</v>
      </c>
      <c r="AK2106" s="41">
        <v>201656</v>
      </c>
      <c r="AL2106" s="2" t="s">
        <v>6535</v>
      </c>
      <c r="AM2106" s="2" t="str">
        <f>IF(OR(O2106="Q",Q2106="Q",S2106="Q",U2106="Q",W2106="Q",Y2106="Q",AB2106="Q",AD2106="Q",AF2106="Q",AH2106="Q",AJ2106="Q",AL2106="Q"),"Yes","No")</f>
        <v>No</v>
      </c>
    </row>
    <row r="2107" spans="1:39">
      <c r="A2107" s="6" t="s">
        <v>815</v>
      </c>
      <c r="B2107" s="6" t="s">
        <v>816</v>
      </c>
      <c r="C2107" s="4" t="s">
        <v>43</v>
      </c>
      <c r="D2107" s="242">
        <v>1107</v>
      </c>
      <c r="E2107" s="237">
        <v>10107</v>
      </c>
      <c r="F2107" s="25" t="s">
        <v>320</v>
      </c>
      <c r="G2107" s="53" t="s">
        <v>262</v>
      </c>
      <c r="H2107" s="180">
        <v>923311</v>
      </c>
      <c r="I2107" s="28">
        <v>14</v>
      </c>
      <c r="J2107" s="171" t="s">
        <v>14</v>
      </c>
      <c r="K2107" s="171" t="s">
        <v>13</v>
      </c>
      <c r="L2107" s="9">
        <v>8</v>
      </c>
      <c r="M2107" s="9"/>
      <c r="N2107" s="32">
        <v>3.8228427325049319</v>
      </c>
      <c r="O2107" s="10" t="s">
        <v>6535</v>
      </c>
      <c r="P2107" s="57">
        <v>0.222889009044902</v>
      </c>
      <c r="Q2107" s="7" t="s">
        <v>6535</v>
      </c>
      <c r="R2107" s="182">
        <v>47.331238073857897</v>
      </c>
      <c r="S2107" s="1" t="s">
        <v>6535</v>
      </c>
      <c r="T2107" s="36">
        <v>2.7596250982152881</v>
      </c>
      <c r="U2107" s="2" t="s">
        <v>6535</v>
      </c>
      <c r="V2107" s="31">
        <v>17.151329035407048</v>
      </c>
      <c r="W2107" s="2" t="s">
        <v>6535</v>
      </c>
      <c r="X2107" s="31">
        <v>3.1719240707239007</v>
      </c>
      <c r="Y2107" s="2" t="s">
        <v>6535</v>
      </c>
      <c r="AA2107" s="38">
        <v>187973</v>
      </c>
      <c r="AB2107" s="9" t="s">
        <v>6535</v>
      </c>
      <c r="AC2107" s="38">
        <v>843348</v>
      </c>
      <c r="AD2107" s="9" t="s">
        <v>6535</v>
      </c>
      <c r="AE2107" s="42">
        <v>49171</v>
      </c>
      <c r="AF2107" s="9" t="s">
        <v>6535</v>
      </c>
      <c r="AG2107" s="41">
        <v>17818</v>
      </c>
      <c r="AH2107" s="2" t="s">
        <v>6535</v>
      </c>
      <c r="AI2107" s="41">
        <v>265879</v>
      </c>
      <c r="AJ2107" s="2" t="s">
        <v>6535</v>
      </c>
      <c r="AK2107" s="41">
        <v>243819</v>
      </c>
      <c r="AL2107" s="2" t="s">
        <v>6535</v>
      </c>
      <c r="AM2107" s="2" t="str">
        <f>IF(OR(O2107="Q",Q2107="Q",S2107="Q",U2107="Q",W2107="Q",Y2107="Q",AB2107="Q",AD2107="Q",AF2107="Q",AH2107="Q",AJ2107="Q",AL2107="Q"),"Yes","No")</f>
        <v>No</v>
      </c>
    </row>
    <row r="2108" spans="1:39">
      <c r="A2108" s="3" t="s">
        <v>1588</v>
      </c>
      <c r="B2108" s="3" t="s">
        <v>414</v>
      </c>
      <c r="C2108" s="4" t="s">
        <v>54</v>
      </c>
      <c r="D2108" s="241">
        <v>4021</v>
      </c>
      <c r="E2108" s="236">
        <v>40021</v>
      </c>
      <c r="F2108" s="3" t="s">
        <v>317</v>
      </c>
      <c r="G2108" s="4" t="s">
        <v>262</v>
      </c>
      <c r="H2108" s="60">
        <v>95779</v>
      </c>
      <c r="I2108" s="27">
        <v>14</v>
      </c>
      <c r="J2108" s="170" t="s">
        <v>15</v>
      </c>
      <c r="K2108" s="170" t="s">
        <v>13</v>
      </c>
      <c r="L2108" s="5">
        <v>8</v>
      </c>
      <c r="N2108" s="31">
        <v>0.76104351731009412</v>
      </c>
      <c r="O2108" s="4" t="s">
        <v>6535</v>
      </c>
      <c r="P2108" s="56">
        <v>0.21616442003608108</v>
      </c>
      <c r="Q2108" s="8" t="s">
        <v>6535</v>
      </c>
      <c r="R2108" s="35">
        <v>71.485795697392788</v>
      </c>
      <c r="S2108" s="2" t="s">
        <v>6535</v>
      </c>
      <c r="T2108" s="36">
        <v>20.30460179512751</v>
      </c>
      <c r="U2108" s="2" t="s">
        <v>6535</v>
      </c>
      <c r="V2108" s="31">
        <v>3.5206696697960957</v>
      </c>
      <c r="W2108" s="2" t="s">
        <v>6535</v>
      </c>
      <c r="X2108" s="31">
        <v>0.71927052124874924</v>
      </c>
      <c r="Y2108" s="2" t="s">
        <v>6535</v>
      </c>
      <c r="AA2108" s="37">
        <v>542312</v>
      </c>
      <c r="AB2108" s="4" t="s">
        <v>6535</v>
      </c>
      <c r="AC2108" s="37">
        <v>2508794</v>
      </c>
      <c r="AD2108" s="4" t="s">
        <v>6535</v>
      </c>
      <c r="AE2108" s="41">
        <v>712590</v>
      </c>
      <c r="AF2108" s="4" t="s">
        <v>6535</v>
      </c>
      <c r="AG2108" s="41">
        <v>35095</v>
      </c>
      <c r="AH2108" s="2" t="s">
        <v>6535</v>
      </c>
      <c r="AI2108" s="41">
        <v>3487970</v>
      </c>
      <c r="AJ2108" s="2" t="s">
        <v>6535</v>
      </c>
      <c r="AK2108" s="41">
        <v>600107</v>
      </c>
      <c r="AL2108" s="2" t="s">
        <v>6535</v>
      </c>
      <c r="AM2108" s="2" t="str">
        <f>IF(OR(O2108="Q",Q2108="Q",S2108="Q",U2108="Q",W2108="Q",Y2108="Q",AB2108="Q",AD2108="Q",AF2108="Q",AH2108="Q",AJ2108="Q",AL2108="Q"),"Yes","No")</f>
        <v>No</v>
      </c>
    </row>
    <row r="2109" spans="1:39">
      <c r="A2109" s="20" t="s">
        <v>5794</v>
      </c>
      <c r="B2109" s="20" t="s">
        <v>5795</v>
      </c>
      <c r="C2109" s="19" t="s">
        <v>28</v>
      </c>
      <c r="D2109" s="245">
        <v>9213</v>
      </c>
      <c r="E2109" s="239">
        <v>90213</v>
      </c>
      <c r="F2109" s="26" t="s">
        <v>317</v>
      </c>
      <c r="G2109" s="54" t="s">
        <v>262</v>
      </c>
      <c r="H2109" s="181">
        <v>64078</v>
      </c>
      <c r="I2109" s="30">
        <v>14</v>
      </c>
      <c r="J2109" s="172" t="s">
        <v>15</v>
      </c>
      <c r="K2109" s="172" t="s">
        <v>16</v>
      </c>
      <c r="L2109" s="21">
        <v>8</v>
      </c>
      <c r="M2109" s="21"/>
      <c r="N2109" s="34">
        <v>0.59904158053638334</v>
      </c>
      <c r="O2109" s="22" t="s">
        <v>6535</v>
      </c>
      <c r="P2109" s="59">
        <v>0.16362167559359247</v>
      </c>
      <c r="Q2109" s="7" t="s">
        <v>6535</v>
      </c>
      <c r="R2109" s="186">
        <v>73.527336197636956</v>
      </c>
      <c r="S2109" s="183" t="s">
        <v>6535</v>
      </c>
      <c r="T2109" s="187">
        <v>20.083190118152523</v>
      </c>
      <c r="U2109" s="15" t="s">
        <v>6535</v>
      </c>
      <c r="V2109" s="33">
        <v>3.6611382835627317</v>
      </c>
      <c r="W2109" s="15" t="s">
        <v>6535</v>
      </c>
      <c r="X2109" s="33">
        <v>1.7269474024122891</v>
      </c>
      <c r="Y2109" s="15" t="s">
        <v>6535</v>
      </c>
      <c r="Z2109" s="15"/>
      <c r="AA2109" s="40">
        <v>224011</v>
      </c>
      <c r="AB2109" s="21" t="s">
        <v>6535</v>
      </c>
      <c r="AC2109" s="40">
        <v>1369079</v>
      </c>
      <c r="AD2109" s="21" t="s">
        <v>6535</v>
      </c>
      <c r="AE2109" s="44">
        <v>373949</v>
      </c>
      <c r="AF2109" s="21" t="s">
        <v>6535</v>
      </c>
      <c r="AG2109" s="43">
        <v>18620</v>
      </c>
      <c r="AH2109" s="15" t="s">
        <v>6535</v>
      </c>
      <c r="AI2109" s="43">
        <v>792774</v>
      </c>
      <c r="AJ2109" s="15" t="s">
        <v>6535</v>
      </c>
      <c r="AK2109" s="43">
        <v>246124</v>
      </c>
      <c r="AL2109" s="15" t="s">
        <v>6535</v>
      </c>
      <c r="AM2109" s="15" t="str">
        <f>IF(OR(O2109="Q",Q2109="Q",S2109="Q",U2109="Q",W2109="Q",Y2109="Q",AB2109="Q",AD2109="Q",AF2109="Q",AH2109="Q",AJ2109="Q",AL2109="Q"),"Yes","No")</f>
        <v>No</v>
      </c>
    </row>
    <row r="2110" spans="1:39">
      <c r="A2110" s="3" t="s">
        <v>993</v>
      </c>
      <c r="B2110" s="3" t="s">
        <v>994</v>
      </c>
      <c r="C2110" s="4" t="s">
        <v>97</v>
      </c>
      <c r="D2110" s="241">
        <v>2096</v>
      </c>
      <c r="E2110" s="236">
        <v>20096</v>
      </c>
      <c r="F2110" s="3" t="s">
        <v>317</v>
      </c>
      <c r="G2110" s="4" t="s">
        <v>262</v>
      </c>
      <c r="H2110" s="60">
        <v>18351295</v>
      </c>
      <c r="I2110" s="27">
        <v>14</v>
      </c>
      <c r="J2110" s="170" t="s">
        <v>14</v>
      </c>
      <c r="K2110" s="170" t="s">
        <v>16</v>
      </c>
      <c r="L2110" s="5">
        <v>8</v>
      </c>
      <c r="N2110" s="31">
        <v>3.4058315977387683</v>
      </c>
      <c r="O2110" s="4" t="s">
        <v>6535</v>
      </c>
      <c r="P2110" s="56">
        <v>0.1162682040437405</v>
      </c>
      <c r="Q2110" s="8" t="s">
        <v>6535</v>
      </c>
      <c r="R2110" s="35">
        <v>47.765088298078787</v>
      </c>
      <c r="S2110" s="2" t="s">
        <v>6535</v>
      </c>
      <c r="T2110" s="36">
        <v>1.6306035319231516</v>
      </c>
      <c r="U2110" s="2" t="s">
        <v>6535</v>
      </c>
      <c r="V2110" s="31">
        <v>29.292889021124665</v>
      </c>
      <c r="W2110" s="2" t="s">
        <v>6535</v>
      </c>
      <c r="X2110" s="31">
        <v>3.110318508362345</v>
      </c>
      <c r="Y2110" s="2" t="s">
        <v>6535</v>
      </c>
      <c r="AA2110" s="37">
        <v>57235</v>
      </c>
      <c r="AB2110" s="4" t="s">
        <v>6535</v>
      </c>
      <c r="AC2110" s="37">
        <v>492267</v>
      </c>
      <c r="AD2110" s="4" t="s">
        <v>6535</v>
      </c>
      <c r="AE2110" s="41">
        <v>16805</v>
      </c>
      <c r="AF2110" s="4" t="s">
        <v>6535</v>
      </c>
      <c r="AG2110" s="41">
        <v>10306</v>
      </c>
      <c r="AH2110" s="2" t="s">
        <v>6535</v>
      </c>
      <c r="AI2110" s="41">
        <v>158269</v>
      </c>
      <c r="AJ2110" s="2" t="s">
        <v>6535</v>
      </c>
      <c r="AK2110" s="41">
        <v>166190</v>
      </c>
      <c r="AL2110" s="2" t="s">
        <v>6535</v>
      </c>
      <c r="AM2110" s="2" t="str">
        <f>IF(OR(O2110="Q",Q2110="Q",S2110="Q",U2110="Q",W2110="Q",Y2110="Q",AB2110="Q",AD2110="Q",AF2110="Q",AH2110="Q",AJ2110="Q",AL2110="Q"),"Yes","No")</f>
        <v>No</v>
      </c>
    </row>
    <row r="2111" spans="1:39">
      <c r="A2111" s="3" t="s">
        <v>149</v>
      </c>
      <c r="B2111" s="3" t="s">
        <v>5151</v>
      </c>
      <c r="C2111" s="4" t="s">
        <v>148</v>
      </c>
      <c r="D2111" s="241">
        <v>8013</v>
      </c>
      <c r="E2111" s="236">
        <v>80013</v>
      </c>
      <c r="F2111" s="3" t="s">
        <v>317</v>
      </c>
      <c r="G2111" s="4" t="s">
        <v>264</v>
      </c>
      <c r="H2111" s="60">
        <v>64548</v>
      </c>
      <c r="I2111" s="27">
        <v>14</v>
      </c>
      <c r="J2111" s="170" t="s">
        <v>14</v>
      </c>
      <c r="K2111" s="170" t="s">
        <v>16</v>
      </c>
      <c r="L2111" s="5">
        <v>7</v>
      </c>
      <c r="N2111" s="31">
        <v>1.2241716139066441</v>
      </c>
      <c r="O2111" s="4" t="s">
        <v>6535</v>
      </c>
      <c r="P2111" s="56">
        <v>6.0152772496477061E-2</v>
      </c>
      <c r="Q2111" s="8" t="s">
        <v>6535</v>
      </c>
      <c r="R2111" s="35">
        <v>55.611485435886806</v>
      </c>
      <c r="S2111" s="2" t="s">
        <v>6535</v>
      </c>
      <c r="T2111" s="36">
        <v>2.732611174458381</v>
      </c>
      <c r="U2111" s="2" t="s">
        <v>6535</v>
      </c>
      <c r="V2111" s="31">
        <v>20.351042239629763</v>
      </c>
      <c r="W2111" s="2" t="s">
        <v>6535</v>
      </c>
      <c r="X2111" s="31" t="s">
        <v>6535</v>
      </c>
      <c r="Y2111" s="2" t="s">
        <v>6535</v>
      </c>
      <c r="AA2111" s="37">
        <v>64542</v>
      </c>
      <c r="AB2111" s="4" t="s">
        <v>6535</v>
      </c>
      <c r="AC2111" s="37">
        <v>1072968</v>
      </c>
      <c r="AD2111" s="4" t="s">
        <v>6535</v>
      </c>
      <c r="AE2111" s="41">
        <v>52723</v>
      </c>
      <c r="AF2111" s="4" t="s">
        <v>6535</v>
      </c>
      <c r="AG2111" s="41">
        <v>19294</v>
      </c>
      <c r="AH2111" s="2" t="s">
        <v>6535</v>
      </c>
      <c r="AI2111" s="41">
        <v>0</v>
      </c>
      <c r="AJ2111" s="2" t="s">
        <v>6535</v>
      </c>
      <c r="AK2111" s="41">
        <v>223610</v>
      </c>
      <c r="AL2111" s="2" t="s">
        <v>6535</v>
      </c>
      <c r="AM2111" s="2" t="str">
        <f>IF(OR(O2111="Q",Q2111="Q",S2111="Q",U2111="Q",W2111="Q",Y2111="Q",AB2111="Q",AD2111="Q",AF2111="Q",AH2111="Q",AJ2111="Q",AL2111="Q"),"Yes","No")</f>
        <v>No</v>
      </c>
    </row>
    <row r="2112" spans="1:39">
      <c r="A2112" s="3" t="s">
        <v>149</v>
      </c>
      <c r="B2112" s="3" t="s">
        <v>5151</v>
      </c>
      <c r="C2112" s="4" t="s">
        <v>148</v>
      </c>
      <c r="D2112" s="241">
        <v>8013</v>
      </c>
      <c r="E2112" s="236">
        <v>80013</v>
      </c>
      <c r="F2112" s="3" t="s">
        <v>317</v>
      </c>
      <c r="G2112" s="4" t="s">
        <v>264</v>
      </c>
      <c r="H2112" s="60">
        <v>64548</v>
      </c>
      <c r="I2112" s="27">
        <v>14</v>
      </c>
      <c r="J2112" s="170" t="s">
        <v>15</v>
      </c>
      <c r="K2112" s="170" t="s">
        <v>16</v>
      </c>
      <c r="L2112" s="5">
        <v>7</v>
      </c>
      <c r="N2112" s="31">
        <v>0.36617070659923145</v>
      </c>
      <c r="O2112" s="4" t="s">
        <v>6535</v>
      </c>
      <c r="P2112" s="56">
        <v>5.0096443614383E-2</v>
      </c>
      <c r="Q2112" s="8" t="s">
        <v>6535</v>
      </c>
      <c r="R2112" s="35">
        <v>46.264721356590719</v>
      </c>
      <c r="S2112" s="2" t="s">
        <v>6535</v>
      </c>
      <c r="T2112" s="36">
        <v>6.329556032214982</v>
      </c>
      <c r="U2112" s="2" t="s">
        <v>6535</v>
      </c>
      <c r="V2112" s="31">
        <v>7.3093153960753723</v>
      </c>
      <c r="W2112" s="2" t="s">
        <v>6535</v>
      </c>
      <c r="X2112" s="31" t="s">
        <v>6535</v>
      </c>
      <c r="Y2112" s="2" t="s">
        <v>6535</v>
      </c>
      <c r="AA2112" s="37">
        <v>57268</v>
      </c>
      <c r="AB2112" s="4" t="s">
        <v>6535</v>
      </c>
      <c r="AC2112" s="37">
        <v>1143155</v>
      </c>
      <c r="AD2112" s="4" t="s">
        <v>6535</v>
      </c>
      <c r="AE2112" s="41">
        <v>156397</v>
      </c>
      <c r="AF2112" s="4" t="s">
        <v>6535</v>
      </c>
      <c r="AG2112" s="41">
        <v>24709</v>
      </c>
      <c r="AH2112" s="2" t="s">
        <v>6535</v>
      </c>
      <c r="AI2112" s="41">
        <v>0</v>
      </c>
      <c r="AJ2112" s="2" t="s">
        <v>6535</v>
      </c>
      <c r="AK2112" s="41">
        <v>300874</v>
      </c>
      <c r="AL2112" s="2" t="s">
        <v>6535</v>
      </c>
      <c r="AM2112" s="2" t="str">
        <f>IF(OR(O2112="Q",Q2112="Q",S2112="Q",U2112="Q",W2112="Q",Y2112="Q",AB2112="Q",AD2112="Q",AF2112="Q",AH2112="Q",AJ2112="Q",AL2112="Q"),"Yes","No")</f>
        <v>No</v>
      </c>
    </row>
    <row r="2113" spans="1:39">
      <c r="A2113" s="3" t="s">
        <v>1291</v>
      </c>
      <c r="B2113" s="3" t="s">
        <v>1292</v>
      </c>
      <c r="C2113" s="4" t="s">
        <v>69</v>
      </c>
      <c r="D2113" s="241">
        <v>3041</v>
      </c>
      <c r="E2113" s="236">
        <v>30041</v>
      </c>
      <c r="F2113" s="3" t="s">
        <v>317</v>
      </c>
      <c r="G2113" s="4" t="s">
        <v>264</v>
      </c>
      <c r="H2113" s="60">
        <v>51899</v>
      </c>
      <c r="I2113" s="27">
        <v>14</v>
      </c>
      <c r="J2113" s="170" t="s">
        <v>14</v>
      </c>
      <c r="K2113" s="170" t="s">
        <v>13</v>
      </c>
      <c r="L2113" s="5">
        <v>6</v>
      </c>
      <c r="N2113" s="31">
        <v>1.2937284234752588</v>
      </c>
      <c r="O2113" s="4" t="s">
        <v>6535</v>
      </c>
      <c r="P2113" s="56">
        <v>3.4045632113794758E-2</v>
      </c>
      <c r="Q2113" s="8" t="s">
        <v>6535</v>
      </c>
      <c r="R2113" s="35">
        <v>68.287444608567213</v>
      </c>
      <c r="S2113" s="2" t="s">
        <v>6535</v>
      </c>
      <c r="T2113" s="36">
        <v>1.7970457902511079</v>
      </c>
      <c r="U2113" s="2" t="s">
        <v>6535</v>
      </c>
      <c r="V2113" s="31">
        <v>37.999835607430548</v>
      </c>
      <c r="W2113" s="2" t="s">
        <v>6535</v>
      </c>
      <c r="X2113" s="31" t="s">
        <v>6535</v>
      </c>
      <c r="Y2113" s="2" t="s">
        <v>6535</v>
      </c>
      <c r="AA2113" s="37">
        <v>31479</v>
      </c>
      <c r="AB2113" s="4" t="s">
        <v>6535</v>
      </c>
      <c r="AC2113" s="37">
        <v>924612</v>
      </c>
      <c r="AD2113" s="4" t="s">
        <v>6535</v>
      </c>
      <c r="AE2113" s="41">
        <v>24332</v>
      </c>
      <c r="AF2113" s="4" t="s">
        <v>6535</v>
      </c>
      <c r="AG2113" s="41">
        <v>13540</v>
      </c>
      <c r="AH2113" s="2" t="s">
        <v>6535</v>
      </c>
      <c r="AI2113" s="41">
        <v>0</v>
      </c>
      <c r="AJ2113" s="2" t="s">
        <v>6535</v>
      </c>
      <c r="AK2113" s="41">
        <v>163278</v>
      </c>
      <c r="AL2113" s="2" t="s">
        <v>6535</v>
      </c>
      <c r="AM2113" s="2" t="str">
        <f>IF(OR(O2113="Q",Q2113="Q",S2113="Q",U2113="Q",W2113="Q",Y2113="Q",AB2113="Q",AD2113="Q",AF2113="Q",AH2113="Q",AJ2113="Q",AL2113="Q"),"Yes","No")</f>
        <v>No</v>
      </c>
    </row>
    <row r="2114" spans="1:39">
      <c r="A2114" s="6" t="s">
        <v>5163</v>
      </c>
      <c r="B2114" s="6" t="s">
        <v>5164</v>
      </c>
      <c r="C2114" s="4" t="s">
        <v>148</v>
      </c>
      <c r="D2114" s="242">
        <v>8020</v>
      </c>
      <c r="E2114" s="237">
        <v>80020</v>
      </c>
      <c r="F2114" s="25" t="s">
        <v>317</v>
      </c>
      <c r="G2114" s="53" t="s">
        <v>264</v>
      </c>
      <c r="H2114" s="180">
        <v>73588</v>
      </c>
      <c r="I2114" s="28">
        <v>14</v>
      </c>
      <c r="J2114" s="171" t="s">
        <v>14</v>
      </c>
      <c r="K2114" s="171" t="s">
        <v>13</v>
      </c>
      <c r="L2114" s="9">
        <v>6</v>
      </c>
      <c r="M2114" s="9"/>
      <c r="N2114" s="32">
        <v>2.3694326372204766</v>
      </c>
      <c r="O2114" s="10" t="s">
        <v>6535</v>
      </c>
      <c r="P2114" s="57">
        <v>8.4561478721123878E-2</v>
      </c>
      <c r="Q2114" s="7" t="s">
        <v>6535</v>
      </c>
      <c r="R2114" s="182">
        <v>57.550768646802048</v>
      </c>
      <c r="S2114" s="1" t="s">
        <v>6535</v>
      </c>
      <c r="T2114" s="36">
        <v>2.0539001708104005</v>
      </c>
      <c r="U2114" s="2" t="s">
        <v>6535</v>
      </c>
      <c r="V2114" s="31">
        <v>28.020236555165404</v>
      </c>
      <c r="W2114" s="2" t="s">
        <v>6535</v>
      </c>
      <c r="X2114" s="31" t="s">
        <v>6535</v>
      </c>
      <c r="Y2114" s="2" t="s">
        <v>6535</v>
      </c>
      <c r="AA2114" s="38">
        <v>51284</v>
      </c>
      <c r="AB2114" s="9" t="s">
        <v>6535</v>
      </c>
      <c r="AC2114" s="38">
        <v>606470</v>
      </c>
      <c r="AD2114" s="9" t="s">
        <v>6535</v>
      </c>
      <c r="AE2114" s="42">
        <v>21644</v>
      </c>
      <c r="AF2114" s="9" t="s">
        <v>6535</v>
      </c>
      <c r="AG2114" s="41">
        <v>10538</v>
      </c>
      <c r="AH2114" s="2" t="s">
        <v>6535</v>
      </c>
      <c r="AI2114" s="41">
        <v>0</v>
      </c>
      <c r="AJ2114" s="2" t="s">
        <v>6535</v>
      </c>
      <c r="AK2114" s="41">
        <v>132046</v>
      </c>
      <c r="AL2114" s="2" t="s">
        <v>6535</v>
      </c>
      <c r="AM2114" s="2" t="str">
        <f>IF(OR(O2114="Q",Q2114="Q",S2114="Q",U2114="Q",W2114="Q",Y2114="Q",AB2114="Q",AD2114="Q",AF2114="Q",AH2114="Q",AJ2114="Q",AL2114="Q"),"Yes","No")</f>
        <v>No</v>
      </c>
    </row>
    <row r="2115" spans="1:39">
      <c r="A2115" s="3" t="s">
        <v>2836</v>
      </c>
      <c r="B2115" s="3" t="s">
        <v>2837</v>
      </c>
      <c r="C2115" s="4" t="s">
        <v>108</v>
      </c>
      <c r="D2115" s="241">
        <v>5090</v>
      </c>
      <c r="E2115" s="236">
        <v>50090</v>
      </c>
      <c r="F2115" s="3" t="s">
        <v>320</v>
      </c>
      <c r="G2115" s="4" t="s">
        <v>264</v>
      </c>
      <c r="H2115" s="60">
        <v>75250</v>
      </c>
      <c r="I2115" s="27">
        <v>14</v>
      </c>
      <c r="J2115" s="170" t="s">
        <v>14</v>
      </c>
      <c r="K2115" s="170" t="s">
        <v>16</v>
      </c>
      <c r="L2115" s="5">
        <v>6</v>
      </c>
      <c r="N2115" s="31">
        <v>5.9804562033861393</v>
      </c>
      <c r="O2115" s="4" t="s">
        <v>6535</v>
      </c>
      <c r="P2115" s="56">
        <v>0.1942991664175765</v>
      </c>
      <c r="Q2115" s="8" t="s">
        <v>6535</v>
      </c>
      <c r="R2115" s="35">
        <v>63.49853998203055</v>
      </c>
      <c r="S2115" s="2" t="s">
        <v>6535</v>
      </c>
      <c r="T2115" s="36">
        <v>2.0630053908355794</v>
      </c>
      <c r="U2115" s="2" t="s">
        <v>6535</v>
      </c>
      <c r="V2115" s="31">
        <v>30.779628722303883</v>
      </c>
      <c r="W2115" s="2" t="s">
        <v>6535</v>
      </c>
      <c r="X2115" s="31" t="s">
        <v>6535</v>
      </c>
      <c r="Y2115" s="2" t="s">
        <v>6535</v>
      </c>
      <c r="AA2115" s="37">
        <v>109855</v>
      </c>
      <c r="AB2115" s="4" t="s">
        <v>6535</v>
      </c>
      <c r="AC2115" s="37">
        <v>565391</v>
      </c>
      <c r="AD2115" s="4" t="s">
        <v>6535</v>
      </c>
      <c r="AE2115" s="41">
        <v>18369</v>
      </c>
      <c r="AF2115" s="4" t="s">
        <v>6535</v>
      </c>
      <c r="AG2115" s="41">
        <v>8904</v>
      </c>
      <c r="AH2115" s="2" t="s">
        <v>6535</v>
      </c>
      <c r="AI2115" s="41">
        <v>0</v>
      </c>
      <c r="AJ2115" s="2" t="s">
        <v>6535</v>
      </c>
      <c r="AK2115" s="41">
        <v>111492</v>
      </c>
      <c r="AL2115" s="2" t="s">
        <v>6535</v>
      </c>
      <c r="AM2115" s="2" t="str">
        <f>IF(OR(O2115="Q",Q2115="Q",S2115="Q",U2115="Q",W2115="Q",Y2115="Q",AB2115="Q",AD2115="Q",AF2115="Q",AH2115="Q",AJ2115="Q",AL2115="Q"),"Yes","No")</f>
        <v>No</v>
      </c>
    </row>
    <row r="2116" spans="1:39">
      <c r="A2116" s="3" t="s">
        <v>815</v>
      </c>
      <c r="B2116" s="3" t="s">
        <v>816</v>
      </c>
      <c r="C2116" s="4" t="s">
        <v>43</v>
      </c>
      <c r="D2116" s="241">
        <v>1107</v>
      </c>
      <c r="E2116" s="236">
        <v>10107</v>
      </c>
      <c r="F2116" s="3" t="s">
        <v>320</v>
      </c>
      <c r="G2116" s="4" t="s">
        <v>262</v>
      </c>
      <c r="H2116" s="60">
        <v>923311</v>
      </c>
      <c r="I2116" s="27">
        <v>14</v>
      </c>
      <c r="J2116" s="170" t="s">
        <v>15</v>
      </c>
      <c r="K2116" s="170" t="s">
        <v>13</v>
      </c>
      <c r="L2116" s="5">
        <v>6</v>
      </c>
      <c r="N2116" s="31">
        <v>0.691092419997129</v>
      </c>
      <c r="O2116" s="4" t="s">
        <v>6535</v>
      </c>
      <c r="P2116" s="56">
        <v>0.16741054610904149</v>
      </c>
      <c r="Q2116" s="8" t="s">
        <v>6535</v>
      </c>
      <c r="R2116" s="35">
        <v>72.247836605564345</v>
      </c>
      <c r="S2116" s="2" t="s">
        <v>6535</v>
      </c>
      <c r="T2116" s="36">
        <v>17.501349213734066</v>
      </c>
      <c r="U2116" s="2" t="s">
        <v>6535</v>
      </c>
      <c r="V2116" s="31">
        <v>4.1281295357999221</v>
      </c>
      <c r="W2116" s="2" t="s">
        <v>6535</v>
      </c>
      <c r="X2116" s="31">
        <v>0.93771757515079679</v>
      </c>
      <c r="Y2116" s="2" t="s">
        <v>6535</v>
      </c>
      <c r="AA2116" s="37">
        <v>259971</v>
      </c>
      <c r="AB2116" s="4" t="s">
        <v>6535</v>
      </c>
      <c r="AC2116" s="37">
        <v>1552895</v>
      </c>
      <c r="AD2116" s="4" t="s">
        <v>6535</v>
      </c>
      <c r="AE2116" s="41">
        <v>376174</v>
      </c>
      <c r="AF2116" s="4" t="s">
        <v>6535</v>
      </c>
      <c r="AG2116" s="41">
        <v>21494</v>
      </c>
      <c r="AH2116" s="2" t="s">
        <v>6535</v>
      </c>
      <c r="AI2116" s="41">
        <v>1656037</v>
      </c>
      <c r="AJ2116" s="2" t="s">
        <v>6535</v>
      </c>
      <c r="AK2116" s="41">
        <v>288164</v>
      </c>
      <c r="AL2116" s="2" t="s">
        <v>6535</v>
      </c>
      <c r="AM2116" s="2" t="str">
        <f>IF(OR(O2116="Q",Q2116="Q",S2116="Q",U2116="Q",W2116="Q",Y2116="Q",AB2116="Q",AD2116="Q",AF2116="Q",AH2116="Q",AJ2116="Q",AL2116="Q"),"Yes","No")</f>
        <v>No</v>
      </c>
    </row>
    <row r="2117" spans="1:39">
      <c r="A2117" s="6" t="s">
        <v>1588</v>
      </c>
      <c r="B2117" s="6" t="s">
        <v>414</v>
      </c>
      <c r="C2117" s="4" t="s">
        <v>54</v>
      </c>
      <c r="D2117" s="242">
        <v>4021</v>
      </c>
      <c r="E2117" s="237">
        <v>40021</v>
      </c>
      <c r="F2117" s="25" t="s">
        <v>317</v>
      </c>
      <c r="G2117" s="53" t="s">
        <v>262</v>
      </c>
      <c r="H2117" s="180">
        <v>95779</v>
      </c>
      <c r="I2117" s="28">
        <v>14</v>
      </c>
      <c r="J2117" s="171" t="s">
        <v>14</v>
      </c>
      <c r="K2117" s="171" t="s">
        <v>13</v>
      </c>
      <c r="L2117" s="9">
        <v>6</v>
      </c>
      <c r="M2117" s="9"/>
      <c r="N2117" s="32">
        <v>2.6402237649120441</v>
      </c>
      <c r="O2117" s="10" t="s">
        <v>6535</v>
      </c>
      <c r="P2117" s="57">
        <v>9.3749626059299221E-2</v>
      </c>
      <c r="Q2117" s="7" t="s">
        <v>6535</v>
      </c>
      <c r="R2117" s="182">
        <v>59.252268859897903</v>
      </c>
      <c r="S2117" s="1" t="s">
        <v>6535</v>
      </c>
      <c r="T2117" s="36">
        <v>2.1039421440726036</v>
      </c>
      <c r="U2117" s="2" t="s">
        <v>6535</v>
      </c>
      <c r="V2117" s="31">
        <v>28.162499157511625</v>
      </c>
      <c r="W2117" s="2" t="s">
        <v>6535</v>
      </c>
      <c r="X2117" s="31">
        <v>4.967863512067531</v>
      </c>
      <c r="Y2117" s="2" t="s">
        <v>6535</v>
      </c>
      <c r="AA2117" s="38">
        <v>39173</v>
      </c>
      <c r="AB2117" s="9" t="s">
        <v>6535</v>
      </c>
      <c r="AC2117" s="38">
        <v>417847</v>
      </c>
      <c r="AD2117" s="9" t="s">
        <v>6535</v>
      </c>
      <c r="AE2117" s="42">
        <v>14837</v>
      </c>
      <c r="AF2117" s="9" t="s">
        <v>6535</v>
      </c>
      <c r="AG2117" s="41">
        <v>7052</v>
      </c>
      <c r="AH2117" s="2" t="s">
        <v>6535</v>
      </c>
      <c r="AI2117" s="41">
        <v>84110</v>
      </c>
      <c r="AJ2117" s="2" t="s">
        <v>6535</v>
      </c>
      <c r="AK2117" s="41">
        <v>95234</v>
      </c>
      <c r="AL2117" s="2" t="s">
        <v>6535</v>
      </c>
      <c r="AM2117" s="2" t="str">
        <f>IF(OR(O2117="Q",Q2117="Q",S2117="Q",U2117="Q",W2117="Q",Y2117="Q",AB2117="Q",AD2117="Q",AF2117="Q",AH2117="Q",AJ2117="Q",AL2117="Q"),"Yes","No")</f>
        <v>No</v>
      </c>
    </row>
    <row r="2118" spans="1:39">
      <c r="A2118" s="6" t="s">
        <v>5794</v>
      </c>
      <c r="B2118" s="6" t="s">
        <v>5795</v>
      </c>
      <c r="C2118" s="4" t="s">
        <v>28</v>
      </c>
      <c r="D2118" s="242">
        <v>9213</v>
      </c>
      <c r="E2118" s="237">
        <v>90213</v>
      </c>
      <c r="F2118" s="25" t="s">
        <v>317</v>
      </c>
      <c r="G2118" s="53" t="s">
        <v>262</v>
      </c>
      <c r="H2118" s="180">
        <v>64078</v>
      </c>
      <c r="I2118" s="28">
        <v>14</v>
      </c>
      <c r="J2118" s="171" t="s">
        <v>14</v>
      </c>
      <c r="K2118" s="171" t="s">
        <v>16</v>
      </c>
      <c r="L2118" s="9">
        <v>6</v>
      </c>
      <c r="M2118" s="9"/>
      <c r="N2118" s="32">
        <v>2.2287485353592622</v>
      </c>
      <c r="O2118" s="10" t="s">
        <v>6535</v>
      </c>
      <c r="P2118" s="57">
        <v>6.6905319770575317E-2</v>
      </c>
      <c r="Q2118" s="7" t="s">
        <v>6535</v>
      </c>
      <c r="R2118" s="182">
        <v>99.271795449425539</v>
      </c>
      <c r="S2118" s="1" t="s">
        <v>6535</v>
      </c>
      <c r="T2118" s="36">
        <v>2.9800630772696555</v>
      </c>
      <c r="U2118" s="2" t="s">
        <v>6535</v>
      </c>
      <c r="V2118" s="31">
        <v>33.311977926446687</v>
      </c>
      <c r="W2118" s="2" t="s">
        <v>6535</v>
      </c>
      <c r="X2118" s="31">
        <v>8.8699402185946337</v>
      </c>
      <c r="Y2118" s="2" t="s">
        <v>6535</v>
      </c>
      <c r="AA2118" s="38">
        <v>58966</v>
      </c>
      <c r="AB2118" s="9" t="s">
        <v>6535</v>
      </c>
      <c r="AC2118" s="38">
        <v>881335</v>
      </c>
      <c r="AD2118" s="9" t="s">
        <v>6535</v>
      </c>
      <c r="AE2118" s="42">
        <v>26457</v>
      </c>
      <c r="AF2118" s="9" t="s">
        <v>6535</v>
      </c>
      <c r="AG2118" s="41">
        <v>8878</v>
      </c>
      <c r="AH2118" s="2" t="s">
        <v>6535</v>
      </c>
      <c r="AI2118" s="41">
        <v>99362</v>
      </c>
      <c r="AJ2118" s="2" t="s">
        <v>6535</v>
      </c>
      <c r="AK2118" s="41">
        <v>85251</v>
      </c>
      <c r="AL2118" s="2" t="s">
        <v>6535</v>
      </c>
      <c r="AM2118" s="2" t="str">
        <f>IF(OR(O2118="Q",Q2118="Q",S2118="Q",U2118="Q",W2118="Q",Y2118="Q",AB2118="Q",AD2118="Q",AF2118="Q",AH2118="Q",AJ2118="Q",AL2118="Q"),"Yes","No")</f>
        <v>No</v>
      </c>
    </row>
    <row r="2119" spans="1:39">
      <c r="A2119" s="6" t="s">
        <v>993</v>
      </c>
      <c r="B2119" s="6" t="s">
        <v>994</v>
      </c>
      <c r="C2119" s="4" t="s">
        <v>97</v>
      </c>
      <c r="D2119" s="242">
        <v>2096</v>
      </c>
      <c r="E2119" s="237">
        <v>20096</v>
      </c>
      <c r="F2119" s="25" t="s">
        <v>317</v>
      </c>
      <c r="G2119" s="53" t="s">
        <v>262</v>
      </c>
      <c r="H2119" s="180">
        <v>18351295</v>
      </c>
      <c r="I2119" s="28">
        <v>14</v>
      </c>
      <c r="J2119" s="171" t="s">
        <v>15</v>
      </c>
      <c r="K2119" s="171" t="s">
        <v>16</v>
      </c>
      <c r="L2119" s="9">
        <v>6</v>
      </c>
      <c r="M2119" s="9"/>
      <c r="N2119" s="32">
        <v>1.6070626658501734</v>
      </c>
      <c r="O2119" s="10" t="s">
        <v>6535</v>
      </c>
      <c r="P2119" s="57">
        <v>0.10963189717745093</v>
      </c>
      <c r="Q2119" s="7" t="s">
        <v>6535</v>
      </c>
      <c r="R2119" s="182">
        <v>89.537794171125768</v>
      </c>
      <c r="S2119" s="1" t="s">
        <v>6535</v>
      </c>
      <c r="T2119" s="36">
        <v>6.1081614629331398</v>
      </c>
      <c r="U2119" s="2" t="s">
        <v>6535</v>
      </c>
      <c r="V2119" s="31">
        <v>14.658714363475539</v>
      </c>
      <c r="W2119" s="2" t="s">
        <v>6535</v>
      </c>
      <c r="X2119" s="31" t="s">
        <v>6535</v>
      </c>
      <c r="Y2119" s="2" t="s">
        <v>163</v>
      </c>
      <c r="AA2119" s="38">
        <v>188952</v>
      </c>
      <c r="AB2119" s="9" t="s">
        <v>6535</v>
      </c>
      <c r="AC2119" s="38">
        <v>1723513</v>
      </c>
      <c r="AD2119" s="9" t="s">
        <v>6535</v>
      </c>
      <c r="AE2119" s="42">
        <v>117576</v>
      </c>
      <c r="AF2119" s="9" t="s">
        <v>6535</v>
      </c>
      <c r="AG2119" s="41">
        <v>19249</v>
      </c>
      <c r="AH2119" s="2" t="s">
        <v>6535</v>
      </c>
      <c r="AI2119" s="41">
        <v>0</v>
      </c>
      <c r="AJ2119" s="2" t="s">
        <v>163</v>
      </c>
      <c r="AK2119" s="41">
        <v>444183</v>
      </c>
      <c r="AL2119" s="2" t="s">
        <v>6535</v>
      </c>
      <c r="AM2119" s="2" t="str">
        <f>IF(OR(O2119="Q",Q2119="Q",S2119="Q",U2119="Q",W2119="Q",Y2119="Q",AB2119="Q",AD2119="Q",AF2119="Q",AH2119="Q",AJ2119="Q",AL2119="Q"),"Yes","No")</f>
        <v>No</v>
      </c>
    </row>
    <row r="2120" spans="1:39">
      <c r="A2120" s="3" t="s">
        <v>5702</v>
      </c>
      <c r="B2120" s="3" t="s">
        <v>5703</v>
      </c>
      <c r="C2120" s="4" t="s">
        <v>28</v>
      </c>
      <c r="D2120" s="241">
        <v>9052</v>
      </c>
      <c r="E2120" s="236">
        <v>90052</v>
      </c>
      <c r="F2120" s="3" t="s">
        <v>317</v>
      </c>
      <c r="G2120" s="4" t="s">
        <v>264</v>
      </c>
      <c r="H2120" s="60">
        <v>1932666</v>
      </c>
      <c r="I2120" s="27">
        <v>14</v>
      </c>
      <c r="J2120" s="170" t="s">
        <v>15</v>
      </c>
      <c r="K2120" s="170" t="s">
        <v>16</v>
      </c>
      <c r="L2120" s="5">
        <v>5</v>
      </c>
      <c r="N2120" s="31">
        <v>1.020837418227839</v>
      </c>
      <c r="O2120" s="4" t="s">
        <v>6535</v>
      </c>
      <c r="P2120" s="56">
        <v>0.17305338859706995</v>
      </c>
      <c r="Q2120" s="8" t="s">
        <v>6535</v>
      </c>
      <c r="R2120" s="35">
        <v>67.671937836548295</v>
      </c>
      <c r="S2120" s="2" t="s">
        <v>6535</v>
      </c>
      <c r="T2120" s="36">
        <v>11.471815145525186</v>
      </c>
      <c r="U2120" s="2" t="s">
        <v>6535</v>
      </c>
      <c r="V2120" s="31">
        <v>5.8989738745001574</v>
      </c>
      <c r="W2120" s="2" t="s">
        <v>6535</v>
      </c>
      <c r="X2120" s="31" t="s">
        <v>6535</v>
      </c>
      <c r="Y2120" s="2" t="s">
        <v>6535</v>
      </c>
      <c r="AA2120" s="37">
        <v>171810</v>
      </c>
      <c r="AB2120" s="4" t="s">
        <v>6535</v>
      </c>
      <c r="AC2120" s="37">
        <v>992815</v>
      </c>
      <c r="AD2120" s="4" t="s">
        <v>6535</v>
      </c>
      <c r="AE2120" s="41">
        <v>168303</v>
      </c>
      <c r="AF2120" s="4" t="s">
        <v>6535</v>
      </c>
      <c r="AG2120" s="41">
        <v>14671</v>
      </c>
      <c r="AH2120" s="2" t="s">
        <v>6535</v>
      </c>
      <c r="AI2120" s="41">
        <v>0</v>
      </c>
      <c r="AJ2120" s="2" t="s">
        <v>6535</v>
      </c>
      <c r="AK2120" s="41">
        <v>172903</v>
      </c>
      <c r="AL2120" s="2" t="s">
        <v>6535</v>
      </c>
      <c r="AM2120" s="2" t="str">
        <f>IF(OR(O2120="Q",Q2120="Q",S2120="Q",U2120="Q",W2120="Q",Y2120="Q",AB2120="Q",AD2120="Q",AF2120="Q",AH2120="Q",AJ2120="Q",AL2120="Q"),"Yes","No")</f>
        <v>No</v>
      </c>
    </row>
    <row r="2121" spans="1:39">
      <c r="A2121" s="6" t="s">
        <v>3569</v>
      </c>
      <c r="B2121" s="6" t="s">
        <v>3570</v>
      </c>
      <c r="C2121" s="4" t="s">
        <v>77</v>
      </c>
      <c r="D2121" s="242" t="s">
        <v>3571</v>
      </c>
      <c r="E2121" s="237" t="s">
        <v>3572</v>
      </c>
      <c r="F2121" s="25" t="s">
        <v>320</v>
      </c>
      <c r="G2121" s="53" t="s">
        <v>476</v>
      </c>
      <c r="H2121" s="180">
        <v>0</v>
      </c>
      <c r="I2121" s="28">
        <v>14</v>
      </c>
      <c r="J2121" s="171" t="s">
        <v>15</v>
      </c>
      <c r="K2121" s="171" t="s">
        <v>13</v>
      </c>
      <c r="L2121" s="9">
        <v>5</v>
      </c>
      <c r="M2121" s="9"/>
      <c r="N2121" s="32">
        <v>1.0628203975177624</v>
      </c>
      <c r="O2121" s="10" t="s">
        <v>6535</v>
      </c>
      <c r="P2121" s="57">
        <v>7.0062325381474319E-2</v>
      </c>
      <c r="Q2121" s="7" t="s">
        <v>6535</v>
      </c>
      <c r="R2121" s="182">
        <v>43.773762408356582</v>
      </c>
      <c r="S2121" s="1" t="s">
        <v>6535</v>
      </c>
      <c r="T2121" s="36">
        <v>2.8856160384091352</v>
      </c>
      <c r="U2121" s="2" t="s">
        <v>6535</v>
      </c>
      <c r="V2121" s="31">
        <v>15.16964205414156</v>
      </c>
      <c r="W2121" s="2" t="s">
        <v>6535</v>
      </c>
      <c r="X2121" s="31" t="s">
        <v>6535</v>
      </c>
      <c r="Y2121" s="2" t="s">
        <v>6535</v>
      </c>
      <c r="AA2121" s="38">
        <v>47270</v>
      </c>
      <c r="AB2121" s="9" t="s">
        <v>6535</v>
      </c>
      <c r="AC2121" s="38">
        <v>674685</v>
      </c>
      <c r="AD2121" s="9" t="s">
        <v>6535</v>
      </c>
      <c r="AE2121" s="42">
        <v>44476</v>
      </c>
      <c r="AF2121" s="9" t="s">
        <v>6535</v>
      </c>
      <c r="AG2121" s="41">
        <v>15413</v>
      </c>
      <c r="AH2121" s="2" t="s">
        <v>6535</v>
      </c>
      <c r="AI2121" s="41">
        <v>0</v>
      </c>
      <c r="AJ2121" s="2" t="s">
        <v>6535</v>
      </c>
      <c r="AK2121" s="41">
        <v>260823</v>
      </c>
      <c r="AL2121" s="2" t="s">
        <v>6535</v>
      </c>
      <c r="AM2121" s="2" t="str">
        <f>IF(OR(O2121="Q",Q2121="Q",S2121="Q",U2121="Q",W2121="Q",Y2121="Q",AB2121="Q",AD2121="Q",AF2121="Q",AH2121="Q",AJ2121="Q",AL2121="Q"),"Yes","No")</f>
        <v>No</v>
      </c>
    </row>
    <row r="2122" spans="1:39">
      <c r="A2122" s="6" t="s">
        <v>1479</v>
      </c>
      <c r="B2122" s="6" t="s">
        <v>1480</v>
      </c>
      <c r="C2122" s="4" t="s">
        <v>147</v>
      </c>
      <c r="D2122" s="242" t="s">
        <v>1481</v>
      </c>
      <c r="E2122" s="237" t="s">
        <v>1482</v>
      </c>
      <c r="F2122" s="25" t="s">
        <v>320</v>
      </c>
      <c r="G2122" s="53" t="s">
        <v>476</v>
      </c>
      <c r="H2122" s="180">
        <v>0</v>
      </c>
      <c r="I2122" s="28">
        <v>14</v>
      </c>
      <c r="J2122" s="171" t="s">
        <v>14</v>
      </c>
      <c r="K2122" s="171" t="s">
        <v>13</v>
      </c>
      <c r="L2122" s="9">
        <v>4</v>
      </c>
      <c r="M2122" s="9"/>
      <c r="N2122" s="32">
        <v>0.93973556019485038</v>
      </c>
      <c r="O2122" s="10" t="s">
        <v>6535</v>
      </c>
      <c r="P2122" s="57">
        <v>8.2598324056517222E-2</v>
      </c>
      <c r="Q2122" s="7" t="s">
        <v>6535</v>
      </c>
      <c r="R2122" s="182">
        <v>42.978443743427974</v>
      </c>
      <c r="S2122" s="1" t="s">
        <v>163</v>
      </c>
      <c r="T2122" s="36">
        <v>3.777602523659306</v>
      </c>
      <c r="U2122" s="2" t="s">
        <v>163</v>
      </c>
      <c r="V2122" s="31">
        <v>11.377174669450243</v>
      </c>
      <c r="W2122" s="2" t="s">
        <v>6535</v>
      </c>
      <c r="X2122" s="31" t="s">
        <v>6535</v>
      </c>
      <c r="Y2122" s="2" t="s">
        <v>6535</v>
      </c>
      <c r="AA2122" s="38">
        <v>6752</v>
      </c>
      <c r="AB2122" s="9" t="s">
        <v>6535</v>
      </c>
      <c r="AC2122" s="38">
        <v>81745</v>
      </c>
      <c r="AD2122" s="9" t="s">
        <v>6535</v>
      </c>
      <c r="AE2122" s="42">
        <v>7185</v>
      </c>
      <c r="AF2122" s="9" t="s">
        <v>6535</v>
      </c>
      <c r="AG2122" s="41">
        <v>1902</v>
      </c>
      <c r="AH2122" s="2" t="s">
        <v>163</v>
      </c>
      <c r="AI2122" s="41">
        <v>0</v>
      </c>
      <c r="AJ2122" s="2" t="s">
        <v>6535</v>
      </c>
      <c r="AK2122" s="41">
        <v>55346</v>
      </c>
      <c r="AL2122" s="2" t="s">
        <v>163</v>
      </c>
      <c r="AM2122" s="2" t="str">
        <f>IF(OR(O2122="Q",Q2122="Q",S2122="Q",U2122="Q",W2122="Q",Y2122="Q",AB2122="Q",AD2122="Q",AF2122="Q",AH2122="Q",AJ2122="Q",AL2122="Q"),"Yes","No")</f>
        <v>No</v>
      </c>
    </row>
    <row r="2123" spans="1:39">
      <c r="A2123" s="6" t="s">
        <v>515</v>
      </c>
      <c r="B2123" s="6" t="s">
        <v>516</v>
      </c>
      <c r="C2123" s="4" t="s">
        <v>112</v>
      </c>
      <c r="D2123" s="242" t="s">
        <v>517</v>
      </c>
      <c r="E2123" s="237" t="s">
        <v>518</v>
      </c>
      <c r="F2123" s="25" t="s">
        <v>317</v>
      </c>
      <c r="G2123" s="53" t="s">
        <v>476</v>
      </c>
      <c r="H2123" s="180">
        <v>0</v>
      </c>
      <c r="I2123" s="28">
        <v>14</v>
      </c>
      <c r="J2123" s="171" t="s">
        <v>15</v>
      </c>
      <c r="K2123" s="171" t="s">
        <v>13</v>
      </c>
      <c r="L2123" s="9">
        <v>4</v>
      </c>
      <c r="M2123" s="9"/>
      <c r="N2123" s="32">
        <v>1.2412764660800193</v>
      </c>
      <c r="O2123" s="10" t="s">
        <v>6535</v>
      </c>
      <c r="P2123" s="57">
        <v>0.12420276531757728</v>
      </c>
      <c r="Q2123" s="7" t="s">
        <v>6535</v>
      </c>
      <c r="R2123" s="182">
        <v>67.519338739862761</v>
      </c>
      <c r="S2123" s="1" t="s">
        <v>6535</v>
      </c>
      <c r="T2123" s="36">
        <v>6.7560199625701811</v>
      </c>
      <c r="U2123" s="2" t="s">
        <v>6535</v>
      </c>
      <c r="V2123" s="31">
        <v>9.993951929380696</v>
      </c>
      <c r="W2123" s="2" t="s">
        <v>6535</v>
      </c>
      <c r="X2123" s="31" t="s">
        <v>6535</v>
      </c>
      <c r="Y2123" s="2" t="s">
        <v>6535</v>
      </c>
      <c r="AA2123" s="38">
        <v>134429</v>
      </c>
      <c r="AB2123" s="9" t="s">
        <v>6535</v>
      </c>
      <c r="AC2123" s="38">
        <v>1082335</v>
      </c>
      <c r="AD2123" s="9" t="s">
        <v>6535</v>
      </c>
      <c r="AE2123" s="42">
        <v>108299</v>
      </c>
      <c r="AF2123" s="9" t="s">
        <v>6535</v>
      </c>
      <c r="AG2123" s="41">
        <v>16030</v>
      </c>
      <c r="AH2123" s="2" t="s">
        <v>6535</v>
      </c>
      <c r="AI2123" s="41">
        <v>0</v>
      </c>
      <c r="AJ2123" s="2" t="s">
        <v>6535</v>
      </c>
      <c r="AK2123" s="41">
        <v>402582</v>
      </c>
      <c r="AL2123" s="2" t="s">
        <v>6535</v>
      </c>
      <c r="AM2123" s="2" t="str">
        <f>IF(OR(O2123="Q",Q2123="Q",S2123="Q",U2123="Q",W2123="Q",Y2123="Q",AB2123="Q",AD2123="Q",AF2123="Q",AH2123="Q",AJ2123="Q",AL2123="Q"),"Yes","No")</f>
        <v>No</v>
      </c>
    </row>
    <row r="2124" spans="1:39">
      <c r="A2124" s="6" t="s">
        <v>6119</v>
      </c>
      <c r="B2124" s="6" t="s">
        <v>6120</v>
      </c>
      <c r="C2124" s="4" t="s">
        <v>96</v>
      </c>
      <c r="D2124" s="242" t="s">
        <v>6121</v>
      </c>
      <c r="E2124" s="237" t="s">
        <v>6122</v>
      </c>
      <c r="F2124" s="25" t="s">
        <v>320</v>
      </c>
      <c r="G2124" s="53" t="s">
        <v>476</v>
      </c>
      <c r="H2124" s="180">
        <v>0</v>
      </c>
      <c r="I2124" s="28">
        <v>14</v>
      </c>
      <c r="J2124" s="171" t="s">
        <v>15</v>
      </c>
      <c r="K2124" s="171" t="s">
        <v>13</v>
      </c>
      <c r="L2124" s="9">
        <v>4</v>
      </c>
      <c r="M2124" s="9"/>
      <c r="N2124" s="32">
        <v>0.42664306262447443</v>
      </c>
      <c r="O2124" s="10" t="s">
        <v>6535</v>
      </c>
      <c r="P2124" s="57">
        <v>1.6296997565593725E-2</v>
      </c>
      <c r="Q2124" s="7" t="s">
        <v>6535</v>
      </c>
      <c r="R2124" s="182">
        <v>41.235273614499825</v>
      </c>
      <c r="S2124" s="1" t="s">
        <v>6535</v>
      </c>
      <c r="T2124" s="36">
        <v>1.5751132798884628</v>
      </c>
      <c r="U2124" s="2" t="s">
        <v>6535</v>
      </c>
      <c r="V2124" s="31">
        <v>26.179243195397213</v>
      </c>
      <c r="W2124" s="2" t="s">
        <v>6535</v>
      </c>
      <c r="X2124" s="31" t="s">
        <v>6535</v>
      </c>
      <c r="Y2124" s="2" t="s">
        <v>6535</v>
      </c>
      <c r="AA2124" s="38">
        <v>1928</v>
      </c>
      <c r="AB2124" s="9" t="s">
        <v>6535</v>
      </c>
      <c r="AC2124" s="38">
        <v>118304</v>
      </c>
      <c r="AD2124" s="9" t="s">
        <v>6535</v>
      </c>
      <c r="AE2124" s="42">
        <v>4519</v>
      </c>
      <c r="AF2124" s="9" t="s">
        <v>6535</v>
      </c>
      <c r="AG2124" s="41">
        <v>2869</v>
      </c>
      <c r="AH2124" s="2" t="s">
        <v>6535</v>
      </c>
      <c r="AI2124" s="41">
        <v>0</v>
      </c>
      <c r="AJ2124" s="2" t="s">
        <v>6535</v>
      </c>
      <c r="AK2124" s="41">
        <v>23709</v>
      </c>
      <c r="AL2124" s="2" t="s">
        <v>6535</v>
      </c>
      <c r="AM2124" s="2" t="str">
        <f>IF(OR(O2124="Q",Q2124="Q",S2124="Q",U2124="Q",W2124="Q",Y2124="Q",AB2124="Q",AD2124="Q",AF2124="Q",AH2124="Q",AJ2124="Q",AL2124="Q"),"Yes","No")</f>
        <v>No</v>
      </c>
    </row>
    <row r="2125" spans="1:39">
      <c r="A2125" s="6" t="s">
        <v>5796</v>
      </c>
      <c r="B2125" s="6" t="s">
        <v>5797</v>
      </c>
      <c r="C2125" s="4" t="s">
        <v>28</v>
      </c>
      <c r="D2125" s="242">
        <v>9214</v>
      </c>
      <c r="E2125" s="237">
        <v>90214</v>
      </c>
      <c r="F2125" s="25" t="s">
        <v>317</v>
      </c>
      <c r="G2125" s="53" t="s">
        <v>262</v>
      </c>
      <c r="H2125" s="180">
        <v>12150996</v>
      </c>
      <c r="I2125" s="28">
        <v>14</v>
      </c>
      <c r="J2125" s="171" t="s">
        <v>14</v>
      </c>
      <c r="K2125" s="171" t="s">
        <v>16</v>
      </c>
      <c r="L2125" s="9">
        <v>4</v>
      </c>
      <c r="M2125" s="9"/>
      <c r="N2125" s="32">
        <v>0.90679589112645809</v>
      </c>
      <c r="O2125" s="10" t="s">
        <v>6535</v>
      </c>
      <c r="P2125" s="57">
        <v>3.022378171562758E-2</v>
      </c>
      <c r="Q2125" s="7" t="s">
        <v>6535</v>
      </c>
      <c r="R2125" s="182">
        <v>76.351646728695911</v>
      </c>
      <c r="S2125" s="1" t="s">
        <v>6535</v>
      </c>
      <c r="T2125" s="36">
        <v>2.5448235120366269</v>
      </c>
      <c r="U2125" s="2" t="s">
        <v>6535</v>
      </c>
      <c r="V2125" s="31">
        <v>30.002727642040508</v>
      </c>
      <c r="W2125" s="2" t="s">
        <v>6535</v>
      </c>
      <c r="X2125" s="31">
        <v>8.2456417372442061</v>
      </c>
      <c r="Y2125" s="2" t="s">
        <v>6535</v>
      </c>
      <c r="AA2125" s="38">
        <v>15625</v>
      </c>
      <c r="AB2125" s="9" t="s">
        <v>6535</v>
      </c>
      <c r="AC2125" s="38">
        <v>516977</v>
      </c>
      <c r="AD2125" s="9" t="s">
        <v>6535</v>
      </c>
      <c r="AE2125" s="42">
        <v>17231</v>
      </c>
      <c r="AF2125" s="9" t="s">
        <v>6535</v>
      </c>
      <c r="AG2125" s="41">
        <v>6771</v>
      </c>
      <c r="AH2125" s="2" t="s">
        <v>6535</v>
      </c>
      <c r="AI2125" s="41">
        <v>62697</v>
      </c>
      <c r="AJ2125" s="2" t="s">
        <v>6535</v>
      </c>
      <c r="AK2125" s="41">
        <v>73156</v>
      </c>
      <c r="AL2125" s="2" t="s">
        <v>6535</v>
      </c>
      <c r="AM2125" s="2" t="str">
        <f>IF(OR(O2125="Q",Q2125="Q",S2125="Q",U2125="Q",W2125="Q",Y2125="Q",AB2125="Q",AD2125="Q",AF2125="Q",AH2125="Q",AJ2125="Q",AL2125="Q"),"Yes","No")</f>
        <v>No</v>
      </c>
    </row>
    <row r="2126" spans="1:39">
      <c r="A2126" s="3" t="s">
        <v>5696</v>
      </c>
      <c r="B2126" s="3" t="s">
        <v>5697</v>
      </c>
      <c r="C2126" s="4" t="s">
        <v>28</v>
      </c>
      <c r="D2126" s="241">
        <v>9043</v>
      </c>
      <c r="E2126" s="236">
        <v>90043</v>
      </c>
      <c r="F2126" s="3" t="s">
        <v>317</v>
      </c>
      <c r="G2126" s="4" t="s">
        <v>262</v>
      </c>
      <c r="H2126" s="60">
        <v>12150996</v>
      </c>
      <c r="I2126" s="27">
        <v>14</v>
      </c>
      <c r="J2126" s="170" t="s">
        <v>14</v>
      </c>
      <c r="K2126" s="170" t="s">
        <v>13</v>
      </c>
      <c r="L2126" s="5">
        <v>4</v>
      </c>
      <c r="N2126" s="31">
        <v>0</v>
      </c>
      <c r="O2126" s="4" t="s">
        <v>6535</v>
      </c>
      <c r="P2126" s="56">
        <v>0</v>
      </c>
      <c r="Q2126" s="8" t="s">
        <v>6535</v>
      </c>
      <c r="R2126" s="35">
        <v>132.02257425742573</v>
      </c>
      <c r="S2126" s="2" t="s">
        <v>6535</v>
      </c>
      <c r="T2126" s="36">
        <v>1.6954455445544554</v>
      </c>
      <c r="U2126" s="2" t="s">
        <v>6535</v>
      </c>
      <c r="V2126" s="31">
        <v>77.868955851436581</v>
      </c>
      <c r="W2126" s="2" t="s">
        <v>6535</v>
      </c>
      <c r="X2126" s="31">
        <v>6.3317473432291518</v>
      </c>
      <c r="Y2126" s="2" t="s">
        <v>6535</v>
      </c>
      <c r="AA2126" s="37">
        <v>0</v>
      </c>
      <c r="AB2126" s="4" t="s">
        <v>6535</v>
      </c>
      <c r="AC2126" s="37">
        <v>666714</v>
      </c>
      <c r="AD2126" s="4" t="s">
        <v>6535</v>
      </c>
      <c r="AE2126" s="41">
        <v>8562</v>
      </c>
      <c r="AF2126" s="4" t="s">
        <v>6535</v>
      </c>
      <c r="AG2126" s="41">
        <v>5050</v>
      </c>
      <c r="AH2126" s="2" t="s">
        <v>6535</v>
      </c>
      <c r="AI2126" s="41">
        <v>105297</v>
      </c>
      <c r="AJ2126" s="2" t="s">
        <v>6535</v>
      </c>
      <c r="AK2126" s="41">
        <v>69021</v>
      </c>
      <c r="AL2126" s="2" t="s">
        <v>6535</v>
      </c>
      <c r="AM2126" s="2" t="str">
        <f>IF(OR(O2126="Q",Q2126="Q",S2126="Q",U2126="Q",W2126="Q",Y2126="Q",AB2126="Q",AD2126="Q",AF2126="Q",AH2126="Q",AJ2126="Q",AL2126="Q"),"Yes","No")</f>
        <v>No</v>
      </c>
    </row>
    <row r="2127" spans="1:39">
      <c r="A2127" s="6" t="s">
        <v>155</v>
      </c>
      <c r="B2127" s="6" t="s">
        <v>1806</v>
      </c>
      <c r="C2127" s="4" t="s">
        <v>116</v>
      </c>
      <c r="D2127" s="242">
        <v>4201</v>
      </c>
      <c r="E2127" s="237">
        <v>40201</v>
      </c>
      <c r="F2127" s="25" t="s">
        <v>317</v>
      </c>
      <c r="G2127" s="53" t="s">
        <v>264</v>
      </c>
      <c r="H2127" s="180">
        <v>2148346</v>
      </c>
      <c r="I2127" s="27">
        <v>14</v>
      </c>
      <c r="J2127" s="171" t="s">
        <v>14</v>
      </c>
      <c r="K2127" s="171" t="s">
        <v>13</v>
      </c>
      <c r="L2127" s="9">
        <v>3</v>
      </c>
      <c r="M2127" s="9"/>
      <c r="N2127" s="32">
        <v>0</v>
      </c>
      <c r="O2127" s="10" t="s">
        <v>6535</v>
      </c>
      <c r="P2127" s="57">
        <v>0</v>
      </c>
      <c r="Q2127" s="7" t="s">
        <v>6535</v>
      </c>
      <c r="R2127" s="182">
        <v>40.056892778993436</v>
      </c>
      <c r="S2127" s="1" t="s">
        <v>6535</v>
      </c>
      <c r="T2127" s="36">
        <v>2.3657913931436907</v>
      </c>
      <c r="U2127" s="2" t="s">
        <v>6535</v>
      </c>
      <c r="V2127" s="31">
        <v>16.931709572992137</v>
      </c>
      <c r="W2127" s="2" t="s">
        <v>6535</v>
      </c>
      <c r="X2127" s="31" t="s">
        <v>6535</v>
      </c>
      <c r="Y2127" s="2" t="s">
        <v>6535</v>
      </c>
      <c r="AA2127" s="38">
        <v>0</v>
      </c>
      <c r="AB2127" s="9" t="s">
        <v>6535</v>
      </c>
      <c r="AC2127" s="38">
        <v>109836</v>
      </c>
      <c r="AD2127" s="9" t="s">
        <v>6535</v>
      </c>
      <c r="AE2127" s="42">
        <v>6487</v>
      </c>
      <c r="AF2127" s="9" t="s">
        <v>6535</v>
      </c>
      <c r="AG2127" s="41">
        <v>2742</v>
      </c>
      <c r="AH2127" s="2" t="s">
        <v>6535</v>
      </c>
      <c r="AI2127" s="41">
        <v>0</v>
      </c>
      <c r="AJ2127" s="2" t="s">
        <v>6535</v>
      </c>
      <c r="AK2127" s="41">
        <v>44955</v>
      </c>
      <c r="AL2127" s="2" t="s">
        <v>6535</v>
      </c>
      <c r="AM2127" s="2" t="str">
        <f>IF(OR(O2127="Q",Q2127="Q",S2127="Q",U2127="Q",W2127="Q",Y2127="Q",AB2127="Q",AD2127="Q",AF2127="Q",AH2127="Q",AJ2127="Q",AL2127="Q"),"Yes","No")</f>
        <v>No</v>
      </c>
    </row>
    <row r="2128" spans="1:39">
      <c r="A2128" s="6" t="s">
        <v>408</v>
      </c>
      <c r="B2128" s="6" t="s">
        <v>333</v>
      </c>
      <c r="C2128" s="4" t="s">
        <v>112</v>
      </c>
      <c r="D2128" s="242">
        <v>58</v>
      </c>
      <c r="E2128" s="237">
        <v>58</v>
      </c>
      <c r="F2128" s="25" t="s">
        <v>317</v>
      </c>
      <c r="G2128" s="53" t="s">
        <v>262</v>
      </c>
      <c r="H2128" s="180">
        <v>1849898</v>
      </c>
      <c r="I2128" s="28">
        <v>14</v>
      </c>
      <c r="J2128" s="171" t="s">
        <v>161</v>
      </c>
      <c r="K2128" s="171" t="s">
        <v>16</v>
      </c>
      <c r="L2128" s="9">
        <v>2</v>
      </c>
      <c r="M2128" s="9"/>
      <c r="N2128" s="32">
        <v>0.32634698188536942</v>
      </c>
      <c r="O2128" s="10" t="s">
        <v>6535</v>
      </c>
      <c r="P2128" s="57">
        <v>0.24927639218676881</v>
      </c>
      <c r="Q2128" s="7" t="s">
        <v>6535</v>
      </c>
      <c r="R2128" s="182">
        <v>721.21249999999998</v>
      </c>
      <c r="S2128" s="1" t="s">
        <v>6535</v>
      </c>
      <c r="T2128" s="36">
        <v>550.88988095238096</v>
      </c>
      <c r="U2128" s="2" t="s">
        <v>6535</v>
      </c>
      <c r="V2128" s="31">
        <v>1.3091772510926585</v>
      </c>
      <c r="W2128" s="2" t="s">
        <v>6535</v>
      </c>
      <c r="X2128" s="31">
        <v>2.0455887641246155</v>
      </c>
      <c r="Y2128" s="2" t="s">
        <v>6535</v>
      </c>
      <c r="AA2128" s="38">
        <v>604065</v>
      </c>
      <c r="AB2128" s="9" t="s">
        <v>6535</v>
      </c>
      <c r="AC2128" s="38">
        <v>2423274</v>
      </c>
      <c r="AD2128" s="9" t="s">
        <v>6535</v>
      </c>
      <c r="AE2128" s="42">
        <v>1850990</v>
      </c>
      <c r="AF2128" s="9" t="s">
        <v>6535</v>
      </c>
      <c r="AG2128" s="41">
        <v>3360</v>
      </c>
      <c r="AH2128" s="2" t="s">
        <v>6535</v>
      </c>
      <c r="AI2128" s="41">
        <v>1184634</v>
      </c>
      <c r="AJ2128" s="2" t="s">
        <v>6535</v>
      </c>
      <c r="AK2128" s="41">
        <v>31194</v>
      </c>
      <c r="AL2128" s="2" t="s">
        <v>6535</v>
      </c>
      <c r="AM2128" s="2" t="str">
        <f>IF(OR(O2128="Q",Q2128="Q",S2128="Q",U2128="Q",W2128="Q",Y2128="Q",AB2128="Q",AD2128="Q",AF2128="Q",AH2128="Q",AJ2128="Q",AL2128="Q"),"Yes","No")</f>
        <v>No</v>
      </c>
    </row>
    <row r="2129" spans="1:39">
      <c r="A2129" s="3" t="s">
        <v>5756</v>
      </c>
      <c r="B2129" s="3" t="s">
        <v>5757</v>
      </c>
      <c r="C2129" s="4" t="s">
        <v>28</v>
      </c>
      <c r="D2129" s="241">
        <v>9163</v>
      </c>
      <c r="E2129" s="236">
        <v>90163</v>
      </c>
      <c r="F2129" s="3" t="s">
        <v>317</v>
      </c>
      <c r="G2129" s="4" t="s">
        <v>264</v>
      </c>
      <c r="H2129" s="60">
        <v>71772</v>
      </c>
      <c r="I2129" s="27">
        <v>14</v>
      </c>
      <c r="J2129" s="170" t="s">
        <v>15</v>
      </c>
      <c r="K2129" s="170" t="s">
        <v>16</v>
      </c>
      <c r="L2129" s="5">
        <v>2</v>
      </c>
      <c r="N2129" s="31">
        <v>0.34711837861018402</v>
      </c>
      <c r="O2129" s="4" t="s">
        <v>6535</v>
      </c>
      <c r="P2129" s="56">
        <v>7.1035290616259864E-2</v>
      </c>
      <c r="Q2129" s="8" t="s">
        <v>6535</v>
      </c>
      <c r="R2129" s="35">
        <v>57.701673271686481</v>
      </c>
      <c r="S2129" s="2" t="s">
        <v>6535</v>
      </c>
      <c r="T2129" s="36">
        <v>11.808234258036107</v>
      </c>
      <c r="U2129" s="2" t="s">
        <v>6535</v>
      </c>
      <c r="V2129" s="31">
        <v>4.8865623776406313</v>
      </c>
      <c r="W2129" s="2" t="s">
        <v>6535</v>
      </c>
      <c r="X2129" s="31" t="s">
        <v>6535</v>
      </c>
      <c r="Y2129" s="2" t="s">
        <v>6535</v>
      </c>
      <c r="AA2129" s="37">
        <v>18617</v>
      </c>
      <c r="AB2129" s="4" t="s">
        <v>6535</v>
      </c>
      <c r="AC2129" s="37">
        <v>262081</v>
      </c>
      <c r="AD2129" s="4" t="s">
        <v>6535</v>
      </c>
      <c r="AE2129" s="41">
        <v>53633</v>
      </c>
      <c r="AF2129" s="4" t="s">
        <v>6535</v>
      </c>
      <c r="AG2129" s="41">
        <v>4542</v>
      </c>
      <c r="AH2129" s="2" t="s">
        <v>6535</v>
      </c>
      <c r="AI2129" s="41">
        <v>0</v>
      </c>
      <c r="AJ2129" s="2" t="s">
        <v>6535</v>
      </c>
      <c r="AK2129" s="41">
        <v>43307</v>
      </c>
      <c r="AL2129" s="2" t="s">
        <v>6535</v>
      </c>
      <c r="AM2129" s="2" t="str">
        <f>IF(OR(O2129="Q",Q2129="Q",S2129="Q",U2129="Q",W2129="Q",Y2129="Q",AB2129="Q",AD2129="Q",AF2129="Q",AH2129="Q",AJ2129="Q",AL2129="Q"),"Yes","No")</f>
        <v>No</v>
      </c>
    </row>
    <row r="2130" spans="1:39">
      <c r="A2130" s="6" t="s">
        <v>2931</v>
      </c>
      <c r="B2130" s="6" t="s">
        <v>2932</v>
      </c>
      <c r="C2130" s="4" t="s">
        <v>77</v>
      </c>
      <c r="D2130" s="242">
        <v>5205</v>
      </c>
      <c r="E2130" s="237">
        <v>50205</v>
      </c>
      <c r="F2130" s="25" t="s">
        <v>317</v>
      </c>
      <c r="G2130" s="53" t="s">
        <v>264</v>
      </c>
      <c r="H2130" s="180">
        <v>57584</v>
      </c>
      <c r="I2130" s="28">
        <v>14</v>
      </c>
      <c r="J2130" s="171" t="s">
        <v>14</v>
      </c>
      <c r="K2130" s="171" t="s">
        <v>13</v>
      </c>
      <c r="L2130" s="9">
        <v>2</v>
      </c>
      <c r="M2130" s="9"/>
      <c r="N2130" s="32">
        <v>2.7193600321996376</v>
      </c>
      <c r="O2130" s="10" t="s">
        <v>6535</v>
      </c>
      <c r="P2130" s="57">
        <v>0.10607107252474665</v>
      </c>
      <c r="Q2130" s="7" t="s">
        <v>6535</v>
      </c>
      <c r="R2130" s="182">
        <v>56.517746228926356</v>
      </c>
      <c r="S2130" s="1" t="s">
        <v>6535</v>
      </c>
      <c r="T2130" s="36">
        <v>2.2045252883762201</v>
      </c>
      <c r="U2130" s="2" t="s">
        <v>6535</v>
      </c>
      <c r="V2130" s="31">
        <v>25.637150332058763</v>
      </c>
      <c r="W2130" s="2" t="s">
        <v>6535</v>
      </c>
      <c r="X2130" s="31" t="s">
        <v>6535</v>
      </c>
      <c r="Y2130" s="2" t="s">
        <v>6535</v>
      </c>
      <c r="AA2130" s="38">
        <v>27025</v>
      </c>
      <c r="AB2130" s="9" t="s">
        <v>6535</v>
      </c>
      <c r="AC2130" s="38">
        <v>254782</v>
      </c>
      <c r="AD2130" s="9" t="s">
        <v>6535</v>
      </c>
      <c r="AE2130" s="42">
        <v>9938</v>
      </c>
      <c r="AF2130" s="9" t="s">
        <v>6535</v>
      </c>
      <c r="AG2130" s="41">
        <v>4508</v>
      </c>
      <c r="AH2130" s="2" t="s">
        <v>6535</v>
      </c>
      <c r="AI2130" s="41">
        <v>0</v>
      </c>
      <c r="AJ2130" s="2" t="s">
        <v>6535</v>
      </c>
      <c r="AK2130" s="41">
        <v>52476</v>
      </c>
      <c r="AL2130" s="2" t="s">
        <v>6535</v>
      </c>
      <c r="AM2130" s="2" t="str">
        <f>IF(OR(O2130="Q",Q2130="Q",S2130="Q",U2130="Q",W2130="Q",Y2130="Q",AB2130="Q",AD2130="Q",AF2130="Q",AH2130="Q",AJ2130="Q",AL2130="Q"),"Yes","No")</f>
        <v>No</v>
      </c>
    </row>
    <row r="2131" spans="1:39">
      <c r="A2131" s="6" t="s">
        <v>515</v>
      </c>
      <c r="B2131" s="6" t="s">
        <v>516</v>
      </c>
      <c r="C2131" s="4" t="s">
        <v>112</v>
      </c>
      <c r="D2131" s="242" t="s">
        <v>517</v>
      </c>
      <c r="E2131" s="237" t="s">
        <v>518</v>
      </c>
      <c r="F2131" s="25" t="s">
        <v>317</v>
      </c>
      <c r="G2131" s="53" t="s">
        <v>476</v>
      </c>
      <c r="H2131" s="180">
        <v>0</v>
      </c>
      <c r="I2131" s="28">
        <v>14</v>
      </c>
      <c r="J2131" s="171" t="s">
        <v>30</v>
      </c>
      <c r="K2131" s="171" t="s">
        <v>13</v>
      </c>
      <c r="L2131" s="9">
        <v>2</v>
      </c>
      <c r="M2131" s="9"/>
      <c r="N2131" s="32">
        <v>7.857464321667555</v>
      </c>
      <c r="O2131" s="10" t="s">
        <v>6535</v>
      </c>
      <c r="P2131" s="57">
        <v>0.26071024379509267</v>
      </c>
      <c r="Q2131" s="7" t="s">
        <v>6535</v>
      </c>
      <c r="R2131" s="182">
        <v>87.119479630263612</v>
      </c>
      <c r="S2131" s="1" t="s">
        <v>6535</v>
      </c>
      <c r="T2131" s="36">
        <v>2.8906196508045192</v>
      </c>
      <c r="U2131" s="2" t="s">
        <v>6535</v>
      </c>
      <c r="V2131" s="31">
        <v>30.138686563628827</v>
      </c>
      <c r="W2131" s="2" t="s">
        <v>6535</v>
      </c>
      <c r="X2131" s="31" t="s">
        <v>6535</v>
      </c>
      <c r="Y2131" s="2" t="s">
        <v>6535</v>
      </c>
      <c r="AA2131" s="38">
        <v>132689</v>
      </c>
      <c r="AB2131" s="9" t="s">
        <v>6535</v>
      </c>
      <c r="AC2131" s="38">
        <v>508952</v>
      </c>
      <c r="AD2131" s="9" t="s">
        <v>6535</v>
      </c>
      <c r="AE2131" s="42">
        <v>16887</v>
      </c>
      <c r="AF2131" s="9" t="s">
        <v>6535</v>
      </c>
      <c r="AG2131" s="41">
        <v>5842</v>
      </c>
      <c r="AH2131" s="2" t="s">
        <v>6535</v>
      </c>
      <c r="AI2131" s="41">
        <v>0</v>
      </c>
      <c r="AJ2131" s="2" t="s">
        <v>6535</v>
      </c>
      <c r="AK2131" s="41">
        <v>132689</v>
      </c>
      <c r="AL2131" s="2" t="s">
        <v>6535</v>
      </c>
      <c r="AM2131" s="2" t="str">
        <f>IF(OR(O2131="Q",Q2131="Q",S2131="Q",U2131="Q",W2131="Q",Y2131="Q",AB2131="Q",AD2131="Q",AF2131="Q",AH2131="Q",AJ2131="Q",AL2131="Q"),"Yes","No")</f>
        <v>No</v>
      </c>
    </row>
    <row r="2132" spans="1:39">
      <c r="A2132" s="3" t="s">
        <v>2533</v>
      </c>
      <c r="B2132" s="3" t="s">
        <v>2534</v>
      </c>
      <c r="C2132" s="4" t="s">
        <v>83</v>
      </c>
      <c r="D2132" s="241" t="s">
        <v>2535</v>
      </c>
      <c r="E2132" s="236" t="s">
        <v>2536</v>
      </c>
      <c r="F2132" s="3" t="s">
        <v>320</v>
      </c>
      <c r="G2132" s="4" t="s">
        <v>476</v>
      </c>
      <c r="H2132" s="60">
        <v>0</v>
      </c>
      <c r="I2132" s="27">
        <v>14</v>
      </c>
      <c r="J2132" s="170" t="s">
        <v>15</v>
      </c>
      <c r="K2132" s="170" t="s">
        <v>13</v>
      </c>
      <c r="L2132" s="5">
        <v>1</v>
      </c>
      <c r="N2132" s="31">
        <v>0.4665391969407266</v>
      </c>
      <c r="O2132" s="4" t="s">
        <v>6535</v>
      </c>
      <c r="P2132" s="56">
        <v>7.3558672085086887E-2</v>
      </c>
      <c r="Q2132" s="8" t="s">
        <v>6535</v>
      </c>
      <c r="R2132" s="35">
        <v>33.465294592413237</v>
      </c>
      <c r="S2132" s="2" t="s">
        <v>6535</v>
      </c>
      <c r="T2132" s="36">
        <v>5.2764326069410812</v>
      </c>
      <c r="U2132" s="2" t="s">
        <v>6535</v>
      </c>
      <c r="V2132" s="31">
        <v>6.3424091778202678</v>
      </c>
      <c r="W2132" s="2" t="s">
        <v>6535</v>
      </c>
      <c r="X2132" s="31" t="s">
        <v>6535</v>
      </c>
      <c r="Y2132" s="2" t="s">
        <v>6535</v>
      </c>
      <c r="AA2132" s="37">
        <v>6100</v>
      </c>
      <c r="AB2132" s="4" t="s">
        <v>6535</v>
      </c>
      <c r="AC2132" s="37">
        <v>82927</v>
      </c>
      <c r="AD2132" s="4" t="s">
        <v>6535</v>
      </c>
      <c r="AE2132" s="41">
        <v>13075</v>
      </c>
      <c r="AF2132" s="4" t="s">
        <v>6535</v>
      </c>
      <c r="AG2132" s="41">
        <v>2478</v>
      </c>
      <c r="AH2132" s="2" t="s">
        <v>6535</v>
      </c>
      <c r="AI2132" s="41">
        <v>0</v>
      </c>
      <c r="AJ2132" s="2" t="s">
        <v>6535</v>
      </c>
      <c r="AK2132" s="41">
        <v>33184</v>
      </c>
      <c r="AL2132" s="2" t="s">
        <v>6535</v>
      </c>
      <c r="AM2132" s="2" t="str">
        <f>IF(OR(O2132="Q",Q2132="Q",S2132="Q",U2132="Q",W2132="Q",Y2132="Q",AB2132="Q",AD2132="Q",AF2132="Q",AH2132="Q",AJ2132="Q",AL2132="Q"),"Yes","No")</f>
        <v>No</v>
      </c>
    </row>
    <row r="2133" spans="1:39">
      <c r="A2133" s="6" t="s">
        <v>2011</v>
      </c>
      <c r="B2133" s="6" t="s">
        <v>2012</v>
      </c>
      <c r="C2133" s="4" t="s">
        <v>48</v>
      </c>
      <c r="D2133" s="242" t="s">
        <v>2013</v>
      </c>
      <c r="E2133" s="237" t="s">
        <v>2014</v>
      </c>
      <c r="F2133" s="25" t="s">
        <v>481</v>
      </c>
      <c r="G2133" s="53" t="s">
        <v>476</v>
      </c>
      <c r="H2133" s="180">
        <v>0</v>
      </c>
      <c r="I2133" s="28">
        <v>14</v>
      </c>
      <c r="J2133" s="171" t="s">
        <v>15</v>
      </c>
      <c r="K2133" s="171" t="s">
        <v>13</v>
      </c>
      <c r="L2133" s="9">
        <v>1</v>
      </c>
      <c r="M2133" s="9"/>
      <c r="N2133" s="32">
        <v>1.0359358841778696</v>
      </c>
      <c r="O2133" s="10" t="s">
        <v>6535</v>
      </c>
      <c r="P2133" s="57">
        <v>0.12802325952905844</v>
      </c>
      <c r="Q2133" s="7" t="s">
        <v>6535</v>
      </c>
      <c r="R2133" s="182">
        <v>36.521586931155191</v>
      </c>
      <c r="S2133" s="1" t="s">
        <v>6535</v>
      </c>
      <c r="T2133" s="36">
        <v>4.5134189031505247</v>
      </c>
      <c r="U2133" s="2" t="s">
        <v>6535</v>
      </c>
      <c r="V2133" s="31">
        <v>8.0917786970010344</v>
      </c>
      <c r="W2133" s="2" t="s">
        <v>6535</v>
      </c>
      <c r="X2133" s="31" t="s">
        <v>6535</v>
      </c>
      <c r="Y2133" s="2" t="s">
        <v>6535</v>
      </c>
      <c r="AA2133" s="38">
        <v>4007</v>
      </c>
      <c r="AB2133" s="9" t="s">
        <v>6535</v>
      </c>
      <c r="AC2133" s="38">
        <v>31299</v>
      </c>
      <c r="AD2133" s="9" t="s">
        <v>6535</v>
      </c>
      <c r="AE2133" s="42">
        <v>3868</v>
      </c>
      <c r="AF2133" s="9" t="s">
        <v>6535</v>
      </c>
      <c r="AG2133" s="41">
        <v>857</v>
      </c>
      <c r="AH2133" s="2" t="s">
        <v>6535</v>
      </c>
      <c r="AI2133" s="41">
        <v>0</v>
      </c>
      <c r="AJ2133" s="2" t="s">
        <v>6535</v>
      </c>
      <c r="AK2133" s="41">
        <v>13491</v>
      </c>
      <c r="AL2133" s="2" t="s">
        <v>6535</v>
      </c>
      <c r="AM2133" s="2" t="str">
        <f>IF(OR(O2133="Q",Q2133="Q",S2133="Q",U2133="Q",W2133="Q",Y2133="Q",AB2133="Q",AD2133="Q",AF2133="Q",AH2133="Q",AJ2133="Q",AL2133="Q"),"Yes","No")</f>
        <v>No</v>
      </c>
    </row>
    <row r="2134" spans="1:39">
      <c r="A2134" s="3" t="s">
        <v>5327</v>
      </c>
      <c r="B2134" s="3" t="s">
        <v>5328</v>
      </c>
      <c r="C2134" s="4" t="s">
        <v>82</v>
      </c>
      <c r="D2134" s="241" t="s">
        <v>5329</v>
      </c>
      <c r="E2134" s="236" t="s">
        <v>5330</v>
      </c>
      <c r="F2134" s="3" t="s">
        <v>317</v>
      </c>
      <c r="G2134" s="4" t="s">
        <v>476</v>
      </c>
      <c r="H2134" s="60">
        <v>0</v>
      </c>
      <c r="I2134" s="27">
        <v>14</v>
      </c>
      <c r="J2134" s="170" t="s">
        <v>14</v>
      </c>
      <c r="K2134" s="170" t="s">
        <v>13</v>
      </c>
      <c r="L2134" s="5">
        <v>1</v>
      </c>
      <c r="N2134" s="31">
        <v>3.1267590387529767</v>
      </c>
      <c r="O2134" s="4" t="s">
        <v>6535</v>
      </c>
      <c r="P2134" s="56">
        <v>0.302906370104709</v>
      </c>
      <c r="Q2134" s="8" t="s">
        <v>6535</v>
      </c>
      <c r="R2134" s="35">
        <v>66.778361344537814</v>
      </c>
      <c r="S2134" s="2" t="s">
        <v>6535</v>
      </c>
      <c r="T2134" s="36">
        <v>6.4691876750700281</v>
      </c>
      <c r="U2134" s="2" t="s">
        <v>6535</v>
      </c>
      <c r="V2134" s="31">
        <v>10.322526520891968</v>
      </c>
      <c r="W2134" s="2" t="s">
        <v>6535</v>
      </c>
      <c r="X2134" s="31" t="s">
        <v>6535</v>
      </c>
      <c r="Y2134" s="2" t="s">
        <v>6535</v>
      </c>
      <c r="AA2134" s="37">
        <v>57770</v>
      </c>
      <c r="AB2134" s="4" t="s">
        <v>6535</v>
      </c>
      <c r="AC2134" s="37">
        <v>190719</v>
      </c>
      <c r="AD2134" s="4" t="s">
        <v>6535</v>
      </c>
      <c r="AE2134" s="41">
        <v>18476</v>
      </c>
      <c r="AF2134" s="4" t="s">
        <v>6535</v>
      </c>
      <c r="AG2134" s="41">
        <v>2856</v>
      </c>
      <c r="AH2134" s="2" t="s">
        <v>6535</v>
      </c>
      <c r="AI2134" s="41">
        <v>0</v>
      </c>
      <c r="AJ2134" s="2" t="s">
        <v>6535</v>
      </c>
      <c r="AK2134" s="41">
        <v>36287</v>
      </c>
      <c r="AL2134" s="2" t="s">
        <v>6535</v>
      </c>
      <c r="AM2134" s="2" t="str">
        <f>IF(OR(O2134="Q",Q2134="Q",S2134="Q",U2134="Q",W2134="Q",Y2134="Q",AB2134="Q",AD2134="Q",AF2134="Q",AH2134="Q",AJ2134="Q",AL2134="Q"),"Yes","No")</f>
        <v>No</v>
      </c>
    </row>
    <row r="2135" spans="1:39">
      <c r="A2135" s="3" t="s">
        <v>180</v>
      </c>
      <c r="B2135" s="3" t="s">
        <v>4471</v>
      </c>
      <c r="C2135" s="4" t="s">
        <v>80</v>
      </c>
      <c r="D2135" s="241">
        <v>7050</v>
      </c>
      <c r="E2135" s="236">
        <v>70050</v>
      </c>
      <c r="F2135" s="3" t="s">
        <v>151</v>
      </c>
      <c r="G2135" s="4" t="s">
        <v>264</v>
      </c>
      <c r="H2135" s="60">
        <v>52900</v>
      </c>
      <c r="I2135" s="27">
        <v>13</v>
      </c>
      <c r="J2135" s="170" t="s">
        <v>15</v>
      </c>
      <c r="K2135" s="170" t="s">
        <v>13</v>
      </c>
      <c r="L2135" s="5">
        <v>13</v>
      </c>
      <c r="N2135" s="31">
        <v>0</v>
      </c>
      <c r="O2135" s="4" t="s">
        <v>6535</v>
      </c>
      <c r="P2135" s="56">
        <v>0</v>
      </c>
      <c r="Q2135" s="8" t="s">
        <v>6535</v>
      </c>
      <c r="R2135" s="35">
        <v>23.223818559681938</v>
      </c>
      <c r="S2135" s="2" t="s">
        <v>6535</v>
      </c>
      <c r="T2135" s="36">
        <v>28.682027649769584</v>
      </c>
      <c r="U2135" s="2" t="s">
        <v>6535</v>
      </c>
      <c r="V2135" s="31">
        <v>0.80969932960330659</v>
      </c>
      <c r="W2135" s="2" t="s">
        <v>6535</v>
      </c>
      <c r="X2135" s="31" t="s">
        <v>6535</v>
      </c>
      <c r="Y2135" s="2" t="s">
        <v>6535</v>
      </c>
      <c r="AA2135" s="37">
        <v>0</v>
      </c>
      <c r="AB2135" s="4" t="s">
        <v>6535</v>
      </c>
      <c r="AC2135" s="37">
        <v>257018</v>
      </c>
      <c r="AD2135" s="4" t="s">
        <v>6535</v>
      </c>
      <c r="AE2135" s="41">
        <v>317424</v>
      </c>
      <c r="AF2135" s="4" t="s">
        <v>6535</v>
      </c>
      <c r="AG2135" s="41">
        <v>11067</v>
      </c>
      <c r="AH2135" s="2" t="s">
        <v>6535</v>
      </c>
      <c r="AI2135" s="41">
        <v>0</v>
      </c>
      <c r="AJ2135" s="2" t="s">
        <v>6535</v>
      </c>
      <c r="AK2135" s="41">
        <v>122091</v>
      </c>
      <c r="AL2135" s="2" t="s">
        <v>6535</v>
      </c>
      <c r="AM2135" s="2" t="str">
        <f>IF(OR(O2135="Q",Q2135="Q",S2135="Q",U2135="Q",W2135="Q",Y2135="Q",AB2135="Q",AD2135="Q",AF2135="Q",AH2135="Q",AJ2135="Q",AL2135="Q"),"Yes","No")</f>
        <v>No</v>
      </c>
    </row>
    <row r="2136" spans="1:39">
      <c r="A2136" s="3" t="s">
        <v>4478</v>
      </c>
      <c r="B2136" s="3" t="s">
        <v>6460</v>
      </c>
      <c r="C2136" s="4" t="s">
        <v>85</v>
      </c>
      <c r="D2136" s="241" t="s">
        <v>4479</v>
      </c>
      <c r="E2136" s="236">
        <v>77063</v>
      </c>
      <c r="F2136" s="3" t="s">
        <v>167</v>
      </c>
      <c r="G2136" s="4" t="s">
        <v>264</v>
      </c>
      <c r="H2136" s="60">
        <v>0</v>
      </c>
      <c r="I2136" s="27">
        <v>13</v>
      </c>
      <c r="J2136" s="170" t="s">
        <v>14</v>
      </c>
      <c r="K2136" s="170" t="s">
        <v>13</v>
      </c>
      <c r="L2136" s="5">
        <v>13</v>
      </c>
      <c r="N2136" s="31">
        <v>0.40199750312109861</v>
      </c>
      <c r="O2136" s="4" t="s">
        <v>6535</v>
      </c>
      <c r="P2136" s="56">
        <v>6.3881424789431571E-3</v>
      </c>
      <c r="Q2136" s="8" t="s">
        <v>6535</v>
      </c>
      <c r="R2136" s="35">
        <v>55.168794843731</v>
      </c>
      <c r="S2136" s="2" t="s">
        <v>6535</v>
      </c>
      <c r="T2136" s="36">
        <v>0.87668734038672014</v>
      </c>
      <c r="U2136" s="2" t="s">
        <v>6535</v>
      </c>
      <c r="V2136" s="31">
        <v>62.928700235816343</v>
      </c>
      <c r="W2136" s="2" t="s">
        <v>6535</v>
      </c>
      <c r="X2136" s="31" t="s">
        <v>6535</v>
      </c>
      <c r="Y2136" s="2" t="s">
        <v>6535</v>
      </c>
      <c r="AA2136" s="37">
        <v>2898</v>
      </c>
      <c r="AB2136" s="4" t="s">
        <v>6535</v>
      </c>
      <c r="AC2136" s="37">
        <v>453653</v>
      </c>
      <c r="AD2136" s="4" t="s">
        <v>6535</v>
      </c>
      <c r="AE2136" s="41">
        <v>7209</v>
      </c>
      <c r="AF2136" s="4" t="s">
        <v>6535</v>
      </c>
      <c r="AG2136" s="41">
        <v>8223</v>
      </c>
      <c r="AH2136" s="2" t="s">
        <v>6535</v>
      </c>
      <c r="AI2136" s="41">
        <v>0</v>
      </c>
      <c r="AJ2136" s="2" t="s">
        <v>6535</v>
      </c>
      <c r="AK2136" s="41">
        <v>205875</v>
      </c>
      <c r="AL2136" s="2" t="s">
        <v>6535</v>
      </c>
      <c r="AM2136" s="2" t="str">
        <f>IF(OR(O2136="Q",Q2136="Q",S2136="Q",U2136="Q",W2136="Q",Y2136="Q",AB2136="Q",AD2136="Q",AF2136="Q",AH2136="Q",AJ2136="Q",AL2136="Q"),"Yes","No")</f>
        <v>No</v>
      </c>
    </row>
    <row r="2137" spans="1:39">
      <c r="A2137" s="6" t="s">
        <v>1845</v>
      </c>
      <c r="B2137" s="6" t="s">
        <v>1846</v>
      </c>
      <c r="C2137" s="4" t="s">
        <v>83</v>
      </c>
      <c r="D2137" s="242" t="s">
        <v>1847</v>
      </c>
      <c r="E2137" s="237">
        <v>44913</v>
      </c>
      <c r="F2137" s="25" t="s">
        <v>167</v>
      </c>
      <c r="G2137" s="53" t="s">
        <v>264</v>
      </c>
      <c r="H2137" s="180">
        <v>0</v>
      </c>
      <c r="I2137" s="27">
        <v>13</v>
      </c>
      <c r="J2137" s="171" t="s">
        <v>15</v>
      </c>
      <c r="K2137" s="171" t="s">
        <v>13</v>
      </c>
      <c r="L2137" s="9">
        <v>13</v>
      </c>
      <c r="M2137" s="9"/>
      <c r="N2137" s="32">
        <v>1.295058670672784</v>
      </c>
      <c r="O2137" s="10" t="s">
        <v>6535</v>
      </c>
      <c r="P2137" s="57">
        <v>8.4611956452537079E-2</v>
      </c>
      <c r="Q2137" s="7" t="s">
        <v>6535</v>
      </c>
      <c r="R2137" s="182">
        <v>17.090628825316227</v>
      </c>
      <c r="S2137" s="1" t="s">
        <v>6535</v>
      </c>
      <c r="T2137" s="36">
        <v>1.1166069728430883</v>
      </c>
      <c r="U2137" s="2" t="s">
        <v>6535</v>
      </c>
      <c r="V2137" s="31">
        <v>15.305858946770067</v>
      </c>
      <c r="W2137" s="2" t="s">
        <v>6535</v>
      </c>
      <c r="X2137" s="31" t="s">
        <v>6535</v>
      </c>
      <c r="Y2137" s="2" t="s">
        <v>6535</v>
      </c>
      <c r="AA2137" s="38">
        <v>95688</v>
      </c>
      <c r="AB2137" s="9" t="s">
        <v>6535</v>
      </c>
      <c r="AC2137" s="38">
        <v>1130904</v>
      </c>
      <c r="AD2137" s="9" t="s">
        <v>6535</v>
      </c>
      <c r="AE2137" s="42">
        <v>73887</v>
      </c>
      <c r="AF2137" s="9" t="s">
        <v>6535</v>
      </c>
      <c r="AG2137" s="41">
        <v>66171</v>
      </c>
      <c r="AH2137" s="2" t="s">
        <v>6535</v>
      </c>
      <c r="AI2137" s="41">
        <v>0</v>
      </c>
      <c r="AJ2137" s="2" t="s">
        <v>6535</v>
      </c>
      <c r="AK2137" s="41">
        <v>493486</v>
      </c>
      <c r="AL2137" s="2" t="s">
        <v>6535</v>
      </c>
      <c r="AM2137" s="2" t="str">
        <f>IF(OR(O2137="Q",Q2137="Q",S2137="Q",U2137="Q",W2137="Q",Y2137="Q",AB2137="Q",AD2137="Q",AF2137="Q",AH2137="Q",AJ2137="Q",AL2137="Q"),"Yes","No")</f>
        <v>No</v>
      </c>
    </row>
    <row r="2138" spans="1:39">
      <c r="A2138" s="6" t="s">
        <v>4125</v>
      </c>
      <c r="B2138" s="6" t="s">
        <v>4126</v>
      </c>
      <c r="C2138" s="4" t="s">
        <v>67</v>
      </c>
      <c r="D2138" s="242" t="s">
        <v>4127</v>
      </c>
      <c r="E2138" s="237" t="s">
        <v>4128</v>
      </c>
      <c r="F2138" s="25" t="s">
        <v>1218</v>
      </c>
      <c r="G2138" s="53" t="s">
        <v>476</v>
      </c>
      <c r="H2138" s="180">
        <v>0</v>
      </c>
      <c r="I2138" s="28">
        <v>13</v>
      </c>
      <c r="J2138" s="171" t="s">
        <v>14</v>
      </c>
      <c r="K2138" s="171" t="s">
        <v>13</v>
      </c>
      <c r="L2138" s="9">
        <v>13</v>
      </c>
      <c r="M2138" s="9"/>
      <c r="N2138" s="32">
        <v>0.50667828106852497</v>
      </c>
      <c r="O2138" s="10" t="s">
        <v>6535</v>
      </c>
      <c r="P2138" s="57">
        <v>1.6242143942316344E-2</v>
      </c>
      <c r="Q2138" s="7" t="s">
        <v>6535</v>
      </c>
      <c r="R2138" s="182">
        <v>69.115725518227308</v>
      </c>
      <c r="S2138" s="1" t="s">
        <v>6535</v>
      </c>
      <c r="T2138" s="36">
        <v>2.2155825589706932</v>
      </c>
      <c r="U2138" s="2" t="s">
        <v>6535</v>
      </c>
      <c r="V2138" s="31">
        <v>31.195283262356433</v>
      </c>
      <c r="W2138" s="2" t="s">
        <v>6535</v>
      </c>
      <c r="X2138" s="31" t="s">
        <v>6535</v>
      </c>
      <c r="Y2138" s="2" t="s">
        <v>6535</v>
      </c>
      <c r="AA2138" s="38">
        <v>15705</v>
      </c>
      <c r="AB2138" s="9" t="s">
        <v>6535</v>
      </c>
      <c r="AC2138" s="38">
        <v>966929</v>
      </c>
      <c r="AD2138" s="9" t="s">
        <v>6535</v>
      </c>
      <c r="AE2138" s="42">
        <v>30996</v>
      </c>
      <c r="AF2138" s="9" t="s">
        <v>6535</v>
      </c>
      <c r="AG2138" s="41">
        <v>13990</v>
      </c>
      <c r="AH2138" s="2" t="s">
        <v>6535</v>
      </c>
      <c r="AI2138" s="41">
        <v>0</v>
      </c>
      <c r="AJ2138" s="2" t="s">
        <v>6535</v>
      </c>
      <c r="AK2138" s="41">
        <v>269936</v>
      </c>
      <c r="AL2138" s="2" t="s">
        <v>6535</v>
      </c>
      <c r="AM2138" s="2" t="str">
        <f>IF(OR(O2138="Q",Q2138="Q",S2138="Q",U2138="Q",W2138="Q",Y2138="Q",AB2138="Q",AD2138="Q",AF2138="Q",AH2138="Q",AJ2138="Q",AL2138="Q"),"Yes","No")</f>
        <v>No</v>
      </c>
    </row>
    <row r="2139" spans="1:39">
      <c r="A2139" s="6" t="s">
        <v>4867</v>
      </c>
      <c r="B2139" s="6" t="s">
        <v>4868</v>
      </c>
      <c r="C2139" s="4" t="s">
        <v>80</v>
      </c>
      <c r="D2139" s="242" t="s">
        <v>4869</v>
      </c>
      <c r="E2139" s="237" t="s">
        <v>4870</v>
      </c>
      <c r="F2139" s="25" t="s">
        <v>481</v>
      </c>
      <c r="G2139" s="53" t="s">
        <v>476</v>
      </c>
      <c r="H2139" s="180">
        <v>0</v>
      </c>
      <c r="I2139" s="28">
        <v>13</v>
      </c>
      <c r="J2139" s="171" t="s">
        <v>14</v>
      </c>
      <c r="K2139" s="171" t="s">
        <v>13</v>
      </c>
      <c r="L2139" s="9">
        <v>13</v>
      </c>
      <c r="M2139" s="9"/>
      <c r="N2139" s="32">
        <v>0</v>
      </c>
      <c r="O2139" s="10" t="s">
        <v>6535</v>
      </c>
      <c r="P2139" s="57">
        <v>0</v>
      </c>
      <c r="Q2139" s="7" t="s">
        <v>6535</v>
      </c>
      <c r="R2139" s="182">
        <v>17.893618869727639</v>
      </c>
      <c r="S2139" s="1" t="s">
        <v>6535</v>
      </c>
      <c r="T2139" s="36">
        <v>1.0395291255809913</v>
      </c>
      <c r="U2139" s="2" t="s">
        <v>6535</v>
      </c>
      <c r="V2139" s="31">
        <v>17.213196272617107</v>
      </c>
      <c r="W2139" s="2" t="s">
        <v>6535</v>
      </c>
      <c r="X2139" s="31" t="s">
        <v>6535</v>
      </c>
      <c r="Y2139" s="2" t="s">
        <v>6535</v>
      </c>
      <c r="AA2139" s="38">
        <v>0</v>
      </c>
      <c r="AB2139" s="9" t="s">
        <v>6535</v>
      </c>
      <c r="AC2139" s="38">
        <v>411929</v>
      </c>
      <c r="AD2139" s="9" t="s">
        <v>6535</v>
      </c>
      <c r="AE2139" s="42">
        <v>23931</v>
      </c>
      <c r="AF2139" s="9" t="s">
        <v>6535</v>
      </c>
      <c r="AG2139" s="41">
        <v>23021</v>
      </c>
      <c r="AH2139" s="2" t="s">
        <v>6535</v>
      </c>
      <c r="AI2139" s="41">
        <v>0</v>
      </c>
      <c r="AJ2139" s="2" t="s">
        <v>6535</v>
      </c>
      <c r="AK2139" s="41">
        <v>371247</v>
      </c>
      <c r="AL2139" s="2" t="s">
        <v>6535</v>
      </c>
      <c r="AM2139" s="2" t="str">
        <f>IF(OR(O2139="Q",Q2139="Q",S2139="Q",U2139="Q",W2139="Q",Y2139="Q",AB2139="Q",AD2139="Q",AF2139="Q",AH2139="Q",AJ2139="Q",AL2139="Q"),"Yes","No")</f>
        <v>No</v>
      </c>
    </row>
    <row r="2140" spans="1:39">
      <c r="A2140" s="6" t="s">
        <v>2235</v>
      </c>
      <c r="B2140" s="6" t="s">
        <v>2236</v>
      </c>
      <c r="C2140" s="4" t="s">
        <v>54</v>
      </c>
      <c r="D2140" s="242" t="s">
        <v>2237</v>
      </c>
      <c r="E2140" s="237" t="s">
        <v>2238</v>
      </c>
      <c r="F2140" s="25" t="s">
        <v>317</v>
      </c>
      <c r="G2140" s="53" t="s">
        <v>476</v>
      </c>
      <c r="H2140" s="180">
        <v>0</v>
      </c>
      <c r="I2140" s="28">
        <v>13</v>
      </c>
      <c r="J2140" s="171" t="s">
        <v>14</v>
      </c>
      <c r="K2140" s="171" t="s">
        <v>13</v>
      </c>
      <c r="L2140" s="9">
        <v>13</v>
      </c>
      <c r="M2140" s="9"/>
      <c r="N2140" s="32">
        <v>1.0900023304591004</v>
      </c>
      <c r="O2140" s="10" t="s">
        <v>6535</v>
      </c>
      <c r="P2140" s="57">
        <v>0.13961374287334707</v>
      </c>
      <c r="Q2140" s="7" t="s">
        <v>6535</v>
      </c>
      <c r="R2140" s="182">
        <v>22.660308441558442</v>
      </c>
      <c r="S2140" s="1" t="s">
        <v>6535</v>
      </c>
      <c r="T2140" s="36">
        <v>2.9024621212121211</v>
      </c>
      <c r="U2140" s="2" t="s">
        <v>6535</v>
      </c>
      <c r="V2140" s="31">
        <v>7.8072710323933814</v>
      </c>
      <c r="W2140" s="2" t="s">
        <v>6535</v>
      </c>
      <c r="X2140" s="31" t="s">
        <v>6535</v>
      </c>
      <c r="Y2140" s="2" t="s">
        <v>6535</v>
      </c>
      <c r="AA2140" s="38">
        <v>46772</v>
      </c>
      <c r="AB2140" s="9" t="s">
        <v>6535</v>
      </c>
      <c r="AC2140" s="38">
        <v>335010</v>
      </c>
      <c r="AD2140" s="9" t="s">
        <v>6535</v>
      </c>
      <c r="AE2140" s="42">
        <v>42910</v>
      </c>
      <c r="AF2140" s="9" t="s">
        <v>6535</v>
      </c>
      <c r="AG2140" s="41">
        <v>14784</v>
      </c>
      <c r="AH2140" s="2" t="s">
        <v>6535</v>
      </c>
      <c r="AI2140" s="41">
        <v>0</v>
      </c>
      <c r="AJ2140" s="2" t="s">
        <v>6535</v>
      </c>
      <c r="AK2140" s="41">
        <v>328383</v>
      </c>
      <c r="AL2140" s="2" t="s">
        <v>6535</v>
      </c>
      <c r="AM2140" s="2" t="str">
        <f>IF(OR(O2140="Q",Q2140="Q",S2140="Q",U2140="Q",W2140="Q",Y2140="Q",AB2140="Q",AD2140="Q",AF2140="Q",AH2140="Q",AJ2140="Q",AL2140="Q"),"Yes","No")</f>
        <v>No</v>
      </c>
    </row>
    <row r="2141" spans="1:39">
      <c r="A2141" s="6" t="s">
        <v>2023</v>
      </c>
      <c r="B2141" s="6" t="s">
        <v>2024</v>
      </c>
      <c r="C2141" s="4" t="s">
        <v>54</v>
      </c>
      <c r="D2141" s="242" t="s">
        <v>2025</v>
      </c>
      <c r="E2141" s="237" t="s">
        <v>2026</v>
      </c>
      <c r="F2141" s="25" t="s">
        <v>317</v>
      </c>
      <c r="G2141" s="53" t="s">
        <v>476</v>
      </c>
      <c r="H2141" s="180">
        <v>0</v>
      </c>
      <c r="I2141" s="28">
        <v>13</v>
      </c>
      <c r="J2141" s="171" t="s">
        <v>14</v>
      </c>
      <c r="K2141" s="171" t="s">
        <v>13</v>
      </c>
      <c r="L2141" s="9">
        <v>13</v>
      </c>
      <c r="M2141" s="9"/>
      <c r="N2141" s="32">
        <v>0.40981449386995317</v>
      </c>
      <c r="O2141" s="10" t="s">
        <v>6535</v>
      </c>
      <c r="P2141" s="57">
        <v>4.4156881595305238E-2</v>
      </c>
      <c r="Q2141" s="7" t="s">
        <v>6535</v>
      </c>
      <c r="R2141" s="182">
        <v>21.821944685507301</v>
      </c>
      <c r="S2141" s="1" t="s">
        <v>6535</v>
      </c>
      <c r="T2141" s="36">
        <v>2.3512809870580691</v>
      </c>
      <c r="U2141" s="2" t="s">
        <v>6535</v>
      </c>
      <c r="V2141" s="31">
        <v>9.2808748956929197</v>
      </c>
      <c r="W2141" s="2" t="s">
        <v>6535</v>
      </c>
      <c r="X2141" s="31" t="s">
        <v>6535</v>
      </c>
      <c r="Y2141" s="2" t="s">
        <v>6535</v>
      </c>
      <c r="AA2141" s="38">
        <v>25538</v>
      </c>
      <c r="AB2141" s="9" t="s">
        <v>6535</v>
      </c>
      <c r="AC2141" s="38">
        <v>578347</v>
      </c>
      <c r="AD2141" s="9" t="s">
        <v>6535</v>
      </c>
      <c r="AE2141" s="42">
        <v>62316</v>
      </c>
      <c r="AF2141" s="9" t="s">
        <v>6535</v>
      </c>
      <c r="AG2141" s="41">
        <v>26503</v>
      </c>
      <c r="AH2141" s="2" t="s">
        <v>6535</v>
      </c>
      <c r="AI2141" s="41">
        <v>0</v>
      </c>
      <c r="AJ2141" s="2" t="s">
        <v>6535</v>
      </c>
      <c r="AK2141" s="41">
        <v>457277</v>
      </c>
      <c r="AL2141" s="2" t="s">
        <v>6535</v>
      </c>
      <c r="AM2141" s="2" t="str">
        <f>IF(OR(O2141="Q",Q2141="Q",S2141="Q",U2141="Q",W2141="Q",Y2141="Q",AB2141="Q",AD2141="Q",AF2141="Q",AH2141="Q",AJ2141="Q",AL2141="Q"),"Yes","No")</f>
        <v>No</v>
      </c>
    </row>
    <row r="2142" spans="1:39">
      <c r="A2142" s="3" t="s">
        <v>647</v>
      </c>
      <c r="B2142" s="3" t="s">
        <v>648</v>
      </c>
      <c r="C2142" s="4" t="s">
        <v>137</v>
      </c>
      <c r="D2142" s="241" t="s">
        <v>649</v>
      </c>
      <c r="E2142" s="236" t="s">
        <v>650</v>
      </c>
      <c r="F2142" s="3" t="s">
        <v>317</v>
      </c>
      <c r="G2142" s="4" t="s">
        <v>476</v>
      </c>
      <c r="H2142" s="60">
        <v>0</v>
      </c>
      <c r="I2142" s="27">
        <v>13</v>
      </c>
      <c r="J2142" s="170" t="s">
        <v>14</v>
      </c>
      <c r="K2142" s="170" t="s">
        <v>13</v>
      </c>
      <c r="L2142" s="5">
        <v>13</v>
      </c>
      <c r="N2142" s="31">
        <v>1.8368820885940509</v>
      </c>
      <c r="O2142" s="4" t="s">
        <v>6535</v>
      </c>
      <c r="P2142" s="56">
        <v>4.0151977603300568E-2</v>
      </c>
      <c r="Q2142" s="8" t="s">
        <v>6535</v>
      </c>
      <c r="R2142" s="35">
        <v>42.908625620954389</v>
      </c>
      <c r="S2142" s="2" t="s">
        <v>6535</v>
      </c>
      <c r="T2142" s="36">
        <v>0.93792965025841735</v>
      </c>
      <c r="U2142" s="2" t="s">
        <v>6535</v>
      </c>
      <c r="V2142" s="31">
        <v>45.748234538840144</v>
      </c>
      <c r="W2142" s="2" t="s">
        <v>6535</v>
      </c>
      <c r="X2142" s="31" t="s">
        <v>6535</v>
      </c>
      <c r="Y2142" s="2" t="s">
        <v>6535</v>
      </c>
      <c r="AA2142" s="37">
        <v>34335</v>
      </c>
      <c r="AB2142" s="4" t="s">
        <v>6535</v>
      </c>
      <c r="AC2142" s="37">
        <v>855126</v>
      </c>
      <c r="AD2142" s="4" t="s">
        <v>6535</v>
      </c>
      <c r="AE2142" s="41">
        <v>18692</v>
      </c>
      <c r="AF2142" s="4" t="s">
        <v>6535</v>
      </c>
      <c r="AG2142" s="41">
        <v>19929</v>
      </c>
      <c r="AH2142" s="2" t="s">
        <v>6535</v>
      </c>
      <c r="AI2142" s="41">
        <v>0</v>
      </c>
      <c r="AJ2142" s="2" t="s">
        <v>6535</v>
      </c>
      <c r="AK2142" s="41">
        <v>451980</v>
      </c>
      <c r="AL2142" s="2" t="s">
        <v>6535</v>
      </c>
      <c r="AM2142" s="2" t="str">
        <f>IF(OR(O2142="Q",Q2142="Q",S2142="Q",U2142="Q",W2142="Q",Y2142="Q",AB2142="Q",AD2142="Q",AF2142="Q",AH2142="Q",AJ2142="Q",AL2142="Q"),"Yes","No")</f>
        <v>No</v>
      </c>
    </row>
    <row r="2143" spans="1:39">
      <c r="A2143" s="3" t="s">
        <v>2629</v>
      </c>
      <c r="B2143" s="3" t="s">
        <v>2630</v>
      </c>
      <c r="C2143" s="4" t="s">
        <v>83</v>
      </c>
      <c r="D2143" s="241" t="s">
        <v>2631</v>
      </c>
      <c r="E2143" s="236" t="s">
        <v>2632</v>
      </c>
      <c r="F2143" s="3" t="s">
        <v>317</v>
      </c>
      <c r="G2143" s="4" t="s">
        <v>476</v>
      </c>
      <c r="H2143" s="60">
        <v>0</v>
      </c>
      <c r="I2143" s="27">
        <v>13</v>
      </c>
      <c r="J2143" s="170" t="s">
        <v>14</v>
      </c>
      <c r="K2143" s="170" t="s">
        <v>13</v>
      </c>
      <c r="L2143" s="5">
        <v>13</v>
      </c>
      <c r="N2143" s="31">
        <v>2.1241168579520049</v>
      </c>
      <c r="O2143" s="4" t="s">
        <v>6535</v>
      </c>
      <c r="P2143" s="56">
        <v>0.15822103892268424</v>
      </c>
      <c r="Q2143" s="8" t="s">
        <v>6535</v>
      </c>
      <c r="R2143" s="35">
        <v>30.918368748069067</v>
      </c>
      <c r="S2143" s="2" t="s">
        <v>6535</v>
      </c>
      <c r="T2143" s="36">
        <v>2.3030448662936389</v>
      </c>
      <c r="U2143" s="2" t="s">
        <v>6535</v>
      </c>
      <c r="V2143" s="31">
        <v>13.424996273662245</v>
      </c>
      <c r="W2143" s="2" t="s">
        <v>6535</v>
      </c>
      <c r="X2143" s="31" t="s">
        <v>6535</v>
      </c>
      <c r="Y2143" s="2" t="s">
        <v>6535</v>
      </c>
      <c r="AA2143" s="37">
        <v>142507</v>
      </c>
      <c r="AB2143" s="4" t="s">
        <v>6535</v>
      </c>
      <c r="AC2143" s="37">
        <v>900683</v>
      </c>
      <c r="AD2143" s="4" t="s">
        <v>6535</v>
      </c>
      <c r="AE2143" s="41">
        <v>67090</v>
      </c>
      <c r="AF2143" s="4" t="s">
        <v>6535</v>
      </c>
      <c r="AG2143" s="41">
        <v>29131</v>
      </c>
      <c r="AH2143" s="2" t="s">
        <v>6535</v>
      </c>
      <c r="AI2143" s="41">
        <v>0</v>
      </c>
      <c r="AJ2143" s="2" t="s">
        <v>6535</v>
      </c>
      <c r="AK2143" s="41">
        <v>532836</v>
      </c>
      <c r="AL2143" s="2" t="s">
        <v>6535</v>
      </c>
      <c r="AM2143" s="2" t="str">
        <f>IF(OR(O2143="Q",Q2143="Q",S2143="Q",U2143="Q",W2143="Q",Y2143="Q",AB2143="Q",AD2143="Q",AF2143="Q",AH2143="Q",AJ2143="Q",AL2143="Q"),"Yes","No")</f>
        <v>No</v>
      </c>
    </row>
    <row r="2144" spans="1:39">
      <c r="A2144" s="3" t="s">
        <v>3240</v>
      </c>
      <c r="B2144" s="3" t="s">
        <v>2780</v>
      </c>
      <c r="C2144" s="4" t="s">
        <v>74</v>
      </c>
      <c r="D2144" s="241" t="s">
        <v>3241</v>
      </c>
      <c r="E2144" s="236" t="s">
        <v>3242</v>
      </c>
      <c r="F2144" s="3" t="s">
        <v>320</v>
      </c>
      <c r="G2144" s="4" t="s">
        <v>476</v>
      </c>
      <c r="H2144" s="60">
        <v>0</v>
      </c>
      <c r="I2144" s="27">
        <v>13</v>
      </c>
      <c r="J2144" s="170" t="s">
        <v>14</v>
      </c>
      <c r="K2144" s="170" t="s">
        <v>13</v>
      </c>
      <c r="L2144" s="5">
        <v>13</v>
      </c>
      <c r="N2144" s="31">
        <v>2.6105105105105104</v>
      </c>
      <c r="O2144" s="4" t="s">
        <v>6535</v>
      </c>
      <c r="P2144" s="56">
        <v>0.21016228714098587</v>
      </c>
      <c r="Q2144" s="8" t="s">
        <v>6535</v>
      </c>
      <c r="R2144" s="35">
        <v>40.193992932862194</v>
      </c>
      <c r="S2144" s="2" t="s">
        <v>6535</v>
      </c>
      <c r="T2144" s="36">
        <v>3.2358657243816253</v>
      </c>
      <c r="U2144" s="2" t="s">
        <v>6535</v>
      </c>
      <c r="V2144" s="31">
        <v>12.421403221403221</v>
      </c>
      <c r="W2144" s="2" t="s">
        <v>6535</v>
      </c>
      <c r="X2144" s="31" t="s">
        <v>6535</v>
      </c>
      <c r="Y2144" s="2" t="s">
        <v>6535</v>
      </c>
      <c r="AA2144" s="37">
        <v>95623</v>
      </c>
      <c r="AB2144" s="4" t="s">
        <v>6535</v>
      </c>
      <c r="AC2144" s="37">
        <v>454996</v>
      </c>
      <c r="AD2144" s="4" t="s">
        <v>6535</v>
      </c>
      <c r="AE2144" s="41">
        <v>36630</v>
      </c>
      <c r="AF2144" s="4" t="s">
        <v>6535</v>
      </c>
      <c r="AG2144" s="41">
        <v>11320</v>
      </c>
      <c r="AH2144" s="2" t="s">
        <v>6535</v>
      </c>
      <c r="AI2144" s="41">
        <v>0</v>
      </c>
      <c r="AJ2144" s="2" t="s">
        <v>6535</v>
      </c>
      <c r="AK2144" s="41">
        <v>263198</v>
      </c>
      <c r="AL2144" s="2" t="s">
        <v>6535</v>
      </c>
      <c r="AM2144" s="2" t="str">
        <f>IF(OR(O2144="Q",Q2144="Q",S2144="Q",U2144="Q",W2144="Q",Y2144="Q",AB2144="Q",AD2144="Q",AF2144="Q",AH2144="Q",AJ2144="Q",AL2144="Q"),"Yes","No")</f>
        <v>No</v>
      </c>
    </row>
    <row r="2145" spans="1:39">
      <c r="A2145" s="3" t="s">
        <v>3324</v>
      </c>
      <c r="B2145" s="3" t="s">
        <v>3325</v>
      </c>
      <c r="C2145" s="4" t="s">
        <v>74</v>
      </c>
      <c r="D2145" s="241" t="s">
        <v>3326</v>
      </c>
      <c r="E2145" s="236" t="s">
        <v>3327</v>
      </c>
      <c r="F2145" s="3" t="s">
        <v>317</v>
      </c>
      <c r="G2145" s="4" t="s">
        <v>476</v>
      </c>
      <c r="H2145" s="60">
        <v>0</v>
      </c>
      <c r="I2145" s="27">
        <v>13</v>
      </c>
      <c r="J2145" s="170" t="s">
        <v>14</v>
      </c>
      <c r="K2145" s="170" t="s">
        <v>13</v>
      </c>
      <c r="L2145" s="5">
        <v>13</v>
      </c>
      <c r="N2145" s="31">
        <v>2.0328065213774744</v>
      </c>
      <c r="O2145" s="4" t="s">
        <v>6535</v>
      </c>
      <c r="P2145" s="56">
        <v>0.19477670942895764</v>
      </c>
      <c r="Q2145" s="8" t="s">
        <v>6535</v>
      </c>
      <c r="R2145" s="35">
        <v>47.621664705659086</v>
      </c>
      <c r="S2145" s="2" t="s">
        <v>6535</v>
      </c>
      <c r="T2145" s="36">
        <v>4.5629483432648881</v>
      </c>
      <c r="U2145" s="2" t="s">
        <v>6535</v>
      </c>
      <c r="V2145" s="31">
        <v>10.436599567459657</v>
      </c>
      <c r="W2145" s="2" t="s">
        <v>6535</v>
      </c>
      <c r="X2145" s="31" t="s">
        <v>6535</v>
      </c>
      <c r="Y2145" s="2" t="s">
        <v>6535</v>
      </c>
      <c r="AA2145" s="37">
        <v>244384</v>
      </c>
      <c r="AB2145" s="4" t="s">
        <v>6535</v>
      </c>
      <c r="AC2145" s="37">
        <v>1254688</v>
      </c>
      <c r="AD2145" s="4" t="s">
        <v>6535</v>
      </c>
      <c r="AE2145" s="41">
        <v>120220</v>
      </c>
      <c r="AF2145" s="4" t="s">
        <v>6535</v>
      </c>
      <c r="AG2145" s="41">
        <v>26347</v>
      </c>
      <c r="AH2145" s="2" t="s">
        <v>6535</v>
      </c>
      <c r="AI2145" s="41">
        <v>0</v>
      </c>
      <c r="AJ2145" s="2" t="s">
        <v>6535</v>
      </c>
      <c r="AK2145" s="41">
        <v>412848</v>
      </c>
      <c r="AL2145" s="2" t="s">
        <v>6535</v>
      </c>
      <c r="AM2145" s="2" t="str">
        <f>IF(OR(O2145="Q",Q2145="Q",S2145="Q",U2145="Q",W2145="Q",Y2145="Q",AB2145="Q",AD2145="Q",AF2145="Q",AH2145="Q",AJ2145="Q",AL2145="Q"),"Yes","No")</f>
        <v>No</v>
      </c>
    </row>
    <row r="2146" spans="1:39">
      <c r="A2146" s="3" t="s">
        <v>1975</v>
      </c>
      <c r="B2146" s="3" t="s">
        <v>1976</v>
      </c>
      <c r="C2146" s="4" t="s">
        <v>48</v>
      </c>
      <c r="D2146" s="241" t="s">
        <v>1977</v>
      </c>
      <c r="E2146" s="236" t="s">
        <v>1978</v>
      </c>
      <c r="F2146" s="3" t="s">
        <v>1218</v>
      </c>
      <c r="G2146" s="4" t="s">
        <v>476</v>
      </c>
      <c r="H2146" s="60">
        <v>0</v>
      </c>
      <c r="I2146" s="27">
        <v>13</v>
      </c>
      <c r="J2146" s="170" t="s">
        <v>14</v>
      </c>
      <c r="K2146" s="170" t="s">
        <v>13</v>
      </c>
      <c r="L2146" s="5">
        <v>13</v>
      </c>
      <c r="N2146" s="31">
        <v>0.39483363270892141</v>
      </c>
      <c r="O2146" s="4" t="s">
        <v>6535</v>
      </c>
      <c r="P2146" s="56">
        <v>1.1123213201345581E-2</v>
      </c>
      <c r="Q2146" s="8" t="s">
        <v>6535</v>
      </c>
      <c r="R2146" s="35">
        <v>45.087787918296392</v>
      </c>
      <c r="S2146" s="2" t="s">
        <v>6535</v>
      </c>
      <c r="T2146" s="36">
        <v>1.2702086049543677</v>
      </c>
      <c r="U2146" s="2" t="s">
        <v>6535</v>
      </c>
      <c r="V2146" s="31">
        <v>35.496364725002138</v>
      </c>
      <c r="W2146" s="2" t="s">
        <v>6535</v>
      </c>
      <c r="X2146" s="31" t="s">
        <v>6535</v>
      </c>
      <c r="Y2146" s="2" t="s">
        <v>6535</v>
      </c>
      <c r="AA2146" s="37">
        <v>4616</v>
      </c>
      <c r="AB2146" s="4" t="s">
        <v>6535</v>
      </c>
      <c r="AC2146" s="37">
        <v>414988</v>
      </c>
      <c r="AD2146" s="4" t="s">
        <v>6535</v>
      </c>
      <c r="AE2146" s="41">
        <v>11691</v>
      </c>
      <c r="AF2146" s="4" t="s">
        <v>6535</v>
      </c>
      <c r="AG2146" s="41">
        <v>9204</v>
      </c>
      <c r="AH2146" s="2" t="s">
        <v>6535</v>
      </c>
      <c r="AI2146" s="41">
        <v>0</v>
      </c>
      <c r="AJ2146" s="2" t="s">
        <v>6535</v>
      </c>
      <c r="AK2146" s="41">
        <v>172499</v>
      </c>
      <c r="AL2146" s="2" t="s">
        <v>6535</v>
      </c>
      <c r="AM2146" s="2" t="str">
        <f>IF(OR(O2146="Q",Q2146="Q",S2146="Q",U2146="Q",W2146="Q",Y2146="Q",AB2146="Q",AD2146="Q",AF2146="Q",AH2146="Q",AJ2146="Q",AL2146="Q"),"Yes","No")</f>
        <v>No</v>
      </c>
    </row>
    <row r="2147" spans="1:39">
      <c r="A2147" s="6" t="s">
        <v>3133</v>
      </c>
      <c r="B2147" s="6" t="s">
        <v>1824</v>
      </c>
      <c r="C2147" s="4" t="s">
        <v>60</v>
      </c>
      <c r="D2147" s="242" t="s">
        <v>3134</v>
      </c>
      <c r="E2147" s="237" t="s">
        <v>3135</v>
      </c>
      <c r="F2147" s="25" t="s">
        <v>1218</v>
      </c>
      <c r="G2147" s="53" t="s">
        <v>476</v>
      </c>
      <c r="H2147" s="180">
        <v>0</v>
      </c>
      <c r="I2147" s="28">
        <v>13</v>
      </c>
      <c r="J2147" s="171" t="s">
        <v>14</v>
      </c>
      <c r="K2147" s="171" t="s">
        <v>13</v>
      </c>
      <c r="L2147" s="9">
        <v>13</v>
      </c>
      <c r="M2147" s="9"/>
      <c r="N2147" s="32">
        <v>3.3611611030478956</v>
      </c>
      <c r="O2147" s="10" t="s">
        <v>6535</v>
      </c>
      <c r="P2147" s="57">
        <v>0.26453521135341118</v>
      </c>
      <c r="Q2147" s="7" t="s">
        <v>6535</v>
      </c>
      <c r="R2147" s="182">
        <v>25.648580022657136</v>
      </c>
      <c r="S2147" s="1" t="s">
        <v>6535</v>
      </c>
      <c r="T2147" s="36">
        <v>2.018633540372671</v>
      </c>
      <c r="U2147" s="2" t="s">
        <v>6535</v>
      </c>
      <c r="V2147" s="31">
        <v>12.705911949685534</v>
      </c>
      <c r="W2147" s="2" t="s">
        <v>6535</v>
      </c>
      <c r="X2147" s="31" t="s">
        <v>6535</v>
      </c>
      <c r="Y2147" s="2" t="s">
        <v>6535</v>
      </c>
      <c r="AA2147" s="38">
        <v>173688</v>
      </c>
      <c r="AB2147" s="9" t="s">
        <v>6535</v>
      </c>
      <c r="AC2147" s="38">
        <v>656578</v>
      </c>
      <c r="AD2147" s="9" t="s">
        <v>6535</v>
      </c>
      <c r="AE2147" s="42">
        <v>51675</v>
      </c>
      <c r="AF2147" s="9" t="s">
        <v>6535</v>
      </c>
      <c r="AG2147" s="41">
        <v>25599</v>
      </c>
      <c r="AH2147" s="2" t="s">
        <v>6535</v>
      </c>
      <c r="AI2147" s="41">
        <v>0</v>
      </c>
      <c r="AJ2147" s="2" t="s">
        <v>6535</v>
      </c>
      <c r="AK2147" s="41">
        <v>513409</v>
      </c>
      <c r="AL2147" s="2" t="s">
        <v>6535</v>
      </c>
      <c r="AM2147" s="2" t="str">
        <f>IF(OR(O2147="Q",Q2147="Q",S2147="Q",U2147="Q",W2147="Q",Y2147="Q",AB2147="Q",AD2147="Q",AF2147="Q",AH2147="Q",AJ2147="Q",AL2147="Q"),"Yes","No")</f>
        <v>No</v>
      </c>
    </row>
    <row r="2148" spans="1:39">
      <c r="A2148" s="3" t="s">
        <v>6419</v>
      </c>
      <c r="B2148" s="3" t="s">
        <v>3192</v>
      </c>
      <c r="C2148" s="4" t="s">
        <v>60</v>
      </c>
      <c r="D2148" s="241" t="s">
        <v>3193</v>
      </c>
      <c r="E2148" s="236" t="s">
        <v>3194</v>
      </c>
      <c r="F2148" s="3" t="s">
        <v>481</v>
      </c>
      <c r="G2148" s="4" t="s">
        <v>476</v>
      </c>
      <c r="H2148" s="60">
        <v>0</v>
      </c>
      <c r="I2148" s="27">
        <v>13</v>
      </c>
      <c r="J2148" s="170" t="s">
        <v>14</v>
      </c>
      <c r="K2148" s="170" t="s">
        <v>13</v>
      </c>
      <c r="L2148" s="5">
        <v>13</v>
      </c>
      <c r="N2148" s="31">
        <v>3.5712626995645862</v>
      </c>
      <c r="O2148" s="4" t="s">
        <v>6535</v>
      </c>
      <c r="P2148" s="56">
        <v>0.12781825440761557</v>
      </c>
      <c r="Q2148" s="8" t="s">
        <v>6535</v>
      </c>
      <c r="R2148" s="35">
        <v>26.323527113611501</v>
      </c>
      <c r="S2148" s="2" t="s">
        <v>6535</v>
      </c>
      <c r="T2148" s="36">
        <v>0.94213939678074698</v>
      </c>
      <c r="U2148" s="2" t="s">
        <v>6535</v>
      </c>
      <c r="V2148" s="31">
        <v>27.940161725067384</v>
      </c>
      <c r="W2148" s="2" t="s">
        <v>6535</v>
      </c>
      <c r="X2148" s="31" t="s">
        <v>6535</v>
      </c>
      <c r="Y2148" s="2" t="s">
        <v>6535</v>
      </c>
      <c r="AA2148" s="37">
        <v>86121</v>
      </c>
      <c r="AB2148" s="4" t="s">
        <v>6535</v>
      </c>
      <c r="AC2148" s="37">
        <v>673777</v>
      </c>
      <c r="AD2148" s="4" t="s">
        <v>6535</v>
      </c>
      <c r="AE2148" s="41">
        <v>24115</v>
      </c>
      <c r="AF2148" s="4" t="s">
        <v>6535</v>
      </c>
      <c r="AG2148" s="41">
        <v>25596</v>
      </c>
      <c r="AH2148" s="2" t="s">
        <v>6535</v>
      </c>
      <c r="AI2148" s="41">
        <v>0</v>
      </c>
      <c r="AJ2148" s="2" t="s">
        <v>6535</v>
      </c>
      <c r="AK2148" s="41">
        <v>383959</v>
      </c>
      <c r="AL2148" s="2" t="s">
        <v>6535</v>
      </c>
      <c r="AM2148" s="2" t="str">
        <f>IF(OR(O2148="Q",Q2148="Q",S2148="Q",U2148="Q",W2148="Q",Y2148="Q",AB2148="Q",AD2148="Q",AF2148="Q",AH2148="Q",AJ2148="Q",AL2148="Q"),"Yes","No")</f>
        <v>No</v>
      </c>
    </row>
    <row r="2149" spans="1:39">
      <c r="A2149" s="6" t="s">
        <v>4410</v>
      </c>
      <c r="B2149" s="6" t="s">
        <v>4411</v>
      </c>
      <c r="C2149" s="4" t="s">
        <v>130</v>
      </c>
      <c r="D2149" s="242" t="s">
        <v>4412</v>
      </c>
      <c r="E2149" s="237" t="s">
        <v>4413</v>
      </c>
      <c r="F2149" s="25" t="s">
        <v>740</v>
      </c>
      <c r="G2149" s="53" t="s">
        <v>476</v>
      </c>
      <c r="H2149" s="180">
        <v>5121892</v>
      </c>
      <c r="I2149" s="28">
        <v>13</v>
      </c>
      <c r="J2149" s="171" t="s">
        <v>14</v>
      </c>
      <c r="K2149" s="171" t="s">
        <v>13</v>
      </c>
      <c r="L2149" s="9">
        <v>13</v>
      </c>
      <c r="M2149" s="9"/>
      <c r="N2149" s="32">
        <v>1.208682709736365</v>
      </c>
      <c r="O2149" s="10" t="s">
        <v>6535</v>
      </c>
      <c r="P2149" s="57">
        <v>8.4146292669464703E-2</v>
      </c>
      <c r="Q2149" s="7" t="s">
        <v>6535</v>
      </c>
      <c r="R2149" s="182">
        <v>74.327512581973465</v>
      </c>
      <c r="S2149" s="1" t="s">
        <v>6535</v>
      </c>
      <c r="T2149" s="36">
        <v>5.1745462864114691</v>
      </c>
      <c r="U2149" s="2" t="s">
        <v>6535</v>
      </c>
      <c r="V2149" s="31">
        <v>14.364063720361337</v>
      </c>
      <c r="W2149" s="2" t="s">
        <v>6535</v>
      </c>
      <c r="X2149" s="31" t="s">
        <v>6535</v>
      </c>
      <c r="Y2149" s="2" t="s">
        <v>6535</v>
      </c>
      <c r="AA2149" s="38">
        <v>82020</v>
      </c>
      <c r="AB2149" s="9" t="s">
        <v>6535</v>
      </c>
      <c r="AC2149" s="38">
        <v>974731</v>
      </c>
      <c r="AD2149" s="9" t="s">
        <v>6535</v>
      </c>
      <c r="AE2149" s="42">
        <v>67859</v>
      </c>
      <c r="AF2149" s="9" t="s">
        <v>6535</v>
      </c>
      <c r="AG2149" s="41">
        <v>13114</v>
      </c>
      <c r="AH2149" s="2" t="s">
        <v>6535</v>
      </c>
      <c r="AI2149" s="41">
        <v>0</v>
      </c>
      <c r="AJ2149" s="2" t="s">
        <v>6535</v>
      </c>
      <c r="AK2149" s="41">
        <v>251809</v>
      </c>
      <c r="AL2149" s="2" t="s">
        <v>6535</v>
      </c>
      <c r="AM2149" s="2" t="str">
        <f>IF(OR(O2149="Q",Q2149="Q",S2149="Q",U2149="Q",W2149="Q",Y2149="Q",AB2149="Q",AD2149="Q",AF2149="Q",AH2149="Q",AJ2149="Q",AL2149="Q"),"Yes","No")</f>
        <v>No</v>
      </c>
    </row>
    <row r="2150" spans="1:39">
      <c r="A2150" s="6" t="s">
        <v>6443</v>
      </c>
      <c r="B2150" s="6" t="s">
        <v>3920</v>
      </c>
      <c r="C2150" s="4" t="s">
        <v>130</v>
      </c>
      <c r="D2150" s="242"/>
      <c r="E2150" s="237" t="s">
        <v>6444</v>
      </c>
      <c r="F2150" s="25" t="s">
        <v>317</v>
      </c>
      <c r="G2150" s="53" t="s">
        <v>476</v>
      </c>
      <c r="H2150" s="180">
        <v>0</v>
      </c>
      <c r="I2150" s="28">
        <v>13</v>
      </c>
      <c r="J2150" s="171" t="s">
        <v>14</v>
      </c>
      <c r="K2150" s="171" t="s">
        <v>13</v>
      </c>
      <c r="L2150" s="9">
        <v>13</v>
      </c>
      <c r="M2150" s="9"/>
      <c r="N2150" s="32">
        <v>2.3278775079197467</v>
      </c>
      <c r="O2150" s="10" t="s">
        <v>6535</v>
      </c>
      <c r="P2150" s="57">
        <v>7.5706583330471519E-2</v>
      </c>
      <c r="Q2150" s="7" t="s">
        <v>6535</v>
      </c>
      <c r="R2150" s="182">
        <v>29.353830645161292</v>
      </c>
      <c r="S2150" s="1" t="s">
        <v>6535</v>
      </c>
      <c r="T2150" s="36">
        <v>0.95463709677419351</v>
      </c>
      <c r="U2150" s="2" t="s">
        <v>6535</v>
      </c>
      <c r="V2150" s="31">
        <v>30.748680042238647</v>
      </c>
      <c r="W2150" s="2" t="s">
        <v>6535</v>
      </c>
      <c r="X2150" s="31" t="s">
        <v>6535</v>
      </c>
      <c r="Y2150" s="2" t="s">
        <v>6535</v>
      </c>
      <c r="AA2150" s="38">
        <v>4409</v>
      </c>
      <c r="AB2150" s="9" t="s">
        <v>6535</v>
      </c>
      <c r="AC2150" s="38">
        <v>58238</v>
      </c>
      <c r="AD2150" s="9" t="s">
        <v>6535</v>
      </c>
      <c r="AE2150" s="42">
        <v>1894</v>
      </c>
      <c r="AF2150" s="9" t="s">
        <v>6535</v>
      </c>
      <c r="AG2150" s="41">
        <v>1984</v>
      </c>
      <c r="AH2150" s="2" t="s">
        <v>6535</v>
      </c>
      <c r="AI2150" s="41">
        <v>0</v>
      </c>
      <c r="AJ2150" s="2" t="s">
        <v>6535</v>
      </c>
      <c r="AK2150" s="41">
        <v>41523</v>
      </c>
      <c r="AL2150" s="2" t="s">
        <v>6535</v>
      </c>
      <c r="AM2150" s="2" t="str">
        <f>IF(OR(O2150="Q",Q2150="Q",S2150="Q",U2150="Q",W2150="Q",Y2150="Q",AB2150="Q",AD2150="Q",AF2150="Q",AH2150="Q",AJ2150="Q",AL2150="Q"),"Yes","No")</f>
        <v>No</v>
      </c>
    </row>
    <row r="2151" spans="1:39">
      <c r="A2151" s="3" t="s">
        <v>3207</v>
      </c>
      <c r="B2151" s="3" t="s">
        <v>1228</v>
      </c>
      <c r="C2151" s="4" t="s">
        <v>97</v>
      </c>
      <c r="D2151" s="241" t="s">
        <v>1229</v>
      </c>
      <c r="E2151" s="236" t="s">
        <v>1230</v>
      </c>
      <c r="F2151" s="3" t="s">
        <v>317</v>
      </c>
      <c r="G2151" s="4" t="s">
        <v>476</v>
      </c>
      <c r="H2151" s="60">
        <v>0</v>
      </c>
      <c r="I2151" s="27">
        <v>13</v>
      </c>
      <c r="J2151" s="170" t="s">
        <v>15</v>
      </c>
      <c r="K2151" s="170" t="s">
        <v>16</v>
      </c>
      <c r="L2151" s="5">
        <v>13</v>
      </c>
      <c r="N2151" s="31">
        <v>3.0700496283807852</v>
      </c>
      <c r="O2151" s="4" t="s">
        <v>6535</v>
      </c>
      <c r="P2151" s="56">
        <v>0.23596909326682564</v>
      </c>
      <c r="Q2151" s="8" t="s">
        <v>6535</v>
      </c>
      <c r="R2151" s="35">
        <v>31.856881214024071</v>
      </c>
      <c r="S2151" s="2" t="s">
        <v>6535</v>
      </c>
      <c r="T2151" s="36">
        <v>2.4485725914297345</v>
      </c>
      <c r="U2151" s="2" t="s">
        <v>6535</v>
      </c>
      <c r="V2151" s="31">
        <v>13.010388716073422</v>
      </c>
      <c r="W2151" s="2" t="s">
        <v>6535</v>
      </c>
      <c r="X2151" s="31" t="s">
        <v>6535</v>
      </c>
      <c r="Y2151" s="2" t="s">
        <v>6535</v>
      </c>
      <c r="AA2151" s="37">
        <v>258578</v>
      </c>
      <c r="AB2151" s="4" t="s">
        <v>6535</v>
      </c>
      <c r="AC2151" s="37">
        <v>1095813</v>
      </c>
      <c r="AD2151" s="4" t="s">
        <v>6535</v>
      </c>
      <c r="AE2151" s="41">
        <v>84226</v>
      </c>
      <c r="AF2151" s="4" t="s">
        <v>6535</v>
      </c>
      <c r="AG2151" s="41">
        <v>34398</v>
      </c>
      <c r="AH2151" s="2" t="s">
        <v>6535</v>
      </c>
      <c r="AI2151" s="41">
        <v>0</v>
      </c>
      <c r="AJ2151" s="2" t="s">
        <v>6535</v>
      </c>
      <c r="AK2151" s="41">
        <v>544527</v>
      </c>
      <c r="AL2151" s="2" t="s">
        <v>6535</v>
      </c>
      <c r="AM2151" s="2" t="str">
        <f>IF(OR(O2151="Q",Q2151="Q",S2151="Q",U2151="Q",W2151="Q",Y2151="Q",AB2151="Q",AD2151="Q",AF2151="Q",AH2151="Q",AJ2151="Q",AL2151="Q"),"Yes","No")</f>
        <v>No</v>
      </c>
    </row>
    <row r="2152" spans="1:39">
      <c r="A2152" s="3" t="s">
        <v>3611</v>
      </c>
      <c r="B2152" s="3" t="s">
        <v>2831</v>
      </c>
      <c r="C2152" s="4" t="s">
        <v>108</v>
      </c>
      <c r="D2152" s="241" t="s">
        <v>3612</v>
      </c>
      <c r="E2152" s="236" t="s">
        <v>3613</v>
      </c>
      <c r="F2152" s="3" t="s">
        <v>317</v>
      </c>
      <c r="G2152" s="4" t="s">
        <v>476</v>
      </c>
      <c r="H2152" s="60">
        <v>0</v>
      </c>
      <c r="I2152" s="27">
        <v>13</v>
      </c>
      <c r="J2152" s="170" t="s">
        <v>14</v>
      </c>
      <c r="K2152" s="170" t="s">
        <v>13</v>
      </c>
      <c r="L2152" s="5">
        <v>13</v>
      </c>
      <c r="N2152" s="31">
        <v>1.0496643789124369</v>
      </c>
      <c r="O2152" s="4" t="s">
        <v>6535</v>
      </c>
      <c r="P2152" s="56">
        <v>6.6560176760490974E-2</v>
      </c>
      <c r="Q2152" s="8" t="s">
        <v>6535</v>
      </c>
      <c r="R2152" s="35">
        <v>24.269804422262201</v>
      </c>
      <c r="S2152" s="2" t="s">
        <v>6535</v>
      </c>
      <c r="T2152" s="36">
        <v>1.5389704602170506</v>
      </c>
      <c r="U2152" s="2" t="s">
        <v>6535</v>
      </c>
      <c r="V2152" s="31">
        <v>15.770156120371068</v>
      </c>
      <c r="W2152" s="2" t="s">
        <v>6535</v>
      </c>
      <c r="X2152" s="31" t="s">
        <v>6535</v>
      </c>
      <c r="Y2152" s="2" t="s">
        <v>6535</v>
      </c>
      <c r="AA2152" s="37">
        <v>27835</v>
      </c>
      <c r="AB2152" s="4" t="s">
        <v>6535</v>
      </c>
      <c r="AC2152" s="37">
        <v>418193</v>
      </c>
      <c r="AD2152" s="4" t="s">
        <v>6535</v>
      </c>
      <c r="AE2152" s="41">
        <v>26518</v>
      </c>
      <c r="AF2152" s="4" t="s">
        <v>6535</v>
      </c>
      <c r="AG2152" s="41">
        <v>17231</v>
      </c>
      <c r="AH2152" s="2" t="s">
        <v>6535</v>
      </c>
      <c r="AI2152" s="41">
        <v>0</v>
      </c>
      <c r="AJ2152" s="2" t="s">
        <v>6535</v>
      </c>
      <c r="AK2152" s="41">
        <v>200744</v>
      </c>
      <c r="AL2152" s="2" t="s">
        <v>6535</v>
      </c>
      <c r="AM2152" s="2" t="str">
        <f>IF(OR(O2152="Q",Q2152="Q",S2152="Q",U2152="Q",W2152="Q",Y2152="Q",AB2152="Q",AD2152="Q",AF2152="Q",AH2152="Q",AJ2152="Q",AL2152="Q"),"Yes","No")</f>
        <v>No</v>
      </c>
    </row>
    <row r="2153" spans="1:39">
      <c r="A2153" s="3" t="s">
        <v>3608</v>
      </c>
      <c r="B2153" s="3" t="s">
        <v>1422</v>
      </c>
      <c r="C2153" s="4" t="s">
        <v>108</v>
      </c>
      <c r="D2153" s="241" t="s">
        <v>3609</v>
      </c>
      <c r="E2153" s="236" t="s">
        <v>3610</v>
      </c>
      <c r="F2153" s="3" t="s">
        <v>317</v>
      </c>
      <c r="G2153" s="4" t="s">
        <v>476</v>
      </c>
      <c r="H2153" s="60">
        <v>0</v>
      </c>
      <c r="I2153" s="27">
        <v>13</v>
      </c>
      <c r="J2153" s="170" t="s">
        <v>14</v>
      </c>
      <c r="K2153" s="170" t="s">
        <v>13</v>
      </c>
      <c r="L2153" s="5">
        <v>13</v>
      </c>
      <c r="N2153" s="31">
        <v>0.19046114173029277</v>
      </c>
      <c r="O2153" s="4" t="s">
        <v>6535</v>
      </c>
      <c r="P2153" s="56">
        <v>6.692555326182674E-2</v>
      </c>
      <c r="Q2153" s="8" t="s">
        <v>6535</v>
      </c>
      <c r="R2153" s="35">
        <v>44.965446647026518</v>
      </c>
      <c r="S2153" s="2" t="s">
        <v>6535</v>
      </c>
      <c r="T2153" s="36">
        <v>15.800269635991411</v>
      </c>
      <c r="U2153" s="2" t="s">
        <v>6535</v>
      </c>
      <c r="V2153" s="31">
        <v>2.8458657784294887</v>
      </c>
      <c r="W2153" s="2" t="s">
        <v>6535</v>
      </c>
      <c r="X2153" s="31" t="s">
        <v>6535</v>
      </c>
      <c r="Y2153" s="2" t="s">
        <v>6535</v>
      </c>
      <c r="AA2153" s="37">
        <v>60268</v>
      </c>
      <c r="AB2153" s="4" t="s">
        <v>6535</v>
      </c>
      <c r="AC2153" s="37">
        <v>900523</v>
      </c>
      <c r="AD2153" s="4" t="s">
        <v>6535</v>
      </c>
      <c r="AE2153" s="41">
        <v>316432</v>
      </c>
      <c r="AF2153" s="4" t="s">
        <v>6535</v>
      </c>
      <c r="AG2153" s="41">
        <v>20027</v>
      </c>
      <c r="AH2153" s="2" t="s">
        <v>6535</v>
      </c>
      <c r="AI2153" s="41">
        <v>0</v>
      </c>
      <c r="AJ2153" s="2" t="s">
        <v>6535</v>
      </c>
      <c r="AK2153" s="41">
        <v>278467</v>
      </c>
      <c r="AL2153" s="2" t="s">
        <v>6535</v>
      </c>
      <c r="AM2153" s="2" t="str">
        <f>IF(OR(O2153="Q",Q2153="Q",S2153="Q",U2153="Q",W2153="Q",Y2153="Q",AB2153="Q",AD2153="Q",AF2153="Q",AH2153="Q",AJ2153="Q",AL2153="Q"),"Yes","No")</f>
        <v>No</v>
      </c>
    </row>
    <row r="2154" spans="1:39">
      <c r="A2154" s="6" t="s">
        <v>3673</v>
      </c>
      <c r="B2154" s="6" t="s">
        <v>3674</v>
      </c>
      <c r="C2154" s="4" t="s">
        <v>108</v>
      </c>
      <c r="D2154" s="242" t="s">
        <v>3675</v>
      </c>
      <c r="E2154" s="237" t="s">
        <v>3676</v>
      </c>
      <c r="F2154" s="25" t="s">
        <v>317</v>
      </c>
      <c r="G2154" s="53" t="s">
        <v>476</v>
      </c>
      <c r="H2154" s="180">
        <v>0</v>
      </c>
      <c r="I2154" s="28">
        <v>13</v>
      </c>
      <c r="J2154" s="171" t="s">
        <v>14</v>
      </c>
      <c r="K2154" s="171" t="s">
        <v>13</v>
      </c>
      <c r="L2154" s="9">
        <v>13</v>
      </c>
      <c r="M2154" s="9"/>
      <c r="N2154" s="32">
        <v>1.0501690203140304</v>
      </c>
      <c r="O2154" s="10" t="s">
        <v>6535</v>
      </c>
      <c r="P2154" s="57">
        <v>6.7803213416636574E-2</v>
      </c>
      <c r="Q2154" s="7" t="s">
        <v>6535</v>
      </c>
      <c r="R2154" s="182">
        <v>30.38469166408429</v>
      </c>
      <c r="S2154" s="1" t="s">
        <v>6535</v>
      </c>
      <c r="T2154" s="36">
        <v>1.9617601487449643</v>
      </c>
      <c r="U2154" s="2" t="s">
        <v>6535</v>
      </c>
      <c r="V2154" s="31">
        <v>15.4884845038385</v>
      </c>
      <c r="W2154" s="2" t="s">
        <v>6535</v>
      </c>
      <c r="X2154" s="31" t="s">
        <v>6535</v>
      </c>
      <c r="Y2154" s="2" t="s">
        <v>6535</v>
      </c>
      <c r="AA2154" s="38">
        <v>33241</v>
      </c>
      <c r="AB2154" s="9" t="s">
        <v>6535</v>
      </c>
      <c r="AC2154" s="38">
        <v>490257</v>
      </c>
      <c r="AD2154" s="9" t="s">
        <v>6535</v>
      </c>
      <c r="AE2154" s="42">
        <v>31653</v>
      </c>
      <c r="AF2154" s="9" t="s">
        <v>6535</v>
      </c>
      <c r="AG2154" s="41">
        <v>16135</v>
      </c>
      <c r="AH2154" s="2" t="s">
        <v>6535</v>
      </c>
      <c r="AI2154" s="41">
        <v>0</v>
      </c>
      <c r="AJ2154" s="2" t="s">
        <v>6535</v>
      </c>
      <c r="AK2154" s="41">
        <v>312383</v>
      </c>
      <c r="AL2154" s="2" t="s">
        <v>6535</v>
      </c>
      <c r="AM2154" s="2" t="str">
        <f>IF(OR(O2154="Q",Q2154="Q",S2154="Q",U2154="Q",W2154="Q",Y2154="Q",AB2154="Q",AD2154="Q",AF2154="Q",AH2154="Q",AJ2154="Q",AL2154="Q"),"Yes","No")</f>
        <v>No</v>
      </c>
    </row>
    <row r="2155" spans="1:39">
      <c r="A2155" s="3" t="s">
        <v>837</v>
      </c>
      <c r="B2155" s="3" t="s">
        <v>838</v>
      </c>
      <c r="C2155" s="4" t="s">
        <v>43</v>
      </c>
      <c r="D2155" s="241">
        <v>1130</v>
      </c>
      <c r="E2155" s="236">
        <v>10130</v>
      </c>
      <c r="F2155" s="3" t="s">
        <v>397</v>
      </c>
      <c r="G2155" s="4" t="s">
        <v>262</v>
      </c>
      <c r="H2155" s="60">
        <v>924859</v>
      </c>
      <c r="I2155" s="27">
        <v>13</v>
      </c>
      <c r="J2155" s="170" t="s">
        <v>15</v>
      </c>
      <c r="K2155" s="170" t="s">
        <v>16</v>
      </c>
      <c r="L2155" s="5">
        <v>13</v>
      </c>
      <c r="N2155" s="31">
        <v>0.75353202709266265</v>
      </c>
      <c r="O2155" s="4" t="s">
        <v>6535</v>
      </c>
      <c r="P2155" s="56">
        <v>0.16209828348355243</v>
      </c>
      <c r="Q2155" s="8" t="s">
        <v>6535</v>
      </c>
      <c r="R2155" s="35">
        <v>79.797517064455548</v>
      </c>
      <c r="S2155" s="2" t="s">
        <v>6535</v>
      </c>
      <c r="T2155" s="36">
        <v>17.165880251042193</v>
      </c>
      <c r="U2155" s="2" t="s">
        <v>6535</v>
      </c>
      <c r="V2155" s="31">
        <v>4.6486120080915043</v>
      </c>
      <c r="W2155" s="2" t="s">
        <v>6535</v>
      </c>
      <c r="X2155" s="31">
        <v>0.64296706099568168</v>
      </c>
      <c r="Y2155" s="2" t="s">
        <v>6535</v>
      </c>
      <c r="AA2155" s="37">
        <v>564718</v>
      </c>
      <c r="AB2155" s="4" t="s">
        <v>6535</v>
      </c>
      <c r="AC2155" s="37">
        <v>3483800</v>
      </c>
      <c r="AD2155" s="4" t="s">
        <v>6535</v>
      </c>
      <c r="AE2155" s="41">
        <v>749428</v>
      </c>
      <c r="AF2155" s="4" t="s">
        <v>6535</v>
      </c>
      <c r="AG2155" s="41">
        <v>43658</v>
      </c>
      <c r="AH2155" s="2" t="s">
        <v>6535</v>
      </c>
      <c r="AI2155" s="41">
        <v>5418318</v>
      </c>
      <c r="AJ2155" s="2" t="s">
        <v>6535</v>
      </c>
      <c r="AK2155" s="41">
        <v>656243</v>
      </c>
      <c r="AL2155" s="2" t="s">
        <v>6535</v>
      </c>
      <c r="AM2155" s="2" t="str">
        <f>IF(OR(O2155="Q",Q2155="Q",S2155="Q",U2155="Q",W2155="Q",Y2155="Q",AB2155="Q",AD2155="Q",AF2155="Q",AH2155="Q",AJ2155="Q",AL2155="Q"),"Yes","No")</f>
        <v>No</v>
      </c>
    </row>
    <row r="2156" spans="1:39">
      <c r="A2156" s="3" t="s">
        <v>4382</v>
      </c>
      <c r="B2156" s="3" t="s">
        <v>4383</v>
      </c>
      <c r="C2156" s="4" t="s">
        <v>130</v>
      </c>
      <c r="D2156" s="241" t="s">
        <v>4384</v>
      </c>
      <c r="E2156" s="236" t="s">
        <v>4385</v>
      </c>
      <c r="F2156" s="3" t="s">
        <v>317</v>
      </c>
      <c r="G2156" s="4" t="s">
        <v>476</v>
      </c>
      <c r="H2156" s="60">
        <v>0</v>
      </c>
      <c r="I2156" s="27">
        <v>13</v>
      </c>
      <c r="J2156" s="170" t="s">
        <v>15</v>
      </c>
      <c r="K2156" s="170" t="s">
        <v>13</v>
      </c>
      <c r="L2156" s="5">
        <v>12</v>
      </c>
      <c r="N2156" s="31">
        <v>1.4518069851205331</v>
      </c>
      <c r="O2156" s="4" t="s">
        <v>6535</v>
      </c>
      <c r="P2156" s="56">
        <v>0.14890199290501463</v>
      </c>
      <c r="Q2156" s="8" t="s">
        <v>6535</v>
      </c>
      <c r="R2156" s="35">
        <v>61.344763198098796</v>
      </c>
      <c r="S2156" s="2" t="s">
        <v>6535</v>
      </c>
      <c r="T2156" s="36">
        <v>6.2917161772194872</v>
      </c>
      <c r="U2156" s="2" t="s">
        <v>6535</v>
      </c>
      <c r="V2156" s="31">
        <v>9.7500843124822936</v>
      </c>
      <c r="W2156" s="2" t="s">
        <v>6535</v>
      </c>
      <c r="X2156" s="31" t="s">
        <v>6535</v>
      </c>
      <c r="Y2156" s="2" t="s">
        <v>6535</v>
      </c>
      <c r="AA2156" s="37">
        <v>107621</v>
      </c>
      <c r="AB2156" s="4" t="s">
        <v>6535</v>
      </c>
      <c r="AC2156" s="37">
        <v>722764</v>
      </c>
      <c r="AD2156" s="4" t="s">
        <v>6535</v>
      </c>
      <c r="AE2156" s="41">
        <v>74129</v>
      </c>
      <c r="AF2156" s="4" t="s">
        <v>6535</v>
      </c>
      <c r="AG2156" s="41">
        <v>11782</v>
      </c>
      <c r="AH2156" s="2" t="s">
        <v>6535</v>
      </c>
      <c r="AI2156" s="41">
        <v>0</v>
      </c>
      <c r="AJ2156" s="2" t="s">
        <v>6535</v>
      </c>
      <c r="AK2156" s="41">
        <v>209065</v>
      </c>
      <c r="AL2156" s="2" t="s">
        <v>6535</v>
      </c>
      <c r="AM2156" s="2" t="str">
        <f>IF(OR(O2156="Q",Q2156="Q",S2156="Q",U2156="Q",W2156="Q",Y2156="Q",AB2156="Q",AD2156="Q",AF2156="Q",AH2156="Q",AJ2156="Q",AL2156="Q"),"Yes","No")</f>
        <v>No</v>
      </c>
    </row>
    <row r="2157" spans="1:39">
      <c r="A2157" s="3" t="s">
        <v>2905</v>
      </c>
      <c r="B2157" s="3" t="s">
        <v>2906</v>
      </c>
      <c r="C2157" s="4" t="s">
        <v>59</v>
      </c>
      <c r="D2157" s="241">
        <v>5174</v>
      </c>
      <c r="E2157" s="236">
        <v>50174</v>
      </c>
      <c r="F2157" s="3" t="s">
        <v>317</v>
      </c>
      <c r="G2157" s="4" t="s">
        <v>264</v>
      </c>
      <c r="H2157" s="60">
        <v>50996</v>
      </c>
      <c r="I2157" s="27">
        <v>13</v>
      </c>
      <c r="J2157" s="170" t="s">
        <v>15</v>
      </c>
      <c r="K2157" s="170" t="s">
        <v>13</v>
      </c>
      <c r="L2157" s="5">
        <v>11</v>
      </c>
      <c r="N2157" s="31">
        <v>0.50379862630451522</v>
      </c>
      <c r="O2157" s="4" t="s">
        <v>6535</v>
      </c>
      <c r="P2157" s="56">
        <v>0.13374945660577142</v>
      </c>
      <c r="Q2157" s="8" t="s">
        <v>6535</v>
      </c>
      <c r="R2157" s="35">
        <v>90.31555474319137</v>
      </c>
      <c r="S2157" s="2" t="s">
        <v>6535</v>
      </c>
      <c r="T2157" s="36">
        <v>23.977152257356973</v>
      </c>
      <c r="U2157" s="2" t="s">
        <v>6535</v>
      </c>
      <c r="V2157" s="31">
        <v>3.766734004680627</v>
      </c>
      <c r="W2157" s="2" t="s">
        <v>6535</v>
      </c>
      <c r="X2157" s="31" t="s">
        <v>6535</v>
      </c>
      <c r="Y2157" s="2" t="s">
        <v>6535</v>
      </c>
      <c r="AA2157" s="37">
        <v>330439</v>
      </c>
      <c r="AB2157" s="4" t="s">
        <v>6535</v>
      </c>
      <c r="AC2157" s="37">
        <v>2470582</v>
      </c>
      <c r="AD2157" s="4" t="s">
        <v>6535</v>
      </c>
      <c r="AE2157" s="41">
        <v>655895</v>
      </c>
      <c r="AF2157" s="4" t="s">
        <v>6535</v>
      </c>
      <c r="AG2157" s="41">
        <v>27355</v>
      </c>
      <c r="AH2157" s="2" t="s">
        <v>6535</v>
      </c>
      <c r="AI2157" s="41">
        <v>0</v>
      </c>
      <c r="AJ2157" s="2" t="s">
        <v>6535</v>
      </c>
      <c r="AK2157" s="41">
        <v>592829</v>
      </c>
      <c r="AL2157" s="2" t="s">
        <v>6535</v>
      </c>
      <c r="AM2157" s="2" t="str">
        <f>IF(OR(O2157="Q",Q2157="Q",S2157="Q",U2157="Q",W2157="Q",Y2157="Q",AB2157="Q",AD2157="Q",AF2157="Q",AH2157="Q",AJ2157="Q",AL2157="Q"),"Yes","No")</f>
        <v>No</v>
      </c>
    </row>
    <row r="2158" spans="1:39">
      <c r="A2158" s="3" t="s">
        <v>1814</v>
      </c>
      <c r="B2158" s="3" t="s">
        <v>1815</v>
      </c>
      <c r="C2158" s="4" t="s">
        <v>83</v>
      </c>
      <c r="D2158" s="241">
        <v>4209</v>
      </c>
      <c r="E2158" s="236">
        <v>40209</v>
      </c>
      <c r="F2158" s="3" t="s">
        <v>317</v>
      </c>
      <c r="G2158" s="4" t="s">
        <v>264</v>
      </c>
      <c r="H2158" s="60">
        <v>310282</v>
      </c>
      <c r="I2158" s="27">
        <v>13</v>
      </c>
      <c r="J2158" s="170" t="s">
        <v>14</v>
      </c>
      <c r="K2158" s="170" t="s">
        <v>13</v>
      </c>
      <c r="L2158" s="5">
        <v>11</v>
      </c>
      <c r="N2158" s="31">
        <v>0.85231612153411918</v>
      </c>
      <c r="O2158" s="4" t="s">
        <v>6535</v>
      </c>
      <c r="P2158" s="56">
        <v>4.8806853780998083E-2</v>
      </c>
      <c r="Q2158" s="8" t="s">
        <v>6535</v>
      </c>
      <c r="R2158" s="35">
        <v>50.586716044632553</v>
      </c>
      <c r="S2158" s="2" t="s">
        <v>6535</v>
      </c>
      <c r="T2158" s="36">
        <v>2.8967872258560985</v>
      </c>
      <c r="U2158" s="2" t="s">
        <v>6535</v>
      </c>
      <c r="V2158" s="31">
        <v>17.463041673584591</v>
      </c>
      <c r="W2158" s="2" t="s">
        <v>6535</v>
      </c>
      <c r="X2158" s="31" t="s">
        <v>6535</v>
      </c>
      <c r="Y2158" s="2" t="s">
        <v>6535</v>
      </c>
      <c r="AA2158" s="37">
        <v>51335</v>
      </c>
      <c r="AB2158" s="4" t="s">
        <v>6535</v>
      </c>
      <c r="AC2158" s="37">
        <v>1051799</v>
      </c>
      <c r="AD2158" s="4" t="s">
        <v>6535</v>
      </c>
      <c r="AE2158" s="41">
        <v>60230</v>
      </c>
      <c r="AF2158" s="4" t="s">
        <v>6535</v>
      </c>
      <c r="AG2158" s="41">
        <v>20792</v>
      </c>
      <c r="AH2158" s="2" t="s">
        <v>6535</v>
      </c>
      <c r="AI2158" s="41">
        <v>0</v>
      </c>
      <c r="AJ2158" s="2" t="s">
        <v>6535</v>
      </c>
      <c r="AK2158" s="41">
        <v>443334</v>
      </c>
      <c r="AL2158" s="2" t="s">
        <v>6535</v>
      </c>
      <c r="AM2158" s="2" t="str">
        <f>IF(OR(O2158="Q",Q2158="Q",S2158="Q",U2158="Q",W2158="Q",Y2158="Q",AB2158="Q",AD2158="Q",AF2158="Q",AH2158="Q",AJ2158="Q",AL2158="Q"),"Yes","No")</f>
        <v>No</v>
      </c>
    </row>
    <row r="2159" spans="1:39">
      <c r="A2159" s="6" t="s">
        <v>4220</v>
      </c>
      <c r="B2159" s="6" t="s">
        <v>4221</v>
      </c>
      <c r="C2159" s="4" t="s">
        <v>95</v>
      </c>
      <c r="D2159" s="242" t="s">
        <v>4222</v>
      </c>
      <c r="E2159" s="237" t="s">
        <v>4223</v>
      </c>
      <c r="F2159" s="25" t="s">
        <v>481</v>
      </c>
      <c r="G2159" s="53" t="s">
        <v>476</v>
      </c>
      <c r="H2159" s="180">
        <v>0</v>
      </c>
      <c r="I2159" s="28">
        <v>13</v>
      </c>
      <c r="J2159" s="171" t="s">
        <v>15</v>
      </c>
      <c r="K2159" s="171" t="s">
        <v>13</v>
      </c>
      <c r="L2159" s="9">
        <v>11</v>
      </c>
      <c r="M2159" s="9"/>
      <c r="N2159" s="32">
        <v>0.70632083575802918</v>
      </c>
      <c r="O2159" s="10" t="s">
        <v>6535</v>
      </c>
      <c r="P2159" s="57">
        <v>7.9311178159995596E-2</v>
      </c>
      <c r="Q2159" s="7" t="s">
        <v>6535</v>
      </c>
      <c r="R2159" s="182">
        <v>55.579581483830054</v>
      </c>
      <c r="S2159" s="1" t="s">
        <v>6535</v>
      </c>
      <c r="T2159" s="36">
        <v>6.2409062085663223</v>
      </c>
      <c r="U2159" s="2" t="s">
        <v>6535</v>
      </c>
      <c r="V2159" s="31">
        <v>8.9056908766776584</v>
      </c>
      <c r="W2159" s="2" t="s">
        <v>6535</v>
      </c>
      <c r="X2159" s="31" t="s">
        <v>6535</v>
      </c>
      <c r="Y2159" s="2" t="s">
        <v>6535</v>
      </c>
      <c r="AA2159" s="38">
        <v>76467</v>
      </c>
      <c r="AB2159" s="9" t="s">
        <v>6535</v>
      </c>
      <c r="AC2159" s="38">
        <v>964139</v>
      </c>
      <c r="AD2159" s="9" t="s">
        <v>6535</v>
      </c>
      <c r="AE2159" s="42">
        <v>108261</v>
      </c>
      <c r="AF2159" s="9" t="s">
        <v>6535</v>
      </c>
      <c r="AG2159" s="41">
        <v>17347</v>
      </c>
      <c r="AH2159" s="2" t="s">
        <v>6535</v>
      </c>
      <c r="AI2159" s="41">
        <v>0</v>
      </c>
      <c r="AJ2159" s="2" t="s">
        <v>6535</v>
      </c>
      <c r="AK2159" s="41">
        <v>467634</v>
      </c>
      <c r="AL2159" s="2" t="s">
        <v>6535</v>
      </c>
      <c r="AM2159" s="2" t="str">
        <f>IF(OR(O2159="Q",Q2159="Q",S2159="Q",U2159="Q",W2159="Q",Y2159="Q",AB2159="Q",AD2159="Q",AF2159="Q",AH2159="Q",AJ2159="Q",AL2159="Q"),"Yes","No")</f>
        <v>No</v>
      </c>
    </row>
    <row r="2160" spans="1:39">
      <c r="A2160" s="6" t="s">
        <v>2491</v>
      </c>
      <c r="B2160" s="6" t="s">
        <v>2492</v>
      </c>
      <c r="C2160" s="4" t="s">
        <v>83</v>
      </c>
      <c r="D2160" s="242" t="s">
        <v>2493</v>
      </c>
      <c r="E2160" s="237" t="s">
        <v>2494</v>
      </c>
      <c r="F2160" s="25" t="s">
        <v>317</v>
      </c>
      <c r="G2160" s="53" t="s">
        <v>476</v>
      </c>
      <c r="H2160" s="180">
        <v>0</v>
      </c>
      <c r="I2160" s="28">
        <v>13</v>
      </c>
      <c r="J2160" s="171" t="s">
        <v>14</v>
      </c>
      <c r="K2160" s="171" t="s">
        <v>13</v>
      </c>
      <c r="L2160" s="9">
        <v>11</v>
      </c>
      <c r="M2160" s="9"/>
      <c r="N2160" s="32">
        <v>1.2227458481871141</v>
      </c>
      <c r="O2160" s="10" t="s">
        <v>6535</v>
      </c>
      <c r="P2160" s="57">
        <v>8.8619847397515106E-2</v>
      </c>
      <c r="Q2160" s="7" t="s">
        <v>6535</v>
      </c>
      <c r="R2160" s="182">
        <v>27.959475650151525</v>
      </c>
      <c r="S2160" s="1" t="s">
        <v>6535</v>
      </c>
      <c r="T2160" s="36">
        <v>2.0263936852491367</v>
      </c>
      <c r="U2160" s="2" t="s">
        <v>6535</v>
      </c>
      <c r="V2160" s="31">
        <v>13.797652378054082</v>
      </c>
      <c r="W2160" s="2" t="s">
        <v>6535</v>
      </c>
      <c r="X2160" s="31" t="s">
        <v>6535</v>
      </c>
      <c r="Y2160" s="2" t="s">
        <v>6535</v>
      </c>
      <c r="AA2160" s="38">
        <v>70314</v>
      </c>
      <c r="AB2160" s="9" t="s">
        <v>6535</v>
      </c>
      <c r="AC2160" s="38">
        <v>793434</v>
      </c>
      <c r="AD2160" s="9" t="s">
        <v>6535</v>
      </c>
      <c r="AE2160" s="42">
        <v>57505</v>
      </c>
      <c r="AF2160" s="9" t="s">
        <v>6535</v>
      </c>
      <c r="AG2160" s="41">
        <v>28378</v>
      </c>
      <c r="AH2160" s="2" t="s">
        <v>6535</v>
      </c>
      <c r="AI2160" s="41">
        <v>0</v>
      </c>
      <c r="AJ2160" s="2" t="s">
        <v>6535</v>
      </c>
      <c r="AK2160" s="41">
        <v>492868</v>
      </c>
      <c r="AL2160" s="2" t="s">
        <v>6535</v>
      </c>
      <c r="AM2160" s="2" t="str">
        <f>IF(OR(O2160="Q",Q2160="Q",S2160="Q",U2160="Q",W2160="Q",Y2160="Q",AB2160="Q",AD2160="Q",AF2160="Q",AH2160="Q",AJ2160="Q",AL2160="Q"),"Yes","No")</f>
        <v>No</v>
      </c>
    </row>
    <row r="2161" spans="1:39">
      <c r="A2161" s="3" t="s">
        <v>5744</v>
      </c>
      <c r="B2161" s="3" t="s">
        <v>5745</v>
      </c>
      <c r="C2161" s="4" t="s">
        <v>28</v>
      </c>
      <c r="D2161" s="241">
        <v>9155</v>
      </c>
      <c r="E2161" s="236">
        <v>90155</v>
      </c>
      <c r="F2161" s="3" t="s">
        <v>317</v>
      </c>
      <c r="G2161" s="4" t="s">
        <v>264</v>
      </c>
      <c r="H2161" s="60">
        <v>93141</v>
      </c>
      <c r="I2161" s="27">
        <v>13</v>
      </c>
      <c r="J2161" s="170" t="s">
        <v>15</v>
      </c>
      <c r="K2161" s="170" t="s">
        <v>16</v>
      </c>
      <c r="L2161" s="5">
        <v>10</v>
      </c>
      <c r="N2161" s="31">
        <v>0.77729221669845006</v>
      </c>
      <c r="O2161" s="4" t="s">
        <v>6535</v>
      </c>
      <c r="P2161" s="56">
        <v>0.21556291163791627</v>
      </c>
      <c r="Q2161" s="8" t="s">
        <v>6535</v>
      </c>
      <c r="R2161" s="35">
        <v>47.684631934420871</v>
      </c>
      <c r="S2161" s="2" t="s">
        <v>6535</v>
      </c>
      <c r="T2161" s="36">
        <v>13.224161878046788</v>
      </c>
      <c r="U2161" s="2" t="s">
        <v>6535</v>
      </c>
      <c r="V2161" s="31">
        <v>3.605871765195293</v>
      </c>
      <c r="W2161" s="2" t="s">
        <v>6535</v>
      </c>
      <c r="X2161" s="31" t="s">
        <v>6535</v>
      </c>
      <c r="Y2161" s="2" t="s">
        <v>6535</v>
      </c>
      <c r="AA2161" s="37">
        <v>377436</v>
      </c>
      <c r="AB2161" s="4" t="s">
        <v>6535</v>
      </c>
      <c r="AC2161" s="37">
        <v>1750932</v>
      </c>
      <c r="AD2161" s="4" t="s">
        <v>6535</v>
      </c>
      <c r="AE2161" s="41">
        <v>485578</v>
      </c>
      <c r="AF2161" s="4" t="s">
        <v>6535</v>
      </c>
      <c r="AG2161" s="41">
        <v>36719</v>
      </c>
      <c r="AH2161" s="2" t="s">
        <v>6535</v>
      </c>
      <c r="AI2161" s="41">
        <v>0</v>
      </c>
      <c r="AJ2161" s="2" t="s">
        <v>6535</v>
      </c>
      <c r="AK2161" s="41">
        <v>505092</v>
      </c>
      <c r="AL2161" s="2" t="s">
        <v>6535</v>
      </c>
      <c r="AM2161" s="2" t="str">
        <f>IF(OR(O2161="Q",Q2161="Q",S2161="Q",U2161="Q",W2161="Q",Y2161="Q",AB2161="Q",AD2161="Q",AF2161="Q",AH2161="Q",AJ2161="Q",AL2161="Q"),"Yes","No")</f>
        <v>No</v>
      </c>
    </row>
    <row r="2162" spans="1:39">
      <c r="A2162" s="6" t="s">
        <v>551</v>
      </c>
      <c r="B2162" s="6" t="s">
        <v>552</v>
      </c>
      <c r="C2162" s="4" t="s">
        <v>112</v>
      </c>
      <c r="D2162" s="242" t="s">
        <v>553</v>
      </c>
      <c r="E2162" s="237" t="s">
        <v>554</v>
      </c>
      <c r="F2162" s="25" t="s">
        <v>317</v>
      </c>
      <c r="G2162" s="53" t="s">
        <v>476</v>
      </c>
      <c r="H2162" s="180">
        <v>0</v>
      </c>
      <c r="I2162" s="28">
        <v>13</v>
      </c>
      <c r="J2162" s="171" t="s">
        <v>14</v>
      </c>
      <c r="K2162" s="171" t="s">
        <v>16</v>
      </c>
      <c r="L2162" s="9">
        <v>10</v>
      </c>
      <c r="M2162" s="9"/>
      <c r="N2162" s="32">
        <v>0.9670676761577407</v>
      </c>
      <c r="O2162" s="10" t="s">
        <v>6535</v>
      </c>
      <c r="P2162" s="57">
        <v>7.3088791296746808E-2</v>
      </c>
      <c r="Q2162" s="7" t="s">
        <v>6535</v>
      </c>
      <c r="R2162" s="182">
        <v>21.870172744721689</v>
      </c>
      <c r="S2162" s="1" t="s">
        <v>6535</v>
      </c>
      <c r="T2162" s="36">
        <v>1.6528982725527832</v>
      </c>
      <c r="U2162" s="2" t="s">
        <v>6535</v>
      </c>
      <c r="V2162" s="31">
        <v>13.231408797436016</v>
      </c>
      <c r="W2162" s="2" t="s">
        <v>6535</v>
      </c>
      <c r="X2162" s="31" t="s">
        <v>6535</v>
      </c>
      <c r="Y2162" s="2" t="s">
        <v>6535</v>
      </c>
      <c r="AA2162" s="38">
        <v>20820</v>
      </c>
      <c r="AB2162" s="9" t="s">
        <v>6535</v>
      </c>
      <c r="AC2162" s="38">
        <v>284859</v>
      </c>
      <c r="AD2162" s="9" t="s">
        <v>6535</v>
      </c>
      <c r="AE2162" s="42">
        <v>21529</v>
      </c>
      <c r="AF2162" s="9" t="s">
        <v>6535</v>
      </c>
      <c r="AG2162" s="41">
        <v>13025</v>
      </c>
      <c r="AH2162" s="2" t="s">
        <v>6535</v>
      </c>
      <c r="AI2162" s="41">
        <v>0</v>
      </c>
      <c r="AJ2162" s="2" t="s">
        <v>6535</v>
      </c>
      <c r="AK2162" s="41">
        <v>198174</v>
      </c>
      <c r="AL2162" s="2" t="s">
        <v>6535</v>
      </c>
      <c r="AM2162" s="2" t="str">
        <f>IF(OR(O2162="Q",Q2162="Q",S2162="Q",U2162="Q",W2162="Q",Y2162="Q",AB2162="Q",AD2162="Q",AF2162="Q",AH2162="Q",AJ2162="Q",AL2162="Q"),"Yes","No")</f>
        <v>No</v>
      </c>
    </row>
    <row r="2163" spans="1:39">
      <c r="A2163" s="6" t="s">
        <v>5776</v>
      </c>
      <c r="B2163" s="6" t="s">
        <v>5777</v>
      </c>
      <c r="C2163" s="4" t="s">
        <v>28</v>
      </c>
      <c r="D2163" s="242">
        <v>9197</v>
      </c>
      <c r="E2163" s="237">
        <v>90197</v>
      </c>
      <c r="F2163" s="25" t="s">
        <v>317</v>
      </c>
      <c r="G2163" s="53" t="s">
        <v>264</v>
      </c>
      <c r="H2163" s="180">
        <v>87569</v>
      </c>
      <c r="I2163" s="28">
        <v>13</v>
      </c>
      <c r="J2163" s="171" t="s">
        <v>15</v>
      </c>
      <c r="K2163" s="171" t="s">
        <v>16</v>
      </c>
      <c r="L2163" s="9">
        <v>9</v>
      </c>
      <c r="M2163" s="9"/>
      <c r="N2163" s="32">
        <v>0.40873173280947972</v>
      </c>
      <c r="O2163" s="10" t="s">
        <v>6535</v>
      </c>
      <c r="P2163" s="57">
        <v>5.0821476606744985E-2</v>
      </c>
      <c r="Q2163" s="7" t="s">
        <v>6535</v>
      </c>
      <c r="R2163" s="182">
        <v>52.686602870813395</v>
      </c>
      <c r="S2163" s="1" t="s">
        <v>6535</v>
      </c>
      <c r="T2163" s="36">
        <v>6.551022933509322</v>
      </c>
      <c r="U2163" s="2" t="s">
        <v>6535</v>
      </c>
      <c r="V2163" s="31">
        <v>8.0425001416671389</v>
      </c>
      <c r="W2163" s="2" t="s">
        <v>6535</v>
      </c>
      <c r="X2163" s="31" t="s">
        <v>6535</v>
      </c>
      <c r="Y2163" s="2" t="s">
        <v>6535</v>
      </c>
      <c r="AA2163" s="38">
        <v>64916</v>
      </c>
      <c r="AB2163" s="9" t="s">
        <v>6535</v>
      </c>
      <c r="AC2163" s="38">
        <v>1277334</v>
      </c>
      <c r="AD2163" s="9" t="s">
        <v>6535</v>
      </c>
      <c r="AE2163" s="42">
        <v>158823</v>
      </c>
      <c r="AF2163" s="9" t="s">
        <v>6535</v>
      </c>
      <c r="AG2163" s="41">
        <v>24244</v>
      </c>
      <c r="AH2163" s="2" t="s">
        <v>6535</v>
      </c>
      <c r="AI2163" s="41">
        <v>0</v>
      </c>
      <c r="AJ2163" s="2" t="s">
        <v>6535</v>
      </c>
      <c r="AK2163" s="41">
        <v>313380</v>
      </c>
      <c r="AL2163" s="2" t="s">
        <v>6535</v>
      </c>
      <c r="AM2163" s="2" t="str">
        <f>IF(OR(O2163="Q",Q2163="Q",S2163="Q",U2163="Q",W2163="Q",Y2163="Q",AB2163="Q",AD2163="Q",AF2163="Q",AH2163="Q",AJ2163="Q",AL2163="Q"),"Yes","No")</f>
        <v>No</v>
      </c>
    </row>
    <row r="2164" spans="1:39">
      <c r="A2164" s="6" t="s">
        <v>1453</v>
      </c>
      <c r="B2164" s="6" t="s">
        <v>1454</v>
      </c>
      <c r="C2164" s="4" t="s">
        <v>147</v>
      </c>
      <c r="D2164" s="242" t="s">
        <v>1455</v>
      </c>
      <c r="E2164" s="237" t="s">
        <v>1456</v>
      </c>
      <c r="F2164" s="25" t="s">
        <v>481</v>
      </c>
      <c r="G2164" s="53" t="s">
        <v>476</v>
      </c>
      <c r="H2164" s="180">
        <v>0</v>
      </c>
      <c r="I2164" s="28">
        <v>13</v>
      </c>
      <c r="J2164" s="171" t="s">
        <v>14</v>
      </c>
      <c r="K2164" s="171" t="s">
        <v>13</v>
      </c>
      <c r="L2164" s="9">
        <v>9</v>
      </c>
      <c r="M2164" s="9"/>
      <c r="N2164" s="32">
        <v>1.6100685582745333</v>
      </c>
      <c r="O2164" s="10" t="s">
        <v>6535</v>
      </c>
      <c r="P2164" s="57">
        <v>7.7659451213625039E-2</v>
      </c>
      <c r="Q2164" s="7" t="s">
        <v>6535</v>
      </c>
      <c r="R2164" s="182">
        <v>32.925057617420329</v>
      </c>
      <c r="S2164" s="1" t="s">
        <v>163</v>
      </c>
      <c r="T2164" s="36">
        <v>1.5880950488754668</v>
      </c>
      <c r="U2164" s="2" t="s">
        <v>163</v>
      </c>
      <c r="V2164" s="31">
        <v>20.732422559175298</v>
      </c>
      <c r="W2164" s="2" t="s">
        <v>6535</v>
      </c>
      <c r="X2164" s="31" t="s">
        <v>6535</v>
      </c>
      <c r="Y2164" s="2" t="s">
        <v>6535</v>
      </c>
      <c r="AA2164" s="38">
        <v>32174</v>
      </c>
      <c r="AB2164" s="9" t="s">
        <v>6535</v>
      </c>
      <c r="AC2164" s="38">
        <v>414296</v>
      </c>
      <c r="AD2164" s="9" t="s">
        <v>6535</v>
      </c>
      <c r="AE2164" s="42">
        <v>19983</v>
      </c>
      <c r="AF2164" s="9" t="s">
        <v>6535</v>
      </c>
      <c r="AG2164" s="41">
        <v>12583</v>
      </c>
      <c r="AH2164" s="2" t="s">
        <v>163</v>
      </c>
      <c r="AI2164" s="41">
        <v>0</v>
      </c>
      <c r="AJ2164" s="2" t="s">
        <v>6535</v>
      </c>
      <c r="AK2164" s="41">
        <v>114775</v>
      </c>
      <c r="AL2164" s="2" t="s">
        <v>163</v>
      </c>
      <c r="AM2164" s="2" t="str">
        <f>IF(OR(O2164="Q",Q2164="Q",S2164="Q",U2164="Q",W2164="Q",Y2164="Q",AB2164="Q",AD2164="Q",AF2164="Q",AH2164="Q",AJ2164="Q",AL2164="Q"),"Yes","No")</f>
        <v>No</v>
      </c>
    </row>
    <row r="2165" spans="1:39">
      <c r="A2165" s="6" t="s">
        <v>3979</v>
      </c>
      <c r="B2165" s="6" t="s">
        <v>3980</v>
      </c>
      <c r="C2165" s="4" t="s">
        <v>130</v>
      </c>
      <c r="D2165" s="242">
        <v>6089</v>
      </c>
      <c r="E2165" s="237">
        <v>60089</v>
      </c>
      <c r="F2165" s="25" t="s">
        <v>317</v>
      </c>
      <c r="G2165" s="53" t="s">
        <v>264</v>
      </c>
      <c r="H2165" s="180">
        <v>130247</v>
      </c>
      <c r="I2165" s="28">
        <v>13</v>
      </c>
      <c r="J2165" s="171" t="s">
        <v>14</v>
      </c>
      <c r="K2165" s="171" t="s">
        <v>13</v>
      </c>
      <c r="L2165" s="9">
        <v>8</v>
      </c>
      <c r="M2165" s="9"/>
      <c r="N2165" s="32">
        <v>1.2200186539688773</v>
      </c>
      <c r="O2165" s="10" t="s">
        <v>6535</v>
      </c>
      <c r="P2165" s="57">
        <v>9.3488564550105333E-2</v>
      </c>
      <c r="Q2165" s="7" t="s">
        <v>6535</v>
      </c>
      <c r="R2165" s="182">
        <v>29.462484761165911</v>
      </c>
      <c r="S2165" s="1" t="s">
        <v>6535</v>
      </c>
      <c r="T2165" s="36">
        <v>2.2576748309874763</v>
      </c>
      <c r="U2165" s="2" t="s">
        <v>6535</v>
      </c>
      <c r="V2165" s="31">
        <v>13.049923911442738</v>
      </c>
      <c r="W2165" s="2" t="s">
        <v>6535</v>
      </c>
      <c r="X2165" s="31" t="s">
        <v>6535</v>
      </c>
      <c r="Y2165" s="2" t="s">
        <v>6535</v>
      </c>
      <c r="AA2165" s="38">
        <v>49706</v>
      </c>
      <c r="AB2165" s="9" t="s">
        <v>6535</v>
      </c>
      <c r="AC2165" s="38">
        <v>531680</v>
      </c>
      <c r="AD2165" s="9" t="s">
        <v>6535</v>
      </c>
      <c r="AE2165" s="42">
        <v>40742</v>
      </c>
      <c r="AF2165" s="9" t="s">
        <v>6535</v>
      </c>
      <c r="AG2165" s="41">
        <v>18046</v>
      </c>
      <c r="AH2165" s="2" t="s">
        <v>6535</v>
      </c>
      <c r="AI2165" s="41">
        <v>0</v>
      </c>
      <c r="AJ2165" s="2" t="s">
        <v>6535</v>
      </c>
      <c r="AK2165" s="41">
        <v>237474</v>
      </c>
      <c r="AL2165" s="2" t="s">
        <v>6535</v>
      </c>
      <c r="AM2165" s="2" t="str">
        <f>IF(OR(O2165="Q",Q2165="Q",S2165="Q",U2165="Q",W2165="Q",Y2165="Q",AB2165="Q",AD2165="Q",AF2165="Q",AH2165="Q",AJ2165="Q",AL2165="Q"),"Yes","No")</f>
        <v>No</v>
      </c>
    </row>
    <row r="2166" spans="1:39">
      <c r="A2166" s="3" t="s">
        <v>398</v>
      </c>
      <c r="B2166" s="3" t="s">
        <v>399</v>
      </c>
      <c r="C2166" s="4" t="s">
        <v>137</v>
      </c>
      <c r="D2166" s="241">
        <v>51</v>
      </c>
      <c r="E2166" s="236">
        <v>51</v>
      </c>
      <c r="F2166" s="3" t="s">
        <v>317</v>
      </c>
      <c r="G2166" s="4" t="s">
        <v>264</v>
      </c>
      <c r="H2166" s="60">
        <v>51924</v>
      </c>
      <c r="I2166" s="27">
        <v>13</v>
      </c>
      <c r="J2166" s="170" t="s">
        <v>17</v>
      </c>
      <c r="K2166" s="170" t="s">
        <v>13</v>
      </c>
      <c r="L2166" s="5">
        <v>8</v>
      </c>
      <c r="N2166" s="31">
        <v>2.9361019055509527</v>
      </c>
      <c r="O2166" s="4" t="s">
        <v>6535</v>
      </c>
      <c r="P2166" s="56">
        <v>1.4777690904352359</v>
      </c>
      <c r="Q2166" s="8" t="s">
        <v>6535</v>
      </c>
      <c r="R2166" s="35">
        <v>16.103805260212646</v>
      </c>
      <c r="S2166" s="2" t="s">
        <v>6535</v>
      </c>
      <c r="T2166" s="36">
        <v>8.1052042529378845</v>
      </c>
      <c r="U2166" s="2" t="s">
        <v>6535</v>
      </c>
      <c r="V2166" s="31">
        <v>1.9868475559237779</v>
      </c>
      <c r="W2166" s="2" t="s">
        <v>6535</v>
      </c>
      <c r="X2166" s="31" t="s">
        <v>6535</v>
      </c>
      <c r="Y2166" s="2" t="s">
        <v>6535</v>
      </c>
      <c r="AA2166" s="37">
        <v>85053</v>
      </c>
      <c r="AB2166" s="4" t="s">
        <v>6535</v>
      </c>
      <c r="AC2166" s="37">
        <v>57555</v>
      </c>
      <c r="AD2166" s="4" t="s">
        <v>6535</v>
      </c>
      <c r="AE2166" s="41">
        <v>28968</v>
      </c>
      <c r="AF2166" s="4" t="s">
        <v>6535</v>
      </c>
      <c r="AG2166" s="41">
        <v>3574</v>
      </c>
      <c r="AH2166" s="2" t="s">
        <v>6535</v>
      </c>
      <c r="AI2166" s="41">
        <v>0</v>
      </c>
      <c r="AJ2166" s="2" t="s">
        <v>6535</v>
      </c>
      <c r="AK2166" s="41">
        <v>137101</v>
      </c>
      <c r="AL2166" s="2" t="s">
        <v>6535</v>
      </c>
      <c r="AM2166" s="2" t="str">
        <f>IF(OR(O2166="Q",Q2166="Q",S2166="Q",U2166="Q",W2166="Q",Y2166="Q",AB2166="Q",AD2166="Q",AF2166="Q",AH2166="Q",AJ2166="Q",AL2166="Q"),"Yes","No")</f>
        <v>No</v>
      </c>
    </row>
    <row r="2167" spans="1:39">
      <c r="A2167" s="6" t="s">
        <v>6304</v>
      </c>
      <c r="B2167" s="6" t="s">
        <v>6305</v>
      </c>
      <c r="C2167" s="4" t="s">
        <v>43</v>
      </c>
      <c r="D2167" s="242" t="s">
        <v>6306</v>
      </c>
      <c r="E2167" s="237">
        <v>11152</v>
      </c>
      <c r="F2167" s="25" t="s">
        <v>167</v>
      </c>
      <c r="G2167" s="53" t="s">
        <v>264</v>
      </c>
      <c r="H2167" s="180">
        <v>0</v>
      </c>
      <c r="I2167" s="28">
        <v>13</v>
      </c>
      <c r="J2167" s="171" t="s">
        <v>14</v>
      </c>
      <c r="K2167" s="171" t="s">
        <v>13</v>
      </c>
      <c r="L2167" s="9">
        <v>8</v>
      </c>
      <c r="M2167" s="9"/>
      <c r="N2167" s="32">
        <v>0</v>
      </c>
      <c r="O2167" s="10" t="s">
        <v>163</v>
      </c>
      <c r="P2167" s="57">
        <v>0</v>
      </c>
      <c r="Q2167" s="7" t="s">
        <v>6535</v>
      </c>
      <c r="R2167" s="182">
        <v>53.693682955899881</v>
      </c>
      <c r="S2167" s="1" t="s">
        <v>6535</v>
      </c>
      <c r="T2167" s="36">
        <v>1.7077473182359952</v>
      </c>
      <c r="U2167" s="2" t="s">
        <v>163</v>
      </c>
      <c r="V2167" s="31">
        <v>31.441233947515354</v>
      </c>
      <c r="W2167" s="2" t="s">
        <v>163</v>
      </c>
      <c r="X2167" s="31" t="s">
        <v>6535</v>
      </c>
      <c r="Y2167" s="2" t="s">
        <v>6535</v>
      </c>
      <c r="AA2167" s="38">
        <v>0</v>
      </c>
      <c r="AB2167" s="9" t="s">
        <v>6535</v>
      </c>
      <c r="AC2167" s="38">
        <v>225245</v>
      </c>
      <c r="AD2167" s="9" t="s">
        <v>6535</v>
      </c>
      <c r="AE2167" s="42">
        <v>7164</v>
      </c>
      <c r="AF2167" s="9" t="s">
        <v>163</v>
      </c>
      <c r="AG2167" s="41">
        <v>4195</v>
      </c>
      <c r="AH2167" s="2" t="s">
        <v>6535</v>
      </c>
      <c r="AI2167" s="41">
        <v>0</v>
      </c>
      <c r="AJ2167" s="2" t="s">
        <v>6535</v>
      </c>
      <c r="AK2167" s="41">
        <v>62918</v>
      </c>
      <c r="AL2167" s="2" t="s">
        <v>6535</v>
      </c>
      <c r="AM2167" s="2" t="str">
        <f>IF(OR(O2167="Q",Q2167="Q",S2167="Q",U2167="Q",W2167="Q",Y2167="Q",AB2167="Q",AD2167="Q",AF2167="Q",AH2167="Q",AJ2167="Q",AL2167="Q"),"Yes","No")</f>
        <v>No</v>
      </c>
    </row>
    <row r="2168" spans="1:39">
      <c r="A2168" s="6" t="s">
        <v>676</v>
      </c>
      <c r="B2168" s="6" t="s">
        <v>677</v>
      </c>
      <c r="C2168" s="4" t="s">
        <v>137</v>
      </c>
      <c r="D2168" s="242" t="s">
        <v>678</v>
      </c>
      <c r="E2168" s="237" t="s">
        <v>679</v>
      </c>
      <c r="F2168" s="25" t="s">
        <v>320</v>
      </c>
      <c r="G2168" s="53" t="s">
        <v>476</v>
      </c>
      <c r="H2168" s="180">
        <v>0</v>
      </c>
      <c r="I2168" s="28">
        <v>13</v>
      </c>
      <c r="J2168" s="171" t="s">
        <v>15</v>
      </c>
      <c r="K2168" s="171" t="s">
        <v>13</v>
      </c>
      <c r="L2168" s="9">
        <v>8</v>
      </c>
      <c r="M2168" s="9"/>
      <c r="N2168" s="32">
        <v>0.22221723760475173</v>
      </c>
      <c r="O2168" s="10" t="s">
        <v>6535</v>
      </c>
      <c r="P2168" s="57">
        <v>2.7291640495694738E-2</v>
      </c>
      <c r="Q2168" s="7" t="s">
        <v>6535</v>
      </c>
      <c r="R2168" s="182">
        <v>69.021448128993001</v>
      </c>
      <c r="S2168" s="1" t="s">
        <v>6535</v>
      </c>
      <c r="T2168" s="36">
        <v>8.4768786127167637</v>
      </c>
      <c r="U2168" s="2" t="s">
        <v>6535</v>
      </c>
      <c r="V2168" s="31">
        <v>8.1423188041703298</v>
      </c>
      <c r="W2168" s="2" t="s">
        <v>6535</v>
      </c>
      <c r="X2168" s="31" t="s">
        <v>6535</v>
      </c>
      <c r="Y2168" s="2" t="s">
        <v>6535</v>
      </c>
      <c r="AA2168" s="38">
        <v>24767</v>
      </c>
      <c r="AB2168" s="9" t="s">
        <v>6535</v>
      </c>
      <c r="AC2168" s="38">
        <v>907494</v>
      </c>
      <c r="AD2168" s="9" t="s">
        <v>6535</v>
      </c>
      <c r="AE2168" s="42">
        <v>111454</v>
      </c>
      <c r="AF2168" s="9" t="s">
        <v>6535</v>
      </c>
      <c r="AG2168" s="41">
        <v>13148</v>
      </c>
      <c r="AH2168" s="2" t="s">
        <v>6535</v>
      </c>
      <c r="AI2168" s="41">
        <v>0</v>
      </c>
      <c r="AJ2168" s="2" t="s">
        <v>6535</v>
      </c>
      <c r="AK2168" s="41">
        <v>334965</v>
      </c>
      <c r="AL2168" s="2" t="s">
        <v>6535</v>
      </c>
      <c r="AM2168" s="2" t="str">
        <f>IF(OR(O2168="Q",Q2168="Q",S2168="Q",U2168="Q",W2168="Q",Y2168="Q",AB2168="Q",AD2168="Q",AF2168="Q",AH2168="Q",AJ2168="Q",AL2168="Q"),"Yes","No")</f>
        <v>No</v>
      </c>
    </row>
    <row r="2169" spans="1:39">
      <c r="A2169" s="3" t="s">
        <v>413</v>
      </c>
      <c r="B2169" s="3" t="s">
        <v>414</v>
      </c>
      <c r="C2169" s="4" t="s">
        <v>112</v>
      </c>
      <c r="D2169" s="241">
        <v>61</v>
      </c>
      <c r="E2169" s="236">
        <v>61</v>
      </c>
      <c r="F2169" s="3" t="s">
        <v>317</v>
      </c>
      <c r="G2169" s="4" t="s">
        <v>264</v>
      </c>
      <c r="H2169" s="60">
        <v>56997</v>
      </c>
      <c r="I2169" s="27">
        <v>13</v>
      </c>
      <c r="J2169" s="170" t="s">
        <v>14</v>
      </c>
      <c r="K2169" s="170" t="s">
        <v>13</v>
      </c>
      <c r="L2169" s="5">
        <v>8</v>
      </c>
      <c r="N2169" s="31">
        <v>1.7610801291458762</v>
      </c>
      <c r="O2169" s="4" t="s">
        <v>6535</v>
      </c>
      <c r="P2169" s="56">
        <v>6.8423321404867635E-2</v>
      </c>
      <c r="Q2169" s="8" t="s">
        <v>6535</v>
      </c>
      <c r="R2169" s="35">
        <v>56.500902061855669</v>
      </c>
      <c r="S2169" s="2" t="s">
        <v>6535</v>
      </c>
      <c r="T2169" s="36">
        <v>2.1952319587628866</v>
      </c>
      <c r="U2169" s="2" t="s">
        <v>6535</v>
      </c>
      <c r="V2169" s="31">
        <v>25.738009979454066</v>
      </c>
      <c r="W2169" s="2" t="s">
        <v>6535</v>
      </c>
      <c r="X2169" s="31" t="s">
        <v>6535</v>
      </c>
      <c r="Y2169" s="2" t="s">
        <v>6535</v>
      </c>
      <c r="AA2169" s="37">
        <v>30000</v>
      </c>
      <c r="AB2169" s="4" t="s">
        <v>6535</v>
      </c>
      <c r="AC2169" s="37">
        <v>438447</v>
      </c>
      <c r="AD2169" s="4" t="s">
        <v>6535</v>
      </c>
      <c r="AE2169" s="41">
        <v>17035</v>
      </c>
      <c r="AF2169" s="4" t="s">
        <v>6535</v>
      </c>
      <c r="AG2169" s="41">
        <v>7760</v>
      </c>
      <c r="AH2169" s="2" t="s">
        <v>6535</v>
      </c>
      <c r="AI2169" s="41">
        <v>0</v>
      </c>
      <c r="AJ2169" s="2" t="s">
        <v>6535</v>
      </c>
      <c r="AK2169" s="41">
        <v>104448</v>
      </c>
      <c r="AL2169" s="2" t="s">
        <v>6535</v>
      </c>
      <c r="AM2169" s="2" t="str">
        <f>IF(OR(O2169="Q",Q2169="Q",S2169="Q",U2169="Q",W2169="Q",Y2169="Q",AB2169="Q",AD2169="Q",AF2169="Q",AH2169="Q",AJ2169="Q",AL2169="Q"),"Yes","No")</f>
        <v>No</v>
      </c>
    </row>
    <row r="2170" spans="1:39">
      <c r="A2170" s="3" t="s">
        <v>535</v>
      </c>
      <c r="B2170" s="3" t="s">
        <v>536</v>
      </c>
      <c r="C2170" s="4" t="s">
        <v>112</v>
      </c>
      <c r="D2170" s="241" t="s">
        <v>537</v>
      </c>
      <c r="E2170" s="236" t="s">
        <v>538</v>
      </c>
      <c r="F2170" s="3" t="s">
        <v>320</v>
      </c>
      <c r="G2170" s="4" t="s">
        <v>476</v>
      </c>
      <c r="H2170" s="60">
        <v>0</v>
      </c>
      <c r="I2170" s="27">
        <v>13</v>
      </c>
      <c r="J2170" s="170" t="s">
        <v>15</v>
      </c>
      <c r="K2170" s="170" t="s">
        <v>13</v>
      </c>
      <c r="L2170" s="5">
        <v>8</v>
      </c>
      <c r="N2170" s="31">
        <v>0.48734657622739019</v>
      </c>
      <c r="O2170" s="4" t="s">
        <v>6535</v>
      </c>
      <c r="P2170" s="56">
        <v>0.14431801470368452</v>
      </c>
      <c r="Q2170" s="8" t="s">
        <v>6535</v>
      </c>
      <c r="R2170" s="35">
        <v>38.798951616644246</v>
      </c>
      <c r="S2170" s="2" t="s">
        <v>6535</v>
      </c>
      <c r="T2170" s="36">
        <v>11.489539360764486</v>
      </c>
      <c r="U2170" s="2" t="s">
        <v>6535</v>
      </c>
      <c r="V2170" s="31">
        <v>3.3768935723514213</v>
      </c>
      <c r="W2170" s="2" t="s">
        <v>6535</v>
      </c>
      <c r="X2170" s="31" t="s">
        <v>6535</v>
      </c>
      <c r="Y2170" s="2" t="s">
        <v>6535</v>
      </c>
      <c r="AA2170" s="37">
        <v>120706</v>
      </c>
      <c r="AB2170" s="4" t="s">
        <v>6535</v>
      </c>
      <c r="AC2170" s="37">
        <v>836389</v>
      </c>
      <c r="AD2170" s="4" t="s">
        <v>6535</v>
      </c>
      <c r="AE2170" s="41">
        <v>247680</v>
      </c>
      <c r="AF2170" s="4" t="s">
        <v>6535</v>
      </c>
      <c r="AG2170" s="41">
        <v>21557</v>
      </c>
      <c r="AH2170" s="2" t="s">
        <v>6535</v>
      </c>
      <c r="AI2170" s="41">
        <v>0</v>
      </c>
      <c r="AJ2170" s="2" t="s">
        <v>6535</v>
      </c>
      <c r="AK2170" s="41">
        <v>277364</v>
      </c>
      <c r="AL2170" s="2" t="s">
        <v>6535</v>
      </c>
      <c r="AM2170" s="2" t="str">
        <f>IF(OR(O2170="Q",Q2170="Q",S2170="Q",U2170="Q",W2170="Q",Y2170="Q",AB2170="Q",AD2170="Q",AF2170="Q",AH2170="Q",AJ2170="Q",AL2170="Q"),"Yes","No")</f>
        <v>No</v>
      </c>
    </row>
    <row r="2171" spans="1:39">
      <c r="A2171" s="6" t="s">
        <v>4378</v>
      </c>
      <c r="B2171" s="6" t="s">
        <v>4379</v>
      </c>
      <c r="C2171" s="4" t="s">
        <v>130</v>
      </c>
      <c r="D2171" s="242" t="s">
        <v>4380</v>
      </c>
      <c r="E2171" s="237" t="s">
        <v>4381</v>
      </c>
      <c r="F2171" s="25" t="s">
        <v>317</v>
      </c>
      <c r="G2171" s="53" t="s">
        <v>476</v>
      </c>
      <c r="H2171" s="180">
        <v>0</v>
      </c>
      <c r="I2171" s="28">
        <v>13</v>
      </c>
      <c r="J2171" s="171" t="s">
        <v>17</v>
      </c>
      <c r="K2171" s="171" t="s">
        <v>16</v>
      </c>
      <c r="L2171" s="9">
        <v>8</v>
      </c>
      <c r="M2171" s="9"/>
      <c r="N2171" s="32">
        <v>5.5731937133309044</v>
      </c>
      <c r="O2171" s="10" t="s">
        <v>6535</v>
      </c>
      <c r="P2171" s="57">
        <v>0.3723080422186264</v>
      </c>
      <c r="Q2171" s="7" t="s">
        <v>6535</v>
      </c>
      <c r="R2171" s="182">
        <v>95.085148830899371</v>
      </c>
      <c r="S2171" s="1" t="s">
        <v>6535</v>
      </c>
      <c r="T2171" s="36">
        <v>6.352007022583992</v>
      </c>
      <c r="U2171" s="2" t="s">
        <v>6535</v>
      </c>
      <c r="V2171" s="31">
        <v>14.96930788848826</v>
      </c>
      <c r="W2171" s="2" t="s">
        <v>6535</v>
      </c>
      <c r="X2171" s="31" t="s">
        <v>6535</v>
      </c>
      <c r="Y2171" s="2" t="s">
        <v>6535</v>
      </c>
      <c r="AA2171" s="38">
        <v>887219</v>
      </c>
      <c r="AB2171" s="9" t="s">
        <v>6535</v>
      </c>
      <c r="AC2171" s="38">
        <v>2383024</v>
      </c>
      <c r="AD2171" s="9" t="s">
        <v>6535</v>
      </c>
      <c r="AE2171" s="42">
        <v>159194</v>
      </c>
      <c r="AF2171" s="9" t="s">
        <v>6535</v>
      </c>
      <c r="AG2171" s="41">
        <v>25062</v>
      </c>
      <c r="AH2171" s="2" t="s">
        <v>6535</v>
      </c>
      <c r="AI2171" s="41">
        <v>0</v>
      </c>
      <c r="AJ2171" s="2" t="s">
        <v>6535</v>
      </c>
      <c r="AK2171" s="41">
        <v>1363502</v>
      </c>
      <c r="AL2171" s="2" t="s">
        <v>6535</v>
      </c>
      <c r="AM2171" s="2" t="str">
        <f>IF(OR(O2171="Q",Q2171="Q",S2171="Q",U2171="Q",W2171="Q",Y2171="Q",AB2171="Q",AD2171="Q",AF2171="Q",AH2171="Q",AJ2171="Q",AL2171="Q"),"Yes","No")</f>
        <v>No</v>
      </c>
    </row>
    <row r="2172" spans="1:39">
      <c r="A2172" s="6" t="s">
        <v>5780</v>
      </c>
      <c r="B2172" s="6" t="s">
        <v>5781</v>
      </c>
      <c r="C2172" s="4" t="s">
        <v>28</v>
      </c>
      <c r="D2172" s="242">
        <v>9199</v>
      </c>
      <c r="E2172" s="237">
        <v>90199</v>
      </c>
      <c r="F2172" s="25" t="s">
        <v>317</v>
      </c>
      <c r="G2172" s="53" t="s">
        <v>264</v>
      </c>
      <c r="H2172" s="180">
        <v>78413</v>
      </c>
      <c r="I2172" s="27">
        <v>13</v>
      </c>
      <c r="J2172" s="171" t="s">
        <v>14</v>
      </c>
      <c r="K2172" s="171" t="s">
        <v>16</v>
      </c>
      <c r="L2172" s="9">
        <v>7</v>
      </c>
      <c r="M2172" s="9"/>
      <c r="N2172" s="32">
        <v>0.75131465251203555</v>
      </c>
      <c r="O2172" s="10" t="s">
        <v>6535</v>
      </c>
      <c r="P2172" s="57">
        <v>4.0516090207945853E-2</v>
      </c>
      <c r="Q2172" s="7" t="s">
        <v>6535</v>
      </c>
      <c r="R2172" s="182">
        <v>62.488269550748754</v>
      </c>
      <c r="S2172" s="1" t="s">
        <v>6535</v>
      </c>
      <c r="T2172" s="36">
        <v>3.3698003327787021</v>
      </c>
      <c r="U2172" s="2" t="s">
        <v>6535</v>
      </c>
      <c r="V2172" s="31">
        <v>18.543611899765462</v>
      </c>
      <c r="W2172" s="2" t="s">
        <v>6535</v>
      </c>
      <c r="X2172" s="31" t="s">
        <v>6535</v>
      </c>
      <c r="Y2172" s="2" t="s">
        <v>6535</v>
      </c>
      <c r="AA2172" s="38">
        <v>30432</v>
      </c>
      <c r="AB2172" s="9" t="s">
        <v>6535</v>
      </c>
      <c r="AC2172" s="38">
        <v>751109</v>
      </c>
      <c r="AD2172" s="9" t="s">
        <v>6535</v>
      </c>
      <c r="AE2172" s="42">
        <v>40505</v>
      </c>
      <c r="AF2172" s="9" t="s">
        <v>6535</v>
      </c>
      <c r="AG2172" s="41">
        <v>12020</v>
      </c>
      <c r="AH2172" s="2" t="s">
        <v>6535</v>
      </c>
      <c r="AI2172" s="41">
        <v>0</v>
      </c>
      <c r="AJ2172" s="2" t="s">
        <v>6535</v>
      </c>
      <c r="AK2172" s="41">
        <v>186796</v>
      </c>
      <c r="AL2172" s="2" t="s">
        <v>6535</v>
      </c>
      <c r="AM2172" s="2" t="str">
        <f>IF(OR(O2172="Q",Q2172="Q",S2172="Q",U2172="Q",W2172="Q",Y2172="Q",AB2172="Q",AD2172="Q",AF2172="Q",AH2172="Q",AJ2172="Q",AL2172="Q"),"Yes","No")</f>
        <v>No</v>
      </c>
    </row>
    <row r="2173" spans="1:39">
      <c r="A2173" s="6" t="s">
        <v>853</v>
      </c>
      <c r="B2173" s="6" t="s">
        <v>854</v>
      </c>
      <c r="C2173" s="4" t="s">
        <v>43</v>
      </c>
      <c r="D2173" s="242" t="s">
        <v>855</v>
      </c>
      <c r="E2173" s="237" t="s">
        <v>856</v>
      </c>
      <c r="F2173" s="25" t="s">
        <v>317</v>
      </c>
      <c r="G2173" s="53" t="s">
        <v>476</v>
      </c>
      <c r="H2173" s="180">
        <v>0</v>
      </c>
      <c r="I2173" s="28">
        <v>13</v>
      </c>
      <c r="J2173" s="171" t="s">
        <v>14</v>
      </c>
      <c r="K2173" s="171" t="s">
        <v>13</v>
      </c>
      <c r="L2173" s="9">
        <v>7</v>
      </c>
      <c r="M2173" s="9"/>
      <c r="N2173" s="32">
        <v>1.0055934736076895</v>
      </c>
      <c r="O2173" s="10" t="s">
        <v>6535</v>
      </c>
      <c r="P2173" s="57">
        <v>5.2279670358511367E-2</v>
      </c>
      <c r="Q2173" s="7" t="s">
        <v>6535</v>
      </c>
      <c r="R2173" s="182">
        <v>65.247619699979452</v>
      </c>
      <c r="S2173" s="1" t="s">
        <v>6535</v>
      </c>
      <c r="T2173" s="36">
        <v>3.3921501472703608</v>
      </c>
      <c r="U2173" s="2" t="s">
        <v>6535</v>
      </c>
      <c r="V2173" s="31">
        <v>19.234885505431929</v>
      </c>
      <c r="W2173" s="2" t="s">
        <v>6535</v>
      </c>
      <c r="X2173" s="31" t="s">
        <v>6535</v>
      </c>
      <c r="Y2173" s="2" t="s">
        <v>6535</v>
      </c>
      <c r="AA2173" s="38">
        <v>49799</v>
      </c>
      <c r="AB2173" s="9" t="s">
        <v>6535</v>
      </c>
      <c r="AC2173" s="38">
        <v>952550</v>
      </c>
      <c r="AD2173" s="9" t="s">
        <v>6535</v>
      </c>
      <c r="AE2173" s="42">
        <v>49522</v>
      </c>
      <c r="AF2173" s="9" t="s">
        <v>6535</v>
      </c>
      <c r="AG2173" s="41">
        <v>14599</v>
      </c>
      <c r="AH2173" s="2" t="s">
        <v>6535</v>
      </c>
      <c r="AI2173" s="41">
        <v>0</v>
      </c>
      <c r="AJ2173" s="2" t="s">
        <v>6535</v>
      </c>
      <c r="AK2173" s="41">
        <v>222337</v>
      </c>
      <c r="AL2173" s="2" t="s">
        <v>6535</v>
      </c>
      <c r="AM2173" s="2" t="str">
        <f>IF(OR(O2173="Q",Q2173="Q",S2173="Q",U2173="Q",W2173="Q",Y2173="Q",AB2173="Q",AD2173="Q",AF2173="Q",AH2173="Q",AJ2173="Q",AL2173="Q"),"Yes","No")</f>
        <v>No</v>
      </c>
    </row>
    <row r="2174" spans="1:39">
      <c r="A2174" s="6" t="s">
        <v>2369</v>
      </c>
      <c r="B2174" s="6" t="s">
        <v>2307</v>
      </c>
      <c r="C2174" s="4" t="s">
        <v>66</v>
      </c>
      <c r="D2174" s="242" t="s">
        <v>2370</v>
      </c>
      <c r="E2174" s="237" t="s">
        <v>2371</v>
      </c>
      <c r="F2174" s="25" t="s">
        <v>317</v>
      </c>
      <c r="G2174" s="53" t="s">
        <v>476</v>
      </c>
      <c r="H2174" s="180">
        <v>0</v>
      </c>
      <c r="I2174" s="28">
        <v>13</v>
      </c>
      <c r="J2174" s="171" t="s">
        <v>14</v>
      </c>
      <c r="K2174" s="171" t="s">
        <v>13</v>
      </c>
      <c r="L2174" s="9">
        <v>7</v>
      </c>
      <c r="M2174" s="9"/>
      <c r="N2174" s="32">
        <v>0.37410444540353904</v>
      </c>
      <c r="O2174" s="10" t="s">
        <v>6535</v>
      </c>
      <c r="P2174" s="57">
        <v>3.6031592074269085E-2</v>
      </c>
      <c r="Q2174" s="7" t="s">
        <v>6535</v>
      </c>
      <c r="R2174" s="182">
        <v>36.90427490284312</v>
      </c>
      <c r="S2174" s="1" t="s">
        <v>6535</v>
      </c>
      <c r="T2174" s="36">
        <v>3.5544078543669464</v>
      </c>
      <c r="U2174" s="2" t="s">
        <v>6535</v>
      </c>
      <c r="V2174" s="31">
        <v>10.382678751258812</v>
      </c>
      <c r="W2174" s="2" t="s">
        <v>6535</v>
      </c>
      <c r="X2174" s="31" t="s">
        <v>6535</v>
      </c>
      <c r="Y2174" s="2" t="s">
        <v>6535</v>
      </c>
      <c r="AA2174" s="38">
        <v>13002</v>
      </c>
      <c r="AB2174" s="9" t="s">
        <v>6535</v>
      </c>
      <c r="AC2174" s="38">
        <v>360850</v>
      </c>
      <c r="AD2174" s="9" t="s">
        <v>6535</v>
      </c>
      <c r="AE2174" s="42">
        <v>34755</v>
      </c>
      <c r="AF2174" s="9" t="s">
        <v>6535</v>
      </c>
      <c r="AG2174" s="41">
        <v>9778</v>
      </c>
      <c r="AH2174" s="2" t="s">
        <v>6535</v>
      </c>
      <c r="AI2174" s="41">
        <v>0</v>
      </c>
      <c r="AJ2174" s="2" t="s">
        <v>6535</v>
      </c>
      <c r="AK2174" s="41">
        <v>119195</v>
      </c>
      <c r="AL2174" s="2" t="s">
        <v>6535</v>
      </c>
      <c r="AM2174" s="2" t="str">
        <f>IF(OR(O2174="Q",Q2174="Q",S2174="Q",U2174="Q",W2174="Q",Y2174="Q",AB2174="Q",AD2174="Q",AF2174="Q",AH2174="Q",AJ2174="Q",AL2174="Q"),"Yes","No")</f>
        <v>No</v>
      </c>
    </row>
    <row r="2175" spans="1:39">
      <c r="A2175" s="6" t="s">
        <v>3677</v>
      </c>
      <c r="B2175" s="6" t="s">
        <v>3678</v>
      </c>
      <c r="C2175" s="4" t="s">
        <v>108</v>
      </c>
      <c r="D2175" s="242" t="s">
        <v>3679</v>
      </c>
      <c r="E2175" s="237" t="s">
        <v>3680</v>
      </c>
      <c r="F2175" s="25" t="s">
        <v>317</v>
      </c>
      <c r="G2175" s="53" t="s">
        <v>476</v>
      </c>
      <c r="H2175" s="180">
        <v>0</v>
      </c>
      <c r="I2175" s="28">
        <v>13</v>
      </c>
      <c r="J2175" s="171" t="s">
        <v>14</v>
      </c>
      <c r="K2175" s="171" t="s">
        <v>13</v>
      </c>
      <c r="L2175" s="9">
        <v>7</v>
      </c>
      <c r="M2175" s="9"/>
      <c r="N2175" s="32">
        <v>0.67303391384051325</v>
      </c>
      <c r="O2175" s="10" t="s">
        <v>6535</v>
      </c>
      <c r="P2175" s="57">
        <v>2.5706315694151279E-2</v>
      </c>
      <c r="Q2175" s="7" t="s">
        <v>6535</v>
      </c>
      <c r="R2175" s="182">
        <v>76.081895020953198</v>
      </c>
      <c r="S2175" s="1" t="s">
        <v>6535</v>
      </c>
      <c r="T2175" s="36">
        <v>2.9059237161730236</v>
      </c>
      <c r="U2175" s="2" t="s">
        <v>6535</v>
      </c>
      <c r="V2175" s="31">
        <v>26.181655973113351</v>
      </c>
      <c r="W2175" s="2" t="s">
        <v>6535</v>
      </c>
      <c r="X2175" s="31" t="s">
        <v>6535</v>
      </c>
      <c r="Y2175" s="2" t="s">
        <v>6535</v>
      </c>
      <c r="AA2175" s="38">
        <v>55071</v>
      </c>
      <c r="AB2175" s="9" t="s">
        <v>6535</v>
      </c>
      <c r="AC2175" s="38">
        <v>2142314</v>
      </c>
      <c r="AD2175" s="9" t="s">
        <v>6535</v>
      </c>
      <c r="AE2175" s="42">
        <v>81825</v>
      </c>
      <c r="AF2175" s="9" t="s">
        <v>6535</v>
      </c>
      <c r="AG2175" s="41">
        <v>28158</v>
      </c>
      <c r="AH2175" s="2" t="s">
        <v>6535</v>
      </c>
      <c r="AI2175" s="41">
        <v>0</v>
      </c>
      <c r="AJ2175" s="2" t="s">
        <v>6535</v>
      </c>
      <c r="AK2175" s="41">
        <v>986754</v>
      </c>
      <c r="AL2175" s="2" t="s">
        <v>6535</v>
      </c>
      <c r="AM2175" s="2" t="str">
        <f>IF(OR(O2175="Q",Q2175="Q",S2175="Q",U2175="Q",W2175="Q",Y2175="Q",AB2175="Q",AD2175="Q",AF2175="Q",AH2175="Q",AJ2175="Q",AL2175="Q"),"Yes","No")</f>
        <v>No</v>
      </c>
    </row>
    <row r="2176" spans="1:39">
      <c r="A2176" s="3" t="s">
        <v>5780</v>
      </c>
      <c r="B2176" s="3" t="s">
        <v>5781</v>
      </c>
      <c r="C2176" s="4" t="s">
        <v>28</v>
      </c>
      <c r="D2176" s="241">
        <v>9199</v>
      </c>
      <c r="E2176" s="236">
        <v>90199</v>
      </c>
      <c r="F2176" s="3" t="s">
        <v>317</v>
      </c>
      <c r="G2176" s="4" t="s">
        <v>264</v>
      </c>
      <c r="H2176" s="60">
        <v>78413</v>
      </c>
      <c r="I2176" s="27">
        <v>13</v>
      </c>
      <c r="J2176" s="170" t="s">
        <v>15</v>
      </c>
      <c r="K2176" s="170" t="s">
        <v>16</v>
      </c>
      <c r="L2176" s="5">
        <v>6</v>
      </c>
      <c r="N2176" s="31">
        <v>0.69404454989999464</v>
      </c>
      <c r="O2176" s="4" t="s">
        <v>6535</v>
      </c>
      <c r="P2176" s="56">
        <v>0.12806472978737735</v>
      </c>
      <c r="Q2176" s="8" t="s">
        <v>6535</v>
      </c>
      <c r="R2176" s="35">
        <v>56.669900596421471</v>
      </c>
      <c r="S2176" s="2" t="s">
        <v>6535</v>
      </c>
      <c r="T2176" s="36">
        <v>10.456699801192842</v>
      </c>
      <c r="U2176" s="2" t="s">
        <v>6535</v>
      </c>
      <c r="V2176" s="31">
        <v>5.419482405907539</v>
      </c>
      <c r="W2176" s="2" t="s">
        <v>6535</v>
      </c>
      <c r="X2176" s="31" t="s">
        <v>6535</v>
      </c>
      <c r="Y2176" s="2" t="s">
        <v>6535</v>
      </c>
      <c r="AA2176" s="37">
        <v>91262</v>
      </c>
      <c r="AB2176" s="4" t="s">
        <v>6535</v>
      </c>
      <c r="AC2176" s="37">
        <v>712624</v>
      </c>
      <c r="AD2176" s="4" t="s">
        <v>6535</v>
      </c>
      <c r="AE2176" s="41">
        <v>131493</v>
      </c>
      <c r="AF2176" s="4" t="s">
        <v>6535</v>
      </c>
      <c r="AG2176" s="41">
        <v>12575</v>
      </c>
      <c r="AH2176" s="2" t="s">
        <v>6535</v>
      </c>
      <c r="AI2176" s="41">
        <v>0</v>
      </c>
      <c r="AJ2176" s="2" t="s">
        <v>6535</v>
      </c>
      <c r="AK2176" s="41">
        <v>163507</v>
      </c>
      <c r="AL2176" s="2" t="s">
        <v>6535</v>
      </c>
      <c r="AM2176" s="2" t="str">
        <f>IF(OR(O2176="Q",Q2176="Q",S2176="Q",U2176="Q",W2176="Q",Y2176="Q",AB2176="Q",AD2176="Q",AF2176="Q",AH2176="Q",AJ2176="Q",AL2176="Q"),"Yes","No")</f>
        <v>No</v>
      </c>
    </row>
    <row r="2177" spans="1:39">
      <c r="A2177" s="6" t="s">
        <v>2369</v>
      </c>
      <c r="B2177" s="6" t="s">
        <v>2307</v>
      </c>
      <c r="C2177" s="4" t="s">
        <v>66</v>
      </c>
      <c r="D2177" s="242" t="s">
        <v>2370</v>
      </c>
      <c r="E2177" s="237" t="s">
        <v>2371</v>
      </c>
      <c r="F2177" s="25" t="s">
        <v>317</v>
      </c>
      <c r="G2177" s="53" t="s">
        <v>476</v>
      </c>
      <c r="H2177" s="180">
        <v>0</v>
      </c>
      <c r="I2177" s="28">
        <v>13</v>
      </c>
      <c r="J2177" s="171" t="s">
        <v>15</v>
      </c>
      <c r="K2177" s="171" t="s">
        <v>13</v>
      </c>
      <c r="L2177" s="9">
        <v>6</v>
      </c>
      <c r="M2177" s="9"/>
      <c r="N2177" s="32">
        <v>0.2118672834370528</v>
      </c>
      <c r="O2177" s="10" t="s">
        <v>6535</v>
      </c>
      <c r="P2177" s="57">
        <v>3.6031018913115574E-2</v>
      </c>
      <c r="Q2177" s="7" t="s">
        <v>6535</v>
      </c>
      <c r="R2177" s="182">
        <v>72.940967635402913</v>
      </c>
      <c r="S2177" s="1" t="s">
        <v>6535</v>
      </c>
      <c r="T2177" s="36">
        <v>12.404640026420079</v>
      </c>
      <c r="U2177" s="2" t="s">
        <v>6535</v>
      </c>
      <c r="V2177" s="31">
        <v>5.880135778228893</v>
      </c>
      <c r="W2177" s="2" t="s">
        <v>6535</v>
      </c>
      <c r="X2177" s="31" t="s">
        <v>6535</v>
      </c>
      <c r="Y2177" s="2" t="s">
        <v>6535</v>
      </c>
      <c r="AA2177" s="38">
        <v>31832</v>
      </c>
      <c r="AB2177" s="9" t="s">
        <v>6535</v>
      </c>
      <c r="AC2177" s="38">
        <v>883461</v>
      </c>
      <c r="AD2177" s="9" t="s">
        <v>6535</v>
      </c>
      <c r="AE2177" s="42">
        <v>150245</v>
      </c>
      <c r="AF2177" s="9" t="s">
        <v>6535</v>
      </c>
      <c r="AG2177" s="41">
        <v>12112</v>
      </c>
      <c r="AH2177" s="2" t="s">
        <v>6535</v>
      </c>
      <c r="AI2177" s="41">
        <v>0</v>
      </c>
      <c r="AJ2177" s="2" t="s">
        <v>6535</v>
      </c>
      <c r="AK2177" s="41">
        <v>143635</v>
      </c>
      <c r="AL2177" s="2" t="s">
        <v>6535</v>
      </c>
      <c r="AM2177" s="2" t="str">
        <f>IF(OR(O2177="Q",Q2177="Q",S2177="Q",U2177="Q",W2177="Q",Y2177="Q",AB2177="Q",AD2177="Q",AF2177="Q",AH2177="Q",AJ2177="Q",AL2177="Q"),"Yes","No")</f>
        <v>No</v>
      </c>
    </row>
    <row r="2178" spans="1:39">
      <c r="A2178" s="6" t="s">
        <v>5405</v>
      </c>
      <c r="B2178" s="6" t="s">
        <v>5406</v>
      </c>
      <c r="C2178" s="4" t="s">
        <v>82</v>
      </c>
      <c r="D2178" s="242" t="s">
        <v>5407</v>
      </c>
      <c r="E2178" s="237" t="s">
        <v>5408</v>
      </c>
      <c r="F2178" s="25" t="s">
        <v>317</v>
      </c>
      <c r="G2178" s="53" t="s">
        <v>476</v>
      </c>
      <c r="H2178" s="180">
        <v>0</v>
      </c>
      <c r="I2178" s="28">
        <v>13</v>
      </c>
      <c r="J2178" s="171" t="s">
        <v>15</v>
      </c>
      <c r="K2178" s="171" t="s">
        <v>13</v>
      </c>
      <c r="L2178" s="9">
        <v>6</v>
      </c>
      <c r="M2178" s="9"/>
      <c r="N2178" s="32">
        <v>0.22369021672742234</v>
      </c>
      <c r="O2178" s="10" t="s">
        <v>6535</v>
      </c>
      <c r="P2178" s="57">
        <v>4.0520254304105129E-2</v>
      </c>
      <c r="Q2178" s="7" t="s">
        <v>6535</v>
      </c>
      <c r="R2178" s="182">
        <v>66.634875058202695</v>
      </c>
      <c r="S2178" s="1" t="s">
        <v>6535</v>
      </c>
      <c r="T2178" s="36">
        <v>12.070541673133633</v>
      </c>
      <c r="U2178" s="2" t="s">
        <v>6535</v>
      </c>
      <c r="V2178" s="31">
        <v>5.5204544139487339</v>
      </c>
      <c r="W2178" s="2" t="s">
        <v>6535</v>
      </c>
      <c r="X2178" s="31" t="s">
        <v>6535</v>
      </c>
      <c r="Y2178" s="2" t="s">
        <v>6535</v>
      </c>
      <c r="AA2178" s="38">
        <v>34793</v>
      </c>
      <c r="AB2178" s="9" t="s">
        <v>6535</v>
      </c>
      <c r="AC2178" s="38">
        <v>858657</v>
      </c>
      <c r="AD2178" s="9" t="s">
        <v>6535</v>
      </c>
      <c r="AE2178" s="42">
        <v>155541</v>
      </c>
      <c r="AF2178" s="9" t="s">
        <v>6535</v>
      </c>
      <c r="AG2178" s="41">
        <v>12886</v>
      </c>
      <c r="AH2178" s="2" t="s">
        <v>6535</v>
      </c>
      <c r="AI2178" s="41">
        <v>0</v>
      </c>
      <c r="AJ2178" s="2" t="s">
        <v>6535</v>
      </c>
      <c r="AK2178" s="41">
        <v>317919</v>
      </c>
      <c r="AL2178" s="2" t="s">
        <v>6535</v>
      </c>
      <c r="AM2178" s="2" t="str">
        <f>IF(OR(O2178="Q",Q2178="Q",S2178="Q",U2178="Q",W2178="Q",Y2178="Q",AB2178="Q",AD2178="Q",AF2178="Q",AH2178="Q",AJ2178="Q",AL2178="Q"),"Yes","No")</f>
        <v>No</v>
      </c>
    </row>
    <row r="2179" spans="1:39">
      <c r="A2179" s="3" t="s">
        <v>3677</v>
      </c>
      <c r="B2179" s="3" t="s">
        <v>3678</v>
      </c>
      <c r="C2179" s="4" t="s">
        <v>108</v>
      </c>
      <c r="D2179" s="241" t="s">
        <v>3679</v>
      </c>
      <c r="E2179" s="236" t="s">
        <v>3680</v>
      </c>
      <c r="F2179" s="3" t="s">
        <v>317</v>
      </c>
      <c r="G2179" s="4" t="s">
        <v>476</v>
      </c>
      <c r="H2179" s="60">
        <v>0</v>
      </c>
      <c r="I2179" s="27">
        <v>13</v>
      </c>
      <c r="J2179" s="170" t="s">
        <v>15</v>
      </c>
      <c r="K2179" s="170" t="s">
        <v>13</v>
      </c>
      <c r="L2179" s="5">
        <v>6</v>
      </c>
      <c r="N2179" s="31">
        <v>0.80336144385071884</v>
      </c>
      <c r="O2179" s="4" t="s">
        <v>6535</v>
      </c>
      <c r="P2179" s="56">
        <v>8.6231986488053816E-2</v>
      </c>
      <c r="Q2179" s="8" t="s">
        <v>6535</v>
      </c>
      <c r="R2179" s="35">
        <v>74.745411445987131</v>
      </c>
      <c r="S2179" s="2" t="s">
        <v>6535</v>
      </c>
      <c r="T2179" s="36">
        <v>8.0230951574669831</v>
      </c>
      <c r="U2179" s="2" t="s">
        <v>6535</v>
      </c>
      <c r="V2179" s="31">
        <v>9.3162813077721776</v>
      </c>
      <c r="W2179" s="2" t="s">
        <v>6535</v>
      </c>
      <c r="X2179" s="31" t="s">
        <v>6535</v>
      </c>
      <c r="Y2179" s="2" t="s">
        <v>6535</v>
      </c>
      <c r="AA2179" s="37">
        <v>95167</v>
      </c>
      <c r="AB2179" s="4" t="s">
        <v>6535</v>
      </c>
      <c r="AC2179" s="37">
        <v>1103616</v>
      </c>
      <c r="AD2179" s="4" t="s">
        <v>6535</v>
      </c>
      <c r="AE2179" s="41">
        <v>118461</v>
      </c>
      <c r="AF2179" s="4" t="s">
        <v>6535</v>
      </c>
      <c r="AG2179" s="41">
        <v>14765</v>
      </c>
      <c r="AH2179" s="2" t="s">
        <v>6535</v>
      </c>
      <c r="AI2179" s="41">
        <v>0</v>
      </c>
      <c r="AJ2179" s="2" t="s">
        <v>6535</v>
      </c>
      <c r="AK2179" s="41">
        <v>203211</v>
      </c>
      <c r="AL2179" s="2" t="s">
        <v>6535</v>
      </c>
      <c r="AM2179" s="2" t="str">
        <f>IF(OR(O2179="Q",Q2179="Q",S2179="Q",U2179="Q",W2179="Q",Y2179="Q",AB2179="Q",AD2179="Q",AF2179="Q",AH2179="Q",AJ2179="Q",AL2179="Q"),"Yes","No")</f>
        <v>No</v>
      </c>
    </row>
    <row r="2180" spans="1:39">
      <c r="A2180" s="6" t="s">
        <v>3979</v>
      </c>
      <c r="B2180" s="6" t="s">
        <v>3980</v>
      </c>
      <c r="C2180" s="4" t="s">
        <v>130</v>
      </c>
      <c r="D2180" s="242">
        <v>6089</v>
      </c>
      <c r="E2180" s="237">
        <v>60089</v>
      </c>
      <c r="F2180" s="25" t="s">
        <v>317</v>
      </c>
      <c r="G2180" s="53" t="s">
        <v>264</v>
      </c>
      <c r="H2180" s="180">
        <v>130247</v>
      </c>
      <c r="I2180" s="28">
        <v>13</v>
      </c>
      <c r="J2180" s="171" t="s">
        <v>15</v>
      </c>
      <c r="K2180" s="171" t="s">
        <v>13</v>
      </c>
      <c r="L2180" s="9">
        <v>5</v>
      </c>
      <c r="M2180" s="9"/>
      <c r="N2180" s="32">
        <v>0.76601639080829187</v>
      </c>
      <c r="O2180" s="10" t="s">
        <v>6535</v>
      </c>
      <c r="P2180" s="57">
        <v>0.11190047615425858</v>
      </c>
      <c r="Q2180" s="7" t="s">
        <v>6535</v>
      </c>
      <c r="R2180" s="182">
        <v>53.49562989752863</v>
      </c>
      <c r="S2180" s="1" t="s">
        <v>6535</v>
      </c>
      <c r="T2180" s="36">
        <v>7.8146976090014064</v>
      </c>
      <c r="U2180" s="2" t="s">
        <v>6535</v>
      </c>
      <c r="V2180" s="31">
        <v>6.8455150249076011</v>
      </c>
      <c r="W2180" s="2" t="s">
        <v>6535</v>
      </c>
      <c r="X2180" s="31" t="s">
        <v>6535</v>
      </c>
      <c r="Y2180" s="2" t="s">
        <v>6535</v>
      </c>
      <c r="AA2180" s="38">
        <v>119173</v>
      </c>
      <c r="AB2180" s="9" t="s">
        <v>6535</v>
      </c>
      <c r="AC2180" s="38">
        <v>1064991</v>
      </c>
      <c r="AD2180" s="9" t="s">
        <v>6535</v>
      </c>
      <c r="AE2180" s="42">
        <v>155575</v>
      </c>
      <c r="AF2180" s="9" t="s">
        <v>6535</v>
      </c>
      <c r="AG2180" s="41">
        <v>19908</v>
      </c>
      <c r="AH2180" s="2" t="s">
        <v>6535</v>
      </c>
      <c r="AI2180" s="41">
        <v>0</v>
      </c>
      <c r="AJ2180" s="2" t="s">
        <v>6535</v>
      </c>
      <c r="AK2180" s="41">
        <v>308805</v>
      </c>
      <c r="AL2180" s="2" t="s">
        <v>6535</v>
      </c>
      <c r="AM2180" s="2" t="str">
        <f>IF(OR(O2180="Q",Q2180="Q",S2180="Q",U2180="Q",W2180="Q",Y2180="Q",AB2180="Q",AD2180="Q",AF2180="Q",AH2180="Q",AJ2180="Q",AL2180="Q"),"Yes","No")</f>
        <v>No</v>
      </c>
    </row>
    <row r="2181" spans="1:39">
      <c r="A2181" s="6" t="s">
        <v>6304</v>
      </c>
      <c r="B2181" s="6" t="s">
        <v>6305</v>
      </c>
      <c r="C2181" s="4" t="s">
        <v>43</v>
      </c>
      <c r="D2181" s="242" t="s">
        <v>6306</v>
      </c>
      <c r="E2181" s="237">
        <v>11152</v>
      </c>
      <c r="F2181" s="25" t="s">
        <v>167</v>
      </c>
      <c r="G2181" s="53" t="s">
        <v>264</v>
      </c>
      <c r="H2181" s="180">
        <v>0</v>
      </c>
      <c r="I2181" s="28">
        <v>13</v>
      </c>
      <c r="J2181" s="171" t="s">
        <v>15</v>
      </c>
      <c r="K2181" s="171" t="s">
        <v>13</v>
      </c>
      <c r="L2181" s="9">
        <v>5</v>
      </c>
      <c r="M2181" s="9"/>
      <c r="N2181" s="32">
        <v>0</v>
      </c>
      <c r="O2181" s="10" t="s">
        <v>163</v>
      </c>
      <c r="P2181" s="57">
        <v>0</v>
      </c>
      <c r="Q2181" s="7" t="s">
        <v>6535</v>
      </c>
      <c r="R2181" s="182">
        <v>12.504473764027905</v>
      </c>
      <c r="S2181" s="1" t="s">
        <v>6535</v>
      </c>
      <c r="T2181" s="36">
        <v>18.233659387321808</v>
      </c>
      <c r="U2181" s="2" t="s">
        <v>163</v>
      </c>
      <c r="V2181" s="31">
        <v>0.68579068515026065</v>
      </c>
      <c r="W2181" s="2" t="s">
        <v>163</v>
      </c>
      <c r="X2181" s="31" t="s">
        <v>6535</v>
      </c>
      <c r="Y2181" s="2" t="s">
        <v>6535</v>
      </c>
      <c r="AA2181" s="38">
        <v>0</v>
      </c>
      <c r="AB2181" s="9" t="s">
        <v>6535</v>
      </c>
      <c r="AC2181" s="38">
        <v>329818</v>
      </c>
      <c r="AD2181" s="9" t="s">
        <v>6535</v>
      </c>
      <c r="AE2181" s="42">
        <v>480931</v>
      </c>
      <c r="AF2181" s="9" t="s">
        <v>163</v>
      </c>
      <c r="AG2181" s="41">
        <v>26376</v>
      </c>
      <c r="AH2181" s="2" t="s">
        <v>6535</v>
      </c>
      <c r="AI2181" s="41">
        <v>0</v>
      </c>
      <c r="AJ2181" s="2" t="s">
        <v>6535</v>
      </c>
      <c r="AK2181" s="41">
        <v>183232</v>
      </c>
      <c r="AL2181" s="2" t="s">
        <v>6535</v>
      </c>
      <c r="AM2181" s="2" t="str">
        <f>IF(OR(O2181="Q",Q2181="Q",S2181="Q",U2181="Q",W2181="Q",Y2181="Q",AB2181="Q",AD2181="Q",AF2181="Q",AH2181="Q",AJ2181="Q",AL2181="Q"),"Yes","No")</f>
        <v>No</v>
      </c>
    </row>
    <row r="2182" spans="1:39">
      <c r="A2182" s="3" t="s">
        <v>676</v>
      </c>
      <c r="B2182" s="3" t="s">
        <v>677</v>
      </c>
      <c r="C2182" s="4" t="s">
        <v>137</v>
      </c>
      <c r="D2182" s="241" t="s">
        <v>678</v>
      </c>
      <c r="E2182" s="236" t="s">
        <v>679</v>
      </c>
      <c r="F2182" s="3" t="s">
        <v>320</v>
      </c>
      <c r="G2182" s="4" t="s">
        <v>476</v>
      </c>
      <c r="H2182" s="60">
        <v>0</v>
      </c>
      <c r="I2182" s="27">
        <v>13</v>
      </c>
      <c r="J2182" s="170" t="s">
        <v>14</v>
      </c>
      <c r="K2182" s="170" t="s">
        <v>13</v>
      </c>
      <c r="L2182" s="5">
        <v>5</v>
      </c>
      <c r="N2182" s="31">
        <v>1.116751269035533</v>
      </c>
      <c r="O2182" s="4" t="s">
        <v>6535</v>
      </c>
      <c r="P2182" s="56">
        <v>2.7292046471990593E-2</v>
      </c>
      <c r="Q2182" s="8" t="s">
        <v>6535</v>
      </c>
      <c r="R2182" s="35">
        <v>69.378321067731065</v>
      </c>
      <c r="S2182" s="2" t="s">
        <v>6535</v>
      </c>
      <c r="T2182" s="36">
        <v>1.6955220157166022</v>
      </c>
      <c r="U2182" s="2" t="s">
        <v>6535</v>
      </c>
      <c r="V2182" s="31">
        <v>40.918561024056501</v>
      </c>
      <c r="W2182" s="2" t="s">
        <v>6535</v>
      </c>
      <c r="X2182" s="31" t="s">
        <v>6535</v>
      </c>
      <c r="Y2182" s="2" t="s">
        <v>6535</v>
      </c>
      <c r="AA2182" s="37">
        <v>15180</v>
      </c>
      <c r="AB2182" s="4" t="s">
        <v>6535</v>
      </c>
      <c r="AC2182" s="37">
        <v>556206</v>
      </c>
      <c r="AD2182" s="4" t="s">
        <v>6535</v>
      </c>
      <c r="AE2182" s="41">
        <v>13593</v>
      </c>
      <c r="AF2182" s="4" t="s">
        <v>6535</v>
      </c>
      <c r="AG2182" s="41">
        <v>8017</v>
      </c>
      <c r="AH2182" s="2" t="s">
        <v>6535</v>
      </c>
      <c r="AI2182" s="41">
        <v>0</v>
      </c>
      <c r="AJ2182" s="2" t="s">
        <v>6535</v>
      </c>
      <c r="AK2182" s="41">
        <v>91723</v>
      </c>
      <c r="AL2182" s="2" t="s">
        <v>6535</v>
      </c>
      <c r="AM2182" s="2" t="str">
        <f>IF(OR(O2182="Q",Q2182="Q",S2182="Q",U2182="Q",W2182="Q",Y2182="Q",AB2182="Q",AD2182="Q",AF2182="Q",AH2182="Q",AJ2182="Q",AL2182="Q"),"Yes","No")</f>
        <v>No</v>
      </c>
    </row>
    <row r="2183" spans="1:39">
      <c r="A2183" s="3" t="s">
        <v>413</v>
      </c>
      <c r="B2183" s="3" t="s">
        <v>414</v>
      </c>
      <c r="C2183" s="4" t="s">
        <v>112</v>
      </c>
      <c r="D2183" s="241">
        <v>61</v>
      </c>
      <c r="E2183" s="236">
        <v>61</v>
      </c>
      <c r="F2183" s="3" t="s">
        <v>317</v>
      </c>
      <c r="G2183" s="4" t="s">
        <v>264</v>
      </c>
      <c r="H2183" s="60">
        <v>56997</v>
      </c>
      <c r="I2183" s="27">
        <v>13</v>
      </c>
      <c r="J2183" s="170" t="s">
        <v>15</v>
      </c>
      <c r="K2183" s="170" t="s">
        <v>13</v>
      </c>
      <c r="L2183" s="5">
        <v>5</v>
      </c>
      <c r="N2183" s="31">
        <v>0.26128033881739698</v>
      </c>
      <c r="O2183" s="4" t="s">
        <v>6535</v>
      </c>
      <c r="P2183" s="56">
        <v>6.0231721539331401E-2</v>
      </c>
      <c r="Q2183" s="8" t="s">
        <v>6535</v>
      </c>
      <c r="R2183" s="35">
        <v>93.911032745591939</v>
      </c>
      <c r="S2183" s="2" t="s">
        <v>6535</v>
      </c>
      <c r="T2183" s="36">
        <v>21.648866498740553</v>
      </c>
      <c r="U2183" s="2" t="s">
        <v>6535</v>
      </c>
      <c r="V2183" s="31">
        <v>4.3379191585414096</v>
      </c>
      <c r="W2183" s="2" t="s">
        <v>6535</v>
      </c>
      <c r="X2183" s="31" t="s">
        <v>6535</v>
      </c>
      <c r="Y2183" s="2" t="s">
        <v>6535</v>
      </c>
      <c r="AA2183" s="37">
        <v>56140</v>
      </c>
      <c r="AB2183" s="4" t="s">
        <v>6535</v>
      </c>
      <c r="AC2183" s="37">
        <v>932067</v>
      </c>
      <c r="AD2183" s="4" t="s">
        <v>6535</v>
      </c>
      <c r="AE2183" s="41">
        <v>214865</v>
      </c>
      <c r="AF2183" s="4" t="s">
        <v>6535</v>
      </c>
      <c r="AG2183" s="41">
        <v>9925</v>
      </c>
      <c r="AH2183" s="2" t="s">
        <v>6535</v>
      </c>
      <c r="AI2183" s="41">
        <v>0</v>
      </c>
      <c r="AJ2183" s="2" t="s">
        <v>6535</v>
      </c>
      <c r="AK2183" s="41">
        <v>185610</v>
      </c>
      <c r="AL2183" s="2" t="s">
        <v>6535</v>
      </c>
      <c r="AM2183" s="2" t="str">
        <f>IF(OR(O2183="Q",Q2183="Q",S2183="Q",U2183="Q",W2183="Q",Y2183="Q",AB2183="Q",AD2183="Q",AF2183="Q",AH2183="Q",AJ2183="Q",AL2183="Q"),"Yes","No")</f>
        <v>No</v>
      </c>
    </row>
    <row r="2184" spans="1:39">
      <c r="A2184" s="3" t="s">
        <v>4378</v>
      </c>
      <c r="B2184" s="3" t="s">
        <v>4379</v>
      </c>
      <c r="C2184" s="4" t="s">
        <v>130</v>
      </c>
      <c r="D2184" s="241" t="s">
        <v>4380</v>
      </c>
      <c r="E2184" s="236" t="s">
        <v>4381</v>
      </c>
      <c r="F2184" s="3" t="s">
        <v>317</v>
      </c>
      <c r="G2184" s="4" t="s">
        <v>476</v>
      </c>
      <c r="H2184" s="60">
        <v>0</v>
      </c>
      <c r="I2184" s="27">
        <v>13</v>
      </c>
      <c r="J2184" s="170" t="s">
        <v>30</v>
      </c>
      <c r="K2184" s="170" t="s">
        <v>13</v>
      </c>
      <c r="L2184" s="5">
        <v>5</v>
      </c>
      <c r="N2184" s="31">
        <v>0.28774790246324783</v>
      </c>
      <c r="O2184" s="4" t="s">
        <v>6535</v>
      </c>
      <c r="P2184" s="56">
        <v>0.37348515875200577</v>
      </c>
      <c r="Q2184" s="8" t="s">
        <v>6535</v>
      </c>
      <c r="R2184" s="35">
        <v>6.0271528002589836</v>
      </c>
      <c r="S2184" s="2" t="s">
        <v>6535</v>
      </c>
      <c r="T2184" s="36">
        <v>7.8230009711880868</v>
      </c>
      <c r="U2184" s="2" t="s">
        <v>6535</v>
      </c>
      <c r="V2184" s="31">
        <v>0.77043999130983543</v>
      </c>
      <c r="W2184" s="2" t="s">
        <v>6535</v>
      </c>
      <c r="X2184" s="31" t="s">
        <v>6535</v>
      </c>
      <c r="Y2184" s="2" t="s">
        <v>6535</v>
      </c>
      <c r="AA2184" s="37">
        <v>55628</v>
      </c>
      <c r="AB2184" s="4" t="s">
        <v>6535</v>
      </c>
      <c r="AC2184" s="37">
        <v>148943</v>
      </c>
      <c r="AD2184" s="4" t="s">
        <v>6535</v>
      </c>
      <c r="AE2184" s="41">
        <v>193322</v>
      </c>
      <c r="AF2184" s="4" t="s">
        <v>6535</v>
      </c>
      <c r="AG2184" s="41">
        <v>24712</v>
      </c>
      <c r="AH2184" s="2" t="s">
        <v>6535</v>
      </c>
      <c r="AI2184" s="41">
        <v>0</v>
      </c>
      <c r="AJ2184" s="2" t="s">
        <v>6535</v>
      </c>
      <c r="AK2184" s="41">
        <v>628915</v>
      </c>
      <c r="AL2184" s="2" t="s">
        <v>6535</v>
      </c>
      <c r="AM2184" s="2" t="str">
        <f>IF(OR(O2184="Q",Q2184="Q",S2184="Q",U2184="Q",W2184="Q",Y2184="Q",AB2184="Q",AD2184="Q",AF2184="Q",AH2184="Q",AJ2184="Q",AL2184="Q"),"Yes","No")</f>
        <v>No</v>
      </c>
    </row>
    <row r="2185" spans="1:39">
      <c r="A2185" s="3" t="s">
        <v>5776</v>
      </c>
      <c r="B2185" s="3" t="s">
        <v>5777</v>
      </c>
      <c r="C2185" s="4" t="s">
        <v>28</v>
      </c>
      <c r="D2185" s="241">
        <v>9197</v>
      </c>
      <c r="E2185" s="236">
        <v>90197</v>
      </c>
      <c r="F2185" s="3" t="s">
        <v>317</v>
      </c>
      <c r="G2185" s="4" t="s">
        <v>264</v>
      </c>
      <c r="H2185" s="60">
        <v>87569</v>
      </c>
      <c r="I2185" s="27">
        <v>13</v>
      </c>
      <c r="J2185" s="170" t="s">
        <v>14</v>
      </c>
      <c r="K2185" s="170" t="s">
        <v>16</v>
      </c>
      <c r="L2185" s="5">
        <v>4</v>
      </c>
      <c r="N2185" s="31">
        <v>2.5221749519202752</v>
      </c>
      <c r="O2185" s="4" t="s">
        <v>6535</v>
      </c>
      <c r="P2185" s="56">
        <v>5.0822199805767555E-2</v>
      </c>
      <c r="Q2185" s="8" t="s">
        <v>6535</v>
      </c>
      <c r="R2185" s="35">
        <v>124.26046986721144</v>
      </c>
      <c r="S2185" s="2" t="s">
        <v>6535</v>
      </c>
      <c r="T2185" s="36">
        <v>2.5038669195972565</v>
      </c>
      <c r="U2185" s="2" t="s">
        <v>6535</v>
      </c>
      <c r="V2185" s="31">
        <v>49.627425840666703</v>
      </c>
      <c r="W2185" s="2" t="s">
        <v>6535</v>
      </c>
      <c r="X2185" s="31" t="s">
        <v>6535</v>
      </c>
      <c r="Y2185" s="2" t="s">
        <v>6535</v>
      </c>
      <c r="AA2185" s="37">
        <v>43278</v>
      </c>
      <c r="AB2185" s="4" t="s">
        <v>6535</v>
      </c>
      <c r="AC2185" s="37">
        <v>851557</v>
      </c>
      <c r="AD2185" s="4" t="s">
        <v>6535</v>
      </c>
      <c r="AE2185" s="41">
        <v>17159</v>
      </c>
      <c r="AF2185" s="4" t="s">
        <v>6535</v>
      </c>
      <c r="AG2185" s="41">
        <v>6853</v>
      </c>
      <c r="AH2185" s="2" t="s">
        <v>6535</v>
      </c>
      <c r="AI2185" s="41">
        <v>0</v>
      </c>
      <c r="AJ2185" s="2" t="s">
        <v>6535</v>
      </c>
      <c r="AK2185" s="41">
        <v>65711</v>
      </c>
      <c r="AL2185" s="2" t="s">
        <v>6535</v>
      </c>
      <c r="AM2185" s="2" t="str">
        <f>IF(OR(O2185="Q",Q2185="Q",S2185="Q",U2185="Q",W2185="Q",Y2185="Q",AB2185="Q",AD2185="Q",AF2185="Q",AH2185="Q",AJ2185="Q",AL2185="Q"),"Yes","No")</f>
        <v>No</v>
      </c>
    </row>
    <row r="2186" spans="1:39">
      <c r="A2186" s="6" t="s">
        <v>1453</v>
      </c>
      <c r="B2186" s="6" t="s">
        <v>1454</v>
      </c>
      <c r="C2186" s="4" t="s">
        <v>147</v>
      </c>
      <c r="D2186" s="242" t="s">
        <v>1455</v>
      </c>
      <c r="E2186" s="237" t="s">
        <v>1456</v>
      </c>
      <c r="F2186" s="25" t="s">
        <v>481</v>
      </c>
      <c r="G2186" s="53" t="s">
        <v>476</v>
      </c>
      <c r="H2186" s="180">
        <v>0</v>
      </c>
      <c r="I2186" s="28">
        <v>13</v>
      </c>
      <c r="J2186" s="171" t="s">
        <v>15</v>
      </c>
      <c r="K2186" s="171" t="s">
        <v>13</v>
      </c>
      <c r="L2186" s="9">
        <v>4</v>
      </c>
      <c r="M2186" s="9"/>
      <c r="N2186" s="32">
        <v>1.610112097150864</v>
      </c>
      <c r="O2186" s="10" t="s">
        <v>6535</v>
      </c>
      <c r="P2186" s="57">
        <v>7.7660005857306993E-2</v>
      </c>
      <c r="Q2186" s="7" t="s">
        <v>6535</v>
      </c>
      <c r="R2186" s="182">
        <v>32.923419247172262</v>
      </c>
      <c r="S2186" s="1" t="s">
        <v>163</v>
      </c>
      <c r="T2186" s="36">
        <v>1.5879844242536623</v>
      </c>
      <c r="U2186" s="2" t="s">
        <v>163</v>
      </c>
      <c r="V2186" s="31">
        <v>20.732835123773938</v>
      </c>
      <c r="W2186" s="2" t="s">
        <v>6535</v>
      </c>
      <c r="X2186" s="31" t="s">
        <v>6535</v>
      </c>
      <c r="Y2186" s="2" t="s">
        <v>6535</v>
      </c>
      <c r="AA2186" s="38">
        <v>13789</v>
      </c>
      <c r="AB2186" s="9" t="s">
        <v>6535</v>
      </c>
      <c r="AC2186" s="38">
        <v>177556</v>
      </c>
      <c r="AD2186" s="9" t="s">
        <v>6535</v>
      </c>
      <c r="AE2186" s="42">
        <v>8564</v>
      </c>
      <c r="AF2186" s="9" t="s">
        <v>6535</v>
      </c>
      <c r="AG2186" s="41">
        <v>5393</v>
      </c>
      <c r="AH2186" s="2" t="s">
        <v>163</v>
      </c>
      <c r="AI2186" s="41">
        <v>0</v>
      </c>
      <c r="AJ2186" s="2" t="s">
        <v>6535</v>
      </c>
      <c r="AK2186" s="41">
        <v>49189</v>
      </c>
      <c r="AL2186" s="2" t="s">
        <v>163</v>
      </c>
      <c r="AM2186" s="2" t="str">
        <f>IF(OR(O2186="Q",Q2186="Q",S2186="Q",U2186="Q",W2186="Q",Y2186="Q",AB2186="Q",AD2186="Q",AF2186="Q",AH2186="Q",AJ2186="Q",AL2186="Q"),"Yes","No")</f>
        <v>No</v>
      </c>
    </row>
    <row r="2187" spans="1:39">
      <c r="A2187" s="6" t="s">
        <v>535</v>
      </c>
      <c r="B2187" s="6" t="s">
        <v>536</v>
      </c>
      <c r="C2187" s="4" t="s">
        <v>112</v>
      </c>
      <c r="D2187" s="242" t="s">
        <v>537</v>
      </c>
      <c r="E2187" s="237" t="s">
        <v>538</v>
      </c>
      <c r="F2187" s="25" t="s">
        <v>320</v>
      </c>
      <c r="G2187" s="53" t="s">
        <v>476</v>
      </c>
      <c r="H2187" s="180">
        <v>0</v>
      </c>
      <c r="I2187" s="28">
        <v>13</v>
      </c>
      <c r="J2187" s="171" t="s">
        <v>14</v>
      </c>
      <c r="K2187" s="171" t="s">
        <v>13</v>
      </c>
      <c r="L2187" s="9">
        <v>4</v>
      </c>
      <c r="M2187" s="9"/>
      <c r="N2187" s="32">
        <v>1.1827516724429756</v>
      </c>
      <c r="O2187" s="10" t="s">
        <v>6535</v>
      </c>
      <c r="P2187" s="57">
        <v>0.14078647934023847</v>
      </c>
      <c r="Q2187" s="7" t="s">
        <v>6535</v>
      </c>
      <c r="R2187" s="182">
        <v>79.432708428593202</v>
      </c>
      <c r="S2187" s="1" t="s">
        <v>6535</v>
      </c>
      <c r="T2187" s="36">
        <v>9.4551135497637553</v>
      </c>
      <c r="U2187" s="2" t="s">
        <v>6535</v>
      </c>
      <c r="V2187" s="31">
        <v>8.4010316756669621</v>
      </c>
      <c r="W2187" s="2" t="s">
        <v>6535</v>
      </c>
      <c r="X2187" s="31" t="s">
        <v>6535</v>
      </c>
      <c r="Y2187" s="2" t="s">
        <v>6535</v>
      </c>
      <c r="AA2187" s="38">
        <v>73372</v>
      </c>
      <c r="AB2187" s="9" t="s">
        <v>6535</v>
      </c>
      <c r="AC2187" s="38">
        <v>521158</v>
      </c>
      <c r="AD2187" s="9" t="s">
        <v>6535</v>
      </c>
      <c r="AE2187" s="42">
        <v>62035</v>
      </c>
      <c r="AF2187" s="9" t="s">
        <v>6535</v>
      </c>
      <c r="AG2187" s="41">
        <v>6561</v>
      </c>
      <c r="AH2187" s="2" t="s">
        <v>6535</v>
      </c>
      <c r="AI2187" s="41">
        <v>0</v>
      </c>
      <c r="AJ2187" s="2" t="s">
        <v>6535</v>
      </c>
      <c r="AK2187" s="41">
        <v>172827</v>
      </c>
      <c r="AL2187" s="2" t="s">
        <v>6535</v>
      </c>
      <c r="AM2187" s="2" t="str">
        <f>IF(OR(O2187="Q",Q2187="Q",S2187="Q",U2187="Q",W2187="Q",Y2187="Q",AB2187="Q",AD2187="Q",AF2187="Q",AH2187="Q",AJ2187="Q",AL2187="Q"),"Yes","No")</f>
        <v>No</v>
      </c>
    </row>
    <row r="2188" spans="1:39">
      <c r="A2188" s="3" t="s">
        <v>5405</v>
      </c>
      <c r="B2188" s="3" t="s">
        <v>5406</v>
      </c>
      <c r="C2188" s="4" t="s">
        <v>82</v>
      </c>
      <c r="D2188" s="241" t="s">
        <v>5407</v>
      </c>
      <c r="E2188" s="236" t="s">
        <v>5408</v>
      </c>
      <c r="F2188" s="3" t="s">
        <v>317</v>
      </c>
      <c r="G2188" s="4" t="s">
        <v>476</v>
      </c>
      <c r="H2188" s="60">
        <v>0</v>
      </c>
      <c r="I2188" s="27">
        <v>13</v>
      </c>
      <c r="J2188" s="170" t="s">
        <v>17</v>
      </c>
      <c r="K2188" s="170" t="s">
        <v>13</v>
      </c>
      <c r="L2188" s="5">
        <v>4</v>
      </c>
      <c r="N2188" s="31">
        <v>0</v>
      </c>
      <c r="O2188" s="4" t="s">
        <v>6535</v>
      </c>
      <c r="P2188" s="56">
        <v>0</v>
      </c>
      <c r="Q2188" s="8" t="s">
        <v>6535</v>
      </c>
      <c r="R2188" s="35">
        <v>110.01735722284434</v>
      </c>
      <c r="S2188" s="2" t="s">
        <v>6535</v>
      </c>
      <c r="T2188" s="36">
        <v>3.2278835386338187</v>
      </c>
      <c r="U2188" s="2" t="s">
        <v>6535</v>
      </c>
      <c r="V2188" s="31">
        <v>34.08343451864701</v>
      </c>
      <c r="W2188" s="2" t="s">
        <v>6535</v>
      </c>
      <c r="X2188" s="31" t="s">
        <v>6535</v>
      </c>
      <c r="Y2188" s="2" t="s">
        <v>6535</v>
      </c>
      <c r="AA2188" s="37">
        <v>0</v>
      </c>
      <c r="AB2188" s="4" t="s">
        <v>6535</v>
      </c>
      <c r="AC2188" s="37">
        <v>392982</v>
      </c>
      <c r="AD2188" s="4" t="s">
        <v>6535</v>
      </c>
      <c r="AE2188" s="41">
        <v>11530</v>
      </c>
      <c r="AF2188" s="4" t="s">
        <v>6535</v>
      </c>
      <c r="AG2188" s="41">
        <v>3572</v>
      </c>
      <c r="AH2188" s="2" t="s">
        <v>6535</v>
      </c>
      <c r="AI2188" s="41">
        <v>0</v>
      </c>
      <c r="AJ2188" s="2" t="s">
        <v>6535</v>
      </c>
      <c r="AK2188" s="41">
        <v>145502</v>
      </c>
      <c r="AL2188" s="2" t="s">
        <v>6535</v>
      </c>
      <c r="AM2188" s="2" t="str">
        <f>IF(OR(O2188="Q",Q2188="Q",S2188="Q",U2188="Q",W2188="Q",Y2188="Q",AB2188="Q",AD2188="Q",AF2188="Q",AH2188="Q",AJ2188="Q",AL2188="Q"),"Yes","No")</f>
        <v>No</v>
      </c>
    </row>
    <row r="2189" spans="1:39">
      <c r="A2189" s="6" t="s">
        <v>5744</v>
      </c>
      <c r="B2189" s="6" t="s">
        <v>5745</v>
      </c>
      <c r="C2189" s="4" t="s">
        <v>28</v>
      </c>
      <c r="D2189" s="242">
        <v>9155</v>
      </c>
      <c r="E2189" s="237">
        <v>90155</v>
      </c>
      <c r="F2189" s="25" t="s">
        <v>317</v>
      </c>
      <c r="G2189" s="53" t="s">
        <v>264</v>
      </c>
      <c r="H2189" s="180">
        <v>93141</v>
      </c>
      <c r="I2189" s="28">
        <v>13</v>
      </c>
      <c r="J2189" s="171" t="s">
        <v>14</v>
      </c>
      <c r="K2189" s="171" t="s">
        <v>16</v>
      </c>
      <c r="L2189" s="9">
        <v>3</v>
      </c>
      <c r="M2189" s="9"/>
      <c r="N2189" s="32">
        <v>2.1626080691642651</v>
      </c>
      <c r="O2189" s="10" t="s">
        <v>6535</v>
      </c>
      <c r="P2189" s="57">
        <v>7.6632235730223486E-2</v>
      </c>
      <c r="Q2189" s="7" t="s">
        <v>6535</v>
      </c>
      <c r="R2189" s="182">
        <v>74.18598484848485</v>
      </c>
      <c r="S2189" s="1" t="s">
        <v>6535</v>
      </c>
      <c r="T2189" s="36">
        <v>2.6287878787878789</v>
      </c>
      <c r="U2189" s="2" t="s">
        <v>6535</v>
      </c>
      <c r="V2189" s="31">
        <v>28.220605187319883</v>
      </c>
      <c r="W2189" s="2" t="s">
        <v>6535</v>
      </c>
      <c r="X2189" s="31" t="s">
        <v>6535</v>
      </c>
      <c r="Y2189" s="2" t="s">
        <v>6535</v>
      </c>
      <c r="AA2189" s="38">
        <v>30017</v>
      </c>
      <c r="AB2189" s="9" t="s">
        <v>6535</v>
      </c>
      <c r="AC2189" s="38">
        <v>391702</v>
      </c>
      <c r="AD2189" s="9" t="s">
        <v>6535</v>
      </c>
      <c r="AE2189" s="42">
        <v>13880</v>
      </c>
      <c r="AF2189" s="9" t="s">
        <v>6535</v>
      </c>
      <c r="AG2189" s="41">
        <v>5280</v>
      </c>
      <c r="AH2189" s="2" t="s">
        <v>6535</v>
      </c>
      <c r="AI2189" s="41">
        <v>0</v>
      </c>
      <c r="AJ2189" s="2" t="s">
        <v>6535</v>
      </c>
      <c r="AK2189" s="41">
        <v>63371</v>
      </c>
      <c r="AL2189" s="2" t="s">
        <v>6535</v>
      </c>
      <c r="AM2189" s="2" t="str">
        <f>IF(OR(O2189="Q",Q2189="Q",S2189="Q",U2189="Q",W2189="Q",Y2189="Q",AB2189="Q",AD2189="Q",AF2189="Q",AH2189="Q",AJ2189="Q",AL2189="Q"),"Yes","No")</f>
        <v>No</v>
      </c>
    </row>
    <row r="2190" spans="1:39">
      <c r="A2190" s="6" t="s">
        <v>853</v>
      </c>
      <c r="B2190" s="6" t="s">
        <v>854</v>
      </c>
      <c r="C2190" s="4" t="s">
        <v>43</v>
      </c>
      <c r="D2190" s="242" t="s">
        <v>855</v>
      </c>
      <c r="E2190" s="237" t="s">
        <v>856</v>
      </c>
      <c r="F2190" s="25" t="s">
        <v>317</v>
      </c>
      <c r="G2190" s="53" t="s">
        <v>476</v>
      </c>
      <c r="H2190" s="180">
        <v>0</v>
      </c>
      <c r="I2190" s="28">
        <v>13</v>
      </c>
      <c r="J2190" s="171" t="s">
        <v>30</v>
      </c>
      <c r="K2190" s="171" t="s">
        <v>13</v>
      </c>
      <c r="L2190" s="9">
        <v>3</v>
      </c>
      <c r="M2190" s="9"/>
      <c r="N2190" s="32">
        <v>1.5370966682000395</v>
      </c>
      <c r="O2190" s="10" t="s">
        <v>6535</v>
      </c>
      <c r="P2190" s="57">
        <v>0.14913382513277948</v>
      </c>
      <c r="Q2190" s="7" t="s">
        <v>6535</v>
      </c>
      <c r="R2190" s="182">
        <v>41.192120814182537</v>
      </c>
      <c r="S2190" s="1" t="s">
        <v>6535</v>
      </c>
      <c r="T2190" s="36">
        <v>3.9965856861457651</v>
      </c>
      <c r="U2190" s="2" t="s">
        <v>6535</v>
      </c>
      <c r="V2190" s="31">
        <v>10.306827889860026</v>
      </c>
      <c r="W2190" s="2" t="s">
        <v>6535</v>
      </c>
      <c r="X2190" s="31" t="s">
        <v>6535</v>
      </c>
      <c r="Y2190" s="2" t="s">
        <v>6535</v>
      </c>
      <c r="AA2190" s="38">
        <v>46780</v>
      </c>
      <c r="AB2190" s="9" t="s">
        <v>6535</v>
      </c>
      <c r="AC2190" s="38">
        <v>313678</v>
      </c>
      <c r="AD2190" s="9" t="s">
        <v>6535</v>
      </c>
      <c r="AE2190" s="42">
        <v>30434</v>
      </c>
      <c r="AF2190" s="9" t="s">
        <v>6535</v>
      </c>
      <c r="AG2190" s="41">
        <v>7615</v>
      </c>
      <c r="AH2190" s="2" t="s">
        <v>6535</v>
      </c>
      <c r="AI2190" s="41">
        <v>0</v>
      </c>
      <c r="AJ2190" s="2" t="s">
        <v>6535</v>
      </c>
      <c r="AK2190" s="41">
        <v>139045</v>
      </c>
      <c r="AL2190" s="2" t="s">
        <v>6535</v>
      </c>
      <c r="AM2190" s="2" t="str">
        <f>IF(OR(O2190="Q",Q2190="Q",S2190="Q",U2190="Q",W2190="Q",Y2190="Q",AB2190="Q",AD2190="Q",AF2190="Q",AH2190="Q",AJ2190="Q",AL2190="Q"),"Yes","No")</f>
        <v>No</v>
      </c>
    </row>
    <row r="2191" spans="1:39">
      <c r="A2191" s="3" t="s">
        <v>853</v>
      </c>
      <c r="B2191" s="3" t="s">
        <v>854</v>
      </c>
      <c r="C2191" s="4" t="s">
        <v>43</v>
      </c>
      <c r="D2191" s="241" t="s">
        <v>855</v>
      </c>
      <c r="E2191" s="236" t="s">
        <v>856</v>
      </c>
      <c r="F2191" s="3" t="s">
        <v>317</v>
      </c>
      <c r="G2191" s="4" t="s">
        <v>476</v>
      </c>
      <c r="H2191" s="60">
        <v>0</v>
      </c>
      <c r="I2191" s="27">
        <v>13</v>
      </c>
      <c r="J2191" s="170" t="s">
        <v>15</v>
      </c>
      <c r="K2191" s="170" t="s">
        <v>13</v>
      </c>
      <c r="L2191" s="5">
        <v>3</v>
      </c>
      <c r="N2191" s="31">
        <v>0.59138999315387664</v>
      </c>
      <c r="O2191" s="4" t="s">
        <v>6535</v>
      </c>
      <c r="P2191" s="56">
        <v>0.15670480270128129</v>
      </c>
      <c r="Q2191" s="8" t="s">
        <v>6535</v>
      </c>
      <c r="R2191" s="35">
        <v>56.086268809849521</v>
      </c>
      <c r="S2191" s="2" t="s">
        <v>6535</v>
      </c>
      <c r="T2191" s="36">
        <v>14.861576607387141</v>
      </c>
      <c r="U2191" s="2" t="s">
        <v>6535</v>
      </c>
      <c r="V2191" s="31">
        <v>3.7739110924456769</v>
      </c>
      <c r="W2191" s="2" t="s">
        <v>6535</v>
      </c>
      <c r="X2191" s="31" t="s">
        <v>6535</v>
      </c>
      <c r="Y2191" s="2" t="s">
        <v>6535</v>
      </c>
      <c r="AA2191" s="37">
        <v>102796</v>
      </c>
      <c r="AB2191" s="4" t="s">
        <v>6535</v>
      </c>
      <c r="AC2191" s="37">
        <v>655985</v>
      </c>
      <c r="AD2191" s="4" t="s">
        <v>6535</v>
      </c>
      <c r="AE2191" s="41">
        <v>173821</v>
      </c>
      <c r="AF2191" s="4" t="s">
        <v>6535</v>
      </c>
      <c r="AG2191" s="41">
        <v>11696</v>
      </c>
      <c r="AH2191" s="2" t="s">
        <v>6535</v>
      </c>
      <c r="AI2191" s="41">
        <v>0</v>
      </c>
      <c r="AJ2191" s="2" t="s">
        <v>6535</v>
      </c>
      <c r="AK2191" s="41">
        <v>158895</v>
      </c>
      <c r="AL2191" s="2" t="s">
        <v>6535</v>
      </c>
      <c r="AM2191" s="2" t="str">
        <f>IF(OR(O2191="Q",Q2191="Q",S2191="Q",U2191="Q",W2191="Q",Y2191="Q",AB2191="Q",AD2191="Q",AF2191="Q",AH2191="Q",AJ2191="Q",AL2191="Q"),"Yes","No")</f>
        <v>No</v>
      </c>
    </row>
    <row r="2192" spans="1:39">
      <c r="A2192" s="6" t="s">
        <v>398</v>
      </c>
      <c r="B2192" s="6" t="s">
        <v>399</v>
      </c>
      <c r="C2192" s="4" t="s">
        <v>137</v>
      </c>
      <c r="D2192" s="242">
        <v>51</v>
      </c>
      <c r="E2192" s="237">
        <v>51</v>
      </c>
      <c r="F2192" s="25" t="s">
        <v>317</v>
      </c>
      <c r="G2192" s="53" t="s">
        <v>264</v>
      </c>
      <c r="H2192" s="180">
        <v>51924</v>
      </c>
      <c r="I2192" s="28">
        <v>13</v>
      </c>
      <c r="J2192" s="171" t="s">
        <v>15</v>
      </c>
      <c r="K2192" s="171" t="s">
        <v>13</v>
      </c>
      <c r="L2192" s="9">
        <v>3</v>
      </c>
      <c r="M2192" s="9"/>
      <c r="N2192" s="32">
        <v>0.60335629939058577</v>
      </c>
      <c r="O2192" s="10" t="s">
        <v>6535</v>
      </c>
      <c r="P2192" s="57">
        <v>4.8070966087384995E-2</v>
      </c>
      <c r="Q2192" s="7" t="s">
        <v>6535</v>
      </c>
      <c r="R2192" s="182">
        <v>77.92500280678118</v>
      </c>
      <c r="S2192" s="1" t="s">
        <v>6535</v>
      </c>
      <c r="T2192" s="36">
        <v>6.208487706298417</v>
      </c>
      <c r="U2192" s="2" t="s">
        <v>6535</v>
      </c>
      <c r="V2192" s="31">
        <v>12.551366209153873</v>
      </c>
      <c r="W2192" s="2" t="s">
        <v>6535</v>
      </c>
      <c r="X2192" s="31" t="s">
        <v>6535</v>
      </c>
      <c r="Y2192" s="2" t="s">
        <v>6535</v>
      </c>
      <c r="AA2192" s="38">
        <v>33365</v>
      </c>
      <c r="AB2192" s="9" t="s">
        <v>6535</v>
      </c>
      <c r="AC2192" s="38">
        <v>694078</v>
      </c>
      <c r="AD2192" s="9" t="s">
        <v>6535</v>
      </c>
      <c r="AE2192" s="42">
        <v>55299</v>
      </c>
      <c r="AF2192" s="9" t="s">
        <v>6535</v>
      </c>
      <c r="AG2192" s="41">
        <v>8907</v>
      </c>
      <c r="AH2192" s="2" t="s">
        <v>6535</v>
      </c>
      <c r="AI2192" s="41">
        <v>0</v>
      </c>
      <c r="AJ2192" s="2" t="s">
        <v>6535</v>
      </c>
      <c r="AK2192" s="41">
        <v>144717</v>
      </c>
      <c r="AL2192" s="2" t="s">
        <v>6535</v>
      </c>
      <c r="AM2192" s="2" t="str">
        <f>IF(OR(O2192="Q",Q2192="Q",S2192="Q",U2192="Q",W2192="Q",Y2192="Q",AB2192="Q",AD2192="Q",AF2192="Q",AH2192="Q",AJ2192="Q",AL2192="Q"),"Yes","No")</f>
        <v>No</v>
      </c>
    </row>
    <row r="2193" spans="1:39">
      <c r="A2193" s="3" t="s">
        <v>5405</v>
      </c>
      <c r="B2193" s="3" t="s">
        <v>5406</v>
      </c>
      <c r="C2193" s="4" t="s">
        <v>82</v>
      </c>
      <c r="D2193" s="241" t="s">
        <v>5407</v>
      </c>
      <c r="E2193" s="236" t="s">
        <v>5408</v>
      </c>
      <c r="F2193" s="3" t="s">
        <v>317</v>
      </c>
      <c r="G2193" s="4" t="s">
        <v>476</v>
      </c>
      <c r="H2193" s="60">
        <v>0</v>
      </c>
      <c r="I2193" s="27">
        <v>13</v>
      </c>
      <c r="J2193" s="170" t="s">
        <v>14</v>
      </c>
      <c r="K2193" s="170" t="s">
        <v>13</v>
      </c>
      <c r="L2193" s="5">
        <v>3</v>
      </c>
      <c r="N2193" s="31">
        <v>2.2041269841269839</v>
      </c>
      <c r="O2193" s="4" t="s">
        <v>6535</v>
      </c>
      <c r="P2193" s="56">
        <v>0.14795950985615344</v>
      </c>
      <c r="Q2193" s="8" t="s">
        <v>6535</v>
      </c>
      <c r="R2193" s="35">
        <v>55.336084905660378</v>
      </c>
      <c r="S2193" s="2" t="s">
        <v>6535</v>
      </c>
      <c r="T2193" s="36">
        <v>3.7146226415094339</v>
      </c>
      <c r="U2193" s="2" t="s">
        <v>6535</v>
      </c>
      <c r="V2193" s="31">
        <v>14.896825396825397</v>
      </c>
      <c r="W2193" s="2" t="s">
        <v>6535</v>
      </c>
      <c r="X2193" s="31" t="s">
        <v>6535</v>
      </c>
      <c r="Y2193" s="2" t="s">
        <v>6535</v>
      </c>
      <c r="AA2193" s="37">
        <v>6943</v>
      </c>
      <c r="AB2193" s="4" t="s">
        <v>6535</v>
      </c>
      <c r="AC2193" s="37">
        <v>46925</v>
      </c>
      <c r="AD2193" s="4" t="s">
        <v>6535</v>
      </c>
      <c r="AE2193" s="41">
        <v>3150</v>
      </c>
      <c r="AF2193" s="4" t="s">
        <v>6535</v>
      </c>
      <c r="AG2193" s="41">
        <v>848</v>
      </c>
      <c r="AH2193" s="2" t="s">
        <v>6535</v>
      </c>
      <c r="AI2193" s="41">
        <v>0</v>
      </c>
      <c r="AJ2193" s="2" t="s">
        <v>6535</v>
      </c>
      <c r="AK2193" s="41">
        <v>17374</v>
      </c>
      <c r="AL2193" s="2" t="s">
        <v>6535</v>
      </c>
      <c r="AM2193" s="2" t="str">
        <f>IF(OR(O2193="Q",Q2193="Q",S2193="Q",U2193="Q",W2193="Q",Y2193="Q",AB2193="Q",AD2193="Q",AF2193="Q",AH2193="Q",AJ2193="Q",AL2193="Q"),"Yes","No")</f>
        <v>No</v>
      </c>
    </row>
    <row r="2194" spans="1:39">
      <c r="A2194" s="6" t="s">
        <v>2905</v>
      </c>
      <c r="B2194" s="6" t="s">
        <v>2906</v>
      </c>
      <c r="C2194" s="4" t="s">
        <v>59</v>
      </c>
      <c r="D2194" s="242">
        <v>5174</v>
      </c>
      <c r="E2194" s="237">
        <v>50174</v>
      </c>
      <c r="F2194" s="25" t="s">
        <v>317</v>
      </c>
      <c r="G2194" s="53" t="s">
        <v>264</v>
      </c>
      <c r="H2194" s="180">
        <v>50996</v>
      </c>
      <c r="I2194" s="28">
        <v>13</v>
      </c>
      <c r="J2194" s="171" t="s">
        <v>14</v>
      </c>
      <c r="K2194" s="171" t="s">
        <v>16</v>
      </c>
      <c r="L2194" s="9">
        <v>2</v>
      </c>
      <c r="M2194" s="9"/>
      <c r="N2194" s="32">
        <v>2.1055796268458749</v>
      </c>
      <c r="O2194" s="10" t="s">
        <v>6535</v>
      </c>
      <c r="P2194" s="57">
        <v>0.20698707417355552</v>
      </c>
      <c r="Q2194" s="7" t="s">
        <v>6535</v>
      </c>
      <c r="R2194" s="182">
        <v>30.289889415481831</v>
      </c>
      <c r="S2194" s="1" t="s">
        <v>6535</v>
      </c>
      <c r="T2194" s="36">
        <v>2.9776197998946814</v>
      </c>
      <c r="U2194" s="2" t="s">
        <v>6535</v>
      </c>
      <c r="V2194" s="31">
        <v>10.172517463966752</v>
      </c>
      <c r="W2194" s="2" t="s">
        <v>6535</v>
      </c>
      <c r="X2194" s="31" t="s">
        <v>6535</v>
      </c>
      <c r="Y2194" s="2" t="s">
        <v>6535</v>
      </c>
      <c r="AA2194" s="38">
        <v>23812</v>
      </c>
      <c r="AB2194" s="9" t="s">
        <v>6535</v>
      </c>
      <c r="AC2194" s="38">
        <v>115041</v>
      </c>
      <c r="AD2194" s="9" t="s">
        <v>6535</v>
      </c>
      <c r="AE2194" s="42">
        <v>11309</v>
      </c>
      <c r="AF2194" s="9" t="s">
        <v>6535</v>
      </c>
      <c r="AG2194" s="41">
        <v>3798</v>
      </c>
      <c r="AH2194" s="2" t="s">
        <v>6535</v>
      </c>
      <c r="AI2194" s="41">
        <v>0</v>
      </c>
      <c r="AJ2194" s="2" t="s">
        <v>6535</v>
      </c>
      <c r="AK2194" s="41">
        <v>47956</v>
      </c>
      <c r="AL2194" s="2" t="s">
        <v>6535</v>
      </c>
      <c r="AM2194" s="2" t="str">
        <f>IF(OR(O2194="Q",Q2194="Q",S2194="Q",U2194="Q",W2194="Q",Y2194="Q",AB2194="Q",AD2194="Q",AF2194="Q",AH2194="Q",AJ2194="Q",AL2194="Q"),"Yes","No")</f>
        <v>No</v>
      </c>
    </row>
    <row r="2195" spans="1:39">
      <c r="A2195" s="3" t="s">
        <v>1814</v>
      </c>
      <c r="B2195" s="3" t="s">
        <v>1815</v>
      </c>
      <c r="C2195" s="4" t="s">
        <v>83</v>
      </c>
      <c r="D2195" s="241">
        <v>4209</v>
      </c>
      <c r="E2195" s="236">
        <v>40209</v>
      </c>
      <c r="F2195" s="3" t="s">
        <v>317</v>
      </c>
      <c r="G2195" s="4" t="s">
        <v>264</v>
      </c>
      <c r="H2195" s="60">
        <v>310282</v>
      </c>
      <c r="I2195" s="27">
        <v>13</v>
      </c>
      <c r="J2195" s="170" t="s">
        <v>15</v>
      </c>
      <c r="K2195" s="170" t="s">
        <v>13</v>
      </c>
      <c r="L2195" s="5">
        <v>2</v>
      </c>
      <c r="N2195" s="31">
        <v>0.19103924780967305</v>
      </c>
      <c r="O2195" s="4" t="s">
        <v>6535</v>
      </c>
      <c r="P2195" s="56">
        <v>0.12703374777975132</v>
      </c>
      <c r="Q2195" s="8" t="s">
        <v>6535</v>
      </c>
      <c r="R2195" s="35">
        <v>20.467765390208434</v>
      </c>
      <c r="S2195" s="2" t="s">
        <v>6535</v>
      </c>
      <c r="T2195" s="36">
        <v>13.610276296655357</v>
      </c>
      <c r="U2195" s="2" t="s">
        <v>6535</v>
      </c>
      <c r="V2195" s="31">
        <v>1.5038464278082484</v>
      </c>
      <c r="W2195" s="2" t="s">
        <v>6535</v>
      </c>
      <c r="X2195" s="31" t="s">
        <v>6535</v>
      </c>
      <c r="Y2195" s="2" t="s">
        <v>6535</v>
      </c>
      <c r="AA2195" s="37">
        <v>5364</v>
      </c>
      <c r="AB2195" s="4" t="s">
        <v>6535</v>
      </c>
      <c r="AC2195" s="37">
        <v>42225</v>
      </c>
      <c r="AD2195" s="4" t="s">
        <v>6535</v>
      </c>
      <c r="AE2195" s="41">
        <v>28078</v>
      </c>
      <c r="AF2195" s="4" t="s">
        <v>6535</v>
      </c>
      <c r="AG2195" s="41">
        <v>2063</v>
      </c>
      <c r="AH2195" s="2" t="s">
        <v>6535</v>
      </c>
      <c r="AI2195" s="41">
        <v>0</v>
      </c>
      <c r="AJ2195" s="2" t="s">
        <v>6535</v>
      </c>
      <c r="AK2195" s="41">
        <v>44066</v>
      </c>
      <c r="AL2195" s="2" t="s">
        <v>6535</v>
      </c>
      <c r="AM2195" s="2" t="str">
        <f>IF(OR(O2195="Q",Q2195="Q",S2195="Q",U2195="Q",W2195="Q",Y2195="Q",AB2195="Q",AD2195="Q",AF2195="Q",AH2195="Q",AJ2195="Q",AL2195="Q"),"Yes","No")</f>
        <v>No</v>
      </c>
    </row>
    <row r="2196" spans="1:39">
      <c r="A2196" s="6" t="s">
        <v>398</v>
      </c>
      <c r="B2196" s="6" t="s">
        <v>399</v>
      </c>
      <c r="C2196" s="4" t="s">
        <v>137</v>
      </c>
      <c r="D2196" s="242">
        <v>51</v>
      </c>
      <c r="E2196" s="237">
        <v>51</v>
      </c>
      <c r="F2196" s="25" t="s">
        <v>317</v>
      </c>
      <c r="G2196" s="53" t="s">
        <v>264</v>
      </c>
      <c r="H2196" s="180">
        <v>51924</v>
      </c>
      <c r="I2196" s="28">
        <v>13</v>
      </c>
      <c r="J2196" s="171" t="s">
        <v>14</v>
      </c>
      <c r="K2196" s="171" t="s">
        <v>13</v>
      </c>
      <c r="L2196" s="9">
        <v>2</v>
      </c>
      <c r="M2196" s="9"/>
      <c r="N2196" s="32">
        <v>0.9572542117173749</v>
      </c>
      <c r="O2196" s="10" t="s">
        <v>6535</v>
      </c>
      <c r="P2196" s="57">
        <v>4.2410739152230828E-2</v>
      </c>
      <c r="Q2196" s="7" t="s">
        <v>6535</v>
      </c>
      <c r="R2196" s="182">
        <v>52.896287566293459</v>
      </c>
      <c r="S2196" s="1" t="s">
        <v>6535</v>
      </c>
      <c r="T2196" s="36">
        <v>2.343547436652917</v>
      </c>
      <c r="U2196" s="2" t="s">
        <v>6535</v>
      </c>
      <c r="V2196" s="31">
        <v>22.571033442293185</v>
      </c>
      <c r="W2196" s="2" t="s">
        <v>6535</v>
      </c>
      <c r="X2196" s="31" t="s">
        <v>6535</v>
      </c>
      <c r="Y2196" s="2" t="s">
        <v>6535</v>
      </c>
      <c r="AA2196" s="38">
        <v>7614</v>
      </c>
      <c r="AB2196" s="9" t="s">
        <v>6535</v>
      </c>
      <c r="AC2196" s="38">
        <v>179530</v>
      </c>
      <c r="AD2196" s="9" t="s">
        <v>6535</v>
      </c>
      <c r="AE2196" s="42">
        <v>7954</v>
      </c>
      <c r="AF2196" s="9" t="s">
        <v>6535</v>
      </c>
      <c r="AG2196" s="41">
        <v>3394</v>
      </c>
      <c r="AH2196" s="2" t="s">
        <v>6535</v>
      </c>
      <c r="AI2196" s="41">
        <v>0</v>
      </c>
      <c r="AJ2196" s="2" t="s">
        <v>6535</v>
      </c>
      <c r="AK2196" s="41">
        <v>38196</v>
      </c>
      <c r="AL2196" s="2" t="s">
        <v>6535</v>
      </c>
      <c r="AM2196" s="2" t="str">
        <f>IF(OR(O2196="Q",Q2196="Q",S2196="Q",U2196="Q",W2196="Q",Y2196="Q",AB2196="Q",AD2196="Q",AF2196="Q",AH2196="Q",AJ2196="Q",AL2196="Q"),"Yes","No")</f>
        <v>No</v>
      </c>
    </row>
    <row r="2197" spans="1:39">
      <c r="A2197" s="6" t="s">
        <v>4220</v>
      </c>
      <c r="B2197" s="6" t="s">
        <v>4221</v>
      </c>
      <c r="C2197" s="4" t="s">
        <v>95</v>
      </c>
      <c r="D2197" s="242" t="s">
        <v>4222</v>
      </c>
      <c r="E2197" s="237" t="s">
        <v>4223</v>
      </c>
      <c r="F2197" s="25" t="s">
        <v>481</v>
      </c>
      <c r="G2197" s="53" t="s">
        <v>476</v>
      </c>
      <c r="H2197" s="180">
        <v>0</v>
      </c>
      <c r="I2197" s="28">
        <v>13</v>
      </c>
      <c r="J2197" s="171" t="s">
        <v>14</v>
      </c>
      <c r="K2197" s="171" t="s">
        <v>13</v>
      </c>
      <c r="L2197" s="9">
        <v>2</v>
      </c>
      <c r="M2197" s="9"/>
      <c r="N2197" s="32">
        <v>0.87232015245354932</v>
      </c>
      <c r="O2197" s="10" t="s">
        <v>6535</v>
      </c>
      <c r="P2197" s="57">
        <v>7.9313855017218604E-2</v>
      </c>
      <c r="Q2197" s="7" t="s">
        <v>6535</v>
      </c>
      <c r="R2197" s="182">
        <v>19.473218051455081</v>
      </c>
      <c r="S2197" s="1" t="s">
        <v>6535</v>
      </c>
      <c r="T2197" s="36">
        <v>1.7705609447490511</v>
      </c>
      <c r="U2197" s="2" t="s">
        <v>6535</v>
      </c>
      <c r="V2197" s="31">
        <v>10.99833253930443</v>
      </c>
      <c r="W2197" s="2" t="s">
        <v>6535</v>
      </c>
      <c r="X2197" s="31" t="s">
        <v>6535</v>
      </c>
      <c r="Y2197" s="2" t="s">
        <v>6535</v>
      </c>
      <c r="AA2197" s="38">
        <v>3662</v>
      </c>
      <c r="AB2197" s="9" t="s">
        <v>6535</v>
      </c>
      <c r="AC2197" s="38">
        <v>46171</v>
      </c>
      <c r="AD2197" s="9" t="s">
        <v>6535</v>
      </c>
      <c r="AE2197" s="42">
        <v>4198</v>
      </c>
      <c r="AF2197" s="9" t="s">
        <v>6535</v>
      </c>
      <c r="AG2197" s="41">
        <v>2371</v>
      </c>
      <c r="AH2197" s="2" t="s">
        <v>6535</v>
      </c>
      <c r="AI2197" s="41">
        <v>0</v>
      </c>
      <c r="AJ2197" s="2" t="s">
        <v>6535</v>
      </c>
      <c r="AK2197" s="41">
        <v>22398</v>
      </c>
      <c r="AL2197" s="2" t="s">
        <v>6535</v>
      </c>
      <c r="AM2197" s="2" t="str">
        <f>IF(OR(O2197="Q",Q2197="Q",S2197="Q",U2197="Q",W2197="Q",Y2197="Q",AB2197="Q",AD2197="Q",AF2197="Q",AH2197="Q",AJ2197="Q",AL2197="Q"),"Yes","No")</f>
        <v>No</v>
      </c>
    </row>
    <row r="2198" spans="1:39">
      <c r="A2198" s="6" t="s">
        <v>2491</v>
      </c>
      <c r="B2198" s="6" t="s">
        <v>2492</v>
      </c>
      <c r="C2198" s="4" t="s">
        <v>83</v>
      </c>
      <c r="D2198" s="242" t="s">
        <v>2493</v>
      </c>
      <c r="E2198" s="237" t="s">
        <v>2494</v>
      </c>
      <c r="F2198" s="25" t="s">
        <v>317</v>
      </c>
      <c r="G2198" s="53" t="s">
        <v>476</v>
      </c>
      <c r="H2198" s="180">
        <v>0</v>
      </c>
      <c r="I2198" s="28">
        <v>13</v>
      </c>
      <c r="J2198" s="171" t="s">
        <v>15</v>
      </c>
      <c r="K2198" s="171" t="s">
        <v>13</v>
      </c>
      <c r="L2198" s="9">
        <v>2</v>
      </c>
      <c r="M2198" s="9"/>
      <c r="N2198" s="32">
        <v>1.739151752880608</v>
      </c>
      <c r="O2198" s="10" t="s">
        <v>6535</v>
      </c>
      <c r="P2198" s="57">
        <v>8.8621826903857684E-2</v>
      </c>
      <c r="Q2198" s="7" t="s">
        <v>6535</v>
      </c>
      <c r="R2198" s="182">
        <v>27.959483059727557</v>
      </c>
      <c r="S2198" s="1" t="s">
        <v>6535</v>
      </c>
      <c r="T2198" s="36">
        <v>1.4247293049249039</v>
      </c>
      <c r="U2198" s="2" t="s">
        <v>6535</v>
      </c>
      <c r="V2198" s="31">
        <v>19.624417749448394</v>
      </c>
      <c r="W2198" s="2" t="s">
        <v>6535</v>
      </c>
      <c r="X2198" s="31" t="s">
        <v>6535</v>
      </c>
      <c r="Y2198" s="2" t="s">
        <v>6535</v>
      </c>
      <c r="AA2198" s="38">
        <v>7094</v>
      </c>
      <c r="AB2198" s="9" t="s">
        <v>6535</v>
      </c>
      <c r="AC2198" s="38">
        <v>80048</v>
      </c>
      <c r="AD2198" s="9" t="s">
        <v>6535</v>
      </c>
      <c r="AE2198" s="42">
        <v>4079</v>
      </c>
      <c r="AF2198" s="9" t="s">
        <v>6535</v>
      </c>
      <c r="AG2198" s="41">
        <v>2863</v>
      </c>
      <c r="AH2198" s="2" t="s">
        <v>6535</v>
      </c>
      <c r="AI2198" s="41">
        <v>0</v>
      </c>
      <c r="AJ2198" s="2" t="s">
        <v>6535</v>
      </c>
      <c r="AK2198" s="41">
        <v>46960</v>
      </c>
      <c r="AL2198" s="2" t="s">
        <v>6535</v>
      </c>
      <c r="AM2198" s="2" t="str">
        <f>IF(OR(O2198="Q",Q2198="Q",S2198="Q",U2198="Q",W2198="Q",Y2198="Q",AB2198="Q",AD2198="Q",AF2198="Q",AH2198="Q",AJ2198="Q",AL2198="Q"),"Yes","No")</f>
        <v>No</v>
      </c>
    </row>
    <row r="2199" spans="1:39">
      <c r="A2199" s="6" t="s">
        <v>551</v>
      </c>
      <c r="B2199" s="6" t="s">
        <v>552</v>
      </c>
      <c r="C2199" s="4" t="s">
        <v>112</v>
      </c>
      <c r="D2199" s="242" t="s">
        <v>553</v>
      </c>
      <c r="E2199" s="237" t="s">
        <v>554</v>
      </c>
      <c r="F2199" s="25" t="s">
        <v>317</v>
      </c>
      <c r="G2199" s="53" t="s">
        <v>476</v>
      </c>
      <c r="H2199" s="180">
        <v>0</v>
      </c>
      <c r="I2199" s="28">
        <v>13</v>
      </c>
      <c r="J2199" s="171" t="s">
        <v>30</v>
      </c>
      <c r="K2199" s="171" t="s">
        <v>16</v>
      </c>
      <c r="L2199" s="9">
        <v>2</v>
      </c>
      <c r="M2199" s="9"/>
      <c r="N2199" s="32">
        <v>0</v>
      </c>
      <c r="O2199" s="10" t="s">
        <v>6535</v>
      </c>
      <c r="P2199" s="57">
        <v>0</v>
      </c>
      <c r="Q2199" s="7" t="s">
        <v>6535</v>
      </c>
      <c r="R2199" s="182">
        <v>125.81993569131832</v>
      </c>
      <c r="S2199" s="1" t="s">
        <v>6535</v>
      </c>
      <c r="T2199" s="36">
        <v>6.3762057877813501</v>
      </c>
      <c r="U2199" s="2" t="s">
        <v>6535</v>
      </c>
      <c r="V2199" s="31">
        <v>19.732728189611699</v>
      </c>
      <c r="W2199" s="2" t="s">
        <v>6535</v>
      </c>
      <c r="X2199" s="31" t="s">
        <v>6535</v>
      </c>
      <c r="Y2199" s="2" t="s">
        <v>6535</v>
      </c>
      <c r="AA2199" s="38">
        <v>0</v>
      </c>
      <c r="AB2199" s="9" t="s">
        <v>6535</v>
      </c>
      <c r="AC2199" s="38">
        <v>39130</v>
      </c>
      <c r="AD2199" s="9" t="s">
        <v>6535</v>
      </c>
      <c r="AE2199" s="42">
        <v>1983</v>
      </c>
      <c r="AF2199" s="9" t="s">
        <v>6535</v>
      </c>
      <c r="AG2199" s="41">
        <v>311</v>
      </c>
      <c r="AH2199" s="2" t="s">
        <v>6535</v>
      </c>
      <c r="AI2199" s="41">
        <v>0</v>
      </c>
      <c r="AJ2199" s="2" t="s">
        <v>6535</v>
      </c>
      <c r="AK2199" s="41">
        <v>1632</v>
      </c>
      <c r="AL2199" s="2" t="s">
        <v>6535</v>
      </c>
      <c r="AM2199" s="2" t="str">
        <f>IF(OR(O2199="Q",Q2199="Q",S2199="Q",U2199="Q",W2199="Q",Y2199="Q",AB2199="Q",AD2199="Q",AF2199="Q",AH2199="Q",AJ2199="Q",AL2199="Q"),"Yes","No")</f>
        <v>No</v>
      </c>
    </row>
    <row r="2200" spans="1:39">
      <c r="A2200" s="6" t="s">
        <v>551</v>
      </c>
      <c r="B2200" s="6" t="s">
        <v>552</v>
      </c>
      <c r="C2200" s="4" t="s">
        <v>112</v>
      </c>
      <c r="D2200" s="242" t="s">
        <v>553</v>
      </c>
      <c r="E2200" s="237" t="s">
        <v>554</v>
      </c>
      <c r="F2200" s="25" t="s">
        <v>317</v>
      </c>
      <c r="G2200" s="53" t="s">
        <v>476</v>
      </c>
      <c r="H2200" s="180">
        <v>0</v>
      </c>
      <c r="I2200" s="28">
        <v>13</v>
      </c>
      <c r="J2200" s="171" t="s">
        <v>15</v>
      </c>
      <c r="K2200" s="171" t="s">
        <v>16</v>
      </c>
      <c r="L2200" s="9">
        <v>1</v>
      </c>
      <c r="M2200" s="9"/>
      <c r="N2200" s="32">
        <v>0.59597837107130791</v>
      </c>
      <c r="O2200" s="10" t="s">
        <v>6535</v>
      </c>
      <c r="P2200" s="57">
        <v>5.8582525454414593E-2</v>
      </c>
      <c r="Q2200" s="7" t="s">
        <v>6535</v>
      </c>
      <c r="R2200" s="182">
        <v>59.926011944260118</v>
      </c>
      <c r="S2200" s="1" t="s">
        <v>6535</v>
      </c>
      <c r="T2200" s="36">
        <v>5.8905109489051091</v>
      </c>
      <c r="U2200" s="2" t="s">
        <v>6535</v>
      </c>
      <c r="V2200" s="31">
        <v>10.173313056212685</v>
      </c>
      <c r="W2200" s="2" t="s">
        <v>6535</v>
      </c>
      <c r="X2200" s="31" t="s">
        <v>6535</v>
      </c>
      <c r="Y2200" s="2" t="s">
        <v>6535</v>
      </c>
      <c r="AA2200" s="38">
        <v>10581</v>
      </c>
      <c r="AB2200" s="9" t="s">
        <v>6535</v>
      </c>
      <c r="AC2200" s="38">
        <v>180617</v>
      </c>
      <c r="AD2200" s="9" t="s">
        <v>6535</v>
      </c>
      <c r="AE2200" s="42">
        <v>17754</v>
      </c>
      <c r="AF2200" s="9" t="s">
        <v>6535</v>
      </c>
      <c r="AG2200" s="41">
        <v>3014</v>
      </c>
      <c r="AH2200" s="2" t="s">
        <v>6535</v>
      </c>
      <c r="AI2200" s="41">
        <v>0</v>
      </c>
      <c r="AJ2200" s="2" t="s">
        <v>6535</v>
      </c>
      <c r="AK2200" s="41">
        <v>49493</v>
      </c>
      <c r="AL2200" s="2" t="s">
        <v>6535</v>
      </c>
      <c r="AM2200" s="2" t="str">
        <f>IF(OR(O2200="Q",Q2200="Q",S2200="Q",U2200="Q",W2200="Q",Y2200="Q",AB2200="Q",AD2200="Q",AF2200="Q",AH2200="Q",AJ2200="Q",AL2200="Q"),"Yes","No")</f>
        <v>No</v>
      </c>
    </row>
    <row r="2201" spans="1:39">
      <c r="A2201" s="6" t="s">
        <v>535</v>
      </c>
      <c r="B2201" s="6" t="s">
        <v>536</v>
      </c>
      <c r="C2201" s="4" t="s">
        <v>112</v>
      </c>
      <c r="D2201" s="242" t="s">
        <v>537</v>
      </c>
      <c r="E2201" s="237" t="s">
        <v>538</v>
      </c>
      <c r="F2201" s="25" t="s">
        <v>320</v>
      </c>
      <c r="G2201" s="53" t="s">
        <v>476</v>
      </c>
      <c r="H2201" s="180">
        <v>0</v>
      </c>
      <c r="I2201" s="28">
        <v>13</v>
      </c>
      <c r="J2201" s="171" t="s">
        <v>30</v>
      </c>
      <c r="K2201" s="171" t="s">
        <v>13</v>
      </c>
      <c r="L2201" s="9">
        <v>1</v>
      </c>
      <c r="M2201" s="9"/>
      <c r="N2201" s="32">
        <v>7.8097158570119154</v>
      </c>
      <c r="O2201" s="10" t="s">
        <v>6535</v>
      </c>
      <c r="P2201" s="57">
        <v>0.14578941604840256</v>
      </c>
      <c r="Q2201" s="7" t="s">
        <v>6535</v>
      </c>
      <c r="R2201" s="182">
        <v>93.509119999999996</v>
      </c>
      <c r="S2201" s="1" t="s">
        <v>6535</v>
      </c>
      <c r="T2201" s="36">
        <v>1.7456</v>
      </c>
      <c r="U2201" s="2" t="s">
        <v>6535</v>
      </c>
      <c r="V2201" s="31">
        <v>53.56846929422548</v>
      </c>
      <c r="W2201" s="2" t="s">
        <v>6535</v>
      </c>
      <c r="X2201" s="31" t="s">
        <v>6535</v>
      </c>
      <c r="Y2201" s="2" t="s">
        <v>6535</v>
      </c>
      <c r="AA2201" s="38">
        <v>42602</v>
      </c>
      <c r="AB2201" s="9" t="s">
        <v>6535</v>
      </c>
      <c r="AC2201" s="38">
        <v>292216</v>
      </c>
      <c r="AD2201" s="9" t="s">
        <v>6535</v>
      </c>
      <c r="AE2201" s="42">
        <v>5455</v>
      </c>
      <c r="AF2201" s="9" t="s">
        <v>6535</v>
      </c>
      <c r="AG2201" s="41">
        <v>3125</v>
      </c>
      <c r="AH2201" s="2" t="s">
        <v>6535</v>
      </c>
      <c r="AI2201" s="41">
        <v>0</v>
      </c>
      <c r="AJ2201" s="2" t="s">
        <v>6535</v>
      </c>
      <c r="AK2201" s="41">
        <v>96905</v>
      </c>
      <c r="AL2201" s="2" t="s">
        <v>6535</v>
      </c>
      <c r="AM2201" s="2" t="str">
        <f>IF(OR(O2201="Q",Q2201="Q",S2201="Q",U2201="Q",W2201="Q",Y2201="Q",AB2201="Q",AD2201="Q",AF2201="Q",AH2201="Q",AJ2201="Q",AL2201="Q"),"Yes","No")</f>
        <v>No</v>
      </c>
    </row>
    <row r="2202" spans="1:39">
      <c r="A2202" s="3" t="s">
        <v>4382</v>
      </c>
      <c r="B2202" s="3" t="s">
        <v>4383</v>
      </c>
      <c r="C2202" s="4" t="s">
        <v>130</v>
      </c>
      <c r="D2202" s="241" t="s">
        <v>4384</v>
      </c>
      <c r="E2202" s="236" t="s">
        <v>4385</v>
      </c>
      <c r="F2202" s="3" t="s">
        <v>317</v>
      </c>
      <c r="G2202" s="4" t="s">
        <v>476</v>
      </c>
      <c r="H2202" s="60">
        <v>0</v>
      </c>
      <c r="I2202" s="27">
        <v>13</v>
      </c>
      <c r="J2202" s="170" t="s">
        <v>14</v>
      </c>
      <c r="K2202" s="170" t="s">
        <v>13</v>
      </c>
      <c r="L2202" s="5">
        <v>1</v>
      </c>
      <c r="N2202" s="31">
        <v>0.88762836711651161</v>
      </c>
      <c r="O2202" s="4" t="s">
        <v>6535</v>
      </c>
      <c r="P2202" s="56">
        <v>0.14889874993235563</v>
      </c>
      <c r="Q2202" s="8" t="s">
        <v>6535</v>
      </c>
      <c r="R2202" s="35">
        <v>47.749354005167959</v>
      </c>
      <c r="S2202" s="2" t="s">
        <v>6535</v>
      </c>
      <c r="T2202" s="36">
        <v>8.0099052540913007</v>
      </c>
      <c r="U2202" s="2" t="s">
        <v>6535</v>
      </c>
      <c r="V2202" s="31">
        <v>5.9612882413032962</v>
      </c>
      <c r="W2202" s="2" t="s">
        <v>6535</v>
      </c>
      <c r="X2202" s="31" t="s">
        <v>6535</v>
      </c>
      <c r="Y2202" s="2" t="s">
        <v>6535</v>
      </c>
      <c r="AA2202" s="37">
        <v>16509</v>
      </c>
      <c r="AB2202" s="4" t="s">
        <v>6535</v>
      </c>
      <c r="AC2202" s="37">
        <v>110874</v>
      </c>
      <c r="AD2202" s="4" t="s">
        <v>6535</v>
      </c>
      <c r="AE2202" s="41">
        <v>18599</v>
      </c>
      <c r="AF2202" s="4" t="s">
        <v>6535</v>
      </c>
      <c r="AG2202" s="41">
        <v>2322</v>
      </c>
      <c r="AH2202" s="2" t="s">
        <v>6535</v>
      </c>
      <c r="AI2202" s="41">
        <v>0</v>
      </c>
      <c r="AJ2202" s="2" t="s">
        <v>6535</v>
      </c>
      <c r="AK2202" s="41">
        <v>33440</v>
      </c>
      <c r="AL2202" s="2" t="s">
        <v>6535</v>
      </c>
      <c r="AM2202" s="2" t="str">
        <f>IF(OR(O2202="Q",Q2202="Q",S2202="Q",U2202="Q",W2202="Q",Y2202="Q",AB2202="Q",AD2202="Q",AF2202="Q",AH2202="Q",AJ2202="Q",AL2202="Q"),"Yes","No")</f>
        <v>No</v>
      </c>
    </row>
    <row r="2203" spans="1:39">
      <c r="A2203" s="3" t="s">
        <v>5208</v>
      </c>
      <c r="B2203" s="3" t="s">
        <v>5209</v>
      </c>
      <c r="C2203" s="4" t="s">
        <v>127</v>
      </c>
      <c r="D2203" s="241" t="s">
        <v>5210</v>
      </c>
      <c r="E2203" s="236">
        <v>88182</v>
      </c>
      <c r="F2203" s="3" t="s">
        <v>167</v>
      </c>
      <c r="G2203" s="4" t="s">
        <v>264</v>
      </c>
      <c r="H2203" s="60">
        <v>0</v>
      </c>
      <c r="I2203" s="27">
        <v>12</v>
      </c>
      <c r="J2203" s="170" t="s">
        <v>14</v>
      </c>
      <c r="K2203" s="170" t="s">
        <v>13</v>
      </c>
      <c r="L2203" s="5">
        <v>12</v>
      </c>
      <c r="N2203" s="31">
        <v>1.3801583993330555</v>
      </c>
      <c r="O2203" s="4" t="s">
        <v>6535</v>
      </c>
      <c r="P2203" s="56">
        <v>0.17097789041335315</v>
      </c>
      <c r="Q2203" s="8" t="s">
        <v>6535</v>
      </c>
      <c r="R2203" s="35">
        <v>49.865504605328319</v>
      </c>
      <c r="S2203" s="2" t="s">
        <v>6535</v>
      </c>
      <c r="T2203" s="36">
        <v>6.1774784589482028</v>
      </c>
      <c r="U2203" s="2" t="s">
        <v>6535</v>
      </c>
      <c r="V2203" s="31">
        <v>8.0721454452175578</v>
      </c>
      <c r="W2203" s="2" t="s">
        <v>6535</v>
      </c>
      <c r="X2203" s="31" t="s">
        <v>6535</v>
      </c>
      <c r="Y2203" s="2" t="s">
        <v>6535</v>
      </c>
      <c r="AA2203" s="37">
        <v>86086</v>
      </c>
      <c r="AB2203" s="4" t="s">
        <v>6535</v>
      </c>
      <c r="AC2203" s="37">
        <v>503492</v>
      </c>
      <c r="AD2203" s="4" t="s">
        <v>6535</v>
      </c>
      <c r="AE2203" s="41">
        <v>62374</v>
      </c>
      <c r="AF2203" s="4" t="s">
        <v>6535</v>
      </c>
      <c r="AG2203" s="41">
        <v>10097</v>
      </c>
      <c r="AH2203" s="2" t="s">
        <v>6535</v>
      </c>
      <c r="AI2203" s="41">
        <v>0</v>
      </c>
      <c r="AJ2203" s="2" t="s">
        <v>6535</v>
      </c>
      <c r="AK2203" s="41">
        <v>217182</v>
      </c>
      <c r="AL2203" s="2" t="s">
        <v>6535</v>
      </c>
      <c r="AM2203" s="2" t="str">
        <f>IF(OR(O2203="Q",Q2203="Q",S2203="Q",U2203="Q",W2203="Q",Y2203="Q",AB2203="Q",AD2203="Q",AF2203="Q",AH2203="Q",AJ2203="Q",AL2203="Q"),"Yes","No")</f>
        <v>No</v>
      </c>
    </row>
    <row r="2204" spans="1:39">
      <c r="A2204" s="6" t="s">
        <v>2939</v>
      </c>
      <c r="B2204" s="6" t="s">
        <v>2940</v>
      </c>
      <c r="C2204" s="4" t="s">
        <v>77</v>
      </c>
      <c r="D2204" s="242" t="s">
        <v>2941</v>
      </c>
      <c r="E2204" s="237">
        <v>55222</v>
      </c>
      <c r="F2204" s="25" t="s">
        <v>167</v>
      </c>
      <c r="G2204" s="53" t="s">
        <v>264</v>
      </c>
      <c r="H2204" s="180">
        <v>0</v>
      </c>
      <c r="I2204" s="28">
        <v>12</v>
      </c>
      <c r="J2204" s="171" t="s">
        <v>14</v>
      </c>
      <c r="K2204" s="171" t="s">
        <v>13</v>
      </c>
      <c r="L2204" s="9">
        <v>12</v>
      </c>
      <c r="M2204" s="9"/>
      <c r="N2204" s="32">
        <v>0</v>
      </c>
      <c r="O2204" s="10" t="s">
        <v>6535</v>
      </c>
      <c r="P2204" s="57">
        <v>0</v>
      </c>
      <c r="Q2204" s="7" t="s">
        <v>6535</v>
      </c>
      <c r="R2204" s="182">
        <v>41.443238731218699</v>
      </c>
      <c r="S2204" s="1" t="s">
        <v>6535</v>
      </c>
      <c r="T2204" s="36">
        <v>0.41135225375626044</v>
      </c>
      <c r="U2204" s="2" t="s">
        <v>6535</v>
      </c>
      <c r="V2204" s="31">
        <v>100.74878246753246</v>
      </c>
      <c r="W2204" s="2" t="s">
        <v>6535</v>
      </c>
      <c r="X2204" s="31" t="s">
        <v>6535</v>
      </c>
      <c r="Y2204" s="2" t="s">
        <v>6535</v>
      </c>
      <c r="AA2204" s="38">
        <v>0</v>
      </c>
      <c r="AB2204" s="9" t="s">
        <v>6535</v>
      </c>
      <c r="AC2204" s="38">
        <v>248245</v>
      </c>
      <c r="AD2204" s="9" t="s">
        <v>6535</v>
      </c>
      <c r="AE2204" s="42">
        <v>2464</v>
      </c>
      <c r="AF2204" s="9" t="s">
        <v>6535</v>
      </c>
      <c r="AG2204" s="41">
        <v>5990</v>
      </c>
      <c r="AH2204" s="2" t="s">
        <v>6535</v>
      </c>
      <c r="AI2204" s="41">
        <v>0</v>
      </c>
      <c r="AJ2204" s="2" t="s">
        <v>6535</v>
      </c>
      <c r="AK2204" s="41">
        <v>194211</v>
      </c>
      <c r="AL2204" s="2" t="s">
        <v>6535</v>
      </c>
      <c r="AM2204" s="2" t="str">
        <f>IF(OR(O2204="Q",Q2204="Q",S2204="Q",U2204="Q",W2204="Q",Y2204="Q",AB2204="Q",AD2204="Q",AF2204="Q",AH2204="Q",AJ2204="Q",AL2204="Q"),"Yes","No")</f>
        <v>No</v>
      </c>
    </row>
    <row r="2205" spans="1:39">
      <c r="A2205" s="6" t="s">
        <v>2957</v>
      </c>
      <c r="B2205" s="6" t="s">
        <v>2958</v>
      </c>
      <c r="C2205" s="4" t="s">
        <v>77</v>
      </c>
      <c r="D2205" s="242" t="s">
        <v>2959</v>
      </c>
      <c r="E2205" s="237">
        <v>55270</v>
      </c>
      <c r="F2205" s="25" t="s">
        <v>167</v>
      </c>
      <c r="G2205" s="53" t="s">
        <v>264</v>
      </c>
      <c r="H2205" s="180">
        <v>0</v>
      </c>
      <c r="I2205" s="28">
        <v>12</v>
      </c>
      <c r="J2205" s="171" t="s">
        <v>15</v>
      </c>
      <c r="K2205" s="171" t="s">
        <v>13</v>
      </c>
      <c r="L2205" s="9">
        <v>12</v>
      </c>
      <c r="M2205" s="9"/>
      <c r="N2205" s="32">
        <v>1.5548494402105106</v>
      </c>
      <c r="O2205" s="10" t="s">
        <v>6535</v>
      </c>
      <c r="P2205" s="57">
        <v>6.4249027812113085E-2</v>
      </c>
      <c r="Q2205" s="7" t="s">
        <v>6535</v>
      </c>
      <c r="R2205" s="182">
        <v>91.032122513773459</v>
      </c>
      <c r="S2205" s="1" t="s">
        <v>6535</v>
      </c>
      <c r="T2205" s="36">
        <v>3.7616023905126528</v>
      </c>
      <c r="U2205" s="2" t="s">
        <v>6535</v>
      </c>
      <c r="V2205" s="31">
        <v>24.200357470893429</v>
      </c>
      <c r="W2205" s="2" t="s">
        <v>6535</v>
      </c>
      <c r="X2205" s="31" t="s">
        <v>6535</v>
      </c>
      <c r="Y2205" s="2" t="s">
        <v>6535</v>
      </c>
      <c r="AA2205" s="38">
        <v>62634</v>
      </c>
      <c r="AB2205" s="9" t="s">
        <v>6535</v>
      </c>
      <c r="AC2205" s="38">
        <v>974863</v>
      </c>
      <c r="AD2205" s="9" t="s">
        <v>6535</v>
      </c>
      <c r="AE2205" s="42">
        <v>40283</v>
      </c>
      <c r="AF2205" s="9" t="s">
        <v>6535</v>
      </c>
      <c r="AG2205" s="41">
        <v>10709</v>
      </c>
      <c r="AH2205" s="2" t="s">
        <v>6535</v>
      </c>
      <c r="AI2205" s="41">
        <v>0</v>
      </c>
      <c r="AJ2205" s="2" t="s">
        <v>6535</v>
      </c>
      <c r="AK2205" s="41">
        <v>350430</v>
      </c>
      <c r="AL2205" s="2" t="s">
        <v>6535</v>
      </c>
      <c r="AM2205" s="2" t="str">
        <f>IF(OR(O2205="Q",Q2205="Q",S2205="Q",U2205="Q",W2205="Q",Y2205="Q",AB2205="Q",AD2205="Q",AF2205="Q",AH2205="Q",AJ2205="Q",AL2205="Q"),"Yes","No")</f>
        <v>No</v>
      </c>
    </row>
    <row r="2206" spans="1:39">
      <c r="A2206" s="3" t="s">
        <v>2933</v>
      </c>
      <c r="B2206" s="3" t="s">
        <v>2934</v>
      </c>
      <c r="C2206" s="4" t="s">
        <v>74</v>
      </c>
      <c r="D2206" s="241">
        <v>5207</v>
      </c>
      <c r="E2206" s="236">
        <v>50207</v>
      </c>
      <c r="F2206" s="3" t="s">
        <v>317</v>
      </c>
      <c r="G2206" s="4" t="s">
        <v>264</v>
      </c>
      <c r="H2206" s="60">
        <v>59014</v>
      </c>
      <c r="I2206" s="27">
        <v>12</v>
      </c>
      <c r="J2206" s="170" t="s">
        <v>14</v>
      </c>
      <c r="K2206" s="170" t="s">
        <v>13</v>
      </c>
      <c r="L2206" s="5">
        <v>12</v>
      </c>
      <c r="N2206" s="31">
        <v>0.96173540999157847</v>
      </c>
      <c r="O2206" s="4" t="s">
        <v>6535</v>
      </c>
      <c r="P2206" s="56">
        <v>5.4529588039648302E-2</v>
      </c>
      <c r="Q2206" s="8" t="s">
        <v>6535</v>
      </c>
      <c r="R2206" s="35">
        <v>66.260091643028588</v>
      </c>
      <c r="S2206" s="2" t="s">
        <v>6535</v>
      </c>
      <c r="T2206" s="36">
        <v>3.7568914102843842</v>
      </c>
      <c r="U2206" s="2" t="s">
        <v>6535</v>
      </c>
      <c r="V2206" s="31">
        <v>17.636946189512813</v>
      </c>
      <c r="W2206" s="2" t="s">
        <v>6535</v>
      </c>
      <c r="X2206" s="31" t="s">
        <v>6535</v>
      </c>
      <c r="Y2206" s="2" t="s">
        <v>6535</v>
      </c>
      <c r="AA2206" s="37">
        <v>99354</v>
      </c>
      <c r="AB2206" s="4" t="s">
        <v>6535</v>
      </c>
      <c r="AC2206" s="37">
        <v>1822020</v>
      </c>
      <c r="AD2206" s="4" t="s">
        <v>6535</v>
      </c>
      <c r="AE2206" s="41">
        <v>103307</v>
      </c>
      <c r="AF2206" s="4" t="s">
        <v>6535</v>
      </c>
      <c r="AG2206" s="41">
        <v>27498</v>
      </c>
      <c r="AH2206" s="2" t="s">
        <v>6535</v>
      </c>
      <c r="AI2206" s="41">
        <v>0</v>
      </c>
      <c r="AJ2206" s="2" t="s">
        <v>6535</v>
      </c>
      <c r="AK2206" s="41">
        <v>439346</v>
      </c>
      <c r="AL2206" s="2" t="s">
        <v>6535</v>
      </c>
      <c r="AM2206" s="2" t="str">
        <f>IF(OR(O2206="Q",Q2206="Q",S2206="Q",U2206="Q",W2206="Q",Y2206="Q",AB2206="Q",AD2206="Q",AF2206="Q",AH2206="Q",AJ2206="Q",AL2206="Q"),"Yes","No")</f>
        <v>No</v>
      </c>
    </row>
    <row r="2207" spans="1:39">
      <c r="A2207" s="3" t="s">
        <v>1826</v>
      </c>
      <c r="B2207" s="3" t="s">
        <v>1568</v>
      </c>
      <c r="C2207" s="4" t="s">
        <v>83</v>
      </c>
      <c r="D2207" s="241">
        <v>4223</v>
      </c>
      <c r="E2207" s="236">
        <v>40223</v>
      </c>
      <c r="F2207" s="3" t="s">
        <v>317</v>
      </c>
      <c r="G2207" s="4" t="s">
        <v>264</v>
      </c>
      <c r="H2207" s="60">
        <v>310282</v>
      </c>
      <c r="I2207" s="27">
        <v>12</v>
      </c>
      <c r="J2207" s="170" t="s">
        <v>14</v>
      </c>
      <c r="K2207" s="170" t="s">
        <v>16</v>
      </c>
      <c r="L2207" s="5">
        <v>12</v>
      </c>
      <c r="N2207" s="31">
        <v>0.78295309727879259</v>
      </c>
      <c r="O2207" s="4" t="s">
        <v>6535</v>
      </c>
      <c r="P2207" s="56">
        <v>3.364790883181093E-2</v>
      </c>
      <c r="Q2207" s="8" t="s">
        <v>6535</v>
      </c>
      <c r="R2207" s="35">
        <v>60.2563737543678</v>
      </c>
      <c r="S2207" s="2" t="s">
        <v>6535</v>
      </c>
      <c r="T2207" s="36">
        <v>2.5895561019800697</v>
      </c>
      <c r="U2207" s="2" t="s">
        <v>6535</v>
      </c>
      <c r="V2207" s="31">
        <v>23.268997226317499</v>
      </c>
      <c r="W2207" s="2" t="s">
        <v>6535</v>
      </c>
      <c r="X2207" s="31" t="s">
        <v>6535</v>
      </c>
      <c r="Y2207" s="2" t="s">
        <v>6535</v>
      </c>
      <c r="AA2207" s="37">
        <v>31333</v>
      </c>
      <c r="AB2207" s="4" t="s">
        <v>6535</v>
      </c>
      <c r="AC2207" s="37">
        <v>931202</v>
      </c>
      <c r="AD2207" s="4" t="s">
        <v>6535</v>
      </c>
      <c r="AE2207" s="41">
        <v>40019</v>
      </c>
      <c r="AF2207" s="4" t="s">
        <v>6535</v>
      </c>
      <c r="AG2207" s="41">
        <v>15454</v>
      </c>
      <c r="AH2207" s="2" t="s">
        <v>6535</v>
      </c>
      <c r="AI2207" s="41">
        <v>0</v>
      </c>
      <c r="AJ2207" s="2" t="s">
        <v>6535</v>
      </c>
      <c r="AK2207" s="41">
        <v>415146</v>
      </c>
      <c r="AL2207" s="2" t="s">
        <v>6535</v>
      </c>
      <c r="AM2207" s="2" t="str">
        <f>IF(OR(O2207="Q",Q2207="Q",S2207="Q",U2207="Q",W2207="Q",Y2207="Q",AB2207="Q",AD2207="Q",AF2207="Q",AH2207="Q",AJ2207="Q",AL2207="Q"),"Yes","No")</f>
        <v>No</v>
      </c>
    </row>
    <row r="2208" spans="1:39">
      <c r="A2208" s="6" t="s">
        <v>778</v>
      </c>
      <c r="B2208" s="6" t="s">
        <v>779</v>
      </c>
      <c r="C2208" s="4" t="s">
        <v>43</v>
      </c>
      <c r="D2208" s="242">
        <v>1042</v>
      </c>
      <c r="E2208" s="237">
        <v>10042</v>
      </c>
      <c r="F2208" s="25" t="s">
        <v>320</v>
      </c>
      <c r="G2208" s="53" t="s">
        <v>262</v>
      </c>
      <c r="H2208" s="180">
        <v>923311</v>
      </c>
      <c r="I2208" s="28">
        <v>12</v>
      </c>
      <c r="J2208" s="171" t="s">
        <v>14</v>
      </c>
      <c r="K2208" s="171" t="s">
        <v>13</v>
      </c>
      <c r="L2208" s="9">
        <v>12</v>
      </c>
      <c r="M2208" s="9"/>
      <c r="N2208" s="32">
        <v>0.99200748352661194</v>
      </c>
      <c r="O2208" s="10" t="s">
        <v>6535</v>
      </c>
      <c r="P2208" s="57">
        <v>5.042522156134141E-2</v>
      </c>
      <c r="Q2208" s="7" t="s">
        <v>6535</v>
      </c>
      <c r="R2208" s="182">
        <v>74.61925384816071</v>
      </c>
      <c r="S2208" s="1" t="s">
        <v>6535</v>
      </c>
      <c r="T2208" s="36">
        <v>3.7930080876597967</v>
      </c>
      <c r="U2208" s="2" t="s">
        <v>6535</v>
      </c>
      <c r="V2208" s="31">
        <v>19.672843327418047</v>
      </c>
      <c r="W2208" s="2" t="s">
        <v>6535</v>
      </c>
      <c r="X2208" s="31">
        <v>3.2433956273246847</v>
      </c>
      <c r="Y2208" s="2" t="s">
        <v>6535</v>
      </c>
      <c r="AA2208" s="38">
        <v>72112</v>
      </c>
      <c r="AB2208" s="9" t="s">
        <v>6535</v>
      </c>
      <c r="AC2208" s="38">
        <v>1430078</v>
      </c>
      <c r="AD2208" s="9" t="s">
        <v>6535</v>
      </c>
      <c r="AE2208" s="42">
        <v>72693</v>
      </c>
      <c r="AF2208" s="9" t="s">
        <v>6535</v>
      </c>
      <c r="AG2208" s="41">
        <v>19165</v>
      </c>
      <c r="AH2208" s="2" t="s">
        <v>6535</v>
      </c>
      <c r="AI2208" s="41">
        <v>440920</v>
      </c>
      <c r="AJ2208" s="2" t="s">
        <v>6535</v>
      </c>
      <c r="AK2208" s="41">
        <v>263566</v>
      </c>
      <c r="AL2208" s="2" t="s">
        <v>6535</v>
      </c>
      <c r="AM2208" s="2" t="str">
        <f>IF(OR(O2208="Q",Q2208="Q",S2208="Q",U2208="Q",W2208="Q",Y2208="Q",AB2208="Q",AD2208="Q",AF2208="Q",AH2208="Q",AJ2208="Q",AL2208="Q"),"Yes","No")</f>
        <v>No</v>
      </c>
    </row>
    <row r="2209" spans="1:39">
      <c r="A2209" s="6" t="s">
        <v>1021</v>
      </c>
      <c r="B2209" s="6" t="s">
        <v>1022</v>
      </c>
      <c r="C2209" s="4" t="s">
        <v>89</v>
      </c>
      <c r="D2209" s="242">
        <v>2165</v>
      </c>
      <c r="E2209" s="237">
        <v>20165</v>
      </c>
      <c r="F2209" s="25" t="s">
        <v>826</v>
      </c>
      <c r="G2209" s="53" t="s">
        <v>264</v>
      </c>
      <c r="H2209" s="180">
        <v>18351295</v>
      </c>
      <c r="I2209" s="28">
        <v>12</v>
      </c>
      <c r="J2209" s="171" t="s">
        <v>30</v>
      </c>
      <c r="K2209" s="171" t="s">
        <v>13</v>
      </c>
      <c r="L2209" s="9">
        <v>12</v>
      </c>
      <c r="M2209" s="9"/>
      <c r="N2209" s="32">
        <v>12.134567470157601</v>
      </c>
      <c r="O2209" s="10" t="s">
        <v>6535</v>
      </c>
      <c r="P2209" s="57">
        <v>0.95009138449557351</v>
      </c>
      <c r="Q2209" s="7" t="s">
        <v>6535</v>
      </c>
      <c r="R2209" s="182">
        <v>105.22172923777019</v>
      </c>
      <c r="S2209" s="1" t="s">
        <v>6535</v>
      </c>
      <c r="T2209" s="36">
        <v>8.2384690394929301</v>
      </c>
      <c r="U2209" s="2" t="s">
        <v>6535</v>
      </c>
      <c r="V2209" s="31">
        <v>12.772000323526917</v>
      </c>
      <c r="W2209" s="2" t="s">
        <v>6535</v>
      </c>
      <c r="X2209" s="31" t="s">
        <v>6535</v>
      </c>
      <c r="Y2209" s="2" t="s">
        <v>6535</v>
      </c>
      <c r="AA2209" s="38">
        <v>6151170</v>
      </c>
      <c r="AB2209" s="9" t="s">
        <v>6535</v>
      </c>
      <c r="AC2209" s="38">
        <v>6474293</v>
      </c>
      <c r="AD2209" s="9" t="s">
        <v>6535</v>
      </c>
      <c r="AE2209" s="42">
        <v>506913</v>
      </c>
      <c r="AF2209" s="9" t="s">
        <v>6535</v>
      </c>
      <c r="AG2209" s="41">
        <v>61530</v>
      </c>
      <c r="AH2209" s="2" t="s">
        <v>6535</v>
      </c>
      <c r="AI2209" s="41">
        <v>0</v>
      </c>
      <c r="AJ2209" s="2" t="s">
        <v>6535</v>
      </c>
      <c r="AK2209" s="41">
        <v>822356</v>
      </c>
      <c r="AL2209" s="2" t="s">
        <v>6535</v>
      </c>
      <c r="AM2209" s="2" t="str">
        <f>IF(OR(O2209="Q",Q2209="Q",S2209="Q",U2209="Q",W2209="Q",Y2209="Q",AB2209="Q",AD2209="Q",AF2209="Q",AH2209="Q",AJ2209="Q",AL2209="Q"),"Yes","No")</f>
        <v>No</v>
      </c>
    </row>
    <row r="2210" spans="1:39">
      <c r="A2210" s="3" t="s">
        <v>5463</v>
      </c>
      <c r="B2210" s="3" t="s">
        <v>5162</v>
      </c>
      <c r="C2210" s="4" t="s">
        <v>84</v>
      </c>
      <c r="D2210" s="241" t="s">
        <v>5464</v>
      </c>
      <c r="E2210" s="236" t="s">
        <v>5465</v>
      </c>
      <c r="F2210" s="3" t="s">
        <v>481</v>
      </c>
      <c r="G2210" s="4" t="s">
        <v>476</v>
      </c>
      <c r="H2210" s="60">
        <v>0</v>
      </c>
      <c r="I2210" s="27">
        <v>12</v>
      </c>
      <c r="J2210" s="170" t="s">
        <v>14</v>
      </c>
      <c r="K2210" s="170" t="s">
        <v>13</v>
      </c>
      <c r="L2210" s="5">
        <v>12</v>
      </c>
      <c r="N2210" s="31">
        <v>3.0820757691787919</v>
      </c>
      <c r="O2210" s="4" t="s">
        <v>6535</v>
      </c>
      <c r="P2210" s="56">
        <v>8.5866249000701542E-2</v>
      </c>
      <c r="Q2210" s="8" t="s">
        <v>6535</v>
      </c>
      <c r="R2210" s="35">
        <v>61.510653080129693</v>
      </c>
      <c r="S2210" s="2" t="s">
        <v>6535</v>
      </c>
      <c r="T2210" s="36">
        <v>1.7136791724563842</v>
      </c>
      <c r="U2210" s="2" t="s">
        <v>6535</v>
      </c>
      <c r="V2210" s="31">
        <v>35.893914140276586</v>
      </c>
      <c r="W2210" s="2" t="s">
        <v>6535</v>
      </c>
      <c r="X2210" s="31" t="s">
        <v>6535</v>
      </c>
      <c r="Y2210" s="2" t="s">
        <v>6535</v>
      </c>
      <c r="AA2210" s="37">
        <v>68419</v>
      </c>
      <c r="AB2210" s="4" t="s">
        <v>6535</v>
      </c>
      <c r="AC2210" s="37">
        <v>796809</v>
      </c>
      <c r="AD2210" s="4" t="s">
        <v>6535</v>
      </c>
      <c r="AE2210" s="41">
        <v>22199</v>
      </c>
      <c r="AF2210" s="4" t="s">
        <v>6535</v>
      </c>
      <c r="AG2210" s="41">
        <v>12954</v>
      </c>
      <c r="AH2210" s="2" t="s">
        <v>6535</v>
      </c>
      <c r="AI2210" s="41">
        <v>0</v>
      </c>
      <c r="AJ2210" s="2" t="s">
        <v>6535</v>
      </c>
      <c r="AK2210" s="41">
        <v>181822</v>
      </c>
      <c r="AL2210" s="2" t="s">
        <v>6535</v>
      </c>
      <c r="AM2210" s="2" t="str">
        <f>IF(OR(O2210="Q",Q2210="Q",S2210="Q",U2210="Q",W2210="Q",Y2210="Q",AB2210="Q",AD2210="Q",AF2210="Q",AH2210="Q",AJ2210="Q",AL2210="Q"),"Yes","No")</f>
        <v>No</v>
      </c>
    </row>
    <row r="2211" spans="1:39">
      <c r="A2211" s="3" t="s">
        <v>5420</v>
      </c>
      <c r="B2211" s="3" t="s">
        <v>5421</v>
      </c>
      <c r="C2211" s="4" t="s">
        <v>84</v>
      </c>
      <c r="D2211" s="241" t="s">
        <v>5422</v>
      </c>
      <c r="E2211" s="236" t="s">
        <v>5423</v>
      </c>
      <c r="F2211" s="3" t="s">
        <v>481</v>
      </c>
      <c r="G2211" s="4" t="s">
        <v>476</v>
      </c>
      <c r="H2211" s="60">
        <v>0</v>
      </c>
      <c r="I2211" s="27">
        <v>12</v>
      </c>
      <c r="J2211" s="170" t="s">
        <v>14</v>
      </c>
      <c r="K2211" s="170" t="s">
        <v>13</v>
      </c>
      <c r="L2211" s="5">
        <v>12</v>
      </c>
      <c r="N2211" s="31">
        <v>4.9834774552192709</v>
      </c>
      <c r="O2211" s="4" t="s">
        <v>6535</v>
      </c>
      <c r="P2211" s="56">
        <v>0.150549662775846</v>
      </c>
      <c r="Q2211" s="8" t="s">
        <v>6535</v>
      </c>
      <c r="R2211" s="35">
        <v>73.203046031962842</v>
      </c>
      <c r="S2211" s="2" t="s">
        <v>6535</v>
      </c>
      <c r="T2211" s="36">
        <v>2.2114465236989482</v>
      </c>
      <c r="U2211" s="2" t="s">
        <v>6535</v>
      </c>
      <c r="V2211" s="31">
        <v>33.101883878937613</v>
      </c>
      <c r="W2211" s="2" t="s">
        <v>6535</v>
      </c>
      <c r="X2211" s="31" t="s">
        <v>6535</v>
      </c>
      <c r="Y2211" s="2" t="s">
        <v>6535</v>
      </c>
      <c r="AA2211" s="37">
        <v>161365</v>
      </c>
      <c r="AB2211" s="4" t="s">
        <v>6535</v>
      </c>
      <c r="AC2211" s="37">
        <v>1071839</v>
      </c>
      <c r="AD2211" s="4" t="s">
        <v>6535</v>
      </c>
      <c r="AE2211" s="41">
        <v>32380</v>
      </c>
      <c r="AF2211" s="4" t="s">
        <v>6535</v>
      </c>
      <c r="AG2211" s="41">
        <v>14642</v>
      </c>
      <c r="AH2211" s="2" t="s">
        <v>6535</v>
      </c>
      <c r="AI2211" s="41">
        <v>0</v>
      </c>
      <c r="AJ2211" s="2" t="s">
        <v>6535</v>
      </c>
      <c r="AK2211" s="41">
        <v>142476</v>
      </c>
      <c r="AL2211" s="2" t="s">
        <v>6535</v>
      </c>
      <c r="AM2211" s="2" t="str">
        <f>IF(OR(O2211="Q",Q2211="Q",S2211="Q",U2211="Q",W2211="Q",Y2211="Q",AB2211="Q",AD2211="Q",AF2211="Q",AH2211="Q",AJ2211="Q",AL2211="Q"),"Yes","No")</f>
        <v>No</v>
      </c>
    </row>
    <row r="2212" spans="1:39">
      <c r="A2212" s="6" t="s">
        <v>3852</v>
      </c>
      <c r="B2212" s="6" t="s">
        <v>3853</v>
      </c>
      <c r="C2212" s="4" t="s">
        <v>141</v>
      </c>
      <c r="D2212" s="242" t="s">
        <v>3854</v>
      </c>
      <c r="E2212" s="237" t="s">
        <v>3855</v>
      </c>
      <c r="F2212" s="25" t="s">
        <v>317</v>
      </c>
      <c r="G2212" s="53" t="s">
        <v>476</v>
      </c>
      <c r="H2212" s="180">
        <v>0</v>
      </c>
      <c r="I2212" s="28">
        <v>12</v>
      </c>
      <c r="J2212" s="171" t="s">
        <v>20</v>
      </c>
      <c r="K2212" s="171" t="s">
        <v>16</v>
      </c>
      <c r="L2212" s="9">
        <v>12</v>
      </c>
      <c r="M2212" s="9"/>
      <c r="N2212" s="32">
        <v>3.0087029612383493</v>
      </c>
      <c r="O2212" s="10" t="s">
        <v>6535</v>
      </c>
      <c r="P2212" s="57">
        <v>0.43001713770550365</v>
      </c>
      <c r="Q2212" s="7" t="s">
        <v>6535</v>
      </c>
      <c r="R2212" s="182">
        <v>22.950250091496891</v>
      </c>
      <c r="S2212" s="1" t="s">
        <v>6535</v>
      </c>
      <c r="T2212" s="36">
        <v>3.2801512748566548</v>
      </c>
      <c r="U2212" s="2" t="s">
        <v>6535</v>
      </c>
      <c r="V2212" s="31">
        <v>6.9967047762148811</v>
      </c>
      <c r="W2212" s="2" t="s">
        <v>6535</v>
      </c>
      <c r="X2212" s="31" t="s">
        <v>6535</v>
      </c>
      <c r="Y2212" s="2" t="s">
        <v>6535</v>
      </c>
      <c r="AA2212" s="38">
        <v>404481</v>
      </c>
      <c r="AB2212" s="9" t="s">
        <v>6535</v>
      </c>
      <c r="AC2212" s="38">
        <v>940616</v>
      </c>
      <c r="AD2212" s="9" t="s">
        <v>6535</v>
      </c>
      <c r="AE2212" s="42">
        <v>134437</v>
      </c>
      <c r="AF2212" s="9" t="s">
        <v>6535</v>
      </c>
      <c r="AG2212" s="41">
        <v>40985</v>
      </c>
      <c r="AH2212" s="2" t="s">
        <v>6535</v>
      </c>
      <c r="AI2212" s="41">
        <v>0</v>
      </c>
      <c r="AJ2212" s="2" t="s">
        <v>6535</v>
      </c>
      <c r="AK2212" s="41">
        <v>414244</v>
      </c>
      <c r="AL2212" s="2" t="s">
        <v>6535</v>
      </c>
      <c r="AM2212" s="2" t="str">
        <f>IF(OR(O2212="Q",Q2212="Q",S2212="Q",U2212="Q",W2212="Q",Y2212="Q",AB2212="Q",AD2212="Q",AF2212="Q",AH2212="Q",AJ2212="Q",AL2212="Q"),"Yes","No")</f>
        <v>No</v>
      </c>
    </row>
    <row r="2213" spans="1:39">
      <c r="A2213" s="3" t="s">
        <v>1855</v>
      </c>
      <c r="B2213" s="3" t="s">
        <v>1173</v>
      </c>
      <c r="C2213" s="4" t="s">
        <v>18</v>
      </c>
      <c r="D2213" s="241" t="s">
        <v>1856</v>
      </c>
      <c r="E2213" s="236" t="s">
        <v>1857</v>
      </c>
      <c r="F2213" s="3" t="s">
        <v>317</v>
      </c>
      <c r="G2213" s="4" t="s">
        <v>476</v>
      </c>
      <c r="H2213" s="60">
        <v>0</v>
      </c>
      <c r="I2213" s="27">
        <v>12</v>
      </c>
      <c r="J2213" s="170" t="s">
        <v>14</v>
      </c>
      <c r="K2213" s="170" t="s">
        <v>13</v>
      </c>
      <c r="L2213" s="5">
        <v>12</v>
      </c>
      <c r="N2213" s="31">
        <v>0.98964563637532965</v>
      </c>
      <c r="O2213" s="4" t="s">
        <v>6535</v>
      </c>
      <c r="P2213" s="56">
        <v>0.11829415947571734</v>
      </c>
      <c r="Q2213" s="8" t="s">
        <v>6535</v>
      </c>
      <c r="R2213" s="35">
        <v>29.232022471910113</v>
      </c>
      <c r="S2213" s="2" t="s">
        <v>6535</v>
      </c>
      <c r="T2213" s="36">
        <v>3.4941573033707867</v>
      </c>
      <c r="U2213" s="2" t="s">
        <v>6535</v>
      </c>
      <c r="V2213" s="31">
        <v>8.3659720882371857</v>
      </c>
      <c r="W2213" s="2" t="s">
        <v>6535</v>
      </c>
      <c r="X2213" s="31" t="s">
        <v>6535</v>
      </c>
      <c r="Y2213" s="2" t="s">
        <v>6535</v>
      </c>
      <c r="AA2213" s="37">
        <v>30776</v>
      </c>
      <c r="AB2213" s="4" t="s">
        <v>6535</v>
      </c>
      <c r="AC2213" s="37">
        <v>260165</v>
      </c>
      <c r="AD2213" s="4" t="s">
        <v>6535</v>
      </c>
      <c r="AE2213" s="41">
        <v>31098</v>
      </c>
      <c r="AF2213" s="4" t="s">
        <v>6535</v>
      </c>
      <c r="AG2213" s="41">
        <v>8900</v>
      </c>
      <c r="AH2213" s="2" t="s">
        <v>6535</v>
      </c>
      <c r="AI2213" s="41">
        <v>0</v>
      </c>
      <c r="AJ2213" s="2" t="s">
        <v>6535</v>
      </c>
      <c r="AK2213" s="41">
        <v>121813</v>
      </c>
      <c r="AL2213" s="2" t="s">
        <v>6535</v>
      </c>
      <c r="AM2213" s="2" t="str">
        <f>IF(OR(O2213="Q",Q2213="Q",S2213="Q",U2213="Q",W2213="Q",Y2213="Q",AB2213="Q",AD2213="Q",AF2213="Q",AH2213="Q",AJ2213="Q",AL2213="Q"),"Yes","No")</f>
        <v>No</v>
      </c>
    </row>
    <row r="2214" spans="1:39">
      <c r="A2214" s="3" t="s">
        <v>2402</v>
      </c>
      <c r="B2214" s="3" t="s">
        <v>2403</v>
      </c>
      <c r="C2214" s="4" t="s">
        <v>81</v>
      </c>
      <c r="D2214" s="241" t="s">
        <v>2404</v>
      </c>
      <c r="E2214" s="236" t="s">
        <v>2405</v>
      </c>
      <c r="F2214" s="3" t="s">
        <v>481</v>
      </c>
      <c r="G2214" s="4" t="s">
        <v>476</v>
      </c>
      <c r="H2214" s="60">
        <v>0</v>
      </c>
      <c r="I2214" s="27">
        <v>12</v>
      </c>
      <c r="J2214" s="170" t="s">
        <v>14</v>
      </c>
      <c r="K2214" s="170" t="s">
        <v>13</v>
      </c>
      <c r="L2214" s="5">
        <v>12</v>
      </c>
      <c r="N2214" s="31">
        <v>5.7740993184031156E-2</v>
      </c>
      <c r="O2214" s="4" t="s">
        <v>6535</v>
      </c>
      <c r="P2214" s="56">
        <v>7.4948117702669566E-3</v>
      </c>
      <c r="Q2214" s="8" t="s">
        <v>6535</v>
      </c>
      <c r="R2214" s="35">
        <v>29.558203825463238</v>
      </c>
      <c r="S2214" s="2" t="s">
        <v>6535</v>
      </c>
      <c r="T2214" s="36">
        <v>3.8366706515242082</v>
      </c>
      <c r="U2214" s="2" t="s">
        <v>6535</v>
      </c>
      <c r="V2214" s="31">
        <v>7.7041285296981501</v>
      </c>
      <c r="W2214" s="2" t="s">
        <v>6535</v>
      </c>
      <c r="X2214" s="31" t="s">
        <v>6535</v>
      </c>
      <c r="Y2214" s="2" t="s">
        <v>6535</v>
      </c>
      <c r="AA2214" s="37">
        <v>2965</v>
      </c>
      <c r="AB2214" s="4" t="s">
        <v>6535</v>
      </c>
      <c r="AC2214" s="37">
        <v>395607</v>
      </c>
      <c r="AD2214" s="4" t="s">
        <v>6535</v>
      </c>
      <c r="AE2214" s="41">
        <v>51350</v>
      </c>
      <c r="AF2214" s="4" t="s">
        <v>6535</v>
      </c>
      <c r="AG2214" s="41">
        <v>13384</v>
      </c>
      <c r="AH2214" s="2" t="s">
        <v>6535</v>
      </c>
      <c r="AI2214" s="41">
        <v>0</v>
      </c>
      <c r="AJ2214" s="2" t="s">
        <v>6535</v>
      </c>
      <c r="AK2214" s="41">
        <v>277177</v>
      </c>
      <c r="AL2214" s="2" t="s">
        <v>6535</v>
      </c>
      <c r="AM2214" s="2" t="str">
        <f>IF(OR(O2214="Q",Q2214="Q",S2214="Q",U2214="Q",W2214="Q",Y2214="Q",AB2214="Q",AD2214="Q",AF2214="Q",AH2214="Q",AJ2214="Q",AL2214="Q"),"Yes","No")</f>
        <v>No</v>
      </c>
    </row>
    <row r="2215" spans="1:39">
      <c r="A2215" s="3" t="s">
        <v>3019</v>
      </c>
      <c r="B2215" s="3" t="s">
        <v>1383</v>
      </c>
      <c r="C2215" s="4" t="s">
        <v>59</v>
      </c>
      <c r="D2215" s="241" t="s">
        <v>3020</v>
      </c>
      <c r="E2215" s="236" t="s">
        <v>3021</v>
      </c>
      <c r="F2215" s="3" t="s">
        <v>317</v>
      </c>
      <c r="G2215" s="4" t="s">
        <v>476</v>
      </c>
      <c r="H2215" s="60">
        <v>0</v>
      </c>
      <c r="I2215" s="27">
        <v>12</v>
      </c>
      <c r="J2215" s="170" t="s">
        <v>14</v>
      </c>
      <c r="K2215" s="170" t="s">
        <v>13</v>
      </c>
      <c r="L2215" s="5">
        <v>12</v>
      </c>
      <c r="N2215" s="31">
        <v>1.132555168699747</v>
      </c>
      <c r="O2215" s="4" t="s">
        <v>6535</v>
      </c>
      <c r="P2215" s="56">
        <v>8.2470146408905279E-2</v>
      </c>
      <c r="Q2215" s="8" t="s">
        <v>6535</v>
      </c>
      <c r="R2215" s="35">
        <v>37.014515257898999</v>
      </c>
      <c r="S2215" s="2" t="s">
        <v>6535</v>
      </c>
      <c r="T2215" s="36">
        <v>2.6953146097758576</v>
      </c>
      <c r="U2215" s="2" t="s">
        <v>6535</v>
      </c>
      <c r="V2215" s="31">
        <v>13.732910853392781</v>
      </c>
      <c r="W2215" s="2" t="s">
        <v>6535</v>
      </c>
      <c r="X2215" s="31" t="s">
        <v>6535</v>
      </c>
      <c r="Y2215" s="2" t="s">
        <v>6535</v>
      </c>
      <c r="AA2215" s="37">
        <v>45215</v>
      </c>
      <c r="AB2215" s="4" t="s">
        <v>6535</v>
      </c>
      <c r="AC2215" s="37">
        <v>548259</v>
      </c>
      <c r="AD2215" s="4" t="s">
        <v>6535</v>
      </c>
      <c r="AE2215" s="41">
        <v>39923</v>
      </c>
      <c r="AF2215" s="4" t="s">
        <v>6535</v>
      </c>
      <c r="AG2215" s="41">
        <v>14812</v>
      </c>
      <c r="AH2215" s="2" t="s">
        <v>6535</v>
      </c>
      <c r="AI2215" s="41">
        <v>0</v>
      </c>
      <c r="AJ2215" s="2" t="s">
        <v>6535</v>
      </c>
      <c r="AK2215" s="41">
        <v>280786</v>
      </c>
      <c r="AL2215" s="2" t="s">
        <v>6535</v>
      </c>
      <c r="AM2215" s="2" t="str">
        <f>IF(OR(O2215="Q",Q2215="Q",S2215="Q",U2215="Q",W2215="Q",Y2215="Q",AB2215="Q",AD2215="Q",AF2215="Q",AH2215="Q",AJ2215="Q",AL2215="Q"),"Yes","No")</f>
        <v>No</v>
      </c>
    </row>
    <row r="2216" spans="1:39">
      <c r="A2216" s="6" t="s">
        <v>4228</v>
      </c>
      <c r="B2216" s="6" t="s">
        <v>4229</v>
      </c>
      <c r="C2216" s="4" t="s">
        <v>95</v>
      </c>
      <c r="D2216" s="242" t="s">
        <v>4230</v>
      </c>
      <c r="E2216" s="237" t="s">
        <v>4231</v>
      </c>
      <c r="F2216" s="25" t="s">
        <v>481</v>
      </c>
      <c r="G2216" s="53" t="s">
        <v>476</v>
      </c>
      <c r="H2216" s="180">
        <v>0</v>
      </c>
      <c r="I2216" s="28">
        <v>12</v>
      </c>
      <c r="J2216" s="171" t="s">
        <v>14</v>
      </c>
      <c r="K2216" s="171" t="s">
        <v>13</v>
      </c>
      <c r="L2216" s="9">
        <v>12</v>
      </c>
      <c r="M2216" s="9"/>
      <c r="N2216" s="32">
        <v>0.15931180199215214</v>
      </c>
      <c r="O2216" s="10" t="s">
        <v>6535</v>
      </c>
      <c r="P2216" s="57">
        <v>7.9072345653118398E-3</v>
      </c>
      <c r="Q2216" s="7" t="s">
        <v>6535</v>
      </c>
      <c r="R2216" s="182">
        <v>22.699109025368973</v>
      </c>
      <c r="S2216" s="1" t="s">
        <v>6535</v>
      </c>
      <c r="T2216" s="36">
        <v>1.1266408216010337</v>
      </c>
      <c r="U2216" s="2" t="s">
        <v>6535</v>
      </c>
      <c r="V2216" s="31">
        <v>20.147600362209477</v>
      </c>
      <c r="W2216" s="2" t="s">
        <v>6535</v>
      </c>
      <c r="X2216" s="31" t="s">
        <v>6535</v>
      </c>
      <c r="Y2216" s="2" t="s">
        <v>6535</v>
      </c>
      <c r="AA2216" s="38">
        <v>2639</v>
      </c>
      <c r="AB2216" s="9" t="s">
        <v>6535</v>
      </c>
      <c r="AC2216" s="38">
        <v>333745</v>
      </c>
      <c r="AD2216" s="9" t="s">
        <v>6535</v>
      </c>
      <c r="AE2216" s="42">
        <v>16565</v>
      </c>
      <c r="AF2216" s="9" t="s">
        <v>6535</v>
      </c>
      <c r="AG2216" s="41">
        <v>14703</v>
      </c>
      <c r="AH2216" s="2" t="s">
        <v>6535</v>
      </c>
      <c r="AI2216" s="41">
        <v>0</v>
      </c>
      <c r="AJ2216" s="2" t="s">
        <v>6535</v>
      </c>
      <c r="AK2216" s="41">
        <v>341480</v>
      </c>
      <c r="AL2216" s="2" t="s">
        <v>6535</v>
      </c>
      <c r="AM2216" s="2" t="str">
        <f>IF(OR(O2216="Q",Q2216="Q",S2216="Q",U2216="Q",W2216="Q",Y2216="Q",AB2216="Q",AD2216="Q",AF2216="Q",AH2216="Q",AJ2216="Q",AL2216="Q"),"Yes","No")</f>
        <v>No</v>
      </c>
    </row>
    <row r="2217" spans="1:39">
      <c r="A2217" s="6" t="s">
        <v>2643</v>
      </c>
      <c r="B2217" s="6" t="s">
        <v>2644</v>
      </c>
      <c r="C2217" s="4" t="s">
        <v>83</v>
      </c>
      <c r="D2217" s="242" t="s">
        <v>2645</v>
      </c>
      <c r="E2217" s="237" t="s">
        <v>2646</v>
      </c>
      <c r="F2217" s="25" t="s">
        <v>317</v>
      </c>
      <c r="G2217" s="53" t="s">
        <v>476</v>
      </c>
      <c r="H2217" s="180">
        <v>0</v>
      </c>
      <c r="I2217" s="28">
        <v>12</v>
      </c>
      <c r="J2217" s="171" t="s">
        <v>14</v>
      </c>
      <c r="K2217" s="171" t="s">
        <v>13</v>
      </c>
      <c r="L2217" s="9">
        <v>12</v>
      </c>
      <c r="M2217" s="9"/>
      <c r="N2217" s="32">
        <v>0.58663726754586676</v>
      </c>
      <c r="O2217" s="10" t="s">
        <v>6535</v>
      </c>
      <c r="P2217" s="57">
        <v>3.234155767455462E-2</v>
      </c>
      <c r="Q2217" s="7" t="s">
        <v>6535</v>
      </c>
      <c r="R2217" s="182">
        <v>48.139836590482503</v>
      </c>
      <c r="S2217" s="1" t="s">
        <v>6535</v>
      </c>
      <c r="T2217" s="36">
        <v>2.6539693055095506</v>
      </c>
      <c r="U2217" s="2" t="s">
        <v>6535</v>
      </c>
      <c r="V2217" s="31">
        <v>18.138806839455839</v>
      </c>
      <c r="W2217" s="2" t="s">
        <v>6535</v>
      </c>
      <c r="X2217" s="31" t="s">
        <v>6535</v>
      </c>
      <c r="Y2217" s="2" t="s">
        <v>6535</v>
      </c>
      <c r="AA2217" s="38">
        <v>28202</v>
      </c>
      <c r="AB2217" s="9" t="s">
        <v>6535</v>
      </c>
      <c r="AC2217" s="38">
        <v>872005</v>
      </c>
      <c r="AD2217" s="9" t="s">
        <v>6535</v>
      </c>
      <c r="AE2217" s="42">
        <v>48074</v>
      </c>
      <c r="AF2217" s="9" t="s">
        <v>6535</v>
      </c>
      <c r="AG2217" s="41">
        <v>18114</v>
      </c>
      <c r="AH2217" s="2" t="s">
        <v>6535</v>
      </c>
      <c r="AI2217" s="41">
        <v>0</v>
      </c>
      <c r="AJ2217" s="2" t="s">
        <v>6535</v>
      </c>
      <c r="AK2217" s="41">
        <v>311083</v>
      </c>
      <c r="AL2217" s="2" t="s">
        <v>6535</v>
      </c>
      <c r="AM2217" s="2" t="str">
        <f>IF(OR(O2217="Q",Q2217="Q",S2217="Q",U2217="Q",W2217="Q",Y2217="Q",AB2217="Q",AD2217="Q",AF2217="Q",AH2217="Q",AJ2217="Q",AL2217="Q"),"Yes","No")</f>
        <v>No</v>
      </c>
    </row>
    <row r="2218" spans="1:39">
      <c r="A2218" s="6" t="s">
        <v>1544</v>
      </c>
      <c r="B2218" s="6" t="s">
        <v>1251</v>
      </c>
      <c r="C2218" s="4" t="s">
        <v>133</v>
      </c>
      <c r="D2218" s="242" t="s">
        <v>1545</v>
      </c>
      <c r="E2218" s="237" t="s">
        <v>1546</v>
      </c>
      <c r="F2218" s="25" t="s">
        <v>481</v>
      </c>
      <c r="G2218" s="53" t="s">
        <v>476</v>
      </c>
      <c r="H2218" s="180">
        <v>0</v>
      </c>
      <c r="I2218" s="28">
        <v>12</v>
      </c>
      <c r="J2218" s="171" t="s">
        <v>14</v>
      </c>
      <c r="K2218" s="171" t="s">
        <v>13</v>
      </c>
      <c r="L2218" s="9">
        <v>12</v>
      </c>
      <c r="M2218" s="9"/>
      <c r="N2218" s="32">
        <v>0.58166260522817903</v>
      </c>
      <c r="O2218" s="10" t="s">
        <v>6535</v>
      </c>
      <c r="P2218" s="57">
        <v>4.4122033499556783E-2</v>
      </c>
      <c r="Q2218" s="7" t="s">
        <v>6535</v>
      </c>
      <c r="R2218" s="182">
        <v>44.266679064577616</v>
      </c>
      <c r="S2218" s="1" t="s">
        <v>6535</v>
      </c>
      <c r="T2218" s="36">
        <v>3.3578502022409222</v>
      </c>
      <c r="U2218" s="2" t="s">
        <v>6535</v>
      </c>
      <c r="V2218" s="31">
        <v>13.183041648205583</v>
      </c>
      <c r="W2218" s="2" t="s">
        <v>6535</v>
      </c>
      <c r="X2218" s="31" t="s">
        <v>6535</v>
      </c>
      <c r="Y2218" s="2" t="s">
        <v>6535</v>
      </c>
      <c r="AA2218" s="38">
        <v>42010</v>
      </c>
      <c r="AB2218" s="9" t="s">
        <v>6535</v>
      </c>
      <c r="AC2218" s="38">
        <v>952132</v>
      </c>
      <c r="AD2218" s="9" t="s">
        <v>6535</v>
      </c>
      <c r="AE2218" s="42">
        <v>72224</v>
      </c>
      <c r="AF2218" s="9" t="s">
        <v>6535</v>
      </c>
      <c r="AG2218" s="41">
        <v>21509</v>
      </c>
      <c r="AH2218" s="2" t="s">
        <v>6535</v>
      </c>
      <c r="AI2218" s="41">
        <v>0</v>
      </c>
      <c r="AJ2218" s="2" t="s">
        <v>6535</v>
      </c>
      <c r="AK2218" s="41">
        <v>368054</v>
      </c>
      <c r="AL2218" s="2" t="s">
        <v>6535</v>
      </c>
      <c r="AM2218" s="2" t="str">
        <f>IF(OR(O2218="Q",Q2218="Q",S2218="Q",U2218="Q",W2218="Q",Y2218="Q",AB2218="Q",AD2218="Q",AF2218="Q",AH2218="Q",AJ2218="Q",AL2218="Q"),"Yes","No")</f>
        <v>No</v>
      </c>
    </row>
    <row r="2219" spans="1:39">
      <c r="A2219" s="6" t="s">
        <v>5026</v>
      </c>
      <c r="B2219" s="6" t="s">
        <v>4425</v>
      </c>
      <c r="C2219" s="4" t="s">
        <v>85</v>
      </c>
      <c r="D2219" s="242" t="s">
        <v>5027</v>
      </c>
      <c r="E2219" s="237" t="s">
        <v>5028</v>
      </c>
      <c r="F2219" s="25" t="s">
        <v>1218</v>
      </c>
      <c r="G2219" s="53" t="s">
        <v>476</v>
      </c>
      <c r="H2219" s="180">
        <v>0</v>
      </c>
      <c r="I2219" s="28">
        <v>12</v>
      </c>
      <c r="J2219" s="171" t="s">
        <v>14</v>
      </c>
      <c r="K2219" s="171" t="s">
        <v>13</v>
      </c>
      <c r="L2219" s="9">
        <v>12</v>
      </c>
      <c r="M2219" s="9"/>
      <c r="N2219" s="32">
        <v>3.2878575434660684</v>
      </c>
      <c r="O2219" s="10" t="s">
        <v>6535</v>
      </c>
      <c r="P2219" s="57">
        <v>7.727263739957424E-2</v>
      </c>
      <c r="Q2219" s="7" t="s">
        <v>6535</v>
      </c>
      <c r="R2219" s="182">
        <v>29.689658546130516</v>
      </c>
      <c r="S2219" s="1" t="s">
        <v>6535</v>
      </c>
      <c r="T2219" s="36">
        <v>0.69777908228157715</v>
      </c>
      <c r="U2219" s="2" t="s">
        <v>6535</v>
      </c>
      <c r="V2219" s="31">
        <v>42.548794167134041</v>
      </c>
      <c r="W2219" s="2" t="s">
        <v>6535</v>
      </c>
      <c r="X2219" s="31" t="s">
        <v>6535</v>
      </c>
      <c r="Y2219" s="2" t="s">
        <v>6535</v>
      </c>
      <c r="AA2219" s="38">
        <v>23449</v>
      </c>
      <c r="AB2219" s="9" t="s">
        <v>6535</v>
      </c>
      <c r="AC2219" s="38">
        <v>303458</v>
      </c>
      <c r="AD2219" s="9" t="s">
        <v>6535</v>
      </c>
      <c r="AE2219" s="42">
        <v>7132</v>
      </c>
      <c r="AF2219" s="9" t="s">
        <v>6535</v>
      </c>
      <c r="AG2219" s="41">
        <v>10221</v>
      </c>
      <c r="AH2219" s="2" t="s">
        <v>6535</v>
      </c>
      <c r="AI2219" s="41">
        <v>0</v>
      </c>
      <c r="AJ2219" s="2" t="s">
        <v>6535</v>
      </c>
      <c r="AK2219" s="41">
        <v>198549</v>
      </c>
      <c r="AL2219" s="2" t="s">
        <v>6535</v>
      </c>
      <c r="AM2219" s="2" t="str">
        <f>IF(OR(O2219="Q",Q2219="Q",S2219="Q",U2219="Q",W2219="Q",Y2219="Q",AB2219="Q",AD2219="Q",AF2219="Q",AH2219="Q",AJ2219="Q",AL2219="Q"),"Yes","No")</f>
        <v>No</v>
      </c>
    </row>
    <row r="2220" spans="1:39">
      <c r="A2220" s="3" t="s">
        <v>1948</v>
      </c>
      <c r="B2220" s="3" t="s">
        <v>1300</v>
      </c>
      <c r="C2220" s="4" t="s">
        <v>48</v>
      </c>
      <c r="D2220" s="241" t="s">
        <v>1949</v>
      </c>
      <c r="E2220" s="236" t="s">
        <v>1950</v>
      </c>
      <c r="F2220" s="3" t="s">
        <v>317</v>
      </c>
      <c r="G2220" s="4" t="s">
        <v>476</v>
      </c>
      <c r="H2220" s="60">
        <v>0</v>
      </c>
      <c r="I2220" s="27">
        <v>12</v>
      </c>
      <c r="J2220" s="170" t="s">
        <v>14</v>
      </c>
      <c r="K2220" s="170" t="s">
        <v>13</v>
      </c>
      <c r="L2220" s="5">
        <v>12</v>
      </c>
      <c r="N2220" s="31">
        <v>0</v>
      </c>
      <c r="O2220" s="4" t="s">
        <v>6535</v>
      </c>
      <c r="P2220" s="56">
        <v>0</v>
      </c>
      <c r="Q2220" s="8" t="s">
        <v>6535</v>
      </c>
      <c r="R2220" s="35">
        <v>26.984901076015273</v>
      </c>
      <c r="S2220" s="2" t="s">
        <v>6535</v>
      </c>
      <c r="T2220" s="36">
        <v>1.817829457364341</v>
      </c>
      <c r="U2220" s="2" t="s">
        <v>6535</v>
      </c>
      <c r="V2220" s="31">
        <v>14.844572446933775</v>
      </c>
      <c r="W2220" s="2" t="s">
        <v>6535</v>
      </c>
      <c r="X2220" s="31" t="s">
        <v>6535</v>
      </c>
      <c r="Y2220" s="2" t="s">
        <v>6535</v>
      </c>
      <c r="AA2220" s="37">
        <v>0</v>
      </c>
      <c r="AB2220" s="4" t="s">
        <v>6535</v>
      </c>
      <c r="AC2220" s="37">
        <v>466461</v>
      </c>
      <c r="AD2220" s="4" t="s">
        <v>6535</v>
      </c>
      <c r="AE2220" s="41">
        <v>31423</v>
      </c>
      <c r="AF2220" s="4" t="s">
        <v>6535</v>
      </c>
      <c r="AG2220" s="41">
        <v>17286</v>
      </c>
      <c r="AH2220" s="2" t="s">
        <v>6535</v>
      </c>
      <c r="AI2220" s="41">
        <v>0</v>
      </c>
      <c r="AJ2220" s="2" t="s">
        <v>6535</v>
      </c>
      <c r="AK2220" s="41">
        <v>351210</v>
      </c>
      <c r="AL2220" s="2" t="s">
        <v>6535</v>
      </c>
      <c r="AM2220" s="2" t="str">
        <f>IF(OR(O2220="Q",Q2220="Q",S2220="Q",U2220="Q",W2220="Q",Y2220="Q",AB2220="Q",AD2220="Q",AF2220="Q",AH2220="Q",AJ2220="Q",AL2220="Q"),"Yes","No")</f>
        <v>No</v>
      </c>
    </row>
    <row r="2221" spans="1:39">
      <c r="A2221" s="6" t="s">
        <v>3136</v>
      </c>
      <c r="B2221" s="6" t="s">
        <v>3137</v>
      </c>
      <c r="C2221" s="4" t="s">
        <v>60</v>
      </c>
      <c r="D2221" s="242" t="s">
        <v>3138</v>
      </c>
      <c r="E2221" s="237" t="s">
        <v>3139</v>
      </c>
      <c r="F2221" s="25" t="s">
        <v>1218</v>
      </c>
      <c r="G2221" s="53" t="s">
        <v>476</v>
      </c>
      <c r="H2221" s="180">
        <v>0</v>
      </c>
      <c r="I2221" s="28">
        <v>12</v>
      </c>
      <c r="J2221" s="171" t="s">
        <v>14</v>
      </c>
      <c r="K2221" s="171" t="s">
        <v>13</v>
      </c>
      <c r="L2221" s="9">
        <v>12</v>
      </c>
      <c r="M2221" s="9"/>
      <c r="N2221" s="32">
        <v>0.6207931212073714</v>
      </c>
      <c r="O2221" s="10" t="s">
        <v>6535</v>
      </c>
      <c r="P2221" s="57">
        <v>2.8009019785335574E-2</v>
      </c>
      <c r="Q2221" s="7" t="s">
        <v>6535</v>
      </c>
      <c r="R2221" s="182">
        <v>53.005462139873622</v>
      </c>
      <c r="S2221" s="1" t="s">
        <v>6535</v>
      </c>
      <c r="T2221" s="36">
        <v>2.3915069080004283</v>
      </c>
      <c r="U2221" s="2" t="s">
        <v>6535</v>
      </c>
      <c r="V2221" s="31">
        <v>22.164043082021539</v>
      </c>
      <c r="W2221" s="2" t="s">
        <v>6535</v>
      </c>
      <c r="X2221" s="31" t="s">
        <v>6535</v>
      </c>
      <c r="Y2221" s="2" t="s">
        <v>6535</v>
      </c>
      <c r="AA2221" s="38">
        <v>27724</v>
      </c>
      <c r="AB2221" s="9" t="s">
        <v>6535</v>
      </c>
      <c r="AC2221" s="38">
        <v>989824</v>
      </c>
      <c r="AD2221" s="9" t="s">
        <v>6535</v>
      </c>
      <c r="AE2221" s="42">
        <v>44659</v>
      </c>
      <c r="AF2221" s="9" t="s">
        <v>6535</v>
      </c>
      <c r="AG2221" s="41">
        <v>18674</v>
      </c>
      <c r="AH2221" s="2" t="s">
        <v>6535</v>
      </c>
      <c r="AI2221" s="41">
        <v>0</v>
      </c>
      <c r="AJ2221" s="2" t="s">
        <v>6535</v>
      </c>
      <c r="AK2221" s="41">
        <v>286687</v>
      </c>
      <c r="AL2221" s="2" t="s">
        <v>6535</v>
      </c>
      <c r="AM2221" s="2" t="str">
        <f>IF(OR(O2221="Q",Q2221="Q",S2221="Q",U2221="Q",W2221="Q",Y2221="Q",AB2221="Q",AD2221="Q",AF2221="Q",AH2221="Q",AJ2221="Q",AL2221="Q"),"Yes","No")</f>
        <v>No</v>
      </c>
    </row>
    <row r="2222" spans="1:39">
      <c r="A2222" s="3" t="s">
        <v>6417</v>
      </c>
      <c r="B2222" s="3" t="s">
        <v>1245</v>
      </c>
      <c r="C2222" s="4" t="s">
        <v>60</v>
      </c>
      <c r="D2222" s="241" t="s">
        <v>3166</v>
      </c>
      <c r="E2222" s="236" t="s">
        <v>3167</v>
      </c>
      <c r="F2222" s="3" t="s">
        <v>481</v>
      </c>
      <c r="G2222" s="4" t="s">
        <v>476</v>
      </c>
      <c r="H2222" s="60">
        <v>0</v>
      </c>
      <c r="I2222" s="27">
        <v>12</v>
      </c>
      <c r="J2222" s="170" t="s">
        <v>14</v>
      </c>
      <c r="K2222" s="170" t="s">
        <v>13</v>
      </c>
      <c r="L2222" s="5">
        <v>12</v>
      </c>
      <c r="N2222" s="31">
        <v>1.2292235605254838</v>
      </c>
      <c r="O2222" s="4" t="s">
        <v>6535</v>
      </c>
      <c r="P2222" s="56">
        <v>7.3300340951750781E-2</v>
      </c>
      <c r="Q2222" s="8" t="s">
        <v>6535</v>
      </c>
      <c r="R2222" s="35">
        <v>25.590761537111774</v>
      </c>
      <c r="S2222" s="2" t="s">
        <v>6535</v>
      </c>
      <c r="T2222" s="36">
        <v>1.5260133356729251</v>
      </c>
      <c r="U2222" s="2" t="s">
        <v>6535</v>
      </c>
      <c r="V2222" s="31">
        <v>16.769684077385229</v>
      </c>
      <c r="W2222" s="2" t="s">
        <v>6535</v>
      </c>
      <c r="X2222" s="31" t="s">
        <v>6535</v>
      </c>
      <c r="Y2222" s="2" t="s">
        <v>6535</v>
      </c>
      <c r="AA2222" s="37">
        <v>42761</v>
      </c>
      <c r="AB2222" s="4" t="s">
        <v>6535</v>
      </c>
      <c r="AC2222" s="37">
        <v>583367</v>
      </c>
      <c r="AD2222" s="4" t="s">
        <v>6535</v>
      </c>
      <c r="AE2222" s="41">
        <v>34787</v>
      </c>
      <c r="AF2222" s="4" t="s">
        <v>6535</v>
      </c>
      <c r="AG2222" s="41">
        <v>22796</v>
      </c>
      <c r="AH2222" s="2" t="s">
        <v>6535</v>
      </c>
      <c r="AI2222" s="41">
        <v>0</v>
      </c>
      <c r="AJ2222" s="2" t="s">
        <v>6535</v>
      </c>
      <c r="AK2222" s="41">
        <v>279074</v>
      </c>
      <c r="AL2222" s="2" t="s">
        <v>6535</v>
      </c>
      <c r="AM2222" s="2" t="str">
        <f>IF(OR(O2222="Q",Q2222="Q",S2222="Q",U2222="Q",W2222="Q",Y2222="Q",AB2222="Q",AD2222="Q",AF2222="Q",AH2222="Q",AJ2222="Q",AL2222="Q"),"Yes","No")</f>
        <v>No</v>
      </c>
    </row>
    <row r="2223" spans="1:39">
      <c r="A2223" s="6" t="s">
        <v>3174</v>
      </c>
      <c r="B2223" s="6" t="s">
        <v>3175</v>
      </c>
      <c r="C2223" s="4" t="s">
        <v>60</v>
      </c>
      <c r="D2223" s="242" t="s">
        <v>3176</v>
      </c>
      <c r="E2223" s="237" t="s">
        <v>3177</v>
      </c>
      <c r="F2223" s="25" t="s">
        <v>481</v>
      </c>
      <c r="G2223" s="53" t="s">
        <v>476</v>
      </c>
      <c r="H2223" s="180">
        <v>0</v>
      </c>
      <c r="I2223" s="28">
        <v>12</v>
      </c>
      <c r="J2223" s="171" t="s">
        <v>14</v>
      </c>
      <c r="K2223" s="171" t="s">
        <v>13</v>
      </c>
      <c r="L2223" s="9">
        <v>12</v>
      </c>
      <c r="M2223" s="9"/>
      <c r="N2223" s="32">
        <v>1.5065921545222722</v>
      </c>
      <c r="O2223" s="10" t="s">
        <v>6535</v>
      </c>
      <c r="P2223" s="57">
        <v>8.3456056935736919E-2</v>
      </c>
      <c r="Q2223" s="7" t="s">
        <v>6535</v>
      </c>
      <c r="R2223" s="182">
        <v>20.082448092708837</v>
      </c>
      <c r="S2223" s="1" t="s">
        <v>6535</v>
      </c>
      <c r="T2223" s="36">
        <v>1.112445678416224</v>
      </c>
      <c r="U2223" s="2" t="s">
        <v>6535</v>
      </c>
      <c r="V2223" s="31">
        <v>18.052520210514892</v>
      </c>
      <c r="W2223" s="2" t="s">
        <v>6535</v>
      </c>
      <c r="X2223" s="31" t="s">
        <v>6535</v>
      </c>
      <c r="Y2223" s="2" t="s">
        <v>6535</v>
      </c>
      <c r="AA2223" s="38">
        <v>27768</v>
      </c>
      <c r="AB2223" s="9" t="s">
        <v>6535</v>
      </c>
      <c r="AC2223" s="38">
        <v>332726</v>
      </c>
      <c r="AD2223" s="9" t="s">
        <v>6535</v>
      </c>
      <c r="AE2223" s="42">
        <v>18431</v>
      </c>
      <c r="AF2223" s="9" t="s">
        <v>6535</v>
      </c>
      <c r="AG2223" s="41">
        <v>16568</v>
      </c>
      <c r="AH2223" s="2" t="s">
        <v>6535</v>
      </c>
      <c r="AI2223" s="41">
        <v>0</v>
      </c>
      <c r="AJ2223" s="2" t="s">
        <v>6535</v>
      </c>
      <c r="AK2223" s="41">
        <v>237933</v>
      </c>
      <c r="AL2223" s="2" t="s">
        <v>6535</v>
      </c>
      <c r="AM2223" s="2" t="str">
        <f>IF(OR(O2223="Q",Q2223="Q",S2223="Q",U2223="Q",W2223="Q",Y2223="Q",AB2223="Q",AD2223="Q",AF2223="Q",AH2223="Q",AJ2223="Q",AL2223="Q"),"Yes","No")</f>
        <v>No</v>
      </c>
    </row>
    <row r="2224" spans="1:39">
      <c r="A2224" s="3" t="s">
        <v>4285</v>
      </c>
      <c r="B2224" s="3" t="s">
        <v>4286</v>
      </c>
      <c r="C2224" s="4" t="s">
        <v>111</v>
      </c>
      <c r="D2224" s="241" t="s">
        <v>4287</v>
      </c>
      <c r="E2224" s="236" t="s">
        <v>4288</v>
      </c>
      <c r="F2224" s="3" t="s">
        <v>481</v>
      </c>
      <c r="G2224" s="4" t="s">
        <v>476</v>
      </c>
      <c r="H2224" s="60">
        <v>0</v>
      </c>
      <c r="I2224" s="27">
        <v>12</v>
      </c>
      <c r="J2224" s="170" t="s">
        <v>14</v>
      </c>
      <c r="K2224" s="170" t="s">
        <v>13</v>
      </c>
      <c r="L2224" s="5">
        <v>12</v>
      </c>
      <c r="N2224" s="31">
        <v>1.0783332851400977</v>
      </c>
      <c r="O2224" s="4" t="s">
        <v>6535</v>
      </c>
      <c r="P2224" s="56">
        <v>9.4777720170382343E-2</v>
      </c>
      <c r="Q2224" s="8" t="s">
        <v>6535</v>
      </c>
      <c r="R2224" s="35">
        <v>24.832313032502366</v>
      </c>
      <c r="S2224" s="2" t="s">
        <v>6535</v>
      </c>
      <c r="T2224" s="36">
        <v>2.1825812559166931</v>
      </c>
      <c r="U2224" s="2" t="s">
        <v>6535</v>
      </c>
      <c r="V2224" s="31">
        <v>11.377497614434837</v>
      </c>
      <c r="W2224" s="2" t="s">
        <v>6535</v>
      </c>
      <c r="X2224" s="31" t="s">
        <v>6535</v>
      </c>
      <c r="Y2224" s="2" t="s">
        <v>6535</v>
      </c>
      <c r="AA2224" s="37">
        <v>37292</v>
      </c>
      <c r="AB2224" s="4" t="s">
        <v>6535</v>
      </c>
      <c r="AC2224" s="37">
        <v>393468</v>
      </c>
      <c r="AD2224" s="4" t="s">
        <v>6535</v>
      </c>
      <c r="AE2224" s="41">
        <v>34583</v>
      </c>
      <c r="AF2224" s="4" t="s">
        <v>6535</v>
      </c>
      <c r="AG2224" s="41">
        <v>15845</v>
      </c>
      <c r="AH2224" s="2" t="s">
        <v>6535</v>
      </c>
      <c r="AI2224" s="41">
        <v>0</v>
      </c>
      <c r="AJ2224" s="2" t="s">
        <v>6535</v>
      </c>
      <c r="AK2224" s="41">
        <v>151151</v>
      </c>
      <c r="AL2224" s="2" t="s">
        <v>6535</v>
      </c>
      <c r="AM2224" s="2" t="str">
        <f>IF(OR(O2224="Q",Q2224="Q",S2224="Q",U2224="Q",W2224="Q",Y2224="Q",AB2224="Q",AD2224="Q",AF2224="Q",AH2224="Q",AJ2224="Q",AL2224="Q"),"Yes","No")</f>
        <v>No</v>
      </c>
    </row>
    <row r="2225" spans="1:39">
      <c r="A2225" s="6" t="s">
        <v>1210</v>
      </c>
      <c r="B2225" s="6" t="s">
        <v>1211</v>
      </c>
      <c r="C2225" s="4" t="s">
        <v>97</v>
      </c>
      <c r="D2225" s="242" t="s">
        <v>1212</v>
      </c>
      <c r="E2225" s="237" t="s">
        <v>1213</v>
      </c>
      <c r="F2225" s="25" t="s">
        <v>320</v>
      </c>
      <c r="G2225" s="53" t="s">
        <v>476</v>
      </c>
      <c r="H2225" s="180">
        <v>0</v>
      </c>
      <c r="I2225" s="28">
        <v>12</v>
      </c>
      <c r="J2225" s="171" t="s">
        <v>15</v>
      </c>
      <c r="K2225" s="171" t="s">
        <v>13</v>
      </c>
      <c r="L2225" s="9">
        <v>12</v>
      </c>
      <c r="M2225" s="9"/>
      <c r="N2225" s="32">
        <v>1</v>
      </c>
      <c r="O2225" s="10" t="s">
        <v>6535</v>
      </c>
      <c r="P2225" s="57">
        <v>0.13439818465979875</v>
      </c>
      <c r="Q2225" s="7" t="s">
        <v>6535</v>
      </c>
      <c r="R2225" s="182">
        <v>47.067164179104481</v>
      </c>
      <c r="S2225" s="1" t="s">
        <v>6535</v>
      </c>
      <c r="T2225" s="36">
        <v>6.325741422756348</v>
      </c>
      <c r="U2225" s="2" t="s">
        <v>6535</v>
      </c>
      <c r="V2225" s="31">
        <v>7.4405766903123993</v>
      </c>
      <c r="W2225" s="2" t="s">
        <v>6535</v>
      </c>
      <c r="X2225" s="31" t="s">
        <v>6535</v>
      </c>
      <c r="Y2225" s="2" t="s">
        <v>6535</v>
      </c>
      <c r="AA2225" s="38">
        <v>65269</v>
      </c>
      <c r="AB2225" s="9" t="s">
        <v>6535</v>
      </c>
      <c r="AC2225" s="38">
        <v>485639</v>
      </c>
      <c r="AD2225" s="9" t="s">
        <v>6535</v>
      </c>
      <c r="AE2225" s="42">
        <v>65269</v>
      </c>
      <c r="AF2225" s="9" t="s">
        <v>6535</v>
      </c>
      <c r="AG2225" s="41">
        <v>10318</v>
      </c>
      <c r="AH2225" s="2" t="s">
        <v>6535</v>
      </c>
      <c r="AI2225" s="41">
        <v>0</v>
      </c>
      <c r="AJ2225" s="2" t="s">
        <v>6535</v>
      </c>
      <c r="AK2225" s="41">
        <v>389202</v>
      </c>
      <c r="AL2225" s="2" t="s">
        <v>6535</v>
      </c>
      <c r="AM2225" s="2" t="str">
        <f>IF(OR(O2225="Q",Q2225="Q",S2225="Q",U2225="Q",W2225="Q",Y2225="Q",AB2225="Q",AD2225="Q",AF2225="Q",AH2225="Q",AJ2225="Q",AL2225="Q"),"Yes","No")</f>
        <v>No</v>
      </c>
    </row>
    <row r="2226" spans="1:39">
      <c r="A2226" s="6" t="s">
        <v>3617</v>
      </c>
      <c r="B2226" s="6" t="s">
        <v>3618</v>
      </c>
      <c r="C2226" s="4" t="s">
        <v>108</v>
      </c>
      <c r="D2226" s="242" t="s">
        <v>3619</v>
      </c>
      <c r="E2226" s="237" t="s">
        <v>3620</v>
      </c>
      <c r="F2226" s="25" t="s">
        <v>317</v>
      </c>
      <c r="G2226" s="53" t="s">
        <v>476</v>
      </c>
      <c r="H2226" s="180">
        <v>0</v>
      </c>
      <c r="I2226" s="28">
        <v>12</v>
      </c>
      <c r="J2226" s="171" t="s">
        <v>14</v>
      </c>
      <c r="K2226" s="171" t="s">
        <v>13</v>
      </c>
      <c r="L2226" s="9">
        <v>12</v>
      </c>
      <c r="M2226" s="9"/>
      <c r="N2226" s="32">
        <v>0.10121787495205217</v>
      </c>
      <c r="O2226" s="10" t="s">
        <v>6535</v>
      </c>
      <c r="P2226" s="57">
        <v>1.1734133766901515E-2</v>
      </c>
      <c r="Q2226" s="7" t="s">
        <v>6535</v>
      </c>
      <c r="R2226" s="182">
        <v>23.950276243093924</v>
      </c>
      <c r="S2226" s="1" t="s">
        <v>6535</v>
      </c>
      <c r="T2226" s="36">
        <v>2.7765426346269053</v>
      </c>
      <c r="U2226" s="2" t="s">
        <v>6535</v>
      </c>
      <c r="V2226" s="31">
        <v>8.6259349827387801</v>
      </c>
      <c r="W2226" s="2" t="s">
        <v>6535</v>
      </c>
      <c r="X2226" s="31" t="s">
        <v>6535</v>
      </c>
      <c r="Y2226" s="2" t="s">
        <v>6535</v>
      </c>
      <c r="AA2226" s="38">
        <v>4222</v>
      </c>
      <c r="AB2226" s="9" t="s">
        <v>6535</v>
      </c>
      <c r="AC2226" s="38">
        <v>359805</v>
      </c>
      <c r="AD2226" s="9" t="s">
        <v>6535</v>
      </c>
      <c r="AE2226" s="42">
        <v>41712</v>
      </c>
      <c r="AF2226" s="9" t="s">
        <v>6535</v>
      </c>
      <c r="AG2226" s="41">
        <v>15023</v>
      </c>
      <c r="AH2226" s="2" t="s">
        <v>6535</v>
      </c>
      <c r="AI2226" s="41">
        <v>0</v>
      </c>
      <c r="AJ2226" s="2" t="s">
        <v>6535</v>
      </c>
      <c r="AK2226" s="41">
        <v>268311</v>
      </c>
      <c r="AL2226" s="2" t="s">
        <v>6535</v>
      </c>
      <c r="AM2226" s="2" t="str">
        <f>IF(OR(O2226="Q",Q2226="Q",S2226="Q",U2226="Q",W2226="Q",Y2226="Q",AB2226="Q",AD2226="Q",AF2226="Q",AH2226="Q",AJ2226="Q",AL2226="Q"),"Yes","No")</f>
        <v>No</v>
      </c>
    </row>
    <row r="2227" spans="1:39">
      <c r="A2227" s="6" t="s">
        <v>103</v>
      </c>
      <c r="B2227" s="6" t="s">
        <v>1011</v>
      </c>
      <c r="C2227" s="4" t="s">
        <v>97</v>
      </c>
      <c r="D2227" s="242">
        <v>2137</v>
      </c>
      <c r="E2227" s="237">
        <v>20137</v>
      </c>
      <c r="F2227" s="25" t="s">
        <v>826</v>
      </c>
      <c r="G2227" s="53" t="s">
        <v>262</v>
      </c>
      <c r="H2227" s="180">
        <v>423566</v>
      </c>
      <c r="I2227" s="28">
        <v>12</v>
      </c>
      <c r="J2227" s="171" t="s">
        <v>30</v>
      </c>
      <c r="K2227" s="171" t="s">
        <v>13</v>
      </c>
      <c r="L2227" s="9">
        <v>12</v>
      </c>
      <c r="M2227" s="9"/>
      <c r="N2227" s="32">
        <v>8.4253390852468399</v>
      </c>
      <c r="O2227" s="10" t="s">
        <v>6535</v>
      </c>
      <c r="P2227" s="57">
        <v>0.92067017704020082</v>
      </c>
      <c r="Q2227" s="7" t="s">
        <v>6535</v>
      </c>
      <c r="R2227" s="182">
        <v>158.00461497182721</v>
      </c>
      <c r="S2227" s="1" t="s">
        <v>6535</v>
      </c>
      <c r="T2227" s="36">
        <v>17.265790179769251</v>
      </c>
      <c r="U2227" s="2" t="s">
        <v>6535</v>
      </c>
      <c r="V2227" s="31">
        <v>9.151310963859915</v>
      </c>
      <c r="W2227" s="2" t="s">
        <v>6535</v>
      </c>
      <c r="X2227" s="31">
        <v>0.1566650718599476</v>
      </c>
      <c r="Y2227" s="2" t="s">
        <v>6535</v>
      </c>
      <c r="AA2227" s="38">
        <v>2710836</v>
      </c>
      <c r="AB2227" s="9" t="s">
        <v>6535</v>
      </c>
      <c r="AC2227" s="38">
        <v>2944416</v>
      </c>
      <c r="AD2227" s="9" t="s">
        <v>6535</v>
      </c>
      <c r="AE2227" s="42">
        <v>321748</v>
      </c>
      <c r="AF2227" s="9" t="s">
        <v>6535</v>
      </c>
      <c r="AG2227" s="41">
        <v>18635</v>
      </c>
      <c r="AH2227" s="2" t="s">
        <v>6535</v>
      </c>
      <c r="AI2227" s="41">
        <v>18794336</v>
      </c>
      <c r="AJ2227" s="2" t="s">
        <v>6535</v>
      </c>
      <c r="AK2227" s="41">
        <v>683333</v>
      </c>
      <c r="AL2227" s="2" t="s">
        <v>6535</v>
      </c>
      <c r="AM2227" s="2" t="str">
        <f>IF(OR(O2227="Q",Q2227="Q",S2227="Q",U2227="Q",W2227="Q",Y2227="Q",AB2227="Q",AD2227="Q",AF2227="Q",AH2227="Q",AJ2227="Q",AL2227="Q"),"Yes","No")</f>
        <v>No</v>
      </c>
    </row>
    <row r="2228" spans="1:39">
      <c r="A2228" s="6" t="s">
        <v>1755</v>
      </c>
      <c r="B2228" s="6" t="s">
        <v>1225</v>
      </c>
      <c r="C2228" s="4" t="s">
        <v>54</v>
      </c>
      <c r="D2228" s="242">
        <v>4161</v>
      </c>
      <c r="E2228" s="237">
        <v>40161</v>
      </c>
      <c r="F2228" s="25" t="s">
        <v>317</v>
      </c>
      <c r="G2228" s="53" t="s">
        <v>264</v>
      </c>
      <c r="H2228" s="180">
        <v>4515419</v>
      </c>
      <c r="I2228" s="28">
        <v>12</v>
      </c>
      <c r="J2228" s="171" t="s">
        <v>14</v>
      </c>
      <c r="K2228" s="171" t="s">
        <v>13</v>
      </c>
      <c r="L2228" s="9">
        <v>10</v>
      </c>
      <c r="M2228" s="9"/>
      <c r="N2228" s="32">
        <v>0.56035804566739877</v>
      </c>
      <c r="O2228" s="10" t="s">
        <v>6535</v>
      </c>
      <c r="P2228" s="57">
        <v>4.4064620723928083E-2</v>
      </c>
      <c r="Q2228" s="7" t="s">
        <v>6535</v>
      </c>
      <c r="R2228" s="182">
        <v>35.142865322950065</v>
      </c>
      <c r="S2228" s="1" t="s">
        <v>6535</v>
      </c>
      <c r="T2228" s="36">
        <v>2.7635135135135136</v>
      </c>
      <c r="U2228" s="2" t="s">
        <v>6535</v>
      </c>
      <c r="V2228" s="31">
        <v>12.716733662094402</v>
      </c>
      <c r="W2228" s="2" t="s">
        <v>6535</v>
      </c>
      <c r="X2228" s="31" t="s">
        <v>6535</v>
      </c>
      <c r="Y2228" s="2" t="s">
        <v>6535</v>
      </c>
      <c r="AA2228" s="38">
        <v>27044</v>
      </c>
      <c r="AB2228" s="9" t="s">
        <v>6535</v>
      </c>
      <c r="AC2228" s="38">
        <v>613735</v>
      </c>
      <c r="AD2228" s="9" t="s">
        <v>6535</v>
      </c>
      <c r="AE2228" s="42">
        <v>48262</v>
      </c>
      <c r="AF2228" s="9" t="s">
        <v>6535</v>
      </c>
      <c r="AG2228" s="41">
        <v>17464</v>
      </c>
      <c r="AH2228" s="2" t="s">
        <v>6535</v>
      </c>
      <c r="AI2228" s="41">
        <v>0</v>
      </c>
      <c r="AJ2228" s="2" t="s">
        <v>6535</v>
      </c>
      <c r="AK2228" s="41">
        <v>254237</v>
      </c>
      <c r="AL2228" s="2" t="s">
        <v>6535</v>
      </c>
      <c r="AM2228" s="2" t="str">
        <f>IF(OR(O2228="Q",Q2228="Q",S2228="Q",U2228="Q",W2228="Q",Y2228="Q",AB2228="Q",AD2228="Q",AF2228="Q",AH2228="Q",AJ2228="Q",AL2228="Q"),"Yes","No")</f>
        <v>No</v>
      </c>
    </row>
    <row r="2229" spans="1:39">
      <c r="A2229" s="6" t="s">
        <v>4248</v>
      </c>
      <c r="B2229" s="6" t="s">
        <v>4249</v>
      </c>
      <c r="C2229" s="4" t="s">
        <v>95</v>
      </c>
      <c r="D2229" s="242" t="s">
        <v>4250</v>
      </c>
      <c r="E2229" s="237" t="s">
        <v>4251</v>
      </c>
      <c r="F2229" s="25" t="s">
        <v>317</v>
      </c>
      <c r="G2229" s="53" t="s">
        <v>476</v>
      </c>
      <c r="H2229" s="180">
        <v>0</v>
      </c>
      <c r="I2229" s="28">
        <v>12</v>
      </c>
      <c r="J2229" s="171" t="s">
        <v>15</v>
      </c>
      <c r="K2229" s="171" t="s">
        <v>13</v>
      </c>
      <c r="L2229" s="9">
        <v>10</v>
      </c>
      <c r="M2229" s="9"/>
      <c r="N2229" s="32">
        <v>0.51724294194951737</v>
      </c>
      <c r="O2229" s="10" t="s">
        <v>6535</v>
      </c>
      <c r="P2229" s="57">
        <v>5.7173197621707181E-2</v>
      </c>
      <c r="Q2229" s="7" t="s">
        <v>6535</v>
      </c>
      <c r="R2229" s="182">
        <v>43.522781774580338</v>
      </c>
      <c r="S2229" s="1" t="s">
        <v>6535</v>
      </c>
      <c r="T2229" s="36">
        <v>4.8107695661652494</v>
      </c>
      <c r="U2229" s="2" t="s">
        <v>6535</v>
      </c>
      <c r="V2229" s="31">
        <v>9.0469479313001315</v>
      </c>
      <c r="W2229" s="2" t="s">
        <v>6535</v>
      </c>
      <c r="X2229" s="31" t="s">
        <v>6535</v>
      </c>
      <c r="Y2229" s="2" t="s">
        <v>6535</v>
      </c>
      <c r="AA2229" s="38">
        <v>22828</v>
      </c>
      <c r="AB2229" s="9" t="s">
        <v>6535</v>
      </c>
      <c r="AC2229" s="38">
        <v>399278</v>
      </c>
      <c r="AD2229" s="9" t="s">
        <v>6535</v>
      </c>
      <c r="AE2229" s="42">
        <v>44134</v>
      </c>
      <c r="AF2229" s="9" t="s">
        <v>6535</v>
      </c>
      <c r="AG2229" s="41">
        <v>9174</v>
      </c>
      <c r="AH2229" s="2" t="s">
        <v>6535</v>
      </c>
      <c r="AI2229" s="41">
        <v>0</v>
      </c>
      <c r="AJ2229" s="2" t="s">
        <v>6535</v>
      </c>
      <c r="AK2229" s="41">
        <v>120915</v>
      </c>
      <c r="AL2229" s="2" t="s">
        <v>6535</v>
      </c>
      <c r="AM2229" s="2" t="str">
        <f>IF(OR(O2229="Q",Q2229="Q",S2229="Q",U2229="Q",W2229="Q",Y2229="Q",AB2229="Q",AD2229="Q",AF2229="Q",AH2229="Q",AJ2229="Q",AL2229="Q"),"Yes","No")</f>
        <v>No</v>
      </c>
    </row>
    <row r="2230" spans="1:39">
      <c r="A2230" s="3" t="s">
        <v>2525</v>
      </c>
      <c r="B2230" s="3" t="s">
        <v>2526</v>
      </c>
      <c r="C2230" s="4" t="s">
        <v>83</v>
      </c>
      <c r="D2230" s="241" t="s">
        <v>2527</v>
      </c>
      <c r="E2230" s="236" t="s">
        <v>2528</v>
      </c>
      <c r="F2230" s="3" t="s">
        <v>317</v>
      </c>
      <c r="G2230" s="4" t="s">
        <v>476</v>
      </c>
      <c r="H2230" s="60">
        <v>0</v>
      </c>
      <c r="I2230" s="27">
        <v>12</v>
      </c>
      <c r="J2230" s="170" t="s">
        <v>14</v>
      </c>
      <c r="K2230" s="170" t="s">
        <v>13</v>
      </c>
      <c r="L2230" s="5">
        <v>10</v>
      </c>
      <c r="N2230" s="31">
        <v>0.57179442659953117</v>
      </c>
      <c r="O2230" s="4" t="s">
        <v>6535</v>
      </c>
      <c r="P2230" s="56">
        <v>4.0209824896636666E-2</v>
      </c>
      <c r="Q2230" s="8" t="s">
        <v>6535</v>
      </c>
      <c r="R2230" s="35">
        <v>46.877942333834156</v>
      </c>
      <c r="S2230" s="2" t="s">
        <v>6535</v>
      </c>
      <c r="T2230" s="36">
        <v>3.2965586320383489</v>
      </c>
      <c r="U2230" s="2" t="s">
        <v>6535</v>
      </c>
      <c r="V2230" s="31">
        <v>14.220266516190641</v>
      </c>
      <c r="W2230" s="2" t="s">
        <v>6535</v>
      </c>
      <c r="X2230" s="31" t="s">
        <v>6535</v>
      </c>
      <c r="Y2230" s="2" t="s">
        <v>6535</v>
      </c>
      <c r="AA2230" s="37">
        <v>26346</v>
      </c>
      <c r="AB2230" s="4" t="s">
        <v>6535</v>
      </c>
      <c r="AC2230" s="37">
        <v>655213</v>
      </c>
      <c r="AD2230" s="4" t="s">
        <v>6535</v>
      </c>
      <c r="AE2230" s="41">
        <v>46076</v>
      </c>
      <c r="AF2230" s="4" t="s">
        <v>6535</v>
      </c>
      <c r="AG2230" s="41">
        <v>13977</v>
      </c>
      <c r="AH2230" s="2" t="s">
        <v>6535</v>
      </c>
      <c r="AI2230" s="41">
        <v>0</v>
      </c>
      <c r="AJ2230" s="2" t="s">
        <v>6535</v>
      </c>
      <c r="AK2230" s="41">
        <v>305908</v>
      </c>
      <c r="AL2230" s="2" t="s">
        <v>6535</v>
      </c>
      <c r="AM2230" s="2" t="str">
        <f>IF(OR(O2230="Q",Q2230="Q",S2230="Q",U2230="Q",W2230="Q",Y2230="Q",AB2230="Q",AD2230="Q",AF2230="Q",AH2230="Q",AJ2230="Q",AL2230="Q"),"Yes","No")</f>
        <v>No</v>
      </c>
    </row>
    <row r="2231" spans="1:39">
      <c r="A2231" s="6" t="s">
        <v>5778</v>
      </c>
      <c r="B2231" s="6" t="s">
        <v>5779</v>
      </c>
      <c r="C2231" s="4" t="s">
        <v>28</v>
      </c>
      <c r="D2231" s="242">
        <v>9198</v>
      </c>
      <c r="E2231" s="237">
        <v>90198</v>
      </c>
      <c r="F2231" s="25" t="s">
        <v>317</v>
      </c>
      <c r="G2231" s="53" t="s">
        <v>264</v>
      </c>
      <c r="H2231" s="180">
        <v>70272</v>
      </c>
      <c r="I2231" s="28">
        <v>12</v>
      </c>
      <c r="J2231" s="171" t="s">
        <v>15</v>
      </c>
      <c r="K2231" s="171" t="s">
        <v>16</v>
      </c>
      <c r="L2231" s="9">
        <v>9</v>
      </c>
      <c r="M2231" s="9"/>
      <c r="N2231" s="32">
        <v>0.79957480063010733</v>
      </c>
      <c r="O2231" s="10" t="s">
        <v>6535</v>
      </c>
      <c r="P2231" s="57">
        <v>0.23984893672887289</v>
      </c>
      <c r="Q2231" s="7" t="s">
        <v>6535</v>
      </c>
      <c r="R2231" s="182">
        <v>51.379638191431347</v>
      </c>
      <c r="S2231" s="1" t="s">
        <v>6535</v>
      </c>
      <c r="T2231" s="36">
        <v>15.412381155606136</v>
      </c>
      <c r="U2231" s="2" t="s">
        <v>6535</v>
      </c>
      <c r="V2231" s="31">
        <v>3.3336599758787044</v>
      </c>
      <c r="W2231" s="2" t="s">
        <v>6535</v>
      </c>
      <c r="X2231" s="31" t="s">
        <v>6535</v>
      </c>
      <c r="Y2231" s="2" t="s">
        <v>6535</v>
      </c>
      <c r="AA2231" s="38">
        <v>519762</v>
      </c>
      <c r="AB2231" s="9" t="s">
        <v>6535</v>
      </c>
      <c r="AC2231" s="38">
        <v>2167039</v>
      </c>
      <c r="AD2231" s="9" t="s">
        <v>6535</v>
      </c>
      <c r="AE2231" s="42">
        <v>650048</v>
      </c>
      <c r="AF2231" s="9" t="s">
        <v>6535</v>
      </c>
      <c r="AG2231" s="41">
        <v>42177</v>
      </c>
      <c r="AH2231" s="2" t="s">
        <v>6535</v>
      </c>
      <c r="AI2231" s="41">
        <v>0</v>
      </c>
      <c r="AJ2231" s="2" t="s">
        <v>6535</v>
      </c>
      <c r="AK2231" s="41">
        <v>605857</v>
      </c>
      <c r="AL2231" s="2" t="s">
        <v>6535</v>
      </c>
      <c r="AM2231" s="2" t="str">
        <f>IF(OR(O2231="Q",Q2231="Q",S2231="Q",U2231="Q",W2231="Q",Y2231="Q",AB2231="Q",AD2231="Q",AF2231="Q",AH2231="Q",AJ2231="Q",AL2231="Q"),"Yes","No")</f>
        <v>No</v>
      </c>
    </row>
    <row r="2232" spans="1:39">
      <c r="A2232" s="3" t="s">
        <v>1586</v>
      </c>
      <c r="B2232" s="3" t="s">
        <v>1587</v>
      </c>
      <c r="C2232" s="4" t="s">
        <v>66</v>
      </c>
      <c r="D2232" s="241">
        <v>4020</v>
      </c>
      <c r="E2232" s="236">
        <v>40020</v>
      </c>
      <c r="F2232" s="3" t="s">
        <v>317</v>
      </c>
      <c r="G2232" s="4" t="s">
        <v>264</v>
      </c>
      <c r="H2232" s="60">
        <v>70543</v>
      </c>
      <c r="I2232" s="27">
        <v>12</v>
      </c>
      <c r="J2232" s="170" t="s">
        <v>15</v>
      </c>
      <c r="K2232" s="170" t="s">
        <v>13</v>
      </c>
      <c r="L2232" s="5">
        <v>9</v>
      </c>
      <c r="N2232" s="31">
        <v>0.34195871394996119</v>
      </c>
      <c r="O2232" s="4" t="s">
        <v>6535</v>
      </c>
      <c r="P2232" s="56">
        <v>7.1551730925180884E-2</v>
      </c>
      <c r="Q2232" s="8" t="s">
        <v>6535</v>
      </c>
      <c r="R2232" s="35">
        <v>49.719030412526351</v>
      </c>
      <c r="S2232" s="2" t="s">
        <v>6535</v>
      </c>
      <c r="T2232" s="36">
        <v>10.403252032520324</v>
      </c>
      <c r="U2232" s="2" t="s">
        <v>6535</v>
      </c>
      <c r="V2232" s="31">
        <v>4.7791815729452489</v>
      </c>
      <c r="W2232" s="2" t="s">
        <v>6535</v>
      </c>
      <c r="X2232" s="31" t="s">
        <v>6535</v>
      </c>
      <c r="Y2232" s="2" t="s">
        <v>6535</v>
      </c>
      <c r="AA2232" s="37">
        <v>118144</v>
      </c>
      <c r="AB2232" s="4" t="s">
        <v>6535</v>
      </c>
      <c r="AC2232" s="37">
        <v>1651169</v>
      </c>
      <c r="AD2232" s="4" t="s">
        <v>6535</v>
      </c>
      <c r="AE2232" s="41">
        <v>345492</v>
      </c>
      <c r="AF2232" s="4" t="s">
        <v>6535</v>
      </c>
      <c r="AG2232" s="41">
        <v>33210</v>
      </c>
      <c r="AH2232" s="2" t="s">
        <v>6535</v>
      </c>
      <c r="AI2232" s="41">
        <v>0</v>
      </c>
      <c r="AJ2232" s="2" t="s">
        <v>6535</v>
      </c>
      <c r="AK2232" s="41">
        <v>463432</v>
      </c>
      <c r="AL2232" s="2" t="s">
        <v>6535</v>
      </c>
      <c r="AM2232" s="2" t="str">
        <f>IF(OR(O2232="Q",Q2232="Q",S2232="Q",U2232="Q",W2232="Q",Y2232="Q",AB2232="Q",AD2232="Q",AF2232="Q",AH2232="Q",AJ2232="Q",AL2232="Q"),"Yes","No")</f>
        <v>No</v>
      </c>
    </row>
    <row r="2233" spans="1:39">
      <c r="A2233" s="3" t="s">
        <v>3255</v>
      </c>
      <c r="B2233" s="3" t="s">
        <v>3256</v>
      </c>
      <c r="C2233" s="4" t="s">
        <v>74</v>
      </c>
      <c r="D2233" s="241" t="s">
        <v>3257</v>
      </c>
      <c r="E2233" s="236" t="s">
        <v>3258</v>
      </c>
      <c r="F2233" s="3" t="s">
        <v>320</v>
      </c>
      <c r="G2233" s="4" t="s">
        <v>476</v>
      </c>
      <c r="H2233" s="60">
        <v>0</v>
      </c>
      <c r="I2233" s="27">
        <v>12</v>
      </c>
      <c r="J2233" s="170" t="s">
        <v>14</v>
      </c>
      <c r="K2233" s="170" t="s">
        <v>13</v>
      </c>
      <c r="L2233" s="5">
        <v>9</v>
      </c>
      <c r="N2233" s="31">
        <v>3.0921710430519829</v>
      </c>
      <c r="O2233" s="4" t="s">
        <v>6535</v>
      </c>
      <c r="P2233" s="56">
        <v>0.31447540538539376</v>
      </c>
      <c r="Q2233" s="8" t="s">
        <v>6535</v>
      </c>
      <c r="R2233" s="35">
        <v>29.923929098966028</v>
      </c>
      <c r="S2233" s="2" t="s">
        <v>6535</v>
      </c>
      <c r="T2233" s="36">
        <v>3.0432791728212703</v>
      </c>
      <c r="U2233" s="2" t="s">
        <v>6535</v>
      </c>
      <c r="V2233" s="31">
        <v>9.8327913410668355</v>
      </c>
      <c r="W2233" s="2" t="s">
        <v>6535</v>
      </c>
      <c r="X2233" s="31" t="s">
        <v>6535</v>
      </c>
      <c r="Y2233" s="2" t="s">
        <v>6535</v>
      </c>
      <c r="AA2233" s="37">
        <v>127416</v>
      </c>
      <c r="AB2233" s="4" t="s">
        <v>6535</v>
      </c>
      <c r="AC2233" s="37">
        <v>405170</v>
      </c>
      <c r="AD2233" s="4" t="s">
        <v>6535</v>
      </c>
      <c r="AE2233" s="41">
        <v>41206</v>
      </c>
      <c r="AF2233" s="4" t="s">
        <v>6535</v>
      </c>
      <c r="AG2233" s="41">
        <v>13540</v>
      </c>
      <c r="AH2233" s="2" t="s">
        <v>6535</v>
      </c>
      <c r="AI2233" s="41">
        <v>0</v>
      </c>
      <c r="AJ2233" s="2" t="s">
        <v>6535</v>
      </c>
      <c r="AK2233" s="41">
        <v>283620</v>
      </c>
      <c r="AL2233" s="2" t="s">
        <v>6535</v>
      </c>
      <c r="AM2233" s="2" t="str">
        <f>IF(OR(O2233="Q",Q2233="Q",S2233="Q",U2233="Q",W2233="Q",Y2233="Q",AB2233="Q",AD2233="Q",AF2233="Q",AH2233="Q",AJ2233="Q",AL2233="Q"),"Yes","No")</f>
        <v>No</v>
      </c>
    </row>
    <row r="2234" spans="1:39">
      <c r="A2234" s="6" t="s">
        <v>5574</v>
      </c>
      <c r="B2234" s="6" t="s">
        <v>5575</v>
      </c>
      <c r="C2234" s="4" t="s">
        <v>148</v>
      </c>
      <c r="D2234" s="242" t="s">
        <v>5576</v>
      </c>
      <c r="E2234" s="237" t="s">
        <v>5577</v>
      </c>
      <c r="F2234" s="25" t="s">
        <v>317</v>
      </c>
      <c r="G2234" s="53" t="s">
        <v>476</v>
      </c>
      <c r="H2234" s="180">
        <v>0</v>
      </c>
      <c r="I2234" s="28">
        <v>12</v>
      </c>
      <c r="J2234" s="171" t="s">
        <v>15</v>
      </c>
      <c r="K2234" s="171" t="s">
        <v>13</v>
      </c>
      <c r="L2234" s="9">
        <v>9</v>
      </c>
      <c r="M2234" s="9"/>
      <c r="N2234" s="32">
        <v>3.3892974108632514</v>
      </c>
      <c r="O2234" s="10" t="s">
        <v>6535</v>
      </c>
      <c r="P2234" s="57">
        <v>0.20408968202731539</v>
      </c>
      <c r="Q2234" s="7" t="s">
        <v>6535</v>
      </c>
      <c r="R2234" s="182">
        <v>13.914750957854405</v>
      </c>
      <c r="S2234" s="1" t="s">
        <v>6535</v>
      </c>
      <c r="T2234" s="36">
        <v>0.83788961375168269</v>
      </c>
      <c r="U2234" s="2" t="s">
        <v>6535</v>
      </c>
      <c r="V2234" s="31">
        <v>16.606902304887846</v>
      </c>
      <c r="W2234" s="2" t="s">
        <v>6535</v>
      </c>
      <c r="X2234" s="31" t="s">
        <v>6535</v>
      </c>
      <c r="Y2234" s="2" t="s">
        <v>6535</v>
      </c>
      <c r="AA2234" s="38">
        <v>109698</v>
      </c>
      <c r="AB2234" s="9" t="s">
        <v>6535</v>
      </c>
      <c r="AC2234" s="38">
        <v>537499</v>
      </c>
      <c r="AD2234" s="9" t="s">
        <v>6535</v>
      </c>
      <c r="AE2234" s="42">
        <v>32366</v>
      </c>
      <c r="AF2234" s="9" t="s">
        <v>6535</v>
      </c>
      <c r="AG2234" s="41">
        <v>38628</v>
      </c>
      <c r="AH2234" s="2" t="s">
        <v>6535</v>
      </c>
      <c r="AI2234" s="41">
        <v>0</v>
      </c>
      <c r="AJ2234" s="2" t="s">
        <v>6535</v>
      </c>
      <c r="AK2234" s="41">
        <v>190257</v>
      </c>
      <c r="AL2234" s="2" t="s">
        <v>6535</v>
      </c>
      <c r="AM2234" s="2" t="str">
        <f>IF(OR(O2234="Q",Q2234="Q",S2234="Q",U2234="Q",W2234="Q",Y2234="Q",AB2234="Q",AD2234="Q",AF2234="Q",AH2234="Q",AJ2234="Q",AL2234="Q"),"Yes","No")</f>
        <v>No</v>
      </c>
    </row>
    <row r="2235" spans="1:39">
      <c r="A2235" s="3" t="s">
        <v>5919</v>
      </c>
      <c r="B2235" s="3" t="s">
        <v>506</v>
      </c>
      <c r="C2235" s="4" t="s">
        <v>28</v>
      </c>
      <c r="D2235" s="241" t="s">
        <v>5920</v>
      </c>
      <c r="E2235" s="236" t="s">
        <v>5921</v>
      </c>
      <c r="F2235" s="3" t="s">
        <v>320</v>
      </c>
      <c r="G2235" s="4" t="s">
        <v>476</v>
      </c>
      <c r="H2235" s="60">
        <v>0</v>
      </c>
      <c r="I2235" s="27">
        <v>12</v>
      </c>
      <c r="J2235" s="170" t="s">
        <v>15</v>
      </c>
      <c r="K2235" s="170" t="s">
        <v>13</v>
      </c>
      <c r="L2235" s="5">
        <v>8</v>
      </c>
      <c r="N2235" s="31">
        <v>1.7659440283799763</v>
      </c>
      <c r="O2235" s="4" t="s">
        <v>6535</v>
      </c>
      <c r="P2235" s="56">
        <v>7.8462552878860448E-2</v>
      </c>
      <c r="Q2235" s="8" t="s">
        <v>6535</v>
      </c>
      <c r="R2235" s="35">
        <v>130.15694096193297</v>
      </c>
      <c r="S2235" s="2" t="s">
        <v>6535</v>
      </c>
      <c r="T2235" s="36">
        <v>5.7829952131297011</v>
      </c>
      <c r="U2235" s="2" t="s">
        <v>6535</v>
      </c>
      <c r="V2235" s="31">
        <v>22.506838785967677</v>
      </c>
      <c r="W2235" s="2" t="s">
        <v>6535</v>
      </c>
      <c r="X2235" s="31" t="s">
        <v>6535</v>
      </c>
      <c r="Y2235" s="2" t="s">
        <v>6535</v>
      </c>
      <c r="AA2235" s="37">
        <v>89604</v>
      </c>
      <c r="AB2235" s="4" t="s">
        <v>6535</v>
      </c>
      <c r="AC2235" s="37">
        <v>1141997</v>
      </c>
      <c r="AD2235" s="4" t="s">
        <v>6535</v>
      </c>
      <c r="AE2235" s="41">
        <v>50740</v>
      </c>
      <c r="AF2235" s="4" t="s">
        <v>6535</v>
      </c>
      <c r="AG2235" s="41">
        <v>8774</v>
      </c>
      <c r="AH2235" s="2" t="s">
        <v>6535</v>
      </c>
      <c r="AI2235" s="41">
        <v>0</v>
      </c>
      <c r="AJ2235" s="2" t="s">
        <v>6535</v>
      </c>
      <c r="AK2235" s="41">
        <v>179429</v>
      </c>
      <c r="AL2235" s="2" t="s">
        <v>6535</v>
      </c>
      <c r="AM2235" s="2" t="str">
        <f>IF(OR(O2235="Q",Q2235="Q",S2235="Q",U2235="Q",W2235="Q",Y2235="Q",AB2235="Q",AD2235="Q",AF2235="Q",AH2235="Q",AJ2235="Q",AL2235="Q"),"Yes","No")</f>
        <v>No</v>
      </c>
    </row>
    <row r="2236" spans="1:39">
      <c r="A2236" s="3" t="s">
        <v>1631</v>
      </c>
      <c r="B2236" s="3" t="s">
        <v>1632</v>
      </c>
      <c r="C2236" s="4" t="s">
        <v>18</v>
      </c>
      <c r="D2236" s="241">
        <v>4045</v>
      </c>
      <c r="E2236" s="236">
        <v>40045</v>
      </c>
      <c r="F2236" s="3" t="s">
        <v>320</v>
      </c>
      <c r="G2236" s="4" t="s">
        <v>264</v>
      </c>
      <c r="H2236" s="60">
        <v>139114</v>
      </c>
      <c r="I2236" s="27">
        <v>12</v>
      </c>
      <c r="J2236" s="170" t="s">
        <v>15</v>
      </c>
      <c r="K2236" s="170" t="s">
        <v>13</v>
      </c>
      <c r="L2236" s="5">
        <v>7</v>
      </c>
      <c r="N2236" s="31">
        <v>0.46435354442672994</v>
      </c>
      <c r="O2236" s="4" t="s">
        <v>6535</v>
      </c>
      <c r="P2236" s="56">
        <v>0.11147013750861319</v>
      </c>
      <c r="Q2236" s="8" t="s">
        <v>6535</v>
      </c>
      <c r="R2236" s="35">
        <v>67.85778305707035</v>
      </c>
      <c r="S2236" s="2" t="s">
        <v>6535</v>
      </c>
      <c r="T2236" s="36">
        <v>16.289563198531397</v>
      </c>
      <c r="U2236" s="2" t="s">
        <v>6535</v>
      </c>
      <c r="V2236" s="31">
        <v>4.1657214641082669</v>
      </c>
      <c r="W2236" s="2" t="s">
        <v>6535</v>
      </c>
      <c r="X2236" s="31" t="s">
        <v>6535</v>
      </c>
      <c r="Y2236" s="2" t="s">
        <v>6535</v>
      </c>
      <c r="AA2236" s="37">
        <v>140095</v>
      </c>
      <c r="AB2236" s="4" t="s">
        <v>6535</v>
      </c>
      <c r="AC2236" s="37">
        <v>1256794</v>
      </c>
      <c r="AD2236" s="4" t="s">
        <v>6535</v>
      </c>
      <c r="AE2236" s="41">
        <v>301699</v>
      </c>
      <c r="AF2236" s="4" t="s">
        <v>6535</v>
      </c>
      <c r="AG2236" s="41">
        <v>18521</v>
      </c>
      <c r="AH2236" s="2" t="s">
        <v>6535</v>
      </c>
      <c r="AI2236" s="41">
        <v>0</v>
      </c>
      <c r="AJ2236" s="2" t="s">
        <v>6535</v>
      </c>
      <c r="AK2236" s="41">
        <v>296570</v>
      </c>
      <c r="AL2236" s="2" t="s">
        <v>6535</v>
      </c>
      <c r="AM2236" s="2" t="str">
        <f>IF(OR(O2236="Q",Q2236="Q",S2236="Q",U2236="Q",W2236="Q",Y2236="Q",AB2236="Q",AD2236="Q",AF2236="Q",AH2236="Q",AJ2236="Q",AL2236="Q"),"Yes","No")</f>
        <v>No</v>
      </c>
    </row>
    <row r="2237" spans="1:39">
      <c r="A2237" s="6" t="s">
        <v>5916</v>
      </c>
      <c r="B2237" s="6" t="s">
        <v>5664</v>
      </c>
      <c r="C2237" s="4" t="s">
        <v>28</v>
      </c>
      <c r="D2237" s="242" t="s">
        <v>5917</v>
      </c>
      <c r="E2237" s="237" t="s">
        <v>5918</v>
      </c>
      <c r="F2237" s="25" t="s">
        <v>317</v>
      </c>
      <c r="G2237" s="53" t="s">
        <v>476</v>
      </c>
      <c r="H2237" s="180">
        <v>0</v>
      </c>
      <c r="I2237" s="28">
        <v>12</v>
      </c>
      <c r="J2237" s="171" t="s">
        <v>14</v>
      </c>
      <c r="K2237" s="171" t="s">
        <v>16</v>
      </c>
      <c r="L2237" s="9">
        <v>7</v>
      </c>
      <c r="M2237" s="9"/>
      <c r="N2237" s="32">
        <v>1.6200765104400419</v>
      </c>
      <c r="O2237" s="10" t="s">
        <v>6535</v>
      </c>
      <c r="P2237" s="57">
        <v>8.5805162685139588E-2</v>
      </c>
      <c r="Q2237" s="7" t="s">
        <v>6535</v>
      </c>
      <c r="R2237" s="182">
        <v>85.103072921683847</v>
      </c>
      <c r="S2237" s="1" t="s">
        <v>6535</v>
      </c>
      <c r="T2237" s="36">
        <v>4.5073692322512278</v>
      </c>
      <c r="U2237" s="2" t="s">
        <v>6535</v>
      </c>
      <c r="V2237" s="31">
        <v>18.880874527152656</v>
      </c>
      <c r="W2237" s="2" t="s">
        <v>6535</v>
      </c>
      <c r="X2237" s="31" t="s">
        <v>6535</v>
      </c>
      <c r="Y2237" s="2" t="s">
        <v>6535</v>
      </c>
      <c r="AA2237" s="38">
        <v>75805</v>
      </c>
      <c r="AB2237" s="9" t="s">
        <v>6535</v>
      </c>
      <c r="AC2237" s="38">
        <v>883455</v>
      </c>
      <c r="AD2237" s="9" t="s">
        <v>6535</v>
      </c>
      <c r="AE2237" s="42">
        <v>46791</v>
      </c>
      <c r="AF2237" s="9" t="s">
        <v>6535</v>
      </c>
      <c r="AG2237" s="41">
        <v>10381</v>
      </c>
      <c r="AH2237" s="2" t="s">
        <v>6535</v>
      </c>
      <c r="AI2237" s="41">
        <v>0</v>
      </c>
      <c r="AJ2237" s="2" t="s">
        <v>6535</v>
      </c>
      <c r="AK2237" s="41">
        <v>121463</v>
      </c>
      <c r="AL2237" s="2" t="s">
        <v>6535</v>
      </c>
      <c r="AM2237" s="2" t="str">
        <f>IF(OR(O2237="Q",Q2237="Q",S2237="Q",U2237="Q",W2237="Q",Y2237="Q",AB2237="Q",AD2237="Q",AF2237="Q",AH2237="Q",AJ2237="Q",AL2237="Q"),"Yes","No")</f>
        <v>No</v>
      </c>
    </row>
    <row r="2238" spans="1:39">
      <c r="A2238" s="3" t="s">
        <v>571</v>
      </c>
      <c r="B2238" s="3" t="s">
        <v>572</v>
      </c>
      <c r="C2238" s="4" t="s">
        <v>112</v>
      </c>
      <c r="D2238" s="241" t="s">
        <v>573</v>
      </c>
      <c r="E2238" s="236" t="s">
        <v>574</v>
      </c>
      <c r="F2238" s="3" t="s">
        <v>481</v>
      </c>
      <c r="G2238" s="4" t="s">
        <v>476</v>
      </c>
      <c r="H2238" s="60">
        <v>0</v>
      </c>
      <c r="I2238" s="27">
        <v>12</v>
      </c>
      <c r="J2238" s="170" t="s">
        <v>14</v>
      </c>
      <c r="K2238" s="170" t="s">
        <v>13</v>
      </c>
      <c r="L2238" s="5">
        <v>7</v>
      </c>
      <c r="N2238" s="31">
        <v>0.19641606591143151</v>
      </c>
      <c r="O2238" s="4" t="s">
        <v>6535</v>
      </c>
      <c r="P2238" s="56">
        <v>1.4888043040433152E-2</v>
      </c>
      <c r="Q2238" s="8" t="s">
        <v>6535</v>
      </c>
      <c r="R2238" s="35">
        <v>43.126447616482629</v>
      </c>
      <c r="S2238" s="2" t="s">
        <v>6535</v>
      </c>
      <c r="T2238" s="36">
        <v>3.2689200107729599</v>
      </c>
      <c r="U2238" s="2" t="s">
        <v>6535</v>
      </c>
      <c r="V2238" s="31">
        <v>13.192873326467559</v>
      </c>
      <c r="W2238" s="2" t="s">
        <v>6535</v>
      </c>
      <c r="X2238" s="31" t="s">
        <v>6535</v>
      </c>
      <c r="Y2238" s="2" t="s">
        <v>6535</v>
      </c>
      <c r="AA2238" s="37">
        <v>4768</v>
      </c>
      <c r="AB2238" s="4" t="s">
        <v>6535</v>
      </c>
      <c r="AC2238" s="37">
        <v>320257</v>
      </c>
      <c r="AD2238" s="4" t="s">
        <v>6535</v>
      </c>
      <c r="AE2238" s="41">
        <v>24275</v>
      </c>
      <c r="AF2238" s="4" t="s">
        <v>6535</v>
      </c>
      <c r="AG2238" s="41">
        <v>7426</v>
      </c>
      <c r="AH2238" s="2" t="s">
        <v>6535</v>
      </c>
      <c r="AI2238" s="41">
        <v>0</v>
      </c>
      <c r="AJ2238" s="2" t="s">
        <v>6535</v>
      </c>
      <c r="AK2238" s="41">
        <v>129243</v>
      </c>
      <c r="AL2238" s="2" t="s">
        <v>6535</v>
      </c>
      <c r="AM2238" s="2" t="str">
        <f>IF(OR(O2238="Q",Q2238="Q",S2238="Q",U2238="Q",W2238="Q",Y2238="Q",AB2238="Q",AD2238="Q",AF2238="Q",AH2238="Q",AJ2238="Q",AL2238="Q"),"Yes","No")</f>
        <v>No</v>
      </c>
    </row>
    <row r="2239" spans="1:39">
      <c r="A2239" s="3" t="s">
        <v>527</v>
      </c>
      <c r="B2239" s="3" t="s">
        <v>528</v>
      </c>
      <c r="C2239" s="4" t="s">
        <v>112</v>
      </c>
      <c r="D2239" s="241" t="s">
        <v>529</v>
      </c>
      <c r="E2239" s="236" t="s">
        <v>530</v>
      </c>
      <c r="F2239" s="3" t="s">
        <v>320</v>
      </c>
      <c r="G2239" s="4" t="s">
        <v>476</v>
      </c>
      <c r="H2239" s="60">
        <v>0</v>
      </c>
      <c r="I2239" s="27">
        <v>12</v>
      </c>
      <c r="J2239" s="170" t="s">
        <v>14</v>
      </c>
      <c r="K2239" s="170" t="s">
        <v>13</v>
      </c>
      <c r="L2239" s="5">
        <v>6</v>
      </c>
      <c r="N2239" s="31">
        <v>1.080181623931624</v>
      </c>
      <c r="O2239" s="4" t="s">
        <v>6535</v>
      </c>
      <c r="P2239" s="56">
        <v>5.0512090327737812E-2</v>
      </c>
      <c r="Q2239" s="8" t="s">
        <v>6535</v>
      </c>
      <c r="R2239" s="35">
        <v>35.838854073410921</v>
      </c>
      <c r="S2239" s="2" t="s">
        <v>6535</v>
      </c>
      <c r="T2239" s="36">
        <v>1.6759176365264101</v>
      </c>
      <c r="U2239" s="2" t="s">
        <v>6535</v>
      </c>
      <c r="V2239" s="31">
        <v>21.384615384615383</v>
      </c>
      <c r="W2239" s="2" t="s">
        <v>6535</v>
      </c>
      <c r="X2239" s="31" t="s">
        <v>6535</v>
      </c>
      <c r="Y2239" s="2" t="s">
        <v>6535</v>
      </c>
      <c r="AA2239" s="37">
        <v>20221</v>
      </c>
      <c r="AB2239" s="4" t="s">
        <v>6535</v>
      </c>
      <c r="AC2239" s="37">
        <v>400320</v>
      </c>
      <c r="AD2239" s="4" t="s">
        <v>6535</v>
      </c>
      <c r="AE2239" s="41">
        <v>18720</v>
      </c>
      <c r="AF2239" s="4" t="s">
        <v>6535</v>
      </c>
      <c r="AG2239" s="41">
        <v>11170</v>
      </c>
      <c r="AH2239" s="2" t="s">
        <v>6535</v>
      </c>
      <c r="AI2239" s="41">
        <v>0</v>
      </c>
      <c r="AJ2239" s="2" t="s">
        <v>6535</v>
      </c>
      <c r="AK2239" s="41">
        <v>127174</v>
      </c>
      <c r="AL2239" s="2" t="s">
        <v>6535</v>
      </c>
      <c r="AM2239" s="2" t="str">
        <f>IF(OR(O2239="Q",Q2239="Q",S2239="Q",U2239="Q",W2239="Q",Y2239="Q",AB2239="Q",AD2239="Q",AF2239="Q",AH2239="Q",AJ2239="Q",AL2239="Q"),"Yes","No")</f>
        <v>No</v>
      </c>
    </row>
    <row r="2240" spans="1:39">
      <c r="A2240" s="3" t="s">
        <v>1631</v>
      </c>
      <c r="B2240" s="3" t="s">
        <v>1632</v>
      </c>
      <c r="C2240" s="4" t="s">
        <v>18</v>
      </c>
      <c r="D2240" s="241">
        <v>4045</v>
      </c>
      <c r="E2240" s="236">
        <v>40045</v>
      </c>
      <c r="F2240" s="3" t="s">
        <v>320</v>
      </c>
      <c r="G2240" s="4" t="s">
        <v>264</v>
      </c>
      <c r="H2240" s="60">
        <v>139114</v>
      </c>
      <c r="I2240" s="27">
        <v>12</v>
      </c>
      <c r="J2240" s="170" t="s">
        <v>14</v>
      </c>
      <c r="K2240" s="170" t="s">
        <v>13</v>
      </c>
      <c r="L2240" s="5">
        <v>5</v>
      </c>
      <c r="N2240" s="31">
        <v>3.1463414634146343</v>
      </c>
      <c r="O2240" s="4" t="s">
        <v>6535</v>
      </c>
      <c r="P2240" s="56">
        <v>0.10845673621820479</v>
      </c>
      <c r="Q2240" s="8" t="s">
        <v>6535</v>
      </c>
      <c r="R2240" s="35">
        <v>44.484760822399011</v>
      </c>
      <c r="S2240" s="2" t="s">
        <v>6535</v>
      </c>
      <c r="T2240" s="36">
        <v>1.5334228742638703</v>
      </c>
      <c r="U2240" s="2" t="s">
        <v>6535</v>
      </c>
      <c r="V2240" s="31">
        <v>29.010106454655705</v>
      </c>
      <c r="W2240" s="2" t="s">
        <v>6535</v>
      </c>
      <c r="X2240" s="31" t="s">
        <v>6535</v>
      </c>
      <c r="Y2240" s="2" t="s">
        <v>6535</v>
      </c>
      <c r="AA2240" s="37">
        <v>46698</v>
      </c>
      <c r="AB2240" s="4" t="s">
        <v>6535</v>
      </c>
      <c r="AC2240" s="37">
        <v>430568</v>
      </c>
      <c r="AD2240" s="4" t="s">
        <v>6535</v>
      </c>
      <c r="AE2240" s="41">
        <v>14842</v>
      </c>
      <c r="AF2240" s="4" t="s">
        <v>6535</v>
      </c>
      <c r="AG2240" s="41">
        <v>9679</v>
      </c>
      <c r="AH2240" s="2" t="s">
        <v>6535</v>
      </c>
      <c r="AI2240" s="41">
        <v>0</v>
      </c>
      <c r="AJ2240" s="2" t="s">
        <v>6535</v>
      </c>
      <c r="AK2240" s="41">
        <v>124537</v>
      </c>
      <c r="AL2240" s="2" t="s">
        <v>6535</v>
      </c>
      <c r="AM2240" s="2" t="str">
        <f>IF(OR(O2240="Q",Q2240="Q",S2240="Q",U2240="Q",W2240="Q",Y2240="Q",AB2240="Q",AD2240="Q",AF2240="Q",AH2240="Q",AJ2240="Q",AL2240="Q"),"Yes","No")</f>
        <v>No</v>
      </c>
    </row>
    <row r="2241" spans="1:39">
      <c r="A2241" s="3" t="s">
        <v>571</v>
      </c>
      <c r="B2241" s="3" t="s">
        <v>572</v>
      </c>
      <c r="C2241" s="4" t="s">
        <v>112</v>
      </c>
      <c r="D2241" s="241" t="s">
        <v>573</v>
      </c>
      <c r="E2241" s="236" t="s">
        <v>574</v>
      </c>
      <c r="F2241" s="3" t="s">
        <v>481</v>
      </c>
      <c r="G2241" s="4" t="s">
        <v>476</v>
      </c>
      <c r="H2241" s="60">
        <v>0</v>
      </c>
      <c r="I2241" s="27">
        <v>12</v>
      </c>
      <c r="J2241" s="170" t="s">
        <v>30</v>
      </c>
      <c r="K2241" s="170" t="s">
        <v>13</v>
      </c>
      <c r="L2241" s="5">
        <v>5</v>
      </c>
      <c r="N2241" s="31">
        <v>0.61651742766225115</v>
      </c>
      <c r="O2241" s="4" t="s">
        <v>6535</v>
      </c>
      <c r="P2241" s="56">
        <v>0.12132218021681006</v>
      </c>
      <c r="Q2241" s="8" t="s">
        <v>6535</v>
      </c>
      <c r="R2241" s="35">
        <v>48.825654152445964</v>
      </c>
      <c r="S2241" s="2" t="s">
        <v>6535</v>
      </c>
      <c r="T2241" s="36">
        <v>9.6082195676905577</v>
      </c>
      <c r="U2241" s="2" t="s">
        <v>6535</v>
      </c>
      <c r="V2241" s="31">
        <v>5.0816547028787094</v>
      </c>
      <c r="W2241" s="2" t="s">
        <v>6535</v>
      </c>
      <c r="X2241" s="31" t="s">
        <v>6535</v>
      </c>
      <c r="Y2241" s="2" t="s">
        <v>6535</v>
      </c>
      <c r="AA2241" s="37">
        <v>41655</v>
      </c>
      <c r="AB2241" s="4" t="s">
        <v>6535</v>
      </c>
      <c r="AC2241" s="37">
        <v>343342</v>
      </c>
      <c r="AD2241" s="4" t="s">
        <v>6535</v>
      </c>
      <c r="AE2241" s="41">
        <v>67565</v>
      </c>
      <c r="AF2241" s="4" t="s">
        <v>6535</v>
      </c>
      <c r="AG2241" s="41">
        <v>7032</v>
      </c>
      <c r="AH2241" s="2" t="s">
        <v>6535</v>
      </c>
      <c r="AI2241" s="41">
        <v>0</v>
      </c>
      <c r="AJ2241" s="2" t="s">
        <v>6535</v>
      </c>
      <c r="AK2241" s="41">
        <v>168822</v>
      </c>
      <c r="AL2241" s="2" t="s">
        <v>6535</v>
      </c>
      <c r="AM2241" s="2" t="str">
        <f>IF(OR(O2241="Q",Q2241="Q",S2241="Q",U2241="Q",W2241="Q",Y2241="Q",AB2241="Q",AD2241="Q",AF2241="Q",AH2241="Q",AJ2241="Q",AL2241="Q"),"Yes","No")</f>
        <v>No</v>
      </c>
    </row>
    <row r="2242" spans="1:39">
      <c r="A2242" s="6" t="s">
        <v>5819</v>
      </c>
      <c r="B2242" s="6" t="s">
        <v>3065</v>
      </c>
      <c r="C2242" s="4" t="s">
        <v>28</v>
      </c>
      <c r="D2242" s="242">
        <v>9235</v>
      </c>
      <c r="E2242" s="237">
        <v>90235</v>
      </c>
      <c r="F2242" s="25" t="s">
        <v>317</v>
      </c>
      <c r="G2242" s="53" t="s">
        <v>264</v>
      </c>
      <c r="H2242" s="180">
        <v>1723634</v>
      </c>
      <c r="I2242" s="28">
        <v>12</v>
      </c>
      <c r="J2242" s="171" t="s">
        <v>14</v>
      </c>
      <c r="K2242" s="171" t="s">
        <v>13</v>
      </c>
      <c r="L2242" s="9">
        <v>4</v>
      </c>
      <c r="M2242" s="9"/>
      <c r="N2242" s="32">
        <v>1.3481435127242387</v>
      </c>
      <c r="O2242" s="10" t="s">
        <v>6535</v>
      </c>
      <c r="P2242" s="57">
        <v>1.818642279282448E-2</v>
      </c>
      <c r="Q2242" s="7" t="s">
        <v>6535</v>
      </c>
      <c r="R2242" s="182">
        <v>144.16835699797161</v>
      </c>
      <c r="S2242" s="1" t="s">
        <v>6535</v>
      </c>
      <c r="T2242" s="36">
        <v>1.9448275862068964</v>
      </c>
      <c r="U2242" s="2" t="s">
        <v>6535</v>
      </c>
      <c r="V2242" s="31">
        <v>74.129119732999584</v>
      </c>
      <c r="W2242" s="2" t="s">
        <v>6535</v>
      </c>
      <c r="X2242" s="31" t="s">
        <v>6535</v>
      </c>
      <c r="Y2242" s="2" t="s">
        <v>6535</v>
      </c>
      <c r="AA2242" s="38">
        <v>6463</v>
      </c>
      <c r="AB2242" s="9" t="s">
        <v>6535</v>
      </c>
      <c r="AC2242" s="38">
        <v>355375</v>
      </c>
      <c r="AD2242" s="9" t="s">
        <v>6535</v>
      </c>
      <c r="AE2242" s="42">
        <v>4794</v>
      </c>
      <c r="AF2242" s="9" t="s">
        <v>6535</v>
      </c>
      <c r="AG2242" s="41">
        <v>2465</v>
      </c>
      <c r="AH2242" s="2" t="s">
        <v>6535</v>
      </c>
      <c r="AI2242" s="41">
        <v>0</v>
      </c>
      <c r="AJ2242" s="2" t="s">
        <v>6535</v>
      </c>
      <c r="AK2242" s="41">
        <v>24094</v>
      </c>
      <c r="AL2242" s="2" t="s">
        <v>6535</v>
      </c>
      <c r="AM2242" s="2" t="str">
        <f>IF(OR(O2242="Q",Q2242="Q",S2242="Q",U2242="Q",W2242="Q",Y2242="Q",AB2242="Q",AD2242="Q",AF2242="Q",AH2242="Q",AJ2242="Q",AL2242="Q"),"Yes","No")</f>
        <v>No</v>
      </c>
    </row>
    <row r="2243" spans="1:39">
      <c r="A2243" s="6" t="s">
        <v>5819</v>
      </c>
      <c r="B2243" s="6" t="s">
        <v>3065</v>
      </c>
      <c r="C2243" s="4" t="s">
        <v>28</v>
      </c>
      <c r="D2243" s="242">
        <v>9235</v>
      </c>
      <c r="E2243" s="237">
        <v>90235</v>
      </c>
      <c r="F2243" s="25" t="s">
        <v>317</v>
      </c>
      <c r="G2243" s="53" t="s">
        <v>264</v>
      </c>
      <c r="H2243" s="180">
        <v>1723634</v>
      </c>
      <c r="I2243" s="28">
        <v>12</v>
      </c>
      <c r="J2243" s="171" t="s">
        <v>14</v>
      </c>
      <c r="K2243" s="171" t="s">
        <v>16</v>
      </c>
      <c r="L2243" s="9">
        <v>4</v>
      </c>
      <c r="M2243" s="9"/>
      <c r="N2243" s="32">
        <v>1.2035502958579882</v>
      </c>
      <c r="O2243" s="10" t="s">
        <v>6535</v>
      </c>
      <c r="P2243" s="57">
        <v>2.3948570621202845E-2</v>
      </c>
      <c r="Q2243" s="7" t="s">
        <v>6535</v>
      </c>
      <c r="R2243" s="182">
        <v>74.764084507042256</v>
      </c>
      <c r="S2243" s="1" t="s">
        <v>6535</v>
      </c>
      <c r="T2243" s="36">
        <v>1.4876760563380282</v>
      </c>
      <c r="U2243" s="2" t="s">
        <v>6535</v>
      </c>
      <c r="V2243" s="31">
        <v>50.25562130177515</v>
      </c>
      <c r="W2243" s="2" t="s">
        <v>6535</v>
      </c>
      <c r="X2243" s="31" t="s">
        <v>6535</v>
      </c>
      <c r="Y2243" s="2" t="s">
        <v>6535</v>
      </c>
      <c r="AA2243" s="38">
        <v>1017</v>
      </c>
      <c r="AB2243" s="9" t="s">
        <v>6535</v>
      </c>
      <c r="AC2243" s="38">
        <v>42466</v>
      </c>
      <c r="AD2243" s="9" t="s">
        <v>6535</v>
      </c>
      <c r="AE2243" s="42">
        <v>845</v>
      </c>
      <c r="AF2243" s="9" t="s">
        <v>6535</v>
      </c>
      <c r="AG2243" s="41">
        <v>568</v>
      </c>
      <c r="AH2243" s="2" t="s">
        <v>6535</v>
      </c>
      <c r="AI2243" s="41">
        <v>0</v>
      </c>
      <c r="AJ2243" s="2" t="s">
        <v>6535</v>
      </c>
      <c r="AK2243" s="41">
        <v>5356</v>
      </c>
      <c r="AL2243" s="2" t="s">
        <v>6535</v>
      </c>
      <c r="AM2243" s="2" t="str">
        <f>IF(OR(O2243="Q",Q2243="Q",S2243="Q",U2243="Q",W2243="Q",Y2243="Q",AB2243="Q",AD2243="Q",AF2243="Q",AH2243="Q",AJ2243="Q",AL2243="Q"),"Yes","No")</f>
        <v>No</v>
      </c>
    </row>
    <row r="2244" spans="1:39">
      <c r="A2244" s="6" t="s">
        <v>5819</v>
      </c>
      <c r="B2244" s="6" t="s">
        <v>3065</v>
      </c>
      <c r="C2244" s="4" t="s">
        <v>28</v>
      </c>
      <c r="D2244" s="242">
        <v>9235</v>
      </c>
      <c r="E2244" s="237">
        <v>90235</v>
      </c>
      <c r="F2244" s="25" t="s">
        <v>317</v>
      </c>
      <c r="G2244" s="53" t="s">
        <v>264</v>
      </c>
      <c r="H2244" s="180">
        <v>1723634</v>
      </c>
      <c r="I2244" s="28">
        <v>12</v>
      </c>
      <c r="J2244" s="171" t="s">
        <v>15</v>
      </c>
      <c r="K2244" s="171" t="s">
        <v>13</v>
      </c>
      <c r="L2244" s="9">
        <v>4</v>
      </c>
      <c r="M2244" s="9"/>
      <c r="N2244" s="32">
        <v>0.8356081132409916</v>
      </c>
      <c r="O2244" s="10" t="s">
        <v>6535</v>
      </c>
      <c r="P2244" s="57">
        <v>5.506018427366742E-2</v>
      </c>
      <c r="Q2244" s="7" t="s">
        <v>6535</v>
      </c>
      <c r="R2244" s="182">
        <v>110.9041450777202</v>
      </c>
      <c r="S2244" s="1" t="s">
        <v>6535</v>
      </c>
      <c r="T2244" s="36">
        <v>7.3077350111028867</v>
      </c>
      <c r="U2244" s="2" t="s">
        <v>6535</v>
      </c>
      <c r="V2244" s="31">
        <v>15.176268010432757</v>
      </c>
      <c r="W2244" s="2" t="s">
        <v>6535</v>
      </c>
      <c r="X2244" s="31" t="s">
        <v>6535</v>
      </c>
      <c r="Y2244" s="2" t="s">
        <v>6535</v>
      </c>
      <c r="AA2244" s="38">
        <v>32999</v>
      </c>
      <c r="AB2244" s="9" t="s">
        <v>6535</v>
      </c>
      <c r="AC2244" s="38">
        <v>599326</v>
      </c>
      <c r="AD2244" s="9" t="s">
        <v>6535</v>
      </c>
      <c r="AE2244" s="42">
        <v>39491</v>
      </c>
      <c r="AF2244" s="9" t="s">
        <v>6535</v>
      </c>
      <c r="AG2244" s="41">
        <v>5404</v>
      </c>
      <c r="AH2244" s="2" t="s">
        <v>6535</v>
      </c>
      <c r="AI2244" s="41">
        <v>0</v>
      </c>
      <c r="AJ2244" s="2" t="s">
        <v>6535</v>
      </c>
      <c r="AK2244" s="41">
        <v>57159</v>
      </c>
      <c r="AL2244" s="2" t="s">
        <v>6535</v>
      </c>
      <c r="AM2244" s="2" t="str">
        <f>IF(OR(O2244="Q",Q2244="Q",S2244="Q",U2244="Q",W2244="Q",Y2244="Q",AB2244="Q",AD2244="Q",AF2244="Q",AH2244="Q",AJ2244="Q",AL2244="Q"),"Yes","No")</f>
        <v>No</v>
      </c>
    </row>
    <row r="2245" spans="1:39">
      <c r="A2245" s="3" t="s">
        <v>5916</v>
      </c>
      <c r="B2245" s="3" t="s">
        <v>5664</v>
      </c>
      <c r="C2245" s="4" t="s">
        <v>28</v>
      </c>
      <c r="D2245" s="241" t="s">
        <v>5917</v>
      </c>
      <c r="E2245" s="236" t="s">
        <v>5918</v>
      </c>
      <c r="F2245" s="3" t="s">
        <v>317</v>
      </c>
      <c r="G2245" s="4" t="s">
        <v>476</v>
      </c>
      <c r="H2245" s="60">
        <v>0</v>
      </c>
      <c r="I2245" s="27">
        <v>12</v>
      </c>
      <c r="J2245" s="170" t="s">
        <v>30</v>
      </c>
      <c r="K2245" s="170" t="s">
        <v>16</v>
      </c>
      <c r="L2245" s="5">
        <v>4</v>
      </c>
      <c r="N2245" s="31">
        <v>2.3825494731431509</v>
      </c>
      <c r="O2245" s="4" t="s">
        <v>6535</v>
      </c>
      <c r="P2245" s="56">
        <v>0.1897781508083195</v>
      </c>
      <c r="Q2245" s="8" t="s">
        <v>6535</v>
      </c>
      <c r="R2245" s="35">
        <v>84.818057794865439</v>
      </c>
      <c r="S2245" s="2" t="s">
        <v>6535</v>
      </c>
      <c r="T2245" s="36">
        <v>6.756046136673695</v>
      </c>
      <c r="U2245" s="2" t="s">
        <v>6535</v>
      </c>
      <c r="V2245" s="31">
        <v>12.554392921393692</v>
      </c>
      <c r="W2245" s="2" t="s">
        <v>6535</v>
      </c>
      <c r="X2245" s="31" t="s">
        <v>6535</v>
      </c>
      <c r="Y2245" s="2" t="s">
        <v>6535</v>
      </c>
      <c r="AA2245" s="37">
        <v>129787</v>
      </c>
      <c r="AB2245" s="4" t="s">
        <v>6535</v>
      </c>
      <c r="AC2245" s="37">
        <v>683888</v>
      </c>
      <c r="AD2245" s="4" t="s">
        <v>6535</v>
      </c>
      <c r="AE2245" s="41">
        <v>54474</v>
      </c>
      <c r="AF2245" s="4" t="s">
        <v>6535</v>
      </c>
      <c r="AG2245" s="41">
        <v>8063</v>
      </c>
      <c r="AH2245" s="2" t="s">
        <v>6535</v>
      </c>
      <c r="AI2245" s="41">
        <v>0</v>
      </c>
      <c r="AJ2245" s="2" t="s">
        <v>6535</v>
      </c>
      <c r="AK2245" s="41">
        <v>248535</v>
      </c>
      <c r="AL2245" s="2" t="s">
        <v>6535</v>
      </c>
      <c r="AM2245" s="2" t="str">
        <f>IF(OR(O2245="Q",Q2245="Q",S2245="Q",U2245="Q",W2245="Q",Y2245="Q",AB2245="Q",AD2245="Q",AF2245="Q",AH2245="Q",AJ2245="Q",AL2245="Q"),"Yes","No")</f>
        <v>No</v>
      </c>
    </row>
    <row r="2246" spans="1:39">
      <c r="A2246" s="6" t="s">
        <v>527</v>
      </c>
      <c r="B2246" s="6" t="s">
        <v>528</v>
      </c>
      <c r="C2246" s="4" t="s">
        <v>112</v>
      </c>
      <c r="D2246" s="242" t="s">
        <v>529</v>
      </c>
      <c r="E2246" s="237" t="s">
        <v>530</v>
      </c>
      <c r="F2246" s="25" t="s">
        <v>320</v>
      </c>
      <c r="G2246" s="53" t="s">
        <v>476</v>
      </c>
      <c r="H2246" s="180">
        <v>0</v>
      </c>
      <c r="I2246" s="28">
        <v>12</v>
      </c>
      <c r="J2246" s="171" t="s">
        <v>30</v>
      </c>
      <c r="K2246" s="171" t="s">
        <v>13</v>
      </c>
      <c r="L2246" s="9">
        <v>4</v>
      </c>
      <c r="M2246" s="9"/>
      <c r="N2246" s="32">
        <v>1.0258964143426295</v>
      </c>
      <c r="O2246" s="10" t="s">
        <v>6535</v>
      </c>
      <c r="P2246" s="57">
        <v>5.3929525106026492E-2</v>
      </c>
      <c r="Q2246" s="7" t="s">
        <v>6535</v>
      </c>
      <c r="R2246" s="182">
        <v>77.100922722029992</v>
      </c>
      <c r="S2246" s="1" t="s">
        <v>6535</v>
      </c>
      <c r="T2246" s="36">
        <v>4.0530565167243369</v>
      </c>
      <c r="U2246" s="2" t="s">
        <v>6535</v>
      </c>
      <c r="V2246" s="31">
        <v>19.022908366533866</v>
      </c>
      <c r="W2246" s="2" t="s">
        <v>6535</v>
      </c>
      <c r="X2246" s="31" t="s">
        <v>6535</v>
      </c>
      <c r="Y2246" s="2" t="s">
        <v>6535</v>
      </c>
      <c r="AA2246" s="38">
        <v>7210</v>
      </c>
      <c r="AB2246" s="9" t="s">
        <v>6535</v>
      </c>
      <c r="AC2246" s="38">
        <v>133693</v>
      </c>
      <c r="AD2246" s="9" t="s">
        <v>6535</v>
      </c>
      <c r="AE2246" s="42">
        <v>7028</v>
      </c>
      <c r="AF2246" s="9" t="s">
        <v>6535</v>
      </c>
      <c r="AG2246" s="41">
        <v>1734</v>
      </c>
      <c r="AH2246" s="2" t="s">
        <v>6535</v>
      </c>
      <c r="AI2246" s="41">
        <v>0</v>
      </c>
      <c r="AJ2246" s="2" t="s">
        <v>6535</v>
      </c>
      <c r="AK2246" s="41">
        <v>30563</v>
      </c>
      <c r="AL2246" s="2" t="s">
        <v>6535</v>
      </c>
      <c r="AM2246" s="2" t="str">
        <f>IF(OR(O2246="Q",Q2246="Q",S2246="Q",U2246="Q",W2246="Q",Y2246="Q",AB2246="Q",AD2246="Q",AF2246="Q",AH2246="Q",AJ2246="Q",AL2246="Q"),"Yes","No")</f>
        <v>No</v>
      </c>
    </row>
    <row r="2247" spans="1:39">
      <c r="A2247" s="6" t="s">
        <v>5875</v>
      </c>
      <c r="B2247" s="6" t="s">
        <v>5876</v>
      </c>
      <c r="C2247" s="4" t="s">
        <v>22</v>
      </c>
      <c r="D2247" s="242" t="s">
        <v>5877</v>
      </c>
      <c r="E2247" s="237" t="s">
        <v>5878</v>
      </c>
      <c r="F2247" s="25" t="s">
        <v>317</v>
      </c>
      <c r="G2247" s="53" t="s">
        <v>476</v>
      </c>
      <c r="H2247" s="180">
        <v>0</v>
      </c>
      <c r="I2247" s="28">
        <v>12</v>
      </c>
      <c r="J2247" s="171" t="s">
        <v>30</v>
      </c>
      <c r="K2247" s="171" t="s">
        <v>13</v>
      </c>
      <c r="L2247" s="9">
        <v>4</v>
      </c>
      <c r="M2247" s="9"/>
      <c r="N2247" s="32">
        <v>1.3389597241117475</v>
      </c>
      <c r="O2247" s="10" t="s">
        <v>65</v>
      </c>
      <c r="P2247" s="57">
        <v>0.13565567201974549</v>
      </c>
      <c r="Q2247" s="7" t="s">
        <v>6535</v>
      </c>
      <c r="R2247" s="182">
        <v>96.138674884437592</v>
      </c>
      <c r="S2247" s="1" t="s">
        <v>65</v>
      </c>
      <c r="T2247" s="36">
        <v>9.7402157164869028</v>
      </c>
      <c r="U2247" s="2" t="s">
        <v>65</v>
      </c>
      <c r="V2247" s="31">
        <v>9.8702818995792079</v>
      </c>
      <c r="W2247" s="2" t="s">
        <v>65</v>
      </c>
      <c r="X2247" s="31" t="s">
        <v>6535</v>
      </c>
      <c r="Y2247" s="2" t="s">
        <v>6535</v>
      </c>
      <c r="AA2247" s="38">
        <v>84641</v>
      </c>
      <c r="AB2247" s="9" t="s">
        <v>6535</v>
      </c>
      <c r="AC2247" s="38">
        <v>623940</v>
      </c>
      <c r="AD2247" s="9" t="s">
        <v>6535</v>
      </c>
      <c r="AE2247" s="42">
        <v>63214</v>
      </c>
      <c r="AF2247" s="9" t="s">
        <v>65</v>
      </c>
      <c r="AG2247" s="41">
        <v>6490</v>
      </c>
      <c r="AH2247" s="2" t="s">
        <v>65</v>
      </c>
      <c r="AI2247" s="41">
        <v>0</v>
      </c>
      <c r="AJ2247" s="2" t="s">
        <v>6535</v>
      </c>
      <c r="AK2247" s="41">
        <v>168832</v>
      </c>
      <c r="AL2247" s="2" t="s">
        <v>65</v>
      </c>
      <c r="AM2247" s="2" t="str">
        <f>IF(OR(O2247="Q",Q2247="Q",S2247="Q",U2247="Q",W2247="Q",Y2247="Q",AB2247="Q",AD2247="Q",AF2247="Q",AH2247="Q",AJ2247="Q",AL2247="Q"),"Yes","No")</f>
        <v>Yes</v>
      </c>
    </row>
    <row r="2248" spans="1:39">
      <c r="A2248" s="6" t="s">
        <v>5875</v>
      </c>
      <c r="B2248" s="6" t="s">
        <v>5876</v>
      </c>
      <c r="C2248" s="4" t="s">
        <v>22</v>
      </c>
      <c r="D2248" s="242" t="s">
        <v>5877</v>
      </c>
      <c r="E2248" s="237" t="s">
        <v>5878</v>
      </c>
      <c r="F2248" s="25" t="s">
        <v>317</v>
      </c>
      <c r="G2248" s="53" t="s">
        <v>476</v>
      </c>
      <c r="H2248" s="180">
        <v>0</v>
      </c>
      <c r="I2248" s="28">
        <v>12</v>
      </c>
      <c r="J2248" s="171" t="s">
        <v>14</v>
      </c>
      <c r="K2248" s="171" t="s">
        <v>13</v>
      </c>
      <c r="L2248" s="9">
        <v>4</v>
      </c>
      <c r="M2248" s="9"/>
      <c r="N2248" s="32">
        <v>2.2723974763406942</v>
      </c>
      <c r="O2248" s="10" t="s">
        <v>65</v>
      </c>
      <c r="P2248" s="57">
        <v>0.13565594030272357</v>
      </c>
      <c r="Q2248" s="7" t="s">
        <v>6535</v>
      </c>
      <c r="R2248" s="182">
        <v>39.002019831068672</v>
      </c>
      <c r="S2248" s="1" t="s">
        <v>65</v>
      </c>
      <c r="T2248" s="36">
        <v>2.3283143591626883</v>
      </c>
      <c r="U2248" s="2" t="s">
        <v>65</v>
      </c>
      <c r="V2248" s="31">
        <v>16.751182965299684</v>
      </c>
      <c r="W2248" s="2" t="s">
        <v>65</v>
      </c>
      <c r="X2248" s="31" t="s">
        <v>6535</v>
      </c>
      <c r="Y2248" s="2" t="s">
        <v>6535</v>
      </c>
      <c r="AA2248" s="38">
        <v>28814</v>
      </c>
      <c r="AB2248" s="9" t="s">
        <v>6535</v>
      </c>
      <c r="AC2248" s="38">
        <v>212405</v>
      </c>
      <c r="AD2248" s="9" t="s">
        <v>6535</v>
      </c>
      <c r="AE2248" s="42">
        <v>12680</v>
      </c>
      <c r="AF2248" s="9" t="s">
        <v>65</v>
      </c>
      <c r="AG2248" s="41">
        <v>5446</v>
      </c>
      <c r="AH2248" s="2" t="s">
        <v>65</v>
      </c>
      <c r="AI2248" s="41">
        <v>0</v>
      </c>
      <c r="AJ2248" s="2" t="s">
        <v>6535</v>
      </c>
      <c r="AK2248" s="41">
        <v>4905</v>
      </c>
      <c r="AL2248" s="2" t="s">
        <v>65</v>
      </c>
      <c r="AM2248" s="2" t="str">
        <f>IF(OR(O2248="Q",Q2248="Q",S2248="Q",U2248="Q",W2248="Q",Y2248="Q",AB2248="Q",AD2248="Q",AF2248="Q",AH2248="Q",AJ2248="Q",AL2248="Q"),"Yes","No")</f>
        <v>Yes</v>
      </c>
    </row>
    <row r="2249" spans="1:39">
      <c r="A2249" s="6" t="s">
        <v>5875</v>
      </c>
      <c r="B2249" s="6" t="s">
        <v>5876</v>
      </c>
      <c r="C2249" s="4" t="s">
        <v>22</v>
      </c>
      <c r="D2249" s="242" t="s">
        <v>5877</v>
      </c>
      <c r="E2249" s="237" t="s">
        <v>5878</v>
      </c>
      <c r="F2249" s="25" t="s">
        <v>317</v>
      </c>
      <c r="G2249" s="53" t="s">
        <v>476</v>
      </c>
      <c r="H2249" s="180">
        <v>0</v>
      </c>
      <c r="I2249" s="28">
        <v>12</v>
      </c>
      <c r="J2249" s="171" t="s">
        <v>15</v>
      </c>
      <c r="K2249" s="171" t="s">
        <v>13</v>
      </c>
      <c r="L2249" s="9">
        <v>4</v>
      </c>
      <c r="M2249" s="9"/>
      <c r="N2249" s="32">
        <v>0.9053506888774151</v>
      </c>
      <c r="O2249" s="10" t="s">
        <v>65</v>
      </c>
      <c r="P2249" s="57">
        <v>0.13565533219595022</v>
      </c>
      <c r="Q2249" s="7" t="s">
        <v>6535</v>
      </c>
      <c r="R2249" s="182">
        <v>48.825646123260441</v>
      </c>
      <c r="S2249" s="1" t="s">
        <v>65</v>
      </c>
      <c r="T2249" s="36">
        <v>7.3159045725646124</v>
      </c>
      <c r="U2249" s="2" t="s">
        <v>65</v>
      </c>
      <c r="V2249" s="31">
        <v>6.6739041821788634</v>
      </c>
      <c r="W2249" s="2" t="s">
        <v>65</v>
      </c>
      <c r="X2249" s="31" t="s">
        <v>6535</v>
      </c>
      <c r="Y2249" s="2" t="s">
        <v>6535</v>
      </c>
      <c r="AA2249" s="38">
        <v>66632</v>
      </c>
      <c r="AB2249" s="9" t="s">
        <v>6535</v>
      </c>
      <c r="AC2249" s="38">
        <v>491186</v>
      </c>
      <c r="AD2249" s="9" t="s">
        <v>6535</v>
      </c>
      <c r="AE2249" s="42">
        <v>73598</v>
      </c>
      <c r="AF2249" s="9" t="s">
        <v>65</v>
      </c>
      <c r="AG2249" s="41">
        <v>10060</v>
      </c>
      <c r="AH2249" s="2" t="s">
        <v>65</v>
      </c>
      <c r="AI2249" s="41">
        <v>0</v>
      </c>
      <c r="AJ2249" s="2" t="s">
        <v>6535</v>
      </c>
      <c r="AK2249" s="41">
        <v>9288</v>
      </c>
      <c r="AL2249" s="2" t="s">
        <v>65</v>
      </c>
      <c r="AM2249" s="2" t="str">
        <f>IF(OR(O2249="Q",Q2249="Q",S2249="Q",U2249="Q",W2249="Q",Y2249="Q",AB2249="Q",AD2249="Q",AF2249="Q",AH2249="Q",AJ2249="Q",AL2249="Q"),"Yes","No")</f>
        <v>Yes</v>
      </c>
    </row>
    <row r="2250" spans="1:39">
      <c r="A2250" s="3" t="s">
        <v>5778</v>
      </c>
      <c r="B2250" s="3" t="s">
        <v>5779</v>
      </c>
      <c r="C2250" s="4" t="s">
        <v>28</v>
      </c>
      <c r="D2250" s="241">
        <v>9198</v>
      </c>
      <c r="E2250" s="236">
        <v>90198</v>
      </c>
      <c r="F2250" s="3" t="s">
        <v>317</v>
      </c>
      <c r="G2250" s="4" t="s">
        <v>264</v>
      </c>
      <c r="H2250" s="60">
        <v>70272</v>
      </c>
      <c r="I2250" s="27">
        <v>12</v>
      </c>
      <c r="J2250" s="170" t="s">
        <v>14</v>
      </c>
      <c r="K2250" s="170" t="s">
        <v>16</v>
      </c>
      <c r="L2250" s="5">
        <v>3</v>
      </c>
      <c r="N2250" s="31">
        <v>3.0542473919523099</v>
      </c>
      <c r="O2250" s="4" t="s">
        <v>6535</v>
      </c>
      <c r="P2250" s="56">
        <v>7.0613773142830891E-2</v>
      </c>
      <c r="Q2250" s="8" t="s">
        <v>6535</v>
      </c>
      <c r="R2250" s="35">
        <v>180.11584609019445</v>
      </c>
      <c r="S2250" s="2" t="s">
        <v>6535</v>
      </c>
      <c r="T2250" s="36">
        <v>4.1642532064542825</v>
      </c>
      <c r="U2250" s="2" t="s">
        <v>6535</v>
      </c>
      <c r="V2250" s="31">
        <v>43.252856433184299</v>
      </c>
      <c r="W2250" s="2" t="s">
        <v>6535</v>
      </c>
      <c r="X2250" s="31" t="s">
        <v>6535</v>
      </c>
      <c r="Y2250" s="2" t="s">
        <v>6535</v>
      </c>
      <c r="AA2250" s="37">
        <v>30741</v>
      </c>
      <c r="AB2250" s="4" t="s">
        <v>6535</v>
      </c>
      <c r="AC2250" s="37">
        <v>435340</v>
      </c>
      <c r="AD2250" s="4" t="s">
        <v>6535</v>
      </c>
      <c r="AE2250" s="41">
        <v>10065</v>
      </c>
      <c r="AF2250" s="4" t="s">
        <v>6535</v>
      </c>
      <c r="AG2250" s="41">
        <v>2417</v>
      </c>
      <c r="AH2250" s="2" t="s">
        <v>6535</v>
      </c>
      <c r="AI2250" s="41">
        <v>0</v>
      </c>
      <c r="AJ2250" s="2" t="s">
        <v>6535</v>
      </c>
      <c r="AK2250" s="41">
        <v>41823</v>
      </c>
      <c r="AL2250" s="2" t="s">
        <v>6535</v>
      </c>
      <c r="AM2250" s="2" t="str">
        <f>IF(OR(O2250="Q",Q2250="Q",S2250="Q",U2250="Q",W2250="Q",Y2250="Q",AB2250="Q",AD2250="Q",AF2250="Q",AH2250="Q",AJ2250="Q",AL2250="Q"),"Yes","No")</f>
        <v>No</v>
      </c>
    </row>
    <row r="2251" spans="1:39">
      <c r="A2251" s="6" t="s">
        <v>1586</v>
      </c>
      <c r="B2251" s="6" t="s">
        <v>1587</v>
      </c>
      <c r="C2251" s="4" t="s">
        <v>66</v>
      </c>
      <c r="D2251" s="242">
        <v>4020</v>
      </c>
      <c r="E2251" s="237">
        <v>40020</v>
      </c>
      <c r="F2251" s="25" t="s">
        <v>317</v>
      </c>
      <c r="G2251" s="53" t="s">
        <v>264</v>
      </c>
      <c r="H2251" s="180">
        <v>70543</v>
      </c>
      <c r="I2251" s="28">
        <v>12</v>
      </c>
      <c r="J2251" s="171" t="s">
        <v>14</v>
      </c>
      <c r="K2251" s="171" t="s">
        <v>16</v>
      </c>
      <c r="L2251" s="9">
        <v>3</v>
      </c>
      <c r="M2251" s="9"/>
      <c r="N2251" s="32">
        <v>1.7940827063415739</v>
      </c>
      <c r="O2251" s="10" t="s">
        <v>6535</v>
      </c>
      <c r="P2251" s="57">
        <v>0.26013419295569007</v>
      </c>
      <c r="Q2251" s="7" t="s">
        <v>6535</v>
      </c>
      <c r="R2251" s="182">
        <v>11.013008130081301</v>
      </c>
      <c r="S2251" s="1" t="s">
        <v>6535</v>
      </c>
      <c r="T2251" s="36">
        <v>1.5968383017163505</v>
      </c>
      <c r="U2251" s="2" t="s">
        <v>6535</v>
      </c>
      <c r="V2251" s="31">
        <v>6.8967584997454319</v>
      </c>
      <c r="W2251" s="2" t="s">
        <v>6535</v>
      </c>
      <c r="X2251" s="31" t="s">
        <v>6535</v>
      </c>
      <c r="Y2251" s="2" t="s">
        <v>6535</v>
      </c>
      <c r="AA2251" s="38">
        <v>31714</v>
      </c>
      <c r="AB2251" s="9" t="s">
        <v>6535</v>
      </c>
      <c r="AC2251" s="38">
        <v>121914</v>
      </c>
      <c r="AD2251" s="9" t="s">
        <v>6535</v>
      </c>
      <c r="AE2251" s="42">
        <v>17677</v>
      </c>
      <c r="AF2251" s="9" t="s">
        <v>6535</v>
      </c>
      <c r="AG2251" s="41">
        <v>11070</v>
      </c>
      <c r="AH2251" s="2" t="s">
        <v>6535</v>
      </c>
      <c r="AI2251" s="41">
        <v>0</v>
      </c>
      <c r="AJ2251" s="2" t="s">
        <v>6535</v>
      </c>
      <c r="AK2251" s="41">
        <v>53426</v>
      </c>
      <c r="AL2251" s="2" t="s">
        <v>6535</v>
      </c>
      <c r="AM2251" s="2" t="str">
        <f>IF(OR(O2251="Q",Q2251="Q",S2251="Q",U2251="Q",W2251="Q",Y2251="Q",AB2251="Q",AD2251="Q",AF2251="Q",AH2251="Q",AJ2251="Q",AL2251="Q"),"Yes","No")</f>
        <v>No</v>
      </c>
    </row>
    <row r="2252" spans="1:39">
      <c r="A2252" s="3" t="s">
        <v>3255</v>
      </c>
      <c r="B2252" s="3" t="s">
        <v>3256</v>
      </c>
      <c r="C2252" s="4" t="s">
        <v>74</v>
      </c>
      <c r="D2252" s="241" t="s">
        <v>3257</v>
      </c>
      <c r="E2252" s="236" t="s">
        <v>3258</v>
      </c>
      <c r="F2252" s="3" t="s">
        <v>320</v>
      </c>
      <c r="G2252" s="4" t="s">
        <v>476</v>
      </c>
      <c r="H2252" s="60">
        <v>0</v>
      </c>
      <c r="I2252" s="27">
        <v>12</v>
      </c>
      <c r="J2252" s="170" t="s">
        <v>32</v>
      </c>
      <c r="K2252" s="170" t="s">
        <v>13</v>
      </c>
      <c r="L2252" s="5">
        <v>3</v>
      </c>
      <c r="N2252" s="31">
        <v>1.7245921426624615</v>
      </c>
      <c r="O2252" s="4" t="s">
        <v>6535</v>
      </c>
      <c r="P2252" s="56">
        <v>0.49879466243040499</v>
      </c>
      <c r="Q2252" s="8" t="s">
        <v>6535</v>
      </c>
      <c r="R2252" s="35">
        <v>135.68218396658858</v>
      </c>
      <c r="S2252" s="2" t="s">
        <v>6535</v>
      </c>
      <c r="T2252" s="36">
        <v>39.242640317816033</v>
      </c>
      <c r="U2252" s="2" t="s">
        <v>6535</v>
      </c>
      <c r="V2252" s="31">
        <v>3.4575192410024789</v>
      </c>
      <c r="W2252" s="2" t="s">
        <v>6535</v>
      </c>
      <c r="X2252" s="31" t="s">
        <v>6535</v>
      </c>
      <c r="Y2252" s="2" t="s">
        <v>6535</v>
      </c>
      <c r="AA2252" s="37">
        <v>1328781</v>
      </c>
      <c r="AB2252" s="4" t="s">
        <v>6535</v>
      </c>
      <c r="AC2252" s="37">
        <v>2663984</v>
      </c>
      <c r="AD2252" s="4" t="s">
        <v>6535</v>
      </c>
      <c r="AE2252" s="41">
        <v>770490</v>
      </c>
      <c r="AF2252" s="4" t="s">
        <v>6535</v>
      </c>
      <c r="AG2252" s="41">
        <v>19634</v>
      </c>
      <c r="AH2252" s="2" t="s">
        <v>6535</v>
      </c>
      <c r="AI2252" s="41">
        <v>0</v>
      </c>
      <c r="AJ2252" s="2" t="s">
        <v>6535</v>
      </c>
      <c r="AK2252" s="41">
        <v>27769</v>
      </c>
      <c r="AL2252" s="2" t="s">
        <v>6535</v>
      </c>
      <c r="AM2252" s="2" t="str">
        <f>IF(OR(O2252="Q",Q2252="Q",S2252="Q",U2252="Q",W2252="Q",Y2252="Q",AB2252="Q",AD2252="Q",AF2252="Q",AH2252="Q",AJ2252="Q",AL2252="Q"),"Yes","No")</f>
        <v>No</v>
      </c>
    </row>
    <row r="2253" spans="1:39">
      <c r="A2253" s="3" t="s">
        <v>5574</v>
      </c>
      <c r="B2253" s="3" t="s">
        <v>5575</v>
      </c>
      <c r="C2253" s="4" t="s">
        <v>148</v>
      </c>
      <c r="D2253" s="241" t="s">
        <v>5576</v>
      </c>
      <c r="E2253" s="236" t="s">
        <v>5577</v>
      </c>
      <c r="F2253" s="3" t="s">
        <v>317</v>
      </c>
      <c r="G2253" s="4" t="s">
        <v>476</v>
      </c>
      <c r="H2253" s="60">
        <v>0</v>
      </c>
      <c r="I2253" s="27">
        <v>12</v>
      </c>
      <c r="J2253" s="170" t="s">
        <v>14</v>
      </c>
      <c r="K2253" s="170" t="s">
        <v>13</v>
      </c>
      <c r="L2253" s="5">
        <v>3</v>
      </c>
      <c r="N2253" s="31">
        <v>3.1914575631243607</v>
      </c>
      <c r="O2253" s="4" t="s">
        <v>6535</v>
      </c>
      <c r="P2253" s="56">
        <v>0.20408851062117395</v>
      </c>
      <c r="Q2253" s="8" t="s">
        <v>6535</v>
      </c>
      <c r="R2253" s="35">
        <v>12.773130300693909</v>
      </c>
      <c r="S2253" s="2" t="s">
        <v>6535</v>
      </c>
      <c r="T2253" s="36">
        <v>0.81682086867129278</v>
      </c>
      <c r="U2253" s="2" t="s">
        <v>6535</v>
      </c>
      <c r="V2253" s="31">
        <v>15.637615039723118</v>
      </c>
      <c r="W2253" s="2" t="s">
        <v>6535</v>
      </c>
      <c r="X2253" s="31" t="s">
        <v>6535</v>
      </c>
      <c r="Y2253" s="2" t="s">
        <v>6535</v>
      </c>
      <c r="AA2253" s="37">
        <v>40573</v>
      </c>
      <c r="AB2253" s="4" t="s">
        <v>6535</v>
      </c>
      <c r="AC2253" s="37">
        <v>198801</v>
      </c>
      <c r="AD2253" s="4" t="s">
        <v>6535</v>
      </c>
      <c r="AE2253" s="41">
        <v>12713</v>
      </c>
      <c r="AF2253" s="4" t="s">
        <v>6535</v>
      </c>
      <c r="AG2253" s="41">
        <v>15564</v>
      </c>
      <c r="AH2253" s="2" t="s">
        <v>6535</v>
      </c>
      <c r="AI2253" s="41">
        <v>0</v>
      </c>
      <c r="AJ2253" s="2" t="s">
        <v>6535</v>
      </c>
      <c r="AK2253" s="41">
        <v>101856</v>
      </c>
      <c r="AL2253" s="2" t="s">
        <v>6535</v>
      </c>
      <c r="AM2253" s="2" t="str">
        <f>IF(OR(O2253="Q",Q2253="Q",S2253="Q",U2253="Q",W2253="Q",Y2253="Q",AB2253="Q",AD2253="Q",AF2253="Q",AH2253="Q",AJ2253="Q",AL2253="Q"),"Yes","No")</f>
        <v>No</v>
      </c>
    </row>
    <row r="2254" spans="1:39">
      <c r="A2254" s="6" t="s">
        <v>1755</v>
      </c>
      <c r="B2254" s="6" t="s">
        <v>1225</v>
      </c>
      <c r="C2254" s="4" t="s">
        <v>54</v>
      </c>
      <c r="D2254" s="242">
        <v>4161</v>
      </c>
      <c r="E2254" s="237">
        <v>40161</v>
      </c>
      <c r="F2254" s="25" t="s">
        <v>317</v>
      </c>
      <c r="G2254" s="53" t="s">
        <v>264</v>
      </c>
      <c r="H2254" s="180">
        <v>4515419</v>
      </c>
      <c r="I2254" s="28">
        <v>12</v>
      </c>
      <c r="J2254" s="171" t="s">
        <v>15</v>
      </c>
      <c r="K2254" s="171" t="s">
        <v>13</v>
      </c>
      <c r="L2254" s="9">
        <v>2</v>
      </c>
      <c r="M2254" s="9"/>
      <c r="N2254" s="32">
        <v>0.82569415376029021</v>
      </c>
      <c r="O2254" s="10" t="s">
        <v>6535</v>
      </c>
      <c r="P2254" s="57">
        <v>0.11194238072043015</v>
      </c>
      <c r="Q2254" s="7" t="s">
        <v>6535</v>
      </c>
      <c r="R2254" s="182">
        <v>56.358475479744136</v>
      </c>
      <c r="S2254" s="1" t="s">
        <v>6535</v>
      </c>
      <c r="T2254" s="36">
        <v>7.6407249466950962</v>
      </c>
      <c r="U2254" s="2" t="s">
        <v>6535</v>
      </c>
      <c r="V2254" s="31">
        <v>7.3760639040044653</v>
      </c>
      <c r="W2254" s="2" t="s">
        <v>6535</v>
      </c>
      <c r="X2254" s="31" t="s">
        <v>6535</v>
      </c>
      <c r="Y2254" s="2" t="s">
        <v>6535</v>
      </c>
      <c r="AA2254" s="38">
        <v>23671</v>
      </c>
      <c r="AB2254" s="9" t="s">
        <v>6535</v>
      </c>
      <c r="AC2254" s="38">
        <v>211457</v>
      </c>
      <c r="AD2254" s="9" t="s">
        <v>6535</v>
      </c>
      <c r="AE2254" s="42">
        <v>28668</v>
      </c>
      <c r="AF2254" s="9" t="s">
        <v>6535</v>
      </c>
      <c r="AG2254" s="41">
        <v>3752</v>
      </c>
      <c r="AH2254" s="2" t="s">
        <v>6535</v>
      </c>
      <c r="AI2254" s="41">
        <v>0</v>
      </c>
      <c r="AJ2254" s="2" t="s">
        <v>6535</v>
      </c>
      <c r="AK2254" s="41">
        <v>58725</v>
      </c>
      <c r="AL2254" s="2" t="s">
        <v>6535</v>
      </c>
      <c r="AM2254" s="2" t="str">
        <f>IF(OR(O2254="Q",Q2254="Q",S2254="Q",U2254="Q",W2254="Q",Y2254="Q",AB2254="Q",AD2254="Q",AF2254="Q",AH2254="Q",AJ2254="Q",AL2254="Q"),"Yes","No")</f>
        <v>No</v>
      </c>
    </row>
    <row r="2255" spans="1:39">
      <c r="A2255" s="6" t="s">
        <v>5919</v>
      </c>
      <c r="B2255" s="6" t="s">
        <v>506</v>
      </c>
      <c r="C2255" s="4" t="s">
        <v>28</v>
      </c>
      <c r="D2255" s="242" t="s">
        <v>5920</v>
      </c>
      <c r="E2255" s="237" t="s">
        <v>5921</v>
      </c>
      <c r="F2255" s="25" t="s">
        <v>320</v>
      </c>
      <c r="G2255" s="53" t="s">
        <v>476</v>
      </c>
      <c r="H2255" s="180">
        <v>0</v>
      </c>
      <c r="I2255" s="28">
        <v>12</v>
      </c>
      <c r="J2255" s="171" t="s">
        <v>30</v>
      </c>
      <c r="K2255" s="171" t="s">
        <v>13</v>
      </c>
      <c r="L2255" s="9">
        <v>2</v>
      </c>
      <c r="M2255" s="9"/>
      <c r="N2255" s="32">
        <v>0</v>
      </c>
      <c r="O2255" s="10" t="s">
        <v>6535</v>
      </c>
      <c r="P2255" s="57">
        <v>0</v>
      </c>
      <c r="Q2255" s="7" t="s">
        <v>6535</v>
      </c>
      <c r="R2255" s="182">
        <v>68.319780219780213</v>
      </c>
      <c r="S2255" s="1" t="s">
        <v>6535</v>
      </c>
      <c r="T2255" s="36">
        <v>7.0379120879120878</v>
      </c>
      <c r="U2255" s="2" t="s">
        <v>6535</v>
      </c>
      <c r="V2255" s="31">
        <v>9.7073932391287379</v>
      </c>
      <c r="W2255" s="2" t="s">
        <v>6535</v>
      </c>
      <c r="X2255" s="31" t="s">
        <v>6535</v>
      </c>
      <c r="Y2255" s="2" t="s">
        <v>6535</v>
      </c>
      <c r="AA2255" s="38">
        <v>0</v>
      </c>
      <c r="AB2255" s="9" t="s">
        <v>6535</v>
      </c>
      <c r="AC2255" s="38">
        <v>124342</v>
      </c>
      <c r="AD2255" s="9" t="s">
        <v>6535</v>
      </c>
      <c r="AE2255" s="42">
        <v>12809</v>
      </c>
      <c r="AF2255" s="9" t="s">
        <v>6535</v>
      </c>
      <c r="AG2255" s="41">
        <v>1820</v>
      </c>
      <c r="AH2255" s="2" t="s">
        <v>6535</v>
      </c>
      <c r="AI2255" s="41">
        <v>0</v>
      </c>
      <c r="AJ2255" s="2" t="s">
        <v>6535</v>
      </c>
      <c r="AK2255" s="41">
        <v>44877</v>
      </c>
      <c r="AL2255" s="2" t="s">
        <v>6535</v>
      </c>
      <c r="AM2255" s="2" t="str">
        <f>IF(OR(O2255="Q",Q2255="Q",S2255="Q",U2255="Q",W2255="Q",Y2255="Q",AB2255="Q",AD2255="Q",AF2255="Q",AH2255="Q",AJ2255="Q",AL2255="Q"),"Yes","No")</f>
        <v>No</v>
      </c>
    </row>
    <row r="2256" spans="1:39">
      <c r="A2256" s="3" t="s">
        <v>5919</v>
      </c>
      <c r="B2256" s="3" t="s">
        <v>506</v>
      </c>
      <c r="C2256" s="4" t="s">
        <v>28</v>
      </c>
      <c r="D2256" s="241" t="s">
        <v>5920</v>
      </c>
      <c r="E2256" s="236" t="s">
        <v>5921</v>
      </c>
      <c r="F2256" s="3" t="s">
        <v>320</v>
      </c>
      <c r="G2256" s="4" t="s">
        <v>476</v>
      </c>
      <c r="H2256" s="60">
        <v>0</v>
      </c>
      <c r="I2256" s="27">
        <v>12</v>
      </c>
      <c r="J2256" s="170" t="s">
        <v>14</v>
      </c>
      <c r="K2256" s="170" t="s">
        <v>13</v>
      </c>
      <c r="L2256" s="5">
        <v>2</v>
      </c>
      <c r="N2256" s="31">
        <v>1.7348865942988263</v>
      </c>
      <c r="O2256" s="4" t="s">
        <v>6535</v>
      </c>
      <c r="P2256" s="56">
        <v>0.16665818878545874</v>
      </c>
      <c r="Q2256" s="8" t="s">
        <v>6535</v>
      </c>
      <c r="R2256" s="35">
        <v>51.1953125</v>
      </c>
      <c r="S2256" s="2" t="s">
        <v>6535</v>
      </c>
      <c r="T2256" s="36">
        <v>4.91796875</v>
      </c>
      <c r="U2256" s="2" t="s">
        <v>6535</v>
      </c>
      <c r="V2256" s="31">
        <v>10.409849086576648</v>
      </c>
      <c r="W2256" s="2" t="s">
        <v>6535</v>
      </c>
      <c r="X2256" s="31" t="s">
        <v>6535</v>
      </c>
      <c r="Y2256" s="2" t="s">
        <v>6535</v>
      </c>
      <c r="AA2256" s="37">
        <v>19658</v>
      </c>
      <c r="AB2256" s="4" t="s">
        <v>6535</v>
      </c>
      <c r="AC2256" s="37">
        <v>117954</v>
      </c>
      <c r="AD2256" s="4" t="s">
        <v>6535</v>
      </c>
      <c r="AE2256" s="41">
        <v>11331</v>
      </c>
      <c r="AF2256" s="4" t="s">
        <v>6535</v>
      </c>
      <c r="AG2256" s="41">
        <v>2304</v>
      </c>
      <c r="AH2256" s="2" t="s">
        <v>6535</v>
      </c>
      <c r="AI2256" s="41">
        <v>0</v>
      </c>
      <c r="AJ2256" s="2" t="s">
        <v>6535</v>
      </c>
      <c r="AK2256" s="41">
        <v>22202</v>
      </c>
      <c r="AL2256" s="2" t="s">
        <v>6535</v>
      </c>
      <c r="AM2256" s="2" t="str">
        <f>IF(OR(O2256="Q",Q2256="Q",S2256="Q",U2256="Q",W2256="Q",Y2256="Q",AB2256="Q",AD2256="Q",AF2256="Q",AH2256="Q",AJ2256="Q",AL2256="Q"),"Yes","No")</f>
        <v>No</v>
      </c>
    </row>
    <row r="2257" spans="1:39">
      <c r="A2257" s="6" t="s">
        <v>4248</v>
      </c>
      <c r="B2257" s="6" t="s">
        <v>4249</v>
      </c>
      <c r="C2257" s="4" t="s">
        <v>95</v>
      </c>
      <c r="D2257" s="242" t="s">
        <v>4250</v>
      </c>
      <c r="E2257" s="237" t="s">
        <v>4251</v>
      </c>
      <c r="F2257" s="25" t="s">
        <v>317</v>
      </c>
      <c r="G2257" s="53" t="s">
        <v>476</v>
      </c>
      <c r="H2257" s="180">
        <v>0</v>
      </c>
      <c r="I2257" s="28">
        <v>12</v>
      </c>
      <c r="J2257" s="171" t="s">
        <v>14</v>
      </c>
      <c r="K2257" s="171" t="s">
        <v>13</v>
      </c>
      <c r="L2257" s="9">
        <v>2</v>
      </c>
      <c r="M2257" s="9"/>
      <c r="N2257" s="32">
        <v>0.51709552344025378</v>
      </c>
      <c r="O2257" s="10" t="s">
        <v>6535</v>
      </c>
      <c r="P2257" s="57">
        <v>5.7155101881793742E-2</v>
      </c>
      <c r="Q2257" s="7" t="s">
        <v>6535</v>
      </c>
      <c r="R2257" s="182">
        <v>43.503389830508475</v>
      </c>
      <c r="S2257" s="1" t="s">
        <v>6535</v>
      </c>
      <c r="T2257" s="36">
        <v>4.8084745762711867</v>
      </c>
      <c r="U2257" s="2" t="s">
        <v>6535</v>
      </c>
      <c r="V2257" s="31">
        <v>9.0472329925978148</v>
      </c>
      <c r="W2257" s="2" t="s">
        <v>6535</v>
      </c>
      <c r="X2257" s="31" t="s">
        <v>6535</v>
      </c>
      <c r="Y2257" s="2" t="s">
        <v>6535</v>
      </c>
      <c r="AA2257" s="38">
        <v>1467</v>
      </c>
      <c r="AB2257" s="9" t="s">
        <v>6535</v>
      </c>
      <c r="AC2257" s="38">
        <v>25667</v>
      </c>
      <c r="AD2257" s="9" t="s">
        <v>6535</v>
      </c>
      <c r="AE2257" s="42">
        <v>2837</v>
      </c>
      <c r="AF2257" s="9" t="s">
        <v>6535</v>
      </c>
      <c r="AG2257" s="41">
        <v>590</v>
      </c>
      <c r="AH2257" s="2" t="s">
        <v>6535</v>
      </c>
      <c r="AI2257" s="41">
        <v>0</v>
      </c>
      <c r="AJ2257" s="2" t="s">
        <v>6535</v>
      </c>
      <c r="AK2257" s="41">
        <v>7773</v>
      </c>
      <c r="AL2257" s="2" t="s">
        <v>6535</v>
      </c>
      <c r="AM2257" s="2" t="str">
        <f>IF(OR(O2257="Q",Q2257="Q",S2257="Q",U2257="Q",W2257="Q",Y2257="Q",AB2257="Q",AD2257="Q",AF2257="Q",AH2257="Q",AJ2257="Q",AL2257="Q"),"Yes","No")</f>
        <v>No</v>
      </c>
    </row>
    <row r="2258" spans="1:39">
      <c r="A2258" s="3" t="s">
        <v>2525</v>
      </c>
      <c r="B2258" s="3" t="s">
        <v>2526</v>
      </c>
      <c r="C2258" s="4" t="s">
        <v>83</v>
      </c>
      <c r="D2258" s="241" t="s">
        <v>2527</v>
      </c>
      <c r="E2258" s="236" t="s">
        <v>2528</v>
      </c>
      <c r="F2258" s="3" t="s">
        <v>317</v>
      </c>
      <c r="G2258" s="4" t="s">
        <v>476</v>
      </c>
      <c r="H2258" s="60">
        <v>0</v>
      </c>
      <c r="I2258" s="27">
        <v>12</v>
      </c>
      <c r="J2258" s="170" t="s">
        <v>15</v>
      </c>
      <c r="K2258" s="170" t="s">
        <v>13</v>
      </c>
      <c r="L2258" s="5">
        <v>2</v>
      </c>
      <c r="N2258" s="31">
        <v>0.11251758087201125</v>
      </c>
      <c r="O2258" s="4" t="s">
        <v>6535</v>
      </c>
      <c r="P2258" s="56">
        <v>4.0150564617314928E-2</v>
      </c>
      <c r="Q2258" s="8" t="s">
        <v>6535</v>
      </c>
      <c r="R2258" s="35">
        <v>46.882352941176471</v>
      </c>
      <c r="S2258" s="2" t="s">
        <v>6535</v>
      </c>
      <c r="T2258" s="36">
        <v>16.729411764705883</v>
      </c>
      <c r="U2258" s="2" t="s">
        <v>6535</v>
      </c>
      <c r="V2258" s="31">
        <v>2.80239099859353</v>
      </c>
      <c r="W2258" s="2" t="s">
        <v>6535</v>
      </c>
      <c r="X2258" s="31" t="s">
        <v>6535</v>
      </c>
      <c r="Y2258" s="2" t="s">
        <v>6535</v>
      </c>
      <c r="AA2258" s="37">
        <v>160</v>
      </c>
      <c r="AB2258" s="4" t="s">
        <v>6535</v>
      </c>
      <c r="AC2258" s="37">
        <v>3985</v>
      </c>
      <c r="AD2258" s="4" t="s">
        <v>6535</v>
      </c>
      <c r="AE2258" s="41">
        <v>1422</v>
      </c>
      <c r="AF2258" s="4" t="s">
        <v>6535</v>
      </c>
      <c r="AG2258" s="41">
        <v>85</v>
      </c>
      <c r="AH2258" s="2" t="s">
        <v>6535</v>
      </c>
      <c r="AI2258" s="41">
        <v>0</v>
      </c>
      <c r="AJ2258" s="2" t="s">
        <v>6535</v>
      </c>
      <c r="AK2258" s="41">
        <v>418</v>
      </c>
      <c r="AL2258" s="2" t="s">
        <v>6535</v>
      </c>
      <c r="AM2258" s="2" t="str">
        <f>IF(OR(O2258="Q",Q2258="Q",S2258="Q",U2258="Q",W2258="Q",Y2258="Q",AB2258="Q",AD2258="Q",AF2258="Q",AH2258="Q",AJ2258="Q",AL2258="Q"),"Yes","No")</f>
        <v>No</v>
      </c>
    </row>
    <row r="2259" spans="1:39">
      <c r="A2259" s="6" t="s">
        <v>527</v>
      </c>
      <c r="B2259" s="6" t="s">
        <v>528</v>
      </c>
      <c r="C2259" s="4" t="s">
        <v>112</v>
      </c>
      <c r="D2259" s="242" t="s">
        <v>529</v>
      </c>
      <c r="E2259" s="237" t="s">
        <v>530</v>
      </c>
      <c r="F2259" s="25" t="s">
        <v>320</v>
      </c>
      <c r="G2259" s="53" t="s">
        <v>476</v>
      </c>
      <c r="H2259" s="180">
        <v>0</v>
      </c>
      <c r="I2259" s="28">
        <v>12</v>
      </c>
      <c r="J2259" s="171" t="s">
        <v>15</v>
      </c>
      <c r="K2259" s="171" t="s">
        <v>13</v>
      </c>
      <c r="L2259" s="9">
        <v>2</v>
      </c>
      <c r="M2259" s="9"/>
      <c r="N2259" s="32">
        <v>1.0968950221784131</v>
      </c>
      <c r="O2259" s="10" t="s">
        <v>6535</v>
      </c>
      <c r="P2259" s="57">
        <v>0.15518167048996298</v>
      </c>
      <c r="Q2259" s="7" t="s">
        <v>6535</v>
      </c>
      <c r="R2259" s="182">
        <v>35.570188492063494</v>
      </c>
      <c r="S2259" s="1" t="s">
        <v>6535</v>
      </c>
      <c r="T2259" s="36">
        <v>5.0322420634920633</v>
      </c>
      <c r="U2259" s="2" t="s">
        <v>6535</v>
      </c>
      <c r="V2259" s="31">
        <v>7.0684573681616563</v>
      </c>
      <c r="W2259" s="2" t="s">
        <v>6535</v>
      </c>
      <c r="X2259" s="31" t="s">
        <v>6535</v>
      </c>
      <c r="Y2259" s="2" t="s">
        <v>6535</v>
      </c>
      <c r="AA2259" s="38">
        <v>22256</v>
      </c>
      <c r="AB2259" s="9" t="s">
        <v>6535</v>
      </c>
      <c r="AC2259" s="38">
        <v>143419</v>
      </c>
      <c r="AD2259" s="9" t="s">
        <v>6535</v>
      </c>
      <c r="AE2259" s="42">
        <v>20290</v>
      </c>
      <c r="AF2259" s="9" t="s">
        <v>6535</v>
      </c>
      <c r="AG2259" s="41">
        <v>4032</v>
      </c>
      <c r="AH2259" s="2" t="s">
        <v>6535</v>
      </c>
      <c r="AI2259" s="41">
        <v>0</v>
      </c>
      <c r="AJ2259" s="2" t="s">
        <v>6535</v>
      </c>
      <c r="AK2259" s="41">
        <v>55468</v>
      </c>
      <c r="AL2259" s="2" t="s">
        <v>6535</v>
      </c>
      <c r="AM2259" s="2" t="str">
        <f>IF(OR(O2259="Q",Q2259="Q",S2259="Q",U2259="Q",W2259="Q",Y2259="Q",AB2259="Q",AD2259="Q",AF2259="Q",AH2259="Q",AJ2259="Q",AL2259="Q"),"Yes","No")</f>
        <v>No</v>
      </c>
    </row>
    <row r="2260" spans="1:39">
      <c r="A2260" s="3" t="s">
        <v>5916</v>
      </c>
      <c r="B2260" s="3" t="s">
        <v>5664</v>
      </c>
      <c r="C2260" s="4" t="s">
        <v>28</v>
      </c>
      <c r="D2260" s="241" t="s">
        <v>5917</v>
      </c>
      <c r="E2260" s="236" t="s">
        <v>5918</v>
      </c>
      <c r="F2260" s="3" t="s">
        <v>317</v>
      </c>
      <c r="G2260" s="4" t="s">
        <v>476</v>
      </c>
      <c r="H2260" s="60">
        <v>0</v>
      </c>
      <c r="I2260" s="27">
        <v>12</v>
      </c>
      <c r="J2260" s="170" t="s">
        <v>15</v>
      </c>
      <c r="K2260" s="170" t="s">
        <v>16</v>
      </c>
      <c r="L2260" s="5">
        <v>1</v>
      </c>
      <c r="N2260" s="31">
        <v>1.5101847465656086</v>
      </c>
      <c r="O2260" s="4" t="s">
        <v>6535</v>
      </c>
      <c r="P2260" s="56">
        <v>3.2745126235132191E-2</v>
      </c>
      <c r="Q2260" s="8" t="s">
        <v>6535</v>
      </c>
      <c r="R2260" s="35">
        <v>85.103146853146853</v>
      </c>
      <c r="S2260" s="2" t="s">
        <v>6535</v>
      </c>
      <c r="T2260" s="36">
        <v>1.8452797202797202</v>
      </c>
      <c r="U2260" s="2" t="s">
        <v>6535</v>
      </c>
      <c r="V2260" s="31">
        <v>46.119374703931783</v>
      </c>
      <c r="W2260" s="2" t="s">
        <v>6535</v>
      </c>
      <c r="X2260" s="31" t="s">
        <v>6535</v>
      </c>
      <c r="Y2260" s="2" t="s">
        <v>6535</v>
      </c>
      <c r="AA2260" s="37">
        <v>6376</v>
      </c>
      <c r="AB2260" s="4" t="s">
        <v>6535</v>
      </c>
      <c r="AC2260" s="37">
        <v>194716</v>
      </c>
      <c r="AD2260" s="4" t="s">
        <v>6535</v>
      </c>
      <c r="AE2260" s="41">
        <v>4222</v>
      </c>
      <c r="AF2260" s="4" t="s">
        <v>6535</v>
      </c>
      <c r="AG2260" s="41">
        <v>2288</v>
      </c>
      <c r="AH2260" s="2" t="s">
        <v>6535</v>
      </c>
      <c r="AI2260" s="41">
        <v>0</v>
      </c>
      <c r="AJ2260" s="2" t="s">
        <v>6535</v>
      </c>
      <c r="AK2260" s="41">
        <v>74648</v>
      </c>
      <c r="AL2260" s="2" t="s">
        <v>6535</v>
      </c>
      <c r="AM2260" s="2" t="str">
        <f>IF(OR(O2260="Q",Q2260="Q",S2260="Q",U2260="Q",W2260="Q",Y2260="Q",AB2260="Q",AD2260="Q",AF2260="Q",AH2260="Q",AJ2260="Q",AL2260="Q"),"Yes","No")</f>
        <v>No</v>
      </c>
    </row>
    <row r="2261" spans="1:39">
      <c r="A2261" s="6" t="s">
        <v>2927</v>
      </c>
      <c r="B2261" s="6" t="s">
        <v>2928</v>
      </c>
      <c r="C2261" s="4" t="s">
        <v>60</v>
      </c>
      <c r="D2261" s="242">
        <v>5201</v>
      </c>
      <c r="E2261" s="237">
        <v>50201</v>
      </c>
      <c r="F2261" s="25" t="s">
        <v>481</v>
      </c>
      <c r="G2261" s="53" t="s">
        <v>264</v>
      </c>
      <c r="H2261" s="180">
        <v>1487483</v>
      </c>
      <c r="I2261" s="27">
        <v>11</v>
      </c>
      <c r="J2261" s="171" t="s">
        <v>14</v>
      </c>
      <c r="K2261" s="171" t="s">
        <v>13</v>
      </c>
      <c r="L2261" s="9">
        <v>11</v>
      </c>
      <c r="M2261" s="9"/>
      <c r="N2261" s="32">
        <v>2.3274725274725276</v>
      </c>
      <c r="O2261" s="10" t="s">
        <v>6535</v>
      </c>
      <c r="P2261" s="57">
        <v>0.11850415728728872</v>
      </c>
      <c r="Q2261" s="7" t="s">
        <v>6535</v>
      </c>
      <c r="R2261" s="182">
        <v>25.615958936070928</v>
      </c>
      <c r="S2261" s="1" t="s">
        <v>6535</v>
      </c>
      <c r="T2261" s="36">
        <v>1.3042463835744285</v>
      </c>
      <c r="U2261" s="2" t="s">
        <v>6535</v>
      </c>
      <c r="V2261" s="31">
        <v>19.640429338103758</v>
      </c>
      <c r="W2261" s="2" t="s">
        <v>6535</v>
      </c>
      <c r="X2261" s="31" t="s">
        <v>6535</v>
      </c>
      <c r="Y2261" s="2" t="s">
        <v>6535</v>
      </c>
      <c r="AA2261" s="38">
        <v>45537</v>
      </c>
      <c r="AB2261" s="9" t="s">
        <v>6535</v>
      </c>
      <c r="AC2261" s="38">
        <v>384265</v>
      </c>
      <c r="AD2261" s="9" t="s">
        <v>6535</v>
      </c>
      <c r="AE2261" s="42">
        <v>19565</v>
      </c>
      <c r="AF2261" s="9" t="s">
        <v>6535</v>
      </c>
      <c r="AG2261" s="41">
        <v>15001</v>
      </c>
      <c r="AH2261" s="2" t="s">
        <v>6535</v>
      </c>
      <c r="AI2261" s="41">
        <v>0</v>
      </c>
      <c r="AJ2261" s="2" t="s">
        <v>6535</v>
      </c>
      <c r="AK2261" s="41">
        <v>183556</v>
      </c>
      <c r="AL2261" s="2" t="s">
        <v>6535</v>
      </c>
      <c r="AM2261" s="2" t="str">
        <f>IF(OR(O2261="Q",Q2261="Q",S2261="Q",U2261="Q",W2261="Q",Y2261="Q",AB2261="Q",AD2261="Q",AF2261="Q",AH2261="Q",AJ2261="Q",AL2261="Q"),"Yes","No")</f>
        <v>No</v>
      </c>
    </row>
    <row r="2262" spans="1:39">
      <c r="A2262" s="3" t="s">
        <v>5189</v>
      </c>
      <c r="B2262" s="3" t="s">
        <v>5190</v>
      </c>
      <c r="C2262" s="4" t="s">
        <v>84</v>
      </c>
      <c r="D2262" s="241" t="s">
        <v>5191</v>
      </c>
      <c r="E2262" s="236">
        <v>88140</v>
      </c>
      <c r="F2262" s="3" t="s">
        <v>167</v>
      </c>
      <c r="G2262" s="4" t="s">
        <v>264</v>
      </c>
      <c r="H2262" s="60">
        <v>0</v>
      </c>
      <c r="I2262" s="27">
        <v>11</v>
      </c>
      <c r="J2262" s="170" t="s">
        <v>14</v>
      </c>
      <c r="K2262" s="170" t="s">
        <v>13</v>
      </c>
      <c r="L2262" s="5">
        <v>11</v>
      </c>
      <c r="N2262" s="31">
        <v>3.6910871274390682</v>
      </c>
      <c r="O2262" s="4" t="s">
        <v>6535</v>
      </c>
      <c r="P2262" s="56">
        <v>6.4496952000089924E-2</v>
      </c>
      <c r="Q2262" s="8" t="s">
        <v>6535</v>
      </c>
      <c r="R2262" s="35">
        <v>130.27806703547023</v>
      </c>
      <c r="S2262" s="2" t="s">
        <v>6535</v>
      </c>
      <c r="T2262" s="36">
        <v>2.2764399609502117</v>
      </c>
      <c r="U2262" s="2" t="s">
        <v>6535</v>
      </c>
      <c r="V2262" s="31">
        <v>57.228861410907008</v>
      </c>
      <c r="W2262" s="2" t="s">
        <v>6535</v>
      </c>
      <c r="X2262" s="31" t="s">
        <v>6535</v>
      </c>
      <c r="Y2262" s="2" t="s">
        <v>6535</v>
      </c>
      <c r="AA2262" s="37">
        <v>51642</v>
      </c>
      <c r="AB2262" s="4" t="s">
        <v>6535</v>
      </c>
      <c r="AC2262" s="37">
        <v>800689</v>
      </c>
      <c r="AD2262" s="4" t="s">
        <v>6535</v>
      </c>
      <c r="AE2262" s="41">
        <v>13991</v>
      </c>
      <c r="AF2262" s="4" t="s">
        <v>6535</v>
      </c>
      <c r="AG2262" s="41">
        <v>6146</v>
      </c>
      <c r="AH2262" s="2" t="s">
        <v>6535</v>
      </c>
      <c r="AI2262" s="41">
        <v>0</v>
      </c>
      <c r="AJ2262" s="2" t="s">
        <v>6535</v>
      </c>
      <c r="AK2262" s="41">
        <v>204932</v>
      </c>
      <c r="AL2262" s="2" t="s">
        <v>6535</v>
      </c>
      <c r="AM2262" s="2" t="str">
        <f>IF(OR(O2262="Q",Q2262="Q",S2262="Q",U2262="Q",W2262="Q",Y2262="Q",AB2262="Q",AD2262="Q",AF2262="Q",AH2262="Q",AJ2262="Q",AL2262="Q"),"Yes","No")</f>
        <v>No</v>
      </c>
    </row>
    <row r="2263" spans="1:39">
      <c r="A2263" s="6" t="s">
        <v>497</v>
      </c>
      <c r="B2263" s="6" t="s">
        <v>498</v>
      </c>
      <c r="C2263" s="4" t="s">
        <v>2</v>
      </c>
      <c r="D2263" s="242" t="s">
        <v>499</v>
      </c>
      <c r="E2263" s="237" t="s">
        <v>500</v>
      </c>
      <c r="F2263" s="25" t="s">
        <v>320</v>
      </c>
      <c r="G2263" s="53" t="s">
        <v>476</v>
      </c>
      <c r="H2263" s="180">
        <v>0</v>
      </c>
      <c r="I2263" s="28">
        <v>11</v>
      </c>
      <c r="J2263" s="171" t="s">
        <v>14</v>
      </c>
      <c r="K2263" s="171" t="s">
        <v>13</v>
      </c>
      <c r="L2263" s="9">
        <v>11</v>
      </c>
      <c r="M2263" s="9"/>
      <c r="N2263" s="32">
        <v>0.71178141220252666</v>
      </c>
      <c r="O2263" s="10" t="s">
        <v>6535</v>
      </c>
      <c r="P2263" s="57">
        <v>4.3474424829710714E-2</v>
      </c>
      <c r="Q2263" s="7" t="s">
        <v>6535</v>
      </c>
      <c r="R2263" s="182">
        <v>45.95663528279843</v>
      </c>
      <c r="S2263" s="1" t="s">
        <v>6535</v>
      </c>
      <c r="T2263" s="36">
        <v>2.8069548484640232</v>
      </c>
      <c r="U2263" s="2" t="s">
        <v>6535</v>
      </c>
      <c r="V2263" s="31">
        <v>16.372417001273138</v>
      </c>
      <c r="W2263" s="2" t="s">
        <v>6535</v>
      </c>
      <c r="X2263" s="31" t="s">
        <v>6535</v>
      </c>
      <c r="Y2263" s="2" t="s">
        <v>6535</v>
      </c>
      <c r="AA2263" s="38">
        <v>29072</v>
      </c>
      <c r="AB2263" s="9" t="s">
        <v>6535</v>
      </c>
      <c r="AC2263" s="38">
        <v>668715</v>
      </c>
      <c r="AD2263" s="9" t="s">
        <v>6535</v>
      </c>
      <c r="AE2263" s="42">
        <v>40844</v>
      </c>
      <c r="AF2263" s="9" t="s">
        <v>6535</v>
      </c>
      <c r="AG2263" s="41">
        <v>14551</v>
      </c>
      <c r="AH2263" s="2" t="s">
        <v>6535</v>
      </c>
      <c r="AI2263" s="41">
        <v>0</v>
      </c>
      <c r="AJ2263" s="2" t="s">
        <v>6535</v>
      </c>
      <c r="AK2263" s="41">
        <v>186371</v>
      </c>
      <c r="AL2263" s="2" t="s">
        <v>6535</v>
      </c>
      <c r="AM2263" s="2" t="str">
        <f>IF(OR(O2263="Q",Q2263="Q",S2263="Q",U2263="Q",W2263="Q",Y2263="Q",AB2263="Q",AD2263="Q",AF2263="Q",AH2263="Q",AJ2263="Q",AL2263="Q"),"Yes","No")</f>
        <v>No</v>
      </c>
    </row>
    <row r="2264" spans="1:39">
      <c r="A2264" s="3" t="s">
        <v>6348</v>
      </c>
      <c r="B2264" s="3" t="s">
        <v>6349</v>
      </c>
      <c r="C2264" s="4" t="s">
        <v>147</v>
      </c>
      <c r="E2264" s="236">
        <v>30199</v>
      </c>
      <c r="F2264" s="3" t="s">
        <v>320</v>
      </c>
      <c r="G2264" s="4" t="s">
        <v>264</v>
      </c>
      <c r="H2264" s="60">
        <v>64022</v>
      </c>
      <c r="I2264" s="27">
        <v>11</v>
      </c>
      <c r="J2264" s="170" t="s">
        <v>15</v>
      </c>
      <c r="K2264" s="170" t="s">
        <v>16</v>
      </c>
      <c r="L2264" s="5">
        <v>11</v>
      </c>
      <c r="N2264" s="31">
        <v>0</v>
      </c>
      <c r="O2264" s="4" t="s">
        <v>6535</v>
      </c>
      <c r="P2264" s="56">
        <v>0</v>
      </c>
      <c r="Q2264" s="8" t="s">
        <v>6535</v>
      </c>
      <c r="R2264" s="35">
        <v>51.202730780647073</v>
      </c>
      <c r="S2264" s="2" t="s">
        <v>6535</v>
      </c>
      <c r="T2264" s="36">
        <v>1.9525081626595429</v>
      </c>
      <c r="U2264" s="2" t="s">
        <v>6535</v>
      </c>
      <c r="V2264" s="31">
        <v>26.224080267558527</v>
      </c>
      <c r="W2264" s="2" t="s">
        <v>6535</v>
      </c>
      <c r="X2264" s="31" t="s">
        <v>6535</v>
      </c>
      <c r="Y2264" s="2" t="s">
        <v>6535</v>
      </c>
      <c r="AA2264" s="37">
        <v>0</v>
      </c>
      <c r="AB2264" s="4" t="s">
        <v>6535</v>
      </c>
      <c r="AC2264" s="37">
        <v>345004</v>
      </c>
      <c r="AD2264" s="4" t="s">
        <v>6535</v>
      </c>
      <c r="AE2264" s="41">
        <v>13156</v>
      </c>
      <c r="AF2264" s="4" t="s">
        <v>6535</v>
      </c>
      <c r="AG2264" s="41">
        <v>6738</v>
      </c>
      <c r="AH2264" s="2" t="s">
        <v>6535</v>
      </c>
      <c r="AI2264" s="41">
        <v>0</v>
      </c>
      <c r="AJ2264" s="2" t="s">
        <v>6535</v>
      </c>
      <c r="AK2264" s="41">
        <v>81528</v>
      </c>
      <c r="AL2264" s="2" t="s">
        <v>6535</v>
      </c>
      <c r="AM2264" s="2" t="str">
        <f>IF(OR(O2264="Q",Q2264="Q",S2264="Q",U2264="Q",W2264="Q",Y2264="Q",AB2264="Q",AD2264="Q",AF2264="Q",AH2264="Q",AJ2264="Q",AL2264="Q"),"Yes","No")</f>
        <v>No</v>
      </c>
    </row>
    <row r="2265" spans="1:39">
      <c r="A2265" s="6" t="s">
        <v>4175</v>
      </c>
      <c r="B2265" s="6" t="s">
        <v>4176</v>
      </c>
      <c r="C2265" s="4" t="s">
        <v>67</v>
      </c>
      <c r="D2265" s="242" t="s">
        <v>4177</v>
      </c>
      <c r="E2265" s="237" t="s">
        <v>4178</v>
      </c>
      <c r="F2265" s="25" t="s">
        <v>1218</v>
      </c>
      <c r="G2265" s="53" t="s">
        <v>476</v>
      </c>
      <c r="H2265" s="180">
        <v>0</v>
      </c>
      <c r="I2265" s="28">
        <v>11</v>
      </c>
      <c r="J2265" s="171" t="s">
        <v>14</v>
      </c>
      <c r="K2265" s="171" t="s">
        <v>13</v>
      </c>
      <c r="L2265" s="9">
        <v>11</v>
      </c>
      <c r="M2265" s="9"/>
      <c r="N2265" s="32">
        <v>1.9287862975013812</v>
      </c>
      <c r="O2265" s="10" t="s">
        <v>6535</v>
      </c>
      <c r="P2265" s="57">
        <v>5.7481379567746176E-2</v>
      </c>
      <c r="Q2265" s="7" t="s">
        <v>6535</v>
      </c>
      <c r="R2265" s="182">
        <v>65.908235861569992</v>
      </c>
      <c r="S2265" s="1" t="s">
        <v>6535</v>
      </c>
      <c r="T2265" s="36">
        <v>1.9641866634511034</v>
      </c>
      <c r="U2265" s="2" t="s">
        <v>6535</v>
      </c>
      <c r="V2265" s="31">
        <v>33.554975750506479</v>
      </c>
      <c r="W2265" s="2" t="s">
        <v>6535</v>
      </c>
      <c r="X2265" s="31" t="s">
        <v>6535</v>
      </c>
      <c r="Y2265" s="2" t="s">
        <v>6535</v>
      </c>
      <c r="AA2265" s="38">
        <v>31418</v>
      </c>
      <c r="AB2265" s="9" t="s">
        <v>6535</v>
      </c>
      <c r="AC2265" s="38">
        <v>546577</v>
      </c>
      <c r="AD2265" s="9" t="s">
        <v>6535</v>
      </c>
      <c r="AE2265" s="42">
        <v>16289</v>
      </c>
      <c r="AF2265" s="9" t="s">
        <v>6535</v>
      </c>
      <c r="AG2265" s="41">
        <v>8293</v>
      </c>
      <c r="AH2265" s="2" t="s">
        <v>6535</v>
      </c>
      <c r="AI2265" s="41">
        <v>0</v>
      </c>
      <c r="AJ2265" s="2" t="s">
        <v>6535</v>
      </c>
      <c r="AK2265" s="41">
        <v>213498</v>
      </c>
      <c r="AL2265" s="2" t="s">
        <v>6535</v>
      </c>
      <c r="AM2265" s="2" t="str">
        <f>IF(OR(O2265="Q",Q2265="Q",S2265="Q",U2265="Q",W2265="Q",Y2265="Q",AB2265="Q",AD2265="Q",AF2265="Q",AH2265="Q",AJ2265="Q",AL2265="Q"),"Yes","No")</f>
        <v>No</v>
      </c>
    </row>
    <row r="2266" spans="1:39">
      <c r="A2266" s="3" t="s">
        <v>4150</v>
      </c>
      <c r="B2266" s="3" t="s">
        <v>4151</v>
      </c>
      <c r="C2266" s="4" t="s">
        <v>67</v>
      </c>
      <c r="D2266" s="241" t="s">
        <v>4152</v>
      </c>
      <c r="E2266" s="236" t="s">
        <v>4153</v>
      </c>
      <c r="F2266" s="3" t="s">
        <v>1218</v>
      </c>
      <c r="G2266" s="4" t="s">
        <v>476</v>
      </c>
      <c r="H2266" s="60">
        <v>0</v>
      </c>
      <c r="I2266" s="27">
        <v>11</v>
      </c>
      <c r="J2266" s="170" t="s">
        <v>14</v>
      </c>
      <c r="K2266" s="170" t="s">
        <v>13</v>
      </c>
      <c r="L2266" s="5">
        <v>11</v>
      </c>
      <c r="N2266" s="31">
        <v>0.37550603596046539</v>
      </c>
      <c r="O2266" s="4" t="s">
        <v>6535</v>
      </c>
      <c r="P2266" s="56">
        <v>6.1293375957709E-2</v>
      </c>
      <c r="Q2266" s="8" t="s">
        <v>6535</v>
      </c>
      <c r="R2266" s="35">
        <v>16.066857962697274</v>
      </c>
      <c r="S2266" s="2" t="s">
        <v>6535</v>
      </c>
      <c r="T2266" s="36">
        <v>2.622572931611669</v>
      </c>
      <c r="U2266" s="2" t="s">
        <v>6535</v>
      </c>
      <c r="V2266" s="31">
        <v>6.1263722236405416</v>
      </c>
      <c r="W2266" s="2" t="s">
        <v>6535</v>
      </c>
      <c r="X2266" s="31" t="s">
        <v>6535</v>
      </c>
      <c r="Y2266" s="2" t="s">
        <v>6535</v>
      </c>
      <c r="AA2266" s="37">
        <v>10296</v>
      </c>
      <c r="AB2266" s="4" t="s">
        <v>6535</v>
      </c>
      <c r="AC2266" s="37">
        <v>167979</v>
      </c>
      <c r="AD2266" s="4" t="s">
        <v>6535</v>
      </c>
      <c r="AE2266" s="41">
        <v>27419</v>
      </c>
      <c r="AF2266" s="4" t="s">
        <v>6535</v>
      </c>
      <c r="AG2266" s="41">
        <v>10455</v>
      </c>
      <c r="AH2266" s="2" t="s">
        <v>6535</v>
      </c>
      <c r="AI2266" s="41">
        <v>0</v>
      </c>
      <c r="AJ2266" s="2" t="s">
        <v>6535</v>
      </c>
      <c r="AK2266" s="41">
        <v>127737</v>
      </c>
      <c r="AL2266" s="2" t="s">
        <v>6535</v>
      </c>
      <c r="AM2266" s="2" t="str">
        <f>IF(OR(O2266="Q",Q2266="Q",S2266="Q",U2266="Q",W2266="Q",Y2266="Q",AB2266="Q",AD2266="Q",AF2266="Q",AH2266="Q",AJ2266="Q",AL2266="Q"),"Yes","No")</f>
        <v>No</v>
      </c>
    </row>
    <row r="2267" spans="1:39">
      <c r="A2267" s="3" t="s">
        <v>4139</v>
      </c>
      <c r="B2267" s="3" t="s">
        <v>4140</v>
      </c>
      <c r="C2267" s="4" t="s">
        <v>67</v>
      </c>
      <c r="D2267" s="241" t="s">
        <v>4141</v>
      </c>
      <c r="E2267" s="236" t="s">
        <v>4142</v>
      </c>
      <c r="F2267" s="3" t="s">
        <v>1218</v>
      </c>
      <c r="G2267" s="4" t="s">
        <v>476</v>
      </c>
      <c r="H2267" s="60">
        <v>0</v>
      </c>
      <c r="I2267" s="27">
        <v>11</v>
      </c>
      <c r="J2267" s="170" t="s">
        <v>14</v>
      </c>
      <c r="K2267" s="170" t="s">
        <v>13</v>
      </c>
      <c r="L2267" s="5">
        <v>11</v>
      </c>
      <c r="N2267" s="31">
        <v>0.28626943005181349</v>
      </c>
      <c r="O2267" s="4" t="s">
        <v>6535</v>
      </c>
      <c r="P2267" s="56">
        <v>1.0911645297466891E-2</v>
      </c>
      <c r="Q2267" s="8" t="s">
        <v>6535</v>
      </c>
      <c r="R2267" s="35">
        <v>53.658357418111756</v>
      </c>
      <c r="S2267" s="2" t="s">
        <v>6535</v>
      </c>
      <c r="T2267" s="36">
        <v>2.0452793834296723</v>
      </c>
      <c r="U2267" s="2" t="s">
        <v>6535</v>
      </c>
      <c r="V2267" s="31">
        <v>26.235221384832784</v>
      </c>
      <c r="W2267" s="2" t="s">
        <v>6535</v>
      </c>
      <c r="X2267" s="31" t="s">
        <v>6535</v>
      </c>
      <c r="Y2267" s="2" t="s">
        <v>6535</v>
      </c>
      <c r="AA2267" s="37">
        <v>4862</v>
      </c>
      <c r="AB2267" s="4" t="s">
        <v>6535</v>
      </c>
      <c r="AC2267" s="37">
        <v>445579</v>
      </c>
      <c r="AD2267" s="4" t="s">
        <v>6535</v>
      </c>
      <c r="AE2267" s="41">
        <v>16984</v>
      </c>
      <c r="AF2267" s="4" t="s">
        <v>6535</v>
      </c>
      <c r="AG2267" s="41">
        <v>8304</v>
      </c>
      <c r="AH2267" s="2" t="s">
        <v>6535</v>
      </c>
      <c r="AI2267" s="41">
        <v>0</v>
      </c>
      <c r="AJ2267" s="2" t="s">
        <v>6535</v>
      </c>
      <c r="AK2267" s="41">
        <v>181039</v>
      </c>
      <c r="AL2267" s="2" t="s">
        <v>6535</v>
      </c>
      <c r="AM2267" s="2" t="str">
        <f>IF(OR(O2267="Q",Q2267="Q",S2267="Q",U2267="Q",W2267="Q",Y2267="Q",AB2267="Q",AD2267="Q",AF2267="Q",AH2267="Q",AJ2267="Q",AL2267="Q"),"Yes","No")</f>
        <v>No</v>
      </c>
    </row>
    <row r="2268" spans="1:39">
      <c r="A2268" s="6" t="s">
        <v>5447</v>
      </c>
      <c r="B2268" s="6" t="s">
        <v>5448</v>
      </c>
      <c r="C2268" s="4" t="s">
        <v>84</v>
      </c>
      <c r="D2268" s="242" t="s">
        <v>5449</v>
      </c>
      <c r="E2268" s="237" t="s">
        <v>5450</v>
      </c>
      <c r="F2268" s="25" t="s">
        <v>481</v>
      </c>
      <c r="G2268" s="53" t="s">
        <v>476</v>
      </c>
      <c r="H2268" s="180">
        <v>0</v>
      </c>
      <c r="I2268" s="28">
        <v>11</v>
      </c>
      <c r="J2268" s="171" t="s">
        <v>14</v>
      </c>
      <c r="K2268" s="171" t="s">
        <v>13</v>
      </c>
      <c r="L2268" s="9">
        <v>11</v>
      </c>
      <c r="M2268" s="9"/>
      <c r="N2268" s="32">
        <v>2.7094328619332266</v>
      </c>
      <c r="O2268" s="10" t="s">
        <v>6535</v>
      </c>
      <c r="P2268" s="57">
        <v>0.14491804301377126</v>
      </c>
      <c r="Q2268" s="7" t="s">
        <v>6535</v>
      </c>
      <c r="R2268" s="182">
        <v>121.57565415244596</v>
      </c>
      <c r="S2268" s="1" t="s">
        <v>6535</v>
      </c>
      <c r="T2268" s="36">
        <v>6.5026545316647706</v>
      </c>
      <c r="U2268" s="2" t="s">
        <v>6535</v>
      </c>
      <c r="V2268" s="31">
        <v>18.696311415658258</v>
      </c>
      <c r="W2268" s="2" t="s">
        <v>6535</v>
      </c>
      <c r="X2268" s="31" t="s">
        <v>6535</v>
      </c>
      <c r="Y2268" s="2" t="s">
        <v>6535</v>
      </c>
      <c r="AA2268" s="38">
        <v>92920</v>
      </c>
      <c r="AB2268" s="9" t="s">
        <v>6535</v>
      </c>
      <c r="AC2268" s="38">
        <v>641190</v>
      </c>
      <c r="AD2268" s="9" t="s">
        <v>6535</v>
      </c>
      <c r="AE2268" s="42">
        <v>34295</v>
      </c>
      <c r="AF2268" s="9" t="s">
        <v>6535</v>
      </c>
      <c r="AG2268" s="41">
        <v>5274</v>
      </c>
      <c r="AH2268" s="2" t="s">
        <v>6535</v>
      </c>
      <c r="AI2268" s="41">
        <v>0</v>
      </c>
      <c r="AJ2268" s="2" t="s">
        <v>6535</v>
      </c>
      <c r="AK2268" s="41">
        <v>134783</v>
      </c>
      <c r="AL2268" s="2" t="s">
        <v>6535</v>
      </c>
      <c r="AM2268" s="2" t="str">
        <f>IF(OR(O2268="Q",Q2268="Q",S2268="Q",U2268="Q",W2268="Q",Y2268="Q",AB2268="Q",AD2268="Q",AF2268="Q",AH2268="Q",AJ2268="Q",AL2268="Q"),"Yes","No")</f>
        <v>No</v>
      </c>
    </row>
    <row r="2269" spans="1:39">
      <c r="A2269" s="6" t="s">
        <v>5428</v>
      </c>
      <c r="B2269" s="6" t="s">
        <v>1169</v>
      </c>
      <c r="C2269" s="4" t="s">
        <v>84</v>
      </c>
      <c r="D2269" s="242" t="s">
        <v>5429</v>
      </c>
      <c r="E2269" s="237" t="s">
        <v>5430</v>
      </c>
      <c r="F2269" s="25" t="s">
        <v>481</v>
      </c>
      <c r="G2269" s="53" t="s">
        <v>476</v>
      </c>
      <c r="H2269" s="180">
        <v>0</v>
      </c>
      <c r="I2269" s="28">
        <v>11</v>
      </c>
      <c r="J2269" s="171" t="s">
        <v>14</v>
      </c>
      <c r="K2269" s="171" t="s">
        <v>13</v>
      </c>
      <c r="L2269" s="9">
        <v>11</v>
      </c>
      <c r="M2269" s="9"/>
      <c r="N2269" s="32">
        <v>1.9562531427339991</v>
      </c>
      <c r="O2269" s="10" t="s">
        <v>6535</v>
      </c>
      <c r="P2269" s="57">
        <v>0.15495019295518006</v>
      </c>
      <c r="Q2269" s="7" t="s">
        <v>6535</v>
      </c>
      <c r="R2269" s="182">
        <v>46.789550748752077</v>
      </c>
      <c r="S2269" s="1" t="s">
        <v>6535</v>
      </c>
      <c r="T2269" s="36">
        <v>3.706089850249584</v>
      </c>
      <c r="U2269" s="2" t="s">
        <v>6535</v>
      </c>
      <c r="V2269" s="31">
        <v>12.625044896199986</v>
      </c>
      <c r="W2269" s="2" t="s">
        <v>6535</v>
      </c>
      <c r="X2269" s="31" t="s">
        <v>6535</v>
      </c>
      <c r="Y2269" s="2" t="s">
        <v>6535</v>
      </c>
      <c r="AA2269" s="38">
        <v>108932</v>
      </c>
      <c r="AB2269" s="9" t="s">
        <v>6535</v>
      </c>
      <c r="AC2269" s="38">
        <v>703013</v>
      </c>
      <c r="AD2269" s="9" t="s">
        <v>6535</v>
      </c>
      <c r="AE2269" s="42">
        <v>55684</v>
      </c>
      <c r="AF2269" s="9" t="s">
        <v>6535</v>
      </c>
      <c r="AG2269" s="41">
        <v>15025</v>
      </c>
      <c r="AH2269" s="2" t="s">
        <v>6535</v>
      </c>
      <c r="AI2269" s="41">
        <v>0</v>
      </c>
      <c r="AJ2269" s="2" t="s">
        <v>6535</v>
      </c>
      <c r="AK2269" s="41">
        <v>185198</v>
      </c>
      <c r="AL2269" s="2" t="s">
        <v>6535</v>
      </c>
      <c r="AM2269" s="2" t="str">
        <f>IF(OR(O2269="Q",Q2269="Q",S2269="Q",U2269="Q",W2269="Q",Y2269="Q",AB2269="Q",AD2269="Q",AF2269="Q",AH2269="Q",AJ2269="Q",AL2269="Q"),"Yes","No")</f>
        <v>No</v>
      </c>
    </row>
    <row r="2270" spans="1:39">
      <c r="A2270" s="6" t="s">
        <v>4535</v>
      </c>
      <c r="B2270" s="6" t="s">
        <v>4495</v>
      </c>
      <c r="C2270" s="4" t="s">
        <v>57</v>
      </c>
      <c r="D2270" s="242" t="s">
        <v>4536</v>
      </c>
      <c r="E2270" s="237" t="s">
        <v>4537</v>
      </c>
      <c r="F2270" s="25" t="s">
        <v>320</v>
      </c>
      <c r="G2270" s="53" t="s">
        <v>476</v>
      </c>
      <c r="H2270" s="180">
        <v>0</v>
      </c>
      <c r="I2270" s="28">
        <v>11</v>
      </c>
      <c r="J2270" s="171" t="s">
        <v>14</v>
      </c>
      <c r="K2270" s="171" t="s">
        <v>13</v>
      </c>
      <c r="L2270" s="9">
        <v>11</v>
      </c>
      <c r="M2270" s="9"/>
      <c r="N2270" s="32">
        <v>1.506126901872163</v>
      </c>
      <c r="O2270" s="10" t="s">
        <v>6535</v>
      </c>
      <c r="P2270" s="57">
        <v>0.10091107253338207</v>
      </c>
      <c r="Q2270" s="7" t="s">
        <v>6535</v>
      </c>
      <c r="R2270" s="182">
        <v>38.656339875876682</v>
      </c>
      <c r="S2270" s="1" t="s">
        <v>6535</v>
      </c>
      <c r="T2270" s="36">
        <v>2.58998940410717</v>
      </c>
      <c r="U2270" s="2" t="s">
        <v>6535</v>
      </c>
      <c r="V2270" s="31">
        <v>14.925288811829109</v>
      </c>
      <c r="W2270" s="2" t="s">
        <v>6535</v>
      </c>
      <c r="X2270" s="31" t="s">
        <v>6535</v>
      </c>
      <c r="Y2270" s="2" t="s">
        <v>6535</v>
      </c>
      <c r="AA2270" s="38">
        <v>77311</v>
      </c>
      <c r="AB2270" s="9" t="s">
        <v>6535</v>
      </c>
      <c r="AC2270" s="38">
        <v>766130</v>
      </c>
      <c r="AD2270" s="9" t="s">
        <v>6535</v>
      </c>
      <c r="AE2270" s="42">
        <v>51331</v>
      </c>
      <c r="AF2270" s="9" t="s">
        <v>6535</v>
      </c>
      <c r="AG2270" s="41">
        <v>19819</v>
      </c>
      <c r="AH2270" s="2" t="s">
        <v>6535</v>
      </c>
      <c r="AI2270" s="41">
        <v>0</v>
      </c>
      <c r="AJ2270" s="2" t="s">
        <v>6535</v>
      </c>
      <c r="AK2270" s="41">
        <v>290257</v>
      </c>
      <c r="AL2270" s="2" t="s">
        <v>6535</v>
      </c>
      <c r="AM2270" s="2" t="str">
        <f>IF(OR(O2270="Q",Q2270="Q",S2270="Q",U2270="Q",W2270="Q",Y2270="Q",AB2270="Q",AD2270="Q",AF2270="Q",AH2270="Q",AJ2270="Q",AL2270="Q"),"Yes","No")</f>
        <v>No</v>
      </c>
    </row>
    <row r="2271" spans="1:39">
      <c r="A2271" s="6" t="s">
        <v>4520</v>
      </c>
      <c r="B2271" s="6" t="s">
        <v>2474</v>
      </c>
      <c r="C2271" s="4" t="s">
        <v>57</v>
      </c>
      <c r="D2271" s="242" t="s">
        <v>4521</v>
      </c>
      <c r="E2271" s="237" t="s">
        <v>4522</v>
      </c>
      <c r="F2271" s="25" t="s">
        <v>320</v>
      </c>
      <c r="G2271" s="53" t="s">
        <v>476</v>
      </c>
      <c r="H2271" s="180">
        <v>0</v>
      </c>
      <c r="I2271" s="28">
        <v>11</v>
      </c>
      <c r="J2271" s="171" t="s">
        <v>15</v>
      </c>
      <c r="K2271" s="171" t="s">
        <v>13</v>
      </c>
      <c r="L2271" s="9">
        <v>11</v>
      </c>
      <c r="M2271" s="9"/>
      <c r="N2271" s="32">
        <v>0.71555444329827689</v>
      </c>
      <c r="O2271" s="10" t="s">
        <v>6535</v>
      </c>
      <c r="P2271" s="57">
        <v>0.1429622813965499</v>
      </c>
      <c r="Q2271" s="7" t="s">
        <v>6535</v>
      </c>
      <c r="R2271" s="182">
        <v>62.881522947739732</v>
      </c>
      <c r="S2271" s="1" t="s">
        <v>6535</v>
      </c>
      <c r="T2271" s="36">
        <v>12.563245274337641</v>
      </c>
      <c r="U2271" s="2" t="s">
        <v>6535</v>
      </c>
      <c r="V2271" s="31">
        <v>5.0051974290579926</v>
      </c>
      <c r="W2271" s="2" t="s">
        <v>6535</v>
      </c>
      <c r="X2271" s="31" t="s">
        <v>6535</v>
      </c>
      <c r="Y2271" s="2" t="s">
        <v>6535</v>
      </c>
      <c r="AA2271" s="38">
        <v>234460</v>
      </c>
      <c r="AB2271" s="9" t="s">
        <v>6535</v>
      </c>
      <c r="AC2271" s="38">
        <v>1640013</v>
      </c>
      <c r="AD2271" s="9" t="s">
        <v>6535</v>
      </c>
      <c r="AE2271" s="42">
        <v>327662</v>
      </c>
      <c r="AF2271" s="9" t="s">
        <v>6535</v>
      </c>
      <c r="AG2271" s="41">
        <v>26081</v>
      </c>
      <c r="AH2271" s="2" t="s">
        <v>6535</v>
      </c>
      <c r="AI2271" s="41">
        <v>0</v>
      </c>
      <c r="AJ2271" s="2" t="s">
        <v>6535</v>
      </c>
      <c r="AK2271" s="41">
        <v>352468</v>
      </c>
      <c r="AL2271" s="2" t="s">
        <v>6535</v>
      </c>
      <c r="AM2271" s="2" t="str">
        <f>IF(OR(O2271="Q",Q2271="Q",S2271="Q",U2271="Q",W2271="Q",Y2271="Q",AB2271="Q",AD2271="Q",AF2271="Q",AH2271="Q",AJ2271="Q",AL2271="Q"),"Yes","No")</f>
        <v>No</v>
      </c>
    </row>
    <row r="2272" spans="1:39">
      <c r="A2272" s="3" t="s">
        <v>3819</v>
      </c>
      <c r="B2272" s="3" t="s">
        <v>3820</v>
      </c>
      <c r="C2272" s="4" t="s">
        <v>141</v>
      </c>
      <c r="D2272" s="241" t="s">
        <v>3821</v>
      </c>
      <c r="E2272" s="236" t="s">
        <v>3822</v>
      </c>
      <c r="F2272" s="3" t="s">
        <v>317</v>
      </c>
      <c r="G2272" s="4" t="s">
        <v>476</v>
      </c>
      <c r="H2272" s="60">
        <v>0</v>
      </c>
      <c r="I2272" s="27">
        <v>11</v>
      </c>
      <c r="J2272" s="170" t="s">
        <v>20</v>
      </c>
      <c r="K2272" s="170" t="s">
        <v>16</v>
      </c>
      <c r="L2272" s="5">
        <v>11</v>
      </c>
      <c r="N2272" s="31">
        <v>3.4228710699488181</v>
      </c>
      <c r="O2272" s="4" t="s">
        <v>6535</v>
      </c>
      <c r="P2272" s="56">
        <v>0.40588209453523105</v>
      </c>
      <c r="Q2272" s="8" t="s">
        <v>6535</v>
      </c>
      <c r="R2272" s="35">
        <v>22.14226841067909</v>
      </c>
      <c r="S2272" s="2" t="s">
        <v>6535</v>
      </c>
      <c r="T2272" s="36">
        <v>2.6256175288606753</v>
      </c>
      <c r="U2272" s="2" t="s">
        <v>6535</v>
      </c>
      <c r="V2272" s="31">
        <v>8.4331659761150384</v>
      </c>
      <c r="W2272" s="2" t="s">
        <v>6535</v>
      </c>
      <c r="X2272" s="31" t="s">
        <v>6535</v>
      </c>
      <c r="Y2272" s="2" t="s">
        <v>6535</v>
      </c>
      <c r="AA2272" s="37">
        <v>351101</v>
      </c>
      <c r="AB2272" s="4" t="s">
        <v>6535</v>
      </c>
      <c r="AC2272" s="37">
        <v>865032</v>
      </c>
      <c r="AD2272" s="4" t="s">
        <v>6535</v>
      </c>
      <c r="AE2272" s="41">
        <v>102575</v>
      </c>
      <c r="AF2272" s="4" t="s">
        <v>6535</v>
      </c>
      <c r="AG2272" s="41">
        <v>39067</v>
      </c>
      <c r="AH2272" s="2" t="s">
        <v>6535</v>
      </c>
      <c r="AI2272" s="41">
        <v>0</v>
      </c>
      <c r="AJ2272" s="2" t="s">
        <v>6535</v>
      </c>
      <c r="AK2272" s="41">
        <v>473051</v>
      </c>
      <c r="AL2272" s="2" t="s">
        <v>6535</v>
      </c>
      <c r="AM2272" s="2" t="str">
        <f>IF(OR(O2272="Q",Q2272="Q",S2272="Q",U2272="Q",W2272="Q",Y2272="Q",AB2272="Q",AD2272="Q",AF2272="Q",AH2272="Q",AJ2272="Q",AL2272="Q"),"Yes","No")</f>
        <v>No</v>
      </c>
    </row>
    <row r="2273" spans="1:39">
      <c r="A2273" s="6" t="s">
        <v>1862</v>
      </c>
      <c r="B2273" s="6" t="s">
        <v>1863</v>
      </c>
      <c r="C2273" s="4" t="s">
        <v>18</v>
      </c>
      <c r="D2273" s="242" t="s">
        <v>1864</v>
      </c>
      <c r="E2273" s="237" t="s">
        <v>1865</v>
      </c>
      <c r="F2273" s="25" t="s">
        <v>317</v>
      </c>
      <c r="G2273" s="53" t="s">
        <v>476</v>
      </c>
      <c r="H2273" s="180">
        <v>0</v>
      </c>
      <c r="I2273" s="28">
        <v>11</v>
      </c>
      <c r="J2273" s="171" t="s">
        <v>14</v>
      </c>
      <c r="K2273" s="171" t="s">
        <v>13</v>
      </c>
      <c r="L2273" s="9">
        <v>11</v>
      </c>
      <c r="M2273" s="9"/>
      <c r="N2273" s="32">
        <v>1.2284533478747524</v>
      </c>
      <c r="O2273" s="10" t="s">
        <v>6535</v>
      </c>
      <c r="P2273" s="57">
        <v>0.14611973468154615</v>
      </c>
      <c r="Q2273" s="7" t="s">
        <v>6535</v>
      </c>
      <c r="R2273" s="182">
        <v>35.593074119076547</v>
      </c>
      <c r="S2273" s="1" t="s">
        <v>6535</v>
      </c>
      <c r="T2273" s="36">
        <v>4.2336573511543136</v>
      </c>
      <c r="U2273" s="2" t="s">
        <v>6535</v>
      </c>
      <c r="V2273" s="31">
        <v>8.4071693022988843</v>
      </c>
      <c r="W2273" s="2" t="s">
        <v>6535</v>
      </c>
      <c r="X2273" s="31" t="s">
        <v>6535</v>
      </c>
      <c r="Y2273" s="2" t="s">
        <v>6535</v>
      </c>
      <c r="AA2273" s="38">
        <v>42803</v>
      </c>
      <c r="AB2273" s="9" t="s">
        <v>6535</v>
      </c>
      <c r="AC2273" s="38">
        <v>292931</v>
      </c>
      <c r="AD2273" s="9" t="s">
        <v>6535</v>
      </c>
      <c r="AE2273" s="42">
        <v>34843</v>
      </c>
      <c r="AF2273" s="9" t="s">
        <v>6535</v>
      </c>
      <c r="AG2273" s="41">
        <v>8230</v>
      </c>
      <c r="AH2273" s="2" t="s">
        <v>6535</v>
      </c>
      <c r="AI2273" s="41">
        <v>0</v>
      </c>
      <c r="AJ2273" s="2" t="s">
        <v>6535</v>
      </c>
      <c r="AK2273" s="41">
        <v>104865</v>
      </c>
      <c r="AL2273" s="2" t="s">
        <v>6535</v>
      </c>
      <c r="AM2273" s="2" t="str">
        <f>IF(OR(O2273="Q",Q2273="Q",S2273="Q",U2273="Q",W2273="Q",Y2273="Q",AB2273="Q",AD2273="Q",AF2273="Q",AH2273="Q",AJ2273="Q",AL2273="Q"),"Yes","No")</f>
        <v>No</v>
      </c>
    </row>
    <row r="2274" spans="1:39">
      <c r="A2274" s="6" t="s">
        <v>1358</v>
      </c>
      <c r="B2274" s="6" t="s">
        <v>1282</v>
      </c>
      <c r="C2274" s="4" t="s">
        <v>46</v>
      </c>
      <c r="D2274" s="242">
        <v>3106</v>
      </c>
      <c r="E2274" s="237">
        <v>30106</v>
      </c>
      <c r="F2274" s="25" t="s">
        <v>407</v>
      </c>
      <c r="G2274" s="53" t="s">
        <v>264</v>
      </c>
      <c r="H2274" s="180">
        <v>4586770</v>
      </c>
      <c r="I2274" s="28">
        <v>11</v>
      </c>
      <c r="J2274" s="171" t="s">
        <v>17</v>
      </c>
      <c r="K2274" s="171" t="s">
        <v>16</v>
      </c>
      <c r="L2274" s="9">
        <v>11</v>
      </c>
      <c r="M2274" s="9"/>
      <c r="N2274" s="32">
        <v>4.5568521031207601</v>
      </c>
      <c r="O2274" s="10" t="s">
        <v>6535</v>
      </c>
      <c r="P2274" s="57">
        <v>1.3799706205635509</v>
      </c>
      <c r="Q2274" s="7" t="s">
        <v>6535</v>
      </c>
      <c r="R2274" s="182">
        <v>27.53804809052334</v>
      </c>
      <c r="S2274" s="1" t="s">
        <v>6535</v>
      </c>
      <c r="T2274" s="36">
        <v>8.3394625176803387</v>
      </c>
      <c r="U2274" s="2" t="s">
        <v>6535</v>
      </c>
      <c r="V2274" s="31">
        <v>3.302137042062415</v>
      </c>
      <c r="W2274" s="2" t="s">
        <v>6535</v>
      </c>
      <c r="X2274" s="31" t="s">
        <v>6535</v>
      </c>
      <c r="Y2274" s="2" t="s">
        <v>6535</v>
      </c>
      <c r="AA2274" s="38">
        <v>134336</v>
      </c>
      <c r="AB2274" s="9" t="s">
        <v>6535</v>
      </c>
      <c r="AC2274" s="38">
        <v>97347</v>
      </c>
      <c r="AD2274" s="9" t="s">
        <v>6535</v>
      </c>
      <c r="AE2274" s="42">
        <v>29480</v>
      </c>
      <c r="AF2274" s="9" t="s">
        <v>6535</v>
      </c>
      <c r="AG2274" s="41">
        <v>3535</v>
      </c>
      <c r="AH2274" s="2" t="s">
        <v>6535</v>
      </c>
      <c r="AI2274" s="41">
        <v>0</v>
      </c>
      <c r="AJ2274" s="2" t="s">
        <v>6535</v>
      </c>
      <c r="AK2274" s="41">
        <v>159491</v>
      </c>
      <c r="AL2274" s="2" t="s">
        <v>6535</v>
      </c>
      <c r="AM2274" s="2" t="str">
        <f>IF(OR(O2274="Q",Q2274="Q",S2274="Q",U2274="Q",W2274="Q",Y2274="Q",AB2274="Q",AD2274="Q",AF2274="Q",AH2274="Q",AJ2274="Q",AL2274="Q"),"Yes","No")</f>
        <v>No</v>
      </c>
    </row>
    <row r="2275" spans="1:39">
      <c r="A2275" s="3" t="s">
        <v>102</v>
      </c>
      <c r="B2275" s="3" t="s">
        <v>990</v>
      </c>
      <c r="C2275" s="4" t="s">
        <v>97</v>
      </c>
      <c r="D2275" s="241">
        <v>2085</v>
      </c>
      <c r="E2275" s="236">
        <v>20085</v>
      </c>
      <c r="F2275" s="3" t="s">
        <v>317</v>
      </c>
      <c r="G2275" s="4" t="s">
        <v>264</v>
      </c>
      <c r="H2275" s="60">
        <v>18351295</v>
      </c>
      <c r="I2275" s="27">
        <v>11</v>
      </c>
      <c r="J2275" s="170" t="s">
        <v>15</v>
      </c>
      <c r="K2275" s="170" t="s">
        <v>13</v>
      </c>
      <c r="L2275" s="5">
        <v>11</v>
      </c>
      <c r="N2275" s="31">
        <v>0.58846443934257753</v>
      </c>
      <c r="O2275" s="4" t="s">
        <v>6535</v>
      </c>
      <c r="P2275" s="56">
        <v>4.2651275363241689E-2</v>
      </c>
      <c r="Q2275" s="8" t="s">
        <v>6535</v>
      </c>
      <c r="R2275" s="35">
        <v>87.877474528849703</v>
      </c>
      <c r="S2275" s="2" t="s">
        <v>6535</v>
      </c>
      <c r="T2275" s="36">
        <v>6.369265691812279</v>
      </c>
      <c r="U2275" s="2" t="s">
        <v>6535</v>
      </c>
      <c r="V2275" s="31">
        <v>13.797112380131452</v>
      </c>
      <c r="W2275" s="2" t="s">
        <v>6535</v>
      </c>
      <c r="X2275" s="31" t="s">
        <v>6535</v>
      </c>
      <c r="Y2275" s="2" t="s">
        <v>6535</v>
      </c>
      <c r="AA2275" s="37">
        <v>71000</v>
      </c>
      <c r="AB2275" s="4" t="s">
        <v>6535</v>
      </c>
      <c r="AC2275" s="37">
        <v>1664663</v>
      </c>
      <c r="AD2275" s="4" t="s">
        <v>6535</v>
      </c>
      <c r="AE2275" s="41">
        <v>120653</v>
      </c>
      <c r="AF2275" s="4" t="s">
        <v>6535</v>
      </c>
      <c r="AG2275" s="41">
        <v>18943</v>
      </c>
      <c r="AH2275" s="2" t="s">
        <v>6535</v>
      </c>
      <c r="AI2275" s="41">
        <v>0</v>
      </c>
      <c r="AJ2275" s="2" t="s">
        <v>6535</v>
      </c>
      <c r="AK2275" s="41">
        <v>324653</v>
      </c>
      <c r="AL2275" s="2" t="s">
        <v>6535</v>
      </c>
      <c r="AM2275" s="2" t="str">
        <f>IF(OR(O2275="Q",Q2275="Q",S2275="Q",U2275="Q",W2275="Q",Y2275="Q",AB2275="Q",AD2275="Q",AF2275="Q",AH2275="Q",AJ2275="Q",AL2275="Q"),"Yes","No")</f>
        <v>No</v>
      </c>
    </row>
    <row r="2276" spans="1:39">
      <c r="A2276" s="6" t="s">
        <v>5975</v>
      </c>
      <c r="B2276" s="6" t="s">
        <v>3040</v>
      </c>
      <c r="C2276" s="4" t="s">
        <v>28</v>
      </c>
      <c r="D2276" s="242" t="s">
        <v>5976</v>
      </c>
      <c r="E2276" s="237" t="s">
        <v>5977</v>
      </c>
      <c r="F2276" s="25" t="s">
        <v>320</v>
      </c>
      <c r="G2276" s="53" t="s">
        <v>476</v>
      </c>
      <c r="H2276" s="180">
        <v>0</v>
      </c>
      <c r="I2276" s="28">
        <v>11</v>
      </c>
      <c r="J2276" s="171" t="s">
        <v>30</v>
      </c>
      <c r="K2276" s="171" t="s">
        <v>13</v>
      </c>
      <c r="L2276" s="9">
        <v>11</v>
      </c>
      <c r="M2276" s="9"/>
      <c r="N2276" s="32">
        <v>1.5817821698179391</v>
      </c>
      <c r="O2276" s="10" t="s">
        <v>6535</v>
      </c>
      <c r="P2276" s="57">
        <v>0.36018935336835228</v>
      </c>
      <c r="Q2276" s="7" t="s">
        <v>6535</v>
      </c>
      <c r="R2276" s="182">
        <v>80.768379043389544</v>
      </c>
      <c r="S2276" s="1" t="s">
        <v>6535</v>
      </c>
      <c r="T2276" s="36">
        <v>18.391856208365841</v>
      </c>
      <c r="U2276" s="2" t="s">
        <v>6535</v>
      </c>
      <c r="V2276" s="31">
        <v>4.3915294969874061</v>
      </c>
      <c r="W2276" s="2" t="s">
        <v>6535</v>
      </c>
      <c r="X2276" s="31" t="s">
        <v>6535</v>
      </c>
      <c r="Y2276" s="2" t="s">
        <v>6535</v>
      </c>
      <c r="AA2276" s="38">
        <v>969517</v>
      </c>
      <c r="AB2276" s="9" t="s">
        <v>6535</v>
      </c>
      <c r="AC2276" s="38">
        <v>2691687</v>
      </c>
      <c r="AD2276" s="9" t="s">
        <v>6535</v>
      </c>
      <c r="AE2276" s="42">
        <v>612927</v>
      </c>
      <c r="AF2276" s="9" t="s">
        <v>6535</v>
      </c>
      <c r="AG2276" s="41">
        <v>33326</v>
      </c>
      <c r="AH2276" s="2" t="s">
        <v>6535</v>
      </c>
      <c r="AI2276" s="41">
        <v>0</v>
      </c>
      <c r="AJ2276" s="2" t="s">
        <v>6535</v>
      </c>
      <c r="AK2276" s="41">
        <v>689414</v>
      </c>
      <c r="AL2276" s="2" t="s">
        <v>6535</v>
      </c>
      <c r="AM2276" s="2" t="str">
        <f>IF(OR(O2276="Q",Q2276="Q",S2276="Q",U2276="Q",W2276="Q",Y2276="Q",AB2276="Q",AD2276="Q",AF2276="Q",AH2276="Q",AJ2276="Q",AL2276="Q"),"Yes","No")</f>
        <v>No</v>
      </c>
    </row>
    <row r="2277" spans="1:39">
      <c r="A2277" s="3" t="s">
        <v>393</v>
      </c>
      <c r="B2277" s="3" t="s">
        <v>394</v>
      </c>
      <c r="C2277" s="4" t="s">
        <v>112</v>
      </c>
      <c r="D2277" s="241">
        <v>47</v>
      </c>
      <c r="E2277" s="236">
        <v>47</v>
      </c>
      <c r="F2277" s="3" t="s">
        <v>317</v>
      </c>
      <c r="G2277" s="4" t="s">
        <v>262</v>
      </c>
      <c r="H2277" s="60">
        <v>62433</v>
      </c>
      <c r="I2277" s="27">
        <v>11</v>
      </c>
      <c r="J2277" s="170" t="s">
        <v>15</v>
      </c>
      <c r="K2277" s="170" t="s">
        <v>16</v>
      </c>
      <c r="L2277" s="5">
        <v>11</v>
      </c>
      <c r="N2277" s="31">
        <v>0</v>
      </c>
      <c r="O2277" s="4" t="s">
        <v>6535</v>
      </c>
      <c r="P2277" s="56">
        <v>0</v>
      </c>
      <c r="Q2277" s="8" t="s">
        <v>6535</v>
      </c>
      <c r="R2277" s="35">
        <v>89.95065430752453</v>
      </c>
      <c r="S2277" s="2" t="s">
        <v>6535</v>
      </c>
      <c r="T2277" s="36">
        <v>40.928844056706652</v>
      </c>
      <c r="U2277" s="2" t="s">
        <v>6535</v>
      </c>
      <c r="V2277" s="31">
        <v>2.1977325864101727</v>
      </c>
      <c r="W2277" s="2" t="s">
        <v>6535</v>
      </c>
      <c r="X2277" s="31">
        <v>0.72796291556716586</v>
      </c>
      <c r="Y2277" s="2" t="s">
        <v>6535</v>
      </c>
      <c r="AA2277" s="37">
        <v>0</v>
      </c>
      <c r="AB2277" s="4" t="s">
        <v>6535</v>
      </c>
      <c r="AC2277" s="37">
        <v>2639512</v>
      </c>
      <c r="AD2277" s="4" t="s">
        <v>6535</v>
      </c>
      <c r="AE2277" s="41">
        <v>1201016</v>
      </c>
      <c r="AF2277" s="4" t="s">
        <v>6535</v>
      </c>
      <c r="AG2277" s="41">
        <v>29344</v>
      </c>
      <c r="AH2277" s="2" t="s">
        <v>6535</v>
      </c>
      <c r="AI2277" s="41">
        <v>3625888</v>
      </c>
      <c r="AJ2277" s="2" t="s">
        <v>6535</v>
      </c>
      <c r="AK2277" s="41">
        <v>433752</v>
      </c>
      <c r="AL2277" s="2" t="s">
        <v>6535</v>
      </c>
      <c r="AM2277" s="2" t="str">
        <f>IF(OR(O2277="Q",Q2277="Q",S2277="Q",U2277="Q",W2277="Q",Y2277="Q",AB2277="Q",AD2277="Q",AF2277="Q",AH2277="Q",AJ2277="Q",AL2277="Q"),"Yes","No")</f>
        <v>No</v>
      </c>
    </row>
    <row r="2278" spans="1:39">
      <c r="A2278" s="3" t="s">
        <v>3064</v>
      </c>
      <c r="B2278" s="3" t="s">
        <v>3065</v>
      </c>
      <c r="C2278" s="4" t="s">
        <v>59</v>
      </c>
      <c r="D2278" s="241" t="s">
        <v>3066</v>
      </c>
      <c r="E2278" s="236" t="s">
        <v>3067</v>
      </c>
      <c r="F2278" s="3" t="s">
        <v>317</v>
      </c>
      <c r="G2278" s="4" t="s">
        <v>476</v>
      </c>
      <c r="H2278" s="60">
        <v>0</v>
      </c>
      <c r="I2278" s="27">
        <v>11</v>
      </c>
      <c r="J2278" s="170" t="s">
        <v>14</v>
      </c>
      <c r="K2278" s="170" t="s">
        <v>13</v>
      </c>
      <c r="L2278" s="5">
        <v>11</v>
      </c>
      <c r="N2278" s="31">
        <v>1.6476041857903434</v>
      </c>
      <c r="O2278" s="4" t="s">
        <v>6535</v>
      </c>
      <c r="P2278" s="56">
        <v>8.0695594314577498E-2</v>
      </c>
      <c r="Q2278" s="8" t="s">
        <v>6535</v>
      </c>
      <c r="R2278" s="35">
        <v>34.879802414928648</v>
      </c>
      <c r="S2278" s="2" t="s">
        <v>6535</v>
      </c>
      <c r="T2278" s="36">
        <v>1.7083267994354712</v>
      </c>
      <c r="U2278" s="2" t="s">
        <v>6535</v>
      </c>
      <c r="V2278" s="31">
        <v>20.417523407380209</v>
      </c>
      <c r="W2278" s="2" t="s">
        <v>6535</v>
      </c>
      <c r="X2278" s="31" t="s">
        <v>6535</v>
      </c>
      <c r="Y2278" s="2" t="s">
        <v>6535</v>
      </c>
      <c r="AA2278" s="37">
        <v>35898</v>
      </c>
      <c r="AB2278" s="4" t="s">
        <v>6535</v>
      </c>
      <c r="AC2278" s="37">
        <v>444857</v>
      </c>
      <c r="AD2278" s="4" t="s">
        <v>6535</v>
      </c>
      <c r="AE2278" s="41">
        <v>21788</v>
      </c>
      <c r="AF2278" s="4" t="s">
        <v>6535</v>
      </c>
      <c r="AG2278" s="41">
        <v>12754</v>
      </c>
      <c r="AH2278" s="2" t="s">
        <v>6535</v>
      </c>
      <c r="AI2278" s="41">
        <v>0</v>
      </c>
      <c r="AJ2278" s="2" t="s">
        <v>6535</v>
      </c>
      <c r="AK2278" s="41">
        <v>144428</v>
      </c>
      <c r="AL2278" s="2" t="s">
        <v>6535</v>
      </c>
      <c r="AM2278" s="2" t="str">
        <f>IF(OR(O2278="Q",Q2278="Q",S2278="Q",U2278="Q",W2278="Q",Y2278="Q",AB2278="Q",AD2278="Q",AF2278="Q",AH2278="Q",AJ2278="Q",AL2278="Q"),"Yes","No")</f>
        <v>No</v>
      </c>
    </row>
    <row r="2279" spans="1:39">
      <c r="A2279" s="6" t="s">
        <v>3079</v>
      </c>
      <c r="B2279" s="6" t="s">
        <v>1124</v>
      </c>
      <c r="C2279" s="4" t="s">
        <v>59</v>
      </c>
      <c r="D2279" s="242" t="s">
        <v>3080</v>
      </c>
      <c r="E2279" s="237" t="s">
        <v>3081</v>
      </c>
      <c r="F2279" s="25" t="s">
        <v>317</v>
      </c>
      <c r="G2279" s="53" t="s">
        <v>476</v>
      </c>
      <c r="H2279" s="180">
        <v>0</v>
      </c>
      <c r="I2279" s="28">
        <v>11</v>
      </c>
      <c r="J2279" s="171" t="s">
        <v>14</v>
      </c>
      <c r="K2279" s="171" t="s">
        <v>13</v>
      </c>
      <c r="L2279" s="9">
        <v>11</v>
      </c>
      <c r="M2279" s="9"/>
      <c r="N2279" s="32">
        <v>0.79882827170075865</v>
      </c>
      <c r="O2279" s="10" t="s">
        <v>6535</v>
      </c>
      <c r="P2279" s="57">
        <v>4.1674503657262281E-2</v>
      </c>
      <c r="Q2279" s="7" t="s">
        <v>6535</v>
      </c>
      <c r="R2279" s="182">
        <v>78.757329492850531</v>
      </c>
      <c r="S2279" s="1" t="s">
        <v>6535</v>
      </c>
      <c r="T2279" s="36">
        <v>4.1087336693755789</v>
      </c>
      <c r="U2279" s="2" t="s">
        <v>6535</v>
      </c>
      <c r="V2279" s="31">
        <v>19.168273202974387</v>
      </c>
      <c r="W2279" s="2" t="s">
        <v>6535</v>
      </c>
      <c r="X2279" s="31" t="s">
        <v>6535</v>
      </c>
      <c r="Y2279" s="2" t="s">
        <v>6535</v>
      </c>
      <c r="AA2279" s="38">
        <v>31906</v>
      </c>
      <c r="AB2279" s="9" t="s">
        <v>6535</v>
      </c>
      <c r="AC2279" s="38">
        <v>765600</v>
      </c>
      <c r="AD2279" s="9" t="s">
        <v>6535</v>
      </c>
      <c r="AE2279" s="42">
        <v>39941</v>
      </c>
      <c r="AF2279" s="9" t="s">
        <v>6535</v>
      </c>
      <c r="AG2279" s="41">
        <v>9721</v>
      </c>
      <c r="AH2279" s="2" t="s">
        <v>6535</v>
      </c>
      <c r="AI2279" s="41">
        <v>0</v>
      </c>
      <c r="AJ2279" s="2" t="s">
        <v>6535</v>
      </c>
      <c r="AK2279" s="41">
        <v>209695</v>
      </c>
      <c r="AL2279" s="2" t="s">
        <v>6535</v>
      </c>
      <c r="AM2279" s="2" t="str">
        <f>IF(OR(O2279="Q",Q2279="Q",S2279="Q",U2279="Q",W2279="Q",Y2279="Q",AB2279="Q",AD2279="Q",AF2279="Q",AH2279="Q",AJ2279="Q",AL2279="Q"),"Yes","No")</f>
        <v>No</v>
      </c>
    </row>
    <row r="2280" spans="1:39">
      <c r="A2280" s="3" t="s">
        <v>2564</v>
      </c>
      <c r="B2280" s="3" t="s">
        <v>2565</v>
      </c>
      <c r="C2280" s="4" t="s">
        <v>83</v>
      </c>
      <c r="D2280" s="241" t="s">
        <v>2566</v>
      </c>
      <c r="E2280" s="236" t="s">
        <v>2567</v>
      </c>
      <c r="F2280" s="3" t="s">
        <v>317</v>
      </c>
      <c r="G2280" s="4" t="s">
        <v>476</v>
      </c>
      <c r="H2280" s="60">
        <v>0</v>
      </c>
      <c r="I2280" s="27">
        <v>11</v>
      </c>
      <c r="J2280" s="170" t="s">
        <v>14</v>
      </c>
      <c r="K2280" s="170" t="s">
        <v>13</v>
      </c>
      <c r="L2280" s="5">
        <v>11</v>
      </c>
      <c r="N2280" s="31">
        <v>0.9278847455791156</v>
      </c>
      <c r="O2280" s="4" t="s">
        <v>6535</v>
      </c>
      <c r="P2280" s="56">
        <v>3.2313157728459704E-2</v>
      </c>
      <c r="Q2280" s="8" t="s">
        <v>6535</v>
      </c>
      <c r="R2280" s="35">
        <v>38.391491672700944</v>
      </c>
      <c r="S2280" s="2" t="s">
        <v>6535</v>
      </c>
      <c r="T2280" s="36">
        <v>1.3369659666908038</v>
      </c>
      <c r="U2280" s="2" t="s">
        <v>6535</v>
      </c>
      <c r="V2280" s="31">
        <v>28.715384407073415</v>
      </c>
      <c r="W2280" s="2" t="s">
        <v>6535</v>
      </c>
      <c r="X2280" s="31" t="s">
        <v>6535</v>
      </c>
      <c r="Y2280" s="2" t="s">
        <v>6535</v>
      </c>
      <c r="AA2280" s="37">
        <v>34264</v>
      </c>
      <c r="AB2280" s="4" t="s">
        <v>6535</v>
      </c>
      <c r="AC2280" s="37">
        <v>1060373</v>
      </c>
      <c r="AD2280" s="4" t="s">
        <v>6535</v>
      </c>
      <c r="AE2280" s="41">
        <v>36927</v>
      </c>
      <c r="AF2280" s="4" t="s">
        <v>6535</v>
      </c>
      <c r="AG2280" s="41">
        <v>27620</v>
      </c>
      <c r="AH2280" s="2" t="s">
        <v>6535</v>
      </c>
      <c r="AI2280" s="41">
        <v>0</v>
      </c>
      <c r="AJ2280" s="2" t="s">
        <v>6535</v>
      </c>
      <c r="AK2280" s="41">
        <v>544989</v>
      </c>
      <c r="AL2280" s="2" t="s">
        <v>6535</v>
      </c>
      <c r="AM2280" s="2" t="str">
        <f>IF(OR(O2280="Q",Q2280="Q",S2280="Q",U2280="Q",W2280="Q",Y2280="Q",AB2280="Q",AD2280="Q",AF2280="Q",AH2280="Q",AJ2280="Q",AL2280="Q"),"Yes","No")</f>
        <v>No</v>
      </c>
    </row>
    <row r="2281" spans="1:39">
      <c r="A2281" s="6" t="s">
        <v>2604</v>
      </c>
      <c r="B2281" s="6" t="s">
        <v>2605</v>
      </c>
      <c r="C2281" s="4" t="s">
        <v>83</v>
      </c>
      <c r="D2281" s="242" t="s">
        <v>2606</v>
      </c>
      <c r="E2281" s="237" t="s">
        <v>2607</v>
      </c>
      <c r="F2281" s="25" t="s">
        <v>317</v>
      </c>
      <c r="G2281" s="53" t="s">
        <v>476</v>
      </c>
      <c r="H2281" s="180">
        <v>0</v>
      </c>
      <c r="I2281" s="28">
        <v>11</v>
      </c>
      <c r="J2281" s="171" t="s">
        <v>14</v>
      </c>
      <c r="K2281" s="171" t="s">
        <v>13</v>
      </c>
      <c r="L2281" s="9">
        <v>11</v>
      </c>
      <c r="M2281" s="9"/>
      <c r="N2281" s="32">
        <v>0</v>
      </c>
      <c r="O2281" s="10" t="s">
        <v>6535</v>
      </c>
      <c r="P2281" s="57">
        <v>0</v>
      </c>
      <c r="Q2281" s="7" t="s">
        <v>6535</v>
      </c>
      <c r="R2281" s="182">
        <v>38.039876907295806</v>
      </c>
      <c r="S2281" s="1" t="s">
        <v>6535</v>
      </c>
      <c r="T2281" s="36">
        <v>1.4754455699448648</v>
      </c>
      <c r="U2281" s="2" t="s">
        <v>6535</v>
      </c>
      <c r="V2281" s="31">
        <v>25.78195880768228</v>
      </c>
      <c r="W2281" s="2" t="s">
        <v>6535</v>
      </c>
      <c r="X2281" s="31" t="s">
        <v>6535</v>
      </c>
      <c r="Y2281" s="2" t="s">
        <v>6535</v>
      </c>
      <c r="AA2281" s="38">
        <v>0</v>
      </c>
      <c r="AB2281" s="9" t="s">
        <v>6535</v>
      </c>
      <c r="AC2281" s="38">
        <v>593346</v>
      </c>
      <c r="AD2281" s="9" t="s">
        <v>6535</v>
      </c>
      <c r="AE2281" s="42">
        <v>23014</v>
      </c>
      <c r="AF2281" s="9" t="s">
        <v>6535</v>
      </c>
      <c r="AG2281" s="41">
        <v>15598</v>
      </c>
      <c r="AH2281" s="2" t="s">
        <v>6535</v>
      </c>
      <c r="AI2281" s="41">
        <v>0</v>
      </c>
      <c r="AJ2281" s="2" t="s">
        <v>6535</v>
      </c>
      <c r="AK2281" s="41">
        <v>256811</v>
      </c>
      <c r="AL2281" s="2" t="s">
        <v>6535</v>
      </c>
      <c r="AM2281" s="2" t="str">
        <f>IF(OR(O2281="Q",Q2281="Q",S2281="Q",U2281="Q",W2281="Q",Y2281="Q",AB2281="Q",AD2281="Q",AF2281="Q",AH2281="Q",AJ2281="Q",AL2281="Q"),"Yes","No")</f>
        <v>No</v>
      </c>
    </row>
    <row r="2282" spans="1:39">
      <c r="A2282" s="3" t="s">
        <v>2477</v>
      </c>
      <c r="B2282" s="3" t="s">
        <v>1594</v>
      </c>
      <c r="C2282" s="4" t="s">
        <v>83</v>
      </c>
      <c r="D2282" s="241" t="s">
        <v>2478</v>
      </c>
      <c r="E2282" s="236" t="s">
        <v>2479</v>
      </c>
      <c r="F2282" s="3" t="s">
        <v>317</v>
      </c>
      <c r="G2282" s="4" t="s">
        <v>476</v>
      </c>
      <c r="H2282" s="60">
        <v>0</v>
      </c>
      <c r="I2282" s="27">
        <v>11</v>
      </c>
      <c r="J2282" s="170" t="s">
        <v>14</v>
      </c>
      <c r="K2282" s="170" t="s">
        <v>13</v>
      </c>
      <c r="L2282" s="5">
        <v>11</v>
      </c>
      <c r="N2282" s="31">
        <v>0.45040485829959515</v>
      </c>
      <c r="O2282" s="4" t="s">
        <v>6535</v>
      </c>
      <c r="P2282" s="56">
        <v>2.6914033854225729E-2</v>
      </c>
      <c r="Q2282" s="8" t="s">
        <v>6535</v>
      </c>
      <c r="R2282" s="35">
        <v>34.25874125874126</v>
      </c>
      <c r="S2282" s="2" t="s">
        <v>6535</v>
      </c>
      <c r="T2282" s="36">
        <v>2.0471380471380471</v>
      </c>
      <c r="U2282" s="2" t="s">
        <v>6535</v>
      </c>
      <c r="V2282" s="31">
        <v>16.734944331983804</v>
      </c>
      <c r="W2282" s="2" t="s">
        <v>6535</v>
      </c>
      <c r="X2282" s="31" t="s">
        <v>6535</v>
      </c>
      <c r="Y2282" s="2" t="s">
        <v>6535</v>
      </c>
      <c r="AA2282" s="37">
        <v>17800</v>
      </c>
      <c r="AB2282" s="4" t="s">
        <v>6535</v>
      </c>
      <c r="AC2282" s="37">
        <v>661365</v>
      </c>
      <c r="AD2282" s="4" t="s">
        <v>6535</v>
      </c>
      <c r="AE2282" s="41">
        <v>39520</v>
      </c>
      <c r="AF2282" s="4" t="s">
        <v>6535</v>
      </c>
      <c r="AG2282" s="41">
        <v>19305</v>
      </c>
      <c r="AH2282" s="2" t="s">
        <v>6535</v>
      </c>
      <c r="AI2282" s="41">
        <v>0</v>
      </c>
      <c r="AJ2282" s="2" t="s">
        <v>6535</v>
      </c>
      <c r="AK2282" s="41">
        <v>356307</v>
      </c>
      <c r="AL2282" s="2" t="s">
        <v>6535</v>
      </c>
      <c r="AM2282" s="2" t="str">
        <f>IF(OR(O2282="Q",Q2282="Q",S2282="Q",U2282="Q",W2282="Q",Y2282="Q",AB2282="Q",AD2282="Q",AF2282="Q",AH2282="Q",AJ2282="Q",AL2282="Q"),"Yes","No")</f>
        <v>No</v>
      </c>
    </row>
    <row r="2283" spans="1:39">
      <c r="A2283" s="6" t="s">
        <v>3308</v>
      </c>
      <c r="B2283" s="6" t="s">
        <v>3309</v>
      </c>
      <c r="C2283" s="4" t="s">
        <v>74</v>
      </c>
      <c r="D2283" s="242" t="s">
        <v>3310</v>
      </c>
      <c r="E2283" s="237" t="s">
        <v>3311</v>
      </c>
      <c r="F2283" s="25" t="s">
        <v>317</v>
      </c>
      <c r="G2283" s="53" t="s">
        <v>476</v>
      </c>
      <c r="H2283" s="180">
        <v>0</v>
      </c>
      <c r="I2283" s="28">
        <v>11</v>
      </c>
      <c r="J2283" s="171" t="s">
        <v>14</v>
      </c>
      <c r="K2283" s="171" t="s">
        <v>13</v>
      </c>
      <c r="L2283" s="9">
        <v>11</v>
      </c>
      <c r="M2283" s="9"/>
      <c r="N2283" s="32">
        <v>1.4243091293095755</v>
      </c>
      <c r="O2283" s="10" t="s">
        <v>6535</v>
      </c>
      <c r="P2283" s="57">
        <v>9.5679715444717539E-2</v>
      </c>
      <c r="Q2283" s="7" t="s">
        <v>6535</v>
      </c>
      <c r="R2283" s="182">
        <v>59.965250039942482</v>
      </c>
      <c r="S2283" s="1" t="s">
        <v>6535</v>
      </c>
      <c r="T2283" s="36">
        <v>4.0282393353570862</v>
      </c>
      <c r="U2283" s="2" t="s">
        <v>6535</v>
      </c>
      <c r="V2283" s="31">
        <v>14.886218282416634</v>
      </c>
      <c r="W2283" s="2" t="s">
        <v>6535</v>
      </c>
      <c r="X2283" s="31" t="s">
        <v>6535</v>
      </c>
      <c r="Y2283" s="2" t="s">
        <v>6535</v>
      </c>
      <c r="AA2283" s="38">
        <v>143643</v>
      </c>
      <c r="AB2283" s="9" t="s">
        <v>6535</v>
      </c>
      <c r="AC2283" s="38">
        <v>1501290</v>
      </c>
      <c r="AD2283" s="9" t="s">
        <v>6535</v>
      </c>
      <c r="AE2283" s="42">
        <v>100851</v>
      </c>
      <c r="AF2283" s="9" t="s">
        <v>6535</v>
      </c>
      <c r="AG2283" s="41">
        <v>25036</v>
      </c>
      <c r="AH2283" s="2" t="s">
        <v>6535</v>
      </c>
      <c r="AI2283" s="41">
        <v>0</v>
      </c>
      <c r="AJ2283" s="2" t="s">
        <v>6535</v>
      </c>
      <c r="AK2283" s="41">
        <v>341125</v>
      </c>
      <c r="AL2283" s="2" t="s">
        <v>6535</v>
      </c>
      <c r="AM2283" s="2" t="str">
        <f>IF(OR(O2283="Q",Q2283="Q",S2283="Q",U2283="Q",W2283="Q",Y2283="Q",AB2283="Q",AD2283="Q",AF2283="Q",AH2283="Q",AJ2283="Q",AL2283="Q"),"Yes","No")</f>
        <v>No</v>
      </c>
    </row>
    <row r="2284" spans="1:39">
      <c r="A2284" s="6" t="s">
        <v>2914</v>
      </c>
      <c r="B2284" s="6" t="s">
        <v>2915</v>
      </c>
      <c r="C2284" s="4" t="s">
        <v>108</v>
      </c>
      <c r="D2284" s="242">
        <v>5186</v>
      </c>
      <c r="E2284" s="237">
        <v>50186</v>
      </c>
      <c r="F2284" s="25" t="s">
        <v>320</v>
      </c>
      <c r="G2284" s="53" t="s">
        <v>264</v>
      </c>
      <c r="H2284" s="180">
        <v>202637</v>
      </c>
      <c r="I2284" s="28">
        <v>11</v>
      </c>
      <c r="J2284" s="171" t="s">
        <v>14</v>
      </c>
      <c r="K2284" s="171" t="s">
        <v>16</v>
      </c>
      <c r="L2284" s="9">
        <v>11</v>
      </c>
      <c r="M2284" s="9"/>
      <c r="N2284" s="32">
        <v>0.56450069126874403</v>
      </c>
      <c r="O2284" s="10" t="s">
        <v>6535</v>
      </c>
      <c r="P2284" s="57">
        <v>1.1838648235131434E-2</v>
      </c>
      <c r="Q2284" s="7" t="s">
        <v>6535</v>
      </c>
      <c r="R2284" s="182">
        <v>39.230203867354973</v>
      </c>
      <c r="S2284" s="1" t="s">
        <v>6535</v>
      </c>
      <c r="T2284" s="36">
        <v>0.82273164756321637</v>
      </c>
      <c r="U2284" s="2" t="s">
        <v>6535</v>
      </c>
      <c r="V2284" s="31">
        <v>47.682867170052113</v>
      </c>
      <c r="W2284" s="2" t="s">
        <v>6535</v>
      </c>
      <c r="X2284" s="31" t="s">
        <v>6535</v>
      </c>
      <c r="Y2284" s="2" t="s">
        <v>6535</v>
      </c>
      <c r="AA2284" s="38">
        <v>5308</v>
      </c>
      <c r="AB2284" s="9" t="s">
        <v>6535</v>
      </c>
      <c r="AC2284" s="38">
        <v>448362</v>
      </c>
      <c r="AD2284" s="9" t="s">
        <v>6535</v>
      </c>
      <c r="AE2284" s="42">
        <v>9403</v>
      </c>
      <c r="AF2284" s="9" t="s">
        <v>6535</v>
      </c>
      <c r="AG2284" s="41">
        <v>11429</v>
      </c>
      <c r="AH2284" s="2" t="s">
        <v>6535</v>
      </c>
      <c r="AI2284" s="41">
        <v>0</v>
      </c>
      <c r="AJ2284" s="2" t="s">
        <v>6535</v>
      </c>
      <c r="AK2284" s="41">
        <v>138470</v>
      </c>
      <c r="AL2284" s="2" t="s">
        <v>6535</v>
      </c>
      <c r="AM2284" s="2" t="str">
        <f>IF(OR(O2284="Q",Q2284="Q",S2284="Q",U2284="Q",W2284="Q",Y2284="Q",AB2284="Q",AD2284="Q",AF2284="Q",AH2284="Q",AJ2284="Q",AL2284="Q"),"Yes","No")</f>
        <v>No</v>
      </c>
    </row>
    <row r="2285" spans="1:39">
      <c r="A2285" s="6" t="s">
        <v>4563</v>
      </c>
      <c r="B2285" s="6" t="s">
        <v>4564</v>
      </c>
      <c r="C2285" s="4" t="s">
        <v>63</v>
      </c>
      <c r="D2285" s="242" t="s">
        <v>4565</v>
      </c>
      <c r="E2285" s="237" t="s">
        <v>4566</v>
      </c>
      <c r="F2285" s="25" t="s">
        <v>481</v>
      </c>
      <c r="G2285" s="53" t="s">
        <v>476</v>
      </c>
      <c r="H2285" s="180">
        <v>0</v>
      </c>
      <c r="I2285" s="28">
        <v>11</v>
      </c>
      <c r="J2285" s="171" t="s">
        <v>14</v>
      </c>
      <c r="K2285" s="171" t="s">
        <v>13</v>
      </c>
      <c r="L2285" s="9">
        <v>11</v>
      </c>
      <c r="M2285" s="9"/>
      <c r="N2285" s="32">
        <v>0.81860328206637722</v>
      </c>
      <c r="O2285" s="10" t="s">
        <v>6535</v>
      </c>
      <c r="P2285" s="57">
        <v>0.10027746677700433</v>
      </c>
      <c r="Q2285" s="7" t="s">
        <v>6535</v>
      </c>
      <c r="R2285" s="182">
        <v>86.733541829554341</v>
      </c>
      <c r="S2285" s="1" t="s">
        <v>163</v>
      </c>
      <c r="T2285" s="36">
        <v>10.624706802189211</v>
      </c>
      <c r="U2285" s="2" t="s">
        <v>163</v>
      </c>
      <c r="V2285" s="31">
        <v>8.1633821473250432</v>
      </c>
      <c r="W2285" s="2" t="s">
        <v>6535</v>
      </c>
      <c r="X2285" s="31" t="s">
        <v>6535</v>
      </c>
      <c r="Y2285" s="2" t="s">
        <v>6535</v>
      </c>
      <c r="AA2285" s="38">
        <v>55620</v>
      </c>
      <c r="AB2285" s="9" t="s">
        <v>6535</v>
      </c>
      <c r="AC2285" s="38">
        <v>554661</v>
      </c>
      <c r="AD2285" s="9" t="s">
        <v>6535</v>
      </c>
      <c r="AE2285" s="42">
        <v>67945</v>
      </c>
      <c r="AF2285" s="9" t="s">
        <v>6535</v>
      </c>
      <c r="AG2285" s="41">
        <v>6395</v>
      </c>
      <c r="AH2285" s="2" t="s">
        <v>163</v>
      </c>
      <c r="AI2285" s="41">
        <v>0</v>
      </c>
      <c r="AJ2285" s="2" t="s">
        <v>6535</v>
      </c>
      <c r="AK2285" s="41">
        <v>192345</v>
      </c>
      <c r="AL2285" s="2" t="s">
        <v>6535</v>
      </c>
      <c r="AM2285" s="2" t="str">
        <f>IF(OR(O2285="Q",Q2285="Q",S2285="Q",U2285="Q",W2285="Q",Y2285="Q",AB2285="Q",AD2285="Q",AF2285="Q",AH2285="Q",AJ2285="Q",AL2285="Q"),"Yes","No")</f>
        <v>No</v>
      </c>
    </row>
    <row r="2286" spans="1:39">
      <c r="A2286" s="6" t="s">
        <v>4652</v>
      </c>
      <c r="B2286" s="6" t="s">
        <v>4653</v>
      </c>
      <c r="C2286" s="4" t="s">
        <v>63</v>
      </c>
      <c r="D2286" s="242" t="s">
        <v>4654</v>
      </c>
      <c r="E2286" s="237" t="s">
        <v>4655</v>
      </c>
      <c r="F2286" s="25" t="s">
        <v>481</v>
      </c>
      <c r="G2286" s="53" t="s">
        <v>476</v>
      </c>
      <c r="H2286" s="180">
        <v>0</v>
      </c>
      <c r="I2286" s="28">
        <v>11</v>
      </c>
      <c r="J2286" s="171" t="s">
        <v>14</v>
      </c>
      <c r="K2286" s="171" t="s">
        <v>13</v>
      </c>
      <c r="L2286" s="9">
        <v>11</v>
      </c>
      <c r="M2286" s="9"/>
      <c r="N2286" s="32">
        <v>1.1225139452702899</v>
      </c>
      <c r="O2286" s="10" t="s">
        <v>6535</v>
      </c>
      <c r="P2286" s="57">
        <v>0.33241083474590932</v>
      </c>
      <c r="Q2286" s="7" t="s">
        <v>6535</v>
      </c>
      <c r="R2286" s="182">
        <v>25.180313588850176</v>
      </c>
      <c r="S2286" s="1" t="s">
        <v>6535</v>
      </c>
      <c r="T2286" s="36">
        <v>7.456663763066202</v>
      </c>
      <c r="U2286" s="2" t="s">
        <v>6535</v>
      </c>
      <c r="V2286" s="31">
        <v>3.3768873572617624</v>
      </c>
      <c r="W2286" s="2" t="s">
        <v>6535</v>
      </c>
      <c r="X2286" s="31" t="s">
        <v>6535</v>
      </c>
      <c r="Y2286" s="2" t="s">
        <v>6535</v>
      </c>
      <c r="AA2286" s="38">
        <v>38436</v>
      </c>
      <c r="AB2286" s="9" t="s">
        <v>6535</v>
      </c>
      <c r="AC2286" s="38">
        <v>115628</v>
      </c>
      <c r="AD2286" s="9" t="s">
        <v>6535</v>
      </c>
      <c r="AE2286" s="42">
        <v>34241</v>
      </c>
      <c r="AF2286" s="9" t="s">
        <v>6535</v>
      </c>
      <c r="AG2286" s="41">
        <v>4592</v>
      </c>
      <c r="AH2286" s="2" t="s">
        <v>6535</v>
      </c>
      <c r="AI2286" s="41">
        <v>0</v>
      </c>
      <c r="AJ2286" s="2" t="s">
        <v>6535</v>
      </c>
      <c r="AK2286" s="41">
        <v>92302</v>
      </c>
      <c r="AL2286" s="2" t="s">
        <v>6535</v>
      </c>
      <c r="AM2286" s="2" t="str">
        <f>IF(OR(O2286="Q",Q2286="Q",S2286="Q",U2286="Q",W2286="Q",Y2286="Q",AB2286="Q",AD2286="Q",AF2286="Q",AH2286="Q",AJ2286="Q",AL2286="Q"),"Yes","No")</f>
        <v>No</v>
      </c>
    </row>
    <row r="2287" spans="1:39">
      <c r="A2287" s="6" t="s">
        <v>3185</v>
      </c>
      <c r="B2287" s="6" t="s">
        <v>2685</v>
      </c>
      <c r="C2287" s="4" t="s">
        <v>60</v>
      </c>
      <c r="D2287" s="242" t="s">
        <v>3186</v>
      </c>
      <c r="E2287" s="237" t="s">
        <v>3187</v>
      </c>
      <c r="F2287" s="25" t="s">
        <v>481</v>
      </c>
      <c r="G2287" s="53" t="s">
        <v>476</v>
      </c>
      <c r="H2287" s="180">
        <v>0</v>
      </c>
      <c r="I2287" s="28">
        <v>11</v>
      </c>
      <c r="J2287" s="171" t="s">
        <v>14</v>
      </c>
      <c r="K2287" s="171" t="s">
        <v>13</v>
      </c>
      <c r="L2287" s="9">
        <v>11</v>
      </c>
      <c r="M2287" s="9"/>
      <c r="N2287" s="32">
        <v>0.53698661480379817</v>
      </c>
      <c r="O2287" s="10" t="s">
        <v>6535</v>
      </c>
      <c r="P2287" s="57">
        <v>3.9654030453970979E-2</v>
      </c>
      <c r="Q2287" s="7" t="s">
        <v>6535</v>
      </c>
      <c r="R2287" s="182">
        <v>36.013386880856757</v>
      </c>
      <c r="S2287" s="1" t="s">
        <v>6535</v>
      </c>
      <c r="T2287" s="36">
        <v>2.6594255811123282</v>
      </c>
      <c r="U2287" s="2" t="s">
        <v>6535</v>
      </c>
      <c r="V2287" s="31">
        <v>13.541791557030088</v>
      </c>
      <c r="W2287" s="2" t="s">
        <v>6535</v>
      </c>
      <c r="X2287" s="31" t="s">
        <v>6535</v>
      </c>
      <c r="Y2287" s="2" t="s">
        <v>6535</v>
      </c>
      <c r="AA2287" s="38">
        <v>23469</v>
      </c>
      <c r="AB2287" s="9" t="s">
        <v>6535</v>
      </c>
      <c r="AC2287" s="38">
        <v>591844</v>
      </c>
      <c r="AD2287" s="9" t="s">
        <v>6535</v>
      </c>
      <c r="AE2287" s="42">
        <v>43705</v>
      </c>
      <c r="AF2287" s="9" t="s">
        <v>6535</v>
      </c>
      <c r="AG2287" s="41">
        <v>16434</v>
      </c>
      <c r="AH2287" s="2" t="s">
        <v>6535</v>
      </c>
      <c r="AI2287" s="41">
        <v>0</v>
      </c>
      <c r="AJ2287" s="2" t="s">
        <v>6535</v>
      </c>
      <c r="AK2287" s="41">
        <v>228726</v>
      </c>
      <c r="AL2287" s="2" t="s">
        <v>6535</v>
      </c>
      <c r="AM2287" s="2" t="str">
        <f>IF(OR(O2287="Q",Q2287="Q",S2287="Q",U2287="Q",W2287="Q",Y2287="Q",AB2287="Q",AD2287="Q",AF2287="Q",AH2287="Q",AJ2287="Q",AL2287="Q"),"Yes","No")</f>
        <v>No</v>
      </c>
    </row>
    <row r="2288" spans="1:39">
      <c r="A2288" s="6" t="s">
        <v>5401</v>
      </c>
      <c r="B2288" s="6" t="s">
        <v>5402</v>
      </c>
      <c r="C2288" s="4" t="s">
        <v>82</v>
      </c>
      <c r="D2288" s="242" t="s">
        <v>5403</v>
      </c>
      <c r="E2288" s="237" t="s">
        <v>5404</v>
      </c>
      <c r="F2288" s="25" t="s">
        <v>317</v>
      </c>
      <c r="G2288" s="53" t="s">
        <v>476</v>
      </c>
      <c r="H2288" s="180">
        <v>0</v>
      </c>
      <c r="I2288" s="28">
        <v>11</v>
      </c>
      <c r="J2288" s="171" t="s">
        <v>14</v>
      </c>
      <c r="K2288" s="171" t="s">
        <v>13</v>
      </c>
      <c r="L2288" s="9">
        <v>11</v>
      </c>
      <c r="M2288" s="9"/>
      <c r="N2288" s="32">
        <v>0.228349525373716</v>
      </c>
      <c r="O2288" s="10" t="s">
        <v>65</v>
      </c>
      <c r="P2288" s="57">
        <v>2.1689180792528958E-2</v>
      </c>
      <c r="Q2288" s="7" t="s">
        <v>6535</v>
      </c>
      <c r="R2288" s="182">
        <v>51.731226918342223</v>
      </c>
      <c r="S2288" s="1" t="s">
        <v>65</v>
      </c>
      <c r="T2288" s="36">
        <v>4.9135549172479829</v>
      </c>
      <c r="U2288" s="2" t="s">
        <v>65</v>
      </c>
      <c r="V2288" s="31">
        <v>10.528268797149458</v>
      </c>
      <c r="W2288" s="2" t="s">
        <v>65</v>
      </c>
      <c r="X2288" s="31" t="s">
        <v>6535</v>
      </c>
      <c r="Y2288" s="2" t="s">
        <v>6535</v>
      </c>
      <c r="AA2288" s="38">
        <v>8203</v>
      </c>
      <c r="AB2288" s="9" t="s">
        <v>6535</v>
      </c>
      <c r="AC2288" s="38">
        <v>378207</v>
      </c>
      <c r="AD2288" s="9" t="s">
        <v>6535</v>
      </c>
      <c r="AE2288" s="42">
        <v>35923</v>
      </c>
      <c r="AF2288" s="9" t="s">
        <v>65</v>
      </c>
      <c r="AG2288" s="41">
        <v>7311</v>
      </c>
      <c r="AH2288" s="2" t="s">
        <v>65</v>
      </c>
      <c r="AI2288" s="41">
        <v>0</v>
      </c>
      <c r="AJ2288" s="2" t="s">
        <v>6535</v>
      </c>
      <c r="AK2288" s="41">
        <v>87985</v>
      </c>
      <c r="AL2288" s="2" t="s">
        <v>6535</v>
      </c>
      <c r="AM2288" s="2" t="str">
        <f>IF(OR(O2288="Q",Q2288="Q",S2288="Q",U2288="Q",W2288="Q",Y2288="Q",AB2288="Q",AD2288="Q",AF2288="Q",AH2288="Q",AJ2288="Q",AL2288="Q"),"Yes","No")</f>
        <v>Yes</v>
      </c>
    </row>
    <row r="2289" spans="1:39">
      <c r="A2289" s="6" t="s">
        <v>5368</v>
      </c>
      <c r="B2289" s="6" t="s">
        <v>2349</v>
      </c>
      <c r="C2289" s="4" t="s">
        <v>82</v>
      </c>
      <c r="D2289" s="242" t="s">
        <v>5369</v>
      </c>
      <c r="E2289" s="237" t="s">
        <v>5370</v>
      </c>
      <c r="F2289" s="25" t="s">
        <v>317</v>
      </c>
      <c r="G2289" s="53" t="s">
        <v>476</v>
      </c>
      <c r="H2289" s="180">
        <v>0</v>
      </c>
      <c r="I2289" s="28">
        <v>11</v>
      </c>
      <c r="J2289" s="171" t="s">
        <v>14</v>
      </c>
      <c r="K2289" s="171" t="s">
        <v>13</v>
      </c>
      <c r="L2289" s="9">
        <v>11</v>
      </c>
      <c r="M2289" s="9"/>
      <c r="N2289" s="32">
        <v>0.70148526113945853</v>
      </c>
      <c r="O2289" s="10" t="s">
        <v>6535</v>
      </c>
      <c r="P2289" s="57">
        <v>7.1187687274178471E-2</v>
      </c>
      <c r="Q2289" s="7" t="s">
        <v>6535</v>
      </c>
      <c r="R2289" s="182">
        <v>44.726139548605993</v>
      </c>
      <c r="S2289" s="1" t="s">
        <v>65</v>
      </c>
      <c r="T2289" s="36">
        <v>4.5388700398288835</v>
      </c>
      <c r="U2289" s="2" t="s">
        <v>65</v>
      </c>
      <c r="V2289" s="31">
        <v>9.8540251551886637</v>
      </c>
      <c r="W2289" s="2" t="s">
        <v>6535</v>
      </c>
      <c r="X2289" s="31" t="s">
        <v>6535</v>
      </c>
      <c r="Y2289" s="2" t="s">
        <v>6535</v>
      </c>
      <c r="AA2289" s="38">
        <v>43168</v>
      </c>
      <c r="AB2289" s="9" t="s">
        <v>6535</v>
      </c>
      <c r="AC2289" s="38">
        <v>606397</v>
      </c>
      <c r="AD2289" s="9" t="s">
        <v>6535</v>
      </c>
      <c r="AE2289" s="42">
        <v>61538</v>
      </c>
      <c r="AF2289" s="9" t="s">
        <v>6535</v>
      </c>
      <c r="AG2289" s="41">
        <v>13558</v>
      </c>
      <c r="AH2289" s="2" t="s">
        <v>65</v>
      </c>
      <c r="AI2289" s="41">
        <v>0</v>
      </c>
      <c r="AJ2289" s="2" t="s">
        <v>6535</v>
      </c>
      <c r="AK2289" s="41">
        <v>141949</v>
      </c>
      <c r="AL2289" s="2" t="s">
        <v>6535</v>
      </c>
      <c r="AM2289" s="2" t="str">
        <f>IF(OR(O2289="Q",Q2289="Q",S2289="Q",U2289="Q",W2289="Q",Y2289="Q",AB2289="Q",AD2289="Q",AF2289="Q",AH2289="Q",AJ2289="Q",AL2289="Q"),"Yes","No")</f>
        <v>Yes</v>
      </c>
    </row>
    <row r="2290" spans="1:39">
      <c r="A2290" s="6" t="s">
        <v>4328</v>
      </c>
      <c r="B2290" s="6" t="s">
        <v>3902</v>
      </c>
      <c r="C2290" s="4" t="s">
        <v>111</v>
      </c>
      <c r="D2290" s="242" t="s">
        <v>4329</v>
      </c>
      <c r="E2290" s="237" t="s">
        <v>4330</v>
      </c>
      <c r="F2290" s="25" t="s">
        <v>317</v>
      </c>
      <c r="G2290" s="53" t="s">
        <v>476</v>
      </c>
      <c r="H2290" s="180">
        <v>0</v>
      </c>
      <c r="I2290" s="28">
        <v>11</v>
      </c>
      <c r="J2290" s="171" t="s">
        <v>14</v>
      </c>
      <c r="K2290" s="171" t="s">
        <v>13</v>
      </c>
      <c r="L2290" s="9">
        <v>11</v>
      </c>
      <c r="M2290" s="9"/>
      <c r="N2290" s="32">
        <v>0.64116799231303045</v>
      </c>
      <c r="O2290" s="10" t="s">
        <v>6535</v>
      </c>
      <c r="P2290" s="57">
        <v>2.3540041196541999E-2</v>
      </c>
      <c r="Q2290" s="7" t="s">
        <v>6535</v>
      </c>
      <c r="R2290" s="182">
        <v>36.594491859714552</v>
      </c>
      <c r="S2290" s="1" t="s">
        <v>6535</v>
      </c>
      <c r="T2290" s="36">
        <v>1.3435415620741591</v>
      </c>
      <c r="U2290" s="2" t="s">
        <v>6535</v>
      </c>
      <c r="V2290" s="31">
        <v>27.237335183900068</v>
      </c>
      <c r="W2290" s="2" t="s">
        <v>6535</v>
      </c>
      <c r="X2290" s="31" t="s">
        <v>6535</v>
      </c>
      <c r="Y2290" s="2" t="s">
        <v>6535</v>
      </c>
      <c r="AA2290" s="38">
        <v>12011</v>
      </c>
      <c r="AB2290" s="9" t="s">
        <v>6535</v>
      </c>
      <c r="AC2290" s="38">
        <v>510237</v>
      </c>
      <c r="AD2290" s="9" t="s">
        <v>6535</v>
      </c>
      <c r="AE2290" s="42">
        <v>18733</v>
      </c>
      <c r="AF2290" s="9" t="s">
        <v>6535</v>
      </c>
      <c r="AG2290" s="41">
        <v>13943</v>
      </c>
      <c r="AH2290" s="2" t="s">
        <v>6535</v>
      </c>
      <c r="AI2290" s="41">
        <v>0</v>
      </c>
      <c r="AJ2290" s="2" t="s">
        <v>6535</v>
      </c>
      <c r="AK2290" s="41">
        <v>257576</v>
      </c>
      <c r="AL2290" s="2" t="s">
        <v>6535</v>
      </c>
      <c r="AM2290" s="2" t="str">
        <f>IF(OR(O2290="Q",Q2290="Q",S2290="Q",U2290="Q",W2290="Q",Y2290="Q",AB2290="Q",AD2290="Q",AF2290="Q",AH2290="Q",AJ2290="Q",AL2290="Q"),"Yes","No")</f>
        <v>No</v>
      </c>
    </row>
    <row r="2291" spans="1:39">
      <c r="A2291" s="3" t="s">
        <v>1158</v>
      </c>
      <c r="B2291" s="3" t="s">
        <v>1159</v>
      </c>
      <c r="C2291" s="4" t="s">
        <v>97</v>
      </c>
      <c r="D2291" s="241" t="s">
        <v>1160</v>
      </c>
      <c r="E2291" s="236" t="s">
        <v>1161</v>
      </c>
      <c r="F2291" s="3" t="s">
        <v>317</v>
      </c>
      <c r="G2291" s="4" t="s">
        <v>476</v>
      </c>
      <c r="H2291" s="60">
        <v>0</v>
      </c>
      <c r="I2291" s="27">
        <v>11</v>
      </c>
      <c r="J2291" s="170" t="s">
        <v>15</v>
      </c>
      <c r="K2291" s="170" t="s">
        <v>13</v>
      </c>
      <c r="L2291" s="5">
        <v>11</v>
      </c>
      <c r="N2291" s="31">
        <v>1.1379017032841643</v>
      </c>
      <c r="O2291" s="4" t="s">
        <v>6535</v>
      </c>
      <c r="P2291" s="56">
        <v>0.12519101741667987</v>
      </c>
      <c r="Q2291" s="8" t="s">
        <v>6535</v>
      </c>
      <c r="R2291" s="35">
        <v>28.282786223814597</v>
      </c>
      <c r="S2291" s="2" t="s">
        <v>6535</v>
      </c>
      <c r="T2291" s="36">
        <v>3.1116490752396628</v>
      </c>
      <c r="U2291" s="2" t="s">
        <v>6535</v>
      </c>
      <c r="V2291" s="31">
        <v>9.0893238729486932</v>
      </c>
      <c r="W2291" s="2" t="s">
        <v>6535</v>
      </c>
      <c r="X2291" s="31" t="s">
        <v>6535</v>
      </c>
      <c r="Y2291" s="2" t="s">
        <v>6535</v>
      </c>
      <c r="AA2291" s="37">
        <v>109696</v>
      </c>
      <c r="AB2291" s="4" t="s">
        <v>6535</v>
      </c>
      <c r="AC2291" s="37">
        <v>876229</v>
      </c>
      <c r="AD2291" s="4" t="s">
        <v>6535</v>
      </c>
      <c r="AE2291" s="41">
        <v>96402</v>
      </c>
      <c r="AF2291" s="4" t="s">
        <v>6535</v>
      </c>
      <c r="AG2291" s="41">
        <v>30981</v>
      </c>
      <c r="AH2291" s="2" t="s">
        <v>6535</v>
      </c>
      <c r="AI2291" s="41">
        <v>0</v>
      </c>
      <c r="AJ2291" s="2" t="s">
        <v>6535</v>
      </c>
      <c r="AK2291" s="41">
        <v>355041</v>
      </c>
      <c r="AL2291" s="2" t="s">
        <v>6535</v>
      </c>
      <c r="AM2291" s="2" t="str">
        <f>IF(OR(O2291="Q",Q2291="Q",S2291="Q",U2291="Q",W2291="Q",Y2291="Q",AB2291="Q",AD2291="Q",AF2291="Q",AH2291="Q",AJ2291="Q",AL2291="Q"),"Yes","No")</f>
        <v>No</v>
      </c>
    </row>
    <row r="2292" spans="1:39">
      <c r="A2292" s="6" t="s">
        <v>1214</v>
      </c>
      <c r="B2292" s="6" t="s">
        <v>1215</v>
      </c>
      <c r="C2292" s="4" t="s">
        <v>97</v>
      </c>
      <c r="D2292" s="242" t="s">
        <v>1216</v>
      </c>
      <c r="E2292" s="237" t="s">
        <v>1217</v>
      </c>
      <c r="F2292" s="25" t="s">
        <v>481</v>
      </c>
      <c r="G2292" s="53" t="s">
        <v>476</v>
      </c>
      <c r="H2292" s="180">
        <v>0</v>
      </c>
      <c r="I2292" s="28">
        <v>11</v>
      </c>
      <c r="J2292" s="171" t="s">
        <v>15</v>
      </c>
      <c r="K2292" s="171" t="s">
        <v>13</v>
      </c>
      <c r="L2292" s="9">
        <v>11</v>
      </c>
      <c r="M2292" s="9"/>
      <c r="N2292" s="32">
        <v>0.16056158264199105</v>
      </c>
      <c r="O2292" s="10" t="s">
        <v>6535</v>
      </c>
      <c r="P2292" s="57">
        <v>1.3806879294071164E-2</v>
      </c>
      <c r="Q2292" s="7" t="s">
        <v>6535</v>
      </c>
      <c r="R2292" s="182">
        <v>53.596470588235292</v>
      </c>
      <c r="S2292" s="1" t="s">
        <v>6535</v>
      </c>
      <c r="T2292" s="36">
        <v>4.6088235294117643</v>
      </c>
      <c r="U2292" s="2" t="s">
        <v>6535</v>
      </c>
      <c r="V2292" s="31">
        <v>11.629100191448629</v>
      </c>
      <c r="W2292" s="2" t="s">
        <v>6535</v>
      </c>
      <c r="X2292" s="31" t="s">
        <v>6535</v>
      </c>
      <c r="Y2292" s="2" t="s">
        <v>6535</v>
      </c>
      <c r="AA2292" s="38">
        <v>1258</v>
      </c>
      <c r="AB2292" s="9" t="s">
        <v>6535</v>
      </c>
      <c r="AC2292" s="38">
        <v>91114</v>
      </c>
      <c r="AD2292" s="9" t="s">
        <v>6535</v>
      </c>
      <c r="AE2292" s="42">
        <v>7835</v>
      </c>
      <c r="AF2292" s="9" t="s">
        <v>6535</v>
      </c>
      <c r="AG2292" s="41">
        <v>1700</v>
      </c>
      <c r="AH2292" s="2" t="s">
        <v>6535</v>
      </c>
      <c r="AI2292" s="41">
        <v>0</v>
      </c>
      <c r="AJ2292" s="2" t="s">
        <v>6535</v>
      </c>
      <c r="AK2292" s="41">
        <v>40028</v>
      </c>
      <c r="AL2292" s="2" t="s">
        <v>6535</v>
      </c>
      <c r="AM2292" s="2" t="str">
        <f>IF(OR(O2292="Q",Q2292="Q",S2292="Q",U2292="Q",W2292="Q",Y2292="Q",AB2292="Q",AD2292="Q",AF2292="Q",AH2292="Q",AJ2292="Q",AL2292="Q"),"Yes","No")</f>
        <v>No</v>
      </c>
    </row>
    <row r="2293" spans="1:39">
      <c r="A2293" s="6" t="s">
        <v>3602</v>
      </c>
      <c r="B2293" s="6" t="s">
        <v>1881</v>
      </c>
      <c r="C2293" s="4" t="s">
        <v>108</v>
      </c>
      <c r="D2293" s="242" t="s">
        <v>3603</v>
      </c>
      <c r="E2293" s="237" t="s">
        <v>3604</v>
      </c>
      <c r="F2293" s="25" t="s">
        <v>317</v>
      </c>
      <c r="G2293" s="53" t="s">
        <v>476</v>
      </c>
      <c r="H2293" s="180">
        <v>0</v>
      </c>
      <c r="I2293" s="28">
        <v>11</v>
      </c>
      <c r="J2293" s="171" t="s">
        <v>14</v>
      </c>
      <c r="K2293" s="171" t="s">
        <v>13</v>
      </c>
      <c r="L2293" s="9">
        <v>11</v>
      </c>
      <c r="M2293" s="9"/>
      <c r="N2293" s="32">
        <v>1.0737184222189393</v>
      </c>
      <c r="O2293" s="10" t="s">
        <v>6535</v>
      </c>
      <c r="P2293" s="57">
        <v>4.353268844898326E-2</v>
      </c>
      <c r="Q2293" s="7" t="s">
        <v>6535</v>
      </c>
      <c r="R2293" s="182">
        <v>77.919259489732426</v>
      </c>
      <c r="S2293" s="1" t="s">
        <v>6535</v>
      </c>
      <c r="T2293" s="36">
        <v>3.1591474797759802</v>
      </c>
      <c r="U2293" s="2" t="s">
        <v>6535</v>
      </c>
      <c r="V2293" s="31">
        <v>24.664647658442902</v>
      </c>
      <c r="W2293" s="2" t="s">
        <v>6535</v>
      </c>
      <c r="X2293" s="31" t="s">
        <v>6535</v>
      </c>
      <c r="Y2293" s="2" t="s">
        <v>6535</v>
      </c>
      <c r="AA2293" s="38">
        <v>21804</v>
      </c>
      <c r="AB2293" s="9" t="s">
        <v>6535</v>
      </c>
      <c r="AC2293" s="38">
        <v>500865</v>
      </c>
      <c r="AD2293" s="9" t="s">
        <v>6535</v>
      </c>
      <c r="AE2293" s="42">
        <v>20307</v>
      </c>
      <c r="AF2293" s="9" t="s">
        <v>6535</v>
      </c>
      <c r="AG2293" s="41">
        <v>6428</v>
      </c>
      <c r="AH2293" s="2" t="s">
        <v>6535</v>
      </c>
      <c r="AI2293" s="41">
        <v>0</v>
      </c>
      <c r="AJ2293" s="2" t="s">
        <v>6535</v>
      </c>
      <c r="AK2293" s="41">
        <v>198766</v>
      </c>
      <c r="AL2293" s="2" t="s">
        <v>6535</v>
      </c>
      <c r="AM2293" s="2" t="str">
        <f>IF(OR(O2293="Q",Q2293="Q",S2293="Q",U2293="Q",W2293="Q",Y2293="Q",AB2293="Q",AD2293="Q",AF2293="Q",AH2293="Q",AJ2293="Q",AL2293="Q"),"Yes","No")</f>
        <v>No</v>
      </c>
    </row>
    <row r="2294" spans="1:39">
      <c r="A2294" s="6" t="s">
        <v>3712</v>
      </c>
      <c r="B2294" s="6" t="s">
        <v>3713</v>
      </c>
      <c r="C2294" s="4" t="s">
        <v>108</v>
      </c>
      <c r="D2294" s="242" t="s">
        <v>3714</v>
      </c>
      <c r="E2294" s="237" t="s">
        <v>3715</v>
      </c>
      <c r="F2294" s="25" t="s">
        <v>317</v>
      </c>
      <c r="G2294" s="53" t="s">
        <v>476</v>
      </c>
      <c r="H2294" s="180">
        <v>0</v>
      </c>
      <c r="I2294" s="28">
        <v>11</v>
      </c>
      <c r="J2294" s="171" t="s">
        <v>14</v>
      </c>
      <c r="K2294" s="171" t="s">
        <v>13</v>
      </c>
      <c r="L2294" s="9">
        <v>11</v>
      </c>
      <c r="M2294" s="9"/>
      <c r="N2294" s="32">
        <v>1.1674494846010781</v>
      </c>
      <c r="O2294" s="10" t="s">
        <v>6535</v>
      </c>
      <c r="P2294" s="57">
        <v>6.9519399169183579E-2</v>
      </c>
      <c r="Q2294" s="7" t="s">
        <v>6535</v>
      </c>
      <c r="R2294" s="182">
        <v>41.480105894261463</v>
      </c>
      <c r="S2294" s="1" t="s">
        <v>6535</v>
      </c>
      <c r="T2294" s="36">
        <v>2.4700615121077631</v>
      </c>
      <c r="U2294" s="2" t="s">
        <v>6535</v>
      </c>
      <c r="V2294" s="31">
        <v>16.793146928096334</v>
      </c>
      <c r="W2294" s="2" t="s">
        <v>6535</v>
      </c>
      <c r="X2294" s="31" t="s">
        <v>6535</v>
      </c>
      <c r="Y2294" s="2" t="s">
        <v>6535</v>
      </c>
      <c r="AA2294" s="38">
        <v>37035</v>
      </c>
      <c r="AB2294" s="9" t="s">
        <v>6535</v>
      </c>
      <c r="AC2294" s="38">
        <v>532729</v>
      </c>
      <c r="AD2294" s="9" t="s">
        <v>6535</v>
      </c>
      <c r="AE2294" s="42">
        <v>31723</v>
      </c>
      <c r="AF2294" s="9" t="s">
        <v>6535</v>
      </c>
      <c r="AG2294" s="41">
        <v>12843</v>
      </c>
      <c r="AH2294" s="2" t="s">
        <v>6535</v>
      </c>
      <c r="AI2294" s="41">
        <v>0</v>
      </c>
      <c r="AJ2294" s="2" t="s">
        <v>6535</v>
      </c>
      <c r="AK2294" s="41">
        <v>177102</v>
      </c>
      <c r="AL2294" s="2" t="s">
        <v>6535</v>
      </c>
      <c r="AM2294" s="2" t="str">
        <f>IF(OR(O2294="Q",Q2294="Q",S2294="Q",U2294="Q",W2294="Q",Y2294="Q",AB2294="Q",AD2294="Q",AF2294="Q",AH2294="Q",AJ2294="Q",AL2294="Q"),"Yes","No")</f>
        <v>No</v>
      </c>
    </row>
    <row r="2295" spans="1:39">
      <c r="A2295" s="6" t="s">
        <v>3688</v>
      </c>
      <c r="B2295" s="6" t="s">
        <v>3689</v>
      </c>
      <c r="C2295" s="4" t="s">
        <v>108</v>
      </c>
      <c r="D2295" s="242" t="s">
        <v>3690</v>
      </c>
      <c r="E2295" s="237" t="s">
        <v>3691</v>
      </c>
      <c r="F2295" s="25" t="s">
        <v>317</v>
      </c>
      <c r="G2295" s="53" t="s">
        <v>476</v>
      </c>
      <c r="H2295" s="180">
        <v>0</v>
      </c>
      <c r="I2295" s="28">
        <v>11</v>
      </c>
      <c r="J2295" s="171" t="s">
        <v>14</v>
      </c>
      <c r="K2295" s="171" t="s">
        <v>13</v>
      </c>
      <c r="L2295" s="9">
        <v>11</v>
      </c>
      <c r="M2295" s="9"/>
      <c r="N2295" s="32">
        <v>0.66932760208781084</v>
      </c>
      <c r="O2295" s="10" t="s">
        <v>6535</v>
      </c>
      <c r="P2295" s="57">
        <v>5.6861489237760431E-2</v>
      </c>
      <c r="Q2295" s="7" t="s">
        <v>6535</v>
      </c>
      <c r="R2295" s="182">
        <v>49.292714285714283</v>
      </c>
      <c r="S2295" s="1" t="s">
        <v>6535</v>
      </c>
      <c r="T2295" s="36">
        <v>4.1875714285714283</v>
      </c>
      <c r="U2295" s="2" t="s">
        <v>6535</v>
      </c>
      <c r="V2295" s="31">
        <v>11.771193668338279</v>
      </c>
      <c r="W2295" s="2" t="s">
        <v>6535</v>
      </c>
      <c r="X2295" s="31" t="s">
        <v>6535</v>
      </c>
      <c r="Y2295" s="2" t="s">
        <v>6535</v>
      </c>
      <c r="AA2295" s="38">
        <v>19620</v>
      </c>
      <c r="AB2295" s="9" t="s">
        <v>6535</v>
      </c>
      <c r="AC2295" s="38">
        <v>345049</v>
      </c>
      <c r="AD2295" s="9" t="s">
        <v>6535</v>
      </c>
      <c r="AE2295" s="42">
        <v>29313</v>
      </c>
      <c r="AF2295" s="9" t="s">
        <v>6535</v>
      </c>
      <c r="AG2295" s="41">
        <v>7000</v>
      </c>
      <c r="AH2295" s="2" t="s">
        <v>6535</v>
      </c>
      <c r="AI2295" s="41">
        <v>0</v>
      </c>
      <c r="AJ2295" s="2" t="s">
        <v>6535</v>
      </c>
      <c r="AK2295" s="41">
        <v>94855</v>
      </c>
      <c r="AL2295" s="2" t="s">
        <v>6535</v>
      </c>
      <c r="AM2295" s="2" t="str">
        <f>IF(OR(O2295="Q",Q2295="Q",S2295="Q",U2295="Q",W2295="Q",Y2295="Q",AB2295="Q",AD2295="Q",AF2295="Q",AH2295="Q",AJ2295="Q",AL2295="Q"),"Yes","No")</f>
        <v>No</v>
      </c>
    </row>
    <row r="2296" spans="1:39">
      <c r="A2296" s="6" t="s">
        <v>3663</v>
      </c>
      <c r="B2296" s="6" t="s">
        <v>3664</v>
      </c>
      <c r="C2296" s="4" t="s">
        <v>108</v>
      </c>
      <c r="D2296" s="242" t="s">
        <v>3665</v>
      </c>
      <c r="E2296" s="237" t="s">
        <v>3666</v>
      </c>
      <c r="F2296" s="25" t="s">
        <v>317</v>
      </c>
      <c r="G2296" s="53" t="s">
        <v>476</v>
      </c>
      <c r="H2296" s="180">
        <v>0</v>
      </c>
      <c r="I2296" s="28">
        <v>11</v>
      </c>
      <c r="J2296" s="171" t="s">
        <v>14</v>
      </c>
      <c r="K2296" s="171" t="s">
        <v>13</v>
      </c>
      <c r="L2296" s="9">
        <v>11</v>
      </c>
      <c r="M2296" s="9"/>
      <c r="N2296" s="32">
        <v>0.3107445182193625</v>
      </c>
      <c r="O2296" s="10" t="s">
        <v>6535</v>
      </c>
      <c r="P2296" s="57">
        <v>2.1568776507628812E-2</v>
      </c>
      <c r="Q2296" s="7" t="s">
        <v>6535</v>
      </c>
      <c r="R2296" s="182">
        <v>141.89258426966293</v>
      </c>
      <c r="S2296" s="1" t="s">
        <v>6535</v>
      </c>
      <c r="T2296" s="36">
        <v>9.8487640449438203</v>
      </c>
      <c r="U2296" s="2" t="s">
        <v>6535</v>
      </c>
      <c r="V2296" s="31">
        <v>14.407146279690602</v>
      </c>
      <c r="W2296" s="2" t="s">
        <v>6535</v>
      </c>
      <c r="X2296" s="31" t="s">
        <v>6535</v>
      </c>
      <c r="Y2296" s="2" t="s">
        <v>6535</v>
      </c>
      <c r="AA2296" s="38">
        <v>13619</v>
      </c>
      <c r="AB2296" s="9" t="s">
        <v>6535</v>
      </c>
      <c r="AC2296" s="38">
        <v>631422</v>
      </c>
      <c r="AD2296" s="9" t="s">
        <v>6535</v>
      </c>
      <c r="AE2296" s="42">
        <v>43827</v>
      </c>
      <c r="AF2296" s="9" t="s">
        <v>6535</v>
      </c>
      <c r="AG2296" s="41">
        <v>4450</v>
      </c>
      <c r="AH2296" s="2" t="s">
        <v>6535</v>
      </c>
      <c r="AI2296" s="41">
        <v>0</v>
      </c>
      <c r="AJ2296" s="2" t="s">
        <v>6535</v>
      </c>
      <c r="AK2296" s="41">
        <v>214682</v>
      </c>
      <c r="AL2296" s="2" t="s">
        <v>6535</v>
      </c>
      <c r="AM2296" s="2" t="str">
        <f>IF(OR(O2296="Q",Q2296="Q",S2296="Q",U2296="Q",W2296="Q",Y2296="Q",AB2296="Q",AD2296="Q",AF2296="Q",AH2296="Q",AJ2296="Q",AL2296="Q"),"Yes","No")</f>
        <v>No</v>
      </c>
    </row>
    <row r="2297" spans="1:39">
      <c r="A2297" s="3" t="s">
        <v>3656</v>
      </c>
      <c r="B2297" s="3" t="s">
        <v>3657</v>
      </c>
      <c r="C2297" s="4" t="s">
        <v>108</v>
      </c>
      <c r="D2297" s="241" t="s">
        <v>3658</v>
      </c>
      <c r="E2297" s="236" t="s">
        <v>3659</v>
      </c>
      <c r="F2297" s="3" t="s">
        <v>317</v>
      </c>
      <c r="G2297" s="4" t="s">
        <v>476</v>
      </c>
      <c r="H2297" s="60">
        <v>0</v>
      </c>
      <c r="I2297" s="27">
        <v>11</v>
      </c>
      <c r="J2297" s="170" t="s">
        <v>14</v>
      </c>
      <c r="K2297" s="170" t="s">
        <v>13</v>
      </c>
      <c r="L2297" s="5">
        <v>11</v>
      </c>
      <c r="N2297" s="31">
        <v>0.40571718226782588</v>
      </c>
      <c r="O2297" s="4" t="s">
        <v>6535</v>
      </c>
      <c r="P2297" s="56">
        <v>4.7866026592438354E-2</v>
      </c>
      <c r="Q2297" s="8" t="s">
        <v>6535</v>
      </c>
      <c r="R2297" s="35">
        <v>58.49173203307187</v>
      </c>
      <c r="S2297" s="2" t="s">
        <v>6535</v>
      </c>
      <c r="T2297" s="36">
        <v>6.900784396862413</v>
      </c>
      <c r="U2297" s="2" t="s">
        <v>6535</v>
      </c>
      <c r="V2297" s="31">
        <v>8.4760990445762037</v>
      </c>
      <c r="W2297" s="2" t="s">
        <v>6535</v>
      </c>
      <c r="X2297" s="31" t="s">
        <v>6535</v>
      </c>
      <c r="Y2297" s="2" t="s">
        <v>6535</v>
      </c>
      <c r="AA2297" s="37">
        <v>52826</v>
      </c>
      <c r="AB2297" s="4" t="s">
        <v>6535</v>
      </c>
      <c r="AC2297" s="37">
        <v>1103622</v>
      </c>
      <c r="AD2297" s="4" t="s">
        <v>6535</v>
      </c>
      <c r="AE2297" s="41">
        <v>130204</v>
      </c>
      <c r="AF2297" s="4" t="s">
        <v>6535</v>
      </c>
      <c r="AG2297" s="41">
        <v>18868</v>
      </c>
      <c r="AH2297" s="2" t="s">
        <v>6535</v>
      </c>
      <c r="AI2297" s="41">
        <v>0</v>
      </c>
      <c r="AJ2297" s="2" t="s">
        <v>6535</v>
      </c>
      <c r="AK2297" s="41">
        <v>328377</v>
      </c>
      <c r="AL2297" s="2" t="s">
        <v>6535</v>
      </c>
      <c r="AM2297" s="2" t="str">
        <f>IF(OR(O2297="Q",Q2297="Q",S2297="Q",U2297="Q",W2297="Q",Y2297="Q",AB2297="Q",AD2297="Q",AF2297="Q",AH2297="Q",AJ2297="Q",AL2297="Q"),"Yes","No")</f>
        <v>No</v>
      </c>
    </row>
    <row r="2298" spans="1:39">
      <c r="A2298" s="6" t="s">
        <v>1026</v>
      </c>
      <c r="B2298" s="6" t="s">
        <v>975</v>
      </c>
      <c r="C2298" s="4" t="s">
        <v>97</v>
      </c>
      <c r="D2298" s="242">
        <v>2172</v>
      </c>
      <c r="E2298" s="237">
        <v>20172</v>
      </c>
      <c r="F2298" s="25" t="s">
        <v>765</v>
      </c>
      <c r="G2298" s="53" t="s">
        <v>262</v>
      </c>
      <c r="H2298" s="180">
        <v>412317</v>
      </c>
      <c r="I2298" s="28">
        <v>11</v>
      </c>
      <c r="J2298" s="171" t="s">
        <v>15</v>
      </c>
      <c r="K2298" s="171" t="s">
        <v>13</v>
      </c>
      <c r="L2298" s="9">
        <v>11</v>
      </c>
      <c r="M2298" s="9"/>
      <c r="N2298" s="32">
        <v>1.230526423633528</v>
      </c>
      <c r="O2298" s="10" t="s">
        <v>6535</v>
      </c>
      <c r="P2298" s="57">
        <v>0.2126704755609069</v>
      </c>
      <c r="Q2298" s="7" t="s">
        <v>6535</v>
      </c>
      <c r="R2298" s="182">
        <v>119.39557046979866</v>
      </c>
      <c r="S2298" s="1" t="s">
        <v>6535</v>
      </c>
      <c r="T2298" s="36">
        <v>20.635000000000002</v>
      </c>
      <c r="U2298" s="2" t="s">
        <v>6535</v>
      </c>
      <c r="V2298" s="31">
        <v>5.786070776341103</v>
      </c>
      <c r="W2298" s="2" t="s">
        <v>6535</v>
      </c>
      <c r="X2298" s="31">
        <v>0.54194175736250472</v>
      </c>
      <c r="Y2298" s="2" t="s">
        <v>6535</v>
      </c>
      <c r="AA2298" s="38">
        <v>756679</v>
      </c>
      <c r="AB2298" s="9" t="s">
        <v>6535</v>
      </c>
      <c r="AC2298" s="38">
        <v>3557988</v>
      </c>
      <c r="AD2298" s="9" t="s">
        <v>6535</v>
      </c>
      <c r="AE2298" s="42">
        <v>614923</v>
      </c>
      <c r="AF2298" s="9" t="s">
        <v>6535</v>
      </c>
      <c r="AG2298" s="41">
        <v>29800</v>
      </c>
      <c r="AH2298" s="2" t="s">
        <v>6535</v>
      </c>
      <c r="AI2298" s="41">
        <v>6565259</v>
      </c>
      <c r="AJ2298" s="2" t="s">
        <v>6535</v>
      </c>
      <c r="AK2298" s="41">
        <v>516542</v>
      </c>
      <c r="AL2298" s="2" t="s">
        <v>6535</v>
      </c>
      <c r="AM2298" s="2" t="str">
        <f>IF(OR(O2298="Q",Q2298="Q",S2298="Q",U2298="Q",W2298="Q",Y2298="Q",AB2298="Q",AD2298="Q",AF2298="Q",AH2298="Q",AJ2298="Q",AL2298="Q"),"Yes","No")</f>
        <v>No</v>
      </c>
    </row>
    <row r="2299" spans="1:39">
      <c r="A2299" s="3" t="s">
        <v>1003</v>
      </c>
      <c r="B2299" s="3" t="s">
        <v>975</v>
      </c>
      <c r="C2299" s="4" t="s">
        <v>97</v>
      </c>
      <c r="D2299" s="241">
        <v>2116</v>
      </c>
      <c r="E2299" s="236">
        <v>20116</v>
      </c>
      <c r="F2299" s="3" t="s">
        <v>765</v>
      </c>
      <c r="G2299" s="4" t="s">
        <v>262</v>
      </c>
      <c r="H2299" s="60">
        <v>412317</v>
      </c>
      <c r="I2299" s="27">
        <v>11</v>
      </c>
      <c r="J2299" s="170" t="s">
        <v>15</v>
      </c>
      <c r="K2299" s="170" t="s">
        <v>13</v>
      </c>
      <c r="L2299" s="5">
        <v>11</v>
      </c>
      <c r="N2299" s="31">
        <v>1.0135482170058197</v>
      </c>
      <c r="O2299" s="4" t="s">
        <v>6535</v>
      </c>
      <c r="P2299" s="56">
        <v>0.12204397601906623</v>
      </c>
      <c r="Q2299" s="8" t="s">
        <v>6535</v>
      </c>
      <c r="R2299" s="35">
        <v>110.14459157574385</v>
      </c>
      <c r="S2299" s="2" t="s">
        <v>6535</v>
      </c>
      <c r="T2299" s="36">
        <v>13.262796645838055</v>
      </c>
      <c r="U2299" s="2" t="s">
        <v>6535</v>
      </c>
      <c r="V2299" s="31">
        <v>8.3047787368667727</v>
      </c>
      <c r="W2299" s="2" t="s">
        <v>6535</v>
      </c>
      <c r="X2299" s="31">
        <v>0.70182174658933094</v>
      </c>
      <c r="Y2299" s="2" t="s">
        <v>6535</v>
      </c>
      <c r="AA2299" s="37">
        <v>415198</v>
      </c>
      <c r="AB2299" s="4" t="s">
        <v>6535</v>
      </c>
      <c r="AC2299" s="37">
        <v>3402036</v>
      </c>
      <c r="AD2299" s="4" t="s">
        <v>6535</v>
      </c>
      <c r="AE2299" s="41">
        <v>409648</v>
      </c>
      <c r="AF2299" s="4" t="s">
        <v>6535</v>
      </c>
      <c r="AG2299" s="41">
        <v>30887</v>
      </c>
      <c r="AH2299" s="2" t="s">
        <v>6535</v>
      </c>
      <c r="AI2299" s="41">
        <v>4847436</v>
      </c>
      <c r="AJ2299" s="2" t="s">
        <v>6535</v>
      </c>
      <c r="AK2299" s="41">
        <v>526356</v>
      </c>
      <c r="AL2299" s="2" t="s">
        <v>6535</v>
      </c>
      <c r="AM2299" s="2" t="str">
        <f>IF(OR(O2299="Q",Q2299="Q",S2299="Q",U2299="Q",W2299="Q",Y2299="Q",AB2299="Q",AD2299="Q",AF2299="Q",AH2299="Q",AJ2299="Q",AL2299="Q"),"Yes","No")</f>
        <v>No</v>
      </c>
    </row>
    <row r="2300" spans="1:39">
      <c r="A2300" s="3" t="s">
        <v>3537</v>
      </c>
      <c r="B2300" s="3" t="s">
        <v>3538</v>
      </c>
      <c r="C2300" s="4" t="s">
        <v>77</v>
      </c>
      <c r="D2300" s="241" t="s">
        <v>3539</v>
      </c>
      <c r="E2300" s="236" t="s">
        <v>3540</v>
      </c>
      <c r="F2300" s="3" t="s">
        <v>320</v>
      </c>
      <c r="G2300" s="4" t="s">
        <v>476</v>
      </c>
      <c r="H2300" s="60">
        <v>0</v>
      </c>
      <c r="I2300" s="27">
        <v>11</v>
      </c>
      <c r="J2300" s="170" t="s">
        <v>14</v>
      </c>
      <c r="K2300" s="170" t="s">
        <v>13</v>
      </c>
      <c r="L2300" s="5">
        <v>10</v>
      </c>
      <c r="N2300" s="31">
        <v>1.3090253411306043</v>
      </c>
      <c r="O2300" s="4" t="s">
        <v>6535</v>
      </c>
      <c r="P2300" s="56">
        <v>8.2745882297854623E-2</v>
      </c>
      <c r="Q2300" s="8" t="s">
        <v>6535</v>
      </c>
      <c r="R2300" s="35">
        <v>49.476132414802173</v>
      </c>
      <c r="S2300" s="2" t="s">
        <v>6535</v>
      </c>
      <c r="T2300" s="36">
        <v>3.1274766810949215</v>
      </c>
      <c r="U2300" s="2" t="s">
        <v>6535</v>
      </c>
      <c r="V2300" s="31">
        <v>15.819824561403509</v>
      </c>
      <c r="W2300" s="2" t="s">
        <v>6535</v>
      </c>
      <c r="X2300" s="31" t="s">
        <v>6535</v>
      </c>
      <c r="Y2300" s="2" t="s">
        <v>6535</v>
      </c>
      <c r="AA2300" s="37">
        <v>67153</v>
      </c>
      <c r="AB2300" s="4" t="s">
        <v>6535</v>
      </c>
      <c r="AC2300" s="37">
        <v>811557</v>
      </c>
      <c r="AD2300" s="4" t="s">
        <v>6535</v>
      </c>
      <c r="AE2300" s="41">
        <v>51300</v>
      </c>
      <c r="AF2300" s="4" t="s">
        <v>6535</v>
      </c>
      <c r="AG2300" s="41">
        <v>16403</v>
      </c>
      <c r="AH2300" s="2" t="s">
        <v>6535</v>
      </c>
      <c r="AI2300" s="41">
        <v>0</v>
      </c>
      <c r="AJ2300" s="2" t="s">
        <v>6535</v>
      </c>
      <c r="AK2300" s="41">
        <v>198273</v>
      </c>
      <c r="AL2300" s="2" t="s">
        <v>6535</v>
      </c>
      <c r="AM2300" s="2" t="str">
        <f>IF(OR(O2300="Q",Q2300="Q",S2300="Q",U2300="Q",W2300="Q",Y2300="Q",AB2300="Q",AD2300="Q",AF2300="Q",AH2300="Q",AJ2300="Q",AL2300="Q"),"Yes","No")</f>
        <v>No</v>
      </c>
    </row>
    <row r="2301" spans="1:39">
      <c r="A2301" s="6" t="s">
        <v>6331</v>
      </c>
      <c r="B2301" s="6" t="s">
        <v>1143</v>
      </c>
      <c r="C2301" s="4" t="s">
        <v>97</v>
      </c>
      <c r="D2301" s="242" t="s">
        <v>1144</v>
      </c>
      <c r="E2301" s="237" t="s">
        <v>1145</v>
      </c>
      <c r="F2301" s="25" t="s">
        <v>317</v>
      </c>
      <c r="G2301" s="53" t="s">
        <v>476</v>
      </c>
      <c r="H2301" s="180">
        <v>0</v>
      </c>
      <c r="I2301" s="28">
        <v>11</v>
      </c>
      <c r="J2301" s="171" t="s">
        <v>15</v>
      </c>
      <c r="K2301" s="171" t="s">
        <v>16</v>
      </c>
      <c r="L2301" s="9">
        <v>10</v>
      </c>
      <c r="M2301" s="9"/>
      <c r="N2301" s="32">
        <v>0.50478494058260592</v>
      </c>
      <c r="O2301" s="10" t="s">
        <v>6535</v>
      </c>
      <c r="P2301" s="57">
        <v>2.4489795918367346E-2</v>
      </c>
      <c r="Q2301" s="7" t="s">
        <v>6535</v>
      </c>
      <c r="R2301" s="182">
        <v>56.97674418604651</v>
      </c>
      <c r="S2301" s="1" t="s">
        <v>6535</v>
      </c>
      <c r="T2301" s="36">
        <v>2.7642441860465117</v>
      </c>
      <c r="U2301" s="2" t="s">
        <v>6535</v>
      </c>
      <c r="V2301" s="31">
        <v>20.612051740456408</v>
      </c>
      <c r="W2301" s="2" t="s">
        <v>6535</v>
      </c>
      <c r="X2301" s="31" t="s">
        <v>6535</v>
      </c>
      <c r="Y2301" s="2" t="s">
        <v>6535</v>
      </c>
      <c r="AA2301" s="38">
        <v>9600</v>
      </c>
      <c r="AB2301" s="9" t="s">
        <v>6535</v>
      </c>
      <c r="AC2301" s="38">
        <v>392000</v>
      </c>
      <c r="AD2301" s="9" t="s">
        <v>6535</v>
      </c>
      <c r="AE2301" s="42">
        <v>19018</v>
      </c>
      <c r="AF2301" s="9" t="s">
        <v>6535</v>
      </c>
      <c r="AG2301" s="41">
        <v>6880</v>
      </c>
      <c r="AH2301" s="2" t="s">
        <v>6535</v>
      </c>
      <c r="AI2301" s="41">
        <v>0</v>
      </c>
      <c r="AJ2301" s="2" t="s">
        <v>6535</v>
      </c>
      <c r="AK2301" s="41">
        <v>117515</v>
      </c>
      <c r="AL2301" s="2" t="s">
        <v>6535</v>
      </c>
      <c r="AM2301" s="2" t="str">
        <f>IF(OR(O2301="Q",Q2301="Q",S2301="Q",U2301="Q",W2301="Q",Y2301="Q",AB2301="Q",AD2301="Q",AF2301="Q",AH2301="Q",AJ2301="Q",AL2301="Q"),"Yes","No")</f>
        <v>No</v>
      </c>
    </row>
    <row r="2302" spans="1:39">
      <c r="A2302" s="3" t="s">
        <v>1761</v>
      </c>
      <c r="B2302" s="3" t="s">
        <v>1622</v>
      </c>
      <c r="C2302" s="4" t="s">
        <v>83</v>
      </c>
      <c r="D2302" s="241">
        <v>4166</v>
      </c>
      <c r="E2302" s="236">
        <v>40166</v>
      </c>
      <c r="F2302" s="3" t="s">
        <v>317</v>
      </c>
      <c r="G2302" s="4" t="s">
        <v>264</v>
      </c>
      <c r="H2302" s="60">
        <v>105419</v>
      </c>
      <c r="I2302" s="27">
        <v>11</v>
      </c>
      <c r="J2302" s="170" t="s">
        <v>15</v>
      </c>
      <c r="K2302" s="170" t="s">
        <v>16</v>
      </c>
      <c r="L2302" s="5">
        <v>9</v>
      </c>
      <c r="N2302" s="31">
        <v>1.2595659571387199</v>
      </c>
      <c r="O2302" s="4" t="s">
        <v>6535</v>
      </c>
      <c r="P2302" s="56">
        <v>0.13301050020021771</v>
      </c>
      <c r="Q2302" s="8" t="s">
        <v>6535</v>
      </c>
      <c r="R2302" s="35">
        <v>59.053050397877982</v>
      </c>
      <c r="S2302" s="2" t="s">
        <v>6535</v>
      </c>
      <c r="T2302" s="36">
        <v>6.2360178339635421</v>
      </c>
      <c r="U2302" s="2" t="s">
        <v>6535</v>
      </c>
      <c r="V2302" s="31">
        <v>9.4696731103388352</v>
      </c>
      <c r="W2302" s="2" t="s">
        <v>6535</v>
      </c>
      <c r="X2302" s="31" t="s">
        <v>6535</v>
      </c>
      <c r="Y2302" s="2" t="s">
        <v>6535</v>
      </c>
      <c r="AA2302" s="37">
        <v>139177</v>
      </c>
      <c r="AB2302" s="4" t="s">
        <v>6535</v>
      </c>
      <c r="AC2302" s="37">
        <v>1046361</v>
      </c>
      <c r="AD2302" s="4" t="s">
        <v>6535</v>
      </c>
      <c r="AE2302" s="41">
        <v>110496</v>
      </c>
      <c r="AF2302" s="4" t="s">
        <v>6535</v>
      </c>
      <c r="AG2302" s="41">
        <v>17719</v>
      </c>
      <c r="AH2302" s="2" t="s">
        <v>6535</v>
      </c>
      <c r="AI2302" s="41">
        <v>0</v>
      </c>
      <c r="AJ2302" s="2" t="s">
        <v>6535</v>
      </c>
      <c r="AK2302" s="41">
        <v>301708</v>
      </c>
      <c r="AL2302" s="2" t="s">
        <v>6535</v>
      </c>
      <c r="AM2302" s="2" t="str">
        <f>IF(OR(O2302="Q",Q2302="Q",S2302="Q",U2302="Q",W2302="Q",Y2302="Q",AB2302="Q",AD2302="Q",AF2302="Q",AH2302="Q",AJ2302="Q",AL2302="Q"),"Yes","No")</f>
        <v>No</v>
      </c>
    </row>
    <row r="2303" spans="1:39">
      <c r="A2303" s="6" t="s">
        <v>122</v>
      </c>
      <c r="B2303" s="6" t="s">
        <v>1801</v>
      </c>
      <c r="C2303" s="4" t="s">
        <v>116</v>
      </c>
      <c r="D2303" s="242">
        <v>4197</v>
      </c>
      <c r="E2303" s="237">
        <v>40197</v>
      </c>
      <c r="F2303" s="25" t="s">
        <v>317</v>
      </c>
      <c r="G2303" s="53" t="s">
        <v>264</v>
      </c>
      <c r="H2303" s="180">
        <v>306196</v>
      </c>
      <c r="I2303" s="28">
        <v>11</v>
      </c>
      <c r="J2303" s="171" t="s">
        <v>15</v>
      </c>
      <c r="K2303" s="171" t="s">
        <v>13</v>
      </c>
      <c r="L2303" s="9">
        <v>9</v>
      </c>
      <c r="M2303" s="9"/>
      <c r="N2303" s="32">
        <v>0</v>
      </c>
      <c r="O2303" s="10" t="s">
        <v>6535</v>
      </c>
      <c r="P2303" s="57">
        <v>0</v>
      </c>
      <c r="Q2303" s="7" t="s">
        <v>6535</v>
      </c>
      <c r="R2303" s="182">
        <v>24.254945054945054</v>
      </c>
      <c r="S2303" s="1" t="s">
        <v>6535</v>
      </c>
      <c r="T2303" s="36">
        <v>5.7321428571428568</v>
      </c>
      <c r="U2303" s="2" t="s">
        <v>6535</v>
      </c>
      <c r="V2303" s="31">
        <v>4.2313922837287326</v>
      </c>
      <c r="W2303" s="2" t="s">
        <v>6535</v>
      </c>
      <c r="X2303" s="31" t="s">
        <v>6535</v>
      </c>
      <c r="Y2303" s="2" t="s">
        <v>6535</v>
      </c>
      <c r="AA2303" s="38">
        <v>0</v>
      </c>
      <c r="AB2303" s="9" t="s">
        <v>6535</v>
      </c>
      <c r="AC2303" s="38">
        <v>88288</v>
      </c>
      <c r="AD2303" s="9" t="s">
        <v>6535</v>
      </c>
      <c r="AE2303" s="42">
        <v>20865</v>
      </c>
      <c r="AF2303" s="9" t="s">
        <v>6535</v>
      </c>
      <c r="AG2303" s="41">
        <v>3640</v>
      </c>
      <c r="AH2303" s="2" t="s">
        <v>6535</v>
      </c>
      <c r="AI2303" s="41">
        <v>0</v>
      </c>
      <c r="AJ2303" s="2" t="s">
        <v>6535</v>
      </c>
      <c r="AK2303" s="41">
        <v>16585</v>
      </c>
      <c r="AL2303" s="2" t="s">
        <v>6535</v>
      </c>
      <c r="AM2303" s="2" t="str">
        <f>IF(OR(O2303="Q",Q2303="Q",S2303="Q",U2303="Q",W2303="Q",Y2303="Q",AB2303="Q",AD2303="Q",AF2303="Q",AH2303="Q",AJ2303="Q",AL2303="Q"),"Yes","No")</f>
        <v>No</v>
      </c>
    </row>
    <row r="2304" spans="1:39">
      <c r="A2304" s="3" t="s">
        <v>684</v>
      </c>
      <c r="B2304" s="3" t="s">
        <v>685</v>
      </c>
      <c r="C2304" s="4" t="s">
        <v>137</v>
      </c>
      <c r="D2304" s="241" t="s">
        <v>686</v>
      </c>
      <c r="E2304" s="236" t="s">
        <v>687</v>
      </c>
      <c r="F2304" s="3" t="s">
        <v>317</v>
      </c>
      <c r="G2304" s="4" t="s">
        <v>476</v>
      </c>
      <c r="H2304" s="60">
        <v>0</v>
      </c>
      <c r="I2304" s="27">
        <v>11</v>
      </c>
      <c r="J2304" s="170" t="s">
        <v>14</v>
      </c>
      <c r="K2304" s="170" t="s">
        <v>13</v>
      </c>
      <c r="L2304" s="5">
        <v>9</v>
      </c>
      <c r="N2304" s="31">
        <v>9.5763982014672247E-2</v>
      </c>
      <c r="O2304" s="4" t="s">
        <v>6535</v>
      </c>
      <c r="P2304" s="56">
        <v>6.2092740161829845E-3</v>
      </c>
      <c r="Q2304" s="8" t="s">
        <v>6535</v>
      </c>
      <c r="R2304" s="35">
        <v>22.628935185185185</v>
      </c>
      <c r="S2304" s="2" t="s">
        <v>6535</v>
      </c>
      <c r="T2304" s="36">
        <v>1.4672453703703703</v>
      </c>
      <c r="U2304" s="2" t="s">
        <v>6535</v>
      </c>
      <c r="V2304" s="31">
        <v>15.422734085351424</v>
      </c>
      <c r="W2304" s="2" t="s">
        <v>6535</v>
      </c>
      <c r="X2304" s="31" t="s">
        <v>6535</v>
      </c>
      <c r="Y2304" s="2" t="s">
        <v>6535</v>
      </c>
      <c r="AA2304" s="37">
        <v>1214</v>
      </c>
      <c r="AB2304" s="4" t="s">
        <v>6535</v>
      </c>
      <c r="AC2304" s="37">
        <v>195514</v>
      </c>
      <c r="AD2304" s="4" t="s">
        <v>6535</v>
      </c>
      <c r="AE2304" s="41">
        <v>12677</v>
      </c>
      <c r="AF2304" s="4" t="s">
        <v>6535</v>
      </c>
      <c r="AG2304" s="41">
        <v>8640</v>
      </c>
      <c r="AH2304" s="2" t="s">
        <v>6535</v>
      </c>
      <c r="AI2304" s="41">
        <v>0</v>
      </c>
      <c r="AJ2304" s="2" t="s">
        <v>6535</v>
      </c>
      <c r="AK2304" s="41">
        <v>150161</v>
      </c>
      <c r="AL2304" s="2" t="s">
        <v>6535</v>
      </c>
      <c r="AM2304" s="2" t="str">
        <f>IF(OR(O2304="Q",Q2304="Q",S2304="Q",U2304="Q",W2304="Q",Y2304="Q",AB2304="Q",AD2304="Q",AF2304="Q",AH2304="Q",AJ2304="Q",AL2304="Q"),"Yes","No")</f>
        <v>No</v>
      </c>
    </row>
    <row r="2305" spans="1:39">
      <c r="A2305" s="3" t="s">
        <v>657</v>
      </c>
      <c r="B2305" s="3" t="s">
        <v>658</v>
      </c>
      <c r="C2305" s="4" t="s">
        <v>137</v>
      </c>
      <c r="D2305" s="241" t="s">
        <v>659</v>
      </c>
      <c r="E2305" s="236" t="s">
        <v>660</v>
      </c>
      <c r="F2305" s="3" t="s">
        <v>481</v>
      </c>
      <c r="G2305" s="4" t="s">
        <v>476</v>
      </c>
      <c r="H2305" s="60">
        <v>0</v>
      </c>
      <c r="I2305" s="27">
        <v>11</v>
      </c>
      <c r="J2305" s="170" t="s">
        <v>14</v>
      </c>
      <c r="K2305" s="170" t="s">
        <v>13</v>
      </c>
      <c r="L2305" s="5">
        <v>9</v>
      </c>
      <c r="N2305" s="31">
        <v>0</v>
      </c>
      <c r="O2305" s="4" t="s">
        <v>6535</v>
      </c>
      <c r="P2305" s="56">
        <v>0</v>
      </c>
      <c r="Q2305" s="8" t="s">
        <v>6535</v>
      </c>
      <c r="R2305" s="35">
        <v>51.394585393531649</v>
      </c>
      <c r="S2305" s="2" t="s">
        <v>6535</v>
      </c>
      <c r="T2305" s="36">
        <v>1.8786576963605415</v>
      </c>
      <c r="U2305" s="2" t="s">
        <v>6535</v>
      </c>
      <c r="V2305" s="31">
        <v>27.357078137809033</v>
      </c>
      <c r="W2305" s="2" t="s">
        <v>6535</v>
      </c>
      <c r="X2305" s="31" t="s">
        <v>6535</v>
      </c>
      <c r="Y2305" s="2" t="s">
        <v>6535</v>
      </c>
      <c r="AA2305" s="37">
        <v>0</v>
      </c>
      <c r="AB2305" s="4" t="s">
        <v>6535</v>
      </c>
      <c r="AC2305" s="37">
        <v>634055</v>
      </c>
      <c r="AD2305" s="4" t="s">
        <v>6535</v>
      </c>
      <c r="AE2305" s="41">
        <v>23177</v>
      </c>
      <c r="AF2305" s="4" t="s">
        <v>6535</v>
      </c>
      <c r="AG2305" s="41">
        <v>12337</v>
      </c>
      <c r="AH2305" s="2" t="s">
        <v>6535</v>
      </c>
      <c r="AI2305" s="41">
        <v>0</v>
      </c>
      <c r="AJ2305" s="2" t="s">
        <v>6535</v>
      </c>
      <c r="AK2305" s="41">
        <v>156183</v>
      </c>
      <c r="AL2305" s="2" t="s">
        <v>6535</v>
      </c>
      <c r="AM2305" s="2" t="str">
        <f>IF(OR(O2305="Q",Q2305="Q",S2305="Q",U2305="Q",W2305="Q",Y2305="Q",AB2305="Q",AD2305="Q",AF2305="Q",AH2305="Q",AJ2305="Q",AL2305="Q"),"Yes","No")</f>
        <v>No</v>
      </c>
    </row>
    <row r="2306" spans="1:39">
      <c r="A2306" s="3" t="s">
        <v>2651</v>
      </c>
      <c r="B2306" s="3" t="s">
        <v>1418</v>
      </c>
      <c r="C2306" s="4" t="s">
        <v>83</v>
      </c>
      <c r="D2306" s="241" t="s">
        <v>2652</v>
      </c>
      <c r="E2306" s="236" t="s">
        <v>2653</v>
      </c>
      <c r="F2306" s="3" t="s">
        <v>317</v>
      </c>
      <c r="G2306" s="4" t="s">
        <v>476</v>
      </c>
      <c r="H2306" s="60">
        <v>0</v>
      </c>
      <c r="I2306" s="27">
        <v>11</v>
      </c>
      <c r="J2306" s="170" t="s">
        <v>14</v>
      </c>
      <c r="K2306" s="170" t="s">
        <v>13</v>
      </c>
      <c r="L2306" s="5">
        <v>9</v>
      </c>
      <c r="N2306" s="31">
        <v>1.7894244267664952</v>
      </c>
      <c r="O2306" s="4" t="s">
        <v>6535</v>
      </c>
      <c r="P2306" s="56">
        <v>8.3442857118878208E-2</v>
      </c>
      <c r="Q2306" s="8" t="s">
        <v>6535</v>
      </c>
      <c r="R2306" s="35">
        <v>33.024445676274944</v>
      </c>
      <c r="S2306" s="2" t="s">
        <v>6535</v>
      </c>
      <c r="T2306" s="36">
        <v>1.5399667405764967</v>
      </c>
      <c r="U2306" s="2" t="s">
        <v>6535</v>
      </c>
      <c r="V2306" s="31">
        <v>21.444908390626686</v>
      </c>
      <c r="W2306" s="2" t="s">
        <v>6535</v>
      </c>
      <c r="X2306" s="31" t="s">
        <v>6535</v>
      </c>
      <c r="Y2306" s="2" t="s">
        <v>6535</v>
      </c>
      <c r="AA2306" s="37">
        <v>49712</v>
      </c>
      <c r="AB2306" s="4" t="s">
        <v>6535</v>
      </c>
      <c r="AC2306" s="37">
        <v>595761</v>
      </c>
      <c r="AD2306" s="4" t="s">
        <v>6535</v>
      </c>
      <c r="AE2306" s="41">
        <v>27781</v>
      </c>
      <c r="AF2306" s="4" t="s">
        <v>6535</v>
      </c>
      <c r="AG2306" s="41">
        <v>18040</v>
      </c>
      <c r="AH2306" s="2" t="s">
        <v>6535</v>
      </c>
      <c r="AI2306" s="41">
        <v>0</v>
      </c>
      <c r="AJ2306" s="2" t="s">
        <v>6535</v>
      </c>
      <c r="AK2306" s="41">
        <v>333612</v>
      </c>
      <c r="AL2306" s="2" t="s">
        <v>6535</v>
      </c>
      <c r="AM2306" s="2" t="str">
        <f>IF(OR(O2306="Q",Q2306="Q",S2306="Q",U2306="Q",W2306="Q",Y2306="Q",AB2306="Q",AD2306="Q",AF2306="Q",AH2306="Q",AJ2306="Q",AL2306="Q"),"Yes","No")</f>
        <v>No</v>
      </c>
    </row>
    <row r="2307" spans="1:39">
      <c r="A2307" s="3" t="s">
        <v>5261</v>
      </c>
      <c r="B2307" s="3" t="s">
        <v>5262</v>
      </c>
      <c r="C2307" s="4" t="s">
        <v>41</v>
      </c>
      <c r="D2307" s="241" t="s">
        <v>5263</v>
      </c>
      <c r="E2307" s="236" t="s">
        <v>5264</v>
      </c>
      <c r="F2307" s="3" t="s">
        <v>317</v>
      </c>
      <c r="G2307" s="4" t="s">
        <v>476</v>
      </c>
      <c r="H2307" s="60">
        <v>0</v>
      </c>
      <c r="I2307" s="27">
        <v>11</v>
      </c>
      <c r="J2307" s="170" t="s">
        <v>15</v>
      </c>
      <c r="K2307" s="170" t="s">
        <v>13</v>
      </c>
      <c r="L2307" s="5">
        <v>9</v>
      </c>
      <c r="N2307" s="31">
        <v>0.45637605474377446</v>
      </c>
      <c r="O2307" s="4" t="s">
        <v>6535</v>
      </c>
      <c r="P2307" s="56">
        <v>0.11065973857473013</v>
      </c>
      <c r="Q2307" s="8" t="s">
        <v>6535</v>
      </c>
      <c r="R2307" s="35">
        <v>57.937658113480303</v>
      </c>
      <c r="S2307" s="2" t="s">
        <v>6535</v>
      </c>
      <c r="T2307" s="36">
        <v>14.048427900252982</v>
      </c>
      <c r="U2307" s="2" t="s">
        <v>6535</v>
      </c>
      <c r="V2307" s="31">
        <v>4.1241381971599091</v>
      </c>
      <c r="W2307" s="2" t="s">
        <v>6535</v>
      </c>
      <c r="X2307" s="31" t="s">
        <v>6535</v>
      </c>
      <c r="Y2307" s="2" t="s">
        <v>6535</v>
      </c>
      <c r="AA2307" s="37">
        <v>212883</v>
      </c>
      <c r="AB2307" s="4" t="s">
        <v>6535</v>
      </c>
      <c r="AC2307" s="37">
        <v>1923762</v>
      </c>
      <c r="AD2307" s="4" t="s">
        <v>6535</v>
      </c>
      <c r="AE2307" s="41">
        <v>466464</v>
      </c>
      <c r="AF2307" s="4" t="s">
        <v>6535</v>
      </c>
      <c r="AG2307" s="41">
        <v>33204</v>
      </c>
      <c r="AH2307" s="2" t="s">
        <v>6535</v>
      </c>
      <c r="AI2307" s="41">
        <v>0</v>
      </c>
      <c r="AJ2307" s="2" t="s">
        <v>6535</v>
      </c>
      <c r="AK2307" s="41">
        <v>501475</v>
      </c>
      <c r="AL2307" s="2" t="s">
        <v>6535</v>
      </c>
      <c r="AM2307" s="2" t="str">
        <f>IF(OR(O2307="Q",Q2307="Q",S2307="Q",U2307="Q",W2307="Q",Y2307="Q",AB2307="Q",AD2307="Q",AF2307="Q",AH2307="Q",AJ2307="Q",AL2307="Q"),"Yes","No")</f>
        <v>No</v>
      </c>
    </row>
    <row r="2308" spans="1:39">
      <c r="A2308" s="3" t="s">
        <v>1347</v>
      </c>
      <c r="B2308" s="3" t="s">
        <v>1348</v>
      </c>
      <c r="C2308" s="4" t="s">
        <v>114</v>
      </c>
      <c r="D2308" s="241">
        <v>3093</v>
      </c>
      <c r="E2308" s="236">
        <v>30093</v>
      </c>
      <c r="F2308" s="3" t="s">
        <v>317</v>
      </c>
      <c r="G2308" s="4" t="s">
        <v>264</v>
      </c>
      <c r="H2308" s="60">
        <v>56827</v>
      </c>
      <c r="I2308" s="27">
        <v>11</v>
      </c>
      <c r="J2308" s="170" t="s">
        <v>15</v>
      </c>
      <c r="K2308" s="170" t="s">
        <v>16</v>
      </c>
      <c r="L2308" s="5">
        <v>8</v>
      </c>
      <c r="N2308" s="31">
        <v>0.80780440033334433</v>
      </c>
      <c r="O2308" s="4" t="s">
        <v>6535</v>
      </c>
      <c r="P2308" s="56">
        <v>7.4476452744879129E-2</v>
      </c>
      <c r="Q2308" s="8" t="s">
        <v>6535</v>
      </c>
      <c r="R2308" s="35">
        <v>79.693776593904587</v>
      </c>
      <c r="S2308" s="2" t="s">
        <v>6535</v>
      </c>
      <c r="T2308" s="36">
        <v>7.3474590929532635</v>
      </c>
      <c r="U2308" s="2" t="s">
        <v>6535</v>
      </c>
      <c r="V2308" s="31">
        <v>10.846440325246125</v>
      </c>
      <c r="W2308" s="2" t="s">
        <v>6535</v>
      </c>
      <c r="X2308" s="31" t="s">
        <v>6535</v>
      </c>
      <c r="Y2308" s="2" t="s">
        <v>6535</v>
      </c>
      <c r="AA2308" s="37">
        <v>171572</v>
      </c>
      <c r="AB2308" s="4" t="s">
        <v>6535</v>
      </c>
      <c r="AC2308" s="37">
        <v>2303708</v>
      </c>
      <c r="AD2308" s="4" t="s">
        <v>6535</v>
      </c>
      <c r="AE2308" s="41">
        <v>212393</v>
      </c>
      <c r="AF2308" s="4" t="s">
        <v>6535</v>
      </c>
      <c r="AG2308" s="41">
        <v>28907</v>
      </c>
      <c r="AH2308" s="2" t="s">
        <v>6535</v>
      </c>
      <c r="AI2308" s="41">
        <v>0</v>
      </c>
      <c r="AJ2308" s="2" t="s">
        <v>6535</v>
      </c>
      <c r="AK2308" s="41">
        <v>385022</v>
      </c>
      <c r="AL2308" s="2" t="s">
        <v>6535</v>
      </c>
      <c r="AM2308" s="2" t="str">
        <f>IF(OR(O2308="Q",Q2308="Q",S2308="Q",U2308="Q",W2308="Q",Y2308="Q",AB2308="Q",AD2308="Q",AF2308="Q",AH2308="Q",AJ2308="Q",AL2308="Q"),"Yes","No")</f>
        <v>No</v>
      </c>
    </row>
    <row r="2309" spans="1:39">
      <c r="A2309" s="6" t="s">
        <v>1796</v>
      </c>
      <c r="B2309" s="6" t="s">
        <v>1797</v>
      </c>
      <c r="C2309" s="4" t="s">
        <v>116</v>
      </c>
      <c r="D2309" s="242">
        <v>4194</v>
      </c>
      <c r="E2309" s="237">
        <v>40194</v>
      </c>
      <c r="F2309" s="25" t="s">
        <v>317</v>
      </c>
      <c r="G2309" s="53" t="s">
        <v>264</v>
      </c>
      <c r="H2309" s="180">
        <v>109572</v>
      </c>
      <c r="I2309" s="28">
        <v>11</v>
      </c>
      <c r="J2309" s="171" t="s">
        <v>15</v>
      </c>
      <c r="K2309" s="171" t="s">
        <v>13</v>
      </c>
      <c r="L2309" s="9">
        <v>8</v>
      </c>
      <c r="M2309" s="9"/>
      <c r="N2309" s="32">
        <v>0</v>
      </c>
      <c r="O2309" s="10" t="s">
        <v>6535</v>
      </c>
      <c r="P2309" s="57">
        <v>0</v>
      </c>
      <c r="Q2309" s="7" t="s">
        <v>6535</v>
      </c>
      <c r="R2309" s="182">
        <v>15.827762764898308</v>
      </c>
      <c r="S2309" s="1" t="s">
        <v>65</v>
      </c>
      <c r="T2309" s="36">
        <v>12.516782818944673</v>
      </c>
      <c r="U2309" s="2" t="s">
        <v>65</v>
      </c>
      <c r="V2309" s="31">
        <v>1.2645232400247712</v>
      </c>
      <c r="W2309" s="2" t="s">
        <v>6535</v>
      </c>
      <c r="X2309" s="31" t="s">
        <v>6535</v>
      </c>
      <c r="Y2309" s="2" t="s">
        <v>6535</v>
      </c>
      <c r="AA2309" s="38">
        <v>0</v>
      </c>
      <c r="AB2309" s="9" t="s">
        <v>6535</v>
      </c>
      <c r="AC2309" s="38">
        <v>445140</v>
      </c>
      <c r="AD2309" s="9" t="s">
        <v>6535</v>
      </c>
      <c r="AE2309" s="42">
        <v>352022</v>
      </c>
      <c r="AF2309" s="9" t="s">
        <v>6535</v>
      </c>
      <c r="AG2309" s="41">
        <v>28124</v>
      </c>
      <c r="AH2309" s="2" t="s">
        <v>65</v>
      </c>
      <c r="AI2309" s="41">
        <v>0</v>
      </c>
      <c r="AJ2309" s="2" t="s">
        <v>6535</v>
      </c>
      <c r="AK2309" s="41">
        <v>114508</v>
      </c>
      <c r="AL2309" s="2" t="s">
        <v>6535</v>
      </c>
      <c r="AM2309" s="2" t="str">
        <f>IF(OR(O2309="Q",Q2309="Q",S2309="Q",U2309="Q",W2309="Q",Y2309="Q",AB2309="Q",AD2309="Q",AF2309="Q",AH2309="Q",AJ2309="Q",AL2309="Q"),"Yes","No")</f>
        <v>Yes</v>
      </c>
    </row>
    <row r="2310" spans="1:39">
      <c r="A2310" s="6" t="s">
        <v>3993</v>
      </c>
      <c r="B2310" s="6" t="s">
        <v>3994</v>
      </c>
      <c r="C2310" s="4" t="s">
        <v>130</v>
      </c>
      <c r="D2310" s="242">
        <v>6099</v>
      </c>
      <c r="E2310" s="237">
        <v>60099</v>
      </c>
      <c r="F2310" s="25" t="s">
        <v>317</v>
      </c>
      <c r="G2310" s="53" t="s">
        <v>264</v>
      </c>
      <c r="H2310" s="180">
        <v>728825</v>
      </c>
      <c r="I2310" s="28">
        <v>11</v>
      </c>
      <c r="J2310" s="171" t="s">
        <v>15</v>
      </c>
      <c r="K2310" s="171" t="s">
        <v>13</v>
      </c>
      <c r="L2310" s="9">
        <v>8</v>
      </c>
      <c r="M2310" s="9"/>
      <c r="N2310" s="32">
        <v>0.60867530101683676</v>
      </c>
      <c r="O2310" s="10" t="s">
        <v>6535</v>
      </c>
      <c r="P2310" s="57">
        <v>0.23794033592158642</v>
      </c>
      <c r="Q2310" s="7" t="s">
        <v>6535</v>
      </c>
      <c r="R2310" s="182">
        <v>54.302351256191443</v>
      </c>
      <c r="S2310" s="1" t="s">
        <v>6535</v>
      </c>
      <c r="T2310" s="36">
        <v>21.22760637345587</v>
      </c>
      <c r="U2310" s="2" t="s">
        <v>6535</v>
      </c>
      <c r="V2310" s="31">
        <v>2.5581005366716241</v>
      </c>
      <c r="W2310" s="2" t="s">
        <v>6535</v>
      </c>
      <c r="X2310" s="31" t="s">
        <v>6535</v>
      </c>
      <c r="Y2310" s="2" t="s">
        <v>6535</v>
      </c>
      <c r="AA2310" s="38">
        <v>433025</v>
      </c>
      <c r="AB2310" s="9" t="s">
        <v>6535</v>
      </c>
      <c r="AC2310" s="38">
        <v>1819889</v>
      </c>
      <c r="AD2310" s="9" t="s">
        <v>6535</v>
      </c>
      <c r="AE2310" s="42">
        <v>711422</v>
      </c>
      <c r="AF2310" s="9" t="s">
        <v>6535</v>
      </c>
      <c r="AG2310" s="41">
        <v>33514</v>
      </c>
      <c r="AH2310" s="2" t="s">
        <v>6535</v>
      </c>
      <c r="AI2310" s="41">
        <v>0</v>
      </c>
      <c r="AJ2310" s="2" t="s">
        <v>6535</v>
      </c>
      <c r="AK2310" s="41">
        <v>455924</v>
      </c>
      <c r="AL2310" s="2" t="s">
        <v>6535</v>
      </c>
      <c r="AM2310" s="2" t="str">
        <f>IF(OR(O2310="Q",Q2310="Q",S2310="Q",U2310="Q",W2310="Q",Y2310="Q",AB2310="Q",AD2310="Q",AF2310="Q",AH2310="Q",AJ2310="Q",AL2310="Q"),"Yes","No")</f>
        <v>No</v>
      </c>
    </row>
    <row r="2311" spans="1:39">
      <c r="A2311" s="3" t="s">
        <v>4510</v>
      </c>
      <c r="B2311" s="3" t="s">
        <v>4511</v>
      </c>
      <c r="C2311" s="4" t="s">
        <v>57</v>
      </c>
      <c r="D2311" s="241" t="s">
        <v>4512</v>
      </c>
      <c r="E2311" s="236" t="s">
        <v>4513</v>
      </c>
      <c r="F2311" s="3" t="s">
        <v>320</v>
      </c>
      <c r="G2311" s="4" t="s">
        <v>476</v>
      </c>
      <c r="H2311" s="60">
        <v>0</v>
      </c>
      <c r="I2311" s="27">
        <v>11</v>
      </c>
      <c r="J2311" s="170" t="s">
        <v>15</v>
      </c>
      <c r="K2311" s="170" t="s">
        <v>13</v>
      </c>
      <c r="L2311" s="5">
        <v>8</v>
      </c>
      <c r="N2311" s="31">
        <v>0.60418741190011249</v>
      </c>
      <c r="O2311" s="4" t="s">
        <v>6535</v>
      </c>
      <c r="P2311" s="56">
        <v>0.11189722316694051</v>
      </c>
      <c r="Q2311" s="8" t="s">
        <v>6535</v>
      </c>
      <c r="R2311" s="35">
        <v>52.595074636266297</v>
      </c>
      <c r="S2311" s="2" t="s">
        <v>6535</v>
      </c>
      <c r="T2311" s="36">
        <v>9.7407570699754356</v>
      </c>
      <c r="U2311" s="2" t="s">
        <v>6535</v>
      </c>
      <c r="V2311" s="31">
        <v>5.3994853026756502</v>
      </c>
      <c r="W2311" s="2" t="s">
        <v>6535</v>
      </c>
      <c r="X2311" s="31" t="s">
        <v>6535</v>
      </c>
      <c r="Y2311" s="2" t="s">
        <v>6535</v>
      </c>
      <c r="AA2311" s="37">
        <v>93440</v>
      </c>
      <c r="AB2311" s="4" t="s">
        <v>6535</v>
      </c>
      <c r="AC2311" s="37">
        <v>835052</v>
      </c>
      <c r="AD2311" s="4" t="s">
        <v>6535</v>
      </c>
      <c r="AE2311" s="41">
        <v>154654</v>
      </c>
      <c r="AF2311" s="4" t="s">
        <v>6535</v>
      </c>
      <c r="AG2311" s="41">
        <v>15877</v>
      </c>
      <c r="AH2311" s="2" t="s">
        <v>6535</v>
      </c>
      <c r="AI2311" s="41">
        <v>0</v>
      </c>
      <c r="AJ2311" s="2" t="s">
        <v>6535</v>
      </c>
      <c r="AK2311" s="41">
        <v>203924</v>
      </c>
      <c r="AL2311" s="2" t="s">
        <v>6535</v>
      </c>
      <c r="AM2311" s="2" t="str">
        <f>IF(OR(O2311="Q",Q2311="Q",S2311="Q",U2311="Q",W2311="Q",Y2311="Q",AB2311="Q",AD2311="Q",AF2311="Q",AH2311="Q",AJ2311="Q",AL2311="Q"),"Yes","No")</f>
        <v>No</v>
      </c>
    </row>
    <row r="2312" spans="1:39">
      <c r="A2312" s="3" t="s">
        <v>680</v>
      </c>
      <c r="B2312" s="3" t="s">
        <v>681</v>
      </c>
      <c r="C2312" s="4" t="s">
        <v>137</v>
      </c>
      <c r="D2312" s="241" t="s">
        <v>682</v>
      </c>
      <c r="E2312" s="236" t="s">
        <v>683</v>
      </c>
      <c r="F2312" s="3" t="s">
        <v>481</v>
      </c>
      <c r="G2312" s="4" t="s">
        <v>476</v>
      </c>
      <c r="H2312" s="60">
        <v>0</v>
      </c>
      <c r="I2312" s="27">
        <v>11</v>
      </c>
      <c r="J2312" s="170" t="s">
        <v>14</v>
      </c>
      <c r="K2312" s="170" t="s">
        <v>13</v>
      </c>
      <c r="L2312" s="5">
        <v>8</v>
      </c>
      <c r="N2312" s="31">
        <v>0.65556615776081428</v>
      </c>
      <c r="O2312" s="4" t="s">
        <v>6535</v>
      </c>
      <c r="P2312" s="56">
        <v>4.1533417564901635E-2</v>
      </c>
      <c r="Q2312" s="8" t="s">
        <v>6535</v>
      </c>
      <c r="R2312" s="35">
        <v>45.569421487603307</v>
      </c>
      <c r="S2312" s="2" t="s">
        <v>6535</v>
      </c>
      <c r="T2312" s="36">
        <v>2.887052341597796</v>
      </c>
      <c r="U2312" s="2" t="s">
        <v>6535</v>
      </c>
      <c r="V2312" s="31">
        <v>15.784064885496184</v>
      </c>
      <c r="W2312" s="2" t="s">
        <v>6535</v>
      </c>
      <c r="X2312" s="31" t="s">
        <v>6535</v>
      </c>
      <c r="Y2312" s="2" t="s">
        <v>6535</v>
      </c>
      <c r="AA2312" s="37">
        <v>20611</v>
      </c>
      <c r="AB2312" s="4" t="s">
        <v>6535</v>
      </c>
      <c r="AC2312" s="37">
        <v>496251</v>
      </c>
      <c r="AD2312" s="4" t="s">
        <v>6535</v>
      </c>
      <c r="AE2312" s="41">
        <v>31440</v>
      </c>
      <c r="AF2312" s="4" t="s">
        <v>6535</v>
      </c>
      <c r="AG2312" s="41">
        <v>10890</v>
      </c>
      <c r="AH2312" s="2" t="s">
        <v>6535</v>
      </c>
      <c r="AI2312" s="41">
        <v>0</v>
      </c>
      <c r="AJ2312" s="2" t="s">
        <v>6535</v>
      </c>
      <c r="AK2312" s="41">
        <v>127275</v>
      </c>
      <c r="AL2312" s="2" t="s">
        <v>6535</v>
      </c>
      <c r="AM2312" s="2" t="str">
        <f>IF(OR(O2312="Q",Q2312="Q",S2312="Q",U2312="Q",W2312="Q",Y2312="Q",AB2312="Q",AD2312="Q",AF2312="Q",AH2312="Q",AJ2312="Q",AL2312="Q"),"Yes","No")</f>
        <v>No</v>
      </c>
    </row>
    <row r="2313" spans="1:39">
      <c r="A2313" s="3" t="s">
        <v>1532</v>
      </c>
      <c r="B2313" s="3" t="s">
        <v>1533</v>
      </c>
      <c r="C2313" s="4" t="s">
        <v>133</v>
      </c>
      <c r="D2313" s="241" t="s">
        <v>1534</v>
      </c>
      <c r="E2313" s="236" t="s">
        <v>1535</v>
      </c>
      <c r="F2313" s="3" t="s">
        <v>317</v>
      </c>
      <c r="G2313" s="4" t="s">
        <v>476</v>
      </c>
      <c r="H2313" s="60">
        <v>0</v>
      </c>
      <c r="I2313" s="27">
        <v>11</v>
      </c>
      <c r="J2313" s="170" t="s">
        <v>15</v>
      </c>
      <c r="K2313" s="170" t="s">
        <v>13</v>
      </c>
      <c r="L2313" s="5">
        <v>8</v>
      </c>
      <c r="N2313" s="31">
        <v>6.2336290952975222E-2</v>
      </c>
      <c r="O2313" s="4" t="s">
        <v>6535</v>
      </c>
      <c r="P2313" s="56">
        <v>1.6322272873355609E-2</v>
      </c>
      <c r="Q2313" s="8" t="s">
        <v>6535</v>
      </c>
      <c r="R2313" s="35">
        <v>42.916396979503773</v>
      </c>
      <c r="S2313" s="2" t="s">
        <v>6535</v>
      </c>
      <c r="T2313" s="36">
        <v>11.237324703344122</v>
      </c>
      <c r="U2313" s="2" t="s">
        <v>6535</v>
      </c>
      <c r="V2313" s="31">
        <v>3.8190937889987522</v>
      </c>
      <c r="W2313" s="2" t="s">
        <v>6535</v>
      </c>
      <c r="X2313" s="31" t="s">
        <v>6535</v>
      </c>
      <c r="Y2313" s="2" t="s">
        <v>6535</v>
      </c>
      <c r="AA2313" s="37">
        <v>9091</v>
      </c>
      <c r="AB2313" s="4" t="s">
        <v>6535</v>
      </c>
      <c r="AC2313" s="37">
        <v>556969</v>
      </c>
      <c r="AD2313" s="4" t="s">
        <v>6535</v>
      </c>
      <c r="AE2313" s="41">
        <v>145838</v>
      </c>
      <c r="AF2313" s="4" t="s">
        <v>6535</v>
      </c>
      <c r="AG2313" s="41">
        <v>12978</v>
      </c>
      <c r="AH2313" s="2" t="s">
        <v>6535</v>
      </c>
      <c r="AI2313" s="41">
        <v>0</v>
      </c>
      <c r="AJ2313" s="2" t="s">
        <v>6535</v>
      </c>
      <c r="AK2313" s="41">
        <v>192660</v>
      </c>
      <c r="AL2313" s="2" t="s">
        <v>6535</v>
      </c>
      <c r="AM2313" s="2" t="str">
        <f>IF(OR(O2313="Q",Q2313="Q",S2313="Q",U2313="Q",W2313="Q",Y2313="Q",AB2313="Q",AD2313="Q",AF2313="Q",AH2313="Q",AJ2313="Q",AL2313="Q"),"Yes","No")</f>
        <v>No</v>
      </c>
    </row>
    <row r="2314" spans="1:39">
      <c r="A2314" s="3" t="s">
        <v>1398</v>
      </c>
      <c r="B2314" s="3" t="s">
        <v>1399</v>
      </c>
      <c r="C2314" s="4" t="s">
        <v>114</v>
      </c>
      <c r="D2314" s="241" t="s">
        <v>1400</v>
      </c>
      <c r="E2314" s="236" t="s">
        <v>1401</v>
      </c>
      <c r="F2314" s="3" t="s">
        <v>320</v>
      </c>
      <c r="G2314" s="4" t="s">
        <v>476</v>
      </c>
      <c r="H2314" s="60">
        <v>0</v>
      </c>
      <c r="I2314" s="27">
        <v>11</v>
      </c>
      <c r="J2314" s="170" t="s">
        <v>14</v>
      </c>
      <c r="K2314" s="170" t="s">
        <v>13</v>
      </c>
      <c r="L2314" s="5">
        <v>8</v>
      </c>
      <c r="N2314" s="31">
        <v>0.35905797101449277</v>
      </c>
      <c r="O2314" s="4" t="s">
        <v>6535</v>
      </c>
      <c r="P2314" s="56">
        <v>2.623254582754285E-2</v>
      </c>
      <c r="Q2314" s="8" t="s">
        <v>6535</v>
      </c>
      <c r="R2314" s="35">
        <v>58.396238567564083</v>
      </c>
      <c r="S2314" s="2" t="s">
        <v>6535</v>
      </c>
      <c r="T2314" s="36">
        <v>4.2663918588174674</v>
      </c>
      <c r="U2314" s="2" t="s">
        <v>6535</v>
      </c>
      <c r="V2314" s="31">
        <v>13.6875</v>
      </c>
      <c r="W2314" s="2" t="s">
        <v>6535</v>
      </c>
      <c r="X2314" s="31" t="s">
        <v>6535</v>
      </c>
      <c r="Y2314" s="2" t="s">
        <v>6535</v>
      </c>
      <c r="AA2314" s="37">
        <v>11892</v>
      </c>
      <c r="AB2314" s="4" t="s">
        <v>6535</v>
      </c>
      <c r="AC2314" s="37">
        <v>453330</v>
      </c>
      <c r="AD2314" s="4" t="s">
        <v>6535</v>
      </c>
      <c r="AE2314" s="41">
        <v>33120</v>
      </c>
      <c r="AF2314" s="4" t="s">
        <v>6535</v>
      </c>
      <c r="AG2314" s="41">
        <v>7763</v>
      </c>
      <c r="AH2314" s="2" t="s">
        <v>6535</v>
      </c>
      <c r="AI2314" s="41">
        <v>0</v>
      </c>
      <c r="AJ2314" s="2" t="s">
        <v>6535</v>
      </c>
      <c r="AK2314" s="41">
        <v>134431</v>
      </c>
      <c r="AL2314" s="2" t="s">
        <v>6535</v>
      </c>
      <c r="AM2314" s="2" t="str">
        <f>IF(OR(O2314="Q",Q2314="Q",S2314="Q",U2314="Q",W2314="Q",Y2314="Q",AB2314="Q",AD2314="Q",AF2314="Q",AH2314="Q",AJ2314="Q",AL2314="Q"),"Yes","No")</f>
        <v>No</v>
      </c>
    </row>
    <row r="2315" spans="1:39">
      <c r="A2315" s="3" t="s">
        <v>1100</v>
      </c>
      <c r="B2315" s="3" t="s">
        <v>1101</v>
      </c>
      <c r="C2315" s="4" t="s">
        <v>97</v>
      </c>
      <c r="D2315" s="241" t="s">
        <v>1102</v>
      </c>
      <c r="E2315" s="236" t="s">
        <v>1103</v>
      </c>
      <c r="F2315" s="3" t="s">
        <v>317</v>
      </c>
      <c r="G2315" s="4" t="s">
        <v>476</v>
      </c>
      <c r="H2315" s="60">
        <v>0</v>
      </c>
      <c r="I2315" s="27">
        <v>11</v>
      </c>
      <c r="J2315" s="170" t="s">
        <v>15</v>
      </c>
      <c r="K2315" s="170" t="s">
        <v>16</v>
      </c>
      <c r="L2315" s="5">
        <v>8</v>
      </c>
      <c r="N2315" s="31">
        <v>0.19605326488047489</v>
      </c>
      <c r="O2315" s="4" t="s">
        <v>6535</v>
      </c>
      <c r="P2315" s="56">
        <v>1.1722084906776491E-2</v>
      </c>
      <c r="Q2315" s="8" t="s">
        <v>6535</v>
      </c>
      <c r="R2315" s="35">
        <v>69.196032155763703</v>
      </c>
      <c r="S2315" s="2" t="s">
        <v>6535</v>
      </c>
      <c r="T2315" s="36">
        <v>4.1372520097352314</v>
      </c>
      <c r="U2315" s="2" t="s">
        <v>6535</v>
      </c>
      <c r="V2315" s="31">
        <v>16.72511899032034</v>
      </c>
      <c r="W2315" s="2" t="s">
        <v>6535</v>
      </c>
      <c r="X2315" s="31" t="s">
        <v>6535</v>
      </c>
      <c r="Y2315" s="2" t="s">
        <v>6535</v>
      </c>
      <c r="AA2315" s="37">
        <v>10998</v>
      </c>
      <c r="AB2315" s="4" t="s">
        <v>6535</v>
      </c>
      <c r="AC2315" s="37">
        <v>938229</v>
      </c>
      <c r="AD2315" s="4" t="s">
        <v>6535</v>
      </c>
      <c r="AE2315" s="41">
        <v>56097</v>
      </c>
      <c r="AF2315" s="4" t="s">
        <v>6535</v>
      </c>
      <c r="AG2315" s="41">
        <v>13559</v>
      </c>
      <c r="AH2315" s="2" t="s">
        <v>6535</v>
      </c>
      <c r="AI2315" s="41">
        <v>0</v>
      </c>
      <c r="AJ2315" s="2" t="s">
        <v>6535</v>
      </c>
      <c r="AK2315" s="41">
        <v>268572</v>
      </c>
      <c r="AL2315" s="2" t="s">
        <v>6535</v>
      </c>
      <c r="AM2315" s="2" t="str">
        <f>IF(OR(O2315="Q",Q2315="Q",S2315="Q",U2315="Q",W2315="Q",Y2315="Q",AB2315="Q",AD2315="Q",AF2315="Q",AH2315="Q",AJ2315="Q",AL2315="Q"),"Yes","No")</f>
        <v>No</v>
      </c>
    </row>
    <row r="2316" spans="1:39">
      <c r="A2316" s="3" t="s">
        <v>2773</v>
      </c>
      <c r="B2316" s="3" t="s">
        <v>2774</v>
      </c>
      <c r="C2316" s="4" t="s">
        <v>77</v>
      </c>
      <c r="D2316" s="241">
        <v>5026</v>
      </c>
      <c r="E2316" s="236">
        <v>50026</v>
      </c>
      <c r="F2316" s="3" t="s">
        <v>317</v>
      </c>
      <c r="G2316" s="4" t="s">
        <v>262</v>
      </c>
      <c r="H2316" s="60">
        <v>176676</v>
      </c>
      <c r="I2316" s="27">
        <v>11</v>
      </c>
      <c r="J2316" s="170" t="s">
        <v>15</v>
      </c>
      <c r="K2316" s="170" t="s">
        <v>16</v>
      </c>
      <c r="L2316" s="5">
        <v>8</v>
      </c>
      <c r="N2316" s="31">
        <v>0.65849967776210139</v>
      </c>
      <c r="O2316" s="4" t="s">
        <v>6535</v>
      </c>
      <c r="P2316" s="56">
        <v>0.15398256220963533</v>
      </c>
      <c r="Q2316" s="8" t="s">
        <v>6535</v>
      </c>
      <c r="R2316" s="35">
        <v>67.965154503616048</v>
      </c>
      <c r="S2316" s="2" t="s">
        <v>6535</v>
      </c>
      <c r="T2316" s="36">
        <v>15.892868265337901</v>
      </c>
      <c r="U2316" s="2" t="s">
        <v>6535</v>
      </c>
      <c r="V2316" s="31">
        <v>4.2764561669366499</v>
      </c>
      <c r="W2316" s="2" t="s">
        <v>6535</v>
      </c>
      <c r="X2316" s="31">
        <v>1.1379667959640671</v>
      </c>
      <c r="Y2316" s="2" t="s">
        <v>6535</v>
      </c>
      <c r="AA2316" s="37">
        <v>302441</v>
      </c>
      <c r="AB2316" s="4" t="s">
        <v>6535</v>
      </c>
      <c r="AC2316" s="37">
        <v>1964125</v>
      </c>
      <c r="AD2316" s="4" t="s">
        <v>6535</v>
      </c>
      <c r="AE2316" s="41">
        <v>459288</v>
      </c>
      <c r="AF2316" s="4" t="s">
        <v>6535</v>
      </c>
      <c r="AG2316" s="41">
        <v>28899</v>
      </c>
      <c r="AH2316" s="2" t="s">
        <v>6535</v>
      </c>
      <c r="AI2316" s="41">
        <v>1725995</v>
      </c>
      <c r="AJ2316" s="2" t="s">
        <v>6535</v>
      </c>
      <c r="AK2316" s="41">
        <v>396894</v>
      </c>
      <c r="AL2316" s="2" t="s">
        <v>6535</v>
      </c>
      <c r="AM2316" s="2" t="str">
        <f>IF(OR(O2316="Q",Q2316="Q",S2316="Q",U2316="Q",W2316="Q",Y2316="Q",AB2316="Q",AD2316="Q",AF2316="Q",AH2316="Q",AJ2316="Q",AL2316="Q"),"Yes","No")</f>
        <v>No</v>
      </c>
    </row>
    <row r="2317" spans="1:39">
      <c r="A2317" s="3" t="s">
        <v>3975</v>
      </c>
      <c r="B2317" s="3" t="s">
        <v>3976</v>
      </c>
      <c r="C2317" s="4" t="s">
        <v>12</v>
      </c>
      <c r="D2317" s="241">
        <v>6086</v>
      </c>
      <c r="E2317" s="236">
        <v>60086</v>
      </c>
      <c r="F2317" s="3" t="s">
        <v>317</v>
      </c>
      <c r="G2317" s="4" t="s">
        <v>264</v>
      </c>
      <c r="H2317" s="60">
        <v>122947</v>
      </c>
      <c r="I2317" s="27">
        <v>11</v>
      </c>
      <c r="J2317" s="170" t="s">
        <v>15</v>
      </c>
      <c r="K2317" s="170" t="s">
        <v>13</v>
      </c>
      <c r="L2317" s="5">
        <v>7</v>
      </c>
      <c r="N2317" s="31">
        <v>0.50470610952026851</v>
      </c>
      <c r="O2317" s="4" t="s">
        <v>6535</v>
      </c>
      <c r="P2317" s="56">
        <v>8.6601445413505007E-2</v>
      </c>
      <c r="Q2317" s="8" t="s">
        <v>6535</v>
      </c>
      <c r="R2317" s="35">
        <v>67.977573317998846</v>
      </c>
      <c r="S2317" s="2" t="s">
        <v>6535</v>
      </c>
      <c r="T2317" s="36">
        <v>11.664126892850296</v>
      </c>
      <c r="U2317" s="2" t="s">
        <v>6535</v>
      </c>
      <c r="V2317" s="31">
        <v>5.8279178495277453</v>
      </c>
      <c r="W2317" s="2" t="s">
        <v>6535</v>
      </c>
      <c r="X2317" s="31" t="s">
        <v>6535</v>
      </c>
      <c r="Y2317" s="2" t="s">
        <v>6535</v>
      </c>
      <c r="AA2317" s="37">
        <v>122849</v>
      </c>
      <c r="AB2317" s="4" t="s">
        <v>6535</v>
      </c>
      <c r="AC2317" s="37">
        <v>1418556</v>
      </c>
      <c r="AD2317" s="4" t="s">
        <v>6535</v>
      </c>
      <c r="AE2317" s="41">
        <v>243407</v>
      </c>
      <c r="AF2317" s="4" t="s">
        <v>6535</v>
      </c>
      <c r="AG2317" s="41">
        <v>20868</v>
      </c>
      <c r="AH2317" s="2" t="s">
        <v>6535</v>
      </c>
      <c r="AI2317" s="41">
        <v>0</v>
      </c>
      <c r="AJ2317" s="2" t="s">
        <v>6535</v>
      </c>
      <c r="AK2317" s="41">
        <v>291431</v>
      </c>
      <c r="AL2317" s="2" t="s">
        <v>6535</v>
      </c>
      <c r="AM2317" s="2" t="str">
        <f>IF(OR(O2317="Q",Q2317="Q",S2317="Q",U2317="Q",W2317="Q",Y2317="Q",AB2317="Q",AD2317="Q",AF2317="Q",AH2317="Q",AJ2317="Q",AL2317="Q"),"Yes","No")</f>
        <v>No</v>
      </c>
    </row>
    <row r="2318" spans="1:39">
      <c r="A2318" s="3" t="s">
        <v>4003</v>
      </c>
      <c r="B2318" s="3" t="s">
        <v>4004</v>
      </c>
      <c r="C2318" s="4" t="s">
        <v>12</v>
      </c>
      <c r="D2318" s="241">
        <v>6104</v>
      </c>
      <c r="E2318" s="236">
        <v>60104</v>
      </c>
      <c r="F2318" s="3" t="s">
        <v>317</v>
      </c>
      <c r="G2318" s="4" t="s">
        <v>264</v>
      </c>
      <c r="H2318" s="60">
        <v>65419</v>
      </c>
      <c r="I2318" s="27">
        <v>11</v>
      </c>
      <c r="J2318" s="170" t="s">
        <v>15</v>
      </c>
      <c r="K2318" s="170" t="s">
        <v>13</v>
      </c>
      <c r="L2318" s="5">
        <v>7</v>
      </c>
      <c r="N2318" s="31">
        <v>0.21462361168243521</v>
      </c>
      <c r="O2318" s="4" t="s">
        <v>6535</v>
      </c>
      <c r="P2318" s="56">
        <v>2.7822623112107706E-2</v>
      </c>
      <c r="Q2318" s="8" t="s">
        <v>6535</v>
      </c>
      <c r="R2318" s="35">
        <v>45.433615990308901</v>
      </c>
      <c r="S2318" s="2" t="s">
        <v>6535</v>
      </c>
      <c r="T2318" s="36">
        <v>5.8897637795275593</v>
      </c>
      <c r="U2318" s="2" t="s">
        <v>6535</v>
      </c>
      <c r="V2318" s="31">
        <v>7.7139962978198273</v>
      </c>
      <c r="W2318" s="2" t="s">
        <v>6535</v>
      </c>
      <c r="X2318" s="31" t="s">
        <v>6535</v>
      </c>
      <c r="Y2318" s="2" t="s">
        <v>6535</v>
      </c>
      <c r="AA2318" s="37">
        <v>20870</v>
      </c>
      <c r="AB2318" s="4" t="s">
        <v>6535</v>
      </c>
      <c r="AC2318" s="37">
        <v>750109</v>
      </c>
      <c r="AD2318" s="4" t="s">
        <v>6535</v>
      </c>
      <c r="AE2318" s="41">
        <v>97240</v>
      </c>
      <c r="AF2318" s="4" t="s">
        <v>6535</v>
      </c>
      <c r="AG2318" s="41">
        <v>16510</v>
      </c>
      <c r="AH2318" s="2" t="s">
        <v>6535</v>
      </c>
      <c r="AI2318" s="41">
        <v>0</v>
      </c>
      <c r="AJ2318" s="2" t="s">
        <v>6535</v>
      </c>
      <c r="AK2318" s="41">
        <v>266141</v>
      </c>
      <c r="AL2318" s="2" t="s">
        <v>6535</v>
      </c>
      <c r="AM2318" s="2" t="str">
        <f>IF(OR(O2318="Q",Q2318="Q",S2318="Q",U2318="Q",W2318="Q",Y2318="Q",AB2318="Q",AD2318="Q",AF2318="Q",AH2318="Q",AJ2318="Q",AL2318="Q"),"Yes","No")</f>
        <v>No</v>
      </c>
    </row>
    <row r="2319" spans="1:39">
      <c r="A2319" s="20" t="s">
        <v>3751</v>
      </c>
      <c r="B2319" s="20" t="s">
        <v>4201</v>
      </c>
      <c r="C2319" s="4" t="s">
        <v>95</v>
      </c>
      <c r="D2319" s="245" t="s">
        <v>4202</v>
      </c>
      <c r="E2319" s="239" t="s">
        <v>4203</v>
      </c>
      <c r="F2319" s="26" t="s">
        <v>317</v>
      </c>
      <c r="G2319" s="54" t="s">
        <v>476</v>
      </c>
      <c r="H2319" s="181">
        <v>0</v>
      </c>
      <c r="I2319" s="30">
        <v>11</v>
      </c>
      <c r="J2319" s="172" t="s">
        <v>14</v>
      </c>
      <c r="K2319" s="172" t="s">
        <v>13</v>
      </c>
      <c r="L2319" s="21">
        <v>7</v>
      </c>
      <c r="M2319" s="21"/>
      <c r="N2319" s="34">
        <v>0.72604470018595835</v>
      </c>
      <c r="O2319" s="22" t="s">
        <v>6535</v>
      </c>
      <c r="P2319" s="59">
        <v>6.3024045563220485E-2</v>
      </c>
      <c r="Q2319" s="7" t="s">
        <v>6535</v>
      </c>
      <c r="R2319" s="182">
        <v>32.52129556259905</v>
      </c>
      <c r="S2319" s="1" t="s">
        <v>6535</v>
      </c>
      <c r="T2319" s="36">
        <v>2.8229992076069732</v>
      </c>
      <c r="U2319" s="2" t="s">
        <v>6535</v>
      </c>
      <c r="V2319" s="31">
        <v>11.520122100978913</v>
      </c>
      <c r="W2319" s="2" t="s">
        <v>6535</v>
      </c>
      <c r="X2319" s="31" t="s">
        <v>6535</v>
      </c>
      <c r="Y2319" s="2" t="s">
        <v>6535</v>
      </c>
      <c r="AA2319" s="40">
        <v>20693</v>
      </c>
      <c r="AB2319" s="21" t="s">
        <v>6535</v>
      </c>
      <c r="AC2319" s="40">
        <v>328335</v>
      </c>
      <c r="AD2319" s="21" t="s">
        <v>6535</v>
      </c>
      <c r="AE2319" s="44">
        <v>28501</v>
      </c>
      <c r="AF2319" s="21" t="s">
        <v>6535</v>
      </c>
      <c r="AG2319" s="41">
        <v>10096</v>
      </c>
      <c r="AH2319" s="2" t="s">
        <v>6535</v>
      </c>
      <c r="AI2319" s="41">
        <v>0</v>
      </c>
      <c r="AJ2319" s="2" t="s">
        <v>6535</v>
      </c>
      <c r="AK2319" s="41">
        <v>150143</v>
      </c>
      <c r="AL2319" s="2" t="s">
        <v>6535</v>
      </c>
      <c r="AM2319" s="2" t="str">
        <f>IF(OR(O2319="Q",Q2319="Q",S2319="Q",U2319="Q",W2319="Q",Y2319="Q",AB2319="Q",AD2319="Q",AF2319="Q",AH2319="Q",AJ2319="Q",AL2319="Q"),"Yes","No")</f>
        <v>No</v>
      </c>
    </row>
    <row r="2320" spans="1:39">
      <c r="A2320" s="6" t="s">
        <v>1679</v>
      </c>
      <c r="B2320" s="6" t="s">
        <v>1641</v>
      </c>
      <c r="C2320" s="4" t="s">
        <v>83</v>
      </c>
      <c r="D2320" s="242">
        <v>4095</v>
      </c>
      <c r="E2320" s="237">
        <v>40095</v>
      </c>
      <c r="F2320" s="25" t="s">
        <v>317</v>
      </c>
      <c r="G2320" s="53" t="s">
        <v>264</v>
      </c>
      <c r="H2320" s="180">
        <v>117798</v>
      </c>
      <c r="I2320" s="27">
        <v>11</v>
      </c>
      <c r="J2320" s="171" t="s">
        <v>15</v>
      </c>
      <c r="K2320" s="171" t="s">
        <v>13</v>
      </c>
      <c r="L2320" s="9">
        <v>6</v>
      </c>
      <c r="M2320" s="9"/>
      <c r="N2320" s="32">
        <v>0.58323193583241673</v>
      </c>
      <c r="O2320" s="10" t="s">
        <v>6535</v>
      </c>
      <c r="P2320" s="57">
        <v>0.16104745895192821</v>
      </c>
      <c r="Q2320" s="7" t="s">
        <v>6535</v>
      </c>
      <c r="R2320" s="182">
        <v>87.608769368435929</v>
      </c>
      <c r="S2320" s="1" t="s">
        <v>6535</v>
      </c>
      <c r="T2320" s="36">
        <v>24.191353082465973</v>
      </c>
      <c r="U2320" s="2" t="s">
        <v>6535</v>
      </c>
      <c r="V2320" s="31">
        <v>3.6214910786422791</v>
      </c>
      <c r="W2320" s="2" t="s">
        <v>6535</v>
      </c>
      <c r="X2320" s="31" t="s">
        <v>6535</v>
      </c>
      <c r="Y2320" s="2" t="s">
        <v>6535</v>
      </c>
      <c r="AA2320" s="38">
        <v>299580</v>
      </c>
      <c r="AB2320" s="9" t="s">
        <v>6535</v>
      </c>
      <c r="AC2320" s="38">
        <v>1860197</v>
      </c>
      <c r="AD2320" s="9" t="s">
        <v>6535</v>
      </c>
      <c r="AE2320" s="42">
        <v>513655</v>
      </c>
      <c r="AF2320" s="9" t="s">
        <v>6535</v>
      </c>
      <c r="AG2320" s="41">
        <v>21233</v>
      </c>
      <c r="AH2320" s="2" t="s">
        <v>6535</v>
      </c>
      <c r="AI2320" s="41">
        <v>0</v>
      </c>
      <c r="AJ2320" s="2" t="s">
        <v>6535</v>
      </c>
      <c r="AK2320" s="41">
        <v>299001</v>
      </c>
      <c r="AL2320" s="2" t="s">
        <v>6535</v>
      </c>
      <c r="AM2320" s="2" t="str">
        <f>IF(OR(O2320="Q",Q2320="Q",S2320="Q",U2320="Q",W2320="Q",Y2320="Q",AB2320="Q",AD2320="Q",AF2320="Q",AH2320="Q",AJ2320="Q",AL2320="Q"),"Yes","No")</f>
        <v>No</v>
      </c>
    </row>
    <row r="2321" spans="1:39">
      <c r="A2321" s="6" t="s">
        <v>6144</v>
      </c>
      <c r="B2321" s="6" t="s">
        <v>6145</v>
      </c>
      <c r="C2321" s="4" t="s">
        <v>6146</v>
      </c>
      <c r="D2321" s="242" t="s">
        <v>6147</v>
      </c>
      <c r="E2321" s="237" t="s">
        <v>6148</v>
      </c>
      <c r="F2321" s="25" t="s">
        <v>379</v>
      </c>
      <c r="G2321" s="53" t="s">
        <v>476</v>
      </c>
      <c r="H2321" s="180">
        <v>0</v>
      </c>
      <c r="I2321" s="28">
        <v>11</v>
      </c>
      <c r="J2321" s="171" t="s">
        <v>14</v>
      </c>
      <c r="K2321" s="171" t="s">
        <v>13</v>
      </c>
      <c r="L2321" s="9">
        <v>6</v>
      </c>
      <c r="M2321" s="9"/>
      <c r="N2321" s="32">
        <v>0</v>
      </c>
      <c r="O2321" s="10" t="s">
        <v>6535</v>
      </c>
      <c r="P2321" s="57">
        <v>0</v>
      </c>
      <c r="Q2321" s="7" t="s">
        <v>6535</v>
      </c>
      <c r="R2321" s="182">
        <v>69.480827001236975</v>
      </c>
      <c r="S2321" s="1" t="s">
        <v>6535</v>
      </c>
      <c r="T2321" s="36">
        <v>1.6455204099664251</v>
      </c>
      <c r="U2321" s="2" t="s">
        <v>6535</v>
      </c>
      <c r="V2321" s="31">
        <v>42.22422680412371</v>
      </c>
      <c r="W2321" s="2" t="s">
        <v>6535</v>
      </c>
      <c r="X2321" s="31" t="s">
        <v>6535</v>
      </c>
      <c r="Y2321" s="2" t="s">
        <v>6535</v>
      </c>
      <c r="AA2321" s="38">
        <v>0</v>
      </c>
      <c r="AB2321" s="9" t="s">
        <v>6535</v>
      </c>
      <c r="AC2321" s="38">
        <v>1965960</v>
      </c>
      <c r="AD2321" s="9" t="s">
        <v>6535</v>
      </c>
      <c r="AE2321" s="42">
        <v>46560</v>
      </c>
      <c r="AF2321" s="9" t="s">
        <v>6535</v>
      </c>
      <c r="AG2321" s="41">
        <v>28295</v>
      </c>
      <c r="AH2321" s="2" t="s">
        <v>6535</v>
      </c>
      <c r="AI2321" s="41">
        <v>0</v>
      </c>
      <c r="AJ2321" s="2" t="s">
        <v>6535</v>
      </c>
      <c r="AK2321" s="41">
        <v>946468</v>
      </c>
      <c r="AL2321" s="2" t="s">
        <v>163</v>
      </c>
      <c r="AM2321" s="2" t="str">
        <f>IF(OR(O2321="Q",Q2321="Q",S2321="Q",U2321="Q",W2321="Q",Y2321="Q",AB2321="Q",AD2321="Q",AF2321="Q",AH2321="Q",AJ2321="Q",AL2321="Q"),"Yes","No")</f>
        <v>No</v>
      </c>
    </row>
    <row r="2322" spans="1:39">
      <c r="A2322" s="3" t="s">
        <v>4466</v>
      </c>
      <c r="B2322" s="3" t="s">
        <v>4467</v>
      </c>
      <c r="C2322" s="4" t="s">
        <v>80</v>
      </c>
      <c r="D2322" s="241">
        <v>7046</v>
      </c>
      <c r="E2322" s="236">
        <v>70046</v>
      </c>
      <c r="F2322" s="3" t="s">
        <v>317</v>
      </c>
      <c r="G2322" s="4" t="s">
        <v>264</v>
      </c>
      <c r="H2322" s="60">
        <v>1519417</v>
      </c>
      <c r="I2322" s="27">
        <v>11</v>
      </c>
      <c r="J2322" s="170" t="s">
        <v>14</v>
      </c>
      <c r="K2322" s="170" t="s">
        <v>16</v>
      </c>
      <c r="L2322" s="5">
        <v>6</v>
      </c>
      <c r="N2322" s="31">
        <v>1.8443842250922509</v>
      </c>
      <c r="O2322" s="4" t="s">
        <v>6535</v>
      </c>
      <c r="P2322" s="56">
        <v>6.4181197671829004E-2</v>
      </c>
      <c r="Q2322" s="8" t="s">
        <v>6535</v>
      </c>
      <c r="R2322" s="35">
        <v>55.707723259193024</v>
      </c>
      <c r="S2322" s="2" t="s">
        <v>6535</v>
      </c>
      <c r="T2322" s="36">
        <v>1.9385268805186096</v>
      </c>
      <c r="U2322" s="2" t="s">
        <v>6535</v>
      </c>
      <c r="V2322" s="31">
        <v>28.737142527675278</v>
      </c>
      <c r="W2322" s="2" t="s">
        <v>6535</v>
      </c>
      <c r="X2322" s="31" t="s">
        <v>6535</v>
      </c>
      <c r="Y2322" s="2" t="s">
        <v>6535</v>
      </c>
      <c r="AA2322" s="37">
        <v>31989</v>
      </c>
      <c r="AB2322" s="4" t="s">
        <v>6535</v>
      </c>
      <c r="AC2322" s="37">
        <v>498417</v>
      </c>
      <c r="AD2322" s="4" t="s">
        <v>6535</v>
      </c>
      <c r="AE2322" s="41">
        <v>17344</v>
      </c>
      <c r="AF2322" s="4" t="s">
        <v>6535</v>
      </c>
      <c r="AG2322" s="41">
        <v>8947</v>
      </c>
      <c r="AH2322" s="2" t="s">
        <v>6535</v>
      </c>
      <c r="AI2322" s="41">
        <v>0</v>
      </c>
      <c r="AJ2322" s="2" t="s">
        <v>6535</v>
      </c>
      <c r="AK2322" s="41">
        <v>123454</v>
      </c>
      <c r="AL2322" s="2" t="s">
        <v>6535</v>
      </c>
      <c r="AM2322" s="2" t="str">
        <f>IF(OR(O2322="Q",Q2322="Q",S2322="Q",U2322="Q",W2322="Q",Y2322="Q",AB2322="Q",AD2322="Q",AF2322="Q",AH2322="Q",AJ2322="Q",AL2322="Q"),"Yes","No")</f>
        <v>No</v>
      </c>
    </row>
    <row r="2323" spans="1:39">
      <c r="A2323" s="3" t="s">
        <v>4212</v>
      </c>
      <c r="B2323" s="3" t="s">
        <v>4213</v>
      </c>
      <c r="C2323" s="4" t="s">
        <v>95</v>
      </c>
      <c r="D2323" s="241" t="s">
        <v>4214</v>
      </c>
      <c r="E2323" s="236" t="s">
        <v>4215</v>
      </c>
      <c r="F2323" s="3" t="s">
        <v>317</v>
      </c>
      <c r="G2323" s="4" t="s">
        <v>476</v>
      </c>
      <c r="H2323" s="60">
        <v>0</v>
      </c>
      <c r="I2323" s="27">
        <v>11</v>
      </c>
      <c r="J2323" s="170" t="s">
        <v>15</v>
      </c>
      <c r="K2323" s="170" t="s">
        <v>13</v>
      </c>
      <c r="L2323" s="5">
        <v>6</v>
      </c>
      <c r="N2323" s="31">
        <v>1.4455648607075713</v>
      </c>
      <c r="O2323" s="4" t="s">
        <v>6535</v>
      </c>
      <c r="P2323" s="56">
        <v>6.6531108288070726E-2</v>
      </c>
      <c r="Q2323" s="8" t="s">
        <v>6535</v>
      </c>
      <c r="R2323" s="35">
        <v>43.218935917049123</v>
      </c>
      <c r="S2323" s="2" t="s">
        <v>6535</v>
      </c>
      <c r="T2323" s="36">
        <v>1.9891211966683664</v>
      </c>
      <c r="U2323" s="2" t="s">
        <v>6535</v>
      </c>
      <c r="V2323" s="31">
        <v>21.727653392582464</v>
      </c>
      <c r="W2323" s="2" t="s">
        <v>6535</v>
      </c>
      <c r="X2323" s="31" t="s">
        <v>6535</v>
      </c>
      <c r="Y2323" s="2" t="s">
        <v>6535</v>
      </c>
      <c r="AA2323" s="37">
        <v>16916</v>
      </c>
      <c r="AB2323" s="4" t="s">
        <v>6535</v>
      </c>
      <c r="AC2323" s="37">
        <v>254257</v>
      </c>
      <c r="AD2323" s="4" t="s">
        <v>6535</v>
      </c>
      <c r="AE2323" s="41">
        <v>11702</v>
      </c>
      <c r="AF2323" s="4" t="s">
        <v>6535</v>
      </c>
      <c r="AG2323" s="41">
        <v>5883</v>
      </c>
      <c r="AH2323" s="2" t="s">
        <v>6535</v>
      </c>
      <c r="AI2323" s="41">
        <v>0</v>
      </c>
      <c r="AJ2323" s="2" t="s">
        <v>6535</v>
      </c>
      <c r="AK2323" s="41">
        <v>56749</v>
      </c>
      <c r="AL2323" s="2" t="s">
        <v>6535</v>
      </c>
      <c r="AM2323" s="2" t="str">
        <f>IF(OR(O2323="Q",Q2323="Q",S2323="Q",U2323="Q",W2323="Q",Y2323="Q",AB2323="Q",AD2323="Q",AF2323="Q",AH2323="Q",AJ2323="Q",AL2323="Q"),"Yes","No")</f>
        <v>No</v>
      </c>
    </row>
    <row r="2324" spans="1:39">
      <c r="A2324" s="3" t="s">
        <v>1679</v>
      </c>
      <c r="B2324" s="3" t="s">
        <v>1641</v>
      </c>
      <c r="C2324" s="4" t="s">
        <v>83</v>
      </c>
      <c r="D2324" s="241">
        <v>4095</v>
      </c>
      <c r="E2324" s="236">
        <v>40095</v>
      </c>
      <c r="F2324" s="3" t="s">
        <v>317</v>
      </c>
      <c r="G2324" s="4" t="s">
        <v>264</v>
      </c>
      <c r="H2324" s="60">
        <v>117798</v>
      </c>
      <c r="I2324" s="27">
        <v>11</v>
      </c>
      <c r="J2324" s="170" t="s">
        <v>14</v>
      </c>
      <c r="K2324" s="170" t="s">
        <v>16</v>
      </c>
      <c r="L2324" s="5">
        <v>5</v>
      </c>
      <c r="N2324" s="31">
        <v>1.9709975831319277</v>
      </c>
      <c r="O2324" s="4" t="s">
        <v>6535</v>
      </c>
      <c r="P2324" s="56">
        <v>0.14782635872113012</v>
      </c>
      <c r="Q2324" s="8" t="s">
        <v>6535</v>
      </c>
      <c r="R2324" s="35">
        <v>26.668611435239207</v>
      </c>
      <c r="S2324" s="2" t="s">
        <v>6535</v>
      </c>
      <c r="T2324" s="36">
        <v>2.0001666944490748</v>
      </c>
      <c r="U2324" s="2" t="s">
        <v>6535</v>
      </c>
      <c r="V2324" s="31">
        <v>13.333194432869405</v>
      </c>
      <c r="W2324" s="2" t="s">
        <v>6535</v>
      </c>
      <c r="X2324" s="31" t="s">
        <v>6535</v>
      </c>
      <c r="Y2324" s="2" t="s">
        <v>6535</v>
      </c>
      <c r="AA2324" s="37">
        <v>23650</v>
      </c>
      <c r="AB2324" s="4" t="s">
        <v>6535</v>
      </c>
      <c r="AC2324" s="37">
        <v>159985</v>
      </c>
      <c r="AD2324" s="4" t="s">
        <v>6535</v>
      </c>
      <c r="AE2324" s="41">
        <v>11999</v>
      </c>
      <c r="AF2324" s="4" t="s">
        <v>6535</v>
      </c>
      <c r="AG2324" s="41">
        <v>5999</v>
      </c>
      <c r="AH2324" s="2" t="s">
        <v>6535</v>
      </c>
      <c r="AI2324" s="41">
        <v>0</v>
      </c>
      <c r="AJ2324" s="2" t="s">
        <v>6535</v>
      </c>
      <c r="AK2324" s="41">
        <v>53777</v>
      </c>
      <c r="AL2324" s="2" t="s">
        <v>6535</v>
      </c>
      <c r="AM2324" s="2" t="str">
        <f>IF(OR(O2324="Q",Q2324="Q",S2324="Q",U2324="Q",W2324="Q",Y2324="Q",AB2324="Q",AD2324="Q",AF2324="Q",AH2324="Q",AJ2324="Q",AL2324="Q"),"Yes","No")</f>
        <v>No</v>
      </c>
    </row>
    <row r="2325" spans="1:39">
      <c r="A2325" s="3" t="s">
        <v>6144</v>
      </c>
      <c r="B2325" s="3" t="s">
        <v>6145</v>
      </c>
      <c r="C2325" s="4" t="s">
        <v>6146</v>
      </c>
      <c r="D2325" s="241" t="s">
        <v>6147</v>
      </c>
      <c r="E2325" s="236" t="s">
        <v>6148</v>
      </c>
      <c r="F2325" s="3" t="s">
        <v>379</v>
      </c>
      <c r="G2325" s="4" t="s">
        <v>476</v>
      </c>
      <c r="H2325" s="60">
        <v>0</v>
      </c>
      <c r="I2325" s="27">
        <v>11</v>
      </c>
      <c r="J2325" s="170" t="s">
        <v>15</v>
      </c>
      <c r="K2325" s="170" t="s">
        <v>13</v>
      </c>
      <c r="L2325" s="5">
        <v>5</v>
      </c>
      <c r="N2325" s="31">
        <v>0</v>
      </c>
      <c r="O2325" s="4" t="s">
        <v>6535</v>
      </c>
      <c r="P2325" s="56">
        <v>0</v>
      </c>
      <c r="Q2325" s="8" t="s">
        <v>6535</v>
      </c>
      <c r="R2325" s="35">
        <v>69.474180131767824</v>
      </c>
      <c r="S2325" s="2" t="s">
        <v>6535</v>
      </c>
      <c r="T2325" s="36">
        <v>6.9529979020206856</v>
      </c>
      <c r="U2325" s="2" t="s">
        <v>6535</v>
      </c>
      <c r="V2325" s="31">
        <v>9.9919748446317218</v>
      </c>
      <c r="W2325" s="2" t="s">
        <v>6535</v>
      </c>
      <c r="X2325" s="31" t="s">
        <v>6535</v>
      </c>
      <c r="Y2325" s="2" t="s">
        <v>6535</v>
      </c>
      <c r="AA2325" s="37">
        <v>0</v>
      </c>
      <c r="AB2325" s="4" t="s">
        <v>6535</v>
      </c>
      <c r="AC2325" s="37">
        <v>1887544</v>
      </c>
      <c r="AD2325" s="4" t="s">
        <v>6535</v>
      </c>
      <c r="AE2325" s="41">
        <v>188906</v>
      </c>
      <c r="AF2325" s="4" t="s">
        <v>6535</v>
      </c>
      <c r="AG2325" s="41">
        <v>27169</v>
      </c>
      <c r="AH2325" s="2" t="s">
        <v>6535</v>
      </c>
      <c r="AI2325" s="41">
        <v>0</v>
      </c>
      <c r="AJ2325" s="2" t="s">
        <v>6535</v>
      </c>
      <c r="AK2325" s="41">
        <v>793516</v>
      </c>
      <c r="AL2325" s="2" t="s">
        <v>163</v>
      </c>
      <c r="AM2325" s="2" t="str">
        <f>IF(OR(O2325="Q",Q2325="Q",S2325="Q",U2325="Q",W2325="Q",Y2325="Q",AB2325="Q",AD2325="Q",AF2325="Q",AH2325="Q",AJ2325="Q",AL2325="Q"),"Yes","No")</f>
        <v>No</v>
      </c>
    </row>
    <row r="2326" spans="1:39">
      <c r="A2326" s="6" t="s">
        <v>4466</v>
      </c>
      <c r="B2326" s="6" t="s">
        <v>4467</v>
      </c>
      <c r="C2326" s="4" t="s">
        <v>80</v>
      </c>
      <c r="D2326" s="242">
        <v>7046</v>
      </c>
      <c r="E2326" s="237">
        <v>70046</v>
      </c>
      <c r="F2326" s="25" t="s">
        <v>317</v>
      </c>
      <c r="G2326" s="53" t="s">
        <v>264</v>
      </c>
      <c r="H2326" s="180">
        <v>1519417</v>
      </c>
      <c r="I2326" s="28">
        <v>11</v>
      </c>
      <c r="J2326" s="171" t="s">
        <v>15</v>
      </c>
      <c r="K2326" s="171" t="s">
        <v>16</v>
      </c>
      <c r="L2326" s="9">
        <v>5</v>
      </c>
      <c r="M2326" s="9"/>
      <c r="N2326" s="32">
        <v>0.48646754746746296</v>
      </c>
      <c r="O2326" s="10" t="s">
        <v>6535</v>
      </c>
      <c r="P2326" s="57">
        <v>0.12210479610605296</v>
      </c>
      <c r="Q2326" s="7" t="s">
        <v>6535</v>
      </c>
      <c r="R2326" s="182">
        <v>66.713662362167582</v>
      </c>
      <c r="S2326" s="1" t="s">
        <v>6535</v>
      </c>
      <c r="T2326" s="36">
        <v>16.745326965033314</v>
      </c>
      <c r="U2326" s="2" t="s">
        <v>6535</v>
      </c>
      <c r="V2326" s="31">
        <v>3.9840167051664883</v>
      </c>
      <c r="W2326" s="2" t="s">
        <v>6535</v>
      </c>
      <c r="X2326" s="31" t="s">
        <v>6535</v>
      </c>
      <c r="Y2326" s="2" t="s">
        <v>6535</v>
      </c>
      <c r="AA2326" s="38">
        <v>138149</v>
      </c>
      <c r="AB2326" s="9" t="s">
        <v>6535</v>
      </c>
      <c r="AC2326" s="38">
        <v>1131397</v>
      </c>
      <c r="AD2326" s="9" t="s">
        <v>6535</v>
      </c>
      <c r="AE2326" s="42">
        <v>283984</v>
      </c>
      <c r="AF2326" s="9" t="s">
        <v>6535</v>
      </c>
      <c r="AG2326" s="41">
        <v>16959</v>
      </c>
      <c r="AH2326" s="2" t="s">
        <v>6535</v>
      </c>
      <c r="AI2326" s="41">
        <v>0</v>
      </c>
      <c r="AJ2326" s="2" t="s">
        <v>6535</v>
      </c>
      <c r="AK2326" s="41">
        <v>248961</v>
      </c>
      <c r="AL2326" s="2" t="s">
        <v>6535</v>
      </c>
      <c r="AM2326" s="2" t="str">
        <f>IF(OR(O2326="Q",Q2326="Q",S2326="Q",U2326="Q",W2326="Q",Y2326="Q",AB2326="Q",AD2326="Q",AF2326="Q",AH2326="Q",AJ2326="Q",AL2326="Q"),"Yes","No")</f>
        <v>No</v>
      </c>
    </row>
    <row r="2327" spans="1:39">
      <c r="A2327" s="3" t="s">
        <v>4212</v>
      </c>
      <c r="B2327" s="3" t="s">
        <v>4213</v>
      </c>
      <c r="C2327" s="4" t="s">
        <v>95</v>
      </c>
      <c r="D2327" s="241" t="s">
        <v>4214</v>
      </c>
      <c r="E2327" s="236" t="s">
        <v>4215</v>
      </c>
      <c r="F2327" s="3" t="s">
        <v>317</v>
      </c>
      <c r="G2327" s="4" t="s">
        <v>476</v>
      </c>
      <c r="H2327" s="60">
        <v>0</v>
      </c>
      <c r="I2327" s="27">
        <v>11</v>
      </c>
      <c r="J2327" s="170" t="s">
        <v>14</v>
      </c>
      <c r="K2327" s="170" t="s">
        <v>13</v>
      </c>
      <c r="L2327" s="5">
        <v>5</v>
      </c>
      <c r="N2327" s="31">
        <v>1.4456642958043171</v>
      </c>
      <c r="O2327" s="4" t="s">
        <v>6535</v>
      </c>
      <c r="P2327" s="56">
        <v>6.6532310952499896E-2</v>
      </c>
      <c r="Q2327" s="8" t="s">
        <v>6535</v>
      </c>
      <c r="R2327" s="35">
        <v>43.22292334237121</v>
      </c>
      <c r="S2327" s="2" t="s">
        <v>6535</v>
      </c>
      <c r="T2327" s="36">
        <v>1.9892038452058172</v>
      </c>
      <c r="U2327" s="2" t="s">
        <v>6535</v>
      </c>
      <c r="V2327" s="31">
        <v>21.728755173353822</v>
      </c>
      <c r="W2327" s="2" t="s">
        <v>6535</v>
      </c>
      <c r="X2327" s="31" t="s">
        <v>6535</v>
      </c>
      <c r="Y2327" s="2" t="s">
        <v>6535</v>
      </c>
      <c r="AA2327" s="37">
        <v>58334</v>
      </c>
      <c r="AB2327" s="4" t="s">
        <v>6535</v>
      </c>
      <c r="AC2327" s="37">
        <v>876777</v>
      </c>
      <c r="AD2327" s="4" t="s">
        <v>6535</v>
      </c>
      <c r="AE2327" s="41">
        <v>40351</v>
      </c>
      <c r="AF2327" s="4" t="s">
        <v>6535</v>
      </c>
      <c r="AG2327" s="41">
        <v>20285</v>
      </c>
      <c r="AH2327" s="2" t="s">
        <v>6535</v>
      </c>
      <c r="AI2327" s="41">
        <v>0</v>
      </c>
      <c r="AJ2327" s="2" t="s">
        <v>6535</v>
      </c>
      <c r="AK2327" s="41">
        <v>195693</v>
      </c>
      <c r="AL2327" s="2" t="s">
        <v>6535</v>
      </c>
      <c r="AM2327" s="2" t="str">
        <f>IF(OR(O2327="Q",Q2327="Q",S2327="Q",U2327="Q",W2327="Q",Y2327="Q",AB2327="Q",AD2327="Q",AF2327="Q",AH2327="Q",AJ2327="Q",AL2327="Q"),"Yes","No")</f>
        <v>No</v>
      </c>
    </row>
    <row r="2328" spans="1:39">
      <c r="A2328" s="3" t="s">
        <v>3975</v>
      </c>
      <c r="B2328" s="3" t="s">
        <v>3976</v>
      </c>
      <c r="C2328" s="4" t="s">
        <v>12</v>
      </c>
      <c r="D2328" s="241">
        <v>6086</v>
      </c>
      <c r="E2328" s="236">
        <v>60086</v>
      </c>
      <c r="F2328" s="3" t="s">
        <v>317</v>
      </c>
      <c r="G2328" s="4" t="s">
        <v>264</v>
      </c>
      <c r="H2328" s="60">
        <v>122947</v>
      </c>
      <c r="I2328" s="27">
        <v>11</v>
      </c>
      <c r="J2328" s="170" t="s">
        <v>14</v>
      </c>
      <c r="K2328" s="170" t="s">
        <v>13</v>
      </c>
      <c r="L2328" s="5">
        <v>4</v>
      </c>
      <c r="N2328" s="31">
        <v>1.9480732785849653</v>
      </c>
      <c r="O2328" s="4" t="s">
        <v>6535</v>
      </c>
      <c r="P2328" s="56">
        <v>6.3298899381612025E-2</v>
      </c>
      <c r="Q2328" s="8" t="s">
        <v>6535</v>
      </c>
      <c r="R2328" s="35">
        <v>85.6606493963193</v>
      </c>
      <c r="S2328" s="2" t="s">
        <v>6535</v>
      </c>
      <c r="T2328" s="36">
        <v>2.783378267495018</v>
      </c>
      <c r="U2328" s="2" t="s">
        <v>6535</v>
      </c>
      <c r="V2328" s="31">
        <v>30.775784375658034</v>
      </c>
      <c r="W2328" s="2" t="s">
        <v>6535</v>
      </c>
      <c r="X2328" s="31" t="s">
        <v>6535</v>
      </c>
      <c r="Y2328" s="2" t="s">
        <v>6535</v>
      </c>
      <c r="AA2328" s="37">
        <v>46257</v>
      </c>
      <c r="AB2328" s="4" t="s">
        <v>6535</v>
      </c>
      <c r="AC2328" s="37">
        <v>730771</v>
      </c>
      <c r="AD2328" s="4" t="s">
        <v>6535</v>
      </c>
      <c r="AE2328" s="41">
        <v>23745</v>
      </c>
      <c r="AF2328" s="4" t="s">
        <v>6535</v>
      </c>
      <c r="AG2328" s="41">
        <v>8531</v>
      </c>
      <c r="AH2328" s="2" t="s">
        <v>6535</v>
      </c>
      <c r="AI2328" s="41">
        <v>0</v>
      </c>
      <c r="AJ2328" s="2" t="s">
        <v>6535</v>
      </c>
      <c r="AK2328" s="41">
        <v>147856</v>
      </c>
      <c r="AL2328" s="2" t="s">
        <v>6535</v>
      </c>
      <c r="AM2328" s="2" t="str">
        <f>IF(OR(O2328="Q",Q2328="Q",S2328="Q",U2328="Q",W2328="Q",Y2328="Q",AB2328="Q",AD2328="Q",AF2328="Q",AH2328="Q",AJ2328="Q",AL2328="Q"),"Yes","No")</f>
        <v>No</v>
      </c>
    </row>
    <row r="2329" spans="1:39">
      <c r="A2329" s="3" t="s">
        <v>4003</v>
      </c>
      <c r="B2329" s="3" t="s">
        <v>4004</v>
      </c>
      <c r="C2329" s="4" t="s">
        <v>12</v>
      </c>
      <c r="D2329" s="241">
        <v>6104</v>
      </c>
      <c r="E2329" s="236">
        <v>60104</v>
      </c>
      <c r="F2329" s="3" t="s">
        <v>317</v>
      </c>
      <c r="G2329" s="4" t="s">
        <v>264</v>
      </c>
      <c r="H2329" s="60">
        <v>65419</v>
      </c>
      <c r="I2329" s="27">
        <v>11</v>
      </c>
      <c r="J2329" s="170" t="s">
        <v>14</v>
      </c>
      <c r="K2329" s="170" t="s">
        <v>13</v>
      </c>
      <c r="L2329" s="5">
        <v>4</v>
      </c>
      <c r="N2329" s="31">
        <v>6.6999253810894359</v>
      </c>
      <c r="O2329" s="4" t="s">
        <v>65</v>
      </c>
      <c r="P2329" s="56">
        <v>0.26053398440576514</v>
      </c>
      <c r="Q2329" s="8" t="s">
        <v>65</v>
      </c>
      <c r="R2329" s="35">
        <v>47.163831867057674</v>
      </c>
      <c r="S2329" s="2" t="s">
        <v>6535</v>
      </c>
      <c r="T2329" s="36">
        <v>1.8340175953079179</v>
      </c>
      <c r="U2329" s="2" t="s">
        <v>6535</v>
      </c>
      <c r="V2329" s="31">
        <v>25.716128344526169</v>
      </c>
      <c r="W2329" s="2" t="s">
        <v>6535</v>
      </c>
      <c r="X2329" s="31" t="s">
        <v>6535</v>
      </c>
      <c r="Y2329" s="2" t="s">
        <v>6535</v>
      </c>
      <c r="AA2329" s="37">
        <v>62852</v>
      </c>
      <c r="AB2329" s="4" t="s">
        <v>65</v>
      </c>
      <c r="AC2329" s="37">
        <v>241243</v>
      </c>
      <c r="AD2329" s="4" t="s">
        <v>6535</v>
      </c>
      <c r="AE2329" s="41">
        <v>9381</v>
      </c>
      <c r="AF2329" s="4" t="s">
        <v>6535</v>
      </c>
      <c r="AG2329" s="41">
        <v>5115</v>
      </c>
      <c r="AH2329" s="2" t="s">
        <v>6535</v>
      </c>
      <c r="AI2329" s="41">
        <v>0</v>
      </c>
      <c r="AJ2329" s="2" t="s">
        <v>6535</v>
      </c>
      <c r="AK2329" s="41">
        <v>68476</v>
      </c>
      <c r="AL2329" s="2" t="s">
        <v>6535</v>
      </c>
      <c r="AM2329" s="2" t="str">
        <f>IF(OR(O2329="Q",Q2329="Q",S2329="Q",U2329="Q",W2329="Q",Y2329="Q",AB2329="Q",AD2329="Q",AF2329="Q",AH2329="Q",AJ2329="Q",AL2329="Q"),"Yes","No")</f>
        <v>Yes</v>
      </c>
    </row>
    <row r="2330" spans="1:39">
      <c r="A2330" s="6" t="s">
        <v>3751</v>
      </c>
      <c r="B2330" s="6" t="s">
        <v>4201</v>
      </c>
      <c r="C2330" s="4" t="s">
        <v>95</v>
      </c>
      <c r="D2330" s="242" t="s">
        <v>4202</v>
      </c>
      <c r="E2330" s="237" t="s">
        <v>4203</v>
      </c>
      <c r="F2330" s="25" t="s">
        <v>317</v>
      </c>
      <c r="G2330" s="53" t="s">
        <v>476</v>
      </c>
      <c r="H2330" s="180">
        <v>0</v>
      </c>
      <c r="I2330" s="28">
        <v>11</v>
      </c>
      <c r="J2330" s="171" t="s">
        <v>15</v>
      </c>
      <c r="K2330" s="171" t="s">
        <v>13</v>
      </c>
      <c r="L2330" s="9">
        <v>4</v>
      </c>
      <c r="M2330" s="9"/>
      <c r="N2330" s="32">
        <v>0.5991074140710797</v>
      </c>
      <c r="O2330" s="10" t="s">
        <v>6535</v>
      </c>
      <c r="P2330" s="57">
        <v>7.4107044793719976E-2</v>
      </c>
      <c r="Q2330" s="7" t="s">
        <v>6535</v>
      </c>
      <c r="R2330" s="182">
        <v>51.378972378972378</v>
      </c>
      <c r="S2330" s="1" t="s">
        <v>6535</v>
      </c>
      <c r="T2330" s="36">
        <v>6.3553608553608552</v>
      </c>
      <c r="U2330" s="2" t="s">
        <v>6535</v>
      </c>
      <c r="V2330" s="31">
        <v>8.0843517068953439</v>
      </c>
      <c r="W2330" s="2" t="s">
        <v>6535</v>
      </c>
      <c r="X2330" s="31" t="s">
        <v>6535</v>
      </c>
      <c r="Y2330" s="2" t="s">
        <v>6535</v>
      </c>
      <c r="AA2330" s="38">
        <v>51280</v>
      </c>
      <c r="AB2330" s="9" t="s">
        <v>6535</v>
      </c>
      <c r="AC2330" s="38">
        <v>691972</v>
      </c>
      <c r="AD2330" s="9" t="s">
        <v>6535</v>
      </c>
      <c r="AE2330" s="42">
        <v>85594</v>
      </c>
      <c r="AF2330" s="9" t="s">
        <v>6535</v>
      </c>
      <c r="AG2330" s="41">
        <v>13468</v>
      </c>
      <c r="AH2330" s="2" t="s">
        <v>6535</v>
      </c>
      <c r="AI2330" s="41">
        <v>0</v>
      </c>
      <c r="AJ2330" s="2" t="s">
        <v>6535</v>
      </c>
      <c r="AK2330" s="41">
        <v>316406</v>
      </c>
      <c r="AL2330" s="2" t="s">
        <v>6535</v>
      </c>
      <c r="AM2330" s="2" t="str">
        <f>IF(OR(O2330="Q",Q2330="Q",S2330="Q",U2330="Q",W2330="Q",Y2330="Q",AB2330="Q",AD2330="Q",AF2330="Q",AH2330="Q",AJ2330="Q",AL2330="Q"),"Yes","No")</f>
        <v>No</v>
      </c>
    </row>
    <row r="2331" spans="1:39">
      <c r="A2331" s="6" t="s">
        <v>1104</v>
      </c>
      <c r="B2331" s="6" t="s">
        <v>1105</v>
      </c>
      <c r="C2331" s="4" t="s">
        <v>97</v>
      </c>
      <c r="D2331" s="242" t="s">
        <v>1106</v>
      </c>
      <c r="E2331" s="237" t="s">
        <v>1107</v>
      </c>
      <c r="F2331" s="25" t="s">
        <v>317</v>
      </c>
      <c r="G2331" s="53" t="s">
        <v>476</v>
      </c>
      <c r="H2331" s="180">
        <v>0</v>
      </c>
      <c r="I2331" s="28">
        <v>11</v>
      </c>
      <c r="J2331" s="171" t="s">
        <v>30</v>
      </c>
      <c r="K2331" s="171" t="s">
        <v>16</v>
      </c>
      <c r="L2331" s="9">
        <v>4</v>
      </c>
      <c r="M2331" s="9"/>
      <c r="N2331" s="32">
        <v>2.331538271807942</v>
      </c>
      <c r="O2331" s="10" t="s">
        <v>6535</v>
      </c>
      <c r="P2331" s="57">
        <v>0.15334140815520961</v>
      </c>
      <c r="Q2331" s="7" t="s">
        <v>6535</v>
      </c>
      <c r="R2331" s="182">
        <v>90.477984344422694</v>
      </c>
      <c r="S2331" s="1" t="s">
        <v>6535</v>
      </c>
      <c r="T2331" s="36">
        <v>5.9505870841487276</v>
      </c>
      <c r="U2331" s="2" t="s">
        <v>6535</v>
      </c>
      <c r="V2331" s="31">
        <v>15.204883663569843</v>
      </c>
      <c r="W2331" s="2" t="s">
        <v>6535</v>
      </c>
      <c r="X2331" s="31" t="s">
        <v>6535</v>
      </c>
      <c r="Y2331" s="2" t="s">
        <v>6535</v>
      </c>
      <c r="AA2331" s="38">
        <v>56717</v>
      </c>
      <c r="AB2331" s="9" t="s">
        <v>6535</v>
      </c>
      <c r="AC2331" s="38">
        <v>369874</v>
      </c>
      <c r="AD2331" s="9" t="s">
        <v>6535</v>
      </c>
      <c r="AE2331" s="42">
        <v>24326</v>
      </c>
      <c r="AF2331" s="9" t="s">
        <v>6535</v>
      </c>
      <c r="AG2331" s="41">
        <v>4088</v>
      </c>
      <c r="AH2331" s="2" t="s">
        <v>6535</v>
      </c>
      <c r="AI2331" s="41">
        <v>0</v>
      </c>
      <c r="AJ2331" s="2" t="s">
        <v>6535</v>
      </c>
      <c r="AK2331" s="41">
        <v>124448</v>
      </c>
      <c r="AL2331" s="2" t="s">
        <v>6535</v>
      </c>
      <c r="AM2331" s="2" t="str">
        <f>IF(OR(O2331="Q",Q2331="Q",S2331="Q",U2331="Q",W2331="Q",Y2331="Q",AB2331="Q",AD2331="Q",AF2331="Q",AH2331="Q",AJ2331="Q",AL2331="Q"),"Yes","No")</f>
        <v>No</v>
      </c>
    </row>
    <row r="2332" spans="1:39">
      <c r="A2332" s="3" t="s">
        <v>1104</v>
      </c>
      <c r="B2332" s="3" t="s">
        <v>1105</v>
      </c>
      <c r="C2332" s="4" t="s">
        <v>97</v>
      </c>
      <c r="D2332" s="241" t="s">
        <v>1106</v>
      </c>
      <c r="E2332" s="236" t="s">
        <v>1107</v>
      </c>
      <c r="F2332" s="3" t="s">
        <v>317</v>
      </c>
      <c r="G2332" s="4" t="s">
        <v>476</v>
      </c>
      <c r="H2332" s="60">
        <v>0</v>
      </c>
      <c r="I2332" s="27">
        <v>11</v>
      </c>
      <c r="J2332" s="170" t="s">
        <v>15</v>
      </c>
      <c r="K2332" s="170" t="s">
        <v>16</v>
      </c>
      <c r="L2332" s="5">
        <v>4</v>
      </c>
      <c r="N2332" s="31">
        <v>0.8301571968033723</v>
      </c>
      <c r="O2332" s="4" t="s">
        <v>6535</v>
      </c>
      <c r="P2332" s="56">
        <v>0.15334369719499832</v>
      </c>
      <c r="Q2332" s="8" t="s">
        <v>6535</v>
      </c>
      <c r="R2332" s="35">
        <v>40.374959065604195</v>
      </c>
      <c r="S2332" s="2" t="s">
        <v>6535</v>
      </c>
      <c r="T2332" s="36">
        <v>7.4579194411090493</v>
      </c>
      <c r="U2332" s="2" t="s">
        <v>6535</v>
      </c>
      <c r="V2332" s="31">
        <v>5.4137027604578316</v>
      </c>
      <c r="W2332" s="2" t="s">
        <v>6535</v>
      </c>
      <c r="X2332" s="31" t="s">
        <v>6535</v>
      </c>
      <c r="Y2332" s="2" t="s">
        <v>6535</v>
      </c>
      <c r="AA2332" s="37">
        <v>56718</v>
      </c>
      <c r="AB2332" s="4" t="s">
        <v>6535</v>
      </c>
      <c r="AC2332" s="37">
        <v>369875</v>
      </c>
      <c r="AD2332" s="4" t="s">
        <v>6535</v>
      </c>
      <c r="AE2332" s="41">
        <v>68322</v>
      </c>
      <c r="AF2332" s="4" t="s">
        <v>6535</v>
      </c>
      <c r="AG2332" s="41">
        <v>9161</v>
      </c>
      <c r="AH2332" s="2" t="s">
        <v>6535</v>
      </c>
      <c r="AI2332" s="41">
        <v>0</v>
      </c>
      <c r="AJ2332" s="2" t="s">
        <v>6535</v>
      </c>
      <c r="AK2332" s="41">
        <v>174086</v>
      </c>
      <c r="AL2332" s="2" t="s">
        <v>6535</v>
      </c>
      <c r="AM2332" s="2" t="str">
        <f>IF(OR(O2332="Q",Q2332="Q",S2332="Q",U2332="Q",W2332="Q",Y2332="Q",AB2332="Q",AD2332="Q",AF2332="Q",AH2332="Q",AJ2332="Q",AL2332="Q"),"Yes","No")</f>
        <v>No</v>
      </c>
    </row>
    <row r="2333" spans="1:39">
      <c r="A2333" s="6" t="s">
        <v>1347</v>
      </c>
      <c r="B2333" s="6" t="s">
        <v>1348</v>
      </c>
      <c r="C2333" s="4" t="s">
        <v>114</v>
      </c>
      <c r="D2333" s="242">
        <v>3093</v>
      </c>
      <c r="E2333" s="237">
        <v>30093</v>
      </c>
      <c r="F2333" s="25" t="s">
        <v>317</v>
      </c>
      <c r="G2333" s="53" t="s">
        <v>264</v>
      </c>
      <c r="H2333" s="180">
        <v>56827</v>
      </c>
      <c r="I2333" s="27">
        <v>11</v>
      </c>
      <c r="J2333" s="171" t="s">
        <v>14</v>
      </c>
      <c r="K2333" s="171" t="s">
        <v>16</v>
      </c>
      <c r="L2333" s="9">
        <v>3</v>
      </c>
      <c r="M2333" s="9"/>
      <c r="N2333" s="32">
        <v>3.2682001150086255</v>
      </c>
      <c r="O2333" s="10" t="s">
        <v>6535</v>
      </c>
      <c r="P2333" s="57">
        <v>8.9591530468119449E-2</v>
      </c>
      <c r="Q2333" s="7" t="s">
        <v>6535</v>
      </c>
      <c r="R2333" s="182">
        <v>135.72272143774069</v>
      </c>
      <c r="S2333" s="1" t="s">
        <v>6535</v>
      </c>
      <c r="T2333" s="36">
        <v>3.7205819426615321</v>
      </c>
      <c r="U2333" s="2" t="s">
        <v>6535</v>
      </c>
      <c r="V2333" s="31">
        <v>36.478895917193789</v>
      </c>
      <c r="W2333" s="2" t="s">
        <v>6535</v>
      </c>
      <c r="X2333" s="31" t="s">
        <v>6535</v>
      </c>
      <c r="Y2333" s="2" t="s">
        <v>6535</v>
      </c>
      <c r="AA2333" s="38">
        <v>28417</v>
      </c>
      <c r="AB2333" s="9" t="s">
        <v>6535</v>
      </c>
      <c r="AC2333" s="38">
        <v>317184</v>
      </c>
      <c r="AD2333" s="9" t="s">
        <v>6535</v>
      </c>
      <c r="AE2333" s="42">
        <v>8695</v>
      </c>
      <c r="AF2333" s="9" t="s">
        <v>6535</v>
      </c>
      <c r="AG2333" s="41">
        <v>2337</v>
      </c>
      <c r="AH2333" s="2" t="s">
        <v>6535</v>
      </c>
      <c r="AI2333" s="41">
        <v>0</v>
      </c>
      <c r="AJ2333" s="2" t="s">
        <v>6535</v>
      </c>
      <c r="AK2333" s="41">
        <v>64566</v>
      </c>
      <c r="AL2333" s="2" t="s">
        <v>6535</v>
      </c>
      <c r="AM2333" s="2" t="str">
        <f>IF(OR(O2333="Q",Q2333="Q",S2333="Q",U2333="Q",W2333="Q",Y2333="Q",AB2333="Q",AD2333="Q",AF2333="Q",AH2333="Q",AJ2333="Q",AL2333="Q"),"Yes","No")</f>
        <v>No</v>
      </c>
    </row>
    <row r="2334" spans="1:39">
      <c r="A2334" s="3" t="s">
        <v>1796</v>
      </c>
      <c r="B2334" s="3" t="s">
        <v>1797</v>
      </c>
      <c r="C2334" s="4" t="s">
        <v>116</v>
      </c>
      <c r="D2334" s="241">
        <v>4194</v>
      </c>
      <c r="E2334" s="236">
        <v>40194</v>
      </c>
      <c r="F2334" s="3" t="s">
        <v>317</v>
      </c>
      <c r="G2334" s="4" t="s">
        <v>264</v>
      </c>
      <c r="H2334" s="60">
        <v>109572</v>
      </c>
      <c r="I2334" s="27">
        <v>11</v>
      </c>
      <c r="J2334" s="170" t="s">
        <v>14</v>
      </c>
      <c r="K2334" s="170" t="s">
        <v>13</v>
      </c>
      <c r="L2334" s="5">
        <v>3</v>
      </c>
      <c r="N2334" s="31">
        <v>0</v>
      </c>
      <c r="O2334" s="4" t="s">
        <v>6535</v>
      </c>
      <c r="P2334" s="56">
        <v>0</v>
      </c>
      <c r="Q2334" s="8" t="s">
        <v>6535</v>
      </c>
      <c r="R2334" s="35">
        <v>24.681218057921637</v>
      </c>
      <c r="S2334" s="2" t="s">
        <v>65</v>
      </c>
      <c r="T2334" s="36">
        <v>0.48189948892674617</v>
      </c>
      <c r="U2334" s="2" t="s">
        <v>65</v>
      </c>
      <c r="V2334" s="31">
        <v>51.216526734423333</v>
      </c>
      <c r="W2334" s="2" t="s">
        <v>6535</v>
      </c>
      <c r="X2334" s="31" t="s">
        <v>6535</v>
      </c>
      <c r="Y2334" s="2" t="s">
        <v>6535</v>
      </c>
      <c r="AA2334" s="37">
        <v>0</v>
      </c>
      <c r="AB2334" s="4" t="s">
        <v>6535</v>
      </c>
      <c r="AC2334" s="37">
        <v>115903</v>
      </c>
      <c r="AD2334" s="4" t="s">
        <v>6535</v>
      </c>
      <c r="AE2334" s="41">
        <v>2263</v>
      </c>
      <c r="AF2334" s="4" t="s">
        <v>6535</v>
      </c>
      <c r="AG2334" s="41">
        <v>4696</v>
      </c>
      <c r="AH2334" s="2" t="s">
        <v>65</v>
      </c>
      <c r="AI2334" s="41">
        <v>0</v>
      </c>
      <c r="AJ2334" s="2" t="s">
        <v>6535</v>
      </c>
      <c r="AK2334" s="41">
        <v>37617</v>
      </c>
      <c r="AL2334" s="2" t="s">
        <v>6535</v>
      </c>
      <c r="AM2334" s="2" t="str">
        <f>IF(OR(O2334="Q",Q2334="Q",S2334="Q",U2334="Q",W2334="Q",Y2334="Q",AB2334="Q",AD2334="Q",AF2334="Q",AH2334="Q",AJ2334="Q",AL2334="Q"),"Yes","No")</f>
        <v>Yes</v>
      </c>
    </row>
    <row r="2335" spans="1:39">
      <c r="A2335" s="3" t="s">
        <v>3993</v>
      </c>
      <c r="B2335" s="3" t="s">
        <v>3994</v>
      </c>
      <c r="C2335" s="4" t="s">
        <v>130</v>
      </c>
      <c r="D2335" s="241">
        <v>6099</v>
      </c>
      <c r="E2335" s="236">
        <v>60099</v>
      </c>
      <c r="F2335" s="3" t="s">
        <v>317</v>
      </c>
      <c r="G2335" s="4" t="s">
        <v>264</v>
      </c>
      <c r="H2335" s="60">
        <v>728825</v>
      </c>
      <c r="I2335" s="27">
        <v>11</v>
      </c>
      <c r="J2335" s="170" t="s">
        <v>14</v>
      </c>
      <c r="K2335" s="170" t="s">
        <v>13</v>
      </c>
      <c r="L2335" s="5">
        <v>3</v>
      </c>
      <c r="N2335" s="31">
        <v>0.49945635290462875</v>
      </c>
      <c r="O2335" s="4" t="s">
        <v>6535</v>
      </c>
      <c r="P2335" s="56">
        <v>3.1803570545472531E-2</v>
      </c>
      <c r="Q2335" s="8" t="s">
        <v>6535</v>
      </c>
      <c r="R2335" s="35">
        <v>44.006528835690972</v>
      </c>
      <c r="S2335" s="2" t="s">
        <v>6535</v>
      </c>
      <c r="T2335" s="36">
        <v>2.8021762785636564</v>
      </c>
      <c r="U2335" s="2" t="s">
        <v>6535</v>
      </c>
      <c r="V2335" s="31">
        <v>15.704411307859584</v>
      </c>
      <c r="W2335" s="2" t="s">
        <v>6535</v>
      </c>
      <c r="X2335" s="31" t="s">
        <v>6535</v>
      </c>
      <c r="Y2335" s="2" t="s">
        <v>6535</v>
      </c>
      <c r="AA2335" s="37">
        <v>6431</v>
      </c>
      <c r="AB2335" s="4" t="s">
        <v>6535</v>
      </c>
      <c r="AC2335" s="37">
        <v>202210</v>
      </c>
      <c r="AD2335" s="4" t="s">
        <v>6535</v>
      </c>
      <c r="AE2335" s="41">
        <v>12876</v>
      </c>
      <c r="AF2335" s="4" t="s">
        <v>6535</v>
      </c>
      <c r="AG2335" s="41">
        <v>4595</v>
      </c>
      <c r="AH2335" s="2" t="s">
        <v>6535</v>
      </c>
      <c r="AI2335" s="41">
        <v>0</v>
      </c>
      <c r="AJ2335" s="2" t="s">
        <v>6535</v>
      </c>
      <c r="AK2335" s="41">
        <v>78249</v>
      </c>
      <c r="AL2335" s="2" t="s">
        <v>6535</v>
      </c>
      <c r="AM2335" s="2" t="str">
        <f>IF(OR(O2335="Q",Q2335="Q",S2335="Q",U2335="Q",W2335="Q",Y2335="Q",AB2335="Q",AD2335="Q",AF2335="Q",AH2335="Q",AJ2335="Q",AL2335="Q"),"Yes","No")</f>
        <v>No</v>
      </c>
    </row>
    <row r="2336" spans="1:39">
      <c r="A2336" s="6" t="s">
        <v>4510</v>
      </c>
      <c r="B2336" s="6" t="s">
        <v>4511</v>
      </c>
      <c r="C2336" s="4" t="s">
        <v>57</v>
      </c>
      <c r="D2336" s="242" t="s">
        <v>4512</v>
      </c>
      <c r="E2336" s="237" t="s">
        <v>4513</v>
      </c>
      <c r="F2336" s="25" t="s">
        <v>320</v>
      </c>
      <c r="G2336" s="53" t="s">
        <v>476</v>
      </c>
      <c r="H2336" s="180">
        <v>0</v>
      </c>
      <c r="I2336" s="28">
        <v>11</v>
      </c>
      <c r="J2336" s="171" t="s">
        <v>14</v>
      </c>
      <c r="K2336" s="171" t="s">
        <v>13</v>
      </c>
      <c r="L2336" s="9">
        <v>3</v>
      </c>
      <c r="M2336" s="9"/>
      <c r="N2336" s="32">
        <v>2.1377617328519856</v>
      </c>
      <c r="O2336" s="10" t="s">
        <v>6535</v>
      </c>
      <c r="P2336" s="57">
        <v>9.2886677500517642E-2</v>
      </c>
      <c r="Q2336" s="7" t="s">
        <v>6535</v>
      </c>
      <c r="R2336" s="182">
        <v>35.221436464088399</v>
      </c>
      <c r="S2336" s="1" t="s">
        <v>6535</v>
      </c>
      <c r="T2336" s="36">
        <v>1.5303867403314917</v>
      </c>
      <c r="U2336" s="2" t="s">
        <v>6535</v>
      </c>
      <c r="V2336" s="31">
        <v>23.014729241877255</v>
      </c>
      <c r="W2336" s="2" t="s">
        <v>6535</v>
      </c>
      <c r="X2336" s="31" t="s">
        <v>6535</v>
      </c>
      <c r="Y2336" s="2" t="s">
        <v>6535</v>
      </c>
      <c r="AA2336" s="38">
        <v>14804</v>
      </c>
      <c r="AB2336" s="9" t="s">
        <v>6535</v>
      </c>
      <c r="AC2336" s="38">
        <v>159377</v>
      </c>
      <c r="AD2336" s="9" t="s">
        <v>6535</v>
      </c>
      <c r="AE2336" s="42">
        <v>6925</v>
      </c>
      <c r="AF2336" s="9" t="s">
        <v>6535</v>
      </c>
      <c r="AG2336" s="41">
        <v>4525</v>
      </c>
      <c r="AH2336" s="2" t="s">
        <v>6535</v>
      </c>
      <c r="AI2336" s="41">
        <v>0</v>
      </c>
      <c r="AJ2336" s="2" t="s">
        <v>6535</v>
      </c>
      <c r="AK2336" s="41">
        <v>38949</v>
      </c>
      <c r="AL2336" s="2" t="s">
        <v>6535</v>
      </c>
      <c r="AM2336" s="2" t="str">
        <f>IF(OR(O2336="Q",Q2336="Q",S2336="Q",U2336="Q",W2336="Q",Y2336="Q",AB2336="Q",AD2336="Q",AF2336="Q",AH2336="Q",AJ2336="Q",AL2336="Q"),"Yes","No")</f>
        <v>No</v>
      </c>
    </row>
    <row r="2337" spans="1:39">
      <c r="A2337" s="6" t="s">
        <v>680</v>
      </c>
      <c r="B2337" s="6" t="s">
        <v>681</v>
      </c>
      <c r="C2337" s="4" t="s">
        <v>137</v>
      </c>
      <c r="D2337" s="242" t="s">
        <v>682</v>
      </c>
      <c r="E2337" s="237" t="s">
        <v>683</v>
      </c>
      <c r="F2337" s="25" t="s">
        <v>481</v>
      </c>
      <c r="G2337" s="53" t="s">
        <v>476</v>
      </c>
      <c r="H2337" s="180">
        <v>0</v>
      </c>
      <c r="I2337" s="28">
        <v>11</v>
      </c>
      <c r="J2337" s="171" t="s">
        <v>15</v>
      </c>
      <c r="K2337" s="171" t="s">
        <v>13</v>
      </c>
      <c r="L2337" s="9">
        <v>3</v>
      </c>
      <c r="M2337" s="9"/>
      <c r="N2337" s="32">
        <v>1.1747583479789103</v>
      </c>
      <c r="O2337" s="10" t="s">
        <v>6535</v>
      </c>
      <c r="P2337" s="57">
        <v>0.13121465056456857</v>
      </c>
      <c r="Q2337" s="7" t="s">
        <v>6535</v>
      </c>
      <c r="R2337" s="182">
        <v>37.863580055744812</v>
      </c>
      <c r="S2337" s="1" t="s">
        <v>6535</v>
      </c>
      <c r="T2337" s="36">
        <v>4.2291731186125734</v>
      </c>
      <c r="U2337" s="2" t="s">
        <v>6535</v>
      </c>
      <c r="V2337" s="31">
        <v>8.9529510837727013</v>
      </c>
      <c r="W2337" s="2" t="s">
        <v>6535</v>
      </c>
      <c r="X2337" s="31" t="s">
        <v>6535</v>
      </c>
      <c r="Y2337" s="2" t="s">
        <v>6535</v>
      </c>
      <c r="AA2337" s="38">
        <v>32085</v>
      </c>
      <c r="AB2337" s="9" t="s">
        <v>6535</v>
      </c>
      <c r="AC2337" s="38">
        <v>244523</v>
      </c>
      <c r="AD2337" s="9" t="s">
        <v>6535</v>
      </c>
      <c r="AE2337" s="42">
        <v>27312</v>
      </c>
      <c r="AF2337" s="9" t="s">
        <v>6535</v>
      </c>
      <c r="AG2337" s="41">
        <v>6458</v>
      </c>
      <c r="AH2337" s="2" t="s">
        <v>6535</v>
      </c>
      <c r="AI2337" s="41">
        <v>0</v>
      </c>
      <c r="AJ2337" s="2" t="s">
        <v>6535</v>
      </c>
      <c r="AK2337" s="41">
        <v>176727</v>
      </c>
      <c r="AL2337" s="2" t="s">
        <v>6535</v>
      </c>
      <c r="AM2337" s="2" t="str">
        <f>IF(OR(O2337="Q",Q2337="Q",S2337="Q",U2337="Q",W2337="Q",Y2337="Q",AB2337="Q",AD2337="Q",AF2337="Q",AH2337="Q",AJ2337="Q",AL2337="Q"),"Yes","No")</f>
        <v>No</v>
      </c>
    </row>
    <row r="2338" spans="1:39">
      <c r="A2338" s="3" t="s">
        <v>1532</v>
      </c>
      <c r="B2338" s="3" t="s">
        <v>1533</v>
      </c>
      <c r="C2338" s="4" t="s">
        <v>133</v>
      </c>
      <c r="D2338" s="241" t="s">
        <v>1534</v>
      </c>
      <c r="E2338" s="236" t="s">
        <v>1535</v>
      </c>
      <c r="F2338" s="3" t="s">
        <v>317</v>
      </c>
      <c r="G2338" s="4" t="s">
        <v>476</v>
      </c>
      <c r="H2338" s="60">
        <v>0</v>
      </c>
      <c r="I2338" s="27">
        <v>11</v>
      </c>
      <c r="J2338" s="170" t="s">
        <v>14</v>
      </c>
      <c r="K2338" s="170" t="s">
        <v>13</v>
      </c>
      <c r="L2338" s="5">
        <v>3</v>
      </c>
      <c r="N2338" s="31">
        <v>0</v>
      </c>
      <c r="O2338" s="4" t="s">
        <v>6535</v>
      </c>
      <c r="P2338" s="56">
        <v>0</v>
      </c>
      <c r="Q2338" s="8" t="s">
        <v>6535</v>
      </c>
      <c r="R2338" s="35">
        <v>53.612928348909655</v>
      </c>
      <c r="S2338" s="2" t="s">
        <v>6535</v>
      </c>
      <c r="T2338" s="36">
        <v>4.0116822429906538</v>
      </c>
      <c r="U2338" s="2" t="s">
        <v>6535</v>
      </c>
      <c r="V2338" s="31">
        <v>13.364201125994953</v>
      </c>
      <c r="W2338" s="2" t="s">
        <v>6535</v>
      </c>
      <c r="X2338" s="31" t="s">
        <v>6535</v>
      </c>
      <c r="Y2338" s="2" t="s">
        <v>6535</v>
      </c>
      <c r="AA2338" s="37">
        <v>0</v>
      </c>
      <c r="AB2338" s="4" t="s">
        <v>6535</v>
      </c>
      <c r="AC2338" s="37">
        <v>68839</v>
      </c>
      <c r="AD2338" s="4" t="s">
        <v>6535</v>
      </c>
      <c r="AE2338" s="41">
        <v>5151</v>
      </c>
      <c r="AF2338" s="4" t="s">
        <v>6535</v>
      </c>
      <c r="AG2338" s="41">
        <v>1284</v>
      </c>
      <c r="AH2338" s="2" t="s">
        <v>6535</v>
      </c>
      <c r="AI2338" s="41">
        <v>0</v>
      </c>
      <c r="AJ2338" s="2" t="s">
        <v>6535</v>
      </c>
      <c r="AK2338" s="41">
        <v>24071</v>
      </c>
      <c r="AL2338" s="2" t="s">
        <v>6535</v>
      </c>
      <c r="AM2338" s="2" t="str">
        <f>IF(OR(O2338="Q",Q2338="Q",S2338="Q",U2338="Q",W2338="Q",Y2338="Q",AB2338="Q",AD2338="Q",AF2338="Q",AH2338="Q",AJ2338="Q",AL2338="Q"),"Yes","No")</f>
        <v>No</v>
      </c>
    </row>
    <row r="2339" spans="1:39">
      <c r="A2339" s="3" t="s">
        <v>1398</v>
      </c>
      <c r="B2339" s="3" t="s">
        <v>1399</v>
      </c>
      <c r="C2339" s="4" t="s">
        <v>114</v>
      </c>
      <c r="D2339" s="241" t="s">
        <v>1400</v>
      </c>
      <c r="E2339" s="236" t="s">
        <v>1401</v>
      </c>
      <c r="F2339" s="3" t="s">
        <v>320</v>
      </c>
      <c r="G2339" s="4" t="s">
        <v>476</v>
      </c>
      <c r="H2339" s="60">
        <v>0</v>
      </c>
      <c r="I2339" s="27">
        <v>11</v>
      </c>
      <c r="J2339" s="170" t="s">
        <v>15</v>
      </c>
      <c r="K2339" s="170" t="s">
        <v>13</v>
      </c>
      <c r="L2339" s="5">
        <v>3</v>
      </c>
      <c r="N2339" s="31">
        <v>0.66929509787312691</v>
      </c>
      <c r="O2339" s="4" t="s">
        <v>6535</v>
      </c>
      <c r="P2339" s="56">
        <v>5.2542174108065824E-2</v>
      </c>
      <c r="Q2339" s="8" t="s">
        <v>6535</v>
      </c>
      <c r="R2339" s="35">
        <v>78.990258810046797</v>
      </c>
      <c r="S2339" s="2" t="s">
        <v>6535</v>
      </c>
      <c r="T2339" s="36">
        <v>6.2010314201126926</v>
      </c>
      <c r="U2339" s="2" t="s">
        <v>6535</v>
      </c>
      <c r="V2339" s="31">
        <v>12.738245214150405</v>
      </c>
      <c r="W2339" s="2" t="s">
        <v>6535</v>
      </c>
      <c r="X2339" s="31" t="s">
        <v>6535</v>
      </c>
      <c r="Y2339" s="2" t="s">
        <v>6535</v>
      </c>
      <c r="AA2339" s="37">
        <v>43458</v>
      </c>
      <c r="AB2339" s="4" t="s">
        <v>6535</v>
      </c>
      <c r="AC2339" s="37">
        <v>827107</v>
      </c>
      <c r="AD2339" s="4" t="s">
        <v>6535</v>
      </c>
      <c r="AE2339" s="41">
        <v>64931</v>
      </c>
      <c r="AF2339" s="4" t="s">
        <v>6535</v>
      </c>
      <c r="AG2339" s="41">
        <v>10471</v>
      </c>
      <c r="AH2339" s="2" t="s">
        <v>6535</v>
      </c>
      <c r="AI2339" s="41">
        <v>0</v>
      </c>
      <c r="AJ2339" s="2" t="s">
        <v>6535</v>
      </c>
      <c r="AK2339" s="41">
        <v>188785</v>
      </c>
      <c r="AL2339" s="2" t="s">
        <v>6535</v>
      </c>
      <c r="AM2339" s="2" t="str">
        <f>IF(OR(O2339="Q",Q2339="Q",S2339="Q",U2339="Q",W2339="Q",Y2339="Q",AB2339="Q",AD2339="Q",AF2339="Q",AH2339="Q",AJ2339="Q",AL2339="Q"),"Yes","No")</f>
        <v>No</v>
      </c>
    </row>
    <row r="2340" spans="1:39">
      <c r="A2340" s="6" t="s">
        <v>1104</v>
      </c>
      <c r="B2340" s="6" t="s">
        <v>1105</v>
      </c>
      <c r="C2340" s="4" t="s">
        <v>97</v>
      </c>
      <c r="D2340" s="242" t="s">
        <v>1106</v>
      </c>
      <c r="E2340" s="237" t="s">
        <v>1107</v>
      </c>
      <c r="F2340" s="25" t="s">
        <v>317</v>
      </c>
      <c r="G2340" s="53" t="s">
        <v>476</v>
      </c>
      <c r="H2340" s="180">
        <v>0</v>
      </c>
      <c r="I2340" s="28">
        <v>11</v>
      </c>
      <c r="J2340" s="171" t="s">
        <v>14</v>
      </c>
      <c r="K2340" s="171" t="s">
        <v>16</v>
      </c>
      <c r="L2340" s="9">
        <v>3</v>
      </c>
      <c r="M2340" s="9"/>
      <c r="N2340" s="32">
        <v>4.7151051625239004</v>
      </c>
      <c r="O2340" s="10" t="s">
        <v>6535</v>
      </c>
      <c r="P2340" s="57">
        <v>0.15334369719499832</v>
      </c>
      <c r="Q2340" s="7" t="s">
        <v>6535</v>
      </c>
      <c r="R2340" s="182">
        <v>75.918513957307056</v>
      </c>
      <c r="S2340" s="1" t="s">
        <v>6535</v>
      </c>
      <c r="T2340" s="36">
        <v>2.4690065681444993</v>
      </c>
      <c r="U2340" s="2" t="s">
        <v>6535</v>
      </c>
      <c r="V2340" s="31">
        <v>30.748607531798154</v>
      </c>
      <c r="W2340" s="2" t="s">
        <v>6535</v>
      </c>
      <c r="X2340" s="31" t="s">
        <v>6535</v>
      </c>
      <c r="Y2340" s="2" t="s">
        <v>6535</v>
      </c>
      <c r="AA2340" s="38">
        <v>56718</v>
      </c>
      <c r="AB2340" s="9" t="s">
        <v>6535</v>
      </c>
      <c r="AC2340" s="38">
        <v>369875</v>
      </c>
      <c r="AD2340" s="9" t="s">
        <v>6535</v>
      </c>
      <c r="AE2340" s="42">
        <v>12029</v>
      </c>
      <c r="AF2340" s="9" t="s">
        <v>6535</v>
      </c>
      <c r="AG2340" s="41">
        <v>4872</v>
      </c>
      <c r="AH2340" s="2" t="s">
        <v>6535</v>
      </c>
      <c r="AI2340" s="41">
        <v>0</v>
      </c>
      <c r="AJ2340" s="2" t="s">
        <v>6535</v>
      </c>
      <c r="AK2340" s="41">
        <v>86986</v>
      </c>
      <c r="AL2340" s="2" t="s">
        <v>6535</v>
      </c>
      <c r="AM2340" s="2" t="str">
        <f>IF(OR(O2340="Q",Q2340="Q",S2340="Q",U2340="Q",W2340="Q",Y2340="Q",AB2340="Q",AD2340="Q",AF2340="Q",AH2340="Q",AJ2340="Q",AL2340="Q"),"Yes","No")</f>
        <v>No</v>
      </c>
    </row>
    <row r="2341" spans="1:39">
      <c r="A2341" s="3" t="s">
        <v>1100</v>
      </c>
      <c r="B2341" s="3" t="s">
        <v>1101</v>
      </c>
      <c r="C2341" s="4" t="s">
        <v>97</v>
      </c>
      <c r="D2341" s="241" t="s">
        <v>1102</v>
      </c>
      <c r="E2341" s="236" t="s">
        <v>1103</v>
      </c>
      <c r="F2341" s="3" t="s">
        <v>317</v>
      </c>
      <c r="G2341" s="4" t="s">
        <v>476</v>
      </c>
      <c r="H2341" s="60">
        <v>0</v>
      </c>
      <c r="I2341" s="27">
        <v>11</v>
      </c>
      <c r="J2341" s="170" t="s">
        <v>14</v>
      </c>
      <c r="K2341" s="170" t="s">
        <v>16</v>
      </c>
      <c r="L2341" s="5">
        <v>3</v>
      </c>
      <c r="N2341" s="31">
        <v>0.71336835960303557</v>
      </c>
      <c r="O2341" s="4" t="s">
        <v>6535</v>
      </c>
      <c r="P2341" s="56">
        <v>1.1722047425370271E-2</v>
      </c>
      <c r="Q2341" s="8" t="s">
        <v>6535</v>
      </c>
      <c r="R2341" s="35">
        <v>266.61892583120203</v>
      </c>
      <c r="S2341" s="2" t="s">
        <v>6535</v>
      </c>
      <c r="T2341" s="36">
        <v>4.3810741687979542</v>
      </c>
      <c r="U2341" s="2" t="s">
        <v>6535</v>
      </c>
      <c r="V2341" s="31">
        <v>60.856976065382369</v>
      </c>
      <c r="W2341" s="2" t="s">
        <v>6535</v>
      </c>
      <c r="X2341" s="31" t="s">
        <v>6535</v>
      </c>
      <c r="Y2341" s="2" t="s">
        <v>6535</v>
      </c>
      <c r="AA2341" s="37">
        <v>1222</v>
      </c>
      <c r="AB2341" s="4" t="s">
        <v>6535</v>
      </c>
      <c r="AC2341" s="37">
        <v>104248</v>
      </c>
      <c r="AD2341" s="4" t="s">
        <v>6535</v>
      </c>
      <c r="AE2341" s="41">
        <v>1713</v>
      </c>
      <c r="AF2341" s="4" t="s">
        <v>6535</v>
      </c>
      <c r="AG2341" s="41">
        <v>391</v>
      </c>
      <c r="AH2341" s="2" t="s">
        <v>6535</v>
      </c>
      <c r="AI2341" s="41">
        <v>0</v>
      </c>
      <c r="AJ2341" s="2" t="s">
        <v>6535</v>
      </c>
      <c r="AK2341" s="41">
        <v>7829</v>
      </c>
      <c r="AL2341" s="2" t="s">
        <v>6535</v>
      </c>
      <c r="AM2341" s="2" t="str">
        <f>IF(OR(O2341="Q",Q2341="Q",S2341="Q",U2341="Q",W2341="Q",Y2341="Q",AB2341="Q",AD2341="Q",AF2341="Q",AH2341="Q",AJ2341="Q",AL2341="Q"),"Yes","No")</f>
        <v>No</v>
      </c>
    </row>
    <row r="2342" spans="1:39">
      <c r="A2342" s="3" t="s">
        <v>2773</v>
      </c>
      <c r="B2342" s="3" t="s">
        <v>2774</v>
      </c>
      <c r="C2342" s="4" t="s">
        <v>77</v>
      </c>
      <c r="D2342" s="241">
        <v>5026</v>
      </c>
      <c r="E2342" s="236">
        <v>50026</v>
      </c>
      <c r="F2342" s="3" t="s">
        <v>317</v>
      </c>
      <c r="G2342" s="4" t="s">
        <v>262</v>
      </c>
      <c r="H2342" s="60">
        <v>176676</v>
      </c>
      <c r="I2342" s="27">
        <v>11</v>
      </c>
      <c r="J2342" s="170" t="s">
        <v>14</v>
      </c>
      <c r="K2342" s="170" t="s">
        <v>16</v>
      </c>
      <c r="L2342" s="5">
        <v>3</v>
      </c>
      <c r="N2342" s="31">
        <v>5.4496697229616489</v>
      </c>
      <c r="O2342" s="4" t="s">
        <v>6535</v>
      </c>
      <c r="P2342" s="56">
        <v>0.5395043774461481</v>
      </c>
      <c r="Q2342" s="8" t="s">
        <v>6535</v>
      </c>
      <c r="R2342" s="35">
        <v>17.073321113147809</v>
      </c>
      <c r="S2342" s="2" t="s">
        <v>6535</v>
      </c>
      <c r="T2342" s="36">
        <v>1.6902182969505082</v>
      </c>
      <c r="U2342" s="2" t="s">
        <v>6535</v>
      </c>
      <c r="V2342" s="31">
        <v>10.101252095040914</v>
      </c>
      <c r="W2342" s="2" t="s">
        <v>6535</v>
      </c>
      <c r="X2342" s="31">
        <v>2.0954922894424675</v>
      </c>
      <c r="Y2342" s="2" t="s">
        <v>6535</v>
      </c>
      <c r="AA2342" s="37">
        <v>55276</v>
      </c>
      <c r="AB2342" s="4" t="s">
        <v>6535</v>
      </c>
      <c r="AC2342" s="37">
        <v>102457</v>
      </c>
      <c r="AD2342" s="4" t="s">
        <v>6535</v>
      </c>
      <c r="AE2342" s="41">
        <v>10143</v>
      </c>
      <c r="AF2342" s="4" t="s">
        <v>6535</v>
      </c>
      <c r="AG2342" s="41">
        <v>6001</v>
      </c>
      <c r="AH2342" s="2" t="s">
        <v>6535</v>
      </c>
      <c r="AI2342" s="41">
        <v>48894</v>
      </c>
      <c r="AJ2342" s="2" t="s">
        <v>6535</v>
      </c>
      <c r="AK2342" s="41">
        <v>73708</v>
      </c>
      <c r="AL2342" s="2" t="s">
        <v>6535</v>
      </c>
      <c r="AM2342" s="2" t="str">
        <f>IF(OR(O2342="Q",Q2342="Q",S2342="Q",U2342="Q",W2342="Q",Y2342="Q",AB2342="Q",AD2342="Q",AF2342="Q",AH2342="Q",AJ2342="Q",AL2342="Q"),"Yes","No")</f>
        <v>No</v>
      </c>
    </row>
    <row r="2343" spans="1:39">
      <c r="A2343" s="6" t="s">
        <v>1761</v>
      </c>
      <c r="B2343" s="6" t="s">
        <v>1622</v>
      </c>
      <c r="C2343" s="4" t="s">
        <v>83</v>
      </c>
      <c r="D2343" s="242">
        <v>4166</v>
      </c>
      <c r="E2343" s="237">
        <v>40166</v>
      </c>
      <c r="F2343" s="25" t="s">
        <v>317</v>
      </c>
      <c r="G2343" s="53" t="s">
        <v>264</v>
      </c>
      <c r="H2343" s="180">
        <v>105419</v>
      </c>
      <c r="I2343" s="28">
        <v>11</v>
      </c>
      <c r="J2343" s="171" t="s">
        <v>14</v>
      </c>
      <c r="K2343" s="171" t="s">
        <v>16</v>
      </c>
      <c r="L2343" s="9">
        <v>2</v>
      </c>
      <c r="M2343" s="9"/>
      <c r="N2343" s="32">
        <v>1.7695113056163385</v>
      </c>
      <c r="O2343" s="10" t="s">
        <v>6535</v>
      </c>
      <c r="P2343" s="57">
        <v>0.1300595078539645</v>
      </c>
      <c r="Q2343" s="7" t="s">
        <v>6535</v>
      </c>
      <c r="R2343" s="182">
        <v>29.908605024051308</v>
      </c>
      <c r="S2343" s="1" t="s">
        <v>6535</v>
      </c>
      <c r="T2343" s="36">
        <v>2.1982896846606095</v>
      </c>
      <c r="U2343" s="2" t="s">
        <v>6535</v>
      </c>
      <c r="V2343" s="31">
        <v>13.605397520058352</v>
      </c>
      <c r="W2343" s="2" t="s">
        <v>6535</v>
      </c>
      <c r="X2343" s="31" t="s">
        <v>6535</v>
      </c>
      <c r="Y2343" s="2" t="s">
        <v>6535</v>
      </c>
      <c r="AA2343" s="38">
        <v>7278</v>
      </c>
      <c r="AB2343" s="9" t="s">
        <v>6535</v>
      </c>
      <c r="AC2343" s="38">
        <v>55959</v>
      </c>
      <c r="AD2343" s="9" t="s">
        <v>6535</v>
      </c>
      <c r="AE2343" s="42">
        <v>4113</v>
      </c>
      <c r="AF2343" s="9" t="s">
        <v>6535</v>
      </c>
      <c r="AG2343" s="41">
        <v>1871</v>
      </c>
      <c r="AH2343" s="2" t="s">
        <v>6535</v>
      </c>
      <c r="AI2343" s="41">
        <v>0</v>
      </c>
      <c r="AJ2343" s="2" t="s">
        <v>6535</v>
      </c>
      <c r="AK2343" s="41">
        <v>31072</v>
      </c>
      <c r="AL2343" s="2" t="s">
        <v>6535</v>
      </c>
      <c r="AM2343" s="2" t="str">
        <f>IF(OR(O2343="Q",Q2343="Q",S2343="Q",U2343="Q",W2343="Q",Y2343="Q",AB2343="Q",AD2343="Q",AF2343="Q",AH2343="Q",AJ2343="Q",AL2343="Q"),"Yes","No")</f>
        <v>No</v>
      </c>
    </row>
    <row r="2344" spans="1:39">
      <c r="A2344" s="3" t="s">
        <v>122</v>
      </c>
      <c r="B2344" s="3" t="s">
        <v>1801</v>
      </c>
      <c r="C2344" s="4" t="s">
        <v>116</v>
      </c>
      <c r="D2344" s="241">
        <v>4197</v>
      </c>
      <c r="E2344" s="236">
        <v>40197</v>
      </c>
      <c r="F2344" s="3" t="s">
        <v>317</v>
      </c>
      <c r="G2344" s="4" t="s">
        <v>264</v>
      </c>
      <c r="H2344" s="60">
        <v>306196</v>
      </c>
      <c r="I2344" s="27">
        <v>11</v>
      </c>
      <c r="J2344" s="170" t="s">
        <v>14</v>
      </c>
      <c r="K2344" s="170" t="s">
        <v>13</v>
      </c>
      <c r="L2344" s="5">
        <v>2</v>
      </c>
      <c r="N2344" s="31">
        <v>0</v>
      </c>
      <c r="O2344" s="4" t="s">
        <v>6535</v>
      </c>
      <c r="P2344" s="56">
        <v>0</v>
      </c>
      <c r="Q2344" s="8" t="s">
        <v>6535</v>
      </c>
      <c r="R2344" s="35">
        <v>56.509727626459146</v>
      </c>
      <c r="S2344" s="2" t="s">
        <v>6535</v>
      </c>
      <c r="T2344" s="36">
        <v>0.47804335742078935</v>
      </c>
      <c r="U2344" s="2" t="s">
        <v>6535</v>
      </c>
      <c r="V2344" s="31">
        <v>118.21046511627907</v>
      </c>
      <c r="W2344" s="2" t="s">
        <v>6535</v>
      </c>
      <c r="X2344" s="31" t="s">
        <v>6535</v>
      </c>
      <c r="Y2344" s="2" t="s">
        <v>6535</v>
      </c>
      <c r="AA2344" s="37">
        <v>0</v>
      </c>
      <c r="AB2344" s="4" t="s">
        <v>6535</v>
      </c>
      <c r="AC2344" s="37">
        <v>101661</v>
      </c>
      <c r="AD2344" s="4" t="s">
        <v>6535</v>
      </c>
      <c r="AE2344" s="41">
        <v>860</v>
      </c>
      <c r="AF2344" s="4" t="s">
        <v>6535</v>
      </c>
      <c r="AG2344" s="41">
        <v>1799</v>
      </c>
      <c r="AH2344" s="2" t="s">
        <v>6535</v>
      </c>
      <c r="AI2344" s="41">
        <v>0</v>
      </c>
      <c r="AJ2344" s="2" t="s">
        <v>6535</v>
      </c>
      <c r="AK2344" s="41">
        <v>21448</v>
      </c>
      <c r="AL2344" s="2" t="s">
        <v>6535</v>
      </c>
      <c r="AM2344" s="2" t="str">
        <f>IF(OR(O2344="Q",Q2344="Q",S2344="Q",U2344="Q",W2344="Q",Y2344="Q",AB2344="Q",AD2344="Q",AF2344="Q",AH2344="Q",AJ2344="Q",AL2344="Q"),"Yes","No")</f>
        <v>No</v>
      </c>
    </row>
    <row r="2345" spans="1:39">
      <c r="A2345" s="3" t="s">
        <v>684</v>
      </c>
      <c r="B2345" s="3" t="s">
        <v>685</v>
      </c>
      <c r="C2345" s="4" t="s">
        <v>137</v>
      </c>
      <c r="D2345" s="241" t="s">
        <v>686</v>
      </c>
      <c r="E2345" s="236" t="s">
        <v>687</v>
      </c>
      <c r="F2345" s="3" t="s">
        <v>317</v>
      </c>
      <c r="G2345" s="4" t="s">
        <v>476</v>
      </c>
      <c r="H2345" s="60">
        <v>0</v>
      </c>
      <c r="I2345" s="27">
        <v>11</v>
      </c>
      <c r="J2345" s="170" t="s">
        <v>15</v>
      </c>
      <c r="K2345" s="170" t="s">
        <v>13</v>
      </c>
      <c r="L2345" s="5">
        <v>2</v>
      </c>
      <c r="N2345" s="31">
        <v>1.5689558905639307</v>
      </c>
      <c r="O2345" s="4" t="s">
        <v>6535</v>
      </c>
      <c r="P2345" s="56">
        <v>7.1997130363487288E-2</v>
      </c>
      <c r="Q2345" s="8" t="s">
        <v>6535</v>
      </c>
      <c r="R2345" s="35">
        <v>53.318761384335154</v>
      </c>
      <c r="S2345" s="2" t="s">
        <v>6535</v>
      </c>
      <c r="T2345" s="36">
        <v>2.4467213114754101</v>
      </c>
      <c r="U2345" s="2" t="s">
        <v>6535</v>
      </c>
      <c r="V2345" s="31">
        <v>21.791922575842175</v>
      </c>
      <c r="W2345" s="2" t="s">
        <v>6535</v>
      </c>
      <c r="X2345" s="31" t="s">
        <v>6535</v>
      </c>
      <c r="Y2345" s="2" t="s">
        <v>6535</v>
      </c>
      <c r="AA2345" s="37">
        <v>8430</v>
      </c>
      <c r="AB2345" s="4" t="s">
        <v>6535</v>
      </c>
      <c r="AC2345" s="37">
        <v>117088</v>
      </c>
      <c r="AD2345" s="4" t="s">
        <v>6535</v>
      </c>
      <c r="AE2345" s="41">
        <v>5373</v>
      </c>
      <c r="AF2345" s="4" t="s">
        <v>6535</v>
      </c>
      <c r="AG2345" s="41">
        <v>2196</v>
      </c>
      <c r="AH2345" s="2" t="s">
        <v>6535</v>
      </c>
      <c r="AI2345" s="41">
        <v>0</v>
      </c>
      <c r="AJ2345" s="2" t="s">
        <v>6535</v>
      </c>
      <c r="AK2345" s="41">
        <v>55680</v>
      </c>
      <c r="AL2345" s="2" t="s">
        <v>6535</v>
      </c>
      <c r="AM2345" s="2" t="str">
        <f>IF(OR(O2345="Q",Q2345="Q",S2345="Q",U2345="Q",W2345="Q",Y2345="Q",AB2345="Q",AD2345="Q",AF2345="Q",AH2345="Q",AJ2345="Q",AL2345="Q"),"Yes","No")</f>
        <v>No</v>
      </c>
    </row>
    <row r="2346" spans="1:39">
      <c r="A2346" s="6" t="s">
        <v>657</v>
      </c>
      <c r="B2346" s="6" t="s">
        <v>658</v>
      </c>
      <c r="C2346" s="4" t="s">
        <v>137</v>
      </c>
      <c r="D2346" s="242" t="s">
        <v>659</v>
      </c>
      <c r="E2346" s="237" t="s">
        <v>660</v>
      </c>
      <c r="F2346" s="25" t="s">
        <v>481</v>
      </c>
      <c r="G2346" s="53" t="s">
        <v>476</v>
      </c>
      <c r="H2346" s="180">
        <v>0</v>
      </c>
      <c r="I2346" s="28">
        <v>11</v>
      </c>
      <c r="J2346" s="171" t="s">
        <v>15</v>
      </c>
      <c r="K2346" s="171" t="s">
        <v>13</v>
      </c>
      <c r="L2346" s="9">
        <v>2</v>
      </c>
      <c r="M2346" s="9"/>
      <c r="N2346" s="32">
        <v>0</v>
      </c>
      <c r="O2346" s="10" t="s">
        <v>6535</v>
      </c>
      <c r="P2346" s="57">
        <v>0</v>
      </c>
      <c r="Q2346" s="7" t="s">
        <v>6535</v>
      </c>
      <c r="R2346" s="182">
        <v>41.77237919197254</v>
      </c>
      <c r="S2346" s="1" t="s">
        <v>6535</v>
      </c>
      <c r="T2346" s="36">
        <v>8.7363348296804855</v>
      </c>
      <c r="U2346" s="2" t="s">
        <v>6535</v>
      </c>
      <c r="V2346" s="31">
        <v>4.7814535507563969</v>
      </c>
      <c r="W2346" s="2" t="s">
        <v>6535</v>
      </c>
      <c r="X2346" s="31" t="s">
        <v>6535</v>
      </c>
      <c r="Y2346" s="2" t="s">
        <v>6535</v>
      </c>
      <c r="AA2346" s="38">
        <v>0</v>
      </c>
      <c r="AB2346" s="9" t="s">
        <v>6535</v>
      </c>
      <c r="AC2346" s="38">
        <v>316384</v>
      </c>
      <c r="AD2346" s="9" t="s">
        <v>6535</v>
      </c>
      <c r="AE2346" s="42">
        <v>66169</v>
      </c>
      <c r="AF2346" s="9" t="s">
        <v>6535</v>
      </c>
      <c r="AG2346" s="41">
        <v>7574</v>
      </c>
      <c r="AH2346" s="2" t="s">
        <v>6535</v>
      </c>
      <c r="AI2346" s="41">
        <v>0</v>
      </c>
      <c r="AJ2346" s="2" t="s">
        <v>6535</v>
      </c>
      <c r="AK2346" s="41">
        <v>74231</v>
      </c>
      <c r="AL2346" s="2" t="s">
        <v>6535</v>
      </c>
      <c r="AM2346" s="2" t="str">
        <f>IF(OR(O2346="Q",Q2346="Q",S2346="Q",U2346="Q",W2346="Q",Y2346="Q",AB2346="Q",AD2346="Q",AF2346="Q",AH2346="Q",AJ2346="Q",AL2346="Q"),"Yes","No")</f>
        <v>No</v>
      </c>
    </row>
    <row r="2347" spans="1:39">
      <c r="A2347" s="6" t="s">
        <v>2651</v>
      </c>
      <c r="B2347" s="6" t="s">
        <v>1418</v>
      </c>
      <c r="C2347" s="4" t="s">
        <v>83</v>
      </c>
      <c r="D2347" s="242" t="s">
        <v>2652</v>
      </c>
      <c r="E2347" s="237" t="s">
        <v>2653</v>
      </c>
      <c r="F2347" s="25" t="s">
        <v>317</v>
      </c>
      <c r="G2347" s="53" t="s">
        <v>476</v>
      </c>
      <c r="H2347" s="180">
        <v>0</v>
      </c>
      <c r="I2347" s="28">
        <v>11</v>
      </c>
      <c r="J2347" s="171" t="s">
        <v>15</v>
      </c>
      <c r="K2347" s="171" t="s">
        <v>13</v>
      </c>
      <c r="L2347" s="9">
        <v>2</v>
      </c>
      <c r="M2347" s="9"/>
      <c r="N2347" s="32">
        <v>1.0968713041608429</v>
      </c>
      <c r="O2347" s="10" t="s">
        <v>6535</v>
      </c>
      <c r="P2347" s="57">
        <v>8.3447847140426648E-2</v>
      </c>
      <c r="Q2347" s="7" t="s">
        <v>6535</v>
      </c>
      <c r="R2347" s="182">
        <v>33.024311183144249</v>
      </c>
      <c r="S2347" s="1" t="s">
        <v>6535</v>
      </c>
      <c r="T2347" s="36">
        <v>2.5124257158292815</v>
      </c>
      <c r="U2347" s="2" t="s">
        <v>6535</v>
      </c>
      <c r="V2347" s="31">
        <v>13.144393076013332</v>
      </c>
      <c r="W2347" s="2" t="s">
        <v>6535</v>
      </c>
      <c r="X2347" s="31" t="s">
        <v>6535</v>
      </c>
      <c r="Y2347" s="2" t="s">
        <v>6535</v>
      </c>
      <c r="AA2347" s="38">
        <v>10202</v>
      </c>
      <c r="AB2347" s="9" t="s">
        <v>6535</v>
      </c>
      <c r="AC2347" s="38">
        <v>122256</v>
      </c>
      <c r="AD2347" s="9" t="s">
        <v>6535</v>
      </c>
      <c r="AE2347" s="42">
        <v>9301</v>
      </c>
      <c r="AF2347" s="9" t="s">
        <v>6535</v>
      </c>
      <c r="AG2347" s="41">
        <v>3702</v>
      </c>
      <c r="AH2347" s="2" t="s">
        <v>6535</v>
      </c>
      <c r="AI2347" s="41">
        <v>0</v>
      </c>
      <c r="AJ2347" s="2" t="s">
        <v>6535</v>
      </c>
      <c r="AK2347" s="41">
        <v>56153</v>
      </c>
      <c r="AL2347" s="2" t="s">
        <v>6535</v>
      </c>
      <c r="AM2347" s="2" t="str">
        <f>IF(OR(O2347="Q",Q2347="Q",S2347="Q",U2347="Q",W2347="Q",Y2347="Q",AB2347="Q",AD2347="Q",AF2347="Q",AH2347="Q",AJ2347="Q",AL2347="Q"),"Yes","No")</f>
        <v>No</v>
      </c>
    </row>
    <row r="2348" spans="1:39">
      <c r="A2348" s="6" t="s">
        <v>5261</v>
      </c>
      <c r="B2348" s="6" t="s">
        <v>5262</v>
      </c>
      <c r="C2348" s="4" t="s">
        <v>41</v>
      </c>
      <c r="D2348" s="242" t="s">
        <v>5263</v>
      </c>
      <c r="E2348" s="237" t="s">
        <v>5264</v>
      </c>
      <c r="F2348" s="25" t="s">
        <v>317</v>
      </c>
      <c r="G2348" s="53" t="s">
        <v>476</v>
      </c>
      <c r="H2348" s="180">
        <v>0</v>
      </c>
      <c r="I2348" s="28">
        <v>11</v>
      </c>
      <c r="J2348" s="171" t="s">
        <v>14</v>
      </c>
      <c r="K2348" s="171" t="s">
        <v>13</v>
      </c>
      <c r="L2348" s="9">
        <v>2</v>
      </c>
      <c r="M2348" s="9"/>
      <c r="N2348" s="32">
        <v>2.3105537788251138</v>
      </c>
      <c r="O2348" s="10" t="s">
        <v>6535</v>
      </c>
      <c r="P2348" s="57">
        <v>3.5057028005781969E-2</v>
      </c>
      <c r="Q2348" s="7" t="s">
        <v>6535</v>
      </c>
      <c r="R2348" s="182">
        <v>132.86800135731252</v>
      </c>
      <c r="S2348" s="1" t="s">
        <v>6535</v>
      </c>
      <c r="T2348" s="36">
        <v>2.0159484221241941</v>
      </c>
      <c r="U2348" s="2" t="s">
        <v>6535</v>
      </c>
      <c r="V2348" s="31">
        <v>65.908432923750212</v>
      </c>
      <c r="W2348" s="2" t="s">
        <v>6535</v>
      </c>
      <c r="X2348" s="31" t="s">
        <v>6535</v>
      </c>
      <c r="Y2348" s="2" t="s">
        <v>6535</v>
      </c>
      <c r="AA2348" s="38">
        <v>13727</v>
      </c>
      <c r="AB2348" s="9" t="s">
        <v>6535</v>
      </c>
      <c r="AC2348" s="38">
        <v>391562</v>
      </c>
      <c r="AD2348" s="9" t="s">
        <v>6535</v>
      </c>
      <c r="AE2348" s="42">
        <v>5941</v>
      </c>
      <c r="AF2348" s="9" t="s">
        <v>6535</v>
      </c>
      <c r="AG2348" s="41">
        <v>2947</v>
      </c>
      <c r="AH2348" s="2" t="s">
        <v>6535</v>
      </c>
      <c r="AI2348" s="41">
        <v>0</v>
      </c>
      <c r="AJ2348" s="2" t="s">
        <v>6535</v>
      </c>
      <c r="AK2348" s="41">
        <v>35807</v>
      </c>
      <c r="AL2348" s="2" t="s">
        <v>6535</v>
      </c>
      <c r="AM2348" s="2" t="str">
        <f>IF(OR(O2348="Q",Q2348="Q",S2348="Q",U2348="Q",W2348="Q",Y2348="Q",AB2348="Q",AD2348="Q",AF2348="Q",AH2348="Q",AJ2348="Q",AL2348="Q"),"Yes","No")</f>
        <v>No</v>
      </c>
    </row>
    <row r="2349" spans="1:39">
      <c r="A2349" s="3" t="s">
        <v>3537</v>
      </c>
      <c r="B2349" s="3" t="s">
        <v>3538</v>
      </c>
      <c r="C2349" s="4" t="s">
        <v>77</v>
      </c>
      <c r="D2349" s="241" t="s">
        <v>3539</v>
      </c>
      <c r="E2349" s="236" t="s">
        <v>3540</v>
      </c>
      <c r="F2349" s="3" t="s">
        <v>320</v>
      </c>
      <c r="G2349" s="4" t="s">
        <v>476</v>
      </c>
      <c r="H2349" s="60">
        <v>0</v>
      </c>
      <c r="I2349" s="27">
        <v>11</v>
      </c>
      <c r="J2349" s="170" t="s">
        <v>15</v>
      </c>
      <c r="K2349" s="170" t="s">
        <v>13</v>
      </c>
      <c r="L2349" s="5">
        <v>1</v>
      </c>
      <c r="N2349" s="31">
        <v>1.3111111111111111</v>
      </c>
      <c r="O2349" s="4" t="s">
        <v>6535</v>
      </c>
      <c r="P2349" s="56">
        <v>8.2865168539325837E-2</v>
      </c>
      <c r="Q2349" s="8" t="s">
        <v>6535</v>
      </c>
      <c r="R2349" s="35">
        <v>49.103448275862071</v>
      </c>
      <c r="S2349" s="2" t="s">
        <v>6535</v>
      </c>
      <c r="T2349" s="36">
        <v>3.103448275862069</v>
      </c>
      <c r="U2349" s="2" t="s">
        <v>6535</v>
      </c>
      <c r="V2349" s="31">
        <v>15.822222222222223</v>
      </c>
      <c r="W2349" s="2" t="s">
        <v>6535</v>
      </c>
      <c r="X2349" s="31" t="s">
        <v>6535</v>
      </c>
      <c r="Y2349" s="2" t="s">
        <v>6535</v>
      </c>
      <c r="AA2349" s="37">
        <v>236</v>
      </c>
      <c r="AB2349" s="4" t="s">
        <v>6535</v>
      </c>
      <c r="AC2349" s="37">
        <v>2848</v>
      </c>
      <c r="AD2349" s="4" t="s">
        <v>6535</v>
      </c>
      <c r="AE2349" s="41">
        <v>180</v>
      </c>
      <c r="AF2349" s="4" t="s">
        <v>6535</v>
      </c>
      <c r="AG2349" s="41">
        <v>58</v>
      </c>
      <c r="AH2349" s="2" t="s">
        <v>6535</v>
      </c>
      <c r="AI2349" s="41">
        <v>0</v>
      </c>
      <c r="AJ2349" s="2" t="s">
        <v>6535</v>
      </c>
      <c r="AK2349" s="41">
        <v>696</v>
      </c>
      <c r="AL2349" s="2" t="s">
        <v>6535</v>
      </c>
      <c r="AM2349" s="2" t="str">
        <f>IF(OR(O2349="Q",Q2349="Q",S2349="Q",U2349="Q",W2349="Q",Y2349="Q",AB2349="Q",AD2349="Q",AF2349="Q",AH2349="Q",AJ2349="Q",AL2349="Q"),"Yes","No")</f>
        <v>No</v>
      </c>
    </row>
    <row r="2350" spans="1:39">
      <c r="A2350" s="6" t="s">
        <v>6331</v>
      </c>
      <c r="B2350" s="6" t="s">
        <v>1143</v>
      </c>
      <c r="C2350" s="4" t="s">
        <v>97</v>
      </c>
      <c r="D2350" s="242" t="s">
        <v>1144</v>
      </c>
      <c r="E2350" s="237" t="s">
        <v>1145</v>
      </c>
      <c r="F2350" s="25" t="s">
        <v>317</v>
      </c>
      <c r="G2350" s="53" t="s">
        <v>476</v>
      </c>
      <c r="H2350" s="180">
        <v>0</v>
      </c>
      <c r="I2350" s="28">
        <v>11</v>
      </c>
      <c r="J2350" s="171" t="s">
        <v>14</v>
      </c>
      <c r="K2350" s="171" t="s">
        <v>16</v>
      </c>
      <c r="L2350" s="9">
        <v>1</v>
      </c>
      <c r="M2350" s="9"/>
      <c r="N2350" s="32">
        <v>8.9445438282647588E-2</v>
      </c>
      <c r="O2350" s="10" t="s">
        <v>6535</v>
      </c>
      <c r="P2350" s="57">
        <v>2.5148375414948193E-3</v>
      </c>
      <c r="Q2350" s="7" t="s">
        <v>6535</v>
      </c>
      <c r="R2350" s="182">
        <v>106.32085561497327</v>
      </c>
      <c r="S2350" s="1" t="s">
        <v>6535</v>
      </c>
      <c r="T2350" s="36">
        <v>2.9893048128342246</v>
      </c>
      <c r="U2350" s="2" t="s">
        <v>6535</v>
      </c>
      <c r="V2350" s="31">
        <v>35.567084078711986</v>
      </c>
      <c r="W2350" s="2" t="s">
        <v>6535</v>
      </c>
      <c r="X2350" s="31" t="s">
        <v>6535</v>
      </c>
      <c r="Y2350" s="2" t="s">
        <v>6535</v>
      </c>
      <c r="AA2350" s="38">
        <v>50</v>
      </c>
      <c r="AB2350" s="9" t="s">
        <v>6535</v>
      </c>
      <c r="AC2350" s="38">
        <v>19882</v>
      </c>
      <c r="AD2350" s="9" t="s">
        <v>6535</v>
      </c>
      <c r="AE2350" s="42">
        <v>559</v>
      </c>
      <c r="AF2350" s="9" t="s">
        <v>6535</v>
      </c>
      <c r="AG2350" s="41">
        <v>187</v>
      </c>
      <c r="AH2350" s="2" t="s">
        <v>6535</v>
      </c>
      <c r="AI2350" s="41">
        <v>0</v>
      </c>
      <c r="AJ2350" s="2" t="s">
        <v>6535</v>
      </c>
      <c r="AK2350" s="41">
        <v>4621</v>
      </c>
      <c r="AL2350" s="2" t="s">
        <v>6535</v>
      </c>
      <c r="AM2350" s="2" t="str">
        <f>IF(OR(O2350="Q",Q2350="Q",S2350="Q",U2350="Q",W2350="Q",Y2350="Q",AB2350="Q",AD2350="Q",AF2350="Q",AH2350="Q",AJ2350="Q",AL2350="Q"),"Yes","No")</f>
        <v>No</v>
      </c>
    </row>
    <row r="2351" spans="1:39">
      <c r="A2351" s="6" t="s">
        <v>1056</v>
      </c>
      <c r="B2351" s="6" t="s">
        <v>1044</v>
      </c>
      <c r="C2351" s="4" t="s">
        <v>89</v>
      </c>
      <c r="D2351" s="242">
        <v>2201</v>
      </c>
      <c r="E2351" s="237">
        <v>20201</v>
      </c>
      <c r="F2351" s="25" t="s">
        <v>317</v>
      </c>
      <c r="G2351" s="53" t="s">
        <v>264</v>
      </c>
      <c r="H2351" s="180">
        <v>5441567</v>
      </c>
      <c r="I2351" s="27">
        <v>10</v>
      </c>
      <c r="J2351" s="171" t="s">
        <v>15</v>
      </c>
      <c r="K2351" s="171" t="s">
        <v>13</v>
      </c>
      <c r="L2351" s="9">
        <v>10</v>
      </c>
      <c r="M2351" s="9"/>
      <c r="N2351" s="32">
        <v>0</v>
      </c>
      <c r="O2351" s="10" t="s">
        <v>6535</v>
      </c>
      <c r="P2351" s="57">
        <v>0</v>
      </c>
      <c r="Q2351" s="7" t="s">
        <v>6535</v>
      </c>
      <c r="R2351" s="182">
        <v>40.923723662884925</v>
      </c>
      <c r="S2351" s="1" t="s">
        <v>6535</v>
      </c>
      <c r="T2351" s="36">
        <v>7.1319894651539713</v>
      </c>
      <c r="U2351" s="2" t="s">
        <v>6535</v>
      </c>
      <c r="V2351" s="31">
        <v>5.7380516141860891</v>
      </c>
      <c r="W2351" s="2" t="s">
        <v>6535</v>
      </c>
      <c r="X2351" s="31" t="s">
        <v>6535</v>
      </c>
      <c r="Y2351" s="2" t="s">
        <v>6535</v>
      </c>
      <c r="AA2351" s="38">
        <v>0</v>
      </c>
      <c r="AB2351" s="9" t="s">
        <v>6535</v>
      </c>
      <c r="AC2351" s="38">
        <v>403999</v>
      </c>
      <c r="AD2351" s="9" t="s">
        <v>6535</v>
      </c>
      <c r="AE2351" s="42">
        <v>70407</v>
      </c>
      <c r="AF2351" s="9" t="s">
        <v>6535</v>
      </c>
      <c r="AG2351" s="41">
        <v>9872</v>
      </c>
      <c r="AH2351" s="2" t="s">
        <v>6535</v>
      </c>
      <c r="AI2351" s="41">
        <v>0</v>
      </c>
      <c r="AJ2351" s="2" t="s">
        <v>6535</v>
      </c>
      <c r="AK2351" s="41">
        <v>138064</v>
      </c>
      <c r="AL2351" s="2" t="s">
        <v>6535</v>
      </c>
      <c r="AM2351" s="2" t="str">
        <f>IF(OR(O2351="Q",Q2351="Q",S2351="Q",U2351="Q",W2351="Q",Y2351="Q",AB2351="Q",AD2351="Q",AF2351="Q",AH2351="Q",AJ2351="Q",AL2351="Q"),"Yes","No")</f>
        <v>No</v>
      </c>
    </row>
    <row r="2352" spans="1:39">
      <c r="A2352" s="3" t="s">
        <v>1787</v>
      </c>
      <c r="B2352" s="3" t="s">
        <v>1788</v>
      </c>
      <c r="C2352" s="4" t="s">
        <v>126</v>
      </c>
      <c r="D2352" s="241">
        <v>4187</v>
      </c>
      <c r="E2352" s="236">
        <v>40187</v>
      </c>
      <c r="F2352" s="3" t="s">
        <v>397</v>
      </c>
      <c r="G2352" s="4" t="s">
        <v>264</v>
      </c>
      <c r="H2352" s="60">
        <v>104996</v>
      </c>
      <c r="I2352" s="27">
        <v>10</v>
      </c>
      <c r="J2352" s="170" t="s">
        <v>14</v>
      </c>
      <c r="K2352" s="170" t="s">
        <v>13</v>
      </c>
      <c r="L2352" s="5">
        <v>10</v>
      </c>
      <c r="N2352" s="31">
        <v>2.5</v>
      </c>
      <c r="O2352" s="4" t="s">
        <v>6535</v>
      </c>
      <c r="P2352" s="56">
        <v>0.15463603228443545</v>
      </c>
      <c r="Q2352" s="8" t="s">
        <v>6535</v>
      </c>
      <c r="R2352" s="35">
        <v>36.14808163265306</v>
      </c>
      <c r="S2352" s="2" t="s">
        <v>6535</v>
      </c>
      <c r="T2352" s="36">
        <v>2.2359183673469389</v>
      </c>
      <c r="U2352" s="2" t="s">
        <v>6535</v>
      </c>
      <c r="V2352" s="31">
        <v>16.166995253742243</v>
      </c>
      <c r="W2352" s="2" t="s">
        <v>6535</v>
      </c>
      <c r="X2352" s="31" t="s">
        <v>6535</v>
      </c>
      <c r="Y2352" s="2" t="s">
        <v>6535</v>
      </c>
      <c r="AA2352" s="37">
        <v>68475</v>
      </c>
      <c r="AB2352" s="4" t="s">
        <v>6535</v>
      </c>
      <c r="AC2352" s="37">
        <v>442814</v>
      </c>
      <c r="AD2352" s="4" t="s">
        <v>6535</v>
      </c>
      <c r="AE2352" s="41">
        <v>27390</v>
      </c>
      <c r="AF2352" s="4" t="s">
        <v>6535</v>
      </c>
      <c r="AG2352" s="41">
        <v>12250</v>
      </c>
      <c r="AH2352" s="2" t="s">
        <v>6535</v>
      </c>
      <c r="AI2352" s="41">
        <v>0</v>
      </c>
      <c r="AJ2352" s="2" t="s">
        <v>6535</v>
      </c>
      <c r="AK2352" s="41">
        <v>209476</v>
      </c>
      <c r="AL2352" s="2" t="s">
        <v>6535</v>
      </c>
      <c r="AM2352" s="2" t="str">
        <f>IF(OR(O2352="Q",Q2352="Q",S2352="Q",U2352="Q",W2352="Q",Y2352="Q",AB2352="Q",AD2352="Q",AF2352="Q",AH2352="Q",AJ2352="Q",AL2352="Q"),"Yes","No")</f>
        <v>No</v>
      </c>
    </row>
    <row r="2353" spans="1:39">
      <c r="A2353" s="6" t="s">
        <v>6436</v>
      </c>
      <c r="B2353" s="6" t="s">
        <v>3976</v>
      </c>
      <c r="C2353" s="4" t="s">
        <v>12</v>
      </c>
      <c r="D2353" s="242" t="s">
        <v>4088</v>
      </c>
      <c r="E2353" s="237" t="s">
        <v>4089</v>
      </c>
      <c r="F2353" s="25" t="s">
        <v>1218</v>
      </c>
      <c r="G2353" s="53" t="s">
        <v>476</v>
      </c>
      <c r="H2353" s="180">
        <v>0</v>
      </c>
      <c r="I2353" s="28">
        <v>10</v>
      </c>
      <c r="J2353" s="171" t="s">
        <v>14</v>
      </c>
      <c r="K2353" s="171" t="s">
        <v>13</v>
      </c>
      <c r="L2353" s="9">
        <v>10</v>
      </c>
      <c r="M2353" s="9"/>
      <c r="N2353" s="32">
        <v>5.6791065875035338</v>
      </c>
      <c r="O2353" s="10" t="s">
        <v>6535</v>
      </c>
      <c r="P2353" s="57">
        <v>7.4281572534271145E-2</v>
      </c>
      <c r="Q2353" s="7" t="s">
        <v>6535</v>
      </c>
      <c r="R2353" s="182">
        <v>40.4937106918239</v>
      </c>
      <c r="S2353" s="1" t="s">
        <v>6535</v>
      </c>
      <c r="T2353" s="36">
        <v>0.5296495956873315</v>
      </c>
      <c r="U2353" s="2" t="s">
        <v>6535</v>
      </c>
      <c r="V2353" s="31">
        <v>76.453774385072094</v>
      </c>
      <c r="W2353" s="2" t="s">
        <v>6535</v>
      </c>
      <c r="X2353" s="31" t="s">
        <v>6535</v>
      </c>
      <c r="Y2353" s="2" t="s">
        <v>6535</v>
      </c>
      <c r="AA2353" s="38">
        <v>20087</v>
      </c>
      <c r="AB2353" s="9" t="s">
        <v>6535</v>
      </c>
      <c r="AC2353" s="38">
        <v>270417</v>
      </c>
      <c r="AD2353" s="9" t="s">
        <v>6535</v>
      </c>
      <c r="AE2353" s="42">
        <v>3537</v>
      </c>
      <c r="AF2353" s="9" t="s">
        <v>6535</v>
      </c>
      <c r="AG2353" s="41">
        <v>6678</v>
      </c>
      <c r="AH2353" s="2" t="s">
        <v>6535</v>
      </c>
      <c r="AI2353" s="41">
        <v>0</v>
      </c>
      <c r="AJ2353" s="2" t="s">
        <v>6535</v>
      </c>
      <c r="AK2353" s="41">
        <v>123485</v>
      </c>
      <c r="AL2353" s="2" t="s">
        <v>6535</v>
      </c>
      <c r="AM2353" s="2" t="str">
        <f>IF(OR(O2353="Q",Q2353="Q",S2353="Q",U2353="Q",W2353="Q",Y2353="Q",AB2353="Q",AD2353="Q",AF2353="Q",AH2353="Q",AJ2353="Q",AL2353="Q"),"Yes","No")</f>
        <v>No</v>
      </c>
    </row>
    <row r="2354" spans="1:39">
      <c r="A2354" s="6" t="s">
        <v>171</v>
      </c>
      <c r="B2354" s="6" t="s">
        <v>4473</v>
      </c>
      <c r="C2354" s="4" t="s">
        <v>85</v>
      </c>
      <c r="D2354" s="242">
        <v>7052</v>
      </c>
      <c r="E2354" s="237">
        <v>70052</v>
      </c>
      <c r="F2354" s="25" t="s">
        <v>481</v>
      </c>
      <c r="G2354" s="53" t="s">
        <v>264</v>
      </c>
      <c r="H2354" s="180">
        <v>50440</v>
      </c>
      <c r="I2354" s="28">
        <v>10</v>
      </c>
      <c r="J2354" s="171" t="s">
        <v>14</v>
      </c>
      <c r="K2354" s="171" t="s">
        <v>13</v>
      </c>
      <c r="L2354" s="9">
        <v>10</v>
      </c>
      <c r="M2354" s="9"/>
      <c r="N2354" s="32">
        <v>3.783837995273946</v>
      </c>
      <c r="O2354" s="10" t="s">
        <v>6535</v>
      </c>
      <c r="P2354" s="57">
        <v>0.26075916289849804</v>
      </c>
      <c r="Q2354" s="7" t="s">
        <v>6535</v>
      </c>
      <c r="R2354" s="182">
        <v>36.196572995202196</v>
      </c>
      <c r="S2354" s="1" t="s">
        <v>6535</v>
      </c>
      <c r="T2354" s="36">
        <v>2.4944482522275533</v>
      </c>
      <c r="U2354" s="2" t="s">
        <v>6535</v>
      </c>
      <c r="V2354" s="31">
        <v>14.510853437379788</v>
      </c>
      <c r="W2354" s="2" t="s">
        <v>6535</v>
      </c>
      <c r="X2354" s="31" t="s">
        <v>6535</v>
      </c>
      <c r="Y2354" s="2" t="s">
        <v>6535</v>
      </c>
      <c r="AA2354" s="38">
        <v>137709</v>
      </c>
      <c r="AB2354" s="9" t="s">
        <v>6535</v>
      </c>
      <c r="AC2354" s="38">
        <v>528108</v>
      </c>
      <c r="AD2354" s="9" t="s">
        <v>6535</v>
      </c>
      <c r="AE2354" s="42">
        <v>36394</v>
      </c>
      <c r="AF2354" s="9" t="s">
        <v>6535</v>
      </c>
      <c r="AG2354" s="41">
        <v>14590</v>
      </c>
      <c r="AH2354" s="2" t="s">
        <v>6535</v>
      </c>
      <c r="AI2354" s="41">
        <v>0</v>
      </c>
      <c r="AJ2354" s="2" t="s">
        <v>6535</v>
      </c>
      <c r="AK2354" s="41">
        <v>170497</v>
      </c>
      <c r="AL2354" s="2" t="s">
        <v>6535</v>
      </c>
      <c r="AM2354" s="2" t="str">
        <f>IF(OR(O2354="Q",Q2354="Q",S2354="Q",U2354="Q",W2354="Q",Y2354="Q",AB2354="Q",AD2354="Q",AF2354="Q",AH2354="Q",AJ2354="Q",AL2354="Q"),"Yes","No")</f>
        <v>No</v>
      </c>
    </row>
    <row r="2355" spans="1:39">
      <c r="A2355" s="6" t="s">
        <v>4129</v>
      </c>
      <c r="B2355" s="6" t="s">
        <v>3937</v>
      </c>
      <c r="C2355" s="4" t="s">
        <v>67</v>
      </c>
      <c r="D2355" s="242" t="s">
        <v>4130</v>
      </c>
      <c r="E2355" s="237" t="s">
        <v>4131</v>
      </c>
      <c r="F2355" s="25" t="s">
        <v>317</v>
      </c>
      <c r="G2355" s="53" t="s">
        <v>476</v>
      </c>
      <c r="H2355" s="180">
        <v>0</v>
      </c>
      <c r="I2355" s="28">
        <v>10</v>
      </c>
      <c r="J2355" s="171" t="s">
        <v>14</v>
      </c>
      <c r="K2355" s="171" t="s">
        <v>13</v>
      </c>
      <c r="L2355" s="9">
        <v>10</v>
      </c>
      <c r="M2355" s="9"/>
      <c r="N2355" s="32">
        <v>0.42282477245242189</v>
      </c>
      <c r="O2355" s="10" t="s">
        <v>6535</v>
      </c>
      <c r="P2355" s="57">
        <v>2.2886456578435122E-2</v>
      </c>
      <c r="Q2355" s="7" t="s">
        <v>6535</v>
      </c>
      <c r="R2355" s="182">
        <v>20.765417083989124</v>
      </c>
      <c r="S2355" s="1" t="s">
        <v>6535</v>
      </c>
      <c r="T2355" s="36">
        <v>1.1239805408499071</v>
      </c>
      <c r="U2355" s="2" t="s">
        <v>6535</v>
      </c>
      <c r="V2355" s="31">
        <v>18.474890204315447</v>
      </c>
      <c r="W2355" s="2" t="s">
        <v>6535</v>
      </c>
      <c r="X2355" s="31" t="s">
        <v>6535</v>
      </c>
      <c r="Y2355" s="2" t="s">
        <v>6535</v>
      </c>
      <c r="AA2355" s="38">
        <v>6643</v>
      </c>
      <c r="AB2355" s="9" t="s">
        <v>6535</v>
      </c>
      <c r="AC2355" s="38">
        <v>290259</v>
      </c>
      <c r="AD2355" s="9" t="s">
        <v>6535</v>
      </c>
      <c r="AE2355" s="42">
        <v>15711</v>
      </c>
      <c r="AF2355" s="9" t="s">
        <v>6535</v>
      </c>
      <c r="AG2355" s="41">
        <v>13978</v>
      </c>
      <c r="AH2355" s="2" t="s">
        <v>6535</v>
      </c>
      <c r="AI2355" s="41">
        <v>0</v>
      </c>
      <c r="AJ2355" s="2" t="s">
        <v>6535</v>
      </c>
      <c r="AK2355" s="41">
        <v>204802</v>
      </c>
      <c r="AL2355" s="2" t="s">
        <v>6535</v>
      </c>
      <c r="AM2355" s="2" t="str">
        <f>IF(OR(O2355="Q",Q2355="Q",S2355="Q",U2355="Q",W2355="Q",Y2355="Q",AB2355="Q",AD2355="Q",AF2355="Q",AH2355="Q",AJ2355="Q",AL2355="Q"),"Yes","No")</f>
        <v>No</v>
      </c>
    </row>
    <row r="2356" spans="1:39">
      <c r="A2356" s="6" t="s">
        <v>4106</v>
      </c>
      <c r="B2356" s="6" t="s">
        <v>4107</v>
      </c>
      <c r="C2356" s="4" t="s">
        <v>67</v>
      </c>
      <c r="D2356" s="242" t="s">
        <v>4108</v>
      </c>
      <c r="E2356" s="237" t="s">
        <v>4109</v>
      </c>
      <c r="F2356" s="25" t="s">
        <v>1218</v>
      </c>
      <c r="G2356" s="53" t="s">
        <v>476</v>
      </c>
      <c r="H2356" s="180">
        <v>0</v>
      </c>
      <c r="I2356" s="28">
        <v>10</v>
      </c>
      <c r="J2356" s="171" t="s">
        <v>14</v>
      </c>
      <c r="K2356" s="171" t="s">
        <v>13</v>
      </c>
      <c r="L2356" s="9">
        <v>10</v>
      </c>
      <c r="M2356" s="9"/>
      <c r="N2356" s="32">
        <v>0.30634313596202029</v>
      </c>
      <c r="O2356" s="10" t="s">
        <v>6535</v>
      </c>
      <c r="P2356" s="57">
        <v>8.5044847153578611E-3</v>
      </c>
      <c r="Q2356" s="7" t="s">
        <v>6535</v>
      </c>
      <c r="R2356" s="182">
        <v>65.511452212495499</v>
      </c>
      <c r="S2356" s="1" t="s">
        <v>6535</v>
      </c>
      <c r="T2356" s="36">
        <v>1.8186832953591558</v>
      </c>
      <c r="U2356" s="2" t="s">
        <v>6535</v>
      </c>
      <c r="V2356" s="31">
        <v>36.021363576420939</v>
      </c>
      <c r="W2356" s="2" t="s">
        <v>6535</v>
      </c>
      <c r="X2356" s="31" t="s">
        <v>6535</v>
      </c>
      <c r="Y2356" s="2" t="s">
        <v>6535</v>
      </c>
      <c r="AA2356" s="38">
        <v>4646</v>
      </c>
      <c r="AB2356" s="9" t="s">
        <v>6535</v>
      </c>
      <c r="AC2356" s="38">
        <v>546300</v>
      </c>
      <c r="AD2356" s="9" t="s">
        <v>6535</v>
      </c>
      <c r="AE2356" s="42">
        <v>15166</v>
      </c>
      <c r="AF2356" s="9" t="s">
        <v>6535</v>
      </c>
      <c r="AG2356" s="41">
        <v>8339</v>
      </c>
      <c r="AH2356" s="2" t="s">
        <v>6535</v>
      </c>
      <c r="AI2356" s="41">
        <v>0</v>
      </c>
      <c r="AJ2356" s="2" t="s">
        <v>6535</v>
      </c>
      <c r="AK2356" s="41">
        <v>98581</v>
      </c>
      <c r="AL2356" s="2" t="s">
        <v>6535</v>
      </c>
      <c r="AM2356" s="2" t="str">
        <f>IF(OR(O2356="Q",Q2356="Q",S2356="Q",U2356="Q",W2356="Q",Y2356="Q",AB2356="Q",AD2356="Q",AF2356="Q",AH2356="Q",AJ2356="Q",AL2356="Q"),"Yes","No")</f>
        <v>No</v>
      </c>
    </row>
    <row r="2357" spans="1:39">
      <c r="A2357" s="6" t="s">
        <v>6320</v>
      </c>
      <c r="B2357" s="6" t="s">
        <v>6321</v>
      </c>
      <c r="C2357" s="4" t="s">
        <v>89</v>
      </c>
      <c r="D2357" s="242">
        <v>2220</v>
      </c>
      <c r="E2357" s="237">
        <v>20220</v>
      </c>
      <c r="F2357" s="25" t="s">
        <v>826</v>
      </c>
      <c r="G2357" s="53" t="s">
        <v>264</v>
      </c>
      <c r="H2357" s="180">
        <v>18351295</v>
      </c>
      <c r="I2357" s="28">
        <v>10</v>
      </c>
      <c r="J2357" s="171" t="s">
        <v>15</v>
      </c>
      <c r="K2357" s="171" t="s">
        <v>13</v>
      </c>
      <c r="L2357" s="9">
        <v>10</v>
      </c>
      <c r="M2357" s="9"/>
      <c r="N2357" s="32">
        <v>2.8148253067634412</v>
      </c>
      <c r="O2357" s="10" t="s">
        <v>6535</v>
      </c>
      <c r="P2357" s="57">
        <v>1</v>
      </c>
      <c r="Q2357" s="7" t="s">
        <v>6535</v>
      </c>
      <c r="R2357" s="182">
        <v>105.71244125393793</v>
      </c>
      <c r="S2357" s="1" t="s">
        <v>6535</v>
      </c>
      <c r="T2357" s="36">
        <v>37.55559572380313</v>
      </c>
      <c r="U2357" s="2" t="s">
        <v>6535</v>
      </c>
      <c r="V2357" s="31">
        <v>2.8148253067634412</v>
      </c>
      <c r="W2357" s="2" t="s">
        <v>6535</v>
      </c>
      <c r="X2357" s="31" t="s">
        <v>6535</v>
      </c>
      <c r="Y2357" s="2" t="s">
        <v>6535</v>
      </c>
      <c r="AA2357" s="38">
        <v>2046910</v>
      </c>
      <c r="AB2357" s="9" t="s">
        <v>6535</v>
      </c>
      <c r="AC2357" s="38">
        <v>2046910</v>
      </c>
      <c r="AD2357" s="9" t="s">
        <v>6535</v>
      </c>
      <c r="AE2357" s="42">
        <v>727189</v>
      </c>
      <c r="AF2357" s="9" t="s">
        <v>6535</v>
      </c>
      <c r="AG2357" s="41">
        <v>19363</v>
      </c>
      <c r="AH2357" s="2" t="s">
        <v>6535</v>
      </c>
      <c r="AI2357" s="41">
        <v>0</v>
      </c>
      <c r="AJ2357" s="2" t="s">
        <v>6535</v>
      </c>
      <c r="AK2357" s="41">
        <v>135541</v>
      </c>
      <c r="AL2357" s="2" t="s">
        <v>6535</v>
      </c>
      <c r="AM2357" s="2" t="str">
        <f>IF(OR(O2357="Q",Q2357="Q",S2357="Q",U2357="Q",W2357="Q",Y2357="Q",AB2357="Q",AD2357="Q",AF2357="Q",AH2357="Q",AJ2357="Q",AL2357="Q"),"Yes","No")</f>
        <v>No</v>
      </c>
    </row>
    <row r="2358" spans="1:39">
      <c r="A2358" s="3" t="s">
        <v>2960</v>
      </c>
      <c r="B2358" s="3" t="s">
        <v>2961</v>
      </c>
      <c r="C2358" s="4" t="s">
        <v>141</v>
      </c>
      <c r="D2358" s="241" t="s">
        <v>2962</v>
      </c>
      <c r="E2358" s="236">
        <v>55276</v>
      </c>
      <c r="F2358" s="3" t="s">
        <v>167</v>
      </c>
      <c r="G2358" s="4" t="s">
        <v>264</v>
      </c>
      <c r="H2358" s="60">
        <v>0</v>
      </c>
      <c r="I2358" s="27">
        <v>10</v>
      </c>
      <c r="J2358" s="170" t="s">
        <v>14</v>
      </c>
      <c r="K2358" s="170" t="s">
        <v>13</v>
      </c>
      <c r="L2358" s="5">
        <v>10</v>
      </c>
      <c r="N2358" s="31">
        <v>0.68216170720159919</v>
      </c>
      <c r="O2358" s="4" t="s">
        <v>6535</v>
      </c>
      <c r="P2358" s="56">
        <v>3.5626958644778078E-2</v>
      </c>
      <c r="Q2358" s="8" t="s">
        <v>6535</v>
      </c>
      <c r="R2358" s="35">
        <v>47.892719298245616</v>
      </c>
      <c r="S2358" s="2" t="s">
        <v>6535</v>
      </c>
      <c r="T2358" s="36">
        <v>2.5012719298245614</v>
      </c>
      <c r="U2358" s="2" t="s">
        <v>6535</v>
      </c>
      <c r="V2358" s="31">
        <v>19.147346087078503</v>
      </c>
      <c r="W2358" s="2" t="s">
        <v>6535</v>
      </c>
      <c r="X2358" s="31" t="s">
        <v>6535</v>
      </c>
      <c r="Y2358" s="2" t="s">
        <v>6535</v>
      </c>
      <c r="AA2358" s="37">
        <v>38903</v>
      </c>
      <c r="AB2358" s="4" t="s">
        <v>6535</v>
      </c>
      <c r="AC2358" s="37">
        <v>1091954</v>
      </c>
      <c r="AD2358" s="4" t="s">
        <v>6535</v>
      </c>
      <c r="AE2358" s="41">
        <v>57029</v>
      </c>
      <c r="AF2358" s="4" t="s">
        <v>6535</v>
      </c>
      <c r="AG2358" s="41">
        <v>22800</v>
      </c>
      <c r="AH2358" s="2" t="s">
        <v>6535</v>
      </c>
      <c r="AI2358" s="41">
        <v>0</v>
      </c>
      <c r="AJ2358" s="2" t="s">
        <v>6535</v>
      </c>
      <c r="AK2358" s="41">
        <v>324225</v>
      </c>
      <c r="AL2358" s="2" t="s">
        <v>6535</v>
      </c>
      <c r="AM2358" s="2" t="str">
        <f>IF(OR(O2358="Q",Q2358="Q",S2358="Q",U2358="Q",W2358="Q",Y2358="Q",AB2358="Q",AD2358="Q",AF2358="Q",AH2358="Q",AJ2358="Q",AL2358="Q"),"Yes","No")</f>
        <v>No</v>
      </c>
    </row>
    <row r="2359" spans="1:39">
      <c r="A2359" s="6" t="s">
        <v>4506</v>
      </c>
      <c r="B2359" s="6" t="s">
        <v>4507</v>
      </c>
      <c r="C2359" s="4" t="s">
        <v>57</v>
      </c>
      <c r="D2359" s="242" t="s">
        <v>4508</v>
      </c>
      <c r="E2359" s="237" t="s">
        <v>4509</v>
      </c>
      <c r="F2359" s="25" t="s">
        <v>320</v>
      </c>
      <c r="G2359" s="53" t="s">
        <v>476</v>
      </c>
      <c r="H2359" s="180">
        <v>0</v>
      </c>
      <c r="I2359" s="28">
        <v>10</v>
      </c>
      <c r="J2359" s="171" t="s">
        <v>15</v>
      </c>
      <c r="K2359" s="171" t="s">
        <v>13</v>
      </c>
      <c r="L2359" s="9">
        <v>10</v>
      </c>
      <c r="M2359" s="9"/>
      <c r="N2359" s="32">
        <v>0.49830314105373075</v>
      </c>
      <c r="O2359" s="10" t="s">
        <v>6535</v>
      </c>
      <c r="P2359" s="57">
        <v>0.11315571627283641</v>
      </c>
      <c r="Q2359" s="7" t="s">
        <v>6535</v>
      </c>
      <c r="R2359" s="182">
        <v>52.332502354440194</v>
      </c>
      <c r="S2359" s="1" t="s">
        <v>6535</v>
      </c>
      <c r="T2359" s="36">
        <v>11.883773752146695</v>
      </c>
      <c r="U2359" s="2" t="s">
        <v>6535</v>
      </c>
      <c r="V2359" s="31">
        <v>4.4036939313984167</v>
      </c>
      <c r="W2359" s="2" t="s">
        <v>6535</v>
      </c>
      <c r="X2359" s="31" t="s">
        <v>6535</v>
      </c>
      <c r="Y2359" s="2" t="s">
        <v>6535</v>
      </c>
      <c r="AA2359" s="38">
        <v>106893</v>
      </c>
      <c r="AB2359" s="9" t="s">
        <v>6535</v>
      </c>
      <c r="AC2359" s="38">
        <v>944654</v>
      </c>
      <c r="AD2359" s="9" t="s">
        <v>6535</v>
      </c>
      <c r="AE2359" s="42">
        <v>214514</v>
      </c>
      <c r="AF2359" s="9" t="s">
        <v>6535</v>
      </c>
      <c r="AG2359" s="41">
        <v>18051</v>
      </c>
      <c r="AH2359" s="2" t="s">
        <v>6535</v>
      </c>
      <c r="AI2359" s="41">
        <v>0</v>
      </c>
      <c r="AJ2359" s="2" t="s">
        <v>6535</v>
      </c>
      <c r="AK2359" s="41">
        <v>220101</v>
      </c>
      <c r="AL2359" s="2" t="s">
        <v>6535</v>
      </c>
      <c r="AM2359" s="2" t="str">
        <f>IF(OR(O2359="Q",Q2359="Q",S2359="Q",U2359="Q",W2359="Q",Y2359="Q",AB2359="Q",AD2359="Q",AF2359="Q",AH2359="Q",AJ2359="Q",AL2359="Q"),"Yes","No")</f>
        <v>No</v>
      </c>
    </row>
    <row r="2360" spans="1:39">
      <c r="A2360" s="3" t="s">
        <v>3778</v>
      </c>
      <c r="B2360" s="3" t="s">
        <v>1076</v>
      </c>
      <c r="C2360" s="4" t="s">
        <v>141</v>
      </c>
      <c r="D2360" s="241" t="s">
        <v>3779</v>
      </c>
      <c r="E2360" s="236" t="s">
        <v>3780</v>
      </c>
      <c r="F2360" s="3" t="s">
        <v>317</v>
      </c>
      <c r="G2360" s="4" t="s">
        <v>476</v>
      </c>
      <c r="H2360" s="60">
        <v>0</v>
      </c>
      <c r="I2360" s="27">
        <v>10</v>
      </c>
      <c r="J2360" s="170" t="s">
        <v>20</v>
      </c>
      <c r="K2360" s="170" t="s">
        <v>16</v>
      </c>
      <c r="L2360" s="5">
        <v>10</v>
      </c>
      <c r="N2360" s="31">
        <v>2.5509949184731466</v>
      </c>
      <c r="O2360" s="4" t="s">
        <v>6535</v>
      </c>
      <c r="P2360" s="56">
        <v>0.39231979623304791</v>
      </c>
      <c r="Q2360" s="8" t="s">
        <v>6535</v>
      </c>
      <c r="R2360" s="35">
        <v>25.473691266170654</v>
      </c>
      <c r="S2360" s="2" t="s">
        <v>6535</v>
      </c>
      <c r="T2360" s="36">
        <v>3.9176218245190695</v>
      </c>
      <c r="U2360" s="2" t="s">
        <v>6535</v>
      </c>
      <c r="V2360" s="31">
        <v>6.5023354492103955</v>
      </c>
      <c r="W2360" s="2" t="s">
        <v>6535</v>
      </c>
      <c r="X2360" s="31" t="s">
        <v>6535</v>
      </c>
      <c r="Y2360" s="2" t="s">
        <v>6535</v>
      </c>
      <c r="AA2360" s="37">
        <v>298196</v>
      </c>
      <c r="AB2360" s="4" t="s">
        <v>6535</v>
      </c>
      <c r="AC2360" s="37">
        <v>760084</v>
      </c>
      <c r="AD2360" s="4" t="s">
        <v>6535</v>
      </c>
      <c r="AE2360" s="41">
        <v>116894</v>
      </c>
      <c r="AF2360" s="4" t="s">
        <v>6535</v>
      </c>
      <c r="AG2360" s="41">
        <v>29838</v>
      </c>
      <c r="AH2360" s="2" t="s">
        <v>6535</v>
      </c>
      <c r="AI2360" s="41">
        <v>0</v>
      </c>
      <c r="AJ2360" s="2" t="s">
        <v>6535</v>
      </c>
      <c r="AK2360" s="41">
        <v>335459</v>
      </c>
      <c r="AL2360" s="2" t="s">
        <v>6535</v>
      </c>
      <c r="AM2360" s="2" t="str">
        <f>IF(OR(O2360="Q",Q2360="Q",S2360="Q",U2360="Q",W2360="Q",Y2360="Q",AB2360="Q",AD2360="Q",AF2360="Q",AH2360="Q",AJ2360="Q",AL2360="Q"),"Yes","No")</f>
        <v>No</v>
      </c>
    </row>
    <row r="2361" spans="1:39">
      <c r="A2361" s="3" t="s">
        <v>1870</v>
      </c>
      <c r="B2361" s="3" t="s">
        <v>1637</v>
      </c>
      <c r="C2361" s="4" t="s">
        <v>18</v>
      </c>
      <c r="D2361" s="241" t="s">
        <v>1871</v>
      </c>
      <c r="E2361" s="236" t="s">
        <v>1872</v>
      </c>
      <c r="F2361" s="3" t="s">
        <v>317</v>
      </c>
      <c r="G2361" s="4" t="s">
        <v>476</v>
      </c>
      <c r="H2361" s="60">
        <v>0</v>
      </c>
      <c r="I2361" s="27">
        <v>10</v>
      </c>
      <c r="J2361" s="170" t="s">
        <v>14</v>
      </c>
      <c r="K2361" s="170" t="s">
        <v>13</v>
      </c>
      <c r="L2361" s="5">
        <v>10</v>
      </c>
      <c r="N2361" s="31">
        <v>0.80485660173160178</v>
      </c>
      <c r="O2361" s="4" t="s">
        <v>6535</v>
      </c>
      <c r="P2361" s="56">
        <v>4.0460128123172338E-2</v>
      </c>
      <c r="Q2361" s="8" t="s">
        <v>6535</v>
      </c>
      <c r="R2361" s="35">
        <v>25.265635738831616</v>
      </c>
      <c r="S2361" s="2" t="s">
        <v>6535</v>
      </c>
      <c r="T2361" s="36">
        <v>1.2701030927835051</v>
      </c>
      <c r="U2361" s="2" t="s">
        <v>6535</v>
      </c>
      <c r="V2361" s="31">
        <v>19.892586580086579</v>
      </c>
      <c r="W2361" s="2" t="s">
        <v>6535</v>
      </c>
      <c r="X2361" s="31" t="s">
        <v>6535</v>
      </c>
      <c r="Y2361" s="2" t="s">
        <v>6535</v>
      </c>
      <c r="AA2361" s="37">
        <v>11899</v>
      </c>
      <c r="AB2361" s="4" t="s">
        <v>6535</v>
      </c>
      <c r="AC2361" s="37">
        <v>294092</v>
      </c>
      <c r="AD2361" s="4" t="s">
        <v>6535</v>
      </c>
      <c r="AE2361" s="41">
        <v>14784</v>
      </c>
      <c r="AF2361" s="4" t="s">
        <v>6535</v>
      </c>
      <c r="AG2361" s="41">
        <v>11640</v>
      </c>
      <c r="AH2361" s="2" t="s">
        <v>6535</v>
      </c>
      <c r="AI2361" s="41">
        <v>0</v>
      </c>
      <c r="AJ2361" s="2" t="s">
        <v>6535</v>
      </c>
      <c r="AK2361" s="41">
        <v>138995</v>
      </c>
      <c r="AL2361" s="2" t="s">
        <v>6535</v>
      </c>
      <c r="AM2361" s="2" t="str">
        <f>IF(OR(O2361="Q",Q2361="Q",S2361="Q",U2361="Q",W2361="Q",Y2361="Q",AB2361="Q",AD2361="Q",AF2361="Q",AH2361="Q",AJ2361="Q",AL2361="Q"),"Yes","No")</f>
        <v>No</v>
      </c>
    </row>
    <row r="2362" spans="1:39">
      <c r="A2362" s="3" t="s">
        <v>1884</v>
      </c>
      <c r="B2362" s="3" t="s">
        <v>1885</v>
      </c>
      <c r="C2362" s="4" t="s">
        <v>18</v>
      </c>
      <c r="D2362" s="241" t="s">
        <v>1886</v>
      </c>
      <c r="E2362" s="236" t="s">
        <v>1887</v>
      </c>
      <c r="F2362" s="3" t="s">
        <v>317</v>
      </c>
      <c r="G2362" s="4" t="s">
        <v>476</v>
      </c>
      <c r="H2362" s="60">
        <v>0</v>
      </c>
      <c r="I2362" s="27">
        <v>10</v>
      </c>
      <c r="J2362" s="170" t="s">
        <v>14</v>
      </c>
      <c r="K2362" s="170" t="s">
        <v>13</v>
      </c>
      <c r="L2362" s="5">
        <v>10</v>
      </c>
      <c r="N2362" s="31">
        <v>2.2865028731731596</v>
      </c>
      <c r="O2362" s="4" t="s">
        <v>6535</v>
      </c>
      <c r="P2362" s="56">
        <v>0.19105409809414708</v>
      </c>
      <c r="Q2362" s="8" t="s">
        <v>6535</v>
      </c>
      <c r="R2362" s="35">
        <v>31.661599233899928</v>
      </c>
      <c r="S2362" s="2" t="s">
        <v>6535</v>
      </c>
      <c r="T2362" s="36">
        <v>2.6455590136461575</v>
      </c>
      <c r="U2362" s="2" t="s">
        <v>6535</v>
      </c>
      <c r="V2362" s="31">
        <v>11.967829509976925</v>
      </c>
      <c r="W2362" s="2" t="s">
        <v>6535</v>
      </c>
      <c r="X2362" s="31" t="s">
        <v>6535</v>
      </c>
      <c r="Y2362" s="2" t="s">
        <v>6535</v>
      </c>
      <c r="AA2362" s="37">
        <v>50534</v>
      </c>
      <c r="AB2362" s="4" t="s">
        <v>6535</v>
      </c>
      <c r="AC2362" s="37">
        <v>264501</v>
      </c>
      <c r="AD2362" s="4" t="s">
        <v>6535</v>
      </c>
      <c r="AE2362" s="41">
        <v>22101</v>
      </c>
      <c r="AF2362" s="4" t="s">
        <v>6535</v>
      </c>
      <c r="AG2362" s="41">
        <v>8354</v>
      </c>
      <c r="AH2362" s="2" t="s">
        <v>6535</v>
      </c>
      <c r="AI2362" s="41">
        <v>0</v>
      </c>
      <c r="AJ2362" s="2" t="s">
        <v>6535</v>
      </c>
      <c r="AK2362" s="41">
        <v>168645</v>
      </c>
      <c r="AL2362" s="2" t="s">
        <v>6535</v>
      </c>
      <c r="AM2362" s="2" t="str">
        <f>IF(OR(O2362="Q",Q2362="Q",S2362="Q",U2362="Q",W2362="Q",Y2362="Q",AB2362="Q",AD2362="Q",AF2362="Q",AH2362="Q",AJ2362="Q",AL2362="Q"),"Yes","No")</f>
        <v>No</v>
      </c>
    </row>
    <row r="2363" spans="1:39">
      <c r="A2363" s="6" t="s">
        <v>1896</v>
      </c>
      <c r="B2363" s="6" t="s">
        <v>1897</v>
      </c>
      <c r="C2363" s="4" t="s">
        <v>18</v>
      </c>
      <c r="D2363" s="242" t="s">
        <v>1898</v>
      </c>
      <c r="E2363" s="237" t="s">
        <v>1899</v>
      </c>
      <c r="F2363" s="25" t="s">
        <v>317</v>
      </c>
      <c r="G2363" s="53" t="s">
        <v>476</v>
      </c>
      <c r="H2363" s="180">
        <v>0</v>
      </c>
      <c r="I2363" s="28">
        <v>10</v>
      </c>
      <c r="J2363" s="171" t="s">
        <v>14</v>
      </c>
      <c r="K2363" s="171" t="s">
        <v>13</v>
      </c>
      <c r="L2363" s="9">
        <v>10</v>
      </c>
      <c r="M2363" s="9"/>
      <c r="N2363" s="32">
        <v>1.5475028965180804</v>
      </c>
      <c r="O2363" s="10" t="s">
        <v>6535</v>
      </c>
      <c r="P2363" s="57">
        <v>0.10447758121688439</v>
      </c>
      <c r="Q2363" s="7" t="s">
        <v>6535</v>
      </c>
      <c r="R2363" s="182">
        <v>49.596528841245537</v>
      </c>
      <c r="S2363" s="1" t="s">
        <v>6535</v>
      </c>
      <c r="T2363" s="36">
        <v>3.348443083205717</v>
      </c>
      <c r="U2363" s="2" t="s">
        <v>6535</v>
      </c>
      <c r="V2363" s="31">
        <v>14.811817793767913</v>
      </c>
      <c r="W2363" s="2" t="s">
        <v>6535</v>
      </c>
      <c r="X2363" s="31" t="s">
        <v>6535</v>
      </c>
      <c r="Y2363" s="2" t="s">
        <v>6535</v>
      </c>
      <c r="AA2363" s="38">
        <v>50755</v>
      </c>
      <c r="AB2363" s="9" t="s">
        <v>6535</v>
      </c>
      <c r="AC2363" s="38">
        <v>485798</v>
      </c>
      <c r="AD2363" s="9" t="s">
        <v>6535</v>
      </c>
      <c r="AE2363" s="42">
        <v>32798</v>
      </c>
      <c r="AF2363" s="9" t="s">
        <v>6535</v>
      </c>
      <c r="AG2363" s="41">
        <v>9795</v>
      </c>
      <c r="AH2363" s="2" t="s">
        <v>6535</v>
      </c>
      <c r="AI2363" s="41">
        <v>0</v>
      </c>
      <c r="AJ2363" s="2" t="s">
        <v>6535</v>
      </c>
      <c r="AK2363" s="41">
        <v>199732</v>
      </c>
      <c r="AL2363" s="2" t="s">
        <v>6535</v>
      </c>
      <c r="AM2363" s="2" t="str">
        <f>IF(OR(O2363="Q",Q2363="Q",S2363="Q",U2363="Q",W2363="Q",Y2363="Q",AB2363="Q",AD2363="Q",AF2363="Q",AH2363="Q",AJ2363="Q",AL2363="Q"),"Yes","No")</f>
        <v>No</v>
      </c>
    </row>
    <row r="2364" spans="1:39">
      <c r="A2364" s="6" t="s">
        <v>4922</v>
      </c>
      <c r="B2364" s="6" t="s">
        <v>1140</v>
      </c>
      <c r="C2364" s="4" t="s">
        <v>80</v>
      </c>
      <c r="D2364" s="242" t="s">
        <v>4923</v>
      </c>
      <c r="E2364" s="237" t="s">
        <v>4924</v>
      </c>
      <c r="F2364" s="25" t="s">
        <v>481</v>
      </c>
      <c r="G2364" s="53" t="s">
        <v>476</v>
      </c>
      <c r="H2364" s="180">
        <v>0</v>
      </c>
      <c r="I2364" s="28">
        <v>10</v>
      </c>
      <c r="J2364" s="171" t="s">
        <v>14</v>
      </c>
      <c r="K2364" s="171" t="s">
        <v>13</v>
      </c>
      <c r="L2364" s="9">
        <v>10</v>
      </c>
      <c r="M2364" s="9"/>
      <c r="N2364" s="32">
        <v>0.78092889436909163</v>
      </c>
      <c r="O2364" s="10" t="s">
        <v>6535</v>
      </c>
      <c r="P2364" s="57">
        <v>4.7713626920530557E-2</v>
      </c>
      <c r="Q2364" s="7" t="s">
        <v>6535</v>
      </c>
      <c r="R2364" s="182">
        <v>28.35696251699359</v>
      </c>
      <c r="S2364" s="1" t="s">
        <v>6535</v>
      </c>
      <c r="T2364" s="36">
        <v>1.7325694309574675</v>
      </c>
      <c r="U2364" s="2" t="s">
        <v>6535</v>
      </c>
      <c r="V2364" s="31">
        <v>16.366999215334605</v>
      </c>
      <c r="W2364" s="2" t="s">
        <v>6535</v>
      </c>
      <c r="X2364" s="31" t="s">
        <v>6535</v>
      </c>
      <c r="Y2364" s="2" t="s">
        <v>6535</v>
      </c>
      <c r="AA2364" s="38">
        <v>20900</v>
      </c>
      <c r="AB2364" s="9" t="s">
        <v>6535</v>
      </c>
      <c r="AC2364" s="38">
        <v>438030</v>
      </c>
      <c r="AD2364" s="9" t="s">
        <v>6535</v>
      </c>
      <c r="AE2364" s="42">
        <v>26763</v>
      </c>
      <c r="AF2364" s="9" t="s">
        <v>6535</v>
      </c>
      <c r="AG2364" s="41">
        <v>15447</v>
      </c>
      <c r="AH2364" s="2" t="s">
        <v>6535</v>
      </c>
      <c r="AI2364" s="41">
        <v>0</v>
      </c>
      <c r="AJ2364" s="2" t="s">
        <v>6535</v>
      </c>
      <c r="AK2364" s="41">
        <v>205389</v>
      </c>
      <c r="AL2364" s="2" t="s">
        <v>6535</v>
      </c>
      <c r="AM2364" s="2" t="str">
        <f>IF(OR(O2364="Q",Q2364="Q",S2364="Q",U2364="Q",W2364="Q",Y2364="Q",AB2364="Q",AD2364="Q",AF2364="Q",AH2364="Q",AJ2364="Q",AL2364="Q"),"Yes","No")</f>
        <v>No</v>
      </c>
    </row>
    <row r="2365" spans="1:39">
      <c r="A2365" s="6" t="s">
        <v>4852</v>
      </c>
      <c r="B2365" s="6" t="s">
        <v>4853</v>
      </c>
      <c r="C2365" s="4" t="s">
        <v>80</v>
      </c>
      <c r="D2365" s="242" t="s">
        <v>4854</v>
      </c>
      <c r="E2365" s="237" t="s">
        <v>4855</v>
      </c>
      <c r="F2365" s="25" t="s">
        <v>481</v>
      </c>
      <c r="G2365" s="53" t="s">
        <v>476</v>
      </c>
      <c r="H2365" s="180">
        <v>0</v>
      </c>
      <c r="I2365" s="28">
        <v>10</v>
      </c>
      <c r="J2365" s="171" t="s">
        <v>14</v>
      </c>
      <c r="K2365" s="171" t="s">
        <v>13</v>
      </c>
      <c r="L2365" s="9">
        <v>10</v>
      </c>
      <c r="M2365" s="9"/>
      <c r="N2365" s="32">
        <v>4.2697866483138336</v>
      </c>
      <c r="O2365" s="10" t="s">
        <v>6535</v>
      </c>
      <c r="P2365" s="57">
        <v>6.1047169532831055E-2</v>
      </c>
      <c r="Q2365" s="7" t="s">
        <v>6535</v>
      </c>
      <c r="R2365" s="182">
        <v>33.240187527256872</v>
      </c>
      <c r="S2365" s="1" t="s">
        <v>6535</v>
      </c>
      <c r="T2365" s="36">
        <v>0.47525076319232445</v>
      </c>
      <c r="U2365" s="2" t="s">
        <v>6535</v>
      </c>
      <c r="V2365" s="31">
        <v>69.942417985776558</v>
      </c>
      <c r="W2365" s="2" t="s">
        <v>6535</v>
      </c>
      <c r="X2365" s="31" t="s">
        <v>6535</v>
      </c>
      <c r="Y2365" s="2" t="s">
        <v>6535</v>
      </c>
      <c r="AA2365" s="38">
        <v>18612</v>
      </c>
      <c r="AB2365" s="9" t="s">
        <v>6535</v>
      </c>
      <c r="AC2365" s="38">
        <v>304879</v>
      </c>
      <c r="AD2365" s="9" t="s">
        <v>6535</v>
      </c>
      <c r="AE2365" s="42">
        <v>4359</v>
      </c>
      <c r="AF2365" s="9" t="s">
        <v>6535</v>
      </c>
      <c r="AG2365" s="41">
        <v>9172</v>
      </c>
      <c r="AH2365" s="2" t="s">
        <v>6535</v>
      </c>
      <c r="AI2365" s="41">
        <v>0</v>
      </c>
      <c r="AJ2365" s="2" t="s">
        <v>6535</v>
      </c>
      <c r="AK2365" s="41">
        <v>164688</v>
      </c>
      <c r="AL2365" s="2" t="s">
        <v>6535</v>
      </c>
      <c r="AM2365" s="2" t="str">
        <f>IF(OR(O2365="Q",Q2365="Q",S2365="Q",U2365="Q",W2365="Q",Y2365="Q",AB2365="Q",AD2365="Q",AF2365="Q",AH2365="Q",AJ2365="Q",AL2365="Q"),"Yes","No")</f>
        <v>No</v>
      </c>
    </row>
    <row r="2366" spans="1:39">
      <c r="A2366" s="6" t="s">
        <v>2228</v>
      </c>
      <c r="B2366" s="6" t="s">
        <v>6391</v>
      </c>
      <c r="C2366" s="4" t="s">
        <v>54</v>
      </c>
      <c r="D2366" s="242" t="s">
        <v>2229</v>
      </c>
      <c r="E2366" s="237" t="s">
        <v>2230</v>
      </c>
      <c r="F2366" s="25" t="s">
        <v>317</v>
      </c>
      <c r="G2366" s="53" t="s">
        <v>476</v>
      </c>
      <c r="H2366" s="180">
        <v>0</v>
      </c>
      <c r="I2366" s="28">
        <v>10</v>
      </c>
      <c r="J2366" s="171" t="s">
        <v>14</v>
      </c>
      <c r="K2366" s="171" t="s">
        <v>13</v>
      </c>
      <c r="L2366" s="9">
        <v>10</v>
      </c>
      <c r="M2366" s="9"/>
      <c r="N2366" s="32">
        <v>0.53070722018848815</v>
      </c>
      <c r="O2366" s="10" t="s">
        <v>6535</v>
      </c>
      <c r="P2366" s="57">
        <v>4.8574229192657283E-2</v>
      </c>
      <c r="Q2366" s="7" t="s">
        <v>6535</v>
      </c>
      <c r="R2366" s="182">
        <v>37.789601293103445</v>
      </c>
      <c r="S2366" s="1" t="s">
        <v>6535</v>
      </c>
      <c r="T2366" s="36">
        <v>3.4587823275862069</v>
      </c>
      <c r="U2366" s="2" t="s">
        <v>6535</v>
      </c>
      <c r="V2366" s="31">
        <v>10.925695147597166</v>
      </c>
      <c r="W2366" s="2" t="s">
        <v>6535</v>
      </c>
      <c r="X2366" s="31" t="s">
        <v>6535</v>
      </c>
      <c r="Y2366" s="2" t="s">
        <v>6535</v>
      </c>
      <c r="AA2366" s="38">
        <v>27255</v>
      </c>
      <c r="AB2366" s="9" t="s">
        <v>6535</v>
      </c>
      <c r="AC2366" s="38">
        <v>561100</v>
      </c>
      <c r="AD2366" s="9" t="s">
        <v>6535</v>
      </c>
      <c r="AE2366" s="42">
        <v>51356</v>
      </c>
      <c r="AF2366" s="9" t="s">
        <v>6535</v>
      </c>
      <c r="AG2366" s="41">
        <v>14848</v>
      </c>
      <c r="AH2366" s="2" t="s">
        <v>6535</v>
      </c>
      <c r="AI2366" s="41">
        <v>0</v>
      </c>
      <c r="AJ2366" s="2" t="s">
        <v>6535</v>
      </c>
      <c r="AK2366" s="41">
        <v>266638</v>
      </c>
      <c r="AL2366" s="2" t="s">
        <v>6535</v>
      </c>
      <c r="AM2366" s="2" t="str">
        <f>IF(OR(O2366="Q",Q2366="Q",S2366="Q",U2366="Q",W2366="Q",Y2366="Q",AB2366="Q",AD2366="Q",AF2366="Q",AH2366="Q",AJ2366="Q",AL2366="Q"),"Yes","No")</f>
        <v>No</v>
      </c>
    </row>
    <row r="2367" spans="1:39">
      <c r="A2367" s="6" t="s">
        <v>2188</v>
      </c>
      <c r="B2367" s="6" t="s">
        <v>2189</v>
      </c>
      <c r="C2367" s="4" t="s">
        <v>54</v>
      </c>
      <c r="D2367" s="242" t="s">
        <v>2190</v>
      </c>
      <c r="E2367" s="237" t="s">
        <v>2191</v>
      </c>
      <c r="F2367" s="25" t="s">
        <v>317</v>
      </c>
      <c r="G2367" s="53" t="s">
        <v>476</v>
      </c>
      <c r="H2367" s="180">
        <v>0</v>
      </c>
      <c r="I2367" s="28">
        <v>10</v>
      </c>
      <c r="J2367" s="171" t="s">
        <v>14</v>
      </c>
      <c r="K2367" s="171" t="s">
        <v>13</v>
      </c>
      <c r="L2367" s="9">
        <v>10</v>
      </c>
      <c r="M2367" s="9"/>
      <c r="N2367" s="32">
        <v>1.5319278105855731</v>
      </c>
      <c r="O2367" s="10" t="s">
        <v>6535</v>
      </c>
      <c r="P2367" s="57">
        <v>5.1456262084537539E-2</v>
      </c>
      <c r="Q2367" s="7" t="s">
        <v>6535</v>
      </c>
      <c r="R2367" s="182">
        <v>49.684903748733539</v>
      </c>
      <c r="S2367" s="1" t="s">
        <v>6535</v>
      </c>
      <c r="T2367" s="36">
        <v>1.6688772220687114</v>
      </c>
      <c r="U2367" s="2" t="s">
        <v>6535</v>
      </c>
      <c r="V2367" s="31">
        <v>29.771455378332139</v>
      </c>
      <c r="W2367" s="2" t="s">
        <v>6535</v>
      </c>
      <c r="X2367" s="31" t="s">
        <v>6535</v>
      </c>
      <c r="Y2367" s="2" t="s">
        <v>6535</v>
      </c>
      <c r="AA2367" s="38">
        <v>27757</v>
      </c>
      <c r="AB2367" s="9" t="s">
        <v>6535</v>
      </c>
      <c r="AC2367" s="38">
        <v>539429</v>
      </c>
      <c r="AD2367" s="9" t="s">
        <v>6535</v>
      </c>
      <c r="AE2367" s="42">
        <v>18119</v>
      </c>
      <c r="AF2367" s="9" t="s">
        <v>6535</v>
      </c>
      <c r="AG2367" s="41">
        <v>10857</v>
      </c>
      <c r="AH2367" s="2" t="s">
        <v>6535</v>
      </c>
      <c r="AI2367" s="41">
        <v>0</v>
      </c>
      <c r="AJ2367" s="2" t="s">
        <v>6535</v>
      </c>
      <c r="AK2367" s="41">
        <v>178895</v>
      </c>
      <c r="AL2367" s="2" t="s">
        <v>6535</v>
      </c>
      <c r="AM2367" s="2" t="str">
        <f>IF(OR(O2367="Q",Q2367="Q",S2367="Q",U2367="Q",W2367="Q",Y2367="Q",AB2367="Q",AD2367="Q",AF2367="Q",AH2367="Q",AJ2367="Q",AL2367="Q"),"Yes","No")</f>
        <v>No</v>
      </c>
    </row>
    <row r="2368" spans="1:39">
      <c r="A2368" s="6" t="s">
        <v>2184</v>
      </c>
      <c r="B2368" s="6" t="s">
        <v>2185</v>
      </c>
      <c r="C2368" s="4" t="s">
        <v>54</v>
      </c>
      <c r="D2368" s="242" t="s">
        <v>2186</v>
      </c>
      <c r="E2368" s="237" t="s">
        <v>2187</v>
      </c>
      <c r="F2368" s="25" t="s">
        <v>317</v>
      </c>
      <c r="G2368" s="53" t="s">
        <v>476</v>
      </c>
      <c r="H2368" s="180">
        <v>0</v>
      </c>
      <c r="I2368" s="28">
        <v>10</v>
      </c>
      <c r="J2368" s="171" t="s">
        <v>14</v>
      </c>
      <c r="K2368" s="171" t="s">
        <v>13</v>
      </c>
      <c r="L2368" s="9">
        <v>10</v>
      </c>
      <c r="M2368" s="9"/>
      <c r="N2368" s="32">
        <v>0</v>
      </c>
      <c r="O2368" s="10" t="s">
        <v>6535</v>
      </c>
      <c r="P2368" s="57">
        <v>0</v>
      </c>
      <c r="Q2368" s="7" t="s">
        <v>6535</v>
      </c>
      <c r="R2368" s="182">
        <v>41.120847573479153</v>
      </c>
      <c r="S2368" s="1" t="s">
        <v>6535</v>
      </c>
      <c r="T2368" s="36">
        <v>1.6827751196172249</v>
      </c>
      <c r="U2368" s="2" t="s">
        <v>6535</v>
      </c>
      <c r="V2368" s="31">
        <v>24.436329664080588</v>
      </c>
      <c r="W2368" s="2" t="s">
        <v>6535</v>
      </c>
      <c r="X2368" s="31" t="s">
        <v>6535</v>
      </c>
      <c r="Y2368" s="2" t="s">
        <v>6535</v>
      </c>
      <c r="AA2368" s="38">
        <v>0</v>
      </c>
      <c r="AB2368" s="9" t="s">
        <v>6535</v>
      </c>
      <c r="AC2368" s="38">
        <v>601598</v>
      </c>
      <c r="AD2368" s="9" t="s">
        <v>6535</v>
      </c>
      <c r="AE2368" s="42">
        <v>24619</v>
      </c>
      <c r="AF2368" s="9" t="s">
        <v>6535</v>
      </c>
      <c r="AG2368" s="41">
        <v>14630</v>
      </c>
      <c r="AH2368" s="2" t="s">
        <v>6535</v>
      </c>
      <c r="AI2368" s="41">
        <v>0</v>
      </c>
      <c r="AJ2368" s="2" t="s">
        <v>6535</v>
      </c>
      <c r="AK2368" s="41">
        <v>195572</v>
      </c>
      <c r="AL2368" s="2" t="s">
        <v>6535</v>
      </c>
      <c r="AM2368" s="2" t="str">
        <f>IF(OR(O2368="Q",Q2368="Q",S2368="Q",U2368="Q",W2368="Q",Y2368="Q",AB2368="Q",AD2368="Q",AF2368="Q",AH2368="Q",AJ2368="Q",AL2368="Q"),"Yes","No")</f>
        <v>No</v>
      </c>
    </row>
    <row r="2369" spans="1:39">
      <c r="A2369" s="3" t="s">
        <v>6062</v>
      </c>
      <c r="B2369" s="3" t="s">
        <v>6063</v>
      </c>
      <c r="C2369" s="4" t="s">
        <v>28</v>
      </c>
      <c r="D2369" s="241" t="s">
        <v>6064</v>
      </c>
      <c r="E2369" s="236" t="s">
        <v>6065</v>
      </c>
      <c r="F2369" s="3" t="s">
        <v>317</v>
      </c>
      <c r="G2369" s="4" t="s">
        <v>476</v>
      </c>
      <c r="H2369" s="60">
        <v>0</v>
      </c>
      <c r="I2369" s="27">
        <v>10</v>
      </c>
      <c r="J2369" s="170" t="s">
        <v>15</v>
      </c>
      <c r="K2369" s="170" t="s">
        <v>13</v>
      </c>
      <c r="L2369" s="5">
        <v>10</v>
      </c>
      <c r="N2369" s="31">
        <v>1.8097886540600667</v>
      </c>
      <c r="O2369" s="4" t="s">
        <v>6535</v>
      </c>
      <c r="P2369" s="56">
        <v>9.4461662998406304E-2</v>
      </c>
      <c r="Q2369" s="8" t="s">
        <v>6535</v>
      </c>
      <c r="R2369" s="35">
        <v>111.47994797311945</v>
      </c>
      <c r="S2369" s="2" t="s">
        <v>6535</v>
      </c>
      <c r="T2369" s="36">
        <v>5.8186801275897313</v>
      </c>
      <c r="U2369" s="2" t="s">
        <v>6535</v>
      </c>
      <c r="V2369" s="31">
        <v>19.158975150486185</v>
      </c>
      <c r="W2369" s="2" t="s">
        <v>6535</v>
      </c>
      <c r="X2369" s="31" t="s">
        <v>6535</v>
      </c>
      <c r="Y2369" s="2" t="s">
        <v>6535</v>
      </c>
      <c r="AA2369" s="37">
        <v>340043</v>
      </c>
      <c r="AB2369" s="4" t="s">
        <v>6535</v>
      </c>
      <c r="AC2369" s="37">
        <v>3599799</v>
      </c>
      <c r="AD2369" s="4" t="s">
        <v>6535</v>
      </c>
      <c r="AE2369" s="41">
        <v>187891</v>
      </c>
      <c r="AF2369" s="4" t="s">
        <v>6535</v>
      </c>
      <c r="AG2369" s="41">
        <v>32291</v>
      </c>
      <c r="AH2369" s="2" t="s">
        <v>6535</v>
      </c>
      <c r="AI2369" s="41">
        <v>0</v>
      </c>
      <c r="AJ2369" s="2" t="s">
        <v>6535</v>
      </c>
      <c r="AK2369" s="41">
        <v>496942</v>
      </c>
      <c r="AL2369" s="2" t="s">
        <v>6535</v>
      </c>
      <c r="AM2369" s="2" t="str">
        <f>IF(OR(O2369="Q",Q2369="Q",S2369="Q",U2369="Q",W2369="Q",Y2369="Q",AB2369="Q",AD2369="Q",AF2369="Q",AH2369="Q",AJ2369="Q",AL2369="Q"),"Yes","No")</f>
        <v>No</v>
      </c>
    </row>
    <row r="2370" spans="1:39">
      <c r="A2370" s="6" t="s">
        <v>2388</v>
      </c>
      <c r="B2370" s="6" t="s">
        <v>2389</v>
      </c>
      <c r="C2370" s="4" t="s">
        <v>81</v>
      </c>
      <c r="D2370" s="242" t="s">
        <v>2390</v>
      </c>
      <c r="E2370" s="237" t="s">
        <v>2391</v>
      </c>
      <c r="F2370" s="25" t="s">
        <v>481</v>
      </c>
      <c r="G2370" s="53" t="s">
        <v>476</v>
      </c>
      <c r="H2370" s="180">
        <v>0</v>
      </c>
      <c r="I2370" s="28">
        <v>10</v>
      </c>
      <c r="J2370" s="171" t="s">
        <v>14</v>
      </c>
      <c r="K2370" s="171" t="s">
        <v>13</v>
      </c>
      <c r="L2370" s="9">
        <v>10</v>
      </c>
      <c r="M2370" s="9"/>
      <c r="N2370" s="32">
        <v>0.73231162196679433</v>
      </c>
      <c r="O2370" s="10" t="s">
        <v>6535</v>
      </c>
      <c r="P2370" s="57">
        <v>3.5560219190859277E-2</v>
      </c>
      <c r="Q2370" s="7" t="s">
        <v>6535</v>
      </c>
      <c r="R2370" s="182">
        <v>24.976394052044611</v>
      </c>
      <c r="S2370" s="1" t="s">
        <v>6535</v>
      </c>
      <c r="T2370" s="36">
        <v>1.212825278810409</v>
      </c>
      <c r="U2370" s="2" t="s">
        <v>6535</v>
      </c>
      <c r="V2370" s="31">
        <v>20.593563218390806</v>
      </c>
      <c r="W2370" s="2" t="s">
        <v>6535</v>
      </c>
      <c r="X2370" s="31" t="s">
        <v>6535</v>
      </c>
      <c r="Y2370" s="2" t="s">
        <v>6535</v>
      </c>
      <c r="AA2370" s="38">
        <v>14335</v>
      </c>
      <c r="AB2370" s="9" t="s">
        <v>6535</v>
      </c>
      <c r="AC2370" s="38">
        <v>403119</v>
      </c>
      <c r="AD2370" s="9" t="s">
        <v>6535</v>
      </c>
      <c r="AE2370" s="42">
        <v>19575</v>
      </c>
      <c r="AF2370" s="9" t="s">
        <v>6535</v>
      </c>
      <c r="AG2370" s="41">
        <v>16140</v>
      </c>
      <c r="AH2370" s="2" t="s">
        <v>6535</v>
      </c>
      <c r="AI2370" s="41">
        <v>0</v>
      </c>
      <c r="AJ2370" s="2" t="s">
        <v>6535</v>
      </c>
      <c r="AK2370" s="41">
        <v>240090</v>
      </c>
      <c r="AL2370" s="2" t="s">
        <v>6535</v>
      </c>
      <c r="AM2370" s="2" t="str">
        <f>IF(OR(O2370="Q",Q2370="Q",S2370="Q",U2370="Q",W2370="Q",Y2370="Q",AB2370="Q",AD2370="Q",AF2370="Q",AH2370="Q",AJ2370="Q",AL2370="Q"),"Yes","No")</f>
        <v>No</v>
      </c>
    </row>
    <row r="2371" spans="1:39">
      <c r="A2371" s="3" t="s">
        <v>2395</v>
      </c>
      <c r="B2371" s="3" t="s">
        <v>2396</v>
      </c>
      <c r="C2371" s="4" t="s">
        <v>81</v>
      </c>
      <c r="D2371" s="241" t="s">
        <v>2397</v>
      </c>
      <c r="E2371" s="236" t="s">
        <v>2398</v>
      </c>
      <c r="F2371" s="3" t="s">
        <v>481</v>
      </c>
      <c r="G2371" s="4" t="s">
        <v>476</v>
      </c>
      <c r="H2371" s="60">
        <v>0</v>
      </c>
      <c r="I2371" s="27">
        <v>10</v>
      </c>
      <c r="J2371" s="170" t="s">
        <v>14</v>
      </c>
      <c r="K2371" s="170" t="s">
        <v>13</v>
      </c>
      <c r="L2371" s="5">
        <v>10</v>
      </c>
      <c r="N2371" s="31">
        <v>0.43885301936954046</v>
      </c>
      <c r="O2371" s="4" t="s">
        <v>6535</v>
      </c>
      <c r="P2371" s="56">
        <v>3.2692600900032849E-2</v>
      </c>
      <c r="Q2371" s="8" t="s">
        <v>6535</v>
      </c>
      <c r="R2371" s="35">
        <v>46.969287559985233</v>
      </c>
      <c r="S2371" s="2" t="s">
        <v>6535</v>
      </c>
      <c r="T2371" s="36">
        <v>3.4990033222591364</v>
      </c>
      <c r="U2371" s="2" t="s">
        <v>6535</v>
      </c>
      <c r="V2371" s="31">
        <v>13.423619023505085</v>
      </c>
      <c r="W2371" s="2" t="s">
        <v>6535</v>
      </c>
      <c r="X2371" s="31" t="s">
        <v>6535</v>
      </c>
      <c r="Y2371" s="2" t="s">
        <v>6535</v>
      </c>
      <c r="AA2371" s="37">
        <v>20799</v>
      </c>
      <c r="AB2371" s="4" t="s">
        <v>6535</v>
      </c>
      <c r="AC2371" s="37">
        <v>636199</v>
      </c>
      <c r="AD2371" s="4" t="s">
        <v>6535</v>
      </c>
      <c r="AE2371" s="41">
        <v>47394</v>
      </c>
      <c r="AF2371" s="4" t="s">
        <v>6535</v>
      </c>
      <c r="AG2371" s="41">
        <v>13545</v>
      </c>
      <c r="AH2371" s="2" t="s">
        <v>6535</v>
      </c>
      <c r="AI2371" s="41">
        <v>0</v>
      </c>
      <c r="AJ2371" s="2" t="s">
        <v>6535</v>
      </c>
      <c r="AK2371" s="41">
        <v>236150</v>
      </c>
      <c r="AL2371" s="2" t="s">
        <v>6535</v>
      </c>
      <c r="AM2371" s="2" t="str">
        <f>IF(OR(O2371="Q",Q2371="Q",S2371="Q",U2371="Q",W2371="Q",Y2371="Q",AB2371="Q",AD2371="Q",AF2371="Q",AH2371="Q",AJ2371="Q",AL2371="Q"),"Yes","No")</f>
        <v>No</v>
      </c>
    </row>
    <row r="2372" spans="1:39">
      <c r="A2372" s="3" t="s">
        <v>3014</v>
      </c>
      <c r="B2372" s="3" t="s">
        <v>3015</v>
      </c>
      <c r="C2372" s="4" t="s">
        <v>59</v>
      </c>
      <c r="D2372" s="241" t="s">
        <v>3016</v>
      </c>
      <c r="E2372" s="236" t="s">
        <v>3017</v>
      </c>
      <c r="F2372" s="3" t="s">
        <v>317</v>
      </c>
      <c r="G2372" s="4" t="s">
        <v>476</v>
      </c>
      <c r="H2372" s="60">
        <v>0</v>
      </c>
      <c r="I2372" s="27">
        <v>10</v>
      </c>
      <c r="J2372" s="170" t="s">
        <v>14</v>
      </c>
      <c r="K2372" s="170" t="s">
        <v>13</v>
      </c>
      <c r="L2372" s="5">
        <v>10</v>
      </c>
      <c r="N2372" s="31">
        <v>0.29580621596493556</v>
      </c>
      <c r="O2372" s="4" t="s">
        <v>6535</v>
      </c>
      <c r="P2372" s="56">
        <v>3.3850292677644216E-2</v>
      </c>
      <c r="Q2372" s="8" t="s">
        <v>6535</v>
      </c>
      <c r="R2372" s="35">
        <v>34.666864256075876</v>
      </c>
      <c r="S2372" s="2" t="s">
        <v>6535</v>
      </c>
      <c r="T2372" s="36">
        <v>3.9670684317987224</v>
      </c>
      <c r="U2372" s="2" t="s">
        <v>6535</v>
      </c>
      <c r="V2372" s="31">
        <v>8.7386605126842873</v>
      </c>
      <c r="W2372" s="2" t="s">
        <v>6535</v>
      </c>
      <c r="X2372" s="31" t="s">
        <v>6535</v>
      </c>
      <c r="Y2372" s="2" t="s">
        <v>6535</v>
      </c>
      <c r="AA2372" s="37">
        <v>17817</v>
      </c>
      <c r="AB2372" s="4" t="s">
        <v>6535</v>
      </c>
      <c r="AC2372" s="37">
        <v>526347</v>
      </c>
      <c r="AD2372" s="4" t="s">
        <v>6535</v>
      </c>
      <c r="AE2372" s="41">
        <v>60232</v>
      </c>
      <c r="AF2372" s="4" t="s">
        <v>6535</v>
      </c>
      <c r="AG2372" s="41">
        <v>15183</v>
      </c>
      <c r="AH2372" s="2" t="s">
        <v>6535</v>
      </c>
      <c r="AI2372" s="41">
        <v>0</v>
      </c>
      <c r="AJ2372" s="2" t="s">
        <v>6535</v>
      </c>
      <c r="AK2372" s="41">
        <v>159628</v>
      </c>
      <c r="AL2372" s="2" t="s">
        <v>6535</v>
      </c>
      <c r="AM2372" s="2" t="str">
        <f>IF(OR(O2372="Q",Q2372="Q",S2372="Q",U2372="Q",W2372="Q",Y2372="Q",AB2372="Q",AD2372="Q",AF2372="Q",AH2372="Q",AJ2372="Q",AL2372="Q"),"Yes","No")</f>
        <v>No</v>
      </c>
    </row>
    <row r="2373" spans="1:39">
      <c r="A2373" s="6" t="s">
        <v>3026</v>
      </c>
      <c r="B2373" s="6" t="s">
        <v>2824</v>
      </c>
      <c r="C2373" s="4" t="s">
        <v>59</v>
      </c>
      <c r="D2373" s="242" t="s">
        <v>3027</v>
      </c>
      <c r="E2373" s="237" t="s">
        <v>3028</v>
      </c>
      <c r="F2373" s="25" t="s">
        <v>317</v>
      </c>
      <c r="G2373" s="53" t="s">
        <v>476</v>
      </c>
      <c r="H2373" s="180">
        <v>0</v>
      </c>
      <c r="I2373" s="28">
        <v>10</v>
      </c>
      <c r="J2373" s="171" t="s">
        <v>14</v>
      </c>
      <c r="K2373" s="171" t="s">
        <v>13</v>
      </c>
      <c r="L2373" s="9">
        <v>10</v>
      </c>
      <c r="M2373" s="9"/>
      <c r="N2373" s="32">
        <v>3.008143875127248</v>
      </c>
      <c r="O2373" s="10" t="s">
        <v>6535</v>
      </c>
      <c r="P2373" s="57">
        <v>7.0752796990152869E-2</v>
      </c>
      <c r="Q2373" s="7" t="s">
        <v>6535</v>
      </c>
      <c r="R2373" s="182">
        <v>50.226649563056199</v>
      </c>
      <c r="S2373" s="1" t="s">
        <v>6535</v>
      </c>
      <c r="T2373" s="36">
        <v>1.1813517197145835</v>
      </c>
      <c r="U2373" s="2" t="s">
        <v>6535</v>
      </c>
      <c r="V2373" s="31">
        <v>42.516253817441466</v>
      </c>
      <c r="W2373" s="2" t="s">
        <v>6535</v>
      </c>
      <c r="X2373" s="31" t="s">
        <v>6535</v>
      </c>
      <c r="Y2373" s="2" t="s">
        <v>6535</v>
      </c>
      <c r="AA2373" s="38">
        <v>44325</v>
      </c>
      <c r="AB2373" s="9" t="s">
        <v>6535</v>
      </c>
      <c r="AC2373" s="38">
        <v>626477</v>
      </c>
      <c r="AD2373" s="9" t="s">
        <v>6535</v>
      </c>
      <c r="AE2373" s="42">
        <v>14735</v>
      </c>
      <c r="AF2373" s="9" t="s">
        <v>6535</v>
      </c>
      <c r="AG2373" s="41">
        <v>12473</v>
      </c>
      <c r="AH2373" s="2" t="s">
        <v>6535</v>
      </c>
      <c r="AI2373" s="41">
        <v>0</v>
      </c>
      <c r="AJ2373" s="2" t="s">
        <v>6535</v>
      </c>
      <c r="AK2373" s="41">
        <v>271399</v>
      </c>
      <c r="AL2373" s="2" t="s">
        <v>6535</v>
      </c>
      <c r="AM2373" s="2" t="str">
        <f>IF(OR(O2373="Q",Q2373="Q",S2373="Q",U2373="Q",W2373="Q",Y2373="Q",AB2373="Q",AD2373="Q",AF2373="Q",AH2373="Q",AJ2373="Q",AL2373="Q"),"Yes","No")</f>
        <v>No</v>
      </c>
    </row>
    <row r="2374" spans="1:39">
      <c r="A2374" s="3" t="s">
        <v>2680</v>
      </c>
      <c r="B2374" s="3" t="s">
        <v>2681</v>
      </c>
      <c r="C2374" s="4" t="s">
        <v>126</v>
      </c>
      <c r="D2374" s="241" t="s">
        <v>2682</v>
      </c>
      <c r="E2374" s="236" t="s">
        <v>2683</v>
      </c>
      <c r="F2374" s="3" t="s">
        <v>317</v>
      </c>
      <c r="G2374" s="4" t="s">
        <v>476</v>
      </c>
      <c r="H2374" s="60">
        <v>0</v>
      </c>
      <c r="I2374" s="27">
        <v>10</v>
      </c>
      <c r="J2374" s="170" t="s">
        <v>14</v>
      </c>
      <c r="K2374" s="170" t="s">
        <v>13</v>
      </c>
      <c r="L2374" s="5">
        <v>10</v>
      </c>
      <c r="N2374" s="31">
        <v>0.74702850531187548</v>
      </c>
      <c r="O2374" s="4" t="s">
        <v>6535</v>
      </c>
      <c r="P2374" s="56">
        <v>2.5845426011008508E-2</v>
      </c>
      <c r="Q2374" s="8" t="s">
        <v>6535</v>
      </c>
      <c r="R2374" s="35">
        <v>52.782846715328468</v>
      </c>
      <c r="S2374" s="2" t="s">
        <v>6535</v>
      </c>
      <c r="T2374" s="36">
        <v>1.8261621206300422</v>
      </c>
      <c r="U2374" s="2" t="s">
        <v>6535</v>
      </c>
      <c r="V2374" s="31">
        <v>28.903702534974229</v>
      </c>
      <c r="W2374" s="2" t="s">
        <v>6535</v>
      </c>
      <c r="X2374" s="31" t="s">
        <v>6535</v>
      </c>
      <c r="Y2374" s="2" t="s">
        <v>6535</v>
      </c>
      <c r="AA2374" s="37">
        <v>14204</v>
      </c>
      <c r="AB2374" s="4" t="s">
        <v>6535</v>
      </c>
      <c r="AC2374" s="37">
        <v>549575</v>
      </c>
      <c r="AD2374" s="4" t="s">
        <v>6535</v>
      </c>
      <c r="AE2374" s="41">
        <v>19014</v>
      </c>
      <c r="AF2374" s="4" t="s">
        <v>6535</v>
      </c>
      <c r="AG2374" s="41">
        <v>10412</v>
      </c>
      <c r="AH2374" s="2" t="s">
        <v>6535</v>
      </c>
      <c r="AI2374" s="41">
        <v>0</v>
      </c>
      <c r="AJ2374" s="2" t="s">
        <v>6535</v>
      </c>
      <c r="AK2374" s="41">
        <v>268004</v>
      </c>
      <c r="AL2374" s="2" t="s">
        <v>6535</v>
      </c>
      <c r="AM2374" s="2" t="str">
        <f>IF(OR(O2374="Q",Q2374="Q",S2374="Q",U2374="Q",W2374="Q",Y2374="Q",AB2374="Q",AD2374="Q",AF2374="Q",AH2374="Q",AJ2374="Q",AL2374="Q"),"Yes","No")</f>
        <v>No</v>
      </c>
    </row>
    <row r="2375" spans="1:39">
      <c r="A2375" s="6" t="s">
        <v>2664</v>
      </c>
      <c r="B2375" s="6" t="s">
        <v>2665</v>
      </c>
      <c r="C2375" s="4" t="s">
        <v>126</v>
      </c>
      <c r="D2375" s="242" t="s">
        <v>2666</v>
      </c>
      <c r="E2375" s="237" t="s">
        <v>2667</v>
      </c>
      <c r="F2375" s="25" t="s">
        <v>317</v>
      </c>
      <c r="G2375" s="53" t="s">
        <v>476</v>
      </c>
      <c r="H2375" s="180">
        <v>0</v>
      </c>
      <c r="I2375" s="28">
        <v>10</v>
      </c>
      <c r="J2375" s="171" t="s">
        <v>14</v>
      </c>
      <c r="K2375" s="171" t="s">
        <v>13</v>
      </c>
      <c r="L2375" s="9">
        <v>10</v>
      </c>
      <c r="M2375" s="9"/>
      <c r="N2375" s="32">
        <v>0.25165299131681668</v>
      </c>
      <c r="O2375" s="10" t="s">
        <v>6535</v>
      </c>
      <c r="P2375" s="57">
        <v>1.0438247801821985E-2</v>
      </c>
      <c r="Q2375" s="7" t="s">
        <v>6535</v>
      </c>
      <c r="R2375" s="182">
        <v>44.122612625747195</v>
      </c>
      <c r="S2375" s="1" t="s">
        <v>6535</v>
      </c>
      <c r="T2375" s="36">
        <v>1.8301501676629246</v>
      </c>
      <c r="U2375" s="2" t="s">
        <v>6535</v>
      </c>
      <c r="V2375" s="31">
        <v>24.108738946865291</v>
      </c>
      <c r="W2375" s="2" t="s">
        <v>6535</v>
      </c>
      <c r="X2375" s="31" t="s">
        <v>6535</v>
      </c>
      <c r="Y2375" s="2" t="s">
        <v>6535</v>
      </c>
      <c r="AA2375" s="38">
        <v>6318</v>
      </c>
      <c r="AB2375" s="9" t="s">
        <v>6535</v>
      </c>
      <c r="AC2375" s="38">
        <v>605274</v>
      </c>
      <c r="AD2375" s="9" t="s">
        <v>6535</v>
      </c>
      <c r="AE2375" s="42">
        <v>25106</v>
      </c>
      <c r="AF2375" s="9" t="s">
        <v>6535</v>
      </c>
      <c r="AG2375" s="41">
        <v>13718</v>
      </c>
      <c r="AH2375" s="2" t="s">
        <v>6535</v>
      </c>
      <c r="AI2375" s="41">
        <v>0</v>
      </c>
      <c r="AJ2375" s="2" t="s">
        <v>6535</v>
      </c>
      <c r="AK2375" s="41">
        <v>488650</v>
      </c>
      <c r="AL2375" s="2" t="s">
        <v>6535</v>
      </c>
      <c r="AM2375" s="2" t="str">
        <f>IF(OR(O2375="Q",Q2375="Q",S2375="Q",U2375="Q",W2375="Q",Y2375="Q",AB2375="Q",AD2375="Q",AF2375="Q",AH2375="Q",AJ2375="Q",AL2375="Q"),"Yes","No")</f>
        <v>No</v>
      </c>
    </row>
    <row r="2376" spans="1:39">
      <c r="A2376" s="3" t="s">
        <v>2517</v>
      </c>
      <c r="B2376" s="3" t="s">
        <v>2518</v>
      </c>
      <c r="C2376" s="4" t="s">
        <v>83</v>
      </c>
      <c r="D2376" s="241" t="s">
        <v>2519</v>
      </c>
      <c r="E2376" s="236" t="s">
        <v>2520</v>
      </c>
      <c r="F2376" s="3" t="s">
        <v>317</v>
      </c>
      <c r="G2376" s="4" t="s">
        <v>476</v>
      </c>
      <c r="H2376" s="60">
        <v>0</v>
      </c>
      <c r="I2376" s="27">
        <v>10</v>
      </c>
      <c r="J2376" s="170" t="s">
        <v>14</v>
      </c>
      <c r="K2376" s="170" t="s">
        <v>13</v>
      </c>
      <c r="L2376" s="5">
        <v>10</v>
      </c>
      <c r="N2376" s="31">
        <v>8.2713178294573642E-2</v>
      </c>
      <c r="O2376" s="4" t="s">
        <v>6535</v>
      </c>
      <c r="P2376" s="56">
        <v>6.0295260295260295E-3</v>
      </c>
      <c r="Q2376" s="8" t="s">
        <v>6535</v>
      </c>
      <c r="R2376" s="35">
        <v>31.282039950503801</v>
      </c>
      <c r="S2376" s="2" t="s">
        <v>6535</v>
      </c>
      <c r="T2376" s="36">
        <v>2.2803606151670497</v>
      </c>
      <c r="U2376" s="2" t="s">
        <v>6535</v>
      </c>
      <c r="V2376" s="31">
        <v>13.718023255813954</v>
      </c>
      <c r="W2376" s="2" t="s">
        <v>6535</v>
      </c>
      <c r="X2376" s="31" t="s">
        <v>6535</v>
      </c>
      <c r="Y2376" s="2" t="s">
        <v>6535</v>
      </c>
      <c r="AA2376" s="37">
        <v>2134</v>
      </c>
      <c r="AB2376" s="4" t="s">
        <v>6535</v>
      </c>
      <c r="AC2376" s="37">
        <v>353925</v>
      </c>
      <c r="AD2376" s="4" t="s">
        <v>6535</v>
      </c>
      <c r="AE2376" s="41">
        <v>25800</v>
      </c>
      <c r="AF2376" s="4" t="s">
        <v>6535</v>
      </c>
      <c r="AG2376" s="41">
        <v>11314</v>
      </c>
      <c r="AH2376" s="2" t="s">
        <v>6535</v>
      </c>
      <c r="AI2376" s="41">
        <v>0</v>
      </c>
      <c r="AJ2376" s="2" t="s">
        <v>6535</v>
      </c>
      <c r="AK2376" s="41">
        <v>286020</v>
      </c>
      <c r="AL2376" s="2" t="s">
        <v>6535</v>
      </c>
      <c r="AM2376" s="2" t="str">
        <f>IF(OR(O2376="Q",Q2376="Q",S2376="Q",U2376="Q",W2376="Q",Y2376="Q",AB2376="Q",AD2376="Q",AF2376="Q",AH2376="Q",AJ2376="Q",AL2376="Q"),"Yes","No")</f>
        <v>No</v>
      </c>
    </row>
    <row r="2377" spans="1:39">
      <c r="A2377" s="6" t="s">
        <v>2541</v>
      </c>
      <c r="B2377" s="6" t="s">
        <v>1282</v>
      </c>
      <c r="C2377" s="4" t="s">
        <v>83</v>
      </c>
      <c r="D2377" s="242" t="s">
        <v>2542</v>
      </c>
      <c r="E2377" s="237" t="s">
        <v>2543</v>
      </c>
      <c r="F2377" s="25" t="s">
        <v>317</v>
      </c>
      <c r="G2377" s="53" t="s">
        <v>476</v>
      </c>
      <c r="H2377" s="180">
        <v>0</v>
      </c>
      <c r="I2377" s="28">
        <v>10</v>
      </c>
      <c r="J2377" s="171" t="s">
        <v>14</v>
      </c>
      <c r="K2377" s="171" t="s">
        <v>13</v>
      </c>
      <c r="L2377" s="9">
        <v>10</v>
      </c>
      <c r="M2377" s="9"/>
      <c r="N2377" s="32">
        <v>0.87595865288429475</v>
      </c>
      <c r="O2377" s="10" t="s">
        <v>6535</v>
      </c>
      <c r="P2377" s="57">
        <v>7.7660210711110206E-2</v>
      </c>
      <c r="Q2377" s="7" t="s">
        <v>6535</v>
      </c>
      <c r="R2377" s="182">
        <v>14.661232246449289</v>
      </c>
      <c r="S2377" s="1" t="s">
        <v>65</v>
      </c>
      <c r="T2377" s="36">
        <v>1.2998266319930654</v>
      </c>
      <c r="U2377" s="2" t="s">
        <v>65</v>
      </c>
      <c r="V2377" s="31">
        <v>11.279375176340832</v>
      </c>
      <c r="W2377" s="2" t="s">
        <v>6535</v>
      </c>
      <c r="X2377" s="31" t="s">
        <v>6535</v>
      </c>
      <c r="Y2377" s="2" t="s">
        <v>6535</v>
      </c>
      <c r="AA2377" s="38">
        <v>34151</v>
      </c>
      <c r="AB2377" s="9" t="s">
        <v>6535</v>
      </c>
      <c r="AC2377" s="38">
        <v>439749</v>
      </c>
      <c r="AD2377" s="9" t="s">
        <v>6535</v>
      </c>
      <c r="AE2377" s="42">
        <v>38987</v>
      </c>
      <c r="AF2377" s="9" t="s">
        <v>6535</v>
      </c>
      <c r="AG2377" s="41">
        <v>29994</v>
      </c>
      <c r="AH2377" s="2" t="s">
        <v>65</v>
      </c>
      <c r="AI2377" s="41">
        <v>0</v>
      </c>
      <c r="AJ2377" s="2" t="s">
        <v>6535</v>
      </c>
      <c r="AK2377" s="41">
        <v>330991</v>
      </c>
      <c r="AL2377" s="2" t="s">
        <v>6535</v>
      </c>
      <c r="AM2377" s="2" t="str">
        <f>IF(OR(O2377="Q",Q2377="Q",S2377="Q",U2377="Q",W2377="Q",Y2377="Q",AB2377="Q",AD2377="Q",AF2377="Q",AH2377="Q",AJ2377="Q",AL2377="Q"),"Yes","No")</f>
        <v>Yes</v>
      </c>
    </row>
    <row r="2378" spans="1:39">
      <c r="A2378" s="3" t="s">
        <v>2548</v>
      </c>
      <c r="B2378" s="3" t="s">
        <v>2549</v>
      </c>
      <c r="C2378" s="4" t="s">
        <v>83</v>
      </c>
      <c r="D2378" s="241" t="s">
        <v>2550</v>
      </c>
      <c r="E2378" s="236" t="s">
        <v>2551</v>
      </c>
      <c r="F2378" s="3" t="s">
        <v>317</v>
      </c>
      <c r="G2378" s="4" t="s">
        <v>476</v>
      </c>
      <c r="H2378" s="60">
        <v>0</v>
      </c>
      <c r="I2378" s="27">
        <v>10</v>
      </c>
      <c r="J2378" s="170" t="s">
        <v>14</v>
      </c>
      <c r="K2378" s="170" t="s">
        <v>13</v>
      </c>
      <c r="L2378" s="5">
        <v>10</v>
      </c>
      <c r="N2378" s="31">
        <v>0.3708302273574357</v>
      </c>
      <c r="O2378" s="4" t="s">
        <v>6535</v>
      </c>
      <c r="P2378" s="56">
        <v>2.671246553758019E-2</v>
      </c>
      <c r="Q2378" s="8" t="s">
        <v>6535</v>
      </c>
      <c r="R2378" s="35">
        <v>41.341588622962192</v>
      </c>
      <c r="S2378" s="2" t="s">
        <v>6535</v>
      </c>
      <c r="T2378" s="36">
        <v>2.9780090183836281</v>
      </c>
      <c r="U2378" s="2" t="s">
        <v>6535</v>
      </c>
      <c r="V2378" s="31">
        <v>13.882291278419679</v>
      </c>
      <c r="W2378" s="2" t="s">
        <v>6535</v>
      </c>
      <c r="X2378" s="31" t="s">
        <v>6535</v>
      </c>
      <c r="Y2378" s="2" t="s">
        <v>6535</v>
      </c>
      <c r="AA2378" s="37">
        <v>15919</v>
      </c>
      <c r="AB2378" s="4" t="s">
        <v>6535</v>
      </c>
      <c r="AC2378" s="37">
        <v>595939</v>
      </c>
      <c r="AD2378" s="4" t="s">
        <v>6535</v>
      </c>
      <c r="AE2378" s="41">
        <v>42928</v>
      </c>
      <c r="AF2378" s="4" t="s">
        <v>6535</v>
      </c>
      <c r="AG2378" s="41">
        <v>14415</v>
      </c>
      <c r="AH2378" s="2" t="s">
        <v>6535</v>
      </c>
      <c r="AI2378" s="41">
        <v>0</v>
      </c>
      <c r="AJ2378" s="2" t="s">
        <v>6535</v>
      </c>
      <c r="AK2378" s="41">
        <v>336877</v>
      </c>
      <c r="AL2378" s="2" t="s">
        <v>6535</v>
      </c>
      <c r="AM2378" s="2" t="str">
        <f>IF(OR(O2378="Q",Q2378="Q",S2378="Q",U2378="Q",W2378="Q",Y2378="Q",AB2378="Q",AD2378="Q",AF2378="Q",AH2378="Q",AJ2378="Q",AL2378="Q"),"Yes","No")</f>
        <v>No</v>
      </c>
    </row>
    <row r="2379" spans="1:39">
      <c r="A2379" s="3" t="s">
        <v>2584</v>
      </c>
      <c r="B2379" s="3" t="s">
        <v>2585</v>
      </c>
      <c r="C2379" s="4" t="s">
        <v>83</v>
      </c>
      <c r="D2379" s="241" t="s">
        <v>2586</v>
      </c>
      <c r="E2379" s="236" t="s">
        <v>2587</v>
      </c>
      <c r="F2379" s="3" t="s">
        <v>317</v>
      </c>
      <c r="G2379" s="4" t="s">
        <v>476</v>
      </c>
      <c r="H2379" s="60">
        <v>0</v>
      </c>
      <c r="I2379" s="27">
        <v>10</v>
      </c>
      <c r="J2379" s="170" t="s">
        <v>14</v>
      </c>
      <c r="K2379" s="170" t="s">
        <v>13</v>
      </c>
      <c r="L2379" s="5">
        <v>10</v>
      </c>
      <c r="N2379" s="31">
        <v>0.59799560998151569</v>
      </c>
      <c r="O2379" s="4" t="s">
        <v>6535</v>
      </c>
      <c r="P2379" s="56">
        <v>2.4515375835334346E-2</v>
      </c>
      <c r="Q2379" s="8" t="s">
        <v>6535</v>
      </c>
      <c r="R2379" s="35">
        <v>45.024629491416995</v>
      </c>
      <c r="S2379" s="2" t="s">
        <v>6535</v>
      </c>
      <c r="T2379" s="36">
        <v>1.8458257810001066</v>
      </c>
      <c r="U2379" s="2" t="s">
        <v>6535</v>
      </c>
      <c r="V2379" s="31">
        <v>24.39267560073937</v>
      </c>
      <c r="W2379" s="2" t="s">
        <v>6535</v>
      </c>
      <c r="X2379" s="31" t="s">
        <v>6535</v>
      </c>
      <c r="Y2379" s="2" t="s">
        <v>6535</v>
      </c>
      <c r="AA2379" s="37">
        <v>20705</v>
      </c>
      <c r="AB2379" s="4" t="s">
        <v>6535</v>
      </c>
      <c r="AC2379" s="37">
        <v>844572</v>
      </c>
      <c r="AD2379" s="4" t="s">
        <v>6535</v>
      </c>
      <c r="AE2379" s="41">
        <v>34624</v>
      </c>
      <c r="AF2379" s="4" t="s">
        <v>6535</v>
      </c>
      <c r="AG2379" s="41">
        <v>18758</v>
      </c>
      <c r="AH2379" s="2" t="s">
        <v>6535</v>
      </c>
      <c r="AI2379" s="41">
        <v>0</v>
      </c>
      <c r="AJ2379" s="2" t="s">
        <v>6535</v>
      </c>
      <c r="AK2379" s="41">
        <v>386588</v>
      </c>
      <c r="AL2379" s="2" t="s">
        <v>6535</v>
      </c>
      <c r="AM2379" s="2" t="str">
        <f>IF(OR(O2379="Q",Q2379="Q",S2379="Q",U2379="Q",W2379="Q",Y2379="Q",AB2379="Q",AD2379="Q",AF2379="Q",AH2379="Q",AJ2379="Q",AL2379="Q"),"Yes","No")</f>
        <v>No</v>
      </c>
    </row>
    <row r="2380" spans="1:39">
      <c r="A2380" s="3" t="s">
        <v>2596</v>
      </c>
      <c r="B2380" s="3" t="s">
        <v>2597</v>
      </c>
      <c r="C2380" s="4" t="s">
        <v>83</v>
      </c>
      <c r="D2380" s="241" t="s">
        <v>2598</v>
      </c>
      <c r="E2380" s="236" t="s">
        <v>2599</v>
      </c>
      <c r="F2380" s="3" t="s">
        <v>317</v>
      </c>
      <c r="G2380" s="4" t="s">
        <v>476</v>
      </c>
      <c r="H2380" s="60">
        <v>0</v>
      </c>
      <c r="I2380" s="27">
        <v>10</v>
      </c>
      <c r="J2380" s="170" t="s">
        <v>14</v>
      </c>
      <c r="K2380" s="170" t="s">
        <v>13</v>
      </c>
      <c r="L2380" s="5">
        <v>10</v>
      </c>
      <c r="N2380" s="31">
        <v>0.69636081187765808</v>
      </c>
      <c r="O2380" s="4" t="s">
        <v>6535</v>
      </c>
      <c r="P2380" s="56">
        <v>4.5022409120396747E-2</v>
      </c>
      <c r="Q2380" s="8" t="s">
        <v>6535</v>
      </c>
      <c r="R2380" s="35">
        <v>34.085868223145134</v>
      </c>
      <c r="S2380" s="2" t="s">
        <v>6535</v>
      </c>
      <c r="T2380" s="36">
        <v>2.2037826916601189</v>
      </c>
      <c r="U2380" s="2" t="s">
        <v>6535</v>
      </c>
      <c r="V2380" s="31">
        <v>15.466982453459648</v>
      </c>
      <c r="W2380" s="2" t="s">
        <v>6535</v>
      </c>
      <c r="X2380" s="31" t="s">
        <v>6535</v>
      </c>
      <c r="Y2380" s="2" t="s">
        <v>6535</v>
      </c>
      <c r="AA2380" s="37">
        <v>27344</v>
      </c>
      <c r="AB2380" s="4" t="s">
        <v>6535</v>
      </c>
      <c r="AC2380" s="37">
        <v>607342</v>
      </c>
      <c r="AD2380" s="4" t="s">
        <v>6535</v>
      </c>
      <c r="AE2380" s="41">
        <v>39267</v>
      </c>
      <c r="AF2380" s="4" t="s">
        <v>6535</v>
      </c>
      <c r="AG2380" s="41">
        <v>17818</v>
      </c>
      <c r="AH2380" s="2" t="s">
        <v>6535</v>
      </c>
      <c r="AI2380" s="41">
        <v>0</v>
      </c>
      <c r="AJ2380" s="2" t="s">
        <v>6535</v>
      </c>
      <c r="AK2380" s="41">
        <v>326648</v>
      </c>
      <c r="AL2380" s="2" t="s">
        <v>6535</v>
      </c>
      <c r="AM2380" s="2" t="str">
        <f>IF(OR(O2380="Q",Q2380="Q",S2380="Q",U2380="Q",W2380="Q",Y2380="Q",AB2380="Q",AD2380="Q",AF2380="Q",AH2380="Q",AJ2380="Q",AL2380="Q"),"Yes","No")</f>
        <v>No</v>
      </c>
    </row>
    <row r="2381" spans="1:39">
      <c r="A2381" s="6" t="s">
        <v>2480</v>
      </c>
      <c r="B2381" s="6" t="s">
        <v>2481</v>
      </c>
      <c r="C2381" s="4" t="s">
        <v>83</v>
      </c>
      <c r="D2381" s="242" t="s">
        <v>2482</v>
      </c>
      <c r="E2381" s="237" t="s">
        <v>2483</v>
      </c>
      <c r="F2381" s="25" t="s">
        <v>317</v>
      </c>
      <c r="G2381" s="53" t="s">
        <v>476</v>
      </c>
      <c r="H2381" s="180">
        <v>0</v>
      </c>
      <c r="I2381" s="28">
        <v>10</v>
      </c>
      <c r="J2381" s="171" t="s">
        <v>14</v>
      </c>
      <c r="K2381" s="171" t="s">
        <v>13</v>
      </c>
      <c r="L2381" s="9">
        <v>10</v>
      </c>
      <c r="M2381" s="9"/>
      <c r="N2381" s="32">
        <v>0.85334326690258888</v>
      </c>
      <c r="O2381" s="10" t="s">
        <v>6535</v>
      </c>
      <c r="P2381" s="57">
        <v>2.8316860077034517E-2</v>
      </c>
      <c r="Q2381" s="7" t="s">
        <v>6535</v>
      </c>
      <c r="R2381" s="182">
        <v>46.056817534870483</v>
      </c>
      <c r="S2381" s="1" t="s">
        <v>6535</v>
      </c>
      <c r="T2381" s="36">
        <v>1.5283233703387418</v>
      </c>
      <c r="U2381" s="2" t="s">
        <v>6535</v>
      </c>
      <c r="V2381" s="31">
        <v>30.135518718569568</v>
      </c>
      <c r="W2381" s="2" t="s">
        <v>6535</v>
      </c>
      <c r="X2381" s="31" t="s">
        <v>6535</v>
      </c>
      <c r="Y2381" s="2" t="s">
        <v>6535</v>
      </c>
      <c r="AA2381" s="38">
        <v>22908</v>
      </c>
      <c r="AB2381" s="9" t="s">
        <v>6535</v>
      </c>
      <c r="AC2381" s="38">
        <v>808988</v>
      </c>
      <c r="AD2381" s="9" t="s">
        <v>6535</v>
      </c>
      <c r="AE2381" s="42">
        <v>26845</v>
      </c>
      <c r="AF2381" s="9" t="s">
        <v>6535</v>
      </c>
      <c r="AG2381" s="41">
        <v>17565</v>
      </c>
      <c r="AH2381" s="2" t="s">
        <v>6535</v>
      </c>
      <c r="AI2381" s="41">
        <v>0</v>
      </c>
      <c r="AJ2381" s="2" t="s">
        <v>6535</v>
      </c>
      <c r="AK2381" s="41">
        <v>431725</v>
      </c>
      <c r="AL2381" s="2" t="s">
        <v>6535</v>
      </c>
      <c r="AM2381" s="2" t="str">
        <f>IF(OR(O2381="Q",Q2381="Q",S2381="Q",U2381="Q",W2381="Q",Y2381="Q",AB2381="Q",AD2381="Q",AF2381="Q",AH2381="Q",AJ2381="Q",AL2381="Q"),"Yes","No")</f>
        <v>No</v>
      </c>
    </row>
    <row r="2382" spans="1:39">
      <c r="A2382" s="6" t="s">
        <v>3288</v>
      </c>
      <c r="B2382" s="6" t="s">
        <v>3289</v>
      </c>
      <c r="C2382" s="4" t="s">
        <v>74</v>
      </c>
      <c r="D2382" s="242" t="s">
        <v>3290</v>
      </c>
      <c r="E2382" s="237" t="s">
        <v>3291</v>
      </c>
      <c r="F2382" s="25" t="s">
        <v>317</v>
      </c>
      <c r="G2382" s="53" t="s">
        <v>476</v>
      </c>
      <c r="H2382" s="180">
        <v>0</v>
      </c>
      <c r="I2382" s="28">
        <v>10</v>
      </c>
      <c r="J2382" s="171" t="s">
        <v>14</v>
      </c>
      <c r="K2382" s="171" t="s">
        <v>16</v>
      </c>
      <c r="L2382" s="9">
        <v>10</v>
      </c>
      <c r="M2382" s="9"/>
      <c r="N2382" s="32">
        <v>8.6624718923823423</v>
      </c>
      <c r="O2382" s="10" t="s">
        <v>6535</v>
      </c>
      <c r="P2382" s="57">
        <v>0.39355183284733414</v>
      </c>
      <c r="Q2382" s="7" t="s">
        <v>6535</v>
      </c>
      <c r="R2382" s="182">
        <v>48.058311800172262</v>
      </c>
      <c r="S2382" s="1" t="s">
        <v>6535</v>
      </c>
      <c r="T2382" s="36">
        <v>2.1833763996554696</v>
      </c>
      <c r="U2382" s="2" t="s">
        <v>6535</v>
      </c>
      <c r="V2382" s="31">
        <v>22.011006351335357</v>
      </c>
      <c r="W2382" s="2" t="s">
        <v>6535</v>
      </c>
      <c r="X2382" s="31" t="s">
        <v>6535</v>
      </c>
      <c r="Y2382" s="2" t="s">
        <v>6535</v>
      </c>
      <c r="AA2382" s="38">
        <v>219585</v>
      </c>
      <c r="AB2382" s="9" t="s">
        <v>6535</v>
      </c>
      <c r="AC2382" s="38">
        <v>557957</v>
      </c>
      <c r="AD2382" s="9" t="s">
        <v>6535</v>
      </c>
      <c r="AE2382" s="42">
        <v>25349</v>
      </c>
      <c r="AF2382" s="9" t="s">
        <v>6535</v>
      </c>
      <c r="AG2382" s="41">
        <v>11610</v>
      </c>
      <c r="AH2382" s="2" t="s">
        <v>6535</v>
      </c>
      <c r="AI2382" s="41">
        <v>0</v>
      </c>
      <c r="AJ2382" s="2" t="s">
        <v>6535</v>
      </c>
      <c r="AK2382" s="41">
        <v>249197</v>
      </c>
      <c r="AL2382" s="2" t="s">
        <v>6535</v>
      </c>
      <c r="AM2382" s="2" t="str">
        <f>IF(OR(O2382="Q",Q2382="Q",S2382="Q",U2382="Q",W2382="Q",Y2382="Q",AB2382="Q",AD2382="Q",AF2382="Q",AH2382="Q",AJ2382="Q",AL2382="Q"),"Yes","No")</f>
        <v>No</v>
      </c>
    </row>
    <row r="2383" spans="1:39">
      <c r="A2383" s="6" t="s">
        <v>3284</v>
      </c>
      <c r="B2383" s="6" t="s">
        <v>3285</v>
      </c>
      <c r="C2383" s="4" t="s">
        <v>74</v>
      </c>
      <c r="D2383" s="242" t="s">
        <v>3286</v>
      </c>
      <c r="E2383" s="237" t="s">
        <v>3287</v>
      </c>
      <c r="F2383" s="25" t="s">
        <v>317</v>
      </c>
      <c r="G2383" s="53" t="s">
        <v>476</v>
      </c>
      <c r="H2383" s="180">
        <v>0</v>
      </c>
      <c r="I2383" s="28">
        <v>10</v>
      </c>
      <c r="J2383" s="171" t="s">
        <v>14</v>
      </c>
      <c r="K2383" s="171" t="s">
        <v>13</v>
      </c>
      <c r="L2383" s="9">
        <v>10</v>
      </c>
      <c r="M2383" s="9"/>
      <c r="N2383" s="32">
        <v>8.0856759394826749</v>
      </c>
      <c r="O2383" s="10" t="s">
        <v>6535</v>
      </c>
      <c r="P2383" s="57">
        <v>0.42005747804006727</v>
      </c>
      <c r="Q2383" s="7" t="s">
        <v>6535</v>
      </c>
      <c r="R2383" s="182">
        <v>54.169962917181707</v>
      </c>
      <c r="S2383" s="1" t="s">
        <v>6535</v>
      </c>
      <c r="T2383" s="36">
        <v>2.8141738772146683</v>
      </c>
      <c r="U2383" s="2" t="s">
        <v>6535</v>
      </c>
      <c r="V2383" s="31">
        <v>19.248975109809663</v>
      </c>
      <c r="W2383" s="2" t="s">
        <v>6535</v>
      </c>
      <c r="X2383" s="31" t="s">
        <v>6535</v>
      </c>
      <c r="Y2383" s="2" t="s">
        <v>6535</v>
      </c>
      <c r="AA2383" s="38">
        <v>331351</v>
      </c>
      <c r="AB2383" s="9" t="s">
        <v>6535</v>
      </c>
      <c r="AC2383" s="38">
        <v>788823</v>
      </c>
      <c r="AD2383" s="9" t="s">
        <v>6535</v>
      </c>
      <c r="AE2383" s="42">
        <v>40980</v>
      </c>
      <c r="AF2383" s="9" t="s">
        <v>6535</v>
      </c>
      <c r="AG2383" s="41">
        <v>14562</v>
      </c>
      <c r="AH2383" s="2" t="s">
        <v>6535</v>
      </c>
      <c r="AI2383" s="41">
        <v>0</v>
      </c>
      <c r="AJ2383" s="2" t="s">
        <v>6535</v>
      </c>
      <c r="AK2383" s="41">
        <v>299076</v>
      </c>
      <c r="AL2383" s="2" t="s">
        <v>6535</v>
      </c>
      <c r="AM2383" s="2" t="str">
        <f>IF(OR(O2383="Q",Q2383="Q",S2383="Q",U2383="Q",W2383="Q",Y2383="Q",AB2383="Q",AD2383="Q",AF2383="Q",AH2383="Q",AJ2383="Q",AL2383="Q"),"Yes","No")</f>
        <v>No</v>
      </c>
    </row>
    <row r="2384" spans="1:39">
      <c r="A2384" s="6" t="s">
        <v>3442</v>
      </c>
      <c r="B2384" s="6" t="s">
        <v>3443</v>
      </c>
      <c r="C2384" s="4" t="s">
        <v>74</v>
      </c>
      <c r="D2384" s="242" t="s">
        <v>3444</v>
      </c>
      <c r="E2384" s="237" t="s">
        <v>3445</v>
      </c>
      <c r="F2384" s="25" t="s">
        <v>317</v>
      </c>
      <c r="G2384" s="53" t="s">
        <v>476</v>
      </c>
      <c r="H2384" s="180">
        <v>0</v>
      </c>
      <c r="I2384" s="28">
        <v>10</v>
      </c>
      <c r="J2384" s="171" t="s">
        <v>14</v>
      </c>
      <c r="K2384" s="171" t="s">
        <v>13</v>
      </c>
      <c r="L2384" s="9">
        <v>10</v>
      </c>
      <c r="M2384" s="9"/>
      <c r="N2384" s="32">
        <v>3.8027461981396722</v>
      </c>
      <c r="O2384" s="10" t="s">
        <v>6535</v>
      </c>
      <c r="P2384" s="57">
        <v>0.35873739923742537</v>
      </c>
      <c r="Q2384" s="7" t="s">
        <v>6535</v>
      </c>
      <c r="R2384" s="182">
        <v>42.869831318107181</v>
      </c>
      <c r="S2384" s="1" t="s">
        <v>6535</v>
      </c>
      <c r="T2384" s="36">
        <v>4.0441856993581133</v>
      </c>
      <c r="U2384" s="2" t="s">
        <v>6535</v>
      </c>
      <c r="V2384" s="31">
        <v>10.600361730400119</v>
      </c>
      <c r="W2384" s="2" t="s">
        <v>6535</v>
      </c>
      <c r="X2384" s="31" t="s">
        <v>6535</v>
      </c>
      <c r="Y2384" s="2" t="s">
        <v>6535</v>
      </c>
      <c r="AA2384" s="38">
        <v>309072</v>
      </c>
      <c r="AB2384" s="9" t="s">
        <v>6535</v>
      </c>
      <c r="AC2384" s="38">
        <v>861555</v>
      </c>
      <c r="AD2384" s="9" t="s">
        <v>6535</v>
      </c>
      <c r="AE2384" s="42">
        <v>81276</v>
      </c>
      <c r="AF2384" s="9" t="s">
        <v>6535</v>
      </c>
      <c r="AG2384" s="41">
        <v>20097</v>
      </c>
      <c r="AH2384" s="2" t="s">
        <v>6535</v>
      </c>
      <c r="AI2384" s="41">
        <v>0</v>
      </c>
      <c r="AJ2384" s="2" t="s">
        <v>6535</v>
      </c>
      <c r="AK2384" s="41">
        <v>308318</v>
      </c>
      <c r="AL2384" s="2" t="s">
        <v>6535</v>
      </c>
      <c r="AM2384" s="2" t="str">
        <f>IF(OR(O2384="Q",Q2384="Q",S2384="Q",U2384="Q",W2384="Q",Y2384="Q",AB2384="Q",AD2384="Q",AF2384="Q",AH2384="Q",AJ2384="Q",AL2384="Q"),"Yes","No")</f>
        <v>No</v>
      </c>
    </row>
    <row r="2385" spans="1:39">
      <c r="A2385" s="3" t="s">
        <v>3416</v>
      </c>
      <c r="B2385" s="3" t="s">
        <v>3301</v>
      </c>
      <c r="C2385" s="4" t="s">
        <v>74</v>
      </c>
      <c r="D2385" s="241" t="s">
        <v>3417</v>
      </c>
      <c r="E2385" s="236" t="s">
        <v>3418</v>
      </c>
      <c r="F2385" s="3" t="s">
        <v>317</v>
      </c>
      <c r="G2385" s="4" t="s">
        <v>476</v>
      </c>
      <c r="H2385" s="60">
        <v>0</v>
      </c>
      <c r="I2385" s="27">
        <v>10</v>
      </c>
      <c r="J2385" s="170" t="s">
        <v>14</v>
      </c>
      <c r="K2385" s="170" t="s">
        <v>16</v>
      </c>
      <c r="L2385" s="5">
        <v>10</v>
      </c>
      <c r="N2385" s="31">
        <v>2.9950694304689072</v>
      </c>
      <c r="O2385" s="4" t="s">
        <v>6535</v>
      </c>
      <c r="P2385" s="56">
        <v>0.37023753747154653</v>
      </c>
      <c r="Q2385" s="8" t="s">
        <v>6535</v>
      </c>
      <c r="R2385" s="35">
        <v>42.017944250871082</v>
      </c>
      <c r="S2385" s="2" t="s">
        <v>6535</v>
      </c>
      <c r="T2385" s="36">
        <v>5.1940766550522648</v>
      </c>
      <c r="U2385" s="2" t="s">
        <v>6535</v>
      </c>
      <c r="V2385" s="31">
        <v>8.0895887837928484</v>
      </c>
      <c r="W2385" s="2" t="s">
        <v>6535</v>
      </c>
      <c r="X2385" s="31" t="s">
        <v>6535</v>
      </c>
      <c r="Y2385" s="2" t="s">
        <v>6535</v>
      </c>
      <c r="AA2385" s="37">
        <v>178590</v>
      </c>
      <c r="AB2385" s="4" t="s">
        <v>6535</v>
      </c>
      <c r="AC2385" s="37">
        <v>482366</v>
      </c>
      <c r="AD2385" s="4" t="s">
        <v>6535</v>
      </c>
      <c r="AE2385" s="41">
        <v>59628</v>
      </c>
      <c r="AF2385" s="4" t="s">
        <v>6535</v>
      </c>
      <c r="AG2385" s="41">
        <v>11480</v>
      </c>
      <c r="AH2385" s="2" t="s">
        <v>6535</v>
      </c>
      <c r="AI2385" s="41">
        <v>0</v>
      </c>
      <c r="AJ2385" s="2" t="s">
        <v>6535</v>
      </c>
      <c r="AK2385" s="41">
        <v>221580</v>
      </c>
      <c r="AL2385" s="2" t="s">
        <v>6535</v>
      </c>
      <c r="AM2385" s="2" t="str">
        <f>IF(OR(O2385="Q",Q2385="Q",S2385="Q",U2385="Q",W2385="Q",Y2385="Q",AB2385="Q",AD2385="Q",AF2385="Q",AH2385="Q",AJ2385="Q",AL2385="Q"),"Yes","No")</f>
        <v>No</v>
      </c>
    </row>
    <row r="2386" spans="1:39">
      <c r="A2386" s="3" t="s">
        <v>5594</v>
      </c>
      <c r="B2386" s="3" t="s">
        <v>5595</v>
      </c>
      <c r="C2386" s="4" t="s">
        <v>148</v>
      </c>
      <c r="D2386" s="241" t="s">
        <v>5596</v>
      </c>
      <c r="E2386" s="236" t="s">
        <v>5597</v>
      </c>
      <c r="F2386" s="3" t="s">
        <v>481</v>
      </c>
      <c r="G2386" s="4" t="s">
        <v>476</v>
      </c>
      <c r="H2386" s="60">
        <v>0</v>
      </c>
      <c r="I2386" s="27">
        <v>10</v>
      </c>
      <c r="J2386" s="170" t="s">
        <v>14</v>
      </c>
      <c r="K2386" s="170" t="s">
        <v>13</v>
      </c>
      <c r="L2386" s="5">
        <v>10</v>
      </c>
      <c r="N2386" s="31">
        <v>1.7882391357587961</v>
      </c>
      <c r="O2386" s="4" t="s">
        <v>6535</v>
      </c>
      <c r="P2386" s="56">
        <v>0.1323443821706847</v>
      </c>
      <c r="Q2386" s="8" t="s">
        <v>6535</v>
      </c>
      <c r="R2386" s="35">
        <v>28.364732091854222</v>
      </c>
      <c r="S2386" s="2" t="s">
        <v>6535</v>
      </c>
      <c r="T2386" s="36">
        <v>2.0992231235005141</v>
      </c>
      <c r="U2386" s="2" t="s">
        <v>6535</v>
      </c>
      <c r="V2386" s="31">
        <v>13.5120139323519</v>
      </c>
      <c r="W2386" s="2" t="s">
        <v>6535</v>
      </c>
      <c r="X2386" s="31" t="s">
        <v>6535</v>
      </c>
      <c r="Y2386" s="2" t="s">
        <v>6535</v>
      </c>
      <c r="AA2386" s="37">
        <v>65716</v>
      </c>
      <c r="AB2386" s="4" t="s">
        <v>6535</v>
      </c>
      <c r="AC2386" s="37">
        <v>496553</v>
      </c>
      <c r="AD2386" s="4" t="s">
        <v>6535</v>
      </c>
      <c r="AE2386" s="41">
        <v>36749</v>
      </c>
      <c r="AF2386" s="4" t="s">
        <v>6535</v>
      </c>
      <c r="AG2386" s="41">
        <v>17506</v>
      </c>
      <c r="AH2386" s="2" t="s">
        <v>6535</v>
      </c>
      <c r="AI2386" s="41">
        <v>0</v>
      </c>
      <c r="AJ2386" s="2" t="s">
        <v>6535</v>
      </c>
      <c r="AK2386" s="41">
        <v>180856</v>
      </c>
      <c r="AL2386" s="2" t="s">
        <v>6535</v>
      </c>
      <c r="AM2386" s="2" t="str">
        <f>IF(OR(O2386="Q",Q2386="Q",S2386="Q",U2386="Q",W2386="Q",Y2386="Q",AB2386="Q",AD2386="Q",AF2386="Q",AH2386="Q",AJ2386="Q",AL2386="Q"),"Yes","No")</f>
        <v>No</v>
      </c>
    </row>
    <row r="2387" spans="1:39">
      <c r="A2387" s="3" t="s">
        <v>5014</v>
      </c>
      <c r="B2387" s="3" t="s">
        <v>5015</v>
      </c>
      <c r="C2387" s="4" t="s">
        <v>85</v>
      </c>
      <c r="D2387" s="241" t="s">
        <v>5016</v>
      </c>
      <c r="E2387" s="236" t="s">
        <v>5017</v>
      </c>
      <c r="F2387" s="3" t="s">
        <v>317</v>
      </c>
      <c r="G2387" s="4" t="s">
        <v>476</v>
      </c>
      <c r="H2387" s="60">
        <v>0</v>
      </c>
      <c r="I2387" s="27">
        <v>10</v>
      </c>
      <c r="J2387" s="170" t="s">
        <v>14</v>
      </c>
      <c r="K2387" s="170" t="s">
        <v>13</v>
      </c>
      <c r="L2387" s="5">
        <v>10</v>
      </c>
      <c r="N2387" s="31">
        <v>1.3518331607440128</v>
      </c>
      <c r="O2387" s="4" t="s">
        <v>6535</v>
      </c>
      <c r="P2387" s="56">
        <v>0.16251105021564663</v>
      </c>
      <c r="Q2387" s="8" t="s">
        <v>6535</v>
      </c>
      <c r="R2387" s="35">
        <v>44.743918775999433</v>
      </c>
      <c r="S2387" s="2" t="s">
        <v>6535</v>
      </c>
      <c r="T2387" s="36">
        <v>5.3789043220757247</v>
      </c>
      <c r="U2387" s="2" t="s">
        <v>6535</v>
      </c>
      <c r="V2387" s="31">
        <v>8.3184076341281177</v>
      </c>
      <c r="W2387" s="2" t="s">
        <v>6535</v>
      </c>
      <c r="X2387" s="31" t="s">
        <v>6535</v>
      </c>
      <c r="Y2387" s="2" t="s">
        <v>6535</v>
      </c>
      <c r="AA2387" s="37">
        <v>103130</v>
      </c>
      <c r="AB2387" s="4" t="s">
        <v>6535</v>
      </c>
      <c r="AC2387" s="37">
        <v>634603</v>
      </c>
      <c r="AD2387" s="4" t="s">
        <v>6535</v>
      </c>
      <c r="AE2387" s="41">
        <v>76289</v>
      </c>
      <c r="AF2387" s="4" t="s">
        <v>6535</v>
      </c>
      <c r="AG2387" s="41">
        <v>14183</v>
      </c>
      <c r="AH2387" s="2" t="s">
        <v>6535</v>
      </c>
      <c r="AI2387" s="41">
        <v>0</v>
      </c>
      <c r="AJ2387" s="2" t="s">
        <v>6535</v>
      </c>
      <c r="AK2387" s="41">
        <v>163656</v>
      </c>
      <c r="AL2387" s="2" t="s">
        <v>6535</v>
      </c>
      <c r="AM2387" s="2" t="str">
        <f>IF(OR(O2387="Q",Q2387="Q",S2387="Q",U2387="Q",W2387="Q",Y2387="Q",AB2387="Q",AD2387="Q",AF2387="Q",AH2387="Q",AJ2387="Q",AL2387="Q"),"Yes","No")</f>
        <v>No</v>
      </c>
    </row>
    <row r="2388" spans="1:39">
      <c r="A2388" s="6" t="s">
        <v>6413</v>
      </c>
      <c r="B2388" s="6" t="s">
        <v>3127</v>
      </c>
      <c r="C2388" s="4" t="s">
        <v>60</v>
      </c>
      <c r="D2388" s="242" t="s">
        <v>3128</v>
      </c>
      <c r="E2388" s="237" t="s">
        <v>3129</v>
      </c>
      <c r="F2388" s="25" t="s">
        <v>481</v>
      </c>
      <c r="G2388" s="53" t="s">
        <v>476</v>
      </c>
      <c r="H2388" s="180">
        <v>0</v>
      </c>
      <c r="I2388" s="28">
        <v>10</v>
      </c>
      <c r="J2388" s="171" t="s">
        <v>14</v>
      </c>
      <c r="K2388" s="171" t="s">
        <v>13</v>
      </c>
      <c r="L2388" s="9">
        <v>10</v>
      </c>
      <c r="M2388" s="9"/>
      <c r="N2388" s="32">
        <v>0.35667786644267113</v>
      </c>
      <c r="O2388" s="10" t="s">
        <v>6535</v>
      </c>
      <c r="P2388" s="57">
        <v>2.4893851211422593E-2</v>
      </c>
      <c r="Q2388" s="7" t="s">
        <v>6535</v>
      </c>
      <c r="R2388" s="182">
        <v>72.461448598130843</v>
      </c>
      <c r="S2388" s="1" t="s">
        <v>6535</v>
      </c>
      <c r="T2388" s="36">
        <v>5.0573491928632119</v>
      </c>
      <c r="U2388" s="2" t="s">
        <v>6535</v>
      </c>
      <c r="V2388" s="31">
        <v>14.327950440991181</v>
      </c>
      <c r="W2388" s="2" t="s">
        <v>6535</v>
      </c>
      <c r="X2388" s="31" t="s">
        <v>6535</v>
      </c>
      <c r="Y2388" s="2" t="s">
        <v>6535</v>
      </c>
      <c r="AA2388" s="38">
        <v>16985</v>
      </c>
      <c r="AB2388" s="9" t="s">
        <v>6535</v>
      </c>
      <c r="AC2388" s="38">
        <v>682297</v>
      </c>
      <c r="AD2388" s="9" t="s">
        <v>6535</v>
      </c>
      <c r="AE2388" s="42">
        <v>47620</v>
      </c>
      <c r="AF2388" s="9" t="s">
        <v>6535</v>
      </c>
      <c r="AG2388" s="41">
        <v>9416</v>
      </c>
      <c r="AH2388" s="2" t="s">
        <v>6535</v>
      </c>
      <c r="AI2388" s="41">
        <v>0</v>
      </c>
      <c r="AJ2388" s="2" t="s">
        <v>6535</v>
      </c>
      <c r="AK2388" s="41">
        <v>184187</v>
      </c>
      <c r="AL2388" s="2" t="s">
        <v>6535</v>
      </c>
      <c r="AM2388" s="2" t="str">
        <f>IF(OR(O2388="Q",Q2388="Q",S2388="Q",U2388="Q",W2388="Q",Y2388="Q",AB2388="Q",AD2388="Q",AF2388="Q",AH2388="Q",AJ2388="Q",AL2388="Q"),"Yes","No")</f>
        <v>No</v>
      </c>
    </row>
    <row r="2389" spans="1:39">
      <c r="A2389" s="6" t="s">
        <v>3147</v>
      </c>
      <c r="B2389" s="6" t="s">
        <v>773</v>
      </c>
      <c r="C2389" s="4" t="s">
        <v>60</v>
      </c>
      <c r="D2389" s="242" t="s">
        <v>3148</v>
      </c>
      <c r="E2389" s="237" t="s">
        <v>3149</v>
      </c>
      <c r="F2389" s="25" t="s">
        <v>481</v>
      </c>
      <c r="G2389" s="53" t="s">
        <v>476</v>
      </c>
      <c r="H2389" s="180">
        <v>0</v>
      </c>
      <c r="I2389" s="28">
        <v>10</v>
      </c>
      <c r="J2389" s="171" t="s">
        <v>14</v>
      </c>
      <c r="K2389" s="171" t="s">
        <v>13</v>
      </c>
      <c r="L2389" s="9">
        <v>10</v>
      </c>
      <c r="M2389" s="9"/>
      <c r="N2389" s="32">
        <v>2.5356137123117937</v>
      </c>
      <c r="O2389" s="10" t="s">
        <v>6535</v>
      </c>
      <c r="P2389" s="57">
        <v>0.14518799126262019</v>
      </c>
      <c r="Q2389" s="7" t="s">
        <v>6535</v>
      </c>
      <c r="R2389" s="182">
        <v>24.925137988317882</v>
      </c>
      <c r="S2389" s="1" t="s">
        <v>6535</v>
      </c>
      <c r="T2389" s="36">
        <v>1.4272011146240824</v>
      </c>
      <c r="U2389" s="2" t="s">
        <v>6535</v>
      </c>
      <c r="V2389" s="31">
        <v>17.46434874028461</v>
      </c>
      <c r="W2389" s="2" t="s">
        <v>6535</v>
      </c>
      <c r="X2389" s="31" t="s">
        <v>6535</v>
      </c>
      <c r="Y2389" s="2" t="s">
        <v>6535</v>
      </c>
      <c r="AA2389" s="38">
        <v>67531</v>
      </c>
      <c r="AB2389" s="9" t="s">
        <v>6535</v>
      </c>
      <c r="AC2389" s="38">
        <v>465128</v>
      </c>
      <c r="AD2389" s="9" t="s">
        <v>6535</v>
      </c>
      <c r="AE2389" s="42">
        <v>26633</v>
      </c>
      <c r="AF2389" s="9" t="s">
        <v>6535</v>
      </c>
      <c r="AG2389" s="41">
        <v>18661</v>
      </c>
      <c r="AH2389" s="2" t="s">
        <v>6535</v>
      </c>
      <c r="AI2389" s="41">
        <v>0</v>
      </c>
      <c r="AJ2389" s="2" t="s">
        <v>6535</v>
      </c>
      <c r="AK2389" s="41">
        <v>261641</v>
      </c>
      <c r="AL2389" s="2" t="s">
        <v>6535</v>
      </c>
      <c r="AM2389" s="2" t="str">
        <f>IF(OR(O2389="Q",Q2389="Q",S2389="Q",U2389="Q",W2389="Q",Y2389="Q",AB2389="Q",AD2389="Q",AF2389="Q",AH2389="Q",AJ2389="Q",AL2389="Q"),"Yes","No")</f>
        <v>No</v>
      </c>
    </row>
    <row r="2390" spans="1:39">
      <c r="A2390" s="6" t="s">
        <v>6420</v>
      </c>
      <c r="B2390" s="6" t="s">
        <v>3195</v>
      </c>
      <c r="C2390" s="4" t="s">
        <v>60</v>
      </c>
      <c r="D2390" s="242" t="s">
        <v>3196</v>
      </c>
      <c r="E2390" s="237" t="s">
        <v>3197</v>
      </c>
      <c r="F2390" s="25" t="s">
        <v>481</v>
      </c>
      <c r="G2390" s="53" t="s">
        <v>476</v>
      </c>
      <c r="H2390" s="180">
        <v>0</v>
      </c>
      <c r="I2390" s="28">
        <v>10</v>
      </c>
      <c r="J2390" s="171" t="s">
        <v>14</v>
      </c>
      <c r="K2390" s="171" t="s">
        <v>13</v>
      </c>
      <c r="L2390" s="9">
        <v>10</v>
      </c>
      <c r="M2390" s="9"/>
      <c r="N2390" s="32">
        <v>1.2641320326072432</v>
      </c>
      <c r="O2390" s="10" t="s">
        <v>6535</v>
      </c>
      <c r="P2390" s="57">
        <v>6.6975127266548196E-2</v>
      </c>
      <c r="Q2390" s="7" t="s">
        <v>6535</v>
      </c>
      <c r="R2390" s="182">
        <v>32.409132629646628</v>
      </c>
      <c r="S2390" s="1" t="s">
        <v>6535</v>
      </c>
      <c r="T2390" s="36">
        <v>1.7170720513997246</v>
      </c>
      <c r="U2390" s="2" t="s">
        <v>6535</v>
      </c>
      <c r="V2390" s="31">
        <v>18.874649204864358</v>
      </c>
      <c r="W2390" s="2" t="s">
        <v>6535</v>
      </c>
      <c r="X2390" s="31" t="s">
        <v>6535</v>
      </c>
      <c r="Y2390" s="2" t="s">
        <v>6535</v>
      </c>
      <c r="AA2390" s="38">
        <v>37838</v>
      </c>
      <c r="AB2390" s="9" t="s">
        <v>6535</v>
      </c>
      <c r="AC2390" s="38">
        <v>564956</v>
      </c>
      <c r="AD2390" s="9" t="s">
        <v>6535</v>
      </c>
      <c r="AE2390" s="42">
        <v>29932</v>
      </c>
      <c r="AF2390" s="9" t="s">
        <v>6535</v>
      </c>
      <c r="AG2390" s="41">
        <v>17432</v>
      </c>
      <c r="AH2390" s="2" t="s">
        <v>6535</v>
      </c>
      <c r="AI2390" s="41">
        <v>0</v>
      </c>
      <c r="AJ2390" s="2" t="s">
        <v>6535</v>
      </c>
      <c r="AK2390" s="41">
        <v>233673</v>
      </c>
      <c r="AL2390" s="2" t="s">
        <v>6535</v>
      </c>
      <c r="AM2390" s="2" t="str">
        <f>IF(OR(O2390="Q",Q2390="Q",S2390="Q",U2390="Q",W2390="Q",Y2390="Q",AB2390="Q",AD2390="Q",AF2390="Q",AH2390="Q",AJ2390="Q",AL2390="Q"),"Yes","No")</f>
        <v>No</v>
      </c>
    </row>
    <row r="2391" spans="1:39">
      <c r="A2391" s="6" t="s">
        <v>3203</v>
      </c>
      <c r="B2391" s="6" t="s">
        <v>3204</v>
      </c>
      <c r="C2391" s="4" t="s">
        <v>60</v>
      </c>
      <c r="D2391" s="242" t="s">
        <v>3205</v>
      </c>
      <c r="E2391" s="237" t="s">
        <v>3206</v>
      </c>
      <c r="F2391" s="25" t="s">
        <v>481</v>
      </c>
      <c r="G2391" s="53" t="s">
        <v>476</v>
      </c>
      <c r="H2391" s="180">
        <v>0</v>
      </c>
      <c r="I2391" s="28">
        <v>10</v>
      </c>
      <c r="J2391" s="171" t="s">
        <v>14</v>
      </c>
      <c r="K2391" s="171" t="s">
        <v>13</v>
      </c>
      <c r="L2391" s="9">
        <v>10</v>
      </c>
      <c r="M2391" s="9"/>
      <c r="N2391" s="32">
        <v>1.1863865719287405</v>
      </c>
      <c r="O2391" s="10" t="s">
        <v>6535</v>
      </c>
      <c r="P2391" s="57">
        <v>0.11234738854000079</v>
      </c>
      <c r="Q2391" s="7" t="s">
        <v>6535</v>
      </c>
      <c r="R2391" s="182">
        <v>27.775731310942579</v>
      </c>
      <c r="S2391" s="1" t="s">
        <v>6535</v>
      </c>
      <c r="T2391" s="36">
        <v>2.630281690140845</v>
      </c>
      <c r="U2391" s="2" t="s">
        <v>6535</v>
      </c>
      <c r="V2391" s="31">
        <v>10.559983523838946</v>
      </c>
      <c r="W2391" s="2" t="s">
        <v>6535</v>
      </c>
      <c r="X2391" s="31" t="s">
        <v>6535</v>
      </c>
      <c r="Y2391" s="2" t="s">
        <v>6535</v>
      </c>
      <c r="AA2391" s="38">
        <v>46084</v>
      </c>
      <c r="AB2391" s="9" t="s">
        <v>6535</v>
      </c>
      <c r="AC2391" s="38">
        <v>410192</v>
      </c>
      <c r="AD2391" s="9" t="s">
        <v>6535</v>
      </c>
      <c r="AE2391" s="42">
        <v>38844</v>
      </c>
      <c r="AF2391" s="9" t="s">
        <v>6535</v>
      </c>
      <c r="AG2391" s="41">
        <v>14768</v>
      </c>
      <c r="AH2391" s="2" t="s">
        <v>6535</v>
      </c>
      <c r="AI2391" s="41">
        <v>0</v>
      </c>
      <c r="AJ2391" s="2" t="s">
        <v>6535</v>
      </c>
      <c r="AK2391" s="41">
        <v>231997</v>
      </c>
      <c r="AL2391" s="2" t="s">
        <v>6535</v>
      </c>
      <c r="AM2391" s="2" t="str">
        <f>IF(OR(O2391="Q",Q2391="Q",S2391="Q",U2391="Q",W2391="Q",Y2391="Q",AB2391="Q",AD2391="Q",AF2391="Q",AH2391="Q",AJ2391="Q",AL2391="Q"),"Yes","No")</f>
        <v>No</v>
      </c>
    </row>
    <row r="2392" spans="1:39">
      <c r="A2392" s="3" t="s">
        <v>3207</v>
      </c>
      <c r="B2392" s="3" t="s">
        <v>3208</v>
      </c>
      <c r="C2392" s="4" t="s">
        <v>60</v>
      </c>
      <c r="D2392" s="241" t="s">
        <v>3209</v>
      </c>
      <c r="E2392" s="236" t="s">
        <v>3210</v>
      </c>
      <c r="F2392" s="3" t="s">
        <v>481</v>
      </c>
      <c r="G2392" s="4" t="s">
        <v>476</v>
      </c>
      <c r="H2392" s="60">
        <v>0</v>
      </c>
      <c r="I2392" s="27">
        <v>10</v>
      </c>
      <c r="J2392" s="170" t="s">
        <v>14</v>
      </c>
      <c r="K2392" s="170" t="s">
        <v>13</v>
      </c>
      <c r="L2392" s="5">
        <v>10</v>
      </c>
      <c r="N2392" s="31">
        <v>1.2965851905104242</v>
      </c>
      <c r="O2392" s="4" t="s">
        <v>6535</v>
      </c>
      <c r="P2392" s="56">
        <v>7.827738113322194E-2</v>
      </c>
      <c r="Q2392" s="8" t="s">
        <v>6535</v>
      </c>
      <c r="R2392" s="35">
        <v>34.618736383442268</v>
      </c>
      <c r="S2392" s="2" t="s">
        <v>6535</v>
      </c>
      <c r="T2392" s="36">
        <v>2.0900007512583576</v>
      </c>
      <c r="U2392" s="2" t="s">
        <v>6535</v>
      </c>
      <c r="V2392" s="31">
        <v>16.563982746225737</v>
      </c>
      <c r="W2392" s="2" t="s">
        <v>6535</v>
      </c>
      <c r="X2392" s="31" t="s">
        <v>6535</v>
      </c>
      <c r="Y2392" s="2" t="s">
        <v>6535</v>
      </c>
      <c r="AA2392" s="37">
        <v>36071</v>
      </c>
      <c r="AB2392" s="4" t="s">
        <v>6535</v>
      </c>
      <c r="AC2392" s="37">
        <v>460810</v>
      </c>
      <c r="AD2392" s="4" t="s">
        <v>6535</v>
      </c>
      <c r="AE2392" s="41">
        <v>27820</v>
      </c>
      <c r="AF2392" s="4" t="s">
        <v>6535</v>
      </c>
      <c r="AG2392" s="41">
        <v>13311</v>
      </c>
      <c r="AH2392" s="2" t="s">
        <v>6535</v>
      </c>
      <c r="AI2392" s="41">
        <v>0</v>
      </c>
      <c r="AJ2392" s="2" t="s">
        <v>6535</v>
      </c>
      <c r="AK2392" s="41">
        <v>347827</v>
      </c>
      <c r="AL2392" s="2" t="s">
        <v>6535</v>
      </c>
      <c r="AM2392" s="2" t="str">
        <f>IF(OR(O2392="Q",Q2392="Q",S2392="Q",U2392="Q",W2392="Q",Y2392="Q",AB2392="Q",AD2392="Q",AF2392="Q",AH2392="Q",AJ2392="Q",AL2392="Q"),"Yes","No")</f>
        <v>No</v>
      </c>
    </row>
    <row r="2393" spans="1:39">
      <c r="A2393" s="6" t="s">
        <v>3099</v>
      </c>
      <c r="B2393" s="6" t="s">
        <v>825</v>
      </c>
      <c r="C2393" s="4" t="s">
        <v>60</v>
      </c>
      <c r="D2393" s="242" t="s">
        <v>3100</v>
      </c>
      <c r="E2393" s="237" t="s">
        <v>3101</v>
      </c>
      <c r="F2393" s="25" t="s">
        <v>481</v>
      </c>
      <c r="G2393" s="53" t="s">
        <v>476</v>
      </c>
      <c r="H2393" s="180">
        <v>0</v>
      </c>
      <c r="I2393" s="28">
        <v>10</v>
      </c>
      <c r="J2393" s="171" t="s">
        <v>14</v>
      </c>
      <c r="K2393" s="171" t="s">
        <v>13</v>
      </c>
      <c r="L2393" s="9">
        <v>10</v>
      </c>
      <c r="M2393" s="9"/>
      <c r="N2393" s="32">
        <v>1.3317731176058674</v>
      </c>
      <c r="O2393" s="10" t="s">
        <v>6535</v>
      </c>
      <c r="P2393" s="57">
        <v>8.0056805216154478E-2</v>
      </c>
      <c r="Q2393" s="7" t="s">
        <v>6535</v>
      </c>
      <c r="R2393" s="182">
        <v>33.883867577509193</v>
      </c>
      <c r="S2393" s="1" t="s">
        <v>6535</v>
      </c>
      <c r="T2393" s="36">
        <v>2.0368590946625629</v>
      </c>
      <c r="U2393" s="2" t="s">
        <v>6535</v>
      </c>
      <c r="V2393" s="31">
        <v>16.635351785648471</v>
      </c>
      <c r="W2393" s="2" t="s">
        <v>6535</v>
      </c>
      <c r="X2393" s="31" t="s">
        <v>6535</v>
      </c>
      <c r="Y2393" s="2" t="s">
        <v>6535</v>
      </c>
      <c r="AA2393" s="38">
        <v>36135</v>
      </c>
      <c r="AB2393" s="9" t="s">
        <v>6535</v>
      </c>
      <c r="AC2393" s="38">
        <v>451367</v>
      </c>
      <c r="AD2393" s="9" t="s">
        <v>6535</v>
      </c>
      <c r="AE2393" s="42">
        <v>27133</v>
      </c>
      <c r="AF2393" s="9" t="s">
        <v>6535</v>
      </c>
      <c r="AG2393" s="41">
        <v>13321</v>
      </c>
      <c r="AH2393" s="2" t="s">
        <v>6535</v>
      </c>
      <c r="AI2393" s="41">
        <v>0</v>
      </c>
      <c r="AJ2393" s="2" t="s">
        <v>6535</v>
      </c>
      <c r="AK2393" s="41">
        <v>221583</v>
      </c>
      <c r="AL2393" s="2" t="s">
        <v>6535</v>
      </c>
      <c r="AM2393" s="2" t="str">
        <f>IF(OR(O2393="Q",Q2393="Q",S2393="Q",U2393="Q",W2393="Q",Y2393="Q",AB2393="Q",AD2393="Q",AF2393="Q",AH2393="Q",AJ2393="Q",AL2393="Q"),"Yes","No")</f>
        <v>No</v>
      </c>
    </row>
    <row r="2394" spans="1:39">
      <c r="A2394" s="3" t="s">
        <v>1149</v>
      </c>
      <c r="B2394" s="3" t="s">
        <v>1150</v>
      </c>
      <c r="C2394" s="4" t="s">
        <v>97</v>
      </c>
      <c r="D2394" s="241" t="s">
        <v>1151</v>
      </c>
      <c r="E2394" s="236" t="s">
        <v>1152</v>
      </c>
      <c r="F2394" s="3" t="s">
        <v>320</v>
      </c>
      <c r="G2394" s="4" t="s">
        <v>476</v>
      </c>
      <c r="H2394" s="60">
        <v>0</v>
      </c>
      <c r="I2394" s="27">
        <v>10</v>
      </c>
      <c r="J2394" s="170" t="s">
        <v>15</v>
      </c>
      <c r="K2394" s="170" t="s">
        <v>13</v>
      </c>
      <c r="L2394" s="5">
        <v>10</v>
      </c>
      <c r="N2394" s="31">
        <v>4.4378565282513787</v>
      </c>
      <c r="O2394" s="4" t="s">
        <v>6535</v>
      </c>
      <c r="P2394" s="56">
        <v>0.26525892915818616</v>
      </c>
      <c r="Q2394" s="8" t="s">
        <v>6535</v>
      </c>
      <c r="R2394" s="35">
        <v>105.03791516606643</v>
      </c>
      <c r="S2394" s="2" t="s">
        <v>6535</v>
      </c>
      <c r="T2394" s="36">
        <v>6.2783113245298123</v>
      </c>
      <c r="U2394" s="2" t="s">
        <v>6535</v>
      </c>
      <c r="V2394" s="31">
        <v>16.730281398387458</v>
      </c>
      <c r="W2394" s="2" t="s">
        <v>6535</v>
      </c>
      <c r="X2394" s="31" t="s">
        <v>6535</v>
      </c>
      <c r="Y2394" s="2" t="s">
        <v>6535</v>
      </c>
      <c r="AA2394" s="37">
        <v>278511</v>
      </c>
      <c r="AB2394" s="4" t="s">
        <v>6535</v>
      </c>
      <c r="AC2394" s="37">
        <v>1049959</v>
      </c>
      <c r="AD2394" s="4" t="s">
        <v>6535</v>
      </c>
      <c r="AE2394" s="41">
        <v>62758</v>
      </c>
      <c r="AF2394" s="4" t="s">
        <v>6535</v>
      </c>
      <c r="AG2394" s="41">
        <v>9996</v>
      </c>
      <c r="AH2394" s="2" t="s">
        <v>6535</v>
      </c>
      <c r="AI2394" s="41">
        <v>0</v>
      </c>
      <c r="AJ2394" s="2" t="s">
        <v>6535</v>
      </c>
      <c r="AK2394" s="41">
        <v>122752</v>
      </c>
      <c r="AL2394" s="2" t="s">
        <v>6535</v>
      </c>
      <c r="AM2394" s="2" t="str">
        <f>IF(OR(O2394="Q",Q2394="Q",S2394="Q",U2394="Q",W2394="Q",Y2394="Q",AB2394="Q",AD2394="Q",AF2394="Q",AH2394="Q",AJ2394="Q",AL2394="Q"),"Yes","No")</f>
        <v>No</v>
      </c>
    </row>
    <row r="2395" spans="1:39">
      <c r="A2395" s="3" t="s">
        <v>3708</v>
      </c>
      <c r="B2395" s="3" t="s">
        <v>3709</v>
      </c>
      <c r="C2395" s="4" t="s">
        <v>108</v>
      </c>
      <c r="D2395" s="241" t="s">
        <v>3710</v>
      </c>
      <c r="E2395" s="236" t="s">
        <v>3711</v>
      </c>
      <c r="F2395" s="3" t="s">
        <v>317</v>
      </c>
      <c r="G2395" s="4" t="s">
        <v>476</v>
      </c>
      <c r="H2395" s="60">
        <v>0</v>
      </c>
      <c r="I2395" s="27">
        <v>10</v>
      </c>
      <c r="J2395" s="170" t="s">
        <v>14</v>
      </c>
      <c r="K2395" s="170" t="s">
        <v>13</v>
      </c>
      <c r="L2395" s="5">
        <v>10</v>
      </c>
      <c r="N2395" s="31">
        <v>1.1960526782861809</v>
      </c>
      <c r="O2395" s="4" t="s">
        <v>6535</v>
      </c>
      <c r="P2395" s="56">
        <v>8.2751777822258302E-2</v>
      </c>
      <c r="Q2395" s="8" t="s">
        <v>6535</v>
      </c>
      <c r="R2395" s="35">
        <v>52.248107275760297</v>
      </c>
      <c r="S2395" s="2" t="s">
        <v>6535</v>
      </c>
      <c r="T2395" s="36">
        <v>3.6149108174002311</v>
      </c>
      <c r="U2395" s="2" t="s">
        <v>6535</v>
      </c>
      <c r="V2395" s="31">
        <v>14.453498278371375</v>
      </c>
      <c r="W2395" s="2" t="s">
        <v>6535</v>
      </c>
      <c r="X2395" s="31" t="s">
        <v>6535</v>
      </c>
      <c r="Y2395" s="2" t="s">
        <v>6535</v>
      </c>
      <c r="AA2395" s="37">
        <v>67388</v>
      </c>
      <c r="AB2395" s="4" t="s">
        <v>6535</v>
      </c>
      <c r="AC2395" s="37">
        <v>814339</v>
      </c>
      <c r="AD2395" s="4" t="s">
        <v>6535</v>
      </c>
      <c r="AE2395" s="41">
        <v>56342</v>
      </c>
      <c r="AF2395" s="4" t="s">
        <v>6535</v>
      </c>
      <c r="AG2395" s="41">
        <v>15586</v>
      </c>
      <c r="AH2395" s="2" t="s">
        <v>6535</v>
      </c>
      <c r="AI2395" s="41">
        <v>0</v>
      </c>
      <c r="AJ2395" s="2" t="s">
        <v>6535</v>
      </c>
      <c r="AK2395" s="41">
        <v>231828</v>
      </c>
      <c r="AL2395" s="2" t="s">
        <v>6535</v>
      </c>
      <c r="AM2395" s="2" t="str">
        <f>IF(OR(O2395="Q",Q2395="Q",S2395="Q",U2395="Q",W2395="Q",Y2395="Q",AB2395="Q",AD2395="Q",AF2395="Q",AH2395="Q",AJ2395="Q",AL2395="Q"),"Yes","No")</f>
        <v>No</v>
      </c>
    </row>
    <row r="2396" spans="1:39">
      <c r="A2396" s="6" t="s">
        <v>2872</v>
      </c>
      <c r="B2396" s="6" t="s">
        <v>2784</v>
      </c>
      <c r="C2396" s="4" t="s">
        <v>74</v>
      </c>
      <c r="D2396" s="242">
        <v>5141</v>
      </c>
      <c r="E2396" s="237">
        <v>50141</v>
      </c>
      <c r="F2396" s="25" t="s">
        <v>320</v>
      </c>
      <c r="G2396" s="53" t="s">
        <v>262</v>
      </c>
      <c r="H2396" s="180">
        <v>3734090</v>
      </c>
      <c r="I2396" s="28">
        <v>10</v>
      </c>
      <c r="J2396" s="171" t="s">
        <v>50</v>
      </c>
      <c r="K2396" s="171" t="s">
        <v>13</v>
      </c>
      <c r="L2396" s="9">
        <v>10</v>
      </c>
      <c r="M2396" s="9"/>
      <c r="N2396" s="32">
        <v>0.5951832716292299</v>
      </c>
      <c r="O2396" s="10" t="s">
        <v>6535</v>
      </c>
      <c r="P2396" s="57">
        <v>9.4882855457864929E-2</v>
      </c>
      <c r="Q2396" s="7" t="s">
        <v>6535</v>
      </c>
      <c r="R2396" s="182">
        <v>322.29640850848955</v>
      </c>
      <c r="S2396" s="1" t="s">
        <v>6535</v>
      </c>
      <c r="T2396" s="36">
        <v>51.379810221128153</v>
      </c>
      <c r="U2396" s="2" t="s">
        <v>6535</v>
      </c>
      <c r="V2396" s="31">
        <v>6.2728220894820748</v>
      </c>
      <c r="W2396" s="2" t="s">
        <v>6535</v>
      </c>
      <c r="X2396" s="31">
        <v>4.0815786781147354</v>
      </c>
      <c r="Y2396" s="2" t="s">
        <v>163</v>
      </c>
      <c r="AA2396" s="38">
        <v>1453456</v>
      </c>
      <c r="AB2396" s="9" t="s">
        <v>6535</v>
      </c>
      <c r="AC2396" s="38">
        <v>15318426</v>
      </c>
      <c r="AD2396" s="9" t="s">
        <v>6535</v>
      </c>
      <c r="AE2396" s="42">
        <v>2442031</v>
      </c>
      <c r="AF2396" s="9" t="s">
        <v>6535</v>
      </c>
      <c r="AG2396" s="41">
        <v>47529</v>
      </c>
      <c r="AH2396" s="2" t="s">
        <v>6535</v>
      </c>
      <c r="AI2396" s="41">
        <v>3753064</v>
      </c>
      <c r="AJ2396" s="2" t="s">
        <v>163</v>
      </c>
      <c r="AK2396" s="41">
        <v>550636</v>
      </c>
      <c r="AL2396" s="2" t="s">
        <v>6535</v>
      </c>
      <c r="AM2396" s="2" t="str">
        <f>IF(OR(O2396="Q",Q2396="Q",S2396="Q",U2396="Q",W2396="Q",Y2396="Q",AB2396="Q",AD2396="Q",AF2396="Q",AH2396="Q",AJ2396="Q",AL2396="Q"),"Yes","No")</f>
        <v>No</v>
      </c>
    </row>
    <row r="2397" spans="1:39">
      <c r="A2397" s="3" t="s">
        <v>5746</v>
      </c>
      <c r="B2397" s="3" t="s">
        <v>5747</v>
      </c>
      <c r="C2397" s="4" t="s">
        <v>28</v>
      </c>
      <c r="D2397" s="241">
        <v>9156</v>
      </c>
      <c r="E2397" s="236">
        <v>90156</v>
      </c>
      <c r="F2397" s="3" t="s">
        <v>317</v>
      </c>
      <c r="G2397" s="4" t="s">
        <v>262</v>
      </c>
      <c r="H2397" s="60">
        <v>59219</v>
      </c>
      <c r="I2397" s="27">
        <v>10</v>
      </c>
      <c r="J2397" s="170" t="s">
        <v>15</v>
      </c>
      <c r="K2397" s="170" t="s">
        <v>16</v>
      </c>
      <c r="L2397" s="5">
        <v>10</v>
      </c>
      <c r="N2397" s="31">
        <v>0.59671391945955921</v>
      </c>
      <c r="O2397" s="4" t="s">
        <v>6535</v>
      </c>
      <c r="P2397" s="56">
        <v>0.19043581841412183</v>
      </c>
      <c r="Q2397" s="8" t="s">
        <v>6535</v>
      </c>
      <c r="R2397" s="35">
        <v>104.35346498667313</v>
      </c>
      <c r="S2397" s="2" t="s">
        <v>6535</v>
      </c>
      <c r="T2397" s="36">
        <v>33.303458929004123</v>
      </c>
      <c r="U2397" s="2" t="s">
        <v>6535</v>
      </c>
      <c r="V2397" s="31">
        <v>3.1334122143027994</v>
      </c>
      <c r="W2397" s="2" t="s">
        <v>6535</v>
      </c>
      <c r="X2397" s="31">
        <v>1.0767742159296505</v>
      </c>
      <c r="Y2397" s="2" t="s">
        <v>6535</v>
      </c>
      <c r="AA2397" s="37">
        <v>656115</v>
      </c>
      <c r="AB2397" s="4" t="s">
        <v>6535</v>
      </c>
      <c r="AC2397" s="37">
        <v>3445334</v>
      </c>
      <c r="AD2397" s="4" t="s">
        <v>6535</v>
      </c>
      <c r="AE2397" s="41">
        <v>1099547</v>
      </c>
      <c r="AF2397" s="4" t="s">
        <v>6535</v>
      </c>
      <c r="AG2397" s="41">
        <v>33016</v>
      </c>
      <c r="AH2397" s="2" t="s">
        <v>6535</v>
      </c>
      <c r="AI2397" s="41">
        <v>3199681</v>
      </c>
      <c r="AJ2397" s="2" t="s">
        <v>6535</v>
      </c>
      <c r="AK2397" s="41">
        <v>396269</v>
      </c>
      <c r="AL2397" s="2" t="s">
        <v>6535</v>
      </c>
      <c r="AM2397" s="2" t="str">
        <f>IF(OR(O2397="Q",Q2397="Q",S2397="Q",U2397="Q",W2397="Q",Y2397="Q",AB2397="Q",AD2397="Q",AF2397="Q",AH2397="Q",AJ2397="Q",AL2397="Q"),"Yes","No")</f>
        <v>No</v>
      </c>
    </row>
    <row r="2398" spans="1:39">
      <c r="A2398" s="3" t="s">
        <v>3482</v>
      </c>
      <c r="B2398" s="3" t="s">
        <v>3483</v>
      </c>
      <c r="C2398" s="4" t="s">
        <v>77</v>
      </c>
      <c r="D2398" s="241" t="s">
        <v>3484</v>
      </c>
      <c r="E2398" s="236" t="s">
        <v>3485</v>
      </c>
      <c r="F2398" s="3" t="s">
        <v>320</v>
      </c>
      <c r="G2398" s="4" t="s">
        <v>476</v>
      </c>
      <c r="H2398" s="60">
        <v>0</v>
      </c>
      <c r="I2398" s="27">
        <v>10</v>
      </c>
      <c r="J2398" s="170" t="s">
        <v>14</v>
      </c>
      <c r="K2398" s="170" t="s">
        <v>13</v>
      </c>
      <c r="L2398" s="5">
        <v>9</v>
      </c>
      <c r="N2398" s="31">
        <v>1.169157811778134</v>
      </c>
      <c r="O2398" s="4" t="s">
        <v>6535</v>
      </c>
      <c r="P2398" s="56">
        <v>0.1035856429814867</v>
      </c>
      <c r="Q2398" s="8" t="s">
        <v>6535</v>
      </c>
      <c r="R2398" s="35">
        <v>49.712490274702255</v>
      </c>
      <c r="S2398" s="2" t="s">
        <v>6535</v>
      </c>
      <c r="T2398" s="36">
        <v>4.404452690166976</v>
      </c>
      <c r="U2398" s="2" t="s">
        <v>6535</v>
      </c>
      <c r="V2398" s="31">
        <v>11.286871212327092</v>
      </c>
      <c r="W2398" s="2" t="s">
        <v>6535</v>
      </c>
      <c r="X2398" s="31" t="s">
        <v>6535</v>
      </c>
      <c r="Y2398" s="2" t="s">
        <v>6535</v>
      </c>
      <c r="AA2398" s="37">
        <v>86043</v>
      </c>
      <c r="AB2398" s="4" t="s">
        <v>6535</v>
      </c>
      <c r="AC2398" s="37">
        <v>830646</v>
      </c>
      <c r="AD2398" s="4" t="s">
        <v>6535</v>
      </c>
      <c r="AE2398" s="41">
        <v>73594</v>
      </c>
      <c r="AF2398" s="4" t="s">
        <v>6535</v>
      </c>
      <c r="AG2398" s="41">
        <v>16709</v>
      </c>
      <c r="AH2398" s="2" t="s">
        <v>6535</v>
      </c>
      <c r="AI2398" s="41">
        <v>0</v>
      </c>
      <c r="AJ2398" s="2" t="s">
        <v>6535</v>
      </c>
      <c r="AK2398" s="41">
        <v>238963</v>
      </c>
      <c r="AL2398" s="2" t="s">
        <v>6535</v>
      </c>
      <c r="AM2398" s="2" t="str">
        <f>IF(OR(O2398="Q",Q2398="Q",S2398="Q",U2398="Q",W2398="Q",Y2398="Q",AB2398="Q",AD2398="Q",AF2398="Q",AH2398="Q",AJ2398="Q",AL2398="Q"),"Yes","No")</f>
        <v>No</v>
      </c>
    </row>
    <row r="2399" spans="1:39">
      <c r="A2399" s="3" t="s">
        <v>146</v>
      </c>
      <c r="B2399" s="3" t="s">
        <v>1293</v>
      </c>
      <c r="C2399" s="4" t="s">
        <v>69</v>
      </c>
      <c r="D2399" s="241">
        <v>3042</v>
      </c>
      <c r="E2399" s="236">
        <v>30042</v>
      </c>
      <c r="F2399" s="3" t="s">
        <v>317</v>
      </c>
      <c r="G2399" s="4" t="s">
        <v>264</v>
      </c>
      <c r="H2399" s="60">
        <v>182696</v>
      </c>
      <c r="I2399" s="27">
        <v>10</v>
      </c>
      <c r="J2399" s="170" t="s">
        <v>15</v>
      </c>
      <c r="K2399" s="170" t="s">
        <v>13</v>
      </c>
      <c r="L2399" s="5">
        <v>8</v>
      </c>
      <c r="N2399" s="31">
        <v>0.74759321880035401</v>
      </c>
      <c r="O2399" s="4" t="s">
        <v>6535</v>
      </c>
      <c r="P2399" s="56">
        <v>0.17865376761863855</v>
      </c>
      <c r="Q2399" s="8" t="s">
        <v>6535</v>
      </c>
      <c r="R2399" s="35">
        <v>69.409260304912479</v>
      </c>
      <c r="S2399" s="2" t="s">
        <v>6535</v>
      </c>
      <c r="T2399" s="36">
        <v>16.586862412949369</v>
      </c>
      <c r="U2399" s="2" t="s">
        <v>6535</v>
      </c>
      <c r="V2399" s="31">
        <v>4.1845925152622385</v>
      </c>
      <c r="W2399" s="2" t="s">
        <v>6535</v>
      </c>
      <c r="X2399" s="31" t="s">
        <v>6535</v>
      </c>
      <c r="Y2399" s="2" t="s">
        <v>6535</v>
      </c>
      <c r="AA2399" s="37">
        <v>329412</v>
      </c>
      <c r="AB2399" s="4" t="s">
        <v>6535</v>
      </c>
      <c r="AC2399" s="37">
        <v>1843857</v>
      </c>
      <c r="AD2399" s="4" t="s">
        <v>6535</v>
      </c>
      <c r="AE2399" s="41">
        <v>440630</v>
      </c>
      <c r="AF2399" s="4" t="s">
        <v>6535</v>
      </c>
      <c r="AG2399" s="41">
        <v>26565</v>
      </c>
      <c r="AH2399" s="2" t="s">
        <v>6535</v>
      </c>
      <c r="AI2399" s="41">
        <v>0</v>
      </c>
      <c r="AJ2399" s="2" t="s">
        <v>6535</v>
      </c>
      <c r="AK2399" s="41">
        <v>407376</v>
      </c>
      <c r="AL2399" s="2" t="s">
        <v>6535</v>
      </c>
      <c r="AM2399" s="2" t="str">
        <f>IF(OR(O2399="Q",Q2399="Q",S2399="Q",U2399="Q",W2399="Q",Y2399="Q",AB2399="Q",AD2399="Q",AF2399="Q",AH2399="Q",AJ2399="Q",AL2399="Q"),"Yes","No")</f>
        <v>No</v>
      </c>
    </row>
    <row r="2400" spans="1:39">
      <c r="A2400" s="6" t="s">
        <v>3940</v>
      </c>
      <c r="B2400" s="6" t="s">
        <v>1316</v>
      </c>
      <c r="C2400" s="4" t="s">
        <v>67</v>
      </c>
      <c r="D2400" s="242">
        <v>6025</v>
      </c>
      <c r="E2400" s="237">
        <v>60025</v>
      </c>
      <c r="F2400" s="25" t="s">
        <v>317</v>
      </c>
      <c r="G2400" s="53" t="s">
        <v>264</v>
      </c>
      <c r="H2400" s="180">
        <v>82804</v>
      </c>
      <c r="I2400" s="28">
        <v>10</v>
      </c>
      <c r="J2400" s="171" t="s">
        <v>15</v>
      </c>
      <c r="K2400" s="171" t="s">
        <v>13</v>
      </c>
      <c r="L2400" s="9">
        <v>8</v>
      </c>
      <c r="M2400" s="9"/>
      <c r="N2400" s="32">
        <v>0.63970455747557353</v>
      </c>
      <c r="O2400" s="10" t="s">
        <v>6535</v>
      </c>
      <c r="P2400" s="57">
        <v>0.17581630696975989</v>
      </c>
      <c r="Q2400" s="7" t="s">
        <v>6535</v>
      </c>
      <c r="R2400" s="182">
        <v>73.10618668068085</v>
      </c>
      <c r="S2400" s="1" t="s">
        <v>6535</v>
      </c>
      <c r="T2400" s="36">
        <v>20.092493649820444</v>
      </c>
      <c r="U2400" s="2" t="s">
        <v>6535</v>
      </c>
      <c r="V2400" s="31">
        <v>3.6384825076868532</v>
      </c>
      <c r="W2400" s="2" t="s">
        <v>6535</v>
      </c>
      <c r="X2400" s="31" t="s">
        <v>6535</v>
      </c>
      <c r="Y2400" s="2" t="s">
        <v>6535</v>
      </c>
      <c r="AA2400" s="38">
        <v>440237</v>
      </c>
      <c r="AB2400" s="9" t="s">
        <v>6535</v>
      </c>
      <c r="AC2400" s="38">
        <v>2503960</v>
      </c>
      <c r="AD2400" s="9" t="s">
        <v>6535</v>
      </c>
      <c r="AE2400" s="42">
        <v>688188</v>
      </c>
      <c r="AF2400" s="9" t="s">
        <v>6535</v>
      </c>
      <c r="AG2400" s="41">
        <v>34251</v>
      </c>
      <c r="AH2400" s="2" t="s">
        <v>6535</v>
      </c>
      <c r="AI2400" s="41">
        <v>0</v>
      </c>
      <c r="AJ2400" s="2" t="s">
        <v>6535</v>
      </c>
      <c r="AK2400" s="41">
        <v>546554</v>
      </c>
      <c r="AL2400" s="2" t="s">
        <v>6535</v>
      </c>
      <c r="AM2400" s="2" t="str">
        <f>IF(OR(O2400="Q",Q2400="Q",S2400="Q",U2400="Q",W2400="Q",Y2400="Q",AB2400="Q",AD2400="Q",AF2400="Q",AH2400="Q",AJ2400="Q",AL2400="Q"),"Yes","No")</f>
        <v>No</v>
      </c>
    </row>
    <row r="2401" spans="1:39">
      <c r="A2401" s="3" t="s">
        <v>857</v>
      </c>
      <c r="B2401" s="3" t="s">
        <v>858</v>
      </c>
      <c r="C2401" s="4" t="s">
        <v>43</v>
      </c>
      <c r="D2401" s="241" t="s">
        <v>859</v>
      </c>
      <c r="E2401" s="236" t="s">
        <v>860</v>
      </c>
      <c r="F2401" s="3" t="s">
        <v>320</v>
      </c>
      <c r="G2401" s="4" t="s">
        <v>476</v>
      </c>
      <c r="H2401" s="60">
        <v>0</v>
      </c>
      <c r="I2401" s="27">
        <v>10</v>
      </c>
      <c r="J2401" s="170" t="s">
        <v>15</v>
      </c>
      <c r="K2401" s="170" t="s">
        <v>13</v>
      </c>
      <c r="L2401" s="5">
        <v>8</v>
      </c>
      <c r="N2401" s="31">
        <v>0.63699377446890448</v>
      </c>
      <c r="O2401" s="4" t="s">
        <v>6535</v>
      </c>
      <c r="P2401" s="56">
        <v>5.162074399751735E-2</v>
      </c>
      <c r="Q2401" s="8" t="s">
        <v>6535</v>
      </c>
      <c r="R2401" s="35">
        <v>59.080508040561305</v>
      </c>
      <c r="S2401" s="2" t="s">
        <v>6535</v>
      </c>
      <c r="T2401" s="36">
        <v>4.7877701526170231</v>
      </c>
      <c r="U2401" s="2" t="s">
        <v>6535</v>
      </c>
      <c r="V2401" s="31">
        <v>12.339879768093619</v>
      </c>
      <c r="W2401" s="2" t="s">
        <v>6535</v>
      </c>
      <c r="X2401" s="31" t="s">
        <v>6535</v>
      </c>
      <c r="Y2401" s="2" t="s">
        <v>6535</v>
      </c>
      <c r="AA2401" s="37">
        <v>29775</v>
      </c>
      <c r="AB2401" s="4" t="s">
        <v>6535</v>
      </c>
      <c r="AC2401" s="37">
        <v>576803</v>
      </c>
      <c r="AD2401" s="4" t="s">
        <v>6535</v>
      </c>
      <c r="AE2401" s="41">
        <v>46743</v>
      </c>
      <c r="AF2401" s="4" t="s">
        <v>6535</v>
      </c>
      <c r="AG2401" s="41">
        <v>9763</v>
      </c>
      <c r="AH2401" s="2" t="s">
        <v>6535</v>
      </c>
      <c r="AI2401" s="41">
        <v>0</v>
      </c>
      <c r="AJ2401" s="2" t="s">
        <v>6535</v>
      </c>
      <c r="AK2401" s="41">
        <v>161722</v>
      </c>
      <c r="AL2401" s="2" t="s">
        <v>6535</v>
      </c>
      <c r="AM2401" s="2" t="str">
        <f>IF(OR(O2401="Q",Q2401="Q",S2401="Q",U2401="Q",W2401="Q",Y2401="Q",AB2401="Q",AD2401="Q",AF2401="Q",AH2401="Q",AJ2401="Q",AL2401="Q"),"Yes","No")</f>
        <v>No</v>
      </c>
    </row>
    <row r="2402" spans="1:39">
      <c r="A2402" s="3" t="s">
        <v>1460</v>
      </c>
      <c r="B2402" s="3" t="s">
        <v>1461</v>
      </c>
      <c r="C2402" s="4" t="s">
        <v>147</v>
      </c>
      <c r="D2402" s="241" t="s">
        <v>1462</v>
      </c>
      <c r="E2402" s="236" t="s">
        <v>1463</v>
      </c>
      <c r="F2402" s="3" t="s">
        <v>481</v>
      </c>
      <c r="G2402" s="4" t="s">
        <v>476</v>
      </c>
      <c r="H2402" s="60">
        <v>0</v>
      </c>
      <c r="I2402" s="27">
        <v>10</v>
      </c>
      <c r="J2402" s="170" t="s">
        <v>14</v>
      </c>
      <c r="K2402" s="170" t="s">
        <v>13</v>
      </c>
      <c r="L2402" s="5">
        <v>8</v>
      </c>
      <c r="N2402" s="31">
        <v>2.4336594103058693</v>
      </c>
      <c r="O2402" s="4" t="s">
        <v>6535</v>
      </c>
      <c r="P2402" s="56">
        <v>0.10325184717545828</v>
      </c>
      <c r="Q2402" s="8" t="s">
        <v>6535</v>
      </c>
      <c r="R2402" s="35">
        <v>28.253014037985135</v>
      </c>
      <c r="S2402" s="2" t="s">
        <v>163</v>
      </c>
      <c r="T2402" s="36">
        <v>1.1986787778695294</v>
      </c>
      <c r="U2402" s="2" t="s">
        <v>163</v>
      </c>
      <c r="V2402" s="31">
        <v>23.57012951226233</v>
      </c>
      <c r="W2402" s="2" t="s">
        <v>6535</v>
      </c>
      <c r="X2402" s="31" t="s">
        <v>6535</v>
      </c>
      <c r="Y2402" s="2" t="s">
        <v>6535</v>
      </c>
      <c r="AA2402" s="37">
        <v>35327</v>
      </c>
      <c r="AB2402" s="4" t="s">
        <v>6535</v>
      </c>
      <c r="AC2402" s="37">
        <v>342144</v>
      </c>
      <c r="AD2402" s="4" t="s">
        <v>6535</v>
      </c>
      <c r="AE2402" s="41">
        <v>14516</v>
      </c>
      <c r="AF2402" s="4" t="s">
        <v>6535</v>
      </c>
      <c r="AG2402" s="41">
        <v>12110</v>
      </c>
      <c r="AH2402" s="2" t="s">
        <v>163</v>
      </c>
      <c r="AI2402" s="41">
        <v>0</v>
      </c>
      <c r="AJ2402" s="2" t="s">
        <v>6535</v>
      </c>
      <c r="AK2402" s="41">
        <v>136441</v>
      </c>
      <c r="AL2402" s="2" t="s">
        <v>163</v>
      </c>
      <c r="AM2402" s="2" t="str">
        <f>IF(OR(O2402="Q",Q2402="Q",S2402="Q",U2402="Q",W2402="Q",Y2402="Q",AB2402="Q",AD2402="Q",AF2402="Q",AH2402="Q",AJ2402="Q",AL2402="Q"),"Yes","No")</f>
        <v>No</v>
      </c>
    </row>
    <row r="2403" spans="1:39">
      <c r="A2403" s="6" t="s">
        <v>4216</v>
      </c>
      <c r="B2403" s="6" t="s">
        <v>4217</v>
      </c>
      <c r="C2403" s="4" t="s">
        <v>95</v>
      </c>
      <c r="D2403" s="242" t="s">
        <v>4218</v>
      </c>
      <c r="E2403" s="237" t="s">
        <v>4219</v>
      </c>
      <c r="F2403" s="25" t="s">
        <v>317</v>
      </c>
      <c r="G2403" s="53" t="s">
        <v>476</v>
      </c>
      <c r="H2403" s="180">
        <v>0</v>
      </c>
      <c r="I2403" s="28">
        <v>10</v>
      </c>
      <c r="J2403" s="171" t="s">
        <v>14</v>
      </c>
      <c r="K2403" s="171" t="s">
        <v>13</v>
      </c>
      <c r="L2403" s="9">
        <v>8</v>
      </c>
      <c r="M2403" s="9"/>
      <c r="N2403" s="32">
        <v>0.63321033210332101</v>
      </c>
      <c r="O2403" s="10" t="s">
        <v>6535</v>
      </c>
      <c r="P2403" s="57">
        <v>4.6445885310782038E-2</v>
      </c>
      <c r="Q2403" s="7" t="s">
        <v>6535</v>
      </c>
      <c r="R2403" s="182">
        <v>74.890990990990986</v>
      </c>
      <c r="S2403" s="1" t="s">
        <v>6535</v>
      </c>
      <c r="T2403" s="36">
        <v>5.493243243243243</v>
      </c>
      <c r="U2403" s="2" t="s">
        <v>6535</v>
      </c>
      <c r="V2403" s="31">
        <v>13.633292332923329</v>
      </c>
      <c r="W2403" s="2" t="s">
        <v>6535</v>
      </c>
      <c r="X2403" s="31" t="s">
        <v>6535</v>
      </c>
      <c r="Y2403" s="2" t="s">
        <v>6535</v>
      </c>
      <c r="AA2403" s="38">
        <v>7722</v>
      </c>
      <c r="AB2403" s="9" t="s">
        <v>6535</v>
      </c>
      <c r="AC2403" s="38">
        <v>166258</v>
      </c>
      <c r="AD2403" s="9" t="s">
        <v>6535</v>
      </c>
      <c r="AE2403" s="42">
        <v>12195</v>
      </c>
      <c r="AF2403" s="9" t="s">
        <v>6535</v>
      </c>
      <c r="AG2403" s="41">
        <v>2220</v>
      </c>
      <c r="AH2403" s="2" t="s">
        <v>6535</v>
      </c>
      <c r="AI2403" s="41">
        <v>0</v>
      </c>
      <c r="AJ2403" s="2" t="s">
        <v>6535</v>
      </c>
      <c r="AK2403" s="41">
        <v>31866</v>
      </c>
      <c r="AL2403" s="2" t="s">
        <v>6535</v>
      </c>
      <c r="AM2403" s="2" t="str">
        <f>IF(OR(O2403="Q",Q2403="Q",S2403="Q",U2403="Q",W2403="Q",Y2403="Q",AB2403="Q",AD2403="Q",AF2403="Q",AH2403="Q",AJ2403="Q",AL2403="Q"),"Yes","No")</f>
        <v>No</v>
      </c>
    </row>
    <row r="2404" spans="1:39">
      <c r="A2404" s="3" t="s">
        <v>511</v>
      </c>
      <c r="B2404" s="3" t="s">
        <v>512</v>
      </c>
      <c r="C2404" s="4" t="s">
        <v>112</v>
      </c>
      <c r="D2404" s="241" t="s">
        <v>513</v>
      </c>
      <c r="E2404" s="236" t="s">
        <v>514</v>
      </c>
      <c r="F2404" s="3" t="s">
        <v>317</v>
      </c>
      <c r="G2404" s="4" t="s">
        <v>476</v>
      </c>
      <c r="H2404" s="60">
        <v>0</v>
      </c>
      <c r="I2404" s="27">
        <v>10</v>
      </c>
      <c r="J2404" s="170" t="s">
        <v>14</v>
      </c>
      <c r="K2404" s="170" t="s">
        <v>16</v>
      </c>
      <c r="L2404" s="5">
        <v>8</v>
      </c>
      <c r="N2404" s="31">
        <v>2.6183999999999998</v>
      </c>
      <c r="O2404" s="4" t="s">
        <v>6535</v>
      </c>
      <c r="P2404" s="56">
        <v>6.232772041075739E-2</v>
      </c>
      <c r="Q2404" s="8" t="s">
        <v>6535</v>
      </c>
      <c r="R2404" s="35">
        <v>50.396113243761995</v>
      </c>
      <c r="S2404" s="2" t="s">
        <v>6535</v>
      </c>
      <c r="T2404" s="36">
        <v>1.199616122840691</v>
      </c>
      <c r="U2404" s="2" t="s">
        <v>6535</v>
      </c>
      <c r="V2404" s="31">
        <v>42.010199999999998</v>
      </c>
      <c r="W2404" s="2" t="s">
        <v>6535</v>
      </c>
      <c r="X2404" s="31" t="s">
        <v>6535</v>
      </c>
      <c r="Y2404" s="2" t="s">
        <v>6535</v>
      </c>
      <c r="AA2404" s="37">
        <v>26184</v>
      </c>
      <c r="AB2404" s="4" t="s">
        <v>6535</v>
      </c>
      <c r="AC2404" s="37">
        <v>420102</v>
      </c>
      <c r="AD2404" s="4" t="s">
        <v>6535</v>
      </c>
      <c r="AE2404" s="41">
        <v>10000</v>
      </c>
      <c r="AF2404" s="4" t="s">
        <v>6535</v>
      </c>
      <c r="AG2404" s="41">
        <v>8336</v>
      </c>
      <c r="AH2404" s="2" t="s">
        <v>6535</v>
      </c>
      <c r="AI2404" s="41">
        <v>0</v>
      </c>
      <c r="AJ2404" s="2" t="s">
        <v>6535</v>
      </c>
      <c r="AK2404" s="41">
        <v>124146</v>
      </c>
      <c r="AL2404" s="2" t="s">
        <v>6535</v>
      </c>
      <c r="AM2404" s="2" t="str">
        <f>IF(OR(O2404="Q",Q2404="Q",S2404="Q",U2404="Q",W2404="Q",Y2404="Q",AB2404="Q",AD2404="Q",AF2404="Q",AH2404="Q",AJ2404="Q",AL2404="Q"),"Yes","No")</f>
        <v>No</v>
      </c>
    </row>
    <row r="2405" spans="1:39">
      <c r="A2405" s="3" t="s">
        <v>2819</v>
      </c>
      <c r="B2405" s="3" t="s">
        <v>2820</v>
      </c>
      <c r="C2405" s="4" t="s">
        <v>60</v>
      </c>
      <c r="D2405" s="241">
        <v>5053</v>
      </c>
      <c r="E2405" s="236">
        <v>50053</v>
      </c>
      <c r="F2405" s="3" t="s">
        <v>317</v>
      </c>
      <c r="G2405" s="4" t="s">
        <v>262</v>
      </c>
      <c r="H2405" s="60">
        <v>92742</v>
      </c>
      <c r="I2405" s="27">
        <v>10</v>
      </c>
      <c r="J2405" s="170" t="s">
        <v>15</v>
      </c>
      <c r="K2405" s="170" t="s">
        <v>13</v>
      </c>
      <c r="L2405" s="5">
        <v>8</v>
      </c>
      <c r="N2405" s="31">
        <v>0.4900514866402646</v>
      </c>
      <c r="O2405" s="4" t="s">
        <v>6535</v>
      </c>
      <c r="P2405" s="56">
        <v>8.6935468843084646E-2</v>
      </c>
      <c r="Q2405" s="8" t="s">
        <v>6535</v>
      </c>
      <c r="R2405" s="35">
        <v>66.406737289459699</v>
      </c>
      <c r="S2405" s="2" t="s">
        <v>6535</v>
      </c>
      <c r="T2405" s="36">
        <v>11.780600606231054</v>
      </c>
      <c r="U2405" s="2" t="s">
        <v>6535</v>
      </c>
      <c r="V2405" s="31">
        <v>5.6369568504287901</v>
      </c>
      <c r="W2405" s="2" t="s">
        <v>6535</v>
      </c>
      <c r="X2405" s="31">
        <v>4.4180498960498964</v>
      </c>
      <c r="Y2405" s="2" t="s">
        <v>6535</v>
      </c>
      <c r="AA2405" s="37">
        <v>184745</v>
      </c>
      <c r="AB2405" s="4" t="s">
        <v>6535</v>
      </c>
      <c r="AC2405" s="37">
        <v>2125082</v>
      </c>
      <c r="AD2405" s="4" t="s">
        <v>6535</v>
      </c>
      <c r="AE2405" s="41">
        <v>376991</v>
      </c>
      <c r="AF2405" s="4" t="s">
        <v>6535</v>
      </c>
      <c r="AG2405" s="41">
        <v>32001</v>
      </c>
      <c r="AH2405" s="2" t="s">
        <v>6535</v>
      </c>
      <c r="AI2405" s="41">
        <v>481000</v>
      </c>
      <c r="AJ2405" s="2" t="s">
        <v>6535</v>
      </c>
      <c r="AK2405" s="41">
        <v>424950</v>
      </c>
      <c r="AL2405" s="2" t="s">
        <v>6535</v>
      </c>
      <c r="AM2405" s="2" t="str">
        <f>IF(OR(O2405="Q",Q2405="Q",S2405="Q",U2405="Q",W2405="Q",Y2405="Q",AB2405="Q",AD2405="Q",AF2405="Q",AH2405="Q",AJ2405="Q",AL2405="Q"),"Yes","No")</f>
        <v>No</v>
      </c>
    </row>
    <row r="2406" spans="1:39">
      <c r="A2406" s="3" t="s">
        <v>118</v>
      </c>
      <c r="B2406" s="3" t="s">
        <v>1745</v>
      </c>
      <c r="C2406" s="4" t="s">
        <v>116</v>
      </c>
      <c r="D2406" s="241">
        <v>4150</v>
      </c>
      <c r="E2406" s="236">
        <v>40150</v>
      </c>
      <c r="F2406" s="3" t="s">
        <v>317</v>
      </c>
      <c r="G2406" s="4" t="s">
        <v>264</v>
      </c>
      <c r="H2406" s="60">
        <v>71747</v>
      </c>
      <c r="I2406" s="27">
        <v>10</v>
      </c>
      <c r="J2406" s="170" t="s">
        <v>15</v>
      </c>
      <c r="K2406" s="170" t="s">
        <v>13</v>
      </c>
      <c r="L2406" s="5">
        <v>7</v>
      </c>
      <c r="N2406" s="31">
        <v>0</v>
      </c>
      <c r="O2406" s="4" t="s">
        <v>6535</v>
      </c>
      <c r="P2406" s="56">
        <v>0</v>
      </c>
      <c r="Q2406" s="8" t="s">
        <v>6535</v>
      </c>
      <c r="R2406" s="35">
        <v>51.45952555637075</v>
      </c>
      <c r="S2406" s="2" t="s">
        <v>6535</v>
      </c>
      <c r="T2406" s="36">
        <v>8.9235346865574297</v>
      </c>
      <c r="U2406" s="2" t="s">
        <v>6535</v>
      </c>
      <c r="V2406" s="31">
        <v>5.7667199561503679</v>
      </c>
      <c r="W2406" s="2" t="s">
        <v>6535</v>
      </c>
      <c r="X2406" s="31" t="s">
        <v>6535</v>
      </c>
      <c r="Y2406" s="2" t="s">
        <v>6535</v>
      </c>
      <c r="AA2406" s="37">
        <v>0</v>
      </c>
      <c r="AB2406" s="4" t="s">
        <v>6535</v>
      </c>
      <c r="AC2406" s="37">
        <v>631254</v>
      </c>
      <c r="AD2406" s="4" t="s">
        <v>6535</v>
      </c>
      <c r="AE2406" s="41">
        <v>109465</v>
      </c>
      <c r="AF2406" s="4" t="s">
        <v>6535</v>
      </c>
      <c r="AG2406" s="41">
        <v>12267</v>
      </c>
      <c r="AH2406" s="2" t="s">
        <v>6535</v>
      </c>
      <c r="AI2406" s="41">
        <v>0</v>
      </c>
      <c r="AJ2406" s="2" t="s">
        <v>6535</v>
      </c>
      <c r="AK2406" s="41">
        <v>128552</v>
      </c>
      <c r="AL2406" s="2" t="s">
        <v>6535</v>
      </c>
      <c r="AM2406" s="2" t="str">
        <f>IF(OR(O2406="Q",Q2406="Q",S2406="Q",U2406="Q",W2406="Q",Y2406="Q",AB2406="Q",AD2406="Q",AF2406="Q",AH2406="Q",AJ2406="Q",AL2406="Q"),"Yes","No")</f>
        <v>No</v>
      </c>
    </row>
    <row r="2407" spans="1:39">
      <c r="A2407" s="20" t="s">
        <v>4028</v>
      </c>
      <c r="B2407" s="20" t="s">
        <v>3454</v>
      </c>
      <c r="C2407" s="4" t="s">
        <v>130</v>
      </c>
      <c r="D2407" s="245">
        <v>6131</v>
      </c>
      <c r="E2407" s="239">
        <v>60131</v>
      </c>
      <c r="F2407" s="26" t="s">
        <v>320</v>
      </c>
      <c r="G2407" s="54" t="s">
        <v>264</v>
      </c>
      <c r="H2407" s="181">
        <v>52826</v>
      </c>
      <c r="I2407" s="30">
        <v>10</v>
      </c>
      <c r="J2407" s="172" t="s">
        <v>15</v>
      </c>
      <c r="K2407" s="172" t="s">
        <v>13</v>
      </c>
      <c r="L2407" s="21">
        <v>7</v>
      </c>
      <c r="M2407" s="21"/>
      <c r="N2407" s="34">
        <v>0.65892473652196581</v>
      </c>
      <c r="O2407" s="22" t="s">
        <v>6535</v>
      </c>
      <c r="P2407" s="59">
        <v>4.9160818047274256E-2</v>
      </c>
      <c r="Q2407" s="7" t="s">
        <v>6535</v>
      </c>
      <c r="R2407" s="182">
        <v>68.191360363774152</v>
      </c>
      <c r="S2407" s="1" t="s">
        <v>6535</v>
      </c>
      <c r="T2407" s="36">
        <v>5.0875963117342424</v>
      </c>
      <c r="U2407" s="2" t="s">
        <v>6535</v>
      </c>
      <c r="V2407" s="31">
        <v>13.403453455317353</v>
      </c>
      <c r="W2407" s="2" t="s">
        <v>6535</v>
      </c>
      <c r="X2407" s="31" t="s">
        <v>6535</v>
      </c>
      <c r="Y2407" s="2" t="s">
        <v>6535</v>
      </c>
      <c r="AA2407" s="40">
        <v>53081</v>
      </c>
      <c r="AB2407" s="21" t="s">
        <v>6535</v>
      </c>
      <c r="AC2407" s="40">
        <v>1079742</v>
      </c>
      <c r="AD2407" s="21" t="s">
        <v>6535</v>
      </c>
      <c r="AE2407" s="44">
        <v>80557</v>
      </c>
      <c r="AF2407" s="21" t="s">
        <v>6535</v>
      </c>
      <c r="AG2407" s="41">
        <v>15834</v>
      </c>
      <c r="AH2407" s="2" t="s">
        <v>6535</v>
      </c>
      <c r="AI2407" s="41">
        <v>0</v>
      </c>
      <c r="AJ2407" s="2" t="s">
        <v>6535</v>
      </c>
      <c r="AK2407" s="41">
        <v>223036</v>
      </c>
      <c r="AL2407" s="2" t="s">
        <v>6535</v>
      </c>
      <c r="AM2407" s="2" t="str">
        <f>IF(OR(O2407="Q",Q2407="Q",S2407="Q",U2407="Q",W2407="Q",Y2407="Q",AB2407="Q",AD2407="Q",AF2407="Q",AH2407="Q",AJ2407="Q",AL2407="Q"),"Yes","No")</f>
        <v>No</v>
      </c>
    </row>
    <row r="2408" spans="1:39">
      <c r="A2408" s="3" t="s">
        <v>6066</v>
      </c>
      <c r="B2408" s="3" t="s">
        <v>5718</v>
      </c>
      <c r="C2408" s="4" t="s">
        <v>28</v>
      </c>
      <c r="D2408" s="241" t="s">
        <v>6067</v>
      </c>
      <c r="E2408" s="236" t="s">
        <v>6068</v>
      </c>
      <c r="F2408" s="3" t="s">
        <v>320</v>
      </c>
      <c r="G2408" s="4" t="s">
        <v>476</v>
      </c>
      <c r="H2408" s="60">
        <v>0</v>
      </c>
      <c r="I2408" s="27">
        <v>10</v>
      </c>
      <c r="J2408" s="170" t="s">
        <v>15</v>
      </c>
      <c r="K2408" s="170" t="s">
        <v>16</v>
      </c>
      <c r="L2408" s="5">
        <v>7</v>
      </c>
      <c r="N2408" s="31">
        <v>1.7191063249195986</v>
      </c>
      <c r="O2408" s="4" t="s">
        <v>6535</v>
      </c>
      <c r="P2408" s="56">
        <v>0.22243834467713511</v>
      </c>
      <c r="Q2408" s="8" t="s">
        <v>6535</v>
      </c>
      <c r="R2408" s="35">
        <v>59.029898889647043</v>
      </c>
      <c r="S2408" s="2" t="s">
        <v>6535</v>
      </c>
      <c r="T2408" s="36">
        <v>7.6379877178835063</v>
      </c>
      <c r="U2408" s="2" t="s">
        <v>6535</v>
      </c>
      <c r="V2408" s="31">
        <v>7.7284621381931586</v>
      </c>
      <c r="W2408" s="2" t="s">
        <v>6535</v>
      </c>
      <c r="X2408" s="31" t="s">
        <v>6535</v>
      </c>
      <c r="Y2408" s="2" t="s">
        <v>6535</v>
      </c>
      <c r="AA2408" s="37">
        <v>211677</v>
      </c>
      <c r="AB2408" s="4" t="s">
        <v>6535</v>
      </c>
      <c r="AC2408" s="37">
        <v>951621</v>
      </c>
      <c r="AD2408" s="4" t="s">
        <v>6535</v>
      </c>
      <c r="AE2408" s="41">
        <v>123132</v>
      </c>
      <c r="AF2408" s="4" t="s">
        <v>6535</v>
      </c>
      <c r="AG2408" s="41">
        <v>16121</v>
      </c>
      <c r="AH2408" s="2" t="s">
        <v>6535</v>
      </c>
      <c r="AI2408" s="41">
        <v>0</v>
      </c>
      <c r="AJ2408" s="2" t="s">
        <v>6535</v>
      </c>
      <c r="AK2408" s="41">
        <v>355179</v>
      </c>
      <c r="AL2408" s="2" t="s">
        <v>6535</v>
      </c>
      <c r="AM2408" s="2" t="str">
        <f>IF(OR(O2408="Q",Q2408="Q",S2408="Q",U2408="Q",W2408="Q",Y2408="Q",AB2408="Q",AD2408="Q",AF2408="Q",AH2408="Q",AJ2408="Q",AL2408="Q"),"Yes","No")</f>
        <v>No</v>
      </c>
    </row>
    <row r="2409" spans="1:39">
      <c r="A2409" s="3" t="s">
        <v>5828</v>
      </c>
      <c r="B2409" s="3" t="s">
        <v>5829</v>
      </c>
      <c r="C2409" s="4" t="s">
        <v>28</v>
      </c>
      <c r="D2409" s="241">
        <v>9244</v>
      </c>
      <c r="E2409" s="236">
        <v>90244</v>
      </c>
      <c r="F2409" s="3" t="s">
        <v>317</v>
      </c>
      <c r="G2409" s="4" t="s">
        <v>262</v>
      </c>
      <c r="H2409" s="60">
        <v>219454</v>
      </c>
      <c r="I2409" s="27">
        <v>10</v>
      </c>
      <c r="J2409" s="170" t="s">
        <v>15</v>
      </c>
      <c r="K2409" s="170" t="s">
        <v>16</v>
      </c>
      <c r="L2409" s="5">
        <v>7</v>
      </c>
      <c r="N2409" s="31">
        <v>0.73200818407306223</v>
      </c>
      <c r="O2409" s="4" t="s">
        <v>6535</v>
      </c>
      <c r="P2409" s="56">
        <v>0.14574905050961143</v>
      </c>
      <c r="Q2409" s="8" t="s">
        <v>6535</v>
      </c>
      <c r="R2409" s="35">
        <v>77.478064607137824</v>
      </c>
      <c r="S2409" s="2" t="s">
        <v>6535</v>
      </c>
      <c r="T2409" s="36">
        <v>15.42654112004514</v>
      </c>
      <c r="U2409" s="2" t="s">
        <v>6535</v>
      </c>
      <c r="V2409" s="31">
        <v>5.0223873261170233</v>
      </c>
      <c r="W2409" s="2" t="s">
        <v>6535</v>
      </c>
      <c r="X2409" s="31">
        <v>1.156784796983154</v>
      </c>
      <c r="Y2409" s="2" t="s">
        <v>163</v>
      </c>
      <c r="AA2409" s="37">
        <v>320206</v>
      </c>
      <c r="AB2409" s="4" t="s">
        <v>6535</v>
      </c>
      <c r="AC2409" s="37">
        <v>2196968</v>
      </c>
      <c r="AD2409" s="4" t="s">
        <v>6535</v>
      </c>
      <c r="AE2409" s="41">
        <v>437435</v>
      </c>
      <c r="AF2409" s="4" t="s">
        <v>6535</v>
      </c>
      <c r="AG2409" s="41">
        <v>28356</v>
      </c>
      <c r="AH2409" s="2" t="s">
        <v>6535</v>
      </c>
      <c r="AI2409" s="41">
        <v>1899202</v>
      </c>
      <c r="AJ2409" s="2" t="s">
        <v>163</v>
      </c>
      <c r="AK2409" s="41">
        <v>558408</v>
      </c>
      <c r="AL2409" s="2" t="s">
        <v>6535</v>
      </c>
      <c r="AM2409" s="2" t="str">
        <f>IF(OR(O2409="Q",Q2409="Q",S2409="Q",U2409="Q",W2409="Q",Y2409="Q",AB2409="Q",AD2409="Q",AF2409="Q",AH2409="Q",AJ2409="Q",AL2409="Q"),"Yes","No")</f>
        <v>No</v>
      </c>
    </row>
    <row r="2410" spans="1:39">
      <c r="A2410" s="6" t="s">
        <v>4024</v>
      </c>
      <c r="B2410" s="6" t="s">
        <v>4025</v>
      </c>
      <c r="C2410" s="4" t="s">
        <v>67</v>
      </c>
      <c r="D2410" s="242">
        <v>6127</v>
      </c>
      <c r="E2410" s="237">
        <v>60127</v>
      </c>
      <c r="F2410" s="25" t="s">
        <v>317</v>
      </c>
      <c r="G2410" s="53" t="s">
        <v>262</v>
      </c>
      <c r="H2410" s="180">
        <v>899703</v>
      </c>
      <c r="I2410" s="28">
        <v>10</v>
      </c>
      <c r="J2410" s="171" t="s">
        <v>14</v>
      </c>
      <c r="K2410" s="171" t="s">
        <v>13</v>
      </c>
      <c r="L2410" s="9">
        <v>7</v>
      </c>
      <c r="M2410" s="9"/>
      <c r="N2410" s="32">
        <v>0</v>
      </c>
      <c r="O2410" s="10" t="s">
        <v>6535</v>
      </c>
      <c r="P2410" s="57">
        <v>0</v>
      </c>
      <c r="Q2410" s="7" t="s">
        <v>6535</v>
      </c>
      <c r="R2410" s="182">
        <v>113.16691316289879</v>
      </c>
      <c r="S2410" s="1" t="s">
        <v>6535</v>
      </c>
      <c r="T2410" s="36">
        <v>1.9317557574477076</v>
      </c>
      <c r="U2410" s="2" t="s">
        <v>6535</v>
      </c>
      <c r="V2410" s="31">
        <v>58.582412774800396</v>
      </c>
      <c r="W2410" s="2" t="s">
        <v>6535</v>
      </c>
      <c r="X2410" s="31">
        <v>1.3727273659229189</v>
      </c>
      <c r="Y2410" s="2" t="s">
        <v>6535</v>
      </c>
      <c r="AA2410" s="38">
        <v>0</v>
      </c>
      <c r="AB2410" s="9" t="s">
        <v>6535</v>
      </c>
      <c r="AC2410" s="38">
        <v>535619</v>
      </c>
      <c r="AD2410" s="9" t="s">
        <v>6535</v>
      </c>
      <c r="AE2410" s="42">
        <v>9143</v>
      </c>
      <c r="AF2410" s="9" t="s">
        <v>6535</v>
      </c>
      <c r="AG2410" s="41">
        <v>4733</v>
      </c>
      <c r="AH2410" s="2" t="s">
        <v>6535</v>
      </c>
      <c r="AI2410" s="41">
        <v>390186</v>
      </c>
      <c r="AJ2410" s="2" t="s">
        <v>6535</v>
      </c>
      <c r="AK2410" s="41">
        <v>144028</v>
      </c>
      <c r="AL2410" s="2" t="s">
        <v>6535</v>
      </c>
      <c r="AM2410" s="2" t="str">
        <f>IF(OR(O2410="Q",Q2410="Q",S2410="Q",U2410="Q",W2410="Q",Y2410="Q",AB2410="Q",AD2410="Q",AF2410="Q",AH2410="Q",AJ2410="Q",AL2410="Q"),"Yes","No")</f>
        <v>No</v>
      </c>
    </row>
    <row r="2411" spans="1:39">
      <c r="A2411" s="3" t="s">
        <v>1664</v>
      </c>
      <c r="B2411" s="3" t="s">
        <v>1665</v>
      </c>
      <c r="C2411" s="4" t="s">
        <v>129</v>
      </c>
      <c r="D2411" s="241">
        <v>4080</v>
      </c>
      <c r="E2411" s="236">
        <v>40080</v>
      </c>
      <c r="F2411" s="3" t="s">
        <v>317</v>
      </c>
      <c r="G2411" s="4" t="s">
        <v>264</v>
      </c>
      <c r="H2411" s="60">
        <v>106571</v>
      </c>
      <c r="I2411" s="27">
        <v>10</v>
      </c>
      <c r="J2411" s="170" t="s">
        <v>15</v>
      </c>
      <c r="K2411" s="170" t="s">
        <v>13</v>
      </c>
      <c r="L2411" s="5">
        <v>6</v>
      </c>
      <c r="N2411" s="31">
        <v>0.37989756243457456</v>
      </c>
      <c r="O2411" s="4" t="s">
        <v>6535</v>
      </c>
      <c r="P2411" s="56">
        <v>7.184199921287121E-2</v>
      </c>
      <c r="Q2411" s="8" t="s">
        <v>6535</v>
      </c>
      <c r="R2411" s="35">
        <v>56.701677022783457</v>
      </c>
      <c r="S2411" s="2" t="s">
        <v>6535</v>
      </c>
      <c r="T2411" s="36">
        <v>10.722790138304269</v>
      </c>
      <c r="U2411" s="2" t="s">
        <v>6535</v>
      </c>
      <c r="V2411" s="31">
        <v>5.287959224365685</v>
      </c>
      <c r="W2411" s="2" t="s">
        <v>6535</v>
      </c>
      <c r="X2411" s="31" t="s">
        <v>6535</v>
      </c>
      <c r="Y2411" s="2" t="s">
        <v>6535</v>
      </c>
      <c r="AA2411" s="37">
        <v>60969</v>
      </c>
      <c r="AB2411" s="4" t="s">
        <v>6535</v>
      </c>
      <c r="AC2411" s="37">
        <v>848654</v>
      </c>
      <c r="AD2411" s="4" t="s">
        <v>6535</v>
      </c>
      <c r="AE2411" s="41">
        <v>160488</v>
      </c>
      <c r="AF2411" s="4" t="s">
        <v>6535</v>
      </c>
      <c r="AG2411" s="41">
        <v>14967</v>
      </c>
      <c r="AH2411" s="2" t="s">
        <v>6535</v>
      </c>
      <c r="AI2411" s="41">
        <v>0</v>
      </c>
      <c r="AJ2411" s="2" t="s">
        <v>6535</v>
      </c>
      <c r="AK2411" s="41">
        <v>216918</v>
      </c>
      <c r="AL2411" s="2" t="s">
        <v>6535</v>
      </c>
      <c r="AM2411" s="2" t="str">
        <f>IF(OR(O2411="Q",Q2411="Q",S2411="Q",U2411="Q",W2411="Q",Y2411="Q",AB2411="Q",AD2411="Q",AF2411="Q",AH2411="Q",AJ2411="Q",AL2411="Q"),"Yes","No")</f>
        <v>No</v>
      </c>
    </row>
    <row r="2412" spans="1:39">
      <c r="A2412" s="6" t="s">
        <v>1578</v>
      </c>
      <c r="B2412" s="6" t="s">
        <v>1579</v>
      </c>
      <c r="C2412" s="4" t="s">
        <v>66</v>
      </c>
      <c r="D2412" s="242">
        <v>4016</v>
      </c>
      <c r="E2412" s="237">
        <v>40016</v>
      </c>
      <c r="F2412" s="25" t="s">
        <v>317</v>
      </c>
      <c r="G2412" s="53" t="s">
        <v>264</v>
      </c>
      <c r="H2412" s="180">
        <v>202637</v>
      </c>
      <c r="I2412" s="27">
        <v>10</v>
      </c>
      <c r="J2412" s="171" t="s">
        <v>15</v>
      </c>
      <c r="K2412" s="171" t="s">
        <v>13</v>
      </c>
      <c r="L2412" s="9">
        <v>6</v>
      </c>
      <c r="M2412" s="9"/>
      <c r="N2412" s="32">
        <v>0.31708162895356995</v>
      </c>
      <c r="O2412" s="10" t="s">
        <v>6535</v>
      </c>
      <c r="P2412" s="57">
        <v>5.8745022567282042E-2</v>
      </c>
      <c r="Q2412" s="7" t="s">
        <v>6535</v>
      </c>
      <c r="R2412" s="182">
        <v>64.963099981028265</v>
      </c>
      <c r="S2412" s="1" t="s">
        <v>6535</v>
      </c>
      <c r="T2412" s="36">
        <v>12.035571997723393</v>
      </c>
      <c r="U2412" s="2" t="s">
        <v>6535</v>
      </c>
      <c r="V2412" s="31">
        <v>5.3975914059852297</v>
      </c>
      <c r="W2412" s="2" t="s">
        <v>6535</v>
      </c>
      <c r="X2412" s="31" t="s">
        <v>6535</v>
      </c>
      <c r="Y2412" s="2" t="s">
        <v>6535</v>
      </c>
      <c r="AA2412" s="38">
        <v>40231</v>
      </c>
      <c r="AB2412" s="9" t="s">
        <v>6535</v>
      </c>
      <c r="AC2412" s="38">
        <v>684841</v>
      </c>
      <c r="AD2412" s="9" t="s">
        <v>6535</v>
      </c>
      <c r="AE2412" s="42">
        <v>126879</v>
      </c>
      <c r="AF2412" s="9" t="s">
        <v>6535</v>
      </c>
      <c r="AG2412" s="41">
        <v>10542</v>
      </c>
      <c r="AH2412" s="2" t="s">
        <v>6535</v>
      </c>
      <c r="AI2412" s="41">
        <v>0</v>
      </c>
      <c r="AJ2412" s="2" t="s">
        <v>6535</v>
      </c>
      <c r="AK2412" s="41">
        <v>131153</v>
      </c>
      <c r="AL2412" s="2" t="s">
        <v>6535</v>
      </c>
      <c r="AM2412" s="2" t="str">
        <f>IF(OR(O2412="Q",Q2412="Q",S2412="Q",U2412="Q",W2412="Q",Y2412="Q",AB2412="Q",AD2412="Q",AF2412="Q",AH2412="Q",AJ2412="Q",AL2412="Q"),"Yes","No")</f>
        <v>No</v>
      </c>
    </row>
    <row r="2413" spans="1:39">
      <c r="A2413" s="3" t="s">
        <v>5167</v>
      </c>
      <c r="B2413" s="3" t="s">
        <v>5168</v>
      </c>
      <c r="C2413" s="4" t="s">
        <v>132</v>
      </c>
      <c r="D2413" s="241">
        <v>8026</v>
      </c>
      <c r="E2413" s="236">
        <v>80026</v>
      </c>
      <c r="F2413" s="3" t="s">
        <v>317</v>
      </c>
      <c r="G2413" s="4" t="s">
        <v>264</v>
      </c>
      <c r="H2413" s="60">
        <v>98370</v>
      </c>
      <c r="I2413" s="27">
        <v>10</v>
      </c>
      <c r="J2413" s="170" t="s">
        <v>15</v>
      </c>
      <c r="K2413" s="170" t="s">
        <v>13</v>
      </c>
      <c r="L2413" s="5">
        <v>6</v>
      </c>
      <c r="N2413" s="31">
        <v>0.37861593921872799</v>
      </c>
      <c r="O2413" s="4" t="s">
        <v>6535</v>
      </c>
      <c r="P2413" s="56">
        <v>0.14875142301848734</v>
      </c>
      <c r="Q2413" s="8" t="s">
        <v>6535</v>
      </c>
      <c r="R2413" s="35">
        <v>50.978198508318989</v>
      </c>
      <c r="S2413" s="2" t="s">
        <v>6535</v>
      </c>
      <c r="T2413" s="36">
        <v>20.028421377818969</v>
      </c>
      <c r="U2413" s="2" t="s">
        <v>6535</v>
      </c>
      <c r="V2413" s="31">
        <v>2.5452928888732194</v>
      </c>
      <c r="W2413" s="2" t="s">
        <v>6535</v>
      </c>
      <c r="X2413" s="31" t="s">
        <v>6535</v>
      </c>
      <c r="Y2413" s="2" t="s">
        <v>6535</v>
      </c>
      <c r="AA2413" s="37">
        <v>171825</v>
      </c>
      <c r="AB2413" s="4" t="s">
        <v>6535</v>
      </c>
      <c r="AC2413" s="37">
        <v>1155115</v>
      </c>
      <c r="AD2413" s="4" t="s">
        <v>6535</v>
      </c>
      <c r="AE2413" s="41">
        <v>453824</v>
      </c>
      <c r="AF2413" s="4" t="s">
        <v>6535</v>
      </c>
      <c r="AG2413" s="41">
        <v>22659</v>
      </c>
      <c r="AH2413" s="2" t="s">
        <v>6535</v>
      </c>
      <c r="AI2413" s="41">
        <v>0</v>
      </c>
      <c r="AJ2413" s="2" t="s">
        <v>6535</v>
      </c>
      <c r="AK2413" s="41">
        <v>300381</v>
      </c>
      <c r="AL2413" s="2" t="s">
        <v>6535</v>
      </c>
      <c r="AM2413" s="2" t="str">
        <f>IF(OR(O2413="Q",Q2413="Q",S2413="Q",U2413="Q",W2413="Q",Y2413="Q",AB2413="Q",AD2413="Q",AF2413="Q",AH2413="Q",AJ2413="Q",AL2413="Q"),"Yes","No")</f>
        <v>No</v>
      </c>
    </row>
    <row r="2414" spans="1:39">
      <c r="A2414" s="6" t="s">
        <v>123</v>
      </c>
      <c r="B2414" s="6" t="s">
        <v>1778</v>
      </c>
      <c r="C2414" s="4" t="s">
        <v>116</v>
      </c>
      <c r="D2414" s="242">
        <v>4182</v>
      </c>
      <c r="E2414" s="237">
        <v>40182</v>
      </c>
      <c r="F2414" s="25" t="s">
        <v>317</v>
      </c>
      <c r="G2414" s="53" t="s">
        <v>264</v>
      </c>
      <c r="H2414" s="180">
        <v>2148346</v>
      </c>
      <c r="I2414" s="28">
        <v>10</v>
      </c>
      <c r="J2414" s="171" t="s">
        <v>14</v>
      </c>
      <c r="K2414" s="171" t="s">
        <v>13</v>
      </c>
      <c r="L2414" s="9">
        <v>6</v>
      </c>
      <c r="M2414" s="9"/>
      <c r="N2414" s="32">
        <v>0</v>
      </c>
      <c r="O2414" s="10" t="s">
        <v>6535</v>
      </c>
      <c r="P2414" s="57">
        <v>0</v>
      </c>
      <c r="Q2414" s="7" t="s">
        <v>6535</v>
      </c>
      <c r="R2414" s="182">
        <v>21.675697468150297</v>
      </c>
      <c r="S2414" s="1" t="s">
        <v>6535</v>
      </c>
      <c r="T2414" s="36">
        <v>1.3884050959522658</v>
      </c>
      <c r="U2414" s="2" t="s">
        <v>6535</v>
      </c>
      <c r="V2414" s="31">
        <v>15.611940298507463</v>
      </c>
      <c r="W2414" s="2" t="s">
        <v>6535</v>
      </c>
      <c r="X2414" s="31" t="s">
        <v>6535</v>
      </c>
      <c r="Y2414" s="2" t="s">
        <v>6535</v>
      </c>
      <c r="AA2414" s="38">
        <v>0</v>
      </c>
      <c r="AB2414" s="9" t="s">
        <v>6535</v>
      </c>
      <c r="AC2414" s="38">
        <v>268822</v>
      </c>
      <c r="AD2414" s="9" t="s">
        <v>6535</v>
      </c>
      <c r="AE2414" s="42">
        <v>17219</v>
      </c>
      <c r="AF2414" s="9" t="s">
        <v>6535</v>
      </c>
      <c r="AG2414" s="41">
        <v>12402</v>
      </c>
      <c r="AH2414" s="2" t="s">
        <v>6535</v>
      </c>
      <c r="AI2414" s="41">
        <v>0</v>
      </c>
      <c r="AJ2414" s="2" t="s">
        <v>6535</v>
      </c>
      <c r="AK2414" s="41">
        <v>86902</v>
      </c>
      <c r="AL2414" s="2" t="s">
        <v>6535</v>
      </c>
      <c r="AM2414" s="2" t="str">
        <f>IF(OR(O2414="Q",Q2414="Q",S2414="Q",U2414="Q",W2414="Q",Y2414="Q",AB2414="Q",AD2414="Q",AF2414="Q",AH2414="Q",AJ2414="Q",AL2414="Q"),"Yes","No")</f>
        <v>No</v>
      </c>
    </row>
    <row r="2415" spans="1:39">
      <c r="A2415" s="3" t="s">
        <v>6311</v>
      </c>
      <c r="B2415" s="3" t="s">
        <v>892</v>
      </c>
      <c r="C2415" s="4" t="s">
        <v>73</v>
      </c>
      <c r="D2415" s="241" t="s">
        <v>893</v>
      </c>
      <c r="E2415" s="236" t="s">
        <v>894</v>
      </c>
      <c r="F2415" s="3" t="s">
        <v>481</v>
      </c>
      <c r="G2415" s="4" t="s">
        <v>476</v>
      </c>
      <c r="H2415" s="60">
        <v>0</v>
      </c>
      <c r="I2415" s="27">
        <v>10</v>
      </c>
      <c r="J2415" s="170" t="s">
        <v>14</v>
      </c>
      <c r="K2415" s="170" t="s">
        <v>13</v>
      </c>
      <c r="L2415" s="5">
        <v>6</v>
      </c>
      <c r="N2415" s="31">
        <v>0.44533906781356269</v>
      </c>
      <c r="O2415" s="4" t="s">
        <v>6535</v>
      </c>
      <c r="P2415" s="56">
        <v>1.3797773143227238E-2</v>
      </c>
      <c r="Q2415" s="8" t="s">
        <v>6535</v>
      </c>
      <c r="R2415" s="35">
        <v>175.33116001086663</v>
      </c>
      <c r="S2415" s="2" t="s">
        <v>6535</v>
      </c>
      <c r="T2415" s="36">
        <v>5.4322195055691385</v>
      </c>
      <c r="U2415" s="2" t="s">
        <v>6535</v>
      </c>
      <c r="V2415" s="31">
        <v>32.276155231046211</v>
      </c>
      <c r="W2415" s="2" t="s">
        <v>6535</v>
      </c>
      <c r="X2415" s="31" t="s">
        <v>6535</v>
      </c>
      <c r="Y2415" s="2" t="s">
        <v>6535</v>
      </c>
      <c r="AA2415" s="37">
        <v>8905</v>
      </c>
      <c r="AB2415" s="4" t="s">
        <v>6535</v>
      </c>
      <c r="AC2415" s="37">
        <v>645394</v>
      </c>
      <c r="AD2415" s="4" t="s">
        <v>6535</v>
      </c>
      <c r="AE2415" s="41">
        <v>19996</v>
      </c>
      <c r="AF2415" s="4" t="s">
        <v>6535</v>
      </c>
      <c r="AG2415" s="41">
        <v>3681</v>
      </c>
      <c r="AH2415" s="2" t="s">
        <v>6535</v>
      </c>
      <c r="AI2415" s="41">
        <v>0</v>
      </c>
      <c r="AJ2415" s="2" t="s">
        <v>6535</v>
      </c>
      <c r="AK2415" s="41">
        <v>148620</v>
      </c>
      <c r="AL2415" s="2" t="s">
        <v>6535</v>
      </c>
      <c r="AM2415" s="2" t="str">
        <f>IF(OR(O2415="Q",Q2415="Q",S2415="Q",U2415="Q",W2415="Q",Y2415="Q",AB2415="Q",AD2415="Q",AF2415="Q",AH2415="Q",AJ2415="Q",AL2415="Q"),"Yes","No")</f>
        <v>No</v>
      </c>
    </row>
    <row r="2416" spans="1:39">
      <c r="A2416" s="3" t="s">
        <v>688</v>
      </c>
      <c r="B2416" s="3" t="s">
        <v>689</v>
      </c>
      <c r="C2416" s="4" t="s">
        <v>137</v>
      </c>
      <c r="D2416" s="241" t="s">
        <v>690</v>
      </c>
      <c r="E2416" s="236" t="s">
        <v>691</v>
      </c>
      <c r="F2416" s="3" t="s">
        <v>320</v>
      </c>
      <c r="G2416" s="4" t="s">
        <v>476</v>
      </c>
      <c r="H2416" s="60">
        <v>0</v>
      </c>
      <c r="I2416" s="27">
        <v>10</v>
      </c>
      <c r="J2416" s="170" t="s">
        <v>15</v>
      </c>
      <c r="K2416" s="170" t="s">
        <v>13</v>
      </c>
      <c r="L2416" s="5">
        <v>6</v>
      </c>
      <c r="N2416" s="31">
        <v>0.56213968433985451</v>
      </c>
      <c r="O2416" s="4" t="s">
        <v>6535</v>
      </c>
      <c r="P2416" s="56">
        <v>7.3745158016482668E-2</v>
      </c>
      <c r="Q2416" s="8" t="s">
        <v>6535</v>
      </c>
      <c r="R2416" s="35">
        <v>81.753982044598899</v>
      </c>
      <c r="S2416" s="2" t="s">
        <v>6535</v>
      </c>
      <c r="T2416" s="36">
        <v>10.725021720243268</v>
      </c>
      <c r="U2416" s="2" t="s">
        <v>6535</v>
      </c>
      <c r="V2416" s="31">
        <v>7.6227334710464847</v>
      </c>
      <c r="W2416" s="2" t="s">
        <v>6535</v>
      </c>
      <c r="X2416" s="31" t="s">
        <v>6535</v>
      </c>
      <c r="Y2416" s="2" t="s">
        <v>6535</v>
      </c>
      <c r="AA2416" s="37">
        <v>124908</v>
      </c>
      <c r="AB2416" s="4" t="s">
        <v>6535</v>
      </c>
      <c r="AC2416" s="37">
        <v>1693779</v>
      </c>
      <c r="AD2416" s="4" t="s">
        <v>6535</v>
      </c>
      <c r="AE2416" s="41">
        <v>222201</v>
      </c>
      <c r="AF2416" s="4" t="s">
        <v>6535</v>
      </c>
      <c r="AG2416" s="41">
        <v>20718</v>
      </c>
      <c r="AH2416" s="2" t="s">
        <v>6535</v>
      </c>
      <c r="AI2416" s="41">
        <v>0</v>
      </c>
      <c r="AJ2416" s="2" t="s">
        <v>6535</v>
      </c>
      <c r="AK2416" s="41">
        <v>285542</v>
      </c>
      <c r="AL2416" s="2" t="s">
        <v>6535</v>
      </c>
      <c r="AM2416" s="2" t="str">
        <f>IF(OR(O2416="Q",Q2416="Q",S2416="Q",U2416="Q",W2416="Q",Y2416="Q",AB2416="Q",AD2416="Q",AF2416="Q",AH2416="Q",AJ2416="Q",AL2416="Q"),"Yes","No")</f>
        <v>No</v>
      </c>
    </row>
    <row r="2417" spans="1:39">
      <c r="A2417" s="3" t="s">
        <v>531</v>
      </c>
      <c r="B2417" s="3" t="s">
        <v>532</v>
      </c>
      <c r="C2417" s="4" t="s">
        <v>112</v>
      </c>
      <c r="D2417" s="241" t="s">
        <v>533</v>
      </c>
      <c r="E2417" s="236" t="s">
        <v>534</v>
      </c>
      <c r="F2417" s="3" t="s">
        <v>397</v>
      </c>
      <c r="G2417" s="4" t="s">
        <v>476</v>
      </c>
      <c r="H2417" s="60">
        <v>0</v>
      </c>
      <c r="I2417" s="27">
        <v>10</v>
      </c>
      <c r="J2417" s="170" t="s">
        <v>15</v>
      </c>
      <c r="K2417" s="170" t="s">
        <v>13</v>
      </c>
      <c r="L2417" s="5">
        <v>6</v>
      </c>
      <c r="N2417" s="31">
        <v>4.3240445859872612</v>
      </c>
      <c r="O2417" s="4" t="s">
        <v>6535</v>
      </c>
      <c r="P2417" s="56">
        <v>0.19272191763808308</v>
      </c>
      <c r="Q2417" s="8" t="s">
        <v>6535</v>
      </c>
      <c r="R2417" s="35">
        <v>49.606278421593075</v>
      </c>
      <c r="S2417" s="2" t="s">
        <v>6535</v>
      </c>
      <c r="T2417" s="36">
        <v>2.2109432301598946</v>
      </c>
      <c r="U2417" s="2" t="s">
        <v>6535</v>
      </c>
      <c r="V2417" s="31">
        <v>22.436703821656049</v>
      </c>
      <c r="W2417" s="2" t="s">
        <v>6535</v>
      </c>
      <c r="X2417" s="31" t="s">
        <v>6535</v>
      </c>
      <c r="Y2417" s="2" t="s">
        <v>6535</v>
      </c>
      <c r="AA2417" s="37">
        <v>65172</v>
      </c>
      <c r="AB2417" s="4" t="s">
        <v>6535</v>
      </c>
      <c r="AC2417" s="37">
        <v>338166</v>
      </c>
      <c r="AD2417" s="4" t="s">
        <v>6535</v>
      </c>
      <c r="AE2417" s="41">
        <v>15072</v>
      </c>
      <c r="AF2417" s="4" t="s">
        <v>6535</v>
      </c>
      <c r="AG2417" s="41">
        <v>6817</v>
      </c>
      <c r="AH2417" s="2" t="s">
        <v>6535</v>
      </c>
      <c r="AI2417" s="41">
        <v>0</v>
      </c>
      <c r="AJ2417" s="2" t="s">
        <v>6535</v>
      </c>
      <c r="AK2417" s="41">
        <v>191563</v>
      </c>
      <c r="AL2417" s="2" t="s">
        <v>6535</v>
      </c>
      <c r="AM2417" s="2" t="str">
        <f>IF(OR(O2417="Q",Q2417="Q",S2417="Q",U2417="Q",W2417="Q",Y2417="Q",AB2417="Q",AD2417="Q",AF2417="Q",AH2417="Q",AJ2417="Q",AL2417="Q"),"Yes","No")</f>
        <v>No</v>
      </c>
    </row>
    <row r="2418" spans="1:39">
      <c r="A2418" s="3" t="s">
        <v>5803</v>
      </c>
      <c r="B2418" s="3" t="s">
        <v>5804</v>
      </c>
      <c r="C2418" s="4" t="s">
        <v>28</v>
      </c>
      <c r="D2418" s="241">
        <v>9220</v>
      </c>
      <c r="E2418" s="236">
        <v>90220</v>
      </c>
      <c r="F2418" s="3" t="s">
        <v>317</v>
      </c>
      <c r="G2418" s="4" t="s">
        <v>264</v>
      </c>
      <c r="H2418" s="60">
        <v>1723634</v>
      </c>
      <c r="I2418" s="27">
        <v>10</v>
      </c>
      <c r="J2418" s="170" t="s">
        <v>14</v>
      </c>
      <c r="K2418" s="170" t="s">
        <v>13</v>
      </c>
      <c r="L2418" s="5">
        <v>6</v>
      </c>
      <c r="N2418" s="31">
        <v>3.1764427251914422</v>
      </c>
      <c r="O2418" s="4" t="s">
        <v>6535</v>
      </c>
      <c r="P2418" s="56">
        <v>7.3960108304244487E-2</v>
      </c>
      <c r="Q2418" s="8" t="s">
        <v>6535</v>
      </c>
      <c r="R2418" s="35">
        <v>132.04441747572815</v>
      </c>
      <c r="S2418" s="2" t="s">
        <v>6535</v>
      </c>
      <c r="T2418" s="36">
        <v>3.0745145631067961</v>
      </c>
      <c r="U2418" s="2" t="s">
        <v>6535</v>
      </c>
      <c r="V2418" s="31">
        <v>42.948053998578985</v>
      </c>
      <c r="W2418" s="2" t="s">
        <v>6535</v>
      </c>
      <c r="X2418" s="31" t="s">
        <v>6535</v>
      </c>
      <c r="Y2418" s="2" t="s">
        <v>6535</v>
      </c>
      <c r="AA2418" s="37">
        <v>40236</v>
      </c>
      <c r="AB2418" s="4" t="s">
        <v>6535</v>
      </c>
      <c r="AC2418" s="37">
        <v>544023</v>
      </c>
      <c r="AD2418" s="4" t="s">
        <v>6535</v>
      </c>
      <c r="AE2418" s="41">
        <v>12667</v>
      </c>
      <c r="AF2418" s="4" t="s">
        <v>6535</v>
      </c>
      <c r="AG2418" s="41">
        <v>4120</v>
      </c>
      <c r="AH2418" s="2" t="s">
        <v>6535</v>
      </c>
      <c r="AI2418" s="41">
        <v>0</v>
      </c>
      <c r="AJ2418" s="2" t="s">
        <v>6535</v>
      </c>
      <c r="AK2418" s="41">
        <v>49107</v>
      </c>
      <c r="AL2418" s="2" t="s">
        <v>6535</v>
      </c>
      <c r="AM2418" s="2" t="str">
        <f>IF(OR(O2418="Q",Q2418="Q",S2418="Q",U2418="Q",W2418="Q",Y2418="Q",AB2418="Q",AD2418="Q",AF2418="Q",AH2418="Q",AJ2418="Q",AL2418="Q"),"Yes","No")</f>
        <v>No</v>
      </c>
    </row>
    <row r="2419" spans="1:39">
      <c r="A2419" s="6" t="s">
        <v>2672</v>
      </c>
      <c r="B2419" s="6" t="s">
        <v>2673</v>
      </c>
      <c r="C2419" s="4" t="s">
        <v>126</v>
      </c>
      <c r="D2419" s="242" t="s">
        <v>2674</v>
      </c>
      <c r="E2419" s="237" t="s">
        <v>2675</v>
      </c>
      <c r="F2419" s="25" t="s">
        <v>317</v>
      </c>
      <c r="G2419" s="53" t="s">
        <v>476</v>
      </c>
      <c r="H2419" s="180">
        <v>0</v>
      </c>
      <c r="I2419" s="28">
        <v>10</v>
      </c>
      <c r="J2419" s="171" t="s">
        <v>14</v>
      </c>
      <c r="K2419" s="171" t="s">
        <v>13</v>
      </c>
      <c r="L2419" s="9">
        <v>5</v>
      </c>
      <c r="M2419" s="9"/>
      <c r="N2419" s="32">
        <v>0</v>
      </c>
      <c r="O2419" s="10" t="s">
        <v>6535</v>
      </c>
      <c r="P2419" s="57">
        <v>0</v>
      </c>
      <c r="Q2419" s="7" t="s">
        <v>6535</v>
      </c>
      <c r="R2419" s="182">
        <v>43.628100318691978</v>
      </c>
      <c r="S2419" s="1" t="s">
        <v>6535</v>
      </c>
      <c r="T2419" s="36">
        <v>2.0827213523624777</v>
      </c>
      <c r="U2419" s="2" t="s">
        <v>6535</v>
      </c>
      <c r="V2419" s="31">
        <v>20.947641540815649</v>
      </c>
      <c r="W2419" s="2" t="s">
        <v>6535</v>
      </c>
      <c r="X2419" s="31" t="s">
        <v>6535</v>
      </c>
      <c r="Y2419" s="2" t="s">
        <v>6535</v>
      </c>
      <c r="AA2419" s="38">
        <v>0</v>
      </c>
      <c r="AB2419" s="9" t="s">
        <v>6535</v>
      </c>
      <c r="AC2419" s="38">
        <v>314864</v>
      </c>
      <c r="AD2419" s="9" t="s">
        <v>6535</v>
      </c>
      <c r="AE2419" s="42">
        <v>15031</v>
      </c>
      <c r="AF2419" s="9" t="s">
        <v>6535</v>
      </c>
      <c r="AG2419" s="41">
        <v>7217</v>
      </c>
      <c r="AH2419" s="2" t="s">
        <v>6535</v>
      </c>
      <c r="AI2419" s="41">
        <v>0</v>
      </c>
      <c r="AJ2419" s="2" t="s">
        <v>6535</v>
      </c>
      <c r="AK2419" s="41">
        <v>228066</v>
      </c>
      <c r="AL2419" s="2" t="s">
        <v>6535</v>
      </c>
      <c r="AM2419" s="2" t="str">
        <f>IF(OR(O2419="Q",Q2419="Q",S2419="Q",U2419="Q",W2419="Q",Y2419="Q",AB2419="Q",AD2419="Q",AF2419="Q",AH2419="Q",AJ2419="Q",AL2419="Q"),"Yes","No")</f>
        <v>No</v>
      </c>
    </row>
    <row r="2420" spans="1:39">
      <c r="A2420" s="6" t="s">
        <v>2672</v>
      </c>
      <c r="B2420" s="6" t="s">
        <v>2673</v>
      </c>
      <c r="C2420" s="4" t="s">
        <v>126</v>
      </c>
      <c r="D2420" s="242" t="s">
        <v>2674</v>
      </c>
      <c r="E2420" s="237" t="s">
        <v>2675</v>
      </c>
      <c r="F2420" s="25" t="s">
        <v>317</v>
      </c>
      <c r="G2420" s="53" t="s">
        <v>476</v>
      </c>
      <c r="H2420" s="180">
        <v>0</v>
      </c>
      <c r="I2420" s="28">
        <v>10</v>
      </c>
      <c r="J2420" s="171" t="s">
        <v>15</v>
      </c>
      <c r="K2420" s="171" t="s">
        <v>13</v>
      </c>
      <c r="L2420" s="9">
        <v>5</v>
      </c>
      <c r="M2420" s="9"/>
      <c r="N2420" s="32">
        <v>1.7881040892193309</v>
      </c>
      <c r="O2420" s="10" t="s">
        <v>6535</v>
      </c>
      <c r="P2420" s="57">
        <v>9.7607849690834872E-2</v>
      </c>
      <c r="Q2420" s="7" t="s">
        <v>6535</v>
      </c>
      <c r="R2420" s="182">
        <v>58.419804741980471</v>
      </c>
      <c r="S2420" s="1" t="s">
        <v>6535</v>
      </c>
      <c r="T2420" s="36">
        <v>3.1889818688981868</v>
      </c>
      <c r="U2420" s="2" t="s">
        <v>6535</v>
      </c>
      <c r="V2420" s="31">
        <v>18.31926525256943</v>
      </c>
      <c r="W2420" s="2" t="s">
        <v>6535</v>
      </c>
      <c r="X2420" s="31" t="s">
        <v>6535</v>
      </c>
      <c r="Y2420" s="2" t="s">
        <v>6535</v>
      </c>
      <c r="AA2420" s="38">
        <v>8177</v>
      </c>
      <c r="AB2420" s="9" t="s">
        <v>6535</v>
      </c>
      <c r="AC2420" s="38">
        <v>83774</v>
      </c>
      <c r="AD2420" s="9" t="s">
        <v>6535</v>
      </c>
      <c r="AE2420" s="42">
        <v>4573</v>
      </c>
      <c r="AF2420" s="9" t="s">
        <v>6535</v>
      </c>
      <c r="AG2420" s="41">
        <v>1434</v>
      </c>
      <c r="AH2420" s="2" t="s">
        <v>6535</v>
      </c>
      <c r="AI2420" s="41">
        <v>0</v>
      </c>
      <c r="AJ2420" s="2" t="s">
        <v>6535</v>
      </c>
      <c r="AK2420" s="41">
        <v>20500</v>
      </c>
      <c r="AL2420" s="2" t="s">
        <v>6535</v>
      </c>
      <c r="AM2420" s="2" t="str">
        <f>IF(OR(O2420="Q",Q2420="Q",S2420="Q",U2420="Q",W2420="Q",Y2420="Q",AB2420="Q",AD2420="Q",AF2420="Q",AH2420="Q",AJ2420="Q",AL2420="Q"),"Yes","No")</f>
        <v>No</v>
      </c>
    </row>
    <row r="2421" spans="1:39">
      <c r="A2421" s="3" t="s">
        <v>3921</v>
      </c>
      <c r="B2421" s="3" t="s">
        <v>3922</v>
      </c>
      <c r="C2421" s="4" t="s">
        <v>130</v>
      </c>
      <c r="D2421" s="241">
        <v>6013</v>
      </c>
      <c r="E2421" s="236">
        <v>60013</v>
      </c>
      <c r="F2421" s="3" t="s">
        <v>317</v>
      </c>
      <c r="G2421" s="4" t="s">
        <v>264</v>
      </c>
      <c r="H2421" s="60">
        <v>153150</v>
      </c>
      <c r="I2421" s="27">
        <v>10</v>
      </c>
      <c r="J2421" s="170" t="s">
        <v>14</v>
      </c>
      <c r="K2421" s="170" t="s">
        <v>13</v>
      </c>
      <c r="L2421" s="5">
        <v>5</v>
      </c>
      <c r="N2421" s="31">
        <v>1.9234177824872363</v>
      </c>
      <c r="O2421" s="4" t="s">
        <v>6535</v>
      </c>
      <c r="P2421" s="56">
        <v>6.1287005632376185E-2</v>
      </c>
      <c r="Q2421" s="8" t="s">
        <v>6535</v>
      </c>
      <c r="R2421" s="35">
        <v>65.041924535835491</v>
      </c>
      <c r="S2421" s="2" t="s">
        <v>6535</v>
      </c>
      <c r="T2421" s="36">
        <v>2.0724695548013576</v>
      </c>
      <c r="U2421" s="2" t="s">
        <v>6535</v>
      </c>
      <c r="V2421" s="31">
        <v>31.383778056063964</v>
      </c>
      <c r="W2421" s="2" t="s">
        <v>6535</v>
      </c>
      <c r="X2421" s="31" t="s">
        <v>6535</v>
      </c>
      <c r="Y2421" s="2" t="s">
        <v>6535</v>
      </c>
      <c r="AA2421" s="37">
        <v>39934</v>
      </c>
      <c r="AB2421" s="4" t="s">
        <v>6535</v>
      </c>
      <c r="AC2421" s="37">
        <v>651590</v>
      </c>
      <c r="AD2421" s="4" t="s">
        <v>6535</v>
      </c>
      <c r="AE2421" s="41">
        <v>20762</v>
      </c>
      <c r="AF2421" s="4" t="s">
        <v>6535</v>
      </c>
      <c r="AG2421" s="41">
        <v>10018</v>
      </c>
      <c r="AH2421" s="2" t="s">
        <v>6535</v>
      </c>
      <c r="AI2421" s="41">
        <v>0</v>
      </c>
      <c r="AJ2421" s="2" t="s">
        <v>6535</v>
      </c>
      <c r="AK2421" s="41">
        <v>114624</v>
      </c>
      <c r="AL2421" s="2" t="s">
        <v>6535</v>
      </c>
      <c r="AM2421" s="2" t="str">
        <f>IF(OR(O2421="Q",Q2421="Q",S2421="Q",U2421="Q",W2421="Q",Y2421="Q",AB2421="Q",AD2421="Q",AF2421="Q",AH2421="Q",AJ2421="Q",AL2421="Q"),"Yes","No")</f>
        <v>No</v>
      </c>
    </row>
    <row r="2422" spans="1:39">
      <c r="A2422" s="3" t="s">
        <v>3921</v>
      </c>
      <c r="B2422" s="3" t="s">
        <v>3922</v>
      </c>
      <c r="C2422" s="4" t="s">
        <v>130</v>
      </c>
      <c r="D2422" s="241">
        <v>6013</v>
      </c>
      <c r="E2422" s="236">
        <v>60013</v>
      </c>
      <c r="F2422" s="3" t="s">
        <v>317</v>
      </c>
      <c r="G2422" s="4" t="s">
        <v>264</v>
      </c>
      <c r="H2422" s="60">
        <v>153150</v>
      </c>
      <c r="I2422" s="27">
        <v>10</v>
      </c>
      <c r="J2422" s="170" t="s">
        <v>15</v>
      </c>
      <c r="K2422" s="170" t="s">
        <v>13</v>
      </c>
      <c r="L2422" s="5">
        <v>5</v>
      </c>
      <c r="N2422" s="31">
        <v>0.72759824618382596</v>
      </c>
      <c r="O2422" s="4" t="s">
        <v>6535</v>
      </c>
      <c r="P2422" s="56">
        <v>5.118242008297845E-2</v>
      </c>
      <c r="Q2422" s="8" t="s">
        <v>6535</v>
      </c>
      <c r="R2422" s="35">
        <v>116.17889847378899</v>
      </c>
      <c r="S2422" s="2" t="s">
        <v>6535</v>
      </c>
      <c r="T2422" s="36">
        <v>8.1725282017252816</v>
      </c>
      <c r="U2422" s="2" t="s">
        <v>6535</v>
      </c>
      <c r="V2422" s="31">
        <v>14.215784345566743</v>
      </c>
      <c r="W2422" s="2" t="s">
        <v>6535</v>
      </c>
      <c r="X2422" s="31" t="s">
        <v>6535</v>
      </c>
      <c r="Y2422" s="2" t="s">
        <v>6535</v>
      </c>
      <c r="AA2422" s="37">
        <v>89611</v>
      </c>
      <c r="AB2422" s="4" t="s">
        <v>6535</v>
      </c>
      <c r="AC2422" s="37">
        <v>1750816</v>
      </c>
      <c r="AD2422" s="4" t="s">
        <v>6535</v>
      </c>
      <c r="AE2422" s="41">
        <v>123160</v>
      </c>
      <c r="AF2422" s="4" t="s">
        <v>6535</v>
      </c>
      <c r="AG2422" s="41">
        <v>15070</v>
      </c>
      <c r="AH2422" s="2" t="s">
        <v>6535</v>
      </c>
      <c r="AI2422" s="41">
        <v>0</v>
      </c>
      <c r="AJ2422" s="2" t="s">
        <v>6535</v>
      </c>
      <c r="AK2422" s="41">
        <v>244555</v>
      </c>
      <c r="AL2422" s="2" t="s">
        <v>6535</v>
      </c>
      <c r="AM2422" s="2" t="str">
        <f>IF(OR(O2422="Q",Q2422="Q",S2422="Q",U2422="Q",W2422="Q",Y2422="Q",AB2422="Q",AD2422="Q",AF2422="Q",AH2422="Q",AJ2422="Q",AL2422="Q"),"Yes","No")</f>
        <v>No</v>
      </c>
    </row>
    <row r="2423" spans="1:39">
      <c r="A2423" s="6" t="s">
        <v>1664</v>
      </c>
      <c r="B2423" s="6" t="s">
        <v>1665</v>
      </c>
      <c r="C2423" s="4" t="s">
        <v>129</v>
      </c>
      <c r="D2423" s="242">
        <v>4080</v>
      </c>
      <c r="E2423" s="237">
        <v>40080</v>
      </c>
      <c r="F2423" s="25" t="s">
        <v>317</v>
      </c>
      <c r="G2423" s="53" t="s">
        <v>264</v>
      </c>
      <c r="H2423" s="180">
        <v>106571</v>
      </c>
      <c r="I2423" s="27">
        <v>10</v>
      </c>
      <c r="J2423" s="171" t="s">
        <v>14</v>
      </c>
      <c r="K2423" s="171" t="s">
        <v>13</v>
      </c>
      <c r="L2423" s="9">
        <v>4</v>
      </c>
      <c r="M2423" s="9"/>
      <c r="N2423" s="32">
        <v>1.9377599210544865</v>
      </c>
      <c r="O2423" s="10" t="s">
        <v>6535</v>
      </c>
      <c r="P2423" s="57">
        <v>4.8959492791693753E-2</v>
      </c>
      <c r="Q2423" s="7" t="s">
        <v>6535</v>
      </c>
      <c r="R2423" s="182">
        <v>60.435367560004302</v>
      </c>
      <c r="S2423" s="1" t="s">
        <v>6535</v>
      </c>
      <c r="T2423" s="36">
        <v>1.5269615757184372</v>
      </c>
      <c r="U2423" s="2" t="s">
        <v>6535</v>
      </c>
      <c r="V2423" s="31">
        <v>39.578839782899841</v>
      </c>
      <c r="W2423" s="2" t="s">
        <v>6535</v>
      </c>
      <c r="X2423" s="31" t="s">
        <v>6535</v>
      </c>
      <c r="Y2423" s="2" t="s">
        <v>6535</v>
      </c>
      <c r="AA2423" s="38">
        <v>27491</v>
      </c>
      <c r="AB2423" s="9" t="s">
        <v>6535</v>
      </c>
      <c r="AC2423" s="38">
        <v>561505</v>
      </c>
      <c r="AD2423" s="9" t="s">
        <v>6535</v>
      </c>
      <c r="AE2423" s="42">
        <v>14187</v>
      </c>
      <c r="AF2423" s="9" t="s">
        <v>6535</v>
      </c>
      <c r="AG2423" s="41">
        <v>9291</v>
      </c>
      <c r="AH2423" s="2" t="s">
        <v>6535</v>
      </c>
      <c r="AI2423" s="41">
        <v>0</v>
      </c>
      <c r="AJ2423" s="2" t="s">
        <v>6535</v>
      </c>
      <c r="AK2423" s="41">
        <v>90156</v>
      </c>
      <c r="AL2423" s="2" t="s">
        <v>6535</v>
      </c>
      <c r="AM2423" s="2" t="str">
        <f>IF(OR(O2423="Q",Q2423="Q",S2423="Q",U2423="Q",W2423="Q",Y2423="Q",AB2423="Q",AD2423="Q",AF2423="Q",AH2423="Q",AJ2423="Q",AL2423="Q"),"Yes","No")</f>
        <v>No</v>
      </c>
    </row>
    <row r="2424" spans="1:39">
      <c r="A2424" s="6" t="s">
        <v>1578</v>
      </c>
      <c r="B2424" s="6" t="s">
        <v>1579</v>
      </c>
      <c r="C2424" s="4" t="s">
        <v>66</v>
      </c>
      <c r="D2424" s="242">
        <v>4016</v>
      </c>
      <c r="E2424" s="237">
        <v>40016</v>
      </c>
      <c r="F2424" s="25" t="s">
        <v>317</v>
      </c>
      <c r="G2424" s="53" t="s">
        <v>264</v>
      </c>
      <c r="H2424" s="180">
        <v>202637</v>
      </c>
      <c r="I2424" s="27">
        <v>10</v>
      </c>
      <c r="J2424" s="171" t="s">
        <v>14</v>
      </c>
      <c r="K2424" s="171" t="s">
        <v>13</v>
      </c>
      <c r="L2424" s="9">
        <v>4</v>
      </c>
      <c r="M2424" s="9"/>
      <c r="N2424" s="32">
        <v>1.358874262369496</v>
      </c>
      <c r="O2424" s="10" t="s">
        <v>6535</v>
      </c>
      <c r="P2424" s="57">
        <v>5.6201586771149753E-2</v>
      </c>
      <c r="Q2424" s="7" t="s">
        <v>6535</v>
      </c>
      <c r="R2424" s="182">
        <v>45.603938356164385</v>
      </c>
      <c r="S2424" s="1" t="s">
        <v>6535</v>
      </c>
      <c r="T2424" s="36">
        <v>1.8861301369863013</v>
      </c>
      <c r="U2424" s="2" t="s">
        <v>6535</v>
      </c>
      <c r="V2424" s="31">
        <v>24.178574670903313</v>
      </c>
      <c r="W2424" s="2" t="s">
        <v>6535</v>
      </c>
      <c r="X2424" s="31" t="s">
        <v>6535</v>
      </c>
      <c r="Y2424" s="2" t="s">
        <v>6535</v>
      </c>
      <c r="AA2424" s="38">
        <v>14968</v>
      </c>
      <c r="AB2424" s="9" t="s">
        <v>6535</v>
      </c>
      <c r="AC2424" s="38">
        <v>266327</v>
      </c>
      <c r="AD2424" s="9" t="s">
        <v>6535</v>
      </c>
      <c r="AE2424" s="42">
        <v>11015</v>
      </c>
      <c r="AF2424" s="9" t="s">
        <v>6535</v>
      </c>
      <c r="AG2424" s="41">
        <v>5840</v>
      </c>
      <c r="AH2424" s="2" t="s">
        <v>6535</v>
      </c>
      <c r="AI2424" s="41">
        <v>0</v>
      </c>
      <c r="AJ2424" s="2" t="s">
        <v>6535</v>
      </c>
      <c r="AK2424" s="41">
        <v>50630</v>
      </c>
      <c r="AL2424" s="2" t="s">
        <v>6535</v>
      </c>
      <c r="AM2424" s="2" t="str">
        <f>IF(OR(O2424="Q",Q2424="Q",S2424="Q",U2424="Q",W2424="Q",Y2424="Q",AB2424="Q",AD2424="Q",AF2424="Q",AH2424="Q",AJ2424="Q",AL2424="Q"),"Yes","No")</f>
        <v>No</v>
      </c>
    </row>
    <row r="2425" spans="1:39">
      <c r="A2425" s="6" t="s">
        <v>5167</v>
      </c>
      <c r="B2425" s="6" t="s">
        <v>5168</v>
      </c>
      <c r="C2425" s="4" t="s">
        <v>132</v>
      </c>
      <c r="D2425" s="242">
        <v>8026</v>
      </c>
      <c r="E2425" s="237">
        <v>80026</v>
      </c>
      <c r="F2425" s="25" t="s">
        <v>317</v>
      </c>
      <c r="G2425" s="53" t="s">
        <v>264</v>
      </c>
      <c r="H2425" s="180">
        <v>98370</v>
      </c>
      <c r="I2425" s="28">
        <v>10</v>
      </c>
      <c r="J2425" s="171" t="s">
        <v>14</v>
      </c>
      <c r="K2425" s="171" t="s">
        <v>13</v>
      </c>
      <c r="L2425" s="9">
        <v>4</v>
      </c>
      <c r="M2425" s="9"/>
      <c r="N2425" s="32">
        <v>1.8499574548548738</v>
      </c>
      <c r="O2425" s="10" t="s">
        <v>6535</v>
      </c>
      <c r="P2425" s="57">
        <v>7.6294118564499275E-2</v>
      </c>
      <c r="Q2425" s="7" t="s">
        <v>6535</v>
      </c>
      <c r="R2425" s="182">
        <v>40.503474415666453</v>
      </c>
      <c r="S2425" s="1" t="s">
        <v>6535</v>
      </c>
      <c r="T2425" s="36">
        <v>1.6704042956411875</v>
      </c>
      <c r="U2425" s="2" t="s">
        <v>6535</v>
      </c>
      <c r="V2425" s="31">
        <v>24.247707289401532</v>
      </c>
      <c r="W2425" s="2" t="s">
        <v>6535</v>
      </c>
      <c r="X2425" s="31" t="s">
        <v>6535</v>
      </c>
      <c r="Y2425" s="2" t="s">
        <v>6535</v>
      </c>
      <c r="AA2425" s="38">
        <v>19567</v>
      </c>
      <c r="AB2425" s="9" t="s">
        <v>6535</v>
      </c>
      <c r="AC2425" s="38">
        <v>256468</v>
      </c>
      <c r="AD2425" s="9" t="s">
        <v>6535</v>
      </c>
      <c r="AE2425" s="42">
        <v>10577</v>
      </c>
      <c r="AF2425" s="9" t="s">
        <v>6535</v>
      </c>
      <c r="AG2425" s="41">
        <v>6332</v>
      </c>
      <c r="AH2425" s="2" t="s">
        <v>6535</v>
      </c>
      <c r="AI2425" s="41">
        <v>0</v>
      </c>
      <c r="AJ2425" s="2" t="s">
        <v>6535</v>
      </c>
      <c r="AK2425" s="41">
        <v>55945</v>
      </c>
      <c r="AL2425" s="2" t="s">
        <v>6535</v>
      </c>
      <c r="AM2425" s="2" t="str">
        <f>IF(OR(O2425="Q",Q2425="Q",S2425="Q",U2425="Q",W2425="Q",Y2425="Q",AB2425="Q",AD2425="Q",AF2425="Q",AH2425="Q",AJ2425="Q",AL2425="Q"),"Yes","No")</f>
        <v>No</v>
      </c>
    </row>
    <row r="2426" spans="1:39">
      <c r="A2426" s="3" t="s">
        <v>123</v>
      </c>
      <c r="B2426" s="3" t="s">
        <v>1778</v>
      </c>
      <c r="C2426" s="4" t="s">
        <v>116</v>
      </c>
      <c r="D2426" s="241">
        <v>4182</v>
      </c>
      <c r="E2426" s="236">
        <v>40182</v>
      </c>
      <c r="F2426" s="3" t="s">
        <v>317</v>
      </c>
      <c r="G2426" s="4" t="s">
        <v>264</v>
      </c>
      <c r="H2426" s="60">
        <v>2148346</v>
      </c>
      <c r="I2426" s="27">
        <v>10</v>
      </c>
      <c r="J2426" s="170" t="s">
        <v>15</v>
      </c>
      <c r="K2426" s="170" t="s">
        <v>13</v>
      </c>
      <c r="L2426" s="5">
        <v>4</v>
      </c>
      <c r="N2426" s="31">
        <v>0</v>
      </c>
      <c r="O2426" s="4" t="s">
        <v>6535</v>
      </c>
      <c r="P2426" s="56">
        <v>0</v>
      </c>
      <c r="Q2426" s="8" t="s">
        <v>6535</v>
      </c>
      <c r="R2426" s="35">
        <v>24.356390379646193</v>
      </c>
      <c r="S2426" s="2" t="s">
        <v>6535</v>
      </c>
      <c r="T2426" s="36">
        <v>21.340787119856888</v>
      </c>
      <c r="U2426" s="2" t="s">
        <v>6535</v>
      </c>
      <c r="V2426" s="31">
        <v>1.1413070306569615</v>
      </c>
      <c r="W2426" s="2" t="s">
        <v>6535</v>
      </c>
      <c r="X2426" s="31" t="s">
        <v>6535</v>
      </c>
      <c r="Y2426" s="2" t="s">
        <v>6535</v>
      </c>
      <c r="AA2426" s="37">
        <v>0</v>
      </c>
      <c r="AB2426" s="4" t="s">
        <v>6535</v>
      </c>
      <c r="AC2426" s="37">
        <v>245074</v>
      </c>
      <c r="AD2426" s="4" t="s">
        <v>6535</v>
      </c>
      <c r="AE2426" s="41">
        <v>214731</v>
      </c>
      <c r="AF2426" s="4" t="s">
        <v>6535</v>
      </c>
      <c r="AG2426" s="41">
        <v>10062</v>
      </c>
      <c r="AH2426" s="2" t="s">
        <v>6535</v>
      </c>
      <c r="AI2426" s="41">
        <v>0</v>
      </c>
      <c r="AJ2426" s="2" t="s">
        <v>6535</v>
      </c>
      <c r="AK2426" s="41">
        <v>84014</v>
      </c>
      <c r="AL2426" s="2" t="s">
        <v>6535</v>
      </c>
      <c r="AM2426" s="2" t="str">
        <f>IF(OR(O2426="Q",Q2426="Q",S2426="Q",U2426="Q",W2426="Q",Y2426="Q",AB2426="Q",AD2426="Q",AF2426="Q",AH2426="Q",AJ2426="Q",AL2426="Q"),"Yes","No")</f>
        <v>No</v>
      </c>
    </row>
    <row r="2427" spans="1:39">
      <c r="A2427" s="6" t="s">
        <v>6311</v>
      </c>
      <c r="B2427" s="6" t="s">
        <v>892</v>
      </c>
      <c r="C2427" s="4" t="s">
        <v>73</v>
      </c>
      <c r="D2427" s="242" t="s">
        <v>893</v>
      </c>
      <c r="E2427" s="237" t="s">
        <v>894</v>
      </c>
      <c r="F2427" s="25" t="s">
        <v>481</v>
      </c>
      <c r="G2427" s="53" t="s">
        <v>476</v>
      </c>
      <c r="H2427" s="180">
        <v>0</v>
      </c>
      <c r="I2427" s="28">
        <v>10</v>
      </c>
      <c r="J2427" s="171" t="s">
        <v>15</v>
      </c>
      <c r="K2427" s="171" t="s">
        <v>13</v>
      </c>
      <c r="L2427" s="9">
        <v>4</v>
      </c>
      <c r="M2427" s="9"/>
      <c r="N2427" s="32">
        <v>1.4281432083796437</v>
      </c>
      <c r="O2427" s="10" t="s">
        <v>6535</v>
      </c>
      <c r="P2427" s="57">
        <v>9.8551351150342928E-2</v>
      </c>
      <c r="Q2427" s="7" t="s">
        <v>6535</v>
      </c>
      <c r="R2427" s="182">
        <v>70.098240469208207</v>
      </c>
      <c r="S2427" s="1" t="s">
        <v>6535</v>
      </c>
      <c r="T2427" s="36">
        <v>4.8372434017595305</v>
      </c>
      <c r="U2427" s="2" t="s">
        <v>6535</v>
      </c>
      <c r="V2427" s="31">
        <v>14.491361018490451</v>
      </c>
      <c r="W2427" s="2" t="s">
        <v>6535</v>
      </c>
      <c r="X2427" s="31" t="s">
        <v>6535</v>
      </c>
      <c r="Y2427" s="2" t="s">
        <v>6535</v>
      </c>
      <c r="AA2427" s="38">
        <v>42403</v>
      </c>
      <c r="AB2427" s="9" t="s">
        <v>6535</v>
      </c>
      <c r="AC2427" s="38">
        <v>430263</v>
      </c>
      <c r="AD2427" s="9" t="s">
        <v>6535</v>
      </c>
      <c r="AE2427" s="42">
        <v>29691</v>
      </c>
      <c r="AF2427" s="9" t="s">
        <v>6535</v>
      </c>
      <c r="AG2427" s="41">
        <v>6138</v>
      </c>
      <c r="AH2427" s="2" t="s">
        <v>6535</v>
      </c>
      <c r="AI2427" s="41">
        <v>0</v>
      </c>
      <c r="AJ2427" s="2" t="s">
        <v>6535</v>
      </c>
      <c r="AK2427" s="41">
        <v>78552</v>
      </c>
      <c r="AL2427" s="2" t="s">
        <v>6535</v>
      </c>
      <c r="AM2427" s="2" t="str">
        <f>IF(OR(O2427="Q",Q2427="Q",S2427="Q",U2427="Q",W2427="Q",Y2427="Q",AB2427="Q",AD2427="Q",AF2427="Q",AH2427="Q",AJ2427="Q",AL2427="Q"),"Yes","No")</f>
        <v>No</v>
      </c>
    </row>
    <row r="2428" spans="1:39">
      <c r="A2428" s="6" t="s">
        <v>5944</v>
      </c>
      <c r="B2428" s="6" t="s">
        <v>5945</v>
      </c>
      <c r="C2428" s="4" t="s">
        <v>28</v>
      </c>
      <c r="D2428" s="242" t="s">
        <v>5946</v>
      </c>
      <c r="E2428" s="237" t="s">
        <v>5947</v>
      </c>
      <c r="F2428" s="25" t="s">
        <v>320</v>
      </c>
      <c r="G2428" s="53" t="s">
        <v>476</v>
      </c>
      <c r="H2428" s="180">
        <v>0</v>
      </c>
      <c r="I2428" s="28">
        <v>10</v>
      </c>
      <c r="J2428" s="171" t="s">
        <v>14</v>
      </c>
      <c r="K2428" s="171" t="s">
        <v>13</v>
      </c>
      <c r="L2428" s="9">
        <v>4</v>
      </c>
      <c r="M2428" s="9"/>
      <c r="N2428" s="32">
        <v>2.7489022202981013</v>
      </c>
      <c r="O2428" s="10" t="s">
        <v>6535</v>
      </c>
      <c r="P2428" s="57">
        <v>6.608325118831504E-2</v>
      </c>
      <c r="Q2428" s="7" t="s">
        <v>6535</v>
      </c>
      <c r="R2428" s="182">
        <v>80.849981968986654</v>
      </c>
      <c r="S2428" s="1" t="s">
        <v>6535</v>
      </c>
      <c r="T2428" s="36">
        <v>1.9436230316143768</v>
      </c>
      <c r="U2428" s="2" t="s">
        <v>6535</v>
      </c>
      <c r="V2428" s="31">
        <v>41.597563238295507</v>
      </c>
      <c r="W2428" s="2" t="s">
        <v>6535</v>
      </c>
      <c r="X2428" s="31" t="s">
        <v>6535</v>
      </c>
      <c r="Y2428" s="2" t="s">
        <v>6535</v>
      </c>
      <c r="AA2428" s="38">
        <v>44447</v>
      </c>
      <c r="AB2428" s="9" t="s">
        <v>6535</v>
      </c>
      <c r="AC2428" s="38">
        <v>672591</v>
      </c>
      <c r="AD2428" s="9" t="s">
        <v>6535</v>
      </c>
      <c r="AE2428" s="42">
        <v>16169</v>
      </c>
      <c r="AF2428" s="9" t="s">
        <v>6535</v>
      </c>
      <c r="AG2428" s="41">
        <v>8319</v>
      </c>
      <c r="AH2428" s="2" t="s">
        <v>6535</v>
      </c>
      <c r="AI2428" s="41">
        <v>0</v>
      </c>
      <c r="AJ2428" s="2" t="s">
        <v>6535</v>
      </c>
      <c r="AK2428" s="41">
        <v>108824</v>
      </c>
      <c r="AL2428" s="2" t="s">
        <v>6535</v>
      </c>
      <c r="AM2428" s="2" t="str">
        <f>IF(OR(O2428="Q",Q2428="Q",S2428="Q",U2428="Q",W2428="Q",Y2428="Q",AB2428="Q",AD2428="Q",AF2428="Q",AH2428="Q",AJ2428="Q",AL2428="Q"),"Yes","No")</f>
        <v>No</v>
      </c>
    </row>
    <row r="2429" spans="1:39">
      <c r="A2429" s="6" t="s">
        <v>5944</v>
      </c>
      <c r="B2429" s="6" t="s">
        <v>5945</v>
      </c>
      <c r="C2429" s="4" t="s">
        <v>28</v>
      </c>
      <c r="D2429" s="242" t="s">
        <v>5946</v>
      </c>
      <c r="E2429" s="237" t="s">
        <v>5947</v>
      </c>
      <c r="F2429" s="25" t="s">
        <v>320</v>
      </c>
      <c r="G2429" s="53" t="s">
        <v>476</v>
      </c>
      <c r="H2429" s="180">
        <v>0</v>
      </c>
      <c r="I2429" s="28">
        <v>10</v>
      </c>
      <c r="J2429" s="171" t="s">
        <v>15</v>
      </c>
      <c r="K2429" s="171" t="s">
        <v>13</v>
      </c>
      <c r="L2429" s="9">
        <v>4</v>
      </c>
      <c r="M2429" s="9"/>
      <c r="N2429" s="32">
        <v>1.2961824057338247</v>
      </c>
      <c r="O2429" s="10" t="s">
        <v>6535</v>
      </c>
      <c r="P2429" s="57">
        <v>0.1231062829863098</v>
      </c>
      <c r="Q2429" s="7" t="s">
        <v>6535</v>
      </c>
      <c r="R2429" s="182">
        <v>72.435484739193626</v>
      </c>
      <c r="S2429" s="1" t="s">
        <v>6535</v>
      </c>
      <c r="T2429" s="36">
        <v>6.87963610916725</v>
      </c>
      <c r="U2429" s="2" t="s">
        <v>6535</v>
      </c>
      <c r="V2429" s="31">
        <v>10.528970368457705</v>
      </c>
      <c r="W2429" s="2" t="s">
        <v>6535</v>
      </c>
      <c r="X2429" s="31" t="s">
        <v>6535</v>
      </c>
      <c r="Y2429" s="2" t="s">
        <v>6535</v>
      </c>
      <c r="AA2429" s="38">
        <v>165656</v>
      </c>
      <c r="AB2429" s="9" t="s">
        <v>6535</v>
      </c>
      <c r="AC2429" s="38">
        <v>1345634</v>
      </c>
      <c r="AD2429" s="9" t="s">
        <v>6535</v>
      </c>
      <c r="AE2429" s="42">
        <v>127803</v>
      </c>
      <c r="AF2429" s="9" t="s">
        <v>6535</v>
      </c>
      <c r="AG2429" s="41">
        <v>18577</v>
      </c>
      <c r="AH2429" s="2" t="s">
        <v>6535</v>
      </c>
      <c r="AI2429" s="41">
        <v>0</v>
      </c>
      <c r="AJ2429" s="2" t="s">
        <v>6535</v>
      </c>
      <c r="AK2429" s="41">
        <v>331156</v>
      </c>
      <c r="AL2429" s="2" t="s">
        <v>6535</v>
      </c>
      <c r="AM2429" s="2" t="str">
        <f>IF(OR(O2429="Q",Q2429="Q",S2429="Q",U2429="Q",W2429="Q",Y2429="Q",AB2429="Q",AD2429="Q",AF2429="Q",AH2429="Q",AJ2429="Q",AL2429="Q"),"Yes","No")</f>
        <v>No</v>
      </c>
    </row>
    <row r="2430" spans="1:39">
      <c r="A2430" s="6" t="s">
        <v>688</v>
      </c>
      <c r="B2430" s="6" t="s">
        <v>689</v>
      </c>
      <c r="C2430" s="4" t="s">
        <v>137</v>
      </c>
      <c r="D2430" s="242" t="s">
        <v>690</v>
      </c>
      <c r="E2430" s="237" t="s">
        <v>691</v>
      </c>
      <c r="F2430" s="25" t="s">
        <v>320</v>
      </c>
      <c r="G2430" s="53" t="s">
        <v>476</v>
      </c>
      <c r="H2430" s="180">
        <v>0</v>
      </c>
      <c r="I2430" s="28">
        <v>10</v>
      </c>
      <c r="J2430" s="171" t="s">
        <v>14</v>
      </c>
      <c r="K2430" s="171" t="s">
        <v>13</v>
      </c>
      <c r="L2430" s="9">
        <v>4</v>
      </c>
      <c r="M2430" s="9"/>
      <c r="N2430" s="32">
        <v>0.54142919772029807</v>
      </c>
      <c r="O2430" s="10" t="s">
        <v>6535</v>
      </c>
      <c r="P2430" s="57">
        <v>1.5676169683430226E-2</v>
      </c>
      <c r="Q2430" s="7" t="s">
        <v>6535</v>
      </c>
      <c r="R2430" s="182">
        <v>72.396618268700607</v>
      </c>
      <c r="S2430" s="1" t="s">
        <v>6535</v>
      </c>
      <c r="T2430" s="36">
        <v>2.0961220363903692</v>
      </c>
      <c r="U2430" s="2" t="s">
        <v>6535</v>
      </c>
      <c r="V2430" s="31">
        <v>34.538360368259532</v>
      </c>
      <c r="W2430" s="2" t="s">
        <v>6535</v>
      </c>
      <c r="X2430" s="31" t="s">
        <v>6535</v>
      </c>
      <c r="Y2430" s="2" t="s">
        <v>6535</v>
      </c>
      <c r="AA2430" s="38">
        <v>6175</v>
      </c>
      <c r="AB2430" s="9" t="s">
        <v>6535</v>
      </c>
      <c r="AC2430" s="38">
        <v>393910</v>
      </c>
      <c r="AD2430" s="9" t="s">
        <v>6535</v>
      </c>
      <c r="AE2430" s="42">
        <v>11405</v>
      </c>
      <c r="AF2430" s="9" t="s">
        <v>6535</v>
      </c>
      <c r="AG2430" s="41">
        <v>5441</v>
      </c>
      <c r="AH2430" s="2" t="s">
        <v>6535</v>
      </c>
      <c r="AI2430" s="41">
        <v>0</v>
      </c>
      <c r="AJ2430" s="2" t="s">
        <v>6535</v>
      </c>
      <c r="AK2430" s="41">
        <v>61658</v>
      </c>
      <c r="AL2430" s="2" t="s">
        <v>6535</v>
      </c>
      <c r="AM2430" s="2" t="str">
        <f>IF(OR(O2430="Q",Q2430="Q",S2430="Q",U2430="Q",W2430="Q",Y2430="Q",AB2430="Q",AD2430="Q",AF2430="Q",AH2430="Q",AJ2430="Q",AL2430="Q"),"Yes","No")</f>
        <v>No</v>
      </c>
    </row>
    <row r="2431" spans="1:39">
      <c r="A2431" s="6" t="s">
        <v>531</v>
      </c>
      <c r="B2431" s="6" t="s">
        <v>532</v>
      </c>
      <c r="C2431" s="4" t="s">
        <v>112</v>
      </c>
      <c r="D2431" s="242" t="s">
        <v>533</v>
      </c>
      <c r="E2431" s="237" t="s">
        <v>534</v>
      </c>
      <c r="F2431" s="25" t="s">
        <v>397</v>
      </c>
      <c r="G2431" s="53" t="s">
        <v>476</v>
      </c>
      <c r="H2431" s="180">
        <v>0</v>
      </c>
      <c r="I2431" s="28">
        <v>10</v>
      </c>
      <c r="J2431" s="171" t="s">
        <v>14</v>
      </c>
      <c r="K2431" s="171" t="s">
        <v>13</v>
      </c>
      <c r="L2431" s="9">
        <v>4</v>
      </c>
      <c r="M2431" s="9"/>
      <c r="N2431" s="32">
        <v>1.5134074558534991</v>
      </c>
      <c r="O2431" s="10" t="s">
        <v>6535</v>
      </c>
      <c r="P2431" s="57">
        <v>0.12280132790065511</v>
      </c>
      <c r="Q2431" s="7" t="s">
        <v>6535</v>
      </c>
      <c r="R2431" s="182">
        <v>41.730068897637793</v>
      </c>
      <c r="S2431" s="1" t="s">
        <v>6535</v>
      </c>
      <c r="T2431" s="36">
        <v>3.3860728346456694</v>
      </c>
      <c r="U2431" s="2" t="s">
        <v>6535</v>
      </c>
      <c r="V2431" s="31">
        <v>12.324031683743915</v>
      </c>
      <c r="W2431" s="2" t="s">
        <v>6535</v>
      </c>
      <c r="X2431" s="31" t="s">
        <v>6535</v>
      </c>
      <c r="Y2431" s="2" t="s">
        <v>6535</v>
      </c>
      <c r="AA2431" s="38">
        <v>20826</v>
      </c>
      <c r="AB2431" s="9" t="s">
        <v>6535</v>
      </c>
      <c r="AC2431" s="38">
        <v>169591</v>
      </c>
      <c r="AD2431" s="9" t="s">
        <v>6535</v>
      </c>
      <c r="AE2431" s="42">
        <v>13761</v>
      </c>
      <c r="AF2431" s="9" t="s">
        <v>6535</v>
      </c>
      <c r="AG2431" s="41">
        <v>4064</v>
      </c>
      <c r="AH2431" s="2" t="s">
        <v>6535</v>
      </c>
      <c r="AI2431" s="41">
        <v>0</v>
      </c>
      <c r="AJ2431" s="2" t="s">
        <v>6535</v>
      </c>
      <c r="AK2431" s="41">
        <v>49822</v>
      </c>
      <c r="AL2431" s="2" t="s">
        <v>6535</v>
      </c>
      <c r="AM2431" s="2" t="str">
        <f>IF(OR(O2431="Q",Q2431="Q",S2431="Q",U2431="Q",W2431="Q",Y2431="Q",AB2431="Q",AD2431="Q",AF2431="Q",AH2431="Q",AJ2431="Q",AL2431="Q"),"Yes","No")</f>
        <v>No</v>
      </c>
    </row>
    <row r="2432" spans="1:39">
      <c r="A2432" s="6" t="s">
        <v>5803</v>
      </c>
      <c r="B2432" s="6" t="s">
        <v>5804</v>
      </c>
      <c r="C2432" s="4" t="s">
        <v>28</v>
      </c>
      <c r="D2432" s="242">
        <v>9220</v>
      </c>
      <c r="E2432" s="237">
        <v>90220</v>
      </c>
      <c r="F2432" s="25" t="s">
        <v>317</v>
      </c>
      <c r="G2432" s="53" t="s">
        <v>264</v>
      </c>
      <c r="H2432" s="180">
        <v>1723634</v>
      </c>
      <c r="I2432" s="28">
        <v>10</v>
      </c>
      <c r="J2432" s="171" t="s">
        <v>15</v>
      </c>
      <c r="K2432" s="171" t="s">
        <v>13</v>
      </c>
      <c r="L2432" s="9">
        <v>4</v>
      </c>
      <c r="M2432" s="9"/>
      <c r="N2432" s="32">
        <v>1.4229968585594792</v>
      </c>
      <c r="O2432" s="10" t="s">
        <v>6535</v>
      </c>
      <c r="P2432" s="57">
        <v>9.44120830323429E-2</v>
      </c>
      <c r="Q2432" s="7" t="s">
        <v>6535</v>
      </c>
      <c r="R2432" s="182">
        <v>138.78566449814127</v>
      </c>
      <c r="S2432" s="1" t="s">
        <v>6535</v>
      </c>
      <c r="T2432" s="36">
        <v>9.2080622676579917</v>
      </c>
      <c r="U2432" s="2" t="s">
        <v>6535</v>
      </c>
      <c r="V2432" s="31">
        <v>15.072190050843394</v>
      </c>
      <c r="W2432" s="2" t="s">
        <v>6535</v>
      </c>
      <c r="X2432" s="31" t="s">
        <v>6535</v>
      </c>
      <c r="Y2432" s="2" t="s">
        <v>6535</v>
      </c>
      <c r="AA2432" s="38">
        <v>112791</v>
      </c>
      <c r="AB2432" s="9" t="s">
        <v>6535</v>
      </c>
      <c r="AC2432" s="38">
        <v>1194667</v>
      </c>
      <c r="AD2432" s="9" t="s">
        <v>6535</v>
      </c>
      <c r="AE2432" s="42">
        <v>79263</v>
      </c>
      <c r="AF2432" s="9" t="s">
        <v>6535</v>
      </c>
      <c r="AG2432" s="41">
        <v>8608</v>
      </c>
      <c r="AH2432" s="2" t="s">
        <v>6535</v>
      </c>
      <c r="AI2432" s="41">
        <v>0</v>
      </c>
      <c r="AJ2432" s="2" t="s">
        <v>6535</v>
      </c>
      <c r="AK2432" s="41">
        <v>135289</v>
      </c>
      <c r="AL2432" s="2" t="s">
        <v>6535</v>
      </c>
      <c r="AM2432" s="2" t="str">
        <f>IF(OR(O2432="Q",Q2432="Q",S2432="Q",U2432="Q",W2432="Q",Y2432="Q",AB2432="Q",AD2432="Q",AF2432="Q",AH2432="Q",AJ2432="Q",AL2432="Q"),"Yes","No")</f>
        <v>No</v>
      </c>
    </row>
    <row r="2433" spans="1:39">
      <c r="A2433" s="3" t="s">
        <v>118</v>
      </c>
      <c r="B2433" s="3" t="s">
        <v>1745</v>
      </c>
      <c r="C2433" s="4" t="s">
        <v>116</v>
      </c>
      <c r="D2433" s="241">
        <v>4150</v>
      </c>
      <c r="E2433" s="236">
        <v>40150</v>
      </c>
      <c r="F2433" s="3" t="s">
        <v>317</v>
      </c>
      <c r="G2433" s="4" t="s">
        <v>264</v>
      </c>
      <c r="H2433" s="60">
        <v>71747</v>
      </c>
      <c r="I2433" s="27">
        <v>10</v>
      </c>
      <c r="J2433" s="170" t="s">
        <v>14</v>
      </c>
      <c r="K2433" s="170" t="s">
        <v>13</v>
      </c>
      <c r="L2433" s="5">
        <v>3</v>
      </c>
      <c r="N2433" s="31">
        <v>0</v>
      </c>
      <c r="O2433" s="4" t="s">
        <v>6535</v>
      </c>
      <c r="P2433" s="56">
        <v>0</v>
      </c>
      <c r="Q2433" s="8" t="s">
        <v>6535</v>
      </c>
      <c r="R2433" s="35">
        <v>55.726007775731532</v>
      </c>
      <c r="S2433" s="2" t="s">
        <v>6535</v>
      </c>
      <c r="T2433" s="36">
        <v>2.2639656230816452</v>
      </c>
      <c r="U2433" s="2" t="s">
        <v>6535</v>
      </c>
      <c r="V2433" s="31">
        <v>24.614334779464933</v>
      </c>
      <c r="W2433" s="2" t="s">
        <v>6535</v>
      </c>
      <c r="X2433" s="31" t="s">
        <v>6535</v>
      </c>
      <c r="Y2433" s="2" t="s">
        <v>6535</v>
      </c>
      <c r="AA2433" s="37">
        <v>0</v>
      </c>
      <c r="AB2433" s="4" t="s">
        <v>6535</v>
      </c>
      <c r="AC2433" s="37">
        <v>272333</v>
      </c>
      <c r="AD2433" s="4" t="s">
        <v>6535</v>
      </c>
      <c r="AE2433" s="41">
        <v>11064</v>
      </c>
      <c r="AF2433" s="4" t="s">
        <v>6535</v>
      </c>
      <c r="AG2433" s="41">
        <v>4887</v>
      </c>
      <c r="AH2433" s="2" t="s">
        <v>6535</v>
      </c>
      <c r="AI2433" s="41">
        <v>0</v>
      </c>
      <c r="AJ2433" s="2" t="s">
        <v>6535</v>
      </c>
      <c r="AK2433" s="41">
        <v>47337</v>
      </c>
      <c r="AL2433" s="2" t="s">
        <v>6535</v>
      </c>
      <c r="AM2433" s="2" t="str">
        <f>IF(OR(O2433="Q",Q2433="Q",S2433="Q",U2433="Q",W2433="Q",Y2433="Q",AB2433="Q",AD2433="Q",AF2433="Q",AH2433="Q",AJ2433="Q",AL2433="Q"),"Yes","No")</f>
        <v>No</v>
      </c>
    </row>
    <row r="2434" spans="1:39">
      <c r="A2434" s="3" t="s">
        <v>4028</v>
      </c>
      <c r="B2434" s="3" t="s">
        <v>3454</v>
      </c>
      <c r="C2434" s="4" t="s">
        <v>130</v>
      </c>
      <c r="D2434" s="241">
        <v>6131</v>
      </c>
      <c r="E2434" s="236">
        <v>60131</v>
      </c>
      <c r="F2434" s="3" t="s">
        <v>320</v>
      </c>
      <c r="G2434" s="4" t="s">
        <v>264</v>
      </c>
      <c r="H2434" s="60">
        <v>52826</v>
      </c>
      <c r="I2434" s="27">
        <v>10</v>
      </c>
      <c r="J2434" s="170" t="s">
        <v>14</v>
      </c>
      <c r="K2434" s="170" t="s">
        <v>13</v>
      </c>
      <c r="L2434" s="5">
        <v>3</v>
      </c>
      <c r="N2434" s="31">
        <v>1.0966222497675859</v>
      </c>
      <c r="O2434" s="4" t="s">
        <v>6535</v>
      </c>
      <c r="P2434" s="56">
        <v>4.9161744194446452E-2</v>
      </c>
      <c r="Q2434" s="8" t="s">
        <v>6535</v>
      </c>
      <c r="R2434" s="35">
        <v>50.050618829091917</v>
      </c>
      <c r="S2434" s="2" t="s">
        <v>6535</v>
      </c>
      <c r="T2434" s="36">
        <v>2.2437769434014743</v>
      </c>
      <c r="U2434" s="2" t="s">
        <v>6535</v>
      </c>
      <c r="V2434" s="31">
        <v>22.306414626588161</v>
      </c>
      <c r="W2434" s="2" t="s">
        <v>6535</v>
      </c>
      <c r="X2434" s="31" t="s">
        <v>6535</v>
      </c>
      <c r="Y2434" s="2" t="s">
        <v>6535</v>
      </c>
      <c r="AA2434" s="37">
        <v>17694</v>
      </c>
      <c r="AB2434" s="4" t="s">
        <v>6535</v>
      </c>
      <c r="AC2434" s="37">
        <v>359914</v>
      </c>
      <c r="AD2434" s="4" t="s">
        <v>6535</v>
      </c>
      <c r="AE2434" s="41">
        <v>16135</v>
      </c>
      <c r="AF2434" s="4" t="s">
        <v>6535</v>
      </c>
      <c r="AG2434" s="41">
        <v>7191</v>
      </c>
      <c r="AH2434" s="2" t="s">
        <v>6535</v>
      </c>
      <c r="AI2434" s="41">
        <v>0</v>
      </c>
      <c r="AJ2434" s="2" t="s">
        <v>6535</v>
      </c>
      <c r="AK2434" s="41">
        <v>55415</v>
      </c>
      <c r="AL2434" s="2" t="s">
        <v>6535</v>
      </c>
      <c r="AM2434" s="2" t="str">
        <f>IF(OR(O2434="Q",Q2434="Q",S2434="Q",U2434="Q",W2434="Q",Y2434="Q",AB2434="Q",AD2434="Q",AF2434="Q",AH2434="Q",AJ2434="Q",AL2434="Q"),"Yes","No")</f>
        <v>No</v>
      </c>
    </row>
    <row r="2435" spans="1:39">
      <c r="A2435" s="3" t="s">
        <v>6066</v>
      </c>
      <c r="B2435" s="3" t="s">
        <v>5718</v>
      </c>
      <c r="C2435" s="4" t="s">
        <v>28</v>
      </c>
      <c r="D2435" s="241" t="s">
        <v>6067</v>
      </c>
      <c r="E2435" s="236" t="s">
        <v>6068</v>
      </c>
      <c r="F2435" s="3" t="s">
        <v>320</v>
      </c>
      <c r="G2435" s="4" t="s">
        <v>476</v>
      </c>
      <c r="H2435" s="60">
        <v>0</v>
      </c>
      <c r="I2435" s="27">
        <v>10</v>
      </c>
      <c r="J2435" s="170" t="s">
        <v>14</v>
      </c>
      <c r="K2435" s="170" t="s">
        <v>16</v>
      </c>
      <c r="L2435" s="5">
        <v>3</v>
      </c>
      <c r="N2435" s="31">
        <v>1.1481589927530929</v>
      </c>
      <c r="O2435" s="4" t="s">
        <v>6535</v>
      </c>
      <c r="P2435" s="56">
        <v>7.6691016125404604E-2</v>
      </c>
      <c r="Q2435" s="8" t="s">
        <v>6535</v>
      </c>
      <c r="R2435" s="35">
        <v>59.008078476630118</v>
      </c>
      <c r="S2435" s="2" t="s">
        <v>6535</v>
      </c>
      <c r="T2435" s="36">
        <v>3.9414310444316216</v>
      </c>
      <c r="U2435" s="2" t="s">
        <v>6535</v>
      </c>
      <c r="V2435" s="31">
        <v>14.971231974233218</v>
      </c>
      <c r="W2435" s="2" t="s">
        <v>6535</v>
      </c>
      <c r="X2435" s="31" t="s">
        <v>6535</v>
      </c>
      <c r="Y2435" s="2" t="s">
        <v>6535</v>
      </c>
      <c r="AA2435" s="37">
        <v>15685</v>
      </c>
      <c r="AB2435" s="4" t="s">
        <v>6535</v>
      </c>
      <c r="AC2435" s="37">
        <v>204522</v>
      </c>
      <c r="AD2435" s="4" t="s">
        <v>6535</v>
      </c>
      <c r="AE2435" s="41">
        <v>13661</v>
      </c>
      <c r="AF2435" s="4" t="s">
        <v>6535</v>
      </c>
      <c r="AG2435" s="41">
        <v>3466</v>
      </c>
      <c r="AH2435" s="2" t="s">
        <v>6535</v>
      </c>
      <c r="AI2435" s="41">
        <v>0</v>
      </c>
      <c r="AJ2435" s="2" t="s">
        <v>6535</v>
      </c>
      <c r="AK2435" s="41">
        <v>50948</v>
      </c>
      <c r="AL2435" s="2" t="s">
        <v>6535</v>
      </c>
      <c r="AM2435" s="2" t="str">
        <f>IF(OR(O2435="Q",Q2435="Q",S2435="Q",U2435="Q",W2435="Q",Y2435="Q",AB2435="Q",AD2435="Q",AF2435="Q",AH2435="Q",AJ2435="Q",AL2435="Q"),"Yes","No")</f>
        <v>No</v>
      </c>
    </row>
    <row r="2436" spans="1:39">
      <c r="A2436" s="6" t="s">
        <v>5828</v>
      </c>
      <c r="B2436" s="6" t="s">
        <v>5829</v>
      </c>
      <c r="C2436" s="4" t="s">
        <v>28</v>
      </c>
      <c r="D2436" s="242">
        <v>9244</v>
      </c>
      <c r="E2436" s="237">
        <v>90244</v>
      </c>
      <c r="F2436" s="25" t="s">
        <v>317</v>
      </c>
      <c r="G2436" s="53" t="s">
        <v>262</v>
      </c>
      <c r="H2436" s="180">
        <v>219454</v>
      </c>
      <c r="I2436" s="28">
        <v>10</v>
      </c>
      <c r="J2436" s="171" t="s">
        <v>14</v>
      </c>
      <c r="K2436" s="171" t="s">
        <v>16</v>
      </c>
      <c r="L2436" s="9">
        <v>3</v>
      </c>
      <c r="M2436" s="9"/>
      <c r="N2436" s="32">
        <v>2.4626385022651602</v>
      </c>
      <c r="O2436" s="10" t="s">
        <v>6535</v>
      </c>
      <c r="P2436" s="57">
        <v>7.8299818993059961E-2</v>
      </c>
      <c r="Q2436" s="7" t="s">
        <v>6535</v>
      </c>
      <c r="R2436" s="182">
        <v>86.911161387631978</v>
      </c>
      <c r="S2436" s="1" t="s">
        <v>6535</v>
      </c>
      <c r="T2436" s="36">
        <v>2.7633484162895927</v>
      </c>
      <c r="U2436" s="2" t="s">
        <v>6535</v>
      </c>
      <c r="V2436" s="31">
        <v>31.451394574531957</v>
      </c>
      <c r="W2436" s="2" t="s">
        <v>6535</v>
      </c>
      <c r="X2436" s="31">
        <v>7.6876617658830746</v>
      </c>
      <c r="Y2436" s="2" t="s">
        <v>6535</v>
      </c>
      <c r="AA2436" s="38">
        <v>45118</v>
      </c>
      <c r="AB2436" s="9" t="s">
        <v>6535</v>
      </c>
      <c r="AC2436" s="38">
        <v>576221</v>
      </c>
      <c r="AD2436" s="9" t="s">
        <v>6535</v>
      </c>
      <c r="AE2436" s="42">
        <v>18321</v>
      </c>
      <c r="AF2436" s="9" t="s">
        <v>6535</v>
      </c>
      <c r="AG2436" s="41">
        <v>6630</v>
      </c>
      <c r="AH2436" s="2" t="s">
        <v>6535</v>
      </c>
      <c r="AI2436" s="41">
        <v>74954</v>
      </c>
      <c r="AJ2436" s="2" t="s">
        <v>6535</v>
      </c>
      <c r="AK2436" s="41">
        <v>74954</v>
      </c>
      <c r="AL2436" s="2" t="s">
        <v>6535</v>
      </c>
      <c r="AM2436" s="2" t="str">
        <f>IF(OR(O2436="Q",Q2436="Q",S2436="Q",U2436="Q",W2436="Q",Y2436="Q",AB2436="Q",AD2436="Q",AF2436="Q",AH2436="Q",AJ2436="Q",AL2436="Q"),"Yes","No")</f>
        <v>No</v>
      </c>
    </row>
    <row r="2437" spans="1:39">
      <c r="A2437" s="3" t="s">
        <v>4024</v>
      </c>
      <c r="B2437" s="3" t="s">
        <v>4025</v>
      </c>
      <c r="C2437" s="4" t="s">
        <v>67</v>
      </c>
      <c r="D2437" s="241">
        <v>6127</v>
      </c>
      <c r="E2437" s="236">
        <v>60127</v>
      </c>
      <c r="F2437" s="3" t="s">
        <v>317</v>
      </c>
      <c r="G2437" s="4" t="s">
        <v>262</v>
      </c>
      <c r="H2437" s="60">
        <v>899703</v>
      </c>
      <c r="I2437" s="27">
        <v>10</v>
      </c>
      <c r="J2437" s="170" t="s">
        <v>32</v>
      </c>
      <c r="K2437" s="170" t="s">
        <v>13</v>
      </c>
      <c r="L2437" s="5">
        <v>3</v>
      </c>
      <c r="N2437" s="31">
        <v>0.14757407094343908</v>
      </c>
      <c r="O2437" s="4" t="s">
        <v>6535</v>
      </c>
      <c r="P2437" s="56">
        <v>2.9735731503415495E-2</v>
      </c>
      <c r="Q2437" s="8" t="s">
        <v>6535</v>
      </c>
      <c r="R2437" s="35">
        <v>355.03231166912849</v>
      </c>
      <c r="S2437" s="2" t="s">
        <v>6535</v>
      </c>
      <c r="T2437" s="36">
        <v>71.537943131462328</v>
      </c>
      <c r="U2437" s="2" t="s">
        <v>6535</v>
      </c>
      <c r="V2437" s="31">
        <v>4.9628532234523464</v>
      </c>
      <c r="W2437" s="2" t="s">
        <v>6535</v>
      </c>
      <c r="X2437" s="31">
        <v>9.9256936378887595</v>
      </c>
      <c r="Y2437" s="2" t="s">
        <v>6535</v>
      </c>
      <c r="AA2437" s="37">
        <v>114355</v>
      </c>
      <c r="AB2437" s="4" t="s">
        <v>6535</v>
      </c>
      <c r="AC2437" s="37">
        <v>3845710</v>
      </c>
      <c r="AD2437" s="4" t="s">
        <v>6535</v>
      </c>
      <c r="AE2437" s="41">
        <v>774899</v>
      </c>
      <c r="AF2437" s="4" t="s">
        <v>6535</v>
      </c>
      <c r="AG2437" s="41">
        <v>10832</v>
      </c>
      <c r="AH2437" s="2" t="s">
        <v>6535</v>
      </c>
      <c r="AI2437" s="41">
        <v>387450</v>
      </c>
      <c r="AJ2437" s="2" t="s">
        <v>6535</v>
      </c>
      <c r="AK2437" s="41">
        <v>21222</v>
      </c>
      <c r="AL2437" s="2" t="s">
        <v>6535</v>
      </c>
      <c r="AM2437" s="2" t="str">
        <f>IF(OR(O2437="Q",Q2437="Q",S2437="Q",U2437="Q",W2437="Q",Y2437="Q",AB2437="Q",AD2437="Q",AF2437="Q",AH2437="Q",AJ2437="Q",AL2437="Q"),"Yes","No")</f>
        <v>No</v>
      </c>
    </row>
    <row r="2438" spans="1:39">
      <c r="A2438" s="3" t="s">
        <v>146</v>
      </c>
      <c r="B2438" s="3" t="s">
        <v>1293</v>
      </c>
      <c r="C2438" s="4" t="s">
        <v>69</v>
      </c>
      <c r="D2438" s="241">
        <v>3042</v>
      </c>
      <c r="E2438" s="236">
        <v>30042</v>
      </c>
      <c r="F2438" s="3" t="s">
        <v>317</v>
      </c>
      <c r="G2438" s="4" t="s">
        <v>264</v>
      </c>
      <c r="H2438" s="60">
        <v>182696</v>
      </c>
      <c r="I2438" s="27">
        <v>10</v>
      </c>
      <c r="J2438" s="170" t="s">
        <v>14</v>
      </c>
      <c r="K2438" s="170" t="s">
        <v>13</v>
      </c>
      <c r="L2438" s="5">
        <v>2</v>
      </c>
      <c r="N2438" s="31">
        <v>1.4128108399414889</v>
      </c>
      <c r="O2438" s="4" t="s">
        <v>6535</v>
      </c>
      <c r="P2438" s="56">
        <v>8.1393956329088663E-2</v>
      </c>
      <c r="Q2438" s="8" t="s">
        <v>6535</v>
      </c>
      <c r="R2438" s="35">
        <v>50.779054054054058</v>
      </c>
      <c r="S2438" s="2" t="s">
        <v>6535</v>
      </c>
      <c r="T2438" s="36">
        <v>2.9254504504504504</v>
      </c>
      <c r="U2438" s="2" t="s">
        <v>6535</v>
      </c>
      <c r="V2438" s="31">
        <v>17.357687273847102</v>
      </c>
      <c r="W2438" s="2" t="s">
        <v>6535</v>
      </c>
      <c r="X2438" s="31" t="s">
        <v>6535</v>
      </c>
      <c r="Y2438" s="2" t="s">
        <v>6535</v>
      </c>
      <c r="AA2438" s="37">
        <v>18351</v>
      </c>
      <c r="AB2438" s="4" t="s">
        <v>6535</v>
      </c>
      <c r="AC2438" s="37">
        <v>225459</v>
      </c>
      <c r="AD2438" s="4" t="s">
        <v>6535</v>
      </c>
      <c r="AE2438" s="41">
        <v>12989</v>
      </c>
      <c r="AF2438" s="4" t="s">
        <v>6535</v>
      </c>
      <c r="AG2438" s="41">
        <v>4440</v>
      </c>
      <c r="AH2438" s="2" t="s">
        <v>6535</v>
      </c>
      <c r="AI2438" s="41">
        <v>0</v>
      </c>
      <c r="AJ2438" s="2" t="s">
        <v>6535</v>
      </c>
      <c r="AK2438" s="41">
        <v>67614</v>
      </c>
      <c r="AL2438" s="2" t="s">
        <v>6535</v>
      </c>
      <c r="AM2438" s="2" t="str">
        <f>IF(OR(O2438="Q",Q2438="Q",S2438="Q",U2438="Q",W2438="Q",Y2438="Q",AB2438="Q",AD2438="Q",AF2438="Q",AH2438="Q",AJ2438="Q",AL2438="Q"),"Yes","No")</f>
        <v>No</v>
      </c>
    </row>
    <row r="2439" spans="1:39">
      <c r="A2439" s="3" t="s">
        <v>3940</v>
      </c>
      <c r="B2439" s="3" t="s">
        <v>1316</v>
      </c>
      <c r="C2439" s="4" t="s">
        <v>67</v>
      </c>
      <c r="D2439" s="241">
        <v>6025</v>
      </c>
      <c r="E2439" s="236">
        <v>60025</v>
      </c>
      <c r="F2439" s="3" t="s">
        <v>317</v>
      </c>
      <c r="G2439" s="4" t="s">
        <v>264</v>
      </c>
      <c r="H2439" s="60">
        <v>82804</v>
      </c>
      <c r="I2439" s="27">
        <v>10</v>
      </c>
      <c r="J2439" s="170" t="s">
        <v>14</v>
      </c>
      <c r="K2439" s="170" t="s">
        <v>13</v>
      </c>
      <c r="L2439" s="5">
        <v>2</v>
      </c>
      <c r="N2439" s="31">
        <v>0.69452003958436415</v>
      </c>
      <c r="O2439" s="4" t="s">
        <v>6535</v>
      </c>
      <c r="P2439" s="56">
        <v>2.5517032943309873E-2</v>
      </c>
      <c r="Q2439" s="8" t="s">
        <v>6535</v>
      </c>
      <c r="R2439" s="35">
        <v>73.959495798319324</v>
      </c>
      <c r="S2439" s="2" t="s">
        <v>6535</v>
      </c>
      <c r="T2439" s="36">
        <v>2.7173109243697477</v>
      </c>
      <c r="U2439" s="2" t="s">
        <v>6535</v>
      </c>
      <c r="V2439" s="31">
        <v>27.217899554675903</v>
      </c>
      <c r="W2439" s="2" t="s">
        <v>6535</v>
      </c>
      <c r="X2439" s="31" t="s">
        <v>6535</v>
      </c>
      <c r="Y2439" s="2" t="s">
        <v>6535</v>
      </c>
      <c r="AA2439" s="37">
        <v>11229</v>
      </c>
      <c r="AB2439" s="4" t="s">
        <v>6535</v>
      </c>
      <c r="AC2439" s="37">
        <v>440059</v>
      </c>
      <c r="AD2439" s="4" t="s">
        <v>6535</v>
      </c>
      <c r="AE2439" s="41">
        <v>16168</v>
      </c>
      <c r="AF2439" s="4" t="s">
        <v>6535</v>
      </c>
      <c r="AG2439" s="41">
        <v>5950</v>
      </c>
      <c r="AH2439" s="2" t="s">
        <v>6535</v>
      </c>
      <c r="AI2439" s="41">
        <v>0</v>
      </c>
      <c r="AJ2439" s="2" t="s">
        <v>6535</v>
      </c>
      <c r="AK2439" s="41">
        <v>85753</v>
      </c>
      <c r="AL2439" s="2" t="s">
        <v>6535</v>
      </c>
      <c r="AM2439" s="2" t="str">
        <f>IF(OR(O2439="Q",Q2439="Q",S2439="Q",U2439="Q",W2439="Q",Y2439="Q",AB2439="Q",AD2439="Q",AF2439="Q",AH2439="Q",AJ2439="Q",AL2439="Q"),"Yes","No")</f>
        <v>No</v>
      </c>
    </row>
    <row r="2440" spans="1:39">
      <c r="A2440" s="6" t="s">
        <v>857</v>
      </c>
      <c r="B2440" s="6" t="s">
        <v>858</v>
      </c>
      <c r="C2440" s="4" t="s">
        <v>43</v>
      </c>
      <c r="D2440" s="242" t="s">
        <v>859</v>
      </c>
      <c r="E2440" s="237" t="s">
        <v>860</v>
      </c>
      <c r="F2440" s="25" t="s">
        <v>320</v>
      </c>
      <c r="G2440" s="53" t="s">
        <v>476</v>
      </c>
      <c r="H2440" s="180">
        <v>0</v>
      </c>
      <c r="I2440" s="28">
        <v>10</v>
      </c>
      <c r="J2440" s="171" t="s">
        <v>14</v>
      </c>
      <c r="K2440" s="171" t="s">
        <v>13</v>
      </c>
      <c r="L2440" s="9">
        <v>2</v>
      </c>
      <c r="M2440" s="9"/>
      <c r="N2440" s="32">
        <v>0.36642761093679965</v>
      </c>
      <c r="O2440" s="10" t="s">
        <v>6535</v>
      </c>
      <c r="P2440" s="57">
        <v>2.5828159802852944E-2</v>
      </c>
      <c r="Q2440" s="7" t="s">
        <v>6535</v>
      </c>
      <c r="R2440" s="182">
        <v>23.816027088036119</v>
      </c>
      <c r="S2440" s="1" t="s">
        <v>6535</v>
      </c>
      <c r="T2440" s="36">
        <v>1.6787057938299472</v>
      </c>
      <c r="U2440" s="2" t="s">
        <v>6535</v>
      </c>
      <c r="V2440" s="31">
        <v>14.18713581353653</v>
      </c>
      <c r="W2440" s="2" t="s">
        <v>6535</v>
      </c>
      <c r="X2440" s="31" t="s">
        <v>6535</v>
      </c>
      <c r="Y2440" s="2" t="s">
        <v>6535</v>
      </c>
      <c r="AA2440" s="38">
        <v>1635</v>
      </c>
      <c r="AB2440" s="9" t="s">
        <v>6535</v>
      </c>
      <c r="AC2440" s="38">
        <v>63303</v>
      </c>
      <c r="AD2440" s="9" t="s">
        <v>6535</v>
      </c>
      <c r="AE2440" s="42">
        <v>4462</v>
      </c>
      <c r="AF2440" s="9" t="s">
        <v>6535</v>
      </c>
      <c r="AG2440" s="41">
        <v>2658</v>
      </c>
      <c r="AH2440" s="2" t="s">
        <v>6535</v>
      </c>
      <c r="AI2440" s="41">
        <v>0</v>
      </c>
      <c r="AJ2440" s="2" t="s">
        <v>6535</v>
      </c>
      <c r="AK2440" s="41">
        <v>50519</v>
      </c>
      <c r="AL2440" s="2" t="s">
        <v>6535</v>
      </c>
      <c r="AM2440" s="2" t="str">
        <f>IF(OR(O2440="Q",Q2440="Q",S2440="Q",U2440="Q",W2440="Q",Y2440="Q",AB2440="Q",AD2440="Q",AF2440="Q",AH2440="Q",AJ2440="Q",AL2440="Q"),"Yes","No")</f>
        <v>No</v>
      </c>
    </row>
    <row r="2441" spans="1:39">
      <c r="A2441" s="6" t="s">
        <v>1460</v>
      </c>
      <c r="B2441" s="6" t="s">
        <v>1461</v>
      </c>
      <c r="C2441" s="4" t="s">
        <v>147</v>
      </c>
      <c r="D2441" s="242" t="s">
        <v>1462</v>
      </c>
      <c r="E2441" s="237" t="s">
        <v>1463</v>
      </c>
      <c r="F2441" s="25" t="s">
        <v>481</v>
      </c>
      <c r="G2441" s="53" t="s">
        <v>476</v>
      </c>
      <c r="H2441" s="180">
        <v>0</v>
      </c>
      <c r="I2441" s="28">
        <v>10</v>
      </c>
      <c r="J2441" s="171" t="s">
        <v>15</v>
      </c>
      <c r="K2441" s="171" t="s">
        <v>13</v>
      </c>
      <c r="L2441" s="9">
        <v>2</v>
      </c>
      <c r="M2441" s="9"/>
      <c r="N2441" s="32">
        <v>2.4305153445280836</v>
      </c>
      <c r="O2441" s="10" t="s">
        <v>6535</v>
      </c>
      <c r="P2441" s="57">
        <v>0.10325826250599623</v>
      </c>
      <c r="Q2441" s="7" t="s">
        <v>6535</v>
      </c>
      <c r="R2441" s="182">
        <v>28.249131341209171</v>
      </c>
      <c r="S2441" s="1" t="s">
        <v>163</v>
      </c>
      <c r="T2441" s="36">
        <v>1.2001389854065323</v>
      </c>
      <c r="U2441" s="2" t="s">
        <v>163</v>
      </c>
      <c r="V2441" s="31">
        <v>23.538216560509554</v>
      </c>
      <c r="W2441" s="2" t="s">
        <v>6535</v>
      </c>
      <c r="X2441" s="31" t="s">
        <v>6535</v>
      </c>
      <c r="Y2441" s="2" t="s">
        <v>6535</v>
      </c>
      <c r="AA2441" s="38">
        <v>8395</v>
      </c>
      <c r="AB2441" s="9" t="s">
        <v>6535</v>
      </c>
      <c r="AC2441" s="38">
        <v>81301</v>
      </c>
      <c r="AD2441" s="9" t="s">
        <v>6535</v>
      </c>
      <c r="AE2441" s="42">
        <v>3454</v>
      </c>
      <c r="AF2441" s="9" t="s">
        <v>6535</v>
      </c>
      <c r="AG2441" s="41">
        <v>2878</v>
      </c>
      <c r="AH2441" s="2" t="s">
        <v>163</v>
      </c>
      <c r="AI2441" s="41">
        <v>0</v>
      </c>
      <c r="AJ2441" s="2" t="s">
        <v>6535</v>
      </c>
      <c r="AK2441" s="41">
        <v>32421</v>
      </c>
      <c r="AL2441" s="2" t="s">
        <v>163</v>
      </c>
      <c r="AM2441" s="2" t="str">
        <f>IF(OR(O2441="Q",Q2441="Q",S2441="Q",U2441="Q",W2441="Q",Y2441="Q",AB2441="Q",AD2441="Q",AF2441="Q",AH2441="Q",AJ2441="Q",AL2441="Q"),"Yes","No")</f>
        <v>No</v>
      </c>
    </row>
    <row r="2442" spans="1:39">
      <c r="A2442" s="6" t="s">
        <v>5944</v>
      </c>
      <c r="B2442" s="6" t="s">
        <v>5945</v>
      </c>
      <c r="C2442" s="4" t="s">
        <v>28</v>
      </c>
      <c r="D2442" s="242" t="s">
        <v>5946</v>
      </c>
      <c r="E2442" s="237" t="s">
        <v>5947</v>
      </c>
      <c r="F2442" s="25" t="s">
        <v>320</v>
      </c>
      <c r="G2442" s="53" t="s">
        <v>476</v>
      </c>
      <c r="H2442" s="180">
        <v>0</v>
      </c>
      <c r="I2442" s="28">
        <v>10</v>
      </c>
      <c r="J2442" s="171" t="s">
        <v>30</v>
      </c>
      <c r="K2442" s="171" t="s">
        <v>13</v>
      </c>
      <c r="L2442" s="9">
        <v>2</v>
      </c>
      <c r="M2442" s="9"/>
      <c r="N2442" s="32">
        <v>5.3527401761072415</v>
      </c>
      <c r="O2442" s="10" t="s">
        <v>6535</v>
      </c>
      <c r="P2442" s="57">
        <v>0.24545695609027027</v>
      </c>
      <c r="Q2442" s="7" t="s">
        <v>6535</v>
      </c>
      <c r="R2442" s="182">
        <v>81.405396565821746</v>
      </c>
      <c r="S2442" s="1" t="s">
        <v>6535</v>
      </c>
      <c r="T2442" s="36">
        <v>3.7329517579721996</v>
      </c>
      <c r="U2442" s="2" t="s">
        <v>6535</v>
      </c>
      <c r="V2442" s="31">
        <v>21.807245805405881</v>
      </c>
      <c r="W2442" s="2" t="s">
        <v>6535</v>
      </c>
      <c r="X2442" s="31" t="s">
        <v>6535</v>
      </c>
      <c r="Y2442" s="2" t="s">
        <v>6535</v>
      </c>
      <c r="AA2442" s="38">
        <v>122187</v>
      </c>
      <c r="AB2442" s="9" t="s">
        <v>6535</v>
      </c>
      <c r="AC2442" s="38">
        <v>497794</v>
      </c>
      <c r="AD2442" s="9" t="s">
        <v>6535</v>
      </c>
      <c r="AE2442" s="42">
        <v>22827</v>
      </c>
      <c r="AF2442" s="9" t="s">
        <v>6535</v>
      </c>
      <c r="AG2442" s="41">
        <v>6115</v>
      </c>
      <c r="AH2442" s="2" t="s">
        <v>6535</v>
      </c>
      <c r="AI2442" s="41">
        <v>0</v>
      </c>
      <c r="AJ2442" s="2" t="s">
        <v>6535</v>
      </c>
      <c r="AK2442" s="41">
        <v>161126</v>
      </c>
      <c r="AL2442" s="2" t="s">
        <v>6535</v>
      </c>
      <c r="AM2442" s="2" t="str">
        <f>IF(OR(O2442="Q",Q2442="Q",S2442="Q",U2442="Q",W2442="Q",Y2442="Q",AB2442="Q",AD2442="Q",AF2442="Q",AH2442="Q",AJ2442="Q",AL2442="Q"),"Yes","No")</f>
        <v>No</v>
      </c>
    </row>
    <row r="2443" spans="1:39">
      <c r="A2443" s="3" t="s">
        <v>4216</v>
      </c>
      <c r="B2443" s="3" t="s">
        <v>4217</v>
      </c>
      <c r="C2443" s="4" t="s">
        <v>95</v>
      </c>
      <c r="D2443" s="241" t="s">
        <v>4218</v>
      </c>
      <c r="E2443" s="236" t="s">
        <v>4219</v>
      </c>
      <c r="F2443" s="3" t="s">
        <v>317</v>
      </c>
      <c r="G2443" s="4" t="s">
        <v>476</v>
      </c>
      <c r="H2443" s="60">
        <v>0</v>
      </c>
      <c r="I2443" s="27">
        <v>10</v>
      </c>
      <c r="J2443" s="170" t="s">
        <v>15</v>
      </c>
      <c r="K2443" s="170" t="s">
        <v>13</v>
      </c>
      <c r="L2443" s="5">
        <v>2</v>
      </c>
      <c r="N2443" s="31">
        <v>0.64662604378244193</v>
      </c>
      <c r="O2443" s="4" t="s">
        <v>6535</v>
      </c>
      <c r="P2443" s="56">
        <v>4.6439784041713471E-2</v>
      </c>
      <c r="Q2443" s="8" t="s">
        <v>6535</v>
      </c>
      <c r="R2443" s="35">
        <v>68.651496606208966</v>
      </c>
      <c r="S2443" s="2" t="s">
        <v>6535</v>
      </c>
      <c r="T2443" s="36">
        <v>4.930455101813731</v>
      </c>
      <c r="U2443" s="2" t="s">
        <v>6535</v>
      </c>
      <c r="V2443" s="31">
        <v>13.923967501692621</v>
      </c>
      <c r="W2443" s="2" t="s">
        <v>6535</v>
      </c>
      <c r="X2443" s="31" t="s">
        <v>6535</v>
      </c>
      <c r="Y2443" s="2" t="s">
        <v>6535</v>
      </c>
      <c r="AA2443" s="37">
        <v>28652</v>
      </c>
      <c r="AB2443" s="4" t="s">
        <v>6535</v>
      </c>
      <c r="AC2443" s="37">
        <v>616971</v>
      </c>
      <c r="AD2443" s="4" t="s">
        <v>6535</v>
      </c>
      <c r="AE2443" s="41">
        <v>44310</v>
      </c>
      <c r="AF2443" s="4" t="s">
        <v>6535</v>
      </c>
      <c r="AG2443" s="41">
        <v>8987</v>
      </c>
      <c r="AH2443" s="2" t="s">
        <v>6535</v>
      </c>
      <c r="AI2443" s="41">
        <v>0</v>
      </c>
      <c r="AJ2443" s="2" t="s">
        <v>6535</v>
      </c>
      <c r="AK2443" s="41">
        <v>118252</v>
      </c>
      <c r="AL2443" s="2" t="s">
        <v>6535</v>
      </c>
      <c r="AM2443" s="2" t="str">
        <f>IF(OR(O2443="Q",Q2443="Q",S2443="Q",U2443="Q",W2443="Q",Y2443="Q",AB2443="Q",AD2443="Q",AF2443="Q",AH2443="Q",AJ2443="Q",AL2443="Q"),"Yes","No")</f>
        <v>No</v>
      </c>
    </row>
    <row r="2444" spans="1:39">
      <c r="A2444" s="6" t="s">
        <v>511</v>
      </c>
      <c r="B2444" s="6" t="s">
        <v>512</v>
      </c>
      <c r="C2444" s="4" t="s">
        <v>112</v>
      </c>
      <c r="D2444" s="242" t="s">
        <v>513</v>
      </c>
      <c r="E2444" s="237" t="s">
        <v>514</v>
      </c>
      <c r="F2444" s="25" t="s">
        <v>317</v>
      </c>
      <c r="G2444" s="53" t="s">
        <v>476</v>
      </c>
      <c r="H2444" s="180">
        <v>0</v>
      </c>
      <c r="I2444" s="28">
        <v>10</v>
      </c>
      <c r="J2444" s="171" t="s">
        <v>15</v>
      </c>
      <c r="K2444" s="171" t="s">
        <v>16</v>
      </c>
      <c r="L2444" s="9">
        <v>2</v>
      </c>
      <c r="M2444" s="9"/>
      <c r="N2444" s="32">
        <v>0.78067929680832904</v>
      </c>
      <c r="O2444" s="10" t="s">
        <v>6535</v>
      </c>
      <c r="P2444" s="57">
        <v>6.5678757071881907E-2</v>
      </c>
      <c r="Q2444" s="7" t="s">
        <v>6535</v>
      </c>
      <c r="R2444" s="182">
        <v>50.392185238784371</v>
      </c>
      <c r="S2444" s="1" t="s">
        <v>6535</v>
      </c>
      <c r="T2444" s="36">
        <v>4.2395079594790159</v>
      </c>
      <c r="U2444" s="2" t="s">
        <v>6535</v>
      </c>
      <c r="V2444" s="31">
        <v>11.886328725038403</v>
      </c>
      <c r="W2444" s="2" t="s">
        <v>6535</v>
      </c>
      <c r="X2444" s="31" t="s">
        <v>6535</v>
      </c>
      <c r="Y2444" s="2" t="s">
        <v>6535</v>
      </c>
      <c r="AA2444" s="38">
        <v>4574</v>
      </c>
      <c r="AB2444" s="9" t="s">
        <v>6535</v>
      </c>
      <c r="AC2444" s="38">
        <v>69642</v>
      </c>
      <c r="AD2444" s="9" t="s">
        <v>6535</v>
      </c>
      <c r="AE2444" s="42">
        <v>5859</v>
      </c>
      <c r="AF2444" s="9" t="s">
        <v>6535</v>
      </c>
      <c r="AG2444" s="41">
        <v>1382</v>
      </c>
      <c r="AH2444" s="2" t="s">
        <v>6535</v>
      </c>
      <c r="AI2444" s="41">
        <v>0</v>
      </c>
      <c r="AJ2444" s="2" t="s">
        <v>6535</v>
      </c>
      <c r="AK2444" s="41">
        <v>10940</v>
      </c>
      <c r="AL2444" s="2" t="s">
        <v>6535</v>
      </c>
      <c r="AM2444" s="2" t="str">
        <f>IF(OR(O2444="Q",Q2444="Q",S2444="Q",U2444="Q",W2444="Q",Y2444="Q",AB2444="Q",AD2444="Q",AF2444="Q",AH2444="Q",AJ2444="Q",AL2444="Q"),"Yes","No")</f>
        <v>No</v>
      </c>
    </row>
    <row r="2445" spans="1:39">
      <c r="A2445" s="6" t="s">
        <v>2819</v>
      </c>
      <c r="B2445" s="6" t="s">
        <v>2820</v>
      </c>
      <c r="C2445" s="4" t="s">
        <v>60</v>
      </c>
      <c r="D2445" s="242">
        <v>5053</v>
      </c>
      <c r="E2445" s="237">
        <v>50053</v>
      </c>
      <c r="F2445" s="25" t="s">
        <v>317</v>
      </c>
      <c r="G2445" s="53" t="s">
        <v>262</v>
      </c>
      <c r="H2445" s="180">
        <v>92742</v>
      </c>
      <c r="I2445" s="28">
        <v>10</v>
      </c>
      <c r="J2445" s="171" t="s">
        <v>14</v>
      </c>
      <c r="K2445" s="171" t="s">
        <v>13</v>
      </c>
      <c r="L2445" s="9">
        <v>2</v>
      </c>
      <c r="M2445" s="9"/>
      <c r="N2445" s="32">
        <v>2.6244921345973538</v>
      </c>
      <c r="O2445" s="10" t="s">
        <v>6535</v>
      </c>
      <c r="P2445" s="57">
        <v>0.12995537902040186</v>
      </c>
      <c r="Q2445" s="7" t="s">
        <v>6535</v>
      </c>
      <c r="R2445" s="182">
        <v>35.048815765684324</v>
      </c>
      <c r="S2445" s="1" t="s">
        <v>6535</v>
      </c>
      <c r="T2445" s="36">
        <v>1.7354908696438258</v>
      </c>
      <c r="U2445" s="2" t="s">
        <v>6535</v>
      </c>
      <c r="V2445" s="31">
        <v>20.195332847171581</v>
      </c>
      <c r="W2445" s="2" t="s">
        <v>6535</v>
      </c>
      <c r="X2445" s="31">
        <v>4.3224411072834101</v>
      </c>
      <c r="Y2445" s="2" t="s">
        <v>6535</v>
      </c>
      <c r="AA2445" s="38">
        <v>50385</v>
      </c>
      <c r="AB2445" s="9" t="s">
        <v>6535</v>
      </c>
      <c r="AC2445" s="38">
        <v>387710</v>
      </c>
      <c r="AD2445" s="9" t="s">
        <v>6535</v>
      </c>
      <c r="AE2445" s="42">
        <v>19198</v>
      </c>
      <c r="AF2445" s="9" t="s">
        <v>6535</v>
      </c>
      <c r="AG2445" s="41">
        <v>11062</v>
      </c>
      <c r="AH2445" s="2" t="s">
        <v>6535</v>
      </c>
      <c r="AI2445" s="41">
        <v>89697</v>
      </c>
      <c r="AJ2445" s="2" t="s">
        <v>6535</v>
      </c>
      <c r="AK2445" s="41">
        <v>39712</v>
      </c>
      <c r="AL2445" s="2" t="s">
        <v>6535</v>
      </c>
      <c r="AM2445" s="2" t="str">
        <f>IF(OR(O2445="Q",Q2445="Q",S2445="Q",U2445="Q",W2445="Q",Y2445="Q",AB2445="Q",AD2445="Q",AF2445="Q",AH2445="Q",AJ2445="Q",AL2445="Q"),"Yes","No")</f>
        <v>No</v>
      </c>
    </row>
    <row r="2446" spans="1:39">
      <c r="A2446" s="3" t="s">
        <v>3482</v>
      </c>
      <c r="B2446" s="3" t="s">
        <v>3483</v>
      </c>
      <c r="C2446" s="4" t="s">
        <v>77</v>
      </c>
      <c r="D2446" s="241" t="s">
        <v>3484</v>
      </c>
      <c r="E2446" s="236" t="s">
        <v>3485</v>
      </c>
      <c r="F2446" s="3" t="s">
        <v>320</v>
      </c>
      <c r="G2446" s="4" t="s">
        <v>476</v>
      </c>
      <c r="H2446" s="60">
        <v>0</v>
      </c>
      <c r="I2446" s="27">
        <v>10</v>
      </c>
      <c r="J2446" s="170" t="s">
        <v>15</v>
      </c>
      <c r="K2446" s="170" t="s">
        <v>13</v>
      </c>
      <c r="L2446" s="5">
        <v>1</v>
      </c>
      <c r="N2446" s="31">
        <v>1.1691115416551343</v>
      </c>
      <c r="O2446" s="4" t="s">
        <v>6535</v>
      </c>
      <c r="P2446" s="56">
        <v>0.10358145636900894</v>
      </c>
      <c r="Q2446" s="8" t="s">
        <v>6535</v>
      </c>
      <c r="R2446" s="35">
        <v>49.700792199878123</v>
      </c>
      <c r="S2446" s="2" t="s">
        <v>6535</v>
      </c>
      <c r="T2446" s="36">
        <v>4.4034125533211457</v>
      </c>
      <c r="U2446" s="2" t="s">
        <v>6535</v>
      </c>
      <c r="V2446" s="31">
        <v>11.286880708552449</v>
      </c>
      <c r="W2446" s="2" t="s">
        <v>6535</v>
      </c>
      <c r="X2446" s="31" t="s">
        <v>6535</v>
      </c>
      <c r="Y2446" s="2" t="s">
        <v>6535</v>
      </c>
      <c r="AA2446" s="37">
        <v>8448</v>
      </c>
      <c r="AB2446" s="4" t="s">
        <v>6535</v>
      </c>
      <c r="AC2446" s="37">
        <v>81559</v>
      </c>
      <c r="AD2446" s="4" t="s">
        <v>6535</v>
      </c>
      <c r="AE2446" s="41">
        <v>7226</v>
      </c>
      <c r="AF2446" s="4" t="s">
        <v>6535</v>
      </c>
      <c r="AG2446" s="41">
        <v>1641</v>
      </c>
      <c r="AH2446" s="2" t="s">
        <v>6535</v>
      </c>
      <c r="AI2446" s="41">
        <v>0</v>
      </c>
      <c r="AJ2446" s="2" t="s">
        <v>6535</v>
      </c>
      <c r="AK2446" s="41">
        <v>23463</v>
      </c>
      <c r="AL2446" s="2" t="s">
        <v>6535</v>
      </c>
      <c r="AM2446" s="2" t="str">
        <f>IF(OR(O2446="Q",Q2446="Q",S2446="Q",U2446="Q",W2446="Q",Y2446="Q",AB2446="Q",AD2446="Q",AF2446="Q",AH2446="Q",AJ2446="Q",AL2446="Q"),"Yes","No")</f>
        <v>No</v>
      </c>
    </row>
    <row r="2447" spans="1:39">
      <c r="A2447" s="6" t="s">
        <v>821</v>
      </c>
      <c r="B2447" s="6" t="s">
        <v>822</v>
      </c>
      <c r="C2447" s="4" t="s">
        <v>73</v>
      </c>
      <c r="D2447" s="242">
        <v>1114</v>
      </c>
      <c r="E2447" s="237">
        <v>10114</v>
      </c>
      <c r="F2447" s="25" t="s">
        <v>320</v>
      </c>
      <c r="G2447" s="53" t="s">
        <v>264</v>
      </c>
      <c r="H2447" s="180">
        <v>203914</v>
      </c>
      <c r="I2447" s="27">
        <v>9</v>
      </c>
      <c r="J2447" s="171" t="s">
        <v>15</v>
      </c>
      <c r="K2447" s="171" t="s">
        <v>13</v>
      </c>
      <c r="L2447" s="9">
        <v>9</v>
      </c>
      <c r="M2447" s="9"/>
      <c r="N2447" s="32">
        <v>2.306295141536943</v>
      </c>
      <c r="O2447" s="10" t="s">
        <v>6535</v>
      </c>
      <c r="P2447" s="57">
        <v>0.17158454442861404</v>
      </c>
      <c r="Q2447" s="7" t="s">
        <v>6535</v>
      </c>
      <c r="R2447" s="182">
        <v>111.60993667349599</v>
      </c>
      <c r="S2447" s="1" t="s">
        <v>6535</v>
      </c>
      <c r="T2447" s="36">
        <v>8.3035947103743712</v>
      </c>
      <c r="U2447" s="2" t="s">
        <v>6535</v>
      </c>
      <c r="V2447" s="31">
        <v>13.441158987932349</v>
      </c>
      <c r="W2447" s="2" t="s">
        <v>6535</v>
      </c>
      <c r="X2447" s="31" t="s">
        <v>6535</v>
      </c>
      <c r="Y2447" s="2" t="s">
        <v>6535</v>
      </c>
      <c r="AA2447" s="38">
        <v>411277</v>
      </c>
      <c r="AB2447" s="9" t="s">
        <v>6535</v>
      </c>
      <c r="AC2447" s="38">
        <v>2396935</v>
      </c>
      <c r="AD2447" s="9" t="s">
        <v>6535</v>
      </c>
      <c r="AE2447" s="42">
        <v>178328</v>
      </c>
      <c r="AF2447" s="9" t="s">
        <v>6535</v>
      </c>
      <c r="AG2447" s="41">
        <v>21476</v>
      </c>
      <c r="AH2447" s="2" t="s">
        <v>6535</v>
      </c>
      <c r="AI2447" s="41">
        <v>0</v>
      </c>
      <c r="AJ2447" s="2" t="s">
        <v>6535</v>
      </c>
      <c r="AK2447" s="41">
        <v>346292</v>
      </c>
      <c r="AL2447" s="2" t="s">
        <v>6535</v>
      </c>
      <c r="AM2447" s="2" t="str">
        <f>IF(OR(O2447="Q",Q2447="Q",S2447="Q",U2447="Q",W2447="Q",Y2447="Q",AB2447="Q",AD2447="Q",AF2447="Q",AH2447="Q",AJ2447="Q",AL2447="Q"),"Yes","No")</f>
        <v>No</v>
      </c>
    </row>
    <row r="2448" spans="1:39">
      <c r="A2448" s="6" t="s">
        <v>131</v>
      </c>
      <c r="B2448" s="6" t="s">
        <v>3948</v>
      </c>
      <c r="C2448" s="4" t="s">
        <v>130</v>
      </c>
      <c r="D2448" s="242">
        <v>6035</v>
      </c>
      <c r="E2448" s="237">
        <v>60035</v>
      </c>
      <c r="F2448" s="25" t="s">
        <v>317</v>
      </c>
      <c r="G2448" s="53" t="s">
        <v>264</v>
      </c>
      <c r="H2448" s="180">
        <v>99437</v>
      </c>
      <c r="I2448" s="27">
        <v>9</v>
      </c>
      <c r="J2448" s="171" t="s">
        <v>15</v>
      </c>
      <c r="K2448" s="171" t="s">
        <v>13</v>
      </c>
      <c r="L2448" s="9">
        <v>9</v>
      </c>
      <c r="M2448" s="9"/>
      <c r="N2448" s="32">
        <v>0.57413144915120307</v>
      </c>
      <c r="O2448" s="10" t="s">
        <v>6535</v>
      </c>
      <c r="P2448" s="57">
        <v>0.13684994676854328</v>
      </c>
      <c r="Q2448" s="7" t="s">
        <v>6535</v>
      </c>
      <c r="R2448" s="182">
        <v>56.617016500168369</v>
      </c>
      <c r="S2448" s="1" t="s">
        <v>6535</v>
      </c>
      <c r="T2448" s="36">
        <v>13.495229543158604</v>
      </c>
      <c r="U2448" s="2" t="s">
        <v>6535</v>
      </c>
      <c r="V2448" s="31">
        <v>4.1953355679578141</v>
      </c>
      <c r="W2448" s="2" t="s">
        <v>6535</v>
      </c>
      <c r="X2448" s="31" t="s">
        <v>6535</v>
      </c>
      <c r="Y2448" s="2" t="s">
        <v>6535</v>
      </c>
      <c r="AA2448" s="38">
        <v>276109</v>
      </c>
      <c r="AB2448" s="9" t="s">
        <v>6535</v>
      </c>
      <c r="AC2448" s="38">
        <v>2017604</v>
      </c>
      <c r="AD2448" s="9" t="s">
        <v>6535</v>
      </c>
      <c r="AE2448" s="42">
        <v>480916</v>
      </c>
      <c r="AF2448" s="9" t="s">
        <v>6535</v>
      </c>
      <c r="AG2448" s="41">
        <v>35636</v>
      </c>
      <c r="AH2448" s="2" t="s">
        <v>6535</v>
      </c>
      <c r="AI2448" s="41">
        <v>0</v>
      </c>
      <c r="AJ2448" s="2" t="s">
        <v>6535</v>
      </c>
      <c r="AK2448" s="41">
        <v>577345</v>
      </c>
      <c r="AL2448" s="2" t="s">
        <v>6535</v>
      </c>
      <c r="AM2448" s="2" t="str">
        <f>IF(OR(O2448="Q",Q2448="Q",S2448="Q",U2448="Q",W2448="Q",Y2448="Q",AB2448="Q",AD2448="Q",AF2448="Q",AH2448="Q",AJ2448="Q",AL2448="Q"),"Yes","No")</f>
        <v>No</v>
      </c>
    </row>
    <row r="2449" spans="1:39">
      <c r="A2449" s="3" t="s">
        <v>3904</v>
      </c>
      <c r="B2449" s="3" t="s">
        <v>3905</v>
      </c>
      <c r="C2449" s="4" t="s">
        <v>111</v>
      </c>
      <c r="D2449" s="241" t="s">
        <v>3906</v>
      </c>
      <c r="E2449" s="236">
        <v>60005</v>
      </c>
      <c r="F2449" s="3" t="s">
        <v>167</v>
      </c>
      <c r="G2449" s="4" t="s">
        <v>264</v>
      </c>
      <c r="H2449" s="60">
        <v>0</v>
      </c>
      <c r="I2449" s="27">
        <v>9</v>
      </c>
      <c r="J2449" s="170" t="s">
        <v>14</v>
      </c>
      <c r="K2449" s="170" t="s">
        <v>13</v>
      </c>
      <c r="L2449" s="5">
        <v>9</v>
      </c>
      <c r="N2449" s="31">
        <v>1.613825631955192</v>
      </c>
      <c r="O2449" s="4" t="s">
        <v>6535</v>
      </c>
      <c r="P2449" s="56">
        <v>5.3393607786913225E-2</v>
      </c>
      <c r="Q2449" s="8" t="s">
        <v>6535</v>
      </c>
      <c r="R2449" s="35">
        <v>74.690220360590061</v>
      </c>
      <c r="S2449" s="2" t="s">
        <v>6535</v>
      </c>
      <c r="T2449" s="36">
        <v>2.4711345838645054</v>
      </c>
      <c r="U2449" s="2" t="s">
        <v>6535</v>
      </c>
      <c r="V2449" s="31">
        <v>30.22507185496352</v>
      </c>
      <c r="W2449" s="2" t="s">
        <v>6535</v>
      </c>
      <c r="X2449" s="31" t="s">
        <v>6535</v>
      </c>
      <c r="Y2449" s="2" t="s">
        <v>6535</v>
      </c>
      <c r="AA2449" s="37">
        <v>43796</v>
      </c>
      <c r="AB2449" s="4" t="s">
        <v>6535</v>
      </c>
      <c r="AC2449" s="37">
        <v>820248</v>
      </c>
      <c r="AD2449" s="4" t="s">
        <v>6535</v>
      </c>
      <c r="AE2449" s="41">
        <v>27138</v>
      </c>
      <c r="AF2449" s="4" t="s">
        <v>6535</v>
      </c>
      <c r="AG2449" s="41">
        <v>10982</v>
      </c>
      <c r="AH2449" s="2" t="s">
        <v>6535</v>
      </c>
      <c r="AI2449" s="41">
        <v>0</v>
      </c>
      <c r="AJ2449" s="2" t="s">
        <v>6535</v>
      </c>
      <c r="AK2449" s="41">
        <v>236941</v>
      </c>
      <c r="AL2449" s="2" t="s">
        <v>6535</v>
      </c>
      <c r="AM2449" s="2" t="str">
        <f>IF(OR(O2449="Q",Q2449="Q",S2449="Q",U2449="Q",W2449="Q",Y2449="Q",AB2449="Q",AD2449="Q",AF2449="Q",AH2449="Q",AJ2449="Q",AL2449="Q"),"Yes","No")</f>
        <v>No</v>
      </c>
    </row>
    <row r="2450" spans="1:39">
      <c r="A2450" s="6" t="s">
        <v>183</v>
      </c>
      <c r="B2450" s="6" t="s">
        <v>2884</v>
      </c>
      <c r="C2450" s="4" t="s">
        <v>141</v>
      </c>
      <c r="D2450" s="242">
        <v>5152</v>
      </c>
      <c r="E2450" s="237">
        <v>50152</v>
      </c>
      <c r="F2450" s="25" t="s">
        <v>317</v>
      </c>
      <c r="G2450" s="53" t="s">
        <v>264</v>
      </c>
      <c r="H2450" s="180">
        <v>100868</v>
      </c>
      <c r="I2450" s="28">
        <v>9</v>
      </c>
      <c r="J2450" s="171" t="s">
        <v>14</v>
      </c>
      <c r="K2450" s="171" t="s">
        <v>16</v>
      </c>
      <c r="L2450" s="9">
        <v>9</v>
      </c>
      <c r="M2450" s="9"/>
      <c r="N2450" s="32">
        <v>3.2443528672207864</v>
      </c>
      <c r="O2450" s="10" t="s">
        <v>6535</v>
      </c>
      <c r="P2450" s="57">
        <v>0.28199963087623181</v>
      </c>
      <c r="Q2450" s="7" t="s">
        <v>6535</v>
      </c>
      <c r="R2450" s="182">
        <v>27.003246008065837</v>
      </c>
      <c r="S2450" s="1" t="s">
        <v>6535</v>
      </c>
      <c r="T2450" s="36">
        <v>2.3471261352831241</v>
      </c>
      <c r="U2450" s="2" t="s">
        <v>6535</v>
      </c>
      <c r="V2450" s="31">
        <v>11.504812460711042</v>
      </c>
      <c r="W2450" s="2" t="s">
        <v>6535</v>
      </c>
      <c r="X2450" s="31" t="s">
        <v>6535</v>
      </c>
      <c r="Y2450" s="2" t="s">
        <v>6535</v>
      </c>
      <c r="AA2450" s="38">
        <v>232247</v>
      </c>
      <c r="AB2450" s="9" t="s">
        <v>6535</v>
      </c>
      <c r="AC2450" s="38">
        <v>823572</v>
      </c>
      <c r="AD2450" s="9" t="s">
        <v>6535</v>
      </c>
      <c r="AE2450" s="42">
        <v>71585</v>
      </c>
      <c r="AF2450" s="9" t="s">
        <v>6535</v>
      </c>
      <c r="AG2450" s="41">
        <v>30499</v>
      </c>
      <c r="AH2450" s="2" t="s">
        <v>6535</v>
      </c>
      <c r="AI2450" s="41">
        <v>0</v>
      </c>
      <c r="AJ2450" s="2" t="s">
        <v>6535</v>
      </c>
      <c r="AK2450" s="41">
        <v>491585</v>
      </c>
      <c r="AL2450" s="2" t="s">
        <v>6535</v>
      </c>
      <c r="AM2450" s="2" t="str">
        <f>IF(OR(O2450="Q",Q2450="Q",S2450="Q",U2450="Q",W2450="Q",Y2450="Q",AB2450="Q",AD2450="Q",AF2450="Q",AH2450="Q",AJ2450="Q",AL2450="Q"),"Yes","No")</f>
        <v>No</v>
      </c>
    </row>
    <row r="2451" spans="1:39">
      <c r="A2451" s="3" t="s">
        <v>490</v>
      </c>
      <c r="B2451" s="3" t="s">
        <v>491</v>
      </c>
      <c r="C2451" s="4" t="s">
        <v>2</v>
      </c>
      <c r="D2451" s="241" t="s">
        <v>492</v>
      </c>
      <c r="E2451" s="236" t="s">
        <v>493</v>
      </c>
      <c r="F2451" s="3" t="s">
        <v>481</v>
      </c>
      <c r="G2451" s="4" t="s">
        <v>476</v>
      </c>
      <c r="H2451" s="60">
        <v>0</v>
      </c>
      <c r="I2451" s="27">
        <v>9</v>
      </c>
      <c r="J2451" s="170" t="s">
        <v>14</v>
      </c>
      <c r="K2451" s="170" t="s">
        <v>13</v>
      </c>
      <c r="L2451" s="5">
        <v>9</v>
      </c>
      <c r="N2451" s="31">
        <v>0</v>
      </c>
      <c r="O2451" s="4" t="s">
        <v>6535</v>
      </c>
      <c r="P2451" s="56">
        <v>0</v>
      </c>
      <c r="Q2451" s="8" t="s">
        <v>6535</v>
      </c>
      <c r="R2451" s="35">
        <v>39.980680772769091</v>
      </c>
      <c r="S2451" s="2" t="s">
        <v>6535</v>
      </c>
      <c r="T2451" s="36">
        <v>2.1294519647785517</v>
      </c>
      <c r="U2451" s="2" t="s">
        <v>6535</v>
      </c>
      <c r="V2451" s="31">
        <v>18.775103375918039</v>
      </c>
      <c r="W2451" s="2" t="s">
        <v>6535</v>
      </c>
      <c r="X2451" s="31" t="s">
        <v>6535</v>
      </c>
      <c r="Y2451" s="2" t="s">
        <v>6535</v>
      </c>
      <c r="AA2451" s="37">
        <v>0</v>
      </c>
      <c r="AB2451" s="4" t="s">
        <v>6535</v>
      </c>
      <c r="AC2451" s="37">
        <v>304213</v>
      </c>
      <c r="AD2451" s="4" t="s">
        <v>6535</v>
      </c>
      <c r="AE2451" s="41">
        <v>16203</v>
      </c>
      <c r="AF2451" s="4" t="s">
        <v>6535</v>
      </c>
      <c r="AG2451" s="41">
        <v>7609</v>
      </c>
      <c r="AH2451" s="2" t="s">
        <v>6535</v>
      </c>
      <c r="AI2451" s="41">
        <v>0</v>
      </c>
      <c r="AJ2451" s="2" t="s">
        <v>6535</v>
      </c>
      <c r="AK2451" s="41">
        <v>123064</v>
      </c>
      <c r="AL2451" s="2" t="s">
        <v>6535</v>
      </c>
      <c r="AM2451" s="2" t="str">
        <f>IF(OR(O2451="Q",Q2451="Q",S2451="Q",U2451="Q",W2451="Q",Y2451="Q",AB2451="Q",AD2451="Q",AF2451="Q",AH2451="Q",AJ2451="Q",AL2451="Q"),"Yes","No")</f>
        <v>No</v>
      </c>
    </row>
    <row r="2452" spans="1:39">
      <c r="A2452" s="3" t="s">
        <v>4179</v>
      </c>
      <c r="B2452" s="3" t="s">
        <v>4180</v>
      </c>
      <c r="C2452" s="4" t="s">
        <v>67</v>
      </c>
      <c r="D2452" s="241" t="s">
        <v>4181</v>
      </c>
      <c r="E2452" s="236" t="s">
        <v>4182</v>
      </c>
      <c r="F2452" s="3" t="s">
        <v>1218</v>
      </c>
      <c r="G2452" s="4" t="s">
        <v>476</v>
      </c>
      <c r="H2452" s="60">
        <v>0</v>
      </c>
      <c r="I2452" s="27">
        <v>9</v>
      </c>
      <c r="J2452" s="170" t="s">
        <v>14</v>
      </c>
      <c r="K2452" s="170" t="s">
        <v>13</v>
      </c>
      <c r="L2452" s="5">
        <v>9</v>
      </c>
      <c r="N2452" s="31">
        <v>1.8574701358206513</v>
      </c>
      <c r="O2452" s="4" t="s">
        <v>6535</v>
      </c>
      <c r="P2452" s="56">
        <v>5.1251602882479368E-2</v>
      </c>
      <c r="Q2452" s="8" t="s">
        <v>6535</v>
      </c>
      <c r="R2452" s="35">
        <v>36.041659886086251</v>
      </c>
      <c r="S2452" s="2" t="s">
        <v>6535</v>
      </c>
      <c r="T2452" s="36">
        <v>0.99446704637917005</v>
      </c>
      <c r="U2452" s="2" t="s">
        <v>6535</v>
      </c>
      <c r="V2452" s="31">
        <v>36.242186221567664</v>
      </c>
      <c r="W2452" s="2" t="s">
        <v>6535</v>
      </c>
      <c r="X2452" s="31" t="s">
        <v>6535</v>
      </c>
      <c r="Y2452" s="2" t="s">
        <v>6535</v>
      </c>
      <c r="AA2452" s="37">
        <v>22702</v>
      </c>
      <c r="AB2452" s="4" t="s">
        <v>6535</v>
      </c>
      <c r="AC2452" s="37">
        <v>442952</v>
      </c>
      <c r="AD2452" s="4" t="s">
        <v>6535</v>
      </c>
      <c r="AE2452" s="41">
        <v>12222</v>
      </c>
      <c r="AF2452" s="4" t="s">
        <v>6535</v>
      </c>
      <c r="AG2452" s="41">
        <v>12290</v>
      </c>
      <c r="AH2452" s="2" t="s">
        <v>6535</v>
      </c>
      <c r="AI2452" s="41">
        <v>0</v>
      </c>
      <c r="AJ2452" s="2" t="s">
        <v>6535</v>
      </c>
      <c r="AK2452" s="41">
        <v>293361</v>
      </c>
      <c r="AL2452" s="2" t="s">
        <v>6535</v>
      </c>
      <c r="AM2452" s="2" t="str">
        <f>IF(OR(O2452="Q",Q2452="Q",S2452="Q",U2452="Q",W2452="Q",Y2452="Q",AB2452="Q",AD2452="Q",AF2452="Q",AH2452="Q",AJ2452="Q",AL2452="Q"),"Yes","No")</f>
        <v>No</v>
      </c>
    </row>
    <row r="2453" spans="1:39">
      <c r="A2453" s="6" t="s">
        <v>4132</v>
      </c>
      <c r="B2453" s="6" t="s">
        <v>1418</v>
      </c>
      <c r="C2453" s="4" t="s">
        <v>67</v>
      </c>
      <c r="D2453" s="242" t="s">
        <v>4133</v>
      </c>
      <c r="E2453" s="237" t="s">
        <v>4134</v>
      </c>
      <c r="F2453" s="25" t="s">
        <v>317</v>
      </c>
      <c r="G2453" s="53" t="s">
        <v>476</v>
      </c>
      <c r="H2453" s="180">
        <v>0</v>
      </c>
      <c r="I2453" s="28">
        <v>9</v>
      </c>
      <c r="J2453" s="171" t="s">
        <v>14</v>
      </c>
      <c r="K2453" s="171" t="s">
        <v>13</v>
      </c>
      <c r="L2453" s="9">
        <v>9</v>
      </c>
      <c r="M2453" s="9"/>
      <c r="N2453" s="32">
        <v>1.1129875952772381</v>
      </c>
      <c r="O2453" s="10" t="s">
        <v>6535</v>
      </c>
      <c r="P2453" s="57">
        <v>2.6864982449558261E-2</v>
      </c>
      <c r="Q2453" s="7" t="s">
        <v>6535</v>
      </c>
      <c r="R2453" s="182">
        <v>68.529295426452407</v>
      </c>
      <c r="S2453" s="1" t="s">
        <v>6535</v>
      </c>
      <c r="T2453" s="36">
        <v>1.6541409147095179</v>
      </c>
      <c r="U2453" s="2" t="s">
        <v>6535</v>
      </c>
      <c r="V2453" s="31">
        <v>41.428934389478407</v>
      </c>
      <c r="W2453" s="2" t="s">
        <v>6535</v>
      </c>
      <c r="X2453" s="31" t="s">
        <v>6535</v>
      </c>
      <c r="Y2453" s="2" t="s">
        <v>6535</v>
      </c>
      <c r="AA2453" s="38">
        <v>7447</v>
      </c>
      <c r="AB2453" s="9" t="s">
        <v>6535</v>
      </c>
      <c r="AC2453" s="38">
        <v>277201</v>
      </c>
      <c r="AD2453" s="9" t="s">
        <v>6535</v>
      </c>
      <c r="AE2453" s="42">
        <v>6691</v>
      </c>
      <c r="AF2453" s="9" t="s">
        <v>6535</v>
      </c>
      <c r="AG2453" s="41">
        <v>4045</v>
      </c>
      <c r="AH2453" s="2" t="s">
        <v>6535</v>
      </c>
      <c r="AI2453" s="41">
        <v>0</v>
      </c>
      <c r="AJ2453" s="2" t="s">
        <v>6535</v>
      </c>
      <c r="AK2453" s="41">
        <v>92466</v>
      </c>
      <c r="AL2453" s="2" t="s">
        <v>6535</v>
      </c>
      <c r="AM2453" s="2" t="str">
        <f>IF(OR(O2453="Q",Q2453="Q",S2453="Q",U2453="Q",W2453="Q",Y2453="Q",AB2453="Q",AD2453="Q",AF2453="Q",AH2453="Q",AJ2453="Q",AL2453="Q"),"Yes","No")</f>
        <v>No</v>
      </c>
    </row>
    <row r="2454" spans="1:39">
      <c r="A2454" s="6" t="s">
        <v>4090</v>
      </c>
      <c r="B2454" s="6" t="s">
        <v>4091</v>
      </c>
      <c r="C2454" s="4" t="s">
        <v>67</v>
      </c>
      <c r="D2454" s="242" t="s">
        <v>4092</v>
      </c>
      <c r="E2454" s="237" t="s">
        <v>4093</v>
      </c>
      <c r="F2454" s="25" t="s">
        <v>1218</v>
      </c>
      <c r="G2454" s="53" t="s">
        <v>476</v>
      </c>
      <c r="H2454" s="180">
        <v>0</v>
      </c>
      <c r="I2454" s="28">
        <v>9</v>
      </c>
      <c r="J2454" s="171" t="s">
        <v>14</v>
      </c>
      <c r="K2454" s="171" t="s">
        <v>13</v>
      </c>
      <c r="L2454" s="9">
        <v>9</v>
      </c>
      <c r="M2454" s="9"/>
      <c r="N2454" s="32">
        <v>0.93292337567764383</v>
      </c>
      <c r="O2454" s="10" t="s">
        <v>6535</v>
      </c>
      <c r="P2454" s="57">
        <v>5.1862297279365956E-2</v>
      </c>
      <c r="Q2454" s="7" t="s">
        <v>6535</v>
      </c>
      <c r="R2454" s="182">
        <v>42.683978112700395</v>
      </c>
      <c r="S2454" s="1" t="s">
        <v>6535</v>
      </c>
      <c r="T2454" s="36">
        <v>2.3728520687338004</v>
      </c>
      <c r="U2454" s="2" t="s">
        <v>6535</v>
      </c>
      <c r="V2454" s="31">
        <v>17.988469940933733</v>
      </c>
      <c r="W2454" s="2" t="s">
        <v>6535</v>
      </c>
      <c r="X2454" s="31" t="s">
        <v>6535</v>
      </c>
      <c r="Y2454" s="2" t="s">
        <v>6535</v>
      </c>
      <c r="AA2454" s="38">
        <v>23060</v>
      </c>
      <c r="AB2454" s="9" t="s">
        <v>6535</v>
      </c>
      <c r="AC2454" s="38">
        <v>444639</v>
      </c>
      <c r="AD2454" s="9" t="s">
        <v>6535</v>
      </c>
      <c r="AE2454" s="42">
        <v>24718</v>
      </c>
      <c r="AF2454" s="9" t="s">
        <v>6535</v>
      </c>
      <c r="AG2454" s="41">
        <v>10417</v>
      </c>
      <c r="AH2454" s="2" t="s">
        <v>6535</v>
      </c>
      <c r="AI2454" s="41">
        <v>0</v>
      </c>
      <c r="AJ2454" s="2" t="s">
        <v>6535</v>
      </c>
      <c r="AK2454" s="41">
        <v>224581</v>
      </c>
      <c r="AL2454" s="2" t="s">
        <v>6535</v>
      </c>
      <c r="AM2454" s="2" t="str">
        <f>IF(OR(O2454="Q",Q2454="Q",S2454="Q",U2454="Q",W2454="Q",Y2454="Q",AB2454="Q",AD2454="Q",AF2454="Q",AH2454="Q",AJ2454="Q",AL2454="Q"),"Yes","No")</f>
        <v>No</v>
      </c>
    </row>
    <row r="2455" spans="1:39">
      <c r="A2455" s="6" t="s">
        <v>4498</v>
      </c>
      <c r="B2455" s="6" t="s">
        <v>4499</v>
      </c>
      <c r="C2455" s="4" t="s">
        <v>57</v>
      </c>
      <c r="D2455" s="242" t="s">
        <v>4500</v>
      </c>
      <c r="E2455" s="237" t="s">
        <v>4501</v>
      </c>
      <c r="F2455" s="25" t="s">
        <v>320</v>
      </c>
      <c r="G2455" s="53" t="s">
        <v>476</v>
      </c>
      <c r="H2455" s="180">
        <v>0</v>
      </c>
      <c r="I2455" s="28">
        <v>9</v>
      </c>
      <c r="J2455" s="171" t="s">
        <v>15</v>
      </c>
      <c r="K2455" s="171" t="s">
        <v>13</v>
      </c>
      <c r="L2455" s="9">
        <v>9</v>
      </c>
      <c r="M2455" s="9"/>
      <c r="N2455" s="32">
        <v>0.48405676589611396</v>
      </c>
      <c r="O2455" s="10" t="s">
        <v>6535</v>
      </c>
      <c r="P2455" s="57">
        <v>9.1517262919153242E-2</v>
      </c>
      <c r="Q2455" s="7" t="s">
        <v>6535</v>
      </c>
      <c r="R2455" s="182">
        <v>45.76802417614045</v>
      </c>
      <c r="S2455" s="1" t="s">
        <v>6535</v>
      </c>
      <c r="T2455" s="36">
        <v>8.6530436033961724</v>
      </c>
      <c r="U2455" s="2" t="s">
        <v>6535</v>
      </c>
      <c r="V2455" s="31">
        <v>5.2892399800432397</v>
      </c>
      <c r="W2455" s="2" t="s">
        <v>6535</v>
      </c>
      <c r="X2455" s="31" t="s">
        <v>6535</v>
      </c>
      <c r="Y2455" s="2" t="s">
        <v>6535</v>
      </c>
      <c r="AA2455" s="38">
        <v>87319</v>
      </c>
      <c r="AB2455" s="9" t="s">
        <v>6535</v>
      </c>
      <c r="AC2455" s="38">
        <v>954126</v>
      </c>
      <c r="AD2455" s="9" t="s">
        <v>6535</v>
      </c>
      <c r="AE2455" s="42">
        <v>180390</v>
      </c>
      <c r="AF2455" s="9" t="s">
        <v>6535</v>
      </c>
      <c r="AG2455" s="41">
        <v>20847</v>
      </c>
      <c r="AH2455" s="2" t="s">
        <v>6535</v>
      </c>
      <c r="AI2455" s="41">
        <v>0</v>
      </c>
      <c r="AJ2455" s="2" t="s">
        <v>6535</v>
      </c>
      <c r="AK2455" s="41">
        <v>273047</v>
      </c>
      <c r="AL2455" s="2" t="s">
        <v>6535</v>
      </c>
      <c r="AM2455" s="2" t="str">
        <f>IF(OR(O2455="Q",Q2455="Q",S2455="Q",U2455="Q",W2455="Q",Y2455="Q",AB2455="Q",AD2455="Q",AF2455="Q",AH2455="Q",AJ2455="Q",AL2455="Q"),"Yes","No")</f>
        <v>No</v>
      </c>
    </row>
    <row r="2456" spans="1:39">
      <c r="A2456" s="3" t="s">
        <v>3856</v>
      </c>
      <c r="B2456" s="3" t="s">
        <v>3857</v>
      </c>
      <c r="C2456" s="4" t="s">
        <v>141</v>
      </c>
      <c r="D2456" s="241" t="s">
        <v>3858</v>
      </c>
      <c r="E2456" s="236" t="s">
        <v>3859</v>
      </c>
      <c r="F2456" s="3" t="s">
        <v>317</v>
      </c>
      <c r="G2456" s="4" t="s">
        <v>476</v>
      </c>
      <c r="H2456" s="60">
        <v>0</v>
      </c>
      <c r="I2456" s="27">
        <v>9</v>
      </c>
      <c r="J2456" s="170" t="s">
        <v>20</v>
      </c>
      <c r="K2456" s="170" t="s">
        <v>16</v>
      </c>
      <c r="L2456" s="5">
        <v>9</v>
      </c>
      <c r="N2456" s="31">
        <v>3.9569570796858016</v>
      </c>
      <c r="O2456" s="4" t="s">
        <v>6535</v>
      </c>
      <c r="P2456" s="56">
        <v>0.40317337906072842</v>
      </c>
      <c r="Q2456" s="8" t="s">
        <v>6535</v>
      </c>
      <c r="R2456" s="35">
        <v>25.884132014055055</v>
      </c>
      <c r="S2456" s="2" t="s">
        <v>6535</v>
      </c>
      <c r="T2456" s="36">
        <v>2.6373278147836769</v>
      </c>
      <c r="U2456" s="2" t="s">
        <v>6535</v>
      </c>
      <c r="V2456" s="31">
        <v>9.8145296420718804</v>
      </c>
      <c r="W2456" s="2" t="s">
        <v>6535</v>
      </c>
      <c r="X2456" s="31" t="s">
        <v>6535</v>
      </c>
      <c r="Y2456" s="2" t="s">
        <v>6535</v>
      </c>
      <c r="AA2456" s="37">
        <v>484106</v>
      </c>
      <c r="AB2456" s="4" t="s">
        <v>6535</v>
      </c>
      <c r="AC2456" s="37">
        <v>1200739</v>
      </c>
      <c r="AD2456" s="4" t="s">
        <v>6535</v>
      </c>
      <c r="AE2456" s="41">
        <v>122343</v>
      </c>
      <c r="AF2456" s="4" t="s">
        <v>6535</v>
      </c>
      <c r="AG2456" s="41">
        <v>46389</v>
      </c>
      <c r="AH2456" s="2" t="s">
        <v>6535</v>
      </c>
      <c r="AI2456" s="41">
        <v>0</v>
      </c>
      <c r="AJ2456" s="2" t="s">
        <v>6535</v>
      </c>
      <c r="AK2456" s="41">
        <v>497479</v>
      </c>
      <c r="AL2456" s="2" t="s">
        <v>6535</v>
      </c>
      <c r="AM2456" s="2" t="str">
        <f>IF(OR(O2456="Q",Q2456="Q",S2456="Q",U2456="Q",W2456="Q",Y2456="Q",AB2456="Q",AD2456="Q",AF2456="Q",AH2456="Q",AJ2456="Q",AL2456="Q"),"Yes","No")</f>
        <v>No</v>
      </c>
    </row>
    <row r="2457" spans="1:39">
      <c r="A2457" s="3" t="s">
        <v>3789</v>
      </c>
      <c r="B2457" s="3" t="s">
        <v>3790</v>
      </c>
      <c r="C2457" s="4" t="s">
        <v>141</v>
      </c>
      <c r="D2457" s="241" t="s">
        <v>3791</v>
      </c>
      <c r="E2457" s="236" t="s">
        <v>3792</v>
      </c>
      <c r="F2457" s="3" t="s">
        <v>317</v>
      </c>
      <c r="G2457" s="4" t="s">
        <v>476</v>
      </c>
      <c r="H2457" s="60">
        <v>0</v>
      </c>
      <c r="I2457" s="27">
        <v>9</v>
      </c>
      <c r="J2457" s="170" t="s">
        <v>15</v>
      </c>
      <c r="K2457" s="170" t="s">
        <v>13</v>
      </c>
      <c r="L2457" s="5">
        <v>9</v>
      </c>
      <c r="N2457" s="31">
        <v>0.42490169473283645</v>
      </c>
      <c r="O2457" s="4" t="s">
        <v>6535</v>
      </c>
      <c r="P2457" s="56">
        <v>6.6685729729207985E-2</v>
      </c>
      <c r="Q2457" s="8" t="s">
        <v>6535</v>
      </c>
      <c r="R2457" s="35">
        <v>83.057220162340911</v>
      </c>
      <c r="S2457" s="2" t="s">
        <v>6535</v>
      </c>
      <c r="T2457" s="36">
        <v>13.035324180779638</v>
      </c>
      <c r="U2457" s="2" t="s">
        <v>6535</v>
      </c>
      <c r="V2457" s="31">
        <v>6.3717034582697503</v>
      </c>
      <c r="W2457" s="2" t="s">
        <v>6535</v>
      </c>
      <c r="X2457" s="31" t="s">
        <v>6535</v>
      </c>
      <c r="Y2457" s="2" t="s">
        <v>6535</v>
      </c>
      <c r="AA2457" s="37">
        <v>110542</v>
      </c>
      <c r="AB2457" s="4" t="s">
        <v>6535</v>
      </c>
      <c r="AC2457" s="37">
        <v>1657656</v>
      </c>
      <c r="AD2457" s="4" t="s">
        <v>6535</v>
      </c>
      <c r="AE2457" s="41">
        <v>260159</v>
      </c>
      <c r="AF2457" s="4" t="s">
        <v>6535</v>
      </c>
      <c r="AG2457" s="41">
        <v>19958</v>
      </c>
      <c r="AH2457" s="2" t="s">
        <v>6535</v>
      </c>
      <c r="AI2457" s="41">
        <v>0</v>
      </c>
      <c r="AJ2457" s="2" t="s">
        <v>6535</v>
      </c>
      <c r="AK2457" s="41">
        <v>283508</v>
      </c>
      <c r="AL2457" s="2" t="s">
        <v>6535</v>
      </c>
      <c r="AM2457" s="2" t="str">
        <f>IF(OR(O2457="Q",Q2457="Q",S2457="Q",U2457="Q",W2457="Q",Y2457="Q",AB2457="Q",AD2457="Q",AF2457="Q",AH2457="Q",AJ2457="Q",AL2457="Q"),"Yes","No")</f>
        <v>No</v>
      </c>
    </row>
    <row r="2458" spans="1:39">
      <c r="A2458" s="3" t="s">
        <v>3739</v>
      </c>
      <c r="B2458" s="3" t="s">
        <v>3740</v>
      </c>
      <c r="C2458" s="4" t="s">
        <v>141</v>
      </c>
      <c r="D2458" s="241" t="s">
        <v>3741</v>
      </c>
      <c r="E2458" s="236" t="s">
        <v>3742</v>
      </c>
      <c r="F2458" s="3" t="s">
        <v>317</v>
      </c>
      <c r="G2458" s="4" t="s">
        <v>476</v>
      </c>
      <c r="H2458" s="60">
        <v>0</v>
      </c>
      <c r="I2458" s="27">
        <v>9</v>
      </c>
      <c r="J2458" s="170" t="s">
        <v>20</v>
      </c>
      <c r="K2458" s="170" t="s">
        <v>16</v>
      </c>
      <c r="L2458" s="5">
        <v>9</v>
      </c>
      <c r="N2458" s="31">
        <v>3.2306543509170322</v>
      </c>
      <c r="O2458" s="4" t="s">
        <v>6535</v>
      </c>
      <c r="P2458" s="56">
        <v>0.47800101402226308</v>
      </c>
      <c r="Q2458" s="8" t="s">
        <v>6535</v>
      </c>
      <c r="R2458" s="35">
        <v>23.770866311699525</v>
      </c>
      <c r="S2458" s="2" t="s">
        <v>6535</v>
      </c>
      <c r="T2458" s="36">
        <v>3.5170887897539216</v>
      </c>
      <c r="U2458" s="2" t="s">
        <v>6535</v>
      </c>
      <c r="V2458" s="31">
        <v>6.7586767729462673</v>
      </c>
      <c r="W2458" s="2" t="s">
        <v>6535</v>
      </c>
      <c r="X2458" s="31" t="s">
        <v>6535</v>
      </c>
      <c r="Y2458" s="2" t="s">
        <v>6535</v>
      </c>
      <c r="AA2458" s="37">
        <v>315832</v>
      </c>
      <c r="AB2458" s="4" t="s">
        <v>6535</v>
      </c>
      <c r="AC2458" s="37">
        <v>660735</v>
      </c>
      <c r="AD2458" s="4" t="s">
        <v>6535</v>
      </c>
      <c r="AE2458" s="41">
        <v>97761</v>
      </c>
      <c r="AF2458" s="4" t="s">
        <v>6535</v>
      </c>
      <c r="AG2458" s="41">
        <v>27796</v>
      </c>
      <c r="AH2458" s="2" t="s">
        <v>6535</v>
      </c>
      <c r="AI2458" s="41">
        <v>0</v>
      </c>
      <c r="AJ2458" s="2" t="s">
        <v>6535</v>
      </c>
      <c r="AK2458" s="41">
        <v>304027</v>
      </c>
      <c r="AL2458" s="2" t="s">
        <v>6535</v>
      </c>
      <c r="AM2458" s="2" t="str">
        <f>IF(OR(O2458="Q",Q2458="Q",S2458="Q",U2458="Q",W2458="Q",Y2458="Q",AB2458="Q",AD2458="Q",AF2458="Q",AH2458="Q",AJ2458="Q",AL2458="Q"),"Yes","No")</f>
        <v>No</v>
      </c>
    </row>
    <row r="2459" spans="1:39">
      <c r="A2459" s="3" t="s">
        <v>1873</v>
      </c>
      <c r="B2459" s="3" t="s">
        <v>1656</v>
      </c>
      <c r="C2459" s="4" t="s">
        <v>18</v>
      </c>
      <c r="D2459" s="241" t="s">
        <v>1874</v>
      </c>
      <c r="E2459" s="236" t="s">
        <v>1875</v>
      </c>
      <c r="F2459" s="3" t="s">
        <v>317</v>
      </c>
      <c r="G2459" s="4" t="s">
        <v>476</v>
      </c>
      <c r="H2459" s="60">
        <v>0</v>
      </c>
      <c r="I2459" s="27">
        <v>9</v>
      </c>
      <c r="J2459" s="170" t="s">
        <v>14</v>
      </c>
      <c r="K2459" s="170" t="s">
        <v>13</v>
      </c>
      <c r="L2459" s="5">
        <v>9</v>
      </c>
      <c r="N2459" s="31">
        <v>3.248928265218634</v>
      </c>
      <c r="O2459" s="4" t="s">
        <v>6535</v>
      </c>
      <c r="P2459" s="56">
        <v>0.13333724305779551</v>
      </c>
      <c r="Q2459" s="8" t="s">
        <v>6535</v>
      </c>
      <c r="R2459" s="35">
        <v>46.004316740860652</v>
      </c>
      <c r="S2459" s="2" t="s">
        <v>6535</v>
      </c>
      <c r="T2459" s="36">
        <v>1.8880345339268851</v>
      </c>
      <c r="U2459" s="2" t="s">
        <v>6535</v>
      </c>
      <c r="V2459" s="31">
        <v>24.36624749928551</v>
      </c>
      <c r="W2459" s="2" t="s">
        <v>6535</v>
      </c>
      <c r="X2459" s="31" t="s">
        <v>6535</v>
      </c>
      <c r="Y2459" s="2" t="s">
        <v>6535</v>
      </c>
      <c r="AA2459" s="37">
        <v>45472</v>
      </c>
      <c r="AB2459" s="4" t="s">
        <v>6535</v>
      </c>
      <c r="AC2459" s="37">
        <v>341030</v>
      </c>
      <c r="AD2459" s="4" t="s">
        <v>6535</v>
      </c>
      <c r="AE2459" s="41">
        <v>13996</v>
      </c>
      <c r="AF2459" s="4" t="s">
        <v>6535</v>
      </c>
      <c r="AG2459" s="41">
        <v>7413</v>
      </c>
      <c r="AH2459" s="2" t="s">
        <v>6535</v>
      </c>
      <c r="AI2459" s="41">
        <v>0</v>
      </c>
      <c r="AJ2459" s="2" t="s">
        <v>6535</v>
      </c>
      <c r="AK2459" s="41">
        <v>197621</v>
      </c>
      <c r="AL2459" s="2" t="s">
        <v>6535</v>
      </c>
      <c r="AM2459" s="2" t="str">
        <f>IF(OR(O2459="Q",Q2459="Q",S2459="Q",U2459="Q",W2459="Q",Y2459="Q",AB2459="Q",AD2459="Q",AF2459="Q",AH2459="Q",AJ2459="Q",AL2459="Q"),"Yes","No")</f>
        <v>No</v>
      </c>
    </row>
    <row r="2460" spans="1:39" ht="20">
      <c r="A2460" s="3" t="s">
        <v>1907</v>
      </c>
      <c r="B2460" s="3" t="s">
        <v>1908</v>
      </c>
      <c r="C2460" s="4" t="s">
        <v>18</v>
      </c>
      <c r="D2460" s="241" t="s">
        <v>1909</v>
      </c>
      <c r="E2460" s="236" t="s">
        <v>1910</v>
      </c>
      <c r="F2460" s="3" t="s">
        <v>317</v>
      </c>
      <c r="G2460" s="4" t="s">
        <v>476</v>
      </c>
      <c r="H2460" s="60">
        <v>0</v>
      </c>
      <c r="I2460" s="27">
        <v>9</v>
      </c>
      <c r="J2460" s="170" t="s">
        <v>14</v>
      </c>
      <c r="K2460" s="170" t="s">
        <v>13</v>
      </c>
      <c r="L2460" s="5">
        <v>9</v>
      </c>
      <c r="N2460" s="31">
        <v>1.5816869643662608</v>
      </c>
      <c r="O2460" s="4" t="s">
        <v>6535</v>
      </c>
      <c r="P2460" s="56">
        <v>5.5525118204245535E-2</v>
      </c>
      <c r="Q2460" s="8" t="s">
        <v>6535</v>
      </c>
      <c r="R2460" s="35">
        <v>82.252409481635837</v>
      </c>
      <c r="S2460" s="2" t="s">
        <v>6535</v>
      </c>
      <c r="T2460" s="36">
        <v>2.8874706954936182</v>
      </c>
      <c r="U2460" s="2" t="s">
        <v>6535</v>
      </c>
      <c r="V2460" s="31">
        <v>28.485972034280561</v>
      </c>
      <c r="W2460" s="2" t="s">
        <v>6535</v>
      </c>
      <c r="X2460" s="31" t="s">
        <v>6535</v>
      </c>
      <c r="Y2460" s="2" t="s">
        <v>6535</v>
      </c>
      <c r="AA2460" s="37">
        <v>17533</v>
      </c>
      <c r="AB2460" s="4" t="s">
        <v>6535</v>
      </c>
      <c r="AC2460" s="37">
        <v>315767</v>
      </c>
      <c r="AD2460" s="4" t="s">
        <v>6535</v>
      </c>
      <c r="AE2460" s="41">
        <v>11085</v>
      </c>
      <c r="AF2460" s="4" t="s">
        <v>6535</v>
      </c>
      <c r="AG2460" s="41">
        <v>3839</v>
      </c>
      <c r="AH2460" s="2" t="s">
        <v>6535</v>
      </c>
      <c r="AI2460" s="41">
        <v>0</v>
      </c>
      <c r="AJ2460" s="2" t="s">
        <v>6535</v>
      </c>
      <c r="AK2460" s="41">
        <v>80592</v>
      </c>
      <c r="AL2460" s="2" t="s">
        <v>6535</v>
      </c>
      <c r="AM2460" s="2" t="str">
        <f>IF(OR(O2460="Q",Q2460="Q",S2460="Q",U2460="Q",W2460="Q",Y2460="Q",AB2460="Q",AD2460="Q",AF2460="Q",AH2460="Q",AJ2460="Q",AL2460="Q"),"Yes","No")</f>
        <v>No</v>
      </c>
    </row>
    <row r="2461" spans="1:39">
      <c r="A2461" s="6" t="s">
        <v>1914</v>
      </c>
      <c r="B2461" s="6" t="s">
        <v>1915</v>
      </c>
      <c r="C2461" s="4" t="s">
        <v>18</v>
      </c>
      <c r="D2461" s="242" t="s">
        <v>1916</v>
      </c>
      <c r="E2461" s="237" t="s">
        <v>1917</v>
      </c>
      <c r="F2461" s="25" t="s">
        <v>317</v>
      </c>
      <c r="G2461" s="53" t="s">
        <v>476</v>
      </c>
      <c r="H2461" s="180">
        <v>0</v>
      </c>
      <c r="I2461" s="28">
        <v>9</v>
      </c>
      <c r="J2461" s="171" t="s">
        <v>14</v>
      </c>
      <c r="K2461" s="171" t="s">
        <v>13</v>
      </c>
      <c r="L2461" s="9">
        <v>9</v>
      </c>
      <c r="M2461" s="9"/>
      <c r="N2461" s="32">
        <v>0.79927875946628202</v>
      </c>
      <c r="O2461" s="10" t="s">
        <v>6535</v>
      </c>
      <c r="P2461" s="57">
        <v>3.8792469738233089E-2</v>
      </c>
      <c r="Q2461" s="7" t="s">
        <v>6535</v>
      </c>
      <c r="R2461" s="182">
        <v>21.790541571319604</v>
      </c>
      <c r="S2461" s="1" t="s">
        <v>6535</v>
      </c>
      <c r="T2461" s="36">
        <v>1.0575896262395119</v>
      </c>
      <c r="U2461" s="2" t="s">
        <v>6535</v>
      </c>
      <c r="V2461" s="31">
        <v>20.603966822935448</v>
      </c>
      <c r="W2461" s="2" t="s">
        <v>6535</v>
      </c>
      <c r="X2461" s="31" t="s">
        <v>6535</v>
      </c>
      <c r="Y2461" s="2" t="s">
        <v>6535</v>
      </c>
      <c r="AA2461" s="38">
        <v>11082</v>
      </c>
      <c r="AB2461" s="9" t="s">
        <v>6535</v>
      </c>
      <c r="AC2461" s="38">
        <v>285674</v>
      </c>
      <c r="AD2461" s="9" t="s">
        <v>6535</v>
      </c>
      <c r="AE2461" s="42">
        <v>13865</v>
      </c>
      <c r="AF2461" s="9" t="s">
        <v>6535</v>
      </c>
      <c r="AG2461" s="41">
        <v>13110</v>
      </c>
      <c r="AH2461" s="2" t="s">
        <v>6535</v>
      </c>
      <c r="AI2461" s="41">
        <v>0</v>
      </c>
      <c r="AJ2461" s="2" t="s">
        <v>6535</v>
      </c>
      <c r="AK2461" s="41">
        <v>96644</v>
      </c>
      <c r="AL2461" s="2" t="s">
        <v>6535</v>
      </c>
      <c r="AM2461" s="2" t="str">
        <f>IF(OR(O2461="Q",Q2461="Q",S2461="Q",U2461="Q",W2461="Q",Y2461="Q",AB2461="Q",AD2461="Q",AF2461="Q",AH2461="Q",AJ2461="Q",AL2461="Q"),"Yes","No")</f>
        <v>No</v>
      </c>
    </row>
    <row r="2462" spans="1:39">
      <c r="A2462" s="3" t="s">
        <v>1929</v>
      </c>
      <c r="B2462" s="3" t="s">
        <v>1930</v>
      </c>
      <c r="C2462" s="4" t="s">
        <v>18</v>
      </c>
      <c r="D2462" s="241" t="s">
        <v>1931</v>
      </c>
      <c r="E2462" s="236" t="s">
        <v>1932</v>
      </c>
      <c r="F2462" s="3" t="s">
        <v>317</v>
      </c>
      <c r="G2462" s="4" t="s">
        <v>476</v>
      </c>
      <c r="H2462" s="60">
        <v>0</v>
      </c>
      <c r="I2462" s="27">
        <v>9</v>
      </c>
      <c r="J2462" s="170" t="s">
        <v>14</v>
      </c>
      <c r="K2462" s="170" t="s">
        <v>13</v>
      </c>
      <c r="L2462" s="5">
        <v>9</v>
      </c>
      <c r="N2462" s="31">
        <v>1.3300184162062616</v>
      </c>
      <c r="O2462" s="4" t="s">
        <v>6535</v>
      </c>
      <c r="P2462" s="56">
        <v>9.3158591103920274E-2</v>
      </c>
      <c r="Q2462" s="8" t="s">
        <v>6535</v>
      </c>
      <c r="R2462" s="35">
        <v>32.541736627488604</v>
      </c>
      <c r="S2462" s="2" t="s">
        <v>6535</v>
      </c>
      <c r="T2462" s="36">
        <v>2.2793235787958741</v>
      </c>
      <c r="U2462" s="2" t="s">
        <v>6535</v>
      </c>
      <c r="V2462" s="31">
        <v>14.276927124440936</v>
      </c>
      <c r="W2462" s="2" t="s">
        <v>6535</v>
      </c>
      <c r="X2462" s="31" t="s">
        <v>6535</v>
      </c>
      <c r="Y2462" s="2" t="s">
        <v>6535</v>
      </c>
      <c r="AA2462" s="37">
        <v>25277</v>
      </c>
      <c r="AB2462" s="4" t="s">
        <v>6535</v>
      </c>
      <c r="AC2462" s="37">
        <v>271333</v>
      </c>
      <c r="AD2462" s="4" t="s">
        <v>6535</v>
      </c>
      <c r="AE2462" s="41">
        <v>19005</v>
      </c>
      <c r="AF2462" s="4" t="s">
        <v>6535</v>
      </c>
      <c r="AG2462" s="41">
        <v>8338</v>
      </c>
      <c r="AH2462" s="2" t="s">
        <v>6535</v>
      </c>
      <c r="AI2462" s="41">
        <v>0</v>
      </c>
      <c r="AJ2462" s="2" t="s">
        <v>6535</v>
      </c>
      <c r="AK2462" s="41">
        <v>110534</v>
      </c>
      <c r="AL2462" s="2" t="s">
        <v>6535</v>
      </c>
      <c r="AM2462" s="2" t="str">
        <f>IF(OR(O2462="Q",Q2462="Q",S2462="Q",U2462="Q",W2462="Q",Y2462="Q",AB2462="Q",AD2462="Q",AF2462="Q",AH2462="Q",AJ2462="Q",AL2462="Q"),"Yes","No")</f>
        <v>No</v>
      </c>
    </row>
    <row r="2463" spans="1:39">
      <c r="A2463" s="3" t="s">
        <v>1472</v>
      </c>
      <c r="B2463" s="3" t="s">
        <v>1473</v>
      </c>
      <c r="C2463" s="4" t="s">
        <v>147</v>
      </c>
      <c r="D2463" s="241" t="s">
        <v>1474</v>
      </c>
      <c r="E2463" s="236" t="s">
        <v>1475</v>
      </c>
      <c r="F2463" s="3" t="s">
        <v>320</v>
      </c>
      <c r="G2463" s="4" t="s">
        <v>476</v>
      </c>
      <c r="H2463" s="60">
        <v>0</v>
      </c>
      <c r="I2463" s="27">
        <v>9</v>
      </c>
      <c r="J2463" s="170" t="s">
        <v>14</v>
      </c>
      <c r="K2463" s="170" t="s">
        <v>13</v>
      </c>
      <c r="L2463" s="5">
        <v>9</v>
      </c>
      <c r="N2463" s="31">
        <v>1.2241342979560301</v>
      </c>
      <c r="O2463" s="4" t="s">
        <v>6535</v>
      </c>
      <c r="P2463" s="56">
        <v>8.3885521388529671E-2</v>
      </c>
      <c r="Q2463" s="8" t="s">
        <v>6535</v>
      </c>
      <c r="R2463" s="35">
        <v>38.102335248807925</v>
      </c>
      <c r="S2463" s="2" t="s">
        <v>6535</v>
      </c>
      <c r="T2463" s="36">
        <v>2.6110160166279495</v>
      </c>
      <c r="U2463" s="2" t="s">
        <v>6535</v>
      </c>
      <c r="V2463" s="31">
        <v>14.592915174076936</v>
      </c>
      <c r="W2463" s="2" t="s">
        <v>6535</v>
      </c>
      <c r="X2463" s="31" t="s">
        <v>6535</v>
      </c>
      <c r="Y2463" s="2" t="s">
        <v>6535</v>
      </c>
      <c r="AA2463" s="37">
        <v>52284</v>
      </c>
      <c r="AB2463" s="4" t="s">
        <v>6535</v>
      </c>
      <c r="AC2463" s="37">
        <v>623278</v>
      </c>
      <c r="AD2463" s="4" t="s">
        <v>6535</v>
      </c>
      <c r="AE2463" s="41">
        <v>42711</v>
      </c>
      <c r="AF2463" s="4" t="s">
        <v>6535</v>
      </c>
      <c r="AG2463" s="41">
        <v>16358</v>
      </c>
      <c r="AH2463" s="2" t="s">
        <v>6535</v>
      </c>
      <c r="AI2463" s="41">
        <v>0</v>
      </c>
      <c r="AJ2463" s="2" t="s">
        <v>6535</v>
      </c>
      <c r="AK2463" s="41">
        <v>180234</v>
      </c>
      <c r="AL2463" s="2" t="s">
        <v>6535</v>
      </c>
      <c r="AM2463" s="2" t="str">
        <f>IF(OR(O2463="Q",Q2463="Q",S2463="Q",U2463="Q",W2463="Q",Y2463="Q",AB2463="Q",AD2463="Q",AF2463="Q",AH2463="Q",AJ2463="Q",AL2463="Q"),"Yes","No")</f>
        <v>No</v>
      </c>
    </row>
    <row r="2464" spans="1:39">
      <c r="A2464" s="6" t="s">
        <v>5836</v>
      </c>
      <c r="B2464" s="6" t="s">
        <v>5837</v>
      </c>
      <c r="C2464" s="4" t="s">
        <v>22</v>
      </c>
      <c r="D2464" s="242" t="s">
        <v>5838</v>
      </c>
      <c r="E2464" s="237">
        <v>99286</v>
      </c>
      <c r="F2464" s="25" t="s">
        <v>167</v>
      </c>
      <c r="G2464" s="53" t="s">
        <v>264</v>
      </c>
      <c r="H2464" s="180">
        <v>0</v>
      </c>
      <c r="I2464" s="28">
        <v>9</v>
      </c>
      <c r="J2464" s="171" t="s">
        <v>15</v>
      </c>
      <c r="K2464" s="171" t="s">
        <v>13</v>
      </c>
      <c r="L2464" s="9">
        <v>9</v>
      </c>
      <c r="M2464" s="9"/>
      <c r="N2464" s="32">
        <v>0.36221055465805063</v>
      </c>
      <c r="O2464" s="10" t="s">
        <v>6535</v>
      </c>
      <c r="P2464" s="57">
        <v>2.7534690844932767E-2</v>
      </c>
      <c r="Q2464" s="7" t="s">
        <v>6535</v>
      </c>
      <c r="R2464" s="182">
        <v>49.676207422470767</v>
      </c>
      <c r="S2464" s="1" t="s">
        <v>6535</v>
      </c>
      <c r="T2464" s="36">
        <v>3.7763091001525164</v>
      </c>
      <c r="U2464" s="2" t="s">
        <v>6535</v>
      </c>
      <c r="V2464" s="31">
        <v>13.154698438341411</v>
      </c>
      <c r="W2464" s="2" t="s">
        <v>6535</v>
      </c>
      <c r="X2464" s="31" t="s">
        <v>6535</v>
      </c>
      <c r="Y2464" s="2" t="s">
        <v>6535</v>
      </c>
      <c r="AA2464" s="38">
        <v>26905</v>
      </c>
      <c r="AB2464" s="9" t="s">
        <v>6535</v>
      </c>
      <c r="AC2464" s="38">
        <v>977131</v>
      </c>
      <c r="AD2464" s="9" t="s">
        <v>6535</v>
      </c>
      <c r="AE2464" s="42">
        <v>74280</v>
      </c>
      <c r="AF2464" s="9" t="s">
        <v>6535</v>
      </c>
      <c r="AG2464" s="41">
        <v>19670</v>
      </c>
      <c r="AH2464" s="2" t="s">
        <v>6535</v>
      </c>
      <c r="AI2464" s="41">
        <v>0</v>
      </c>
      <c r="AJ2464" s="2" t="s">
        <v>6535</v>
      </c>
      <c r="AK2464" s="41">
        <v>532978</v>
      </c>
      <c r="AL2464" s="2" t="s">
        <v>6535</v>
      </c>
      <c r="AM2464" s="2" t="str">
        <f>IF(OR(O2464="Q",Q2464="Q",S2464="Q",U2464="Q",W2464="Q",Y2464="Q",AB2464="Q",AD2464="Q",AF2464="Q",AH2464="Q",AJ2464="Q",AL2464="Q"),"Yes","No")</f>
        <v>No</v>
      </c>
    </row>
    <row r="2465" spans="1:39">
      <c r="A2465" s="6" t="s">
        <v>5548</v>
      </c>
      <c r="B2465" s="6" t="s">
        <v>1076</v>
      </c>
      <c r="C2465" s="4" t="s">
        <v>127</v>
      </c>
      <c r="D2465" s="242" t="s">
        <v>5549</v>
      </c>
      <c r="E2465" s="237" t="s">
        <v>5550</v>
      </c>
      <c r="F2465" s="25" t="s">
        <v>481</v>
      </c>
      <c r="G2465" s="53" t="s">
        <v>476</v>
      </c>
      <c r="H2465" s="180">
        <v>0</v>
      </c>
      <c r="I2465" s="28">
        <v>9</v>
      </c>
      <c r="J2465" s="171" t="s">
        <v>14</v>
      </c>
      <c r="K2465" s="171" t="s">
        <v>13</v>
      </c>
      <c r="L2465" s="9">
        <v>9</v>
      </c>
      <c r="M2465" s="9"/>
      <c r="N2465" s="32">
        <v>1.3745969261694375</v>
      </c>
      <c r="O2465" s="10" t="s">
        <v>6535</v>
      </c>
      <c r="P2465" s="57">
        <v>0.15359958071769339</v>
      </c>
      <c r="Q2465" s="7" t="s">
        <v>6535</v>
      </c>
      <c r="R2465" s="182">
        <v>39.632511127596437</v>
      </c>
      <c r="S2465" s="1" t="s">
        <v>6535</v>
      </c>
      <c r="T2465" s="36">
        <v>4.4285979228486649</v>
      </c>
      <c r="U2465" s="2" t="s">
        <v>6535</v>
      </c>
      <c r="V2465" s="31">
        <v>8.9492231667992801</v>
      </c>
      <c r="W2465" s="2" t="s">
        <v>6535</v>
      </c>
      <c r="X2465" s="31" t="s">
        <v>6535</v>
      </c>
      <c r="Y2465" s="2" t="s">
        <v>6535</v>
      </c>
      <c r="AA2465" s="38">
        <v>65648</v>
      </c>
      <c r="AB2465" s="9" t="s">
        <v>6535</v>
      </c>
      <c r="AC2465" s="38">
        <v>427397</v>
      </c>
      <c r="AD2465" s="9" t="s">
        <v>6535</v>
      </c>
      <c r="AE2465" s="42">
        <v>47758</v>
      </c>
      <c r="AF2465" s="9" t="s">
        <v>6535</v>
      </c>
      <c r="AG2465" s="41">
        <v>10784</v>
      </c>
      <c r="AH2465" s="2" t="s">
        <v>6535</v>
      </c>
      <c r="AI2465" s="41">
        <v>0</v>
      </c>
      <c r="AJ2465" s="2" t="s">
        <v>6535</v>
      </c>
      <c r="AK2465" s="41">
        <v>146789</v>
      </c>
      <c r="AL2465" s="2" t="s">
        <v>6535</v>
      </c>
      <c r="AM2465" s="2" t="str">
        <f>IF(OR(O2465="Q",Q2465="Q",S2465="Q",U2465="Q",W2465="Q",Y2465="Q",AB2465="Q",AD2465="Q",AF2465="Q",AH2465="Q",AJ2465="Q",AL2465="Q"),"Yes","No")</f>
        <v>No</v>
      </c>
    </row>
    <row r="2466" spans="1:39">
      <c r="A2466" s="6" t="s">
        <v>5505</v>
      </c>
      <c r="B2466" s="6" t="s">
        <v>3109</v>
      </c>
      <c r="C2466" s="4" t="s">
        <v>127</v>
      </c>
      <c r="D2466" s="242" t="s">
        <v>5506</v>
      </c>
      <c r="E2466" s="237" t="s">
        <v>5507</v>
      </c>
      <c r="F2466" s="25" t="s">
        <v>317</v>
      </c>
      <c r="G2466" s="53" t="s">
        <v>476</v>
      </c>
      <c r="H2466" s="180">
        <v>0</v>
      </c>
      <c r="I2466" s="28">
        <v>9</v>
      </c>
      <c r="J2466" s="171" t="s">
        <v>14</v>
      </c>
      <c r="K2466" s="171" t="s">
        <v>13</v>
      </c>
      <c r="L2466" s="9">
        <v>9</v>
      </c>
      <c r="M2466" s="9"/>
      <c r="N2466" s="32">
        <v>0.85155572680859259</v>
      </c>
      <c r="O2466" s="10" t="s">
        <v>6535</v>
      </c>
      <c r="P2466" s="57">
        <v>8.5538729498282451E-2</v>
      </c>
      <c r="Q2466" s="7" t="s">
        <v>6535</v>
      </c>
      <c r="R2466" s="182">
        <v>52.552758708365118</v>
      </c>
      <c r="S2466" s="1" t="s">
        <v>6535</v>
      </c>
      <c r="T2466" s="36">
        <v>5.2789219425375036</v>
      </c>
      <c r="U2466" s="2" t="s">
        <v>6535</v>
      </c>
      <c r="V2466" s="31">
        <v>9.9552066274925348</v>
      </c>
      <c r="W2466" s="2" t="s">
        <v>6535</v>
      </c>
      <c r="X2466" s="31" t="s">
        <v>6535</v>
      </c>
      <c r="Y2466" s="2" t="s">
        <v>6535</v>
      </c>
      <c r="AA2466" s="38">
        <v>70720</v>
      </c>
      <c r="AB2466" s="9" t="s">
        <v>6535</v>
      </c>
      <c r="AC2466" s="38">
        <v>826760</v>
      </c>
      <c r="AD2466" s="9" t="s">
        <v>6535</v>
      </c>
      <c r="AE2466" s="42">
        <v>83048</v>
      </c>
      <c r="AF2466" s="9" t="s">
        <v>6535</v>
      </c>
      <c r="AG2466" s="41">
        <v>15732</v>
      </c>
      <c r="AH2466" s="2" t="s">
        <v>6535</v>
      </c>
      <c r="AI2466" s="41">
        <v>0</v>
      </c>
      <c r="AJ2466" s="2" t="s">
        <v>6535</v>
      </c>
      <c r="AK2466" s="41">
        <v>175357</v>
      </c>
      <c r="AL2466" s="2" t="s">
        <v>6535</v>
      </c>
      <c r="AM2466" s="2" t="str">
        <f>IF(OR(O2466="Q",Q2466="Q",S2466="Q",U2466="Q",W2466="Q",Y2466="Q",AB2466="Q",AD2466="Q",AF2466="Q",AH2466="Q",AJ2466="Q",AL2466="Q"),"Yes","No")</f>
        <v>No</v>
      </c>
    </row>
    <row r="2467" spans="1:39">
      <c r="A2467" s="6" t="s">
        <v>2127</v>
      </c>
      <c r="B2467" s="6" t="s">
        <v>2128</v>
      </c>
      <c r="C2467" s="4" t="s">
        <v>54</v>
      </c>
      <c r="D2467" s="242" t="s">
        <v>2129</v>
      </c>
      <c r="E2467" s="237" t="s">
        <v>2130</v>
      </c>
      <c r="F2467" s="25" t="s">
        <v>317</v>
      </c>
      <c r="G2467" s="53" t="s">
        <v>476</v>
      </c>
      <c r="H2467" s="180">
        <v>0</v>
      </c>
      <c r="I2467" s="28">
        <v>9</v>
      </c>
      <c r="J2467" s="171" t="s">
        <v>14</v>
      </c>
      <c r="K2467" s="171" t="s">
        <v>13</v>
      </c>
      <c r="L2467" s="9">
        <v>9</v>
      </c>
      <c r="M2467" s="9"/>
      <c r="N2467" s="32">
        <v>0.65903387703889582</v>
      </c>
      <c r="O2467" s="10" t="s">
        <v>6535</v>
      </c>
      <c r="P2467" s="57">
        <v>4.8288052619372468E-2</v>
      </c>
      <c r="Q2467" s="7" t="s">
        <v>6535</v>
      </c>
      <c r="R2467" s="182">
        <v>34.050014228799093</v>
      </c>
      <c r="S2467" s="1" t="s">
        <v>6535</v>
      </c>
      <c r="T2467" s="36">
        <v>2.4948776323278317</v>
      </c>
      <c r="U2467" s="2" t="s">
        <v>6535</v>
      </c>
      <c r="V2467" s="31">
        <v>13.647969658948329</v>
      </c>
      <c r="W2467" s="2" t="s">
        <v>6535</v>
      </c>
      <c r="X2467" s="31" t="s">
        <v>6535</v>
      </c>
      <c r="Y2467" s="2" t="s">
        <v>6535</v>
      </c>
      <c r="AA2467" s="38">
        <v>23111</v>
      </c>
      <c r="AB2467" s="9" t="s">
        <v>6535</v>
      </c>
      <c r="AC2467" s="38">
        <v>478607</v>
      </c>
      <c r="AD2467" s="9" t="s">
        <v>6535</v>
      </c>
      <c r="AE2467" s="42">
        <v>35068</v>
      </c>
      <c r="AF2467" s="9" t="s">
        <v>6535</v>
      </c>
      <c r="AG2467" s="41">
        <v>14056</v>
      </c>
      <c r="AH2467" s="2" t="s">
        <v>6535</v>
      </c>
      <c r="AI2467" s="41">
        <v>0</v>
      </c>
      <c r="AJ2467" s="2" t="s">
        <v>6535</v>
      </c>
      <c r="AK2467" s="41">
        <v>225179</v>
      </c>
      <c r="AL2467" s="2" t="s">
        <v>6535</v>
      </c>
      <c r="AM2467" s="2" t="str">
        <f>IF(OR(O2467="Q",Q2467="Q",S2467="Q",U2467="Q",W2467="Q",Y2467="Q",AB2467="Q",AD2467="Q",AF2467="Q",AH2467="Q",AJ2467="Q",AL2467="Q"),"Yes","No")</f>
        <v>No</v>
      </c>
    </row>
    <row r="2468" spans="1:39">
      <c r="A2468" s="3" t="s">
        <v>2069</v>
      </c>
      <c r="B2468" s="3" t="s">
        <v>2070</v>
      </c>
      <c r="C2468" s="4" t="s">
        <v>54</v>
      </c>
      <c r="D2468" s="241" t="s">
        <v>2071</v>
      </c>
      <c r="E2468" s="236" t="s">
        <v>2072</v>
      </c>
      <c r="F2468" s="3" t="s">
        <v>317</v>
      </c>
      <c r="G2468" s="4" t="s">
        <v>476</v>
      </c>
      <c r="H2468" s="60">
        <v>0</v>
      </c>
      <c r="I2468" s="27">
        <v>9</v>
      </c>
      <c r="J2468" s="170" t="s">
        <v>14</v>
      </c>
      <c r="K2468" s="170" t="s">
        <v>13</v>
      </c>
      <c r="L2468" s="5">
        <v>9</v>
      </c>
      <c r="N2468" s="31">
        <v>0.88010720341300663</v>
      </c>
      <c r="O2468" s="4" t="s">
        <v>6535</v>
      </c>
      <c r="P2468" s="56">
        <v>6.0401198189202782E-2</v>
      </c>
      <c r="Q2468" s="8" t="s">
        <v>6535</v>
      </c>
      <c r="R2468" s="35">
        <v>31.45613413626166</v>
      </c>
      <c r="S2468" s="2" t="s">
        <v>6535</v>
      </c>
      <c r="T2468" s="36">
        <v>2.1588144999409611</v>
      </c>
      <c r="U2468" s="2" t="s">
        <v>6535</v>
      </c>
      <c r="V2468" s="31">
        <v>14.571022261116884</v>
      </c>
      <c r="W2468" s="2" t="s">
        <v>6535</v>
      </c>
      <c r="X2468" s="31" t="s">
        <v>6535</v>
      </c>
      <c r="Y2468" s="2" t="s">
        <v>6535</v>
      </c>
      <c r="AA2468" s="37">
        <v>16091</v>
      </c>
      <c r="AB2468" s="4" t="s">
        <v>6535</v>
      </c>
      <c r="AC2468" s="37">
        <v>266402</v>
      </c>
      <c r="AD2468" s="4" t="s">
        <v>6535</v>
      </c>
      <c r="AE2468" s="41">
        <v>18283</v>
      </c>
      <c r="AF2468" s="4" t="s">
        <v>6535</v>
      </c>
      <c r="AG2468" s="41">
        <v>8469</v>
      </c>
      <c r="AH2468" s="2" t="s">
        <v>6535</v>
      </c>
      <c r="AI2468" s="41">
        <v>0</v>
      </c>
      <c r="AJ2468" s="2" t="s">
        <v>6535</v>
      </c>
      <c r="AK2468" s="41">
        <v>162749</v>
      </c>
      <c r="AL2468" s="2" t="s">
        <v>6535</v>
      </c>
      <c r="AM2468" s="2" t="str">
        <f>IF(OR(O2468="Q",Q2468="Q",S2468="Q",U2468="Q",W2468="Q",Y2468="Q",AB2468="Q",AD2468="Q",AF2468="Q",AH2468="Q",AJ2468="Q",AL2468="Q"),"Yes","No")</f>
        <v>No</v>
      </c>
    </row>
    <row r="2469" spans="1:39">
      <c r="A2469" s="3" t="s">
        <v>1089</v>
      </c>
      <c r="B2469" s="3" t="s">
        <v>364</v>
      </c>
      <c r="C2469" s="4" t="s">
        <v>89</v>
      </c>
      <c r="D2469" s="241" t="s">
        <v>1090</v>
      </c>
      <c r="E2469" s="236" t="s">
        <v>1091</v>
      </c>
      <c r="F2469" s="3" t="s">
        <v>320</v>
      </c>
      <c r="G2469" s="4" t="s">
        <v>476</v>
      </c>
      <c r="H2469" s="60">
        <v>0</v>
      </c>
      <c r="I2469" s="27">
        <v>9</v>
      </c>
      <c r="J2469" s="170" t="s">
        <v>14</v>
      </c>
      <c r="K2469" s="170" t="s">
        <v>13</v>
      </c>
      <c r="L2469" s="5">
        <v>9</v>
      </c>
      <c r="N2469" s="31">
        <v>0</v>
      </c>
      <c r="O2469" s="4" t="s">
        <v>6535</v>
      </c>
      <c r="P2469" s="56">
        <v>0</v>
      </c>
      <c r="Q2469" s="8" t="s">
        <v>6535</v>
      </c>
      <c r="R2469" s="35">
        <v>62.152793946449357</v>
      </c>
      <c r="S2469" s="2" t="s">
        <v>6535</v>
      </c>
      <c r="T2469" s="36">
        <v>1.8910069848661235</v>
      </c>
      <c r="U2469" s="2" t="s">
        <v>6535</v>
      </c>
      <c r="V2469" s="31">
        <v>32.867564447864567</v>
      </c>
      <c r="W2469" s="2" t="s">
        <v>6535</v>
      </c>
      <c r="X2469" s="31" t="s">
        <v>6535</v>
      </c>
      <c r="Y2469" s="2" t="s">
        <v>6535</v>
      </c>
      <c r="AA2469" s="37">
        <v>0</v>
      </c>
      <c r="AB2469" s="4" t="s">
        <v>6535</v>
      </c>
      <c r="AC2469" s="37">
        <v>427114</v>
      </c>
      <c r="AD2469" s="4" t="s">
        <v>6535</v>
      </c>
      <c r="AE2469" s="41">
        <v>12995</v>
      </c>
      <c r="AF2469" s="4" t="s">
        <v>6535</v>
      </c>
      <c r="AG2469" s="41">
        <v>6872</v>
      </c>
      <c r="AH2469" s="2" t="s">
        <v>6535</v>
      </c>
      <c r="AI2469" s="41">
        <v>0</v>
      </c>
      <c r="AJ2469" s="2" t="s">
        <v>6535</v>
      </c>
      <c r="AK2469" s="41">
        <v>186549</v>
      </c>
      <c r="AL2469" s="2" t="s">
        <v>6535</v>
      </c>
      <c r="AM2469" s="2" t="str">
        <f>IF(OR(O2469="Q",Q2469="Q",S2469="Q",U2469="Q",W2469="Q",Y2469="Q",AB2469="Q",AD2469="Q",AF2469="Q",AH2469="Q",AJ2469="Q",AL2469="Q"),"Yes","No")</f>
        <v>No</v>
      </c>
    </row>
    <row r="2470" spans="1:39">
      <c r="A2470" s="6" t="s">
        <v>5986</v>
      </c>
      <c r="B2470" s="6" t="s">
        <v>2992</v>
      </c>
      <c r="C2470" s="4" t="s">
        <v>28</v>
      </c>
      <c r="D2470" s="242" t="s">
        <v>5987</v>
      </c>
      <c r="E2470" s="237" t="s">
        <v>5988</v>
      </c>
      <c r="F2470" s="25" t="s">
        <v>317</v>
      </c>
      <c r="G2470" s="53" t="s">
        <v>476</v>
      </c>
      <c r="H2470" s="180">
        <v>0</v>
      </c>
      <c r="I2470" s="28">
        <v>9</v>
      </c>
      <c r="J2470" s="171" t="s">
        <v>14</v>
      </c>
      <c r="K2470" s="171" t="s">
        <v>13</v>
      </c>
      <c r="L2470" s="9">
        <v>9</v>
      </c>
      <c r="M2470" s="9"/>
      <c r="N2470" s="32">
        <v>1.7387420396056879</v>
      </c>
      <c r="O2470" s="10" t="s">
        <v>6535</v>
      </c>
      <c r="P2470" s="57">
        <v>0.1488836267750297</v>
      </c>
      <c r="Q2470" s="7" t="s">
        <v>6535</v>
      </c>
      <c r="R2470" s="182">
        <v>81.998652456204823</v>
      </c>
      <c r="S2470" s="1" t="s">
        <v>6535</v>
      </c>
      <c r="T2470" s="36">
        <v>7.0213156927600151</v>
      </c>
      <c r="U2470" s="2" t="s">
        <v>6535</v>
      </c>
      <c r="V2470" s="31">
        <v>11.678530925586671</v>
      </c>
      <c r="W2470" s="2" t="s">
        <v>6535</v>
      </c>
      <c r="X2470" s="31" t="s">
        <v>6535</v>
      </c>
      <c r="Y2470" s="2" t="s">
        <v>6535</v>
      </c>
      <c r="AA2470" s="38">
        <v>99656</v>
      </c>
      <c r="AB2470" s="9" t="s">
        <v>6535</v>
      </c>
      <c r="AC2470" s="38">
        <v>669355</v>
      </c>
      <c r="AD2470" s="9" t="s">
        <v>6535</v>
      </c>
      <c r="AE2470" s="42">
        <v>57315</v>
      </c>
      <c r="AF2470" s="9" t="s">
        <v>6535</v>
      </c>
      <c r="AG2470" s="41">
        <v>8163</v>
      </c>
      <c r="AH2470" s="2" t="s">
        <v>6535</v>
      </c>
      <c r="AI2470" s="41">
        <v>0</v>
      </c>
      <c r="AJ2470" s="2" t="s">
        <v>6535</v>
      </c>
      <c r="AK2470" s="41">
        <v>100499</v>
      </c>
      <c r="AL2470" s="2" t="s">
        <v>6535</v>
      </c>
      <c r="AM2470" s="2" t="str">
        <f>IF(OR(O2470="Q",Q2470="Q",S2470="Q",U2470="Q",W2470="Q",Y2470="Q",AB2470="Q",AD2470="Q",AF2470="Q",AH2470="Q",AJ2470="Q",AL2470="Q"),"Yes","No")</f>
        <v>No</v>
      </c>
    </row>
    <row r="2471" spans="1:39">
      <c r="A2471" s="3" t="s">
        <v>5854</v>
      </c>
      <c r="B2471" s="3" t="s">
        <v>5855</v>
      </c>
      <c r="C2471" s="4" t="s">
        <v>22</v>
      </c>
      <c r="D2471" s="241" t="s">
        <v>5856</v>
      </c>
      <c r="E2471" s="236">
        <v>99340</v>
      </c>
      <c r="F2471" s="3" t="s">
        <v>167</v>
      </c>
      <c r="G2471" s="4" t="s">
        <v>264</v>
      </c>
      <c r="H2471" s="60">
        <v>0</v>
      </c>
      <c r="I2471" s="27">
        <v>9</v>
      </c>
      <c r="J2471" s="170" t="s">
        <v>14</v>
      </c>
      <c r="K2471" s="170" t="s">
        <v>13</v>
      </c>
      <c r="L2471" s="5">
        <v>9</v>
      </c>
      <c r="N2471" s="31">
        <v>0</v>
      </c>
      <c r="O2471" s="4" t="s">
        <v>6535</v>
      </c>
      <c r="P2471" s="56">
        <v>0</v>
      </c>
      <c r="Q2471" s="8" t="s">
        <v>6535</v>
      </c>
      <c r="R2471" s="35">
        <v>31.524547353760447</v>
      </c>
      <c r="S2471" s="2" t="s">
        <v>6535</v>
      </c>
      <c r="T2471" s="36">
        <v>0.80501392757660162</v>
      </c>
      <c r="U2471" s="2" t="s">
        <v>6535</v>
      </c>
      <c r="V2471" s="31">
        <v>39.1602508650519</v>
      </c>
      <c r="W2471" s="2" t="s">
        <v>6535</v>
      </c>
      <c r="X2471" s="31" t="s">
        <v>6535</v>
      </c>
      <c r="Y2471" s="2" t="s">
        <v>6535</v>
      </c>
      <c r="AA2471" s="37">
        <v>0</v>
      </c>
      <c r="AB2471" s="4" t="s">
        <v>6535</v>
      </c>
      <c r="AC2471" s="37">
        <v>181077</v>
      </c>
      <c r="AD2471" s="4" t="s">
        <v>6535</v>
      </c>
      <c r="AE2471" s="41">
        <v>4624</v>
      </c>
      <c r="AF2471" s="4" t="s">
        <v>6535</v>
      </c>
      <c r="AG2471" s="41">
        <v>5744</v>
      </c>
      <c r="AH2471" s="2" t="s">
        <v>6535</v>
      </c>
      <c r="AI2471" s="41">
        <v>0</v>
      </c>
      <c r="AJ2471" s="2" t="s">
        <v>6535</v>
      </c>
      <c r="AK2471" s="41">
        <v>88868</v>
      </c>
      <c r="AL2471" s="2" t="s">
        <v>6535</v>
      </c>
      <c r="AM2471" s="2" t="str">
        <f>IF(OR(O2471="Q",Q2471="Q",S2471="Q",U2471="Q",W2471="Q",Y2471="Q",AB2471="Q",AD2471="Q",AF2471="Q",AH2471="Q",AJ2471="Q",AL2471="Q"),"Yes","No")</f>
        <v>No</v>
      </c>
    </row>
    <row r="2472" spans="1:39">
      <c r="A2472" s="6" t="s">
        <v>2426</v>
      </c>
      <c r="B2472" s="6" t="s">
        <v>2427</v>
      </c>
      <c r="C2472" s="4" t="s">
        <v>81</v>
      </c>
      <c r="D2472" s="242" t="s">
        <v>2428</v>
      </c>
      <c r="E2472" s="237" t="s">
        <v>2429</v>
      </c>
      <c r="F2472" s="25" t="s">
        <v>481</v>
      </c>
      <c r="G2472" s="53" t="s">
        <v>476</v>
      </c>
      <c r="H2472" s="180">
        <v>0</v>
      </c>
      <c r="I2472" s="28">
        <v>9</v>
      </c>
      <c r="J2472" s="171" t="s">
        <v>14</v>
      </c>
      <c r="K2472" s="171" t="s">
        <v>13</v>
      </c>
      <c r="L2472" s="9">
        <v>9</v>
      </c>
      <c r="M2472" s="9"/>
      <c r="N2472" s="32">
        <v>0.23339534275003973</v>
      </c>
      <c r="O2472" s="10" t="s">
        <v>6535</v>
      </c>
      <c r="P2472" s="57">
        <v>3.4081896475232715E-2</v>
      </c>
      <c r="Q2472" s="7" t="s">
        <v>6535</v>
      </c>
      <c r="R2472" s="182">
        <v>28.230721800454738</v>
      </c>
      <c r="S2472" s="1" t="s">
        <v>6535</v>
      </c>
      <c r="T2472" s="36">
        <v>4.1224324636787548</v>
      </c>
      <c r="U2472" s="2" t="s">
        <v>6535</v>
      </c>
      <c r="V2472" s="31">
        <v>6.8480738130182379</v>
      </c>
      <c r="W2472" s="2" t="s">
        <v>6535</v>
      </c>
      <c r="X2472" s="31" t="s">
        <v>6535</v>
      </c>
      <c r="Y2472" s="2" t="s">
        <v>6535</v>
      </c>
      <c r="AA2472" s="38">
        <v>24967</v>
      </c>
      <c r="AB2472" s="9" t="s">
        <v>6535</v>
      </c>
      <c r="AC2472" s="38">
        <v>732559</v>
      </c>
      <c r="AD2472" s="9" t="s">
        <v>6535</v>
      </c>
      <c r="AE2472" s="42">
        <v>106973</v>
      </c>
      <c r="AF2472" s="9" t="s">
        <v>6535</v>
      </c>
      <c r="AG2472" s="41">
        <v>25949</v>
      </c>
      <c r="AH2472" s="2" t="s">
        <v>6535</v>
      </c>
      <c r="AI2472" s="41">
        <v>0</v>
      </c>
      <c r="AJ2472" s="2" t="s">
        <v>6535</v>
      </c>
      <c r="AK2472" s="41">
        <v>228980</v>
      </c>
      <c r="AL2472" s="2" t="s">
        <v>6535</v>
      </c>
      <c r="AM2472" s="2" t="str">
        <f>IF(OR(O2472="Q",Q2472="Q",S2472="Q",U2472="Q",W2472="Q",Y2472="Q",AB2472="Q",AD2472="Q",AF2472="Q",AH2472="Q",AJ2472="Q",AL2472="Q"),"Yes","No")</f>
        <v>No</v>
      </c>
    </row>
    <row r="2473" spans="1:39">
      <c r="A2473" s="6" t="s">
        <v>2988</v>
      </c>
      <c r="B2473" s="6" t="s">
        <v>2989</v>
      </c>
      <c r="C2473" s="4" t="s">
        <v>59</v>
      </c>
      <c r="D2473" s="242" t="s">
        <v>2990</v>
      </c>
      <c r="E2473" s="237" t="s">
        <v>2991</v>
      </c>
      <c r="F2473" s="25" t="s">
        <v>317</v>
      </c>
      <c r="G2473" s="53" t="s">
        <v>476</v>
      </c>
      <c r="H2473" s="180">
        <v>0</v>
      </c>
      <c r="I2473" s="28">
        <v>9</v>
      </c>
      <c r="J2473" s="171" t="s">
        <v>14</v>
      </c>
      <c r="K2473" s="171" t="s">
        <v>13</v>
      </c>
      <c r="L2473" s="9">
        <v>9</v>
      </c>
      <c r="M2473" s="9"/>
      <c r="N2473" s="32">
        <v>15.334878331402086</v>
      </c>
      <c r="O2473" s="10" t="s">
        <v>6535</v>
      </c>
      <c r="P2473" s="57">
        <v>0.28890991122107407</v>
      </c>
      <c r="Q2473" s="7" t="s">
        <v>6535</v>
      </c>
      <c r="R2473" s="182">
        <v>134.76953252696958</v>
      </c>
      <c r="S2473" s="1" t="s">
        <v>6535</v>
      </c>
      <c r="T2473" s="36">
        <v>2.5390650539391957</v>
      </c>
      <c r="U2473" s="2" t="s">
        <v>6535</v>
      </c>
      <c r="V2473" s="31">
        <v>53.078408651989186</v>
      </c>
      <c r="W2473" s="2" t="s">
        <v>6535</v>
      </c>
      <c r="X2473" s="31" t="s">
        <v>6535</v>
      </c>
      <c r="Y2473" s="2" t="s">
        <v>6535</v>
      </c>
      <c r="AA2473" s="38">
        <v>119106</v>
      </c>
      <c r="AB2473" s="9" t="s">
        <v>6535</v>
      </c>
      <c r="AC2473" s="38">
        <v>412260</v>
      </c>
      <c r="AD2473" s="9" t="s">
        <v>6535</v>
      </c>
      <c r="AE2473" s="42">
        <v>7767</v>
      </c>
      <c r="AF2473" s="9" t="s">
        <v>6535</v>
      </c>
      <c r="AG2473" s="41">
        <v>3059</v>
      </c>
      <c r="AH2473" s="2" t="s">
        <v>6535</v>
      </c>
      <c r="AI2473" s="41">
        <v>0</v>
      </c>
      <c r="AJ2473" s="2" t="s">
        <v>6535</v>
      </c>
      <c r="AK2473" s="41">
        <v>83561</v>
      </c>
      <c r="AL2473" s="2" t="s">
        <v>6535</v>
      </c>
      <c r="AM2473" s="2" t="str">
        <f>IF(OR(O2473="Q",Q2473="Q",S2473="Q",U2473="Q",W2473="Q",Y2473="Q",AB2473="Q",AD2473="Q",AF2473="Q",AH2473="Q",AJ2473="Q",AL2473="Q"),"Yes","No")</f>
        <v>No</v>
      </c>
    </row>
    <row r="2474" spans="1:39">
      <c r="A2474" s="6" t="s">
        <v>2999</v>
      </c>
      <c r="B2474" s="6" t="s">
        <v>3000</v>
      </c>
      <c r="C2474" s="4" t="s">
        <v>59</v>
      </c>
      <c r="D2474" s="242" t="s">
        <v>3001</v>
      </c>
      <c r="E2474" s="237" t="s">
        <v>3002</v>
      </c>
      <c r="F2474" s="25" t="s">
        <v>317</v>
      </c>
      <c r="G2474" s="53" t="s">
        <v>476</v>
      </c>
      <c r="H2474" s="180">
        <v>0</v>
      </c>
      <c r="I2474" s="28">
        <v>9</v>
      </c>
      <c r="J2474" s="171" t="s">
        <v>14</v>
      </c>
      <c r="K2474" s="171" t="s">
        <v>13</v>
      </c>
      <c r="L2474" s="9">
        <v>9</v>
      </c>
      <c r="M2474" s="9"/>
      <c r="N2474" s="32">
        <v>2.8536248561565016</v>
      </c>
      <c r="O2474" s="10" t="s">
        <v>6535</v>
      </c>
      <c r="P2474" s="57">
        <v>9.2172852905537506E-2</v>
      </c>
      <c r="Q2474" s="7" t="s">
        <v>6535</v>
      </c>
      <c r="R2474" s="182">
        <v>47.589268867924531</v>
      </c>
      <c r="S2474" s="1" t="s">
        <v>6535</v>
      </c>
      <c r="T2474" s="36">
        <v>1.5371462264150944</v>
      </c>
      <c r="U2474" s="2" t="s">
        <v>6535</v>
      </c>
      <c r="V2474" s="31">
        <v>30.959493670886076</v>
      </c>
      <c r="W2474" s="2" t="s">
        <v>6535</v>
      </c>
      <c r="X2474" s="31" t="s">
        <v>6535</v>
      </c>
      <c r="Y2474" s="2" t="s">
        <v>6535</v>
      </c>
      <c r="AA2474" s="38">
        <v>37197</v>
      </c>
      <c r="AB2474" s="9" t="s">
        <v>6535</v>
      </c>
      <c r="AC2474" s="38">
        <v>403557</v>
      </c>
      <c r="AD2474" s="9" t="s">
        <v>6535</v>
      </c>
      <c r="AE2474" s="42">
        <v>13035</v>
      </c>
      <c r="AF2474" s="9" t="s">
        <v>6535</v>
      </c>
      <c r="AG2474" s="41">
        <v>8480</v>
      </c>
      <c r="AH2474" s="2" t="s">
        <v>6535</v>
      </c>
      <c r="AI2474" s="41">
        <v>0</v>
      </c>
      <c r="AJ2474" s="2" t="s">
        <v>6535</v>
      </c>
      <c r="AK2474" s="41">
        <v>173631</v>
      </c>
      <c r="AL2474" s="2" t="s">
        <v>6535</v>
      </c>
      <c r="AM2474" s="2" t="str">
        <f>IF(OR(O2474="Q",Q2474="Q",S2474="Q",U2474="Q",W2474="Q",Y2474="Q",AB2474="Q",AD2474="Q",AF2474="Q",AH2474="Q",AJ2474="Q",AL2474="Q"),"Yes","No")</f>
        <v>No</v>
      </c>
    </row>
    <row r="2475" spans="1:39">
      <c r="A2475" s="3" t="s">
        <v>3035</v>
      </c>
      <c r="B2475" s="3" t="s">
        <v>3036</v>
      </c>
      <c r="C2475" s="4" t="s">
        <v>59</v>
      </c>
      <c r="D2475" s="241" t="s">
        <v>3037</v>
      </c>
      <c r="E2475" s="236" t="s">
        <v>3038</v>
      </c>
      <c r="F2475" s="3" t="s">
        <v>317</v>
      </c>
      <c r="G2475" s="4" t="s">
        <v>476</v>
      </c>
      <c r="H2475" s="60">
        <v>0</v>
      </c>
      <c r="I2475" s="27">
        <v>9</v>
      </c>
      <c r="J2475" s="170" t="s">
        <v>14</v>
      </c>
      <c r="K2475" s="170" t="s">
        <v>13</v>
      </c>
      <c r="L2475" s="5">
        <v>9</v>
      </c>
      <c r="N2475" s="31">
        <v>0.6643816835755415</v>
      </c>
      <c r="O2475" s="4" t="s">
        <v>6535</v>
      </c>
      <c r="P2475" s="56">
        <v>3.1868300488831408E-2</v>
      </c>
      <c r="Q2475" s="8" t="s">
        <v>6535</v>
      </c>
      <c r="R2475" s="35">
        <v>53.923167848699762</v>
      </c>
      <c r="S2475" s="2" t="s">
        <v>6535</v>
      </c>
      <c r="T2475" s="36">
        <v>2.5865248226950355</v>
      </c>
      <c r="U2475" s="2" t="s">
        <v>6535</v>
      </c>
      <c r="V2475" s="31">
        <v>20.847728726807421</v>
      </c>
      <c r="W2475" s="2" t="s">
        <v>6535</v>
      </c>
      <c r="X2475" s="31" t="s">
        <v>6535</v>
      </c>
      <c r="Y2475" s="2" t="s">
        <v>6535</v>
      </c>
      <c r="AA2475" s="37">
        <v>21807</v>
      </c>
      <c r="AB2475" s="4" t="s">
        <v>6535</v>
      </c>
      <c r="AC2475" s="37">
        <v>684285</v>
      </c>
      <c r="AD2475" s="4" t="s">
        <v>6535</v>
      </c>
      <c r="AE2475" s="41">
        <v>32823</v>
      </c>
      <c r="AF2475" s="4" t="s">
        <v>6535</v>
      </c>
      <c r="AG2475" s="41">
        <v>12690</v>
      </c>
      <c r="AH2475" s="2" t="s">
        <v>6535</v>
      </c>
      <c r="AI2475" s="41">
        <v>0</v>
      </c>
      <c r="AJ2475" s="2" t="s">
        <v>6535</v>
      </c>
      <c r="AK2475" s="41">
        <v>226602</v>
      </c>
      <c r="AL2475" s="2" t="s">
        <v>6535</v>
      </c>
      <c r="AM2475" s="2" t="str">
        <f>IF(OR(O2475="Q",Q2475="Q",S2475="Q",U2475="Q",W2475="Q",Y2475="Q",AB2475="Q",AD2475="Q",AF2475="Q",AH2475="Q",AJ2475="Q",AL2475="Q"),"Yes","No")</f>
        <v>No</v>
      </c>
    </row>
    <row r="2476" spans="1:39">
      <c r="A2476" s="6" t="s">
        <v>3061</v>
      </c>
      <c r="B2476" s="6" t="s">
        <v>2565</v>
      </c>
      <c r="C2476" s="4" t="s">
        <v>59</v>
      </c>
      <c r="D2476" s="242" t="s">
        <v>3062</v>
      </c>
      <c r="E2476" s="237" t="s">
        <v>3063</v>
      </c>
      <c r="F2476" s="25" t="s">
        <v>317</v>
      </c>
      <c r="G2476" s="53" t="s">
        <v>476</v>
      </c>
      <c r="H2476" s="180">
        <v>0</v>
      </c>
      <c r="I2476" s="28">
        <v>9</v>
      </c>
      <c r="J2476" s="171" t="s">
        <v>14</v>
      </c>
      <c r="K2476" s="171" t="s">
        <v>13</v>
      </c>
      <c r="L2476" s="9">
        <v>9</v>
      </c>
      <c r="M2476" s="9"/>
      <c r="N2476" s="32">
        <v>0.2520131643442336</v>
      </c>
      <c r="O2476" s="10" t="s">
        <v>6535</v>
      </c>
      <c r="P2476" s="57">
        <v>1.5248901562175605E-2</v>
      </c>
      <c r="Q2476" s="7" t="s">
        <v>6535</v>
      </c>
      <c r="R2476" s="182">
        <v>28.594257329779502</v>
      </c>
      <c r="S2476" s="1" t="s">
        <v>6535</v>
      </c>
      <c r="T2476" s="36">
        <v>1.7301914223406833</v>
      </c>
      <c r="U2476" s="2" t="s">
        <v>6535</v>
      </c>
      <c r="V2476" s="31">
        <v>16.526643792451509</v>
      </c>
      <c r="W2476" s="2" t="s">
        <v>6535</v>
      </c>
      <c r="X2476" s="31" t="s">
        <v>6535</v>
      </c>
      <c r="Y2476" s="2" t="s">
        <v>6535</v>
      </c>
      <c r="AA2476" s="38">
        <v>3599</v>
      </c>
      <c r="AB2476" s="9" t="s">
        <v>6535</v>
      </c>
      <c r="AC2476" s="38">
        <v>236017</v>
      </c>
      <c r="AD2476" s="9" t="s">
        <v>6535</v>
      </c>
      <c r="AE2476" s="42">
        <v>14281</v>
      </c>
      <c r="AF2476" s="9" t="s">
        <v>6535</v>
      </c>
      <c r="AG2476" s="41">
        <v>8254</v>
      </c>
      <c r="AH2476" s="2" t="s">
        <v>6535</v>
      </c>
      <c r="AI2476" s="41">
        <v>0</v>
      </c>
      <c r="AJ2476" s="2" t="s">
        <v>6535</v>
      </c>
      <c r="AK2476" s="41">
        <v>166258</v>
      </c>
      <c r="AL2476" s="2" t="s">
        <v>6535</v>
      </c>
      <c r="AM2476" s="2" t="str">
        <f>IF(OR(O2476="Q",Q2476="Q",S2476="Q",U2476="Q",W2476="Q",Y2476="Q",AB2476="Q",AD2476="Q",AF2476="Q",AH2476="Q",AJ2476="Q",AL2476="Q"),"Yes","No")</f>
        <v>No</v>
      </c>
    </row>
    <row r="2477" spans="1:39">
      <c r="A2477" s="6" t="s">
        <v>617</v>
      </c>
      <c r="B2477" s="6" t="s">
        <v>618</v>
      </c>
      <c r="C2477" s="4" t="s">
        <v>137</v>
      </c>
      <c r="D2477" s="242" t="s">
        <v>619</v>
      </c>
      <c r="E2477" s="237" t="s">
        <v>620</v>
      </c>
      <c r="F2477" s="25" t="s">
        <v>317</v>
      </c>
      <c r="G2477" s="53" t="s">
        <v>476</v>
      </c>
      <c r="H2477" s="180">
        <v>2712205</v>
      </c>
      <c r="I2477" s="28">
        <v>9</v>
      </c>
      <c r="J2477" s="171" t="s">
        <v>14</v>
      </c>
      <c r="K2477" s="171" t="s">
        <v>13</v>
      </c>
      <c r="L2477" s="9">
        <v>9</v>
      </c>
      <c r="M2477" s="9"/>
      <c r="N2477" s="32">
        <v>0</v>
      </c>
      <c r="O2477" s="10" t="s">
        <v>6535</v>
      </c>
      <c r="P2477" s="57">
        <v>0</v>
      </c>
      <c r="Q2477" s="7" t="s">
        <v>6535</v>
      </c>
      <c r="R2477" s="182">
        <v>60.568697617478108</v>
      </c>
      <c r="S2477" s="1" t="s">
        <v>6535</v>
      </c>
      <c r="T2477" s="36">
        <v>1.5851775120067804</v>
      </c>
      <c r="U2477" s="2" t="s">
        <v>6535</v>
      </c>
      <c r="V2477" s="31">
        <v>38.209410087328465</v>
      </c>
      <c r="W2477" s="2" t="s">
        <v>6535</v>
      </c>
      <c r="X2477" s="31" t="s">
        <v>6535</v>
      </c>
      <c r="Y2477" s="2" t="s">
        <v>6535</v>
      </c>
      <c r="AA2477" s="38">
        <v>0</v>
      </c>
      <c r="AB2477" s="9" t="s">
        <v>6535</v>
      </c>
      <c r="AC2477" s="38">
        <v>643179</v>
      </c>
      <c r="AD2477" s="9" t="s">
        <v>6535</v>
      </c>
      <c r="AE2477" s="42">
        <v>16833</v>
      </c>
      <c r="AF2477" s="9" t="s">
        <v>6535</v>
      </c>
      <c r="AG2477" s="41">
        <v>10619</v>
      </c>
      <c r="AH2477" s="2" t="s">
        <v>6535</v>
      </c>
      <c r="AI2477" s="41">
        <v>0</v>
      </c>
      <c r="AJ2477" s="2" t="s">
        <v>6535</v>
      </c>
      <c r="AK2477" s="41">
        <v>157930</v>
      </c>
      <c r="AL2477" s="2" t="s">
        <v>6535</v>
      </c>
      <c r="AM2477" s="2" t="str">
        <f>IF(OR(O2477="Q",Q2477="Q",S2477="Q",U2477="Q",W2477="Q",Y2477="Q",AB2477="Q",AD2477="Q",AF2477="Q",AH2477="Q",AJ2477="Q",AL2477="Q"),"Yes","No")</f>
        <v>No</v>
      </c>
    </row>
    <row r="2478" spans="1:39">
      <c r="A2478" s="6" t="s">
        <v>1035</v>
      </c>
      <c r="B2478" s="6" t="s">
        <v>1036</v>
      </c>
      <c r="C2478" s="4" t="s">
        <v>97</v>
      </c>
      <c r="D2478" s="242">
        <v>2183</v>
      </c>
      <c r="E2478" s="237">
        <v>20183</v>
      </c>
      <c r="F2478" s="25" t="s">
        <v>317</v>
      </c>
      <c r="G2478" s="53" t="s">
        <v>264</v>
      </c>
      <c r="H2478" s="180">
        <v>423566</v>
      </c>
      <c r="I2478" s="28">
        <v>9</v>
      </c>
      <c r="J2478" s="171" t="s">
        <v>14</v>
      </c>
      <c r="K2478" s="171" t="s">
        <v>13</v>
      </c>
      <c r="L2478" s="9">
        <v>9</v>
      </c>
      <c r="M2478" s="9"/>
      <c r="N2478" s="32">
        <v>1.0604768731607939</v>
      </c>
      <c r="O2478" s="10" t="s">
        <v>6535</v>
      </c>
      <c r="P2478" s="57">
        <v>6.4729696121146249E-2</v>
      </c>
      <c r="Q2478" s="7" t="s">
        <v>6535</v>
      </c>
      <c r="R2478" s="182">
        <v>45.80717299578059</v>
      </c>
      <c r="S2478" s="1" t="s">
        <v>6535</v>
      </c>
      <c r="T2478" s="36">
        <v>2.7959915611814345</v>
      </c>
      <c r="U2478" s="2" t="s">
        <v>6535</v>
      </c>
      <c r="V2478" s="31">
        <v>16.383158530144119</v>
      </c>
      <c r="W2478" s="2" t="s">
        <v>6535</v>
      </c>
      <c r="X2478" s="31" t="s">
        <v>6535</v>
      </c>
      <c r="Y2478" s="2" t="s">
        <v>6535</v>
      </c>
      <c r="AA2478" s="38">
        <v>28109</v>
      </c>
      <c r="AB2478" s="9" t="s">
        <v>6535</v>
      </c>
      <c r="AC2478" s="38">
        <v>434252</v>
      </c>
      <c r="AD2478" s="9" t="s">
        <v>6535</v>
      </c>
      <c r="AE2478" s="42">
        <v>26506</v>
      </c>
      <c r="AF2478" s="9" t="s">
        <v>6535</v>
      </c>
      <c r="AG2478" s="41">
        <v>9480</v>
      </c>
      <c r="AH2478" s="2" t="s">
        <v>6535</v>
      </c>
      <c r="AI2478" s="41">
        <v>0</v>
      </c>
      <c r="AJ2478" s="2" t="s">
        <v>6535</v>
      </c>
      <c r="AK2478" s="41">
        <v>93002</v>
      </c>
      <c r="AL2478" s="2" t="s">
        <v>6535</v>
      </c>
      <c r="AM2478" s="2" t="str">
        <f>IF(OR(O2478="Q",Q2478="Q",S2478="Q",U2478="Q",W2478="Q",Y2478="Q",AB2478="Q",AD2478="Q",AF2478="Q",AH2478="Q",AJ2478="Q",AL2478="Q"),"Yes","No")</f>
        <v>No</v>
      </c>
    </row>
    <row r="2479" spans="1:39">
      <c r="A2479" s="6" t="s">
        <v>2560</v>
      </c>
      <c r="B2479" s="6" t="s">
        <v>2561</v>
      </c>
      <c r="C2479" s="4" t="s">
        <v>83</v>
      </c>
      <c r="D2479" s="242" t="s">
        <v>2562</v>
      </c>
      <c r="E2479" s="237" t="s">
        <v>2563</v>
      </c>
      <c r="F2479" s="25" t="s">
        <v>481</v>
      </c>
      <c r="G2479" s="53" t="s">
        <v>476</v>
      </c>
      <c r="H2479" s="180">
        <v>0</v>
      </c>
      <c r="I2479" s="28">
        <v>9</v>
      </c>
      <c r="J2479" s="171" t="s">
        <v>14</v>
      </c>
      <c r="K2479" s="171" t="s">
        <v>13</v>
      </c>
      <c r="L2479" s="9">
        <v>9</v>
      </c>
      <c r="M2479" s="9"/>
      <c r="N2479" s="32">
        <v>0.27654315985657274</v>
      </c>
      <c r="O2479" s="10" t="s">
        <v>6535</v>
      </c>
      <c r="P2479" s="57">
        <v>2.1952839427949306E-2</v>
      </c>
      <c r="Q2479" s="7" t="s">
        <v>6535</v>
      </c>
      <c r="R2479" s="182">
        <v>42.422772547414382</v>
      </c>
      <c r="S2479" s="1" t="s">
        <v>6535</v>
      </c>
      <c r="T2479" s="36">
        <v>3.3676490653568019</v>
      </c>
      <c r="U2479" s="2" t="s">
        <v>6535</v>
      </c>
      <c r="V2479" s="31">
        <v>12.597147661203735</v>
      </c>
      <c r="W2479" s="2" t="s">
        <v>6535</v>
      </c>
      <c r="X2479" s="31" t="s">
        <v>6535</v>
      </c>
      <c r="Y2479" s="2" t="s">
        <v>6535</v>
      </c>
      <c r="AA2479" s="38">
        <v>13651</v>
      </c>
      <c r="AB2479" s="9" t="s">
        <v>6535</v>
      </c>
      <c r="AC2479" s="38">
        <v>621833</v>
      </c>
      <c r="AD2479" s="9" t="s">
        <v>6535</v>
      </c>
      <c r="AE2479" s="42">
        <v>49363</v>
      </c>
      <c r="AF2479" s="9" t="s">
        <v>6535</v>
      </c>
      <c r="AG2479" s="41">
        <v>14658</v>
      </c>
      <c r="AH2479" s="2" t="s">
        <v>6535</v>
      </c>
      <c r="AI2479" s="41">
        <v>0</v>
      </c>
      <c r="AJ2479" s="2" t="s">
        <v>6535</v>
      </c>
      <c r="AK2479" s="41">
        <v>461725</v>
      </c>
      <c r="AL2479" s="2" t="s">
        <v>6535</v>
      </c>
      <c r="AM2479" s="2" t="str">
        <f>IF(OR(O2479="Q",Q2479="Q",S2479="Q",U2479="Q",W2479="Q",Y2479="Q",AB2479="Q",AD2479="Q",AF2479="Q",AH2479="Q",AJ2479="Q",AL2479="Q"),"Yes","No")</f>
        <v>No</v>
      </c>
    </row>
    <row r="2480" spans="1:39">
      <c r="A2480" s="3" t="s">
        <v>2616</v>
      </c>
      <c r="B2480" s="3" t="s">
        <v>2163</v>
      </c>
      <c r="C2480" s="4" t="s">
        <v>83</v>
      </c>
      <c r="D2480" s="241" t="s">
        <v>2617</v>
      </c>
      <c r="E2480" s="236" t="s">
        <v>2618</v>
      </c>
      <c r="F2480" s="3" t="s">
        <v>317</v>
      </c>
      <c r="G2480" s="4" t="s">
        <v>476</v>
      </c>
      <c r="H2480" s="60">
        <v>0</v>
      </c>
      <c r="I2480" s="27">
        <v>9</v>
      </c>
      <c r="J2480" s="170" t="s">
        <v>14</v>
      </c>
      <c r="K2480" s="170" t="s">
        <v>13</v>
      </c>
      <c r="L2480" s="5">
        <v>9</v>
      </c>
      <c r="N2480" s="31">
        <v>2.728398667990886</v>
      </c>
      <c r="O2480" s="4" t="s">
        <v>6535</v>
      </c>
      <c r="P2480" s="56">
        <v>0.11686485296178407</v>
      </c>
      <c r="Q2480" s="8" t="s">
        <v>6535</v>
      </c>
      <c r="R2480" s="35">
        <v>34.987217650148835</v>
      </c>
      <c r="S2480" s="2" t="s">
        <v>6535</v>
      </c>
      <c r="T2480" s="36">
        <v>1.4985991945368586</v>
      </c>
      <c r="U2480" s="2" t="s">
        <v>6535</v>
      </c>
      <c r="V2480" s="31">
        <v>23.346614476835896</v>
      </c>
      <c r="W2480" s="2" t="s">
        <v>6535</v>
      </c>
      <c r="X2480" s="31" t="s">
        <v>6535</v>
      </c>
      <c r="Y2480" s="2" t="s">
        <v>6535</v>
      </c>
      <c r="AA2480" s="37">
        <v>46702</v>
      </c>
      <c r="AB2480" s="4" t="s">
        <v>6535</v>
      </c>
      <c r="AC2480" s="37">
        <v>399624</v>
      </c>
      <c r="AD2480" s="4" t="s">
        <v>6535</v>
      </c>
      <c r="AE2480" s="41">
        <v>17117</v>
      </c>
      <c r="AF2480" s="4" t="s">
        <v>6535</v>
      </c>
      <c r="AG2480" s="41">
        <v>11422</v>
      </c>
      <c r="AH2480" s="2" t="s">
        <v>6535</v>
      </c>
      <c r="AI2480" s="41">
        <v>0</v>
      </c>
      <c r="AJ2480" s="2" t="s">
        <v>6535</v>
      </c>
      <c r="AK2480" s="41">
        <v>302730</v>
      </c>
      <c r="AL2480" s="2" t="s">
        <v>6535</v>
      </c>
      <c r="AM2480" s="2" t="str">
        <f>IF(OR(O2480="Q",Q2480="Q",S2480="Q",U2480="Q",W2480="Q",Y2480="Q",AB2480="Q",AD2480="Q",AF2480="Q",AH2480="Q",AJ2480="Q",AL2480="Q"),"Yes","No")</f>
        <v>No</v>
      </c>
    </row>
    <row r="2481" spans="1:39">
      <c r="A2481" s="6" t="s">
        <v>2457</v>
      </c>
      <c r="B2481" s="6" t="s">
        <v>2458</v>
      </c>
      <c r="C2481" s="4" t="s">
        <v>83</v>
      </c>
      <c r="D2481" s="242" t="s">
        <v>2459</v>
      </c>
      <c r="E2481" s="237" t="s">
        <v>2460</v>
      </c>
      <c r="F2481" s="25" t="s">
        <v>317</v>
      </c>
      <c r="G2481" s="53" t="s">
        <v>476</v>
      </c>
      <c r="H2481" s="180">
        <v>0</v>
      </c>
      <c r="I2481" s="28">
        <v>9</v>
      </c>
      <c r="J2481" s="171" t="s">
        <v>14</v>
      </c>
      <c r="K2481" s="171" t="s">
        <v>13</v>
      </c>
      <c r="L2481" s="9">
        <v>9</v>
      </c>
      <c r="M2481" s="9"/>
      <c r="N2481" s="32">
        <v>1.3578474868208152</v>
      </c>
      <c r="O2481" s="10" t="s">
        <v>6535</v>
      </c>
      <c r="P2481" s="57">
        <v>8.1277952476689022E-2</v>
      </c>
      <c r="Q2481" s="7" t="s">
        <v>6535</v>
      </c>
      <c r="R2481" s="182">
        <v>34.952170352170349</v>
      </c>
      <c r="S2481" s="1" t="s">
        <v>6535</v>
      </c>
      <c r="T2481" s="36">
        <v>2.0921648921648921</v>
      </c>
      <c r="U2481" s="2" t="s">
        <v>6535</v>
      </c>
      <c r="V2481" s="31">
        <v>16.706221619082417</v>
      </c>
      <c r="W2481" s="2" t="s">
        <v>6535</v>
      </c>
      <c r="X2481" s="31" t="s">
        <v>6535</v>
      </c>
      <c r="Y2481" s="2" t="s">
        <v>6535</v>
      </c>
      <c r="AA2481" s="38">
        <v>52030</v>
      </c>
      <c r="AB2481" s="9" t="s">
        <v>6535</v>
      </c>
      <c r="AC2481" s="38">
        <v>640149</v>
      </c>
      <c r="AD2481" s="9" t="s">
        <v>6535</v>
      </c>
      <c r="AE2481" s="42">
        <v>38318</v>
      </c>
      <c r="AF2481" s="9" t="s">
        <v>6535</v>
      </c>
      <c r="AG2481" s="41">
        <v>18315</v>
      </c>
      <c r="AH2481" s="2" t="s">
        <v>6535</v>
      </c>
      <c r="AI2481" s="41">
        <v>0</v>
      </c>
      <c r="AJ2481" s="2" t="s">
        <v>6535</v>
      </c>
      <c r="AK2481" s="41">
        <v>490644</v>
      </c>
      <c r="AL2481" s="2" t="s">
        <v>6535</v>
      </c>
      <c r="AM2481" s="2" t="str">
        <f>IF(OR(O2481="Q",Q2481="Q",S2481="Q",U2481="Q",W2481="Q",Y2481="Q",AB2481="Q",AD2481="Q",AF2481="Q",AH2481="Q",AJ2481="Q",AL2481="Q"),"Yes","No")</f>
        <v>No</v>
      </c>
    </row>
    <row r="2482" spans="1:39">
      <c r="A2482" s="6" t="s">
        <v>1491</v>
      </c>
      <c r="B2482" s="6" t="s">
        <v>1492</v>
      </c>
      <c r="C2482" s="4" t="s">
        <v>133</v>
      </c>
      <c r="D2482" s="242" t="s">
        <v>1493</v>
      </c>
      <c r="E2482" s="237" t="s">
        <v>1494</v>
      </c>
      <c r="F2482" s="25" t="s">
        <v>481</v>
      </c>
      <c r="G2482" s="53" t="s">
        <v>476</v>
      </c>
      <c r="H2482" s="180">
        <v>0</v>
      </c>
      <c r="I2482" s="28">
        <v>9</v>
      </c>
      <c r="J2482" s="171" t="s">
        <v>14</v>
      </c>
      <c r="K2482" s="171" t="s">
        <v>13</v>
      </c>
      <c r="L2482" s="9">
        <v>9</v>
      </c>
      <c r="M2482" s="9"/>
      <c r="N2482" s="32">
        <v>0.88029224965378927</v>
      </c>
      <c r="O2482" s="10" t="s">
        <v>6535</v>
      </c>
      <c r="P2482" s="57">
        <v>0.14271204128493636</v>
      </c>
      <c r="Q2482" s="7" t="s">
        <v>6535</v>
      </c>
      <c r="R2482" s="182">
        <v>38.420761451516952</v>
      </c>
      <c r="S2482" s="1" t="s">
        <v>6535</v>
      </c>
      <c r="T2482" s="36">
        <v>6.2287328970850684</v>
      </c>
      <c r="U2482" s="2" t="s">
        <v>6535</v>
      </c>
      <c r="V2482" s="31">
        <v>6.1683109689126594</v>
      </c>
      <c r="W2482" s="2" t="s">
        <v>6535</v>
      </c>
      <c r="X2482" s="31" t="s">
        <v>6535</v>
      </c>
      <c r="Y2482" s="2" t="s">
        <v>6535</v>
      </c>
      <c r="AA2482" s="38">
        <v>92171</v>
      </c>
      <c r="AB2482" s="9" t="s">
        <v>6535</v>
      </c>
      <c r="AC2482" s="38">
        <v>645853</v>
      </c>
      <c r="AD2482" s="9" t="s">
        <v>6535</v>
      </c>
      <c r="AE2482" s="42">
        <v>104705</v>
      </c>
      <c r="AF2482" s="9" t="s">
        <v>6535</v>
      </c>
      <c r="AG2482" s="41">
        <v>16810</v>
      </c>
      <c r="AH2482" s="2" t="s">
        <v>6535</v>
      </c>
      <c r="AI2482" s="41">
        <v>0</v>
      </c>
      <c r="AJ2482" s="2" t="s">
        <v>6535</v>
      </c>
      <c r="AK2482" s="41">
        <v>241422</v>
      </c>
      <c r="AL2482" s="2" t="s">
        <v>6535</v>
      </c>
      <c r="AM2482" s="2" t="str">
        <f>IF(OR(O2482="Q",Q2482="Q",S2482="Q",U2482="Q",W2482="Q",Y2482="Q",AB2482="Q",AD2482="Q",AF2482="Q",AH2482="Q",AJ2482="Q",AL2482="Q"),"Yes","No")</f>
        <v>No</v>
      </c>
    </row>
    <row r="2483" spans="1:39">
      <c r="A2483" s="6" t="s">
        <v>3374</v>
      </c>
      <c r="B2483" s="6" t="s">
        <v>3375</v>
      </c>
      <c r="C2483" s="4" t="s">
        <v>74</v>
      </c>
      <c r="D2483" s="242" t="s">
        <v>3376</v>
      </c>
      <c r="E2483" s="237" t="s">
        <v>3377</v>
      </c>
      <c r="F2483" s="25" t="s">
        <v>320</v>
      </c>
      <c r="G2483" s="53" t="s">
        <v>476</v>
      </c>
      <c r="H2483" s="180">
        <v>0</v>
      </c>
      <c r="I2483" s="28">
        <v>9</v>
      </c>
      <c r="J2483" s="171" t="s">
        <v>14</v>
      </c>
      <c r="K2483" s="171" t="s">
        <v>13</v>
      </c>
      <c r="L2483" s="9">
        <v>9</v>
      </c>
      <c r="M2483" s="9"/>
      <c r="N2483" s="32">
        <v>4.8259655066769991</v>
      </c>
      <c r="O2483" s="10" t="s">
        <v>6535</v>
      </c>
      <c r="P2483" s="57">
        <v>0.38294215140764004</v>
      </c>
      <c r="Q2483" s="7" t="s">
        <v>6535</v>
      </c>
      <c r="R2483" s="182">
        <v>57.183007604873659</v>
      </c>
      <c r="S2483" s="1" t="s">
        <v>6535</v>
      </c>
      <c r="T2483" s="36">
        <v>4.5374928448769323</v>
      </c>
      <c r="U2483" s="2" t="s">
        <v>6535</v>
      </c>
      <c r="V2483" s="31">
        <v>12.60233559804646</v>
      </c>
      <c r="W2483" s="2" t="s">
        <v>6535</v>
      </c>
      <c r="X2483" s="31" t="s">
        <v>6535</v>
      </c>
      <c r="Y2483" s="2" t="s">
        <v>6535</v>
      </c>
      <c r="AA2483" s="38">
        <v>267788</v>
      </c>
      <c r="AB2483" s="9" t="s">
        <v>6535</v>
      </c>
      <c r="AC2483" s="38">
        <v>699291</v>
      </c>
      <c r="AD2483" s="9" t="s">
        <v>6535</v>
      </c>
      <c r="AE2483" s="42">
        <v>55489</v>
      </c>
      <c r="AF2483" s="9" t="s">
        <v>6535</v>
      </c>
      <c r="AG2483" s="41">
        <v>12229</v>
      </c>
      <c r="AH2483" s="2" t="s">
        <v>6535</v>
      </c>
      <c r="AI2483" s="41">
        <v>0</v>
      </c>
      <c r="AJ2483" s="2" t="s">
        <v>6535</v>
      </c>
      <c r="AK2483" s="41">
        <v>275151</v>
      </c>
      <c r="AL2483" s="2" t="s">
        <v>6535</v>
      </c>
      <c r="AM2483" s="2" t="str">
        <f>IF(OR(O2483="Q",Q2483="Q",S2483="Q",U2483="Q",W2483="Q",Y2483="Q",AB2483="Q",AD2483="Q",AF2483="Q",AH2483="Q",AJ2483="Q",AL2483="Q"),"Yes","No")</f>
        <v>No</v>
      </c>
    </row>
    <row r="2484" spans="1:39">
      <c r="A2484" s="6" t="s">
        <v>3351</v>
      </c>
      <c r="B2484" s="6" t="s">
        <v>3352</v>
      </c>
      <c r="C2484" s="4" t="s">
        <v>74</v>
      </c>
      <c r="D2484" s="242" t="s">
        <v>3353</v>
      </c>
      <c r="E2484" s="237" t="s">
        <v>3354</v>
      </c>
      <c r="F2484" s="25" t="s">
        <v>317</v>
      </c>
      <c r="G2484" s="53" t="s">
        <v>476</v>
      </c>
      <c r="H2484" s="180">
        <v>0</v>
      </c>
      <c r="I2484" s="28">
        <v>9</v>
      </c>
      <c r="J2484" s="171" t="s">
        <v>14</v>
      </c>
      <c r="K2484" s="171" t="s">
        <v>13</v>
      </c>
      <c r="L2484" s="9">
        <v>9</v>
      </c>
      <c r="M2484" s="9"/>
      <c r="N2484" s="32">
        <v>1.1192325124641185</v>
      </c>
      <c r="O2484" s="10" t="s">
        <v>6535</v>
      </c>
      <c r="P2484" s="57">
        <v>0.27319393738245379</v>
      </c>
      <c r="Q2484" s="7" t="s">
        <v>6535</v>
      </c>
      <c r="R2484" s="182">
        <v>34.956600206256446</v>
      </c>
      <c r="S2484" s="1" t="s">
        <v>6535</v>
      </c>
      <c r="T2484" s="36">
        <v>8.5325713303540738</v>
      </c>
      <c r="U2484" s="2" t="s">
        <v>6535</v>
      </c>
      <c r="V2484" s="31">
        <v>4.0968424233267866</v>
      </c>
      <c r="W2484" s="2" t="s">
        <v>6535</v>
      </c>
      <c r="X2484" s="31" t="s">
        <v>6535</v>
      </c>
      <c r="Y2484" s="2" t="s">
        <v>6535</v>
      </c>
      <c r="AA2484" s="38">
        <v>111123</v>
      </c>
      <c r="AB2484" s="9" t="s">
        <v>6535</v>
      </c>
      <c r="AC2484" s="38">
        <v>406755</v>
      </c>
      <c r="AD2484" s="9" t="s">
        <v>6535</v>
      </c>
      <c r="AE2484" s="42">
        <v>99285</v>
      </c>
      <c r="AF2484" s="9" t="s">
        <v>6535</v>
      </c>
      <c r="AG2484" s="41">
        <v>11636</v>
      </c>
      <c r="AH2484" s="2" t="s">
        <v>6535</v>
      </c>
      <c r="AI2484" s="41">
        <v>0</v>
      </c>
      <c r="AJ2484" s="2" t="s">
        <v>6535</v>
      </c>
      <c r="AK2484" s="41">
        <v>103465</v>
      </c>
      <c r="AL2484" s="2" t="s">
        <v>6535</v>
      </c>
      <c r="AM2484" s="2" t="str">
        <f>IF(OR(O2484="Q",Q2484="Q",S2484="Q",U2484="Q",W2484="Q",Y2484="Q",AB2484="Q",AD2484="Q",AF2484="Q",AH2484="Q",AJ2484="Q",AL2484="Q"),"Yes","No")</f>
        <v>No</v>
      </c>
    </row>
    <row r="2485" spans="1:39">
      <c r="A2485" s="6" t="s">
        <v>3316</v>
      </c>
      <c r="B2485" s="6" t="s">
        <v>3317</v>
      </c>
      <c r="C2485" s="4" t="s">
        <v>74</v>
      </c>
      <c r="D2485" s="242" t="s">
        <v>3318</v>
      </c>
      <c r="E2485" s="237" t="s">
        <v>3319</v>
      </c>
      <c r="F2485" s="25" t="s">
        <v>317</v>
      </c>
      <c r="G2485" s="53" t="s">
        <v>476</v>
      </c>
      <c r="H2485" s="180">
        <v>0</v>
      </c>
      <c r="I2485" s="28">
        <v>9</v>
      </c>
      <c r="J2485" s="171" t="s">
        <v>14</v>
      </c>
      <c r="K2485" s="171" t="s">
        <v>13</v>
      </c>
      <c r="L2485" s="9">
        <v>9</v>
      </c>
      <c r="M2485" s="9"/>
      <c r="N2485" s="32">
        <v>1.7441913798787392</v>
      </c>
      <c r="O2485" s="10" t="s">
        <v>6535</v>
      </c>
      <c r="P2485" s="57">
        <v>0.14913920206292458</v>
      </c>
      <c r="Q2485" s="7" t="s">
        <v>6535</v>
      </c>
      <c r="R2485" s="182">
        <v>44.22379403794038</v>
      </c>
      <c r="S2485" s="1" t="s">
        <v>6535</v>
      </c>
      <c r="T2485" s="36">
        <v>3.7814092140921409</v>
      </c>
      <c r="U2485" s="2" t="s">
        <v>6535</v>
      </c>
      <c r="V2485" s="31">
        <v>11.69505640202388</v>
      </c>
      <c r="W2485" s="2" t="s">
        <v>6535</v>
      </c>
      <c r="X2485" s="31" t="s">
        <v>6535</v>
      </c>
      <c r="Y2485" s="2" t="s">
        <v>6535</v>
      </c>
      <c r="AA2485" s="38">
        <v>121687</v>
      </c>
      <c r="AB2485" s="9" t="s">
        <v>6535</v>
      </c>
      <c r="AC2485" s="38">
        <v>815929</v>
      </c>
      <c r="AD2485" s="9" t="s">
        <v>6535</v>
      </c>
      <c r="AE2485" s="42">
        <v>69767</v>
      </c>
      <c r="AF2485" s="9" t="s">
        <v>6535</v>
      </c>
      <c r="AG2485" s="41">
        <v>18450</v>
      </c>
      <c r="AH2485" s="2" t="s">
        <v>6535</v>
      </c>
      <c r="AI2485" s="41">
        <v>0</v>
      </c>
      <c r="AJ2485" s="2" t="s">
        <v>6535</v>
      </c>
      <c r="AK2485" s="41">
        <v>316217</v>
      </c>
      <c r="AL2485" s="2" t="s">
        <v>6535</v>
      </c>
      <c r="AM2485" s="2" t="str">
        <f>IF(OR(O2485="Q",Q2485="Q",S2485="Q",U2485="Q",W2485="Q",Y2485="Q",AB2485="Q",AD2485="Q",AF2485="Q",AH2485="Q",AJ2485="Q",AL2485="Q"),"Yes","No")</f>
        <v>No</v>
      </c>
    </row>
    <row r="2486" spans="1:39">
      <c r="A2486" s="6" t="s">
        <v>5616</v>
      </c>
      <c r="B2486" s="6" t="s">
        <v>5617</v>
      </c>
      <c r="C2486" s="4" t="s">
        <v>148</v>
      </c>
      <c r="D2486" s="242" t="s">
        <v>5618</v>
      </c>
      <c r="E2486" s="237" t="s">
        <v>5619</v>
      </c>
      <c r="F2486" s="25" t="s">
        <v>481</v>
      </c>
      <c r="G2486" s="53" t="s">
        <v>476</v>
      </c>
      <c r="H2486" s="180">
        <v>0</v>
      </c>
      <c r="I2486" s="28">
        <v>9</v>
      </c>
      <c r="J2486" s="171" t="s">
        <v>14</v>
      </c>
      <c r="K2486" s="171" t="s">
        <v>13</v>
      </c>
      <c r="L2486" s="9">
        <v>9</v>
      </c>
      <c r="M2486" s="9"/>
      <c r="N2486" s="32">
        <v>2.3637071651090344E-2</v>
      </c>
      <c r="O2486" s="10" t="s">
        <v>6535</v>
      </c>
      <c r="P2486" s="57">
        <v>1.0371370233996566E-2</v>
      </c>
      <c r="Q2486" s="7" t="s">
        <v>6535</v>
      </c>
      <c r="R2486" s="182">
        <v>10.86439576758864</v>
      </c>
      <c r="S2486" s="1" t="s">
        <v>6535</v>
      </c>
      <c r="T2486" s="36">
        <v>4.7670317430852052</v>
      </c>
      <c r="U2486" s="2" t="s">
        <v>6535</v>
      </c>
      <c r="V2486" s="31">
        <v>2.2790693146417444</v>
      </c>
      <c r="W2486" s="2" t="s">
        <v>6535</v>
      </c>
      <c r="X2486" s="31" t="s">
        <v>6535</v>
      </c>
      <c r="Y2486" s="2" t="s">
        <v>6535</v>
      </c>
      <c r="AA2486" s="38">
        <v>1214</v>
      </c>
      <c r="AB2486" s="9" t="s">
        <v>6535</v>
      </c>
      <c r="AC2486" s="38">
        <v>117053</v>
      </c>
      <c r="AD2486" s="9" t="s">
        <v>6535</v>
      </c>
      <c r="AE2486" s="42">
        <v>51360</v>
      </c>
      <c r="AF2486" s="9" t="s">
        <v>6535</v>
      </c>
      <c r="AG2486" s="41">
        <v>10774</v>
      </c>
      <c r="AH2486" s="2" t="s">
        <v>6535</v>
      </c>
      <c r="AI2486" s="41">
        <v>0</v>
      </c>
      <c r="AJ2486" s="2" t="s">
        <v>6535</v>
      </c>
      <c r="AK2486" s="41">
        <v>84099</v>
      </c>
      <c r="AL2486" s="2" t="s">
        <v>6535</v>
      </c>
      <c r="AM2486" s="2" t="str">
        <f>IF(OR(O2486="Q",Q2486="Q",S2486="Q",U2486="Q",W2486="Q",Y2486="Q",AB2486="Q",AD2486="Q",AF2486="Q",AH2486="Q",AJ2486="Q",AL2486="Q"),"Yes","No")</f>
        <v>No</v>
      </c>
    </row>
    <row r="2487" spans="1:39">
      <c r="A2487" s="3" t="s">
        <v>1987</v>
      </c>
      <c r="B2487" s="3" t="s">
        <v>1988</v>
      </c>
      <c r="C2487" s="4" t="s">
        <v>48</v>
      </c>
      <c r="D2487" s="241" t="s">
        <v>1989</v>
      </c>
      <c r="E2487" s="236" t="s">
        <v>1990</v>
      </c>
      <c r="F2487" s="3" t="s">
        <v>317</v>
      </c>
      <c r="G2487" s="4" t="s">
        <v>476</v>
      </c>
      <c r="H2487" s="60">
        <v>0</v>
      </c>
      <c r="I2487" s="27">
        <v>9</v>
      </c>
      <c r="J2487" s="170" t="s">
        <v>14</v>
      </c>
      <c r="K2487" s="170" t="s">
        <v>13</v>
      </c>
      <c r="L2487" s="5">
        <v>9</v>
      </c>
      <c r="N2487" s="31">
        <v>1.5618656716417911</v>
      </c>
      <c r="O2487" s="4" t="s">
        <v>6535</v>
      </c>
      <c r="P2487" s="56">
        <v>4.1750034411013118E-2</v>
      </c>
      <c r="Q2487" s="8" t="s">
        <v>6535</v>
      </c>
      <c r="R2487" s="35">
        <v>43.857655293088364</v>
      </c>
      <c r="S2487" s="2" t="s">
        <v>6535</v>
      </c>
      <c r="T2487" s="36">
        <v>1.1723534558180226</v>
      </c>
      <c r="U2487" s="2" t="s">
        <v>6535</v>
      </c>
      <c r="V2487" s="31">
        <v>37.409925373134328</v>
      </c>
      <c r="W2487" s="2" t="s">
        <v>6535</v>
      </c>
      <c r="X2487" s="31" t="s">
        <v>6535</v>
      </c>
      <c r="Y2487" s="2" t="s">
        <v>6535</v>
      </c>
      <c r="AA2487" s="37">
        <v>20929</v>
      </c>
      <c r="AB2487" s="4" t="s">
        <v>6535</v>
      </c>
      <c r="AC2487" s="37">
        <v>501293</v>
      </c>
      <c r="AD2487" s="4" t="s">
        <v>6535</v>
      </c>
      <c r="AE2487" s="41">
        <v>13400</v>
      </c>
      <c r="AF2487" s="4" t="s">
        <v>6535</v>
      </c>
      <c r="AG2487" s="41">
        <v>11430</v>
      </c>
      <c r="AH2487" s="2" t="s">
        <v>6535</v>
      </c>
      <c r="AI2487" s="41">
        <v>0</v>
      </c>
      <c r="AJ2487" s="2" t="s">
        <v>6535</v>
      </c>
      <c r="AK2487" s="41">
        <v>253321</v>
      </c>
      <c r="AL2487" s="2" t="s">
        <v>6535</v>
      </c>
      <c r="AM2487" s="2" t="str">
        <f>IF(OR(O2487="Q",Q2487="Q",S2487="Q",U2487="Q",W2487="Q",Y2487="Q",AB2487="Q",AD2487="Q",AF2487="Q",AH2487="Q",AJ2487="Q",AL2487="Q"),"Yes","No")</f>
        <v>No</v>
      </c>
    </row>
    <row r="2488" spans="1:39">
      <c r="A2488" s="3" t="s">
        <v>1951</v>
      </c>
      <c r="B2488" s="3" t="s">
        <v>1952</v>
      </c>
      <c r="C2488" s="4" t="s">
        <v>48</v>
      </c>
      <c r="D2488" s="241" t="s">
        <v>1953</v>
      </c>
      <c r="E2488" s="236" t="s">
        <v>1954</v>
      </c>
      <c r="F2488" s="3" t="s">
        <v>481</v>
      </c>
      <c r="G2488" s="4" t="s">
        <v>476</v>
      </c>
      <c r="H2488" s="60">
        <v>0</v>
      </c>
      <c r="I2488" s="27">
        <v>9</v>
      </c>
      <c r="J2488" s="170" t="s">
        <v>14</v>
      </c>
      <c r="K2488" s="170" t="s">
        <v>13</v>
      </c>
      <c r="L2488" s="5">
        <v>9</v>
      </c>
      <c r="N2488" s="31">
        <v>0.55705056805524611</v>
      </c>
      <c r="O2488" s="4" t="s">
        <v>6535</v>
      </c>
      <c r="P2488" s="56">
        <v>2.4743324863251721E-2</v>
      </c>
      <c r="Q2488" s="8" t="s">
        <v>6535</v>
      </c>
      <c r="R2488" s="35">
        <v>48.019386106623585</v>
      </c>
      <c r="S2488" s="2" t="s">
        <v>6535</v>
      </c>
      <c r="T2488" s="36">
        <v>2.1329468782666541</v>
      </c>
      <c r="U2488" s="2" t="s">
        <v>6535</v>
      </c>
      <c r="V2488" s="31">
        <v>22.513165515705058</v>
      </c>
      <c r="W2488" s="2" t="s">
        <v>6535</v>
      </c>
      <c r="X2488" s="31" t="s">
        <v>6535</v>
      </c>
      <c r="Y2488" s="2" t="s">
        <v>6535</v>
      </c>
      <c r="AA2488" s="37">
        <v>12503</v>
      </c>
      <c r="AB2488" s="4" t="s">
        <v>6535</v>
      </c>
      <c r="AC2488" s="37">
        <v>505308</v>
      </c>
      <c r="AD2488" s="4" t="s">
        <v>6535</v>
      </c>
      <c r="AE2488" s="41">
        <v>22445</v>
      </c>
      <c r="AF2488" s="4" t="s">
        <v>6535</v>
      </c>
      <c r="AG2488" s="41">
        <v>10523</v>
      </c>
      <c r="AH2488" s="2" t="s">
        <v>6535</v>
      </c>
      <c r="AI2488" s="41">
        <v>0</v>
      </c>
      <c r="AJ2488" s="2" t="s">
        <v>6535</v>
      </c>
      <c r="AK2488" s="41">
        <v>271096</v>
      </c>
      <c r="AL2488" s="2" t="s">
        <v>6535</v>
      </c>
      <c r="AM2488" s="2" t="str">
        <f>IF(OR(O2488="Q",Q2488="Q",S2488="Q",U2488="Q",W2488="Q",Y2488="Q",AB2488="Q",AD2488="Q",AF2488="Q",AH2488="Q",AJ2488="Q",AL2488="Q"),"Yes","No")</f>
        <v>No</v>
      </c>
    </row>
    <row r="2489" spans="1:39">
      <c r="A2489" s="6" t="s">
        <v>4659</v>
      </c>
      <c r="B2489" s="6" t="s">
        <v>4660</v>
      </c>
      <c r="C2489" s="4" t="s">
        <v>63</v>
      </c>
      <c r="D2489" s="242" t="s">
        <v>4661</v>
      </c>
      <c r="E2489" s="237" t="s">
        <v>4662</v>
      </c>
      <c r="F2489" s="25" t="s">
        <v>317</v>
      </c>
      <c r="G2489" s="53" t="s">
        <v>476</v>
      </c>
      <c r="H2489" s="180">
        <v>0</v>
      </c>
      <c r="I2489" s="28">
        <v>9</v>
      </c>
      <c r="J2489" s="171" t="s">
        <v>14</v>
      </c>
      <c r="K2489" s="171" t="s">
        <v>13</v>
      </c>
      <c r="L2489" s="9">
        <v>9</v>
      </c>
      <c r="M2489" s="9"/>
      <c r="N2489" s="32">
        <v>0.99521870019479375</v>
      </c>
      <c r="O2489" s="10" t="s">
        <v>163</v>
      </c>
      <c r="P2489" s="57">
        <v>4.9121150938283904E-2</v>
      </c>
      <c r="Q2489" s="7" t="s">
        <v>6535</v>
      </c>
      <c r="R2489" s="182">
        <v>45.405695009425536</v>
      </c>
      <c r="S2489" s="1" t="s">
        <v>163</v>
      </c>
      <c r="T2489" s="36">
        <v>2.2410953467605914</v>
      </c>
      <c r="U2489" s="2" t="s">
        <v>163</v>
      </c>
      <c r="V2489" s="31">
        <v>20.260492296794759</v>
      </c>
      <c r="W2489" s="2" t="s">
        <v>163</v>
      </c>
      <c r="X2489" s="31" t="s">
        <v>6535</v>
      </c>
      <c r="Y2489" s="2" t="s">
        <v>6535</v>
      </c>
      <c r="AA2489" s="38">
        <v>22480</v>
      </c>
      <c r="AB2489" s="9" t="s">
        <v>6535</v>
      </c>
      <c r="AC2489" s="38">
        <v>457644</v>
      </c>
      <c r="AD2489" s="9" t="s">
        <v>6535</v>
      </c>
      <c r="AE2489" s="42">
        <v>22588</v>
      </c>
      <c r="AF2489" s="9" t="s">
        <v>163</v>
      </c>
      <c r="AG2489" s="41">
        <v>10079</v>
      </c>
      <c r="AH2489" s="2" t="s">
        <v>163</v>
      </c>
      <c r="AI2489" s="41">
        <v>0</v>
      </c>
      <c r="AJ2489" s="2" t="s">
        <v>6535</v>
      </c>
      <c r="AK2489" s="41">
        <v>88962</v>
      </c>
      <c r="AL2489" s="2" t="s">
        <v>163</v>
      </c>
      <c r="AM2489" s="2" t="str">
        <f>IF(OR(O2489="Q",Q2489="Q",S2489="Q",U2489="Q",W2489="Q",Y2489="Q",AB2489="Q",AD2489="Q",AF2489="Q",AH2489="Q",AJ2489="Q",AL2489="Q"),"Yes","No")</f>
        <v>No</v>
      </c>
    </row>
    <row r="2490" spans="1:39">
      <c r="A2490" s="3" t="s">
        <v>2243</v>
      </c>
      <c r="B2490" s="3" t="s">
        <v>3171</v>
      </c>
      <c r="C2490" s="4" t="s">
        <v>60</v>
      </c>
      <c r="D2490" s="241" t="s">
        <v>3172</v>
      </c>
      <c r="E2490" s="236" t="s">
        <v>3173</v>
      </c>
      <c r="F2490" s="3" t="s">
        <v>481</v>
      </c>
      <c r="G2490" s="4" t="s">
        <v>476</v>
      </c>
      <c r="H2490" s="60">
        <v>0</v>
      </c>
      <c r="I2490" s="27">
        <v>9</v>
      </c>
      <c r="J2490" s="170" t="s">
        <v>14</v>
      </c>
      <c r="K2490" s="170" t="s">
        <v>13</v>
      </c>
      <c r="L2490" s="5">
        <v>9</v>
      </c>
      <c r="N2490" s="31">
        <v>0.95045205612625161</v>
      </c>
      <c r="O2490" s="4" t="s">
        <v>6535</v>
      </c>
      <c r="P2490" s="56">
        <v>6.5820035053151982E-2</v>
      </c>
      <c r="Q2490" s="8" t="s">
        <v>6535</v>
      </c>
      <c r="R2490" s="35">
        <v>14.969396667562483</v>
      </c>
      <c r="S2490" s="2" t="s">
        <v>6535</v>
      </c>
      <c r="T2490" s="36">
        <v>1.0366500940607364</v>
      </c>
      <c r="U2490" s="2" t="s">
        <v>6535</v>
      </c>
      <c r="V2490" s="31">
        <v>14.440163323503677</v>
      </c>
      <c r="W2490" s="2" t="s">
        <v>6535</v>
      </c>
      <c r="X2490" s="31" t="s">
        <v>6535</v>
      </c>
      <c r="Y2490" s="2" t="s">
        <v>6535</v>
      </c>
      <c r="AA2490" s="37">
        <v>29330</v>
      </c>
      <c r="AB2490" s="4" t="s">
        <v>6535</v>
      </c>
      <c r="AC2490" s="37">
        <v>445609</v>
      </c>
      <c r="AD2490" s="4" t="s">
        <v>6535</v>
      </c>
      <c r="AE2490" s="41">
        <v>30859</v>
      </c>
      <c r="AF2490" s="4" t="s">
        <v>6535</v>
      </c>
      <c r="AG2490" s="41">
        <v>29768</v>
      </c>
      <c r="AH2490" s="2" t="s">
        <v>6535</v>
      </c>
      <c r="AI2490" s="41">
        <v>0</v>
      </c>
      <c r="AJ2490" s="2" t="s">
        <v>6535</v>
      </c>
      <c r="AK2490" s="41">
        <v>279379</v>
      </c>
      <c r="AL2490" s="2" t="s">
        <v>6535</v>
      </c>
      <c r="AM2490" s="2" t="str">
        <f>IF(OR(O2490="Q",Q2490="Q",S2490="Q",U2490="Q",W2490="Q",Y2490="Q",AB2490="Q",AD2490="Q",AF2490="Q",AH2490="Q",AJ2490="Q",AL2490="Q"),"Yes","No")</f>
        <v>No</v>
      </c>
    </row>
    <row r="2491" spans="1:39">
      <c r="A2491" s="6" t="s">
        <v>3181</v>
      </c>
      <c r="B2491" s="6" t="s">
        <v>3182</v>
      </c>
      <c r="C2491" s="4" t="s">
        <v>60</v>
      </c>
      <c r="D2491" s="242" t="s">
        <v>3183</v>
      </c>
      <c r="E2491" s="237" t="s">
        <v>3184</v>
      </c>
      <c r="F2491" s="25" t="s">
        <v>481</v>
      </c>
      <c r="G2491" s="53" t="s">
        <v>476</v>
      </c>
      <c r="H2491" s="180">
        <v>0</v>
      </c>
      <c r="I2491" s="28">
        <v>9</v>
      </c>
      <c r="J2491" s="171" t="s">
        <v>14</v>
      </c>
      <c r="K2491" s="171" t="s">
        <v>13</v>
      </c>
      <c r="L2491" s="9">
        <v>9</v>
      </c>
      <c r="M2491" s="9"/>
      <c r="N2491" s="32">
        <v>0.94493091393374395</v>
      </c>
      <c r="O2491" s="10" t="s">
        <v>6535</v>
      </c>
      <c r="P2491" s="57">
        <v>9.7114055378382441E-2</v>
      </c>
      <c r="Q2491" s="7" t="s">
        <v>6535</v>
      </c>
      <c r="R2491" s="182">
        <v>24.192384105960265</v>
      </c>
      <c r="S2491" s="1" t="s">
        <v>6535</v>
      </c>
      <c r="T2491" s="36">
        <v>2.486341059602649</v>
      </c>
      <c r="U2491" s="2" t="s">
        <v>6535</v>
      </c>
      <c r="V2491" s="31">
        <v>9.7301148659896786</v>
      </c>
      <c r="W2491" s="2" t="s">
        <v>6535</v>
      </c>
      <c r="X2491" s="31" t="s">
        <v>6535</v>
      </c>
      <c r="Y2491" s="2" t="s">
        <v>6535</v>
      </c>
      <c r="AA2491" s="38">
        <v>28381</v>
      </c>
      <c r="AB2491" s="9" t="s">
        <v>6535</v>
      </c>
      <c r="AC2491" s="38">
        <v>292244</v>
      </c>
      <c r="AD2491" s="9" t="s">
        <v>6535</v>
      </c>
      <c r="AE2491" s="42">
        <v>30035</v>
      </c>
      <c r="AF2491" s="9" t="s">
        <v>6535</v>
      </c>
      <c r="AG2491" s="41">
        <v>12080</v>
      </c>
      <c r="AH2491" s="2" t="s">
        <v>6535</v>
      </c>
      <c r="AI2491" s="41">
        <v>0</v>
      </c>
      <c r="AJ2491" s="2" t="s">
        <v>6535</v>
      </c>
      <c r="AK2491" s="41">
        <v>152818</v>
      </c>
      <c r="AL2491" s="2" t="s">
        <v>6535</v>
      </c>
      <c r="AM2491" s="2" t="str">
        <f>IF(OR(O2491="Q",Q2491="Q",S2491="Q",U2491="Q",W2491="Q",Y2491="Q",AB2491="Q",AD2491="Q",AF2491="Q",AH2491="Q",AJ2491="Q",AL2491="Q"),"Yes","No")</f>
        <v>No</v>
      </c>
    </row>
    <row r="2492" spans="1:39">
      <c r="A2492" s="6" t="s">
        <v>3211</v>
      </c>
      <c r="B2492" s="6" t="s">
        <v>1002</v>
      </c>
      <c r="C2492" s="4" t="s">
        <v>60</v>
      </c>
      <c r="D2492" s="242" t="s">
        <v>3212</v>
      </c>
      <c r="E2492" s="237" t="s">
        <v>3213</v>
      </c>
      <c r="F2492" s="25" t="s">
        <v>1218</v>
      </c>
      <c r="G2492" s="53" t="s">
        <v>476</v>
      </c>
      <c r="H2492" s="180">
        <v>0</v>
      </c>
      <c r="I2492" s="28">
        <v>9</v>
      </c>
      <c r="J2492" s="171" t="s">
        <v>14</v>
      </c>
      <c r="K2492" s="171" t="s">
        <v>13</v>
      </c>
      <c r="L2492" s="9">
        <v>9</v>
      </c>
      <c r="M2492" s="9"/>
      <c r="N2492" s="32">
        <v>0.83695704114302094</v>
      </c>
      <c r="O2492" s="10" t="s">
        <v>6535</v>
      </c>
      <c r="P2492" s="57">
        <v>7.324375974875906E-2</v>
      </c>
      <c r="Q2492" s="7" t="s">
        <v>6535</v>
      </c>
      <c r="R2492" s="182">
        <v>29.109312233718807</v>
      </c>
      <c r="S2492" s="1" t="s">
        <v>6535</v>
      </c>
      <c r="T2492" s="36">
        <v>2.5474132684114426</v>
      </c>
      <c r="U2492" s="2" t="s">
        <v>6535</v>
      </c>
      <c r="V2492" s="31">
        <v>11.427008171262006</v>
      </c>
      <c r="W2492" s="2" t="s">
        <v>6535</v>
      </c>
      <c r="X2492" s="31" t="s">
        <v>6535</v>
      </c>
      <c r="Y2492" s="2" t="s">
        <v>6535</v>
      </c>
      <c r="AA2492" s="38">
        <v>35030</v>
      </c>
      <c r="AB2492" s="9" t="s">
        <v>6535</v>
      </c>
      <c r="AC2492" s="38">
        <v>478266</v>
      </c>
      <c r="AD2492" s="9" t="s">
        <v>6535</v>
      </c>
      <c r="AE2492" s="42">
        <v>41854</v>
      </c>
      <c r="AF2492" s="9" t="s">
        <v>6535</v>
      </c>
      <c r="AG2492" s="41">
        <v>16430</v>
      </c>
      <c r="AH2492" s="2" t="s">
        <v>6535</v>
      </c>
      <c r="AI2492" s="41">
        <v>0</v>
      </c>
      <c r="AJ2492" s="2" t="s">
        <v>6535</v>
      </c>
      <c r="AK2492" s="41">
        <v>285399</v>
      </c>
      <c r="AL2492" s="2" t="s">
        <v>6535</v>
      </c>
      <c r="AM2492" s="2" t="str">
        <f>IF(OR(O2492="Q",Q2492="Q",S2492="Q",U2492="Q",W2492="Q",Y2492="Q",AB2492="Q",AD2492="Q",AF2492="Q",AH2492="Q",AJ2492="Q",AL2492="Q"),"Yes","No")</f>
        <v>No</v>
      </c>
    </row>
    <row r="2493" spans="1:39">
      <c r="A2493" s="3" t="s">
        <v>3220</v>
      </c>
      <c r="B2493" s="3" t="s">
        <v>3221</v>
      </c>
      <c r="C2493" s="4" t="s">
        <v>60</v>
      </c>
      <c r="D2493" s="241" t="s">
        <v>3222</v>
      </c>
      <c r="E2493" s="236" t="s">
        <v>3223</v>
      </c>
      <c r="F2493" s="3" t="s">
        <v>481</v>
      </c>
      <c r="G2493" s="4" t="s">
        <v>476</v>
      </c>
      <c r="H2493" s="60">
        <v>0</v>
      </c>
      <c r="I2493" s="27">
        <v>9</v>
      </c>
      <c r="J2493" s="170" t="s">
        <v>14</v>
      </c>
      <c r="K2493" s="170" t="s">
        <v>13</v>
      </c>
      <c r="L2493" s="5">
        <v>9</v>
      </c>
      <c r="N2493" s="31">
        <v>0.55878281442702171</v>
      </c>
      <c r="O2493" s="4" t="s">
        <v>6535</v>
      </c>
      <c r="P2493" s="56">
        <v>5.5921491777140224E-2</v>
      </c>
      <c r="Q2493" s="8" t="s">
        <v>6535</v>
      </c>
      <c r="R2493" s="35">
        <v>24.812687499999999</v>
      </c>
      <c r="S2493" s="2" t="s">
        <v>6535</v>
      </c>
      <c r="T2493" s="36">
        <v>2.4831875000000001</v>
      </c>
      <c r="U2493" s="2" t="s">
        <v>6535</v>
      </c>
      <c r="V2493" s="31">
        <v>9.9922730361682319</v>
      </c>
      <c r="W2493" s="2" t="s">
        <v>6535</v>
      </c>
      <c r="X2493" s="31" t="s">
        <v>6535</v>
      </c>
      <c r="Y2493" s="2" t="s">
        <v>6535</v>
      </c>
      <c r="AA2493" s="37">
        <v>22201</v>
      </c>
      <c r="AB2493" s="4" t="s">
        <v>6535</v>
      </c>
      <c r="AC2493" s="37">
        <v>397003</v>
      </c>
      <c r="AD2493" s="4" t="s">
        <v>6535</v>
      </c>
      <c r="AE2493" s="41">
        <v>39731</v>
      </c>
      <c r="AF2493" s="4" t="s">
        <v>6535</v>
      </c>
      <c r="AG2493" s="41">
        <v>16000</v>
      </c>
      <c r="AH2493" s="2" t="s">
        <v>6535</v>
      </c>
      <c r="AI2493" s="41">
        <v>0</v>
      </c>
      <c r="AJ2493" s="2" t="s">
        <v>6535</v>
      </c>
      <c r="AK2493" s="41">
        <v>101390</v>
      </c>
      <c r="AL2493" s="2" t="s">
        <v>6535</v>
      </c>
      <c r="AM2493" s="2" t="str">
        <f>IF(OR(O2493="Q",Q2493="Q",S2493="Q",U2493="Q",W2493="Q",Y2493="Q",AB2493="Q",AD2493="Q",AF2493="Q",AH2493="Q",AJ2493="Q",AL2493="Q"),"Yes","No")</f>
        <v>No</v>
      </c>
    </row>
    <row r="2494" spans="1:39">
      <c r="A2494" s="6" t="s">
        <v>3102</v>
      </c>
      <c r="B2494" s="6" t="s">
        <v>3103</v>
      </c>
      <c r="C2494" s="4" t="s">
        <v>60</v>
      </c>
      <c r="D2494" s="242" t="s">
        <v>3104</v>
      </c>
      <c r="E2494" s="237" t="s">
        <v>3105</v>
      </c>
      <c r="F2494" s="25" t="s">
        <v>1218</v>
      </c>
      <c r="G2494" s="53" t="s">
        <v>476</v>
      </c>
      <c r="H2494" s="180">
        <v>0</v>
      </c>
      <c r="I2494" s="28">
        <v>9</v>
      </c>
      <c r="J2494" s="171" t="s">
        <v>14</v>
      </c>
      <c r="K2494" s="171" t="s">
        <v>13</v>
      </c>
      <c r="L2494" s="9">
        <v>9</v>
      </c>
      <c r="M2494" s="9"/>
      <c r="N2494" s="32">
        <v>1.4134766062234161</v>
      </c>
      <c r="O2494" s="10" t="s">
        <v>6535</v>
      </c>
      <c r="P2494" s="57">
        <v>6.5291012403637855E-2</v>
      </c>
      <c r="Q2494" s="7" t="s">
        <v>6535</v>
      </c>
      <c r="R2494" s="182">
        <v>31.816252673137029</v>
      </c>
      <c r="S2494" s="1" t="s">
        <v>6535</v>
      </c>
      <c r="T2494" s="36">
        <v>1.4696496134232604</v>
      </c>
      <c r="U2494" s="2" t="s">
        <v>6535</v>
      </c>
      <c r="V2494" s="31">
        <v>21.648869487351689</v>
      </c>
      <c r="W2494" s="2" t="s">
        <v>6535</v>
      </c>
      <c r="X2494" s="31" t="s">
        <v>6535</v>
      </c>
      <c r="Y2494" s="2" t="s">
        <v>6535</v>
      </c>
      <c r="AA2494" s="38">
        <v>25256</v>
      </c>
      <c r="AB2494" s="9" t="s">
        <v>6535</v>
      </c>
      <c r="AC2494" s="38">
        <v>386822</v>
      </c>
      <c r="AD2494" s="9" t="s">
        <v>6535</v>
      </c>
      <c r="AE2494" s="42">
        <v>17868</v>
      </c>
      <c r="AF2494" s="9" t="s">
        <v>6535</v>
      </c>
      <c r="AG2494" s="41">
        <v>12158</v>
      </c>
      <c r="AH2494" s="2" t="s">
        <v>6535</v>
      </c>
      <c r="AI2494" s="41">
        <v>0</v>
      </c>
      <c r="AJ2494" s="2" t="s">
        <v>6535</v>
      </c>
      <c r="AK2494" s="41">
        <v>191424</v>
      </c>
      <c r="AL2494" s="2" t="s">
        <v>6535</v>
      </c>
      <c r="AM2494" s="2" t="str">
        <f>IF(OR(O2494="Q",Q2494="Q",S2494="Q",U2494="Q",W2494="Q",Y2494="Q",AB2494="Q",AD2494="Q",AF2494="Q",AH2494="Q",AJ2494="Q",AL2494="Q"),"Yes","No")</f>
        <v>No</v>
      </c>
    </row>
    <row r="2495" spans="1:39">
      <c r="A2495" s="6" t="s">
        <v>5273</v>
      </c>
      <c r="B2495" s="6" t="s">
        <v>5274</v>
      </c>
      <c r="C2495" s="4" t="s">
        <v>41</v>
      </c>
      <c r="D2495" s="242" t="s">
        <v>5275</v>
      </c>
      <c r="E2495" s="237" t="s">
        <v>5276</v>
      </c>
      <c r="F2495" s="25" t="s">
        <v>407</v>
      </c>
      <c r="G2495" s="53" t="s">
        <v>476</v>
      </c>
      <c r="H2495" s="180">
        <v>0</v>
      </c>
      <c r="I2495" s="28">
        <v>9</v>
      </c>
      <c r="J2495" s="171" t="s">
        <v>14</v>
      </c>
      <c r="K2495" s="171" t="s">
        <v>13</v>
      </c>
      <c r="L2495" s="9">
        <v>9</v>
      </c>
      <c r="M2495" s="9"/>
      <c r="N2495" s="32">
        <v>0.35021405832632002</v>
      </c>
      <c r="O2495" s="10" t="s">
        <v>6535</v>
      </c>
      <c r="P2495" s="57">
        <v>1.7413944619616935E-2</v>
      </c>
      <c r="Q2495" s="7" t="s">
        <v>6535</v>
      </c>
      <c r="R2495" s="182">
        <v>44.499797587239897</v>
      </c>
      <c r="S2495" s="1" t="s">
        <v>6535</v>
      </c>
      <c r="T2495" s="36">
        <v>2.2126953283134969</v>
      </c>
      <c r="U2495" s="2" t="s">
        <v>6535</v>
      </c>
      <c r="V2495" s="31">
        <v>20.111127373851954</v>
      </c>
      <c r="W2495" s="2" t="s">
        <v>6535</v>
      </c>
      <c r="X2495" s="31" t="s">
        <v>6535</v>
      </c>
      <c r="Y2495" s="2" t="s">
        <v>6535</v>
      </c>
      <c r="AA2495" s="38">
        <v>9571</v>
      </c>
      <c r="AB2495" s="9" t="s">
        <v>6535</v>
      </c>
      <c r="AC2495" s="38">
        <v>549617</v>
      </c>
      <c r="AD2495" s="9" t="s">
        <v>6535</v>
      </c>
      <c r="AE2495" s="42">
        <v>27329</v>
      </c>
      <c r="AF2495" s="9" t="s">
        <v>6535</v>
      </c>
      <c r="AG2495" s="41">
        <v>12351</v>
      </c>
      <c r="AH2495" s="2" t="s">
        <v>6535</v>
      </c>
      <c r="AI2495" s="41">
        <v>0</v>
      </c>
      <c r="AJ2495" s="2" t="s">
        <v>6535</v>
      </c>
      <c r="AK2495" s="41">
        <v>156171</v>
      </c>
      <c r="AL2495" s="2" t="s">
        <v>6535</v>
      </c>
      <c r="AM2495" s="2" t="str">
        <f>IF(OR(O2495="Q",Q2495="Q",S2495="Q",U2495="Q",W2495="Q",Y2495="Q",AB2495="Q",AD2495="Q",AF2495="Q",AH2495="Q",AJ2495="Q",AL2495="Q"),"Yes","No")</f>
        <v>No</v>
      </c>
    </row>
    <row r="2496" spans="1:39">
      <c r="A2496" s="3" t="s">
        <v>5235</v>
      </c>
      <c r="B2496" s="3" t="s">
        <v>5228</v>
      </c>
      <c r="C2496" s="4" t="s">
        <v>41</v>
      </c>
      <c r="D2496" s="241" t="s">
        <v>5236</v>
      </c>
      <c r="E2496" s="236" t="s">
        <v>5237</v>
      </c>
      <c r="F2496" s="3" t="s">
        <v>317</v>
      </c>
      <c r="G2496" s="4" t="s">
        <v>476</v>
      </c>
      <c r="H2496" s="60">
        <v>0</v>
      </c>
      <c r="I2496" s="27">
        <v>9</v>
      </c>
      <c r="J2496" s="170" t="s">
        <v>15</v>
      </c>
      <c r="K2496" s="170" t="s">
        <v>13</v>
      </c>
      <c r="L2496" s="5">
        <v>9</v>
      </c>
      <c r="N2496" s="31">
        <v>0</v>
      </c>
      <c r="O2496" s="4" t="s">
        <v>6535</v>
      </c>
      <c r="P2496" s="56">
        <v>0</v>
      </c>
      <c r="Q2496" s="8" t="s">
        <v>6535</v>
      </c>
      <c r="R2496" s="35">
        <v>75.14540226644867</v>
      </c>
      <c r="S2496" s="2" t="s">
        <v>6535</v>
      </c>
      <c r="T2496" s="36">
        <v>4.0294863843942039</v>
      </c>
      <c r="U2496" s="2" t="s">
        <v>6535</v>
      </c>
      <c r="V2496" s="31">
        <v>18.648878566131717</v>
      </c>
      <c r="W2496" s="2" t="s">
        <v>6535</v>
      </c>
      <c r="X2496" s="31" t="s">
        <v>6535</v>
      </c>
      <c r="Y2496" s="2" t="s">
        <v>6535</v>
      </c>
      <c r="AA2496" s="37">
        <v>0</v>
      </c>
      <c r="AB2496" s="4" t="s">
        <v>6535</v>
      </c>
      <c r="AC2496" s="37">
        <v>1332854</v>
      </c>
      <c r="AD2496" s="4" t="s">
        <v>6535</v>
      </c>
      <c r="AE2496" s="41">
        <v>71471</v>
      </c>
      <c r="AF2496" s="4" t="s">
        <v>6535</v>
      </c>
      <c r="AG2496" s="41">
        <v>17737</v>
      </c>
      <c r="AH2496" s="2" t="s">
        <v>6535</v>
      </c>
      <c r="AI2496" s="41">
        <v>0</v>
      </c>
      <c r="AJ2496" s="2" t="s">
        <v>6535</v>
      </c>
      <c r="AK2496" s="41">
        <v>199860</v>
      </c>
      <c r="AL2496" s="2" t="s">
        <v>6535</v>
      </c>
      <c r="AM2496" s="2" t="str">
        <f>IF(OR(O2496="Q",Q2496="Q",S2496="Q",U2496="Q",W2496="Q",Y2496="Q",AB2496="Q",AD2496="Q",AF2496="Q",AH2496="Q",AJ2496="Q",AL2496="Q"),"Yes","No")</f>
        <v>No</v>
      </c>
    </row>
    <row r="2497" spans="1:39">
      <c r="A2497" s="3" t="s">
        <v>4366</v>
      </c>
      <c r="B2497" s="3" t="s">
        <v>4367</v>
      </c>
      <c r="C2497" s="4" t="s">
        <v>130</v>
      </c>
      <c r="D2497" s="241" t="s">
        <v>4368</v>
      </c>
      <c r="E2497" s="236" t="s">
        <v>4369</v>
      </c>
      <c r="F2497" s="3" t="s">
        <v>317</v>
      </c>
      <c r="G2497" s="4" t="s">
        <v>476</v>
      </c>
      <c r="H2497" s="60">
        <v>0</v>
      </c>
      <c r="I2497" s="27">
        <v>9</v>
      </c>
      <c r="J2497" s="170" t="s">
        <v>15</v>
      </c>
      <c r="K2497" s="170" t="s">
        <v>13</v>
      </c>
      <c r="L2497" s="5">
        <v>9</v>
      </c>
      <c r="N2497" s="31">
        <v>0</v>
      </c>
      <c r="O2497" s="4" t="s">
        <v>6535</v>
      </c>
      <c r="P2497" s="56">
        <v>0</v>
      </c>
      <c r="Q2497" s="8" t="s">
        <v>6535</v>
      </c>
      <c r="R2497" s="35">
        <v>62.948416116374773</v>
      </c>
      <c r="S2497" s="2" t="s">
        <v>6535</v>
      </c>
      <c r="T2497" s="36">
        <v>26.165853191692985</v>
      </c>
      <c r="U2497" s="2" t="s">
        <v>6535</v>
      </c>
      <c r="V2497" s="31">
        <v>2.405746743865373</v>
      </c>
      <c r="W2497" s="2" t="s">
        <v>6535</v>
      </c>
      <c r="X2497" s="31" t="s">
        <v>6535</v>
      </c>
      <c r="Y2497" s="2" t="s">
        <v>6535</v>
      </c>
      <c r="AA2497" s="37">
        <v>0</v>
      </c>
      <c r="AB2497" s="4" t="s">
        <v>6535</v>
      </c>
      <c r="AC2497" s="37">
        <v>1315496</v>
      </c>
      <c r="AD2497" s="4" t="s">
        <v>6535</v>
      </c>
      <c r="AE2497" s="41">
        <v>546814</v>
      </c>
      <c r="AF2497" s="4" t="s">
        <v>6535</v>
      </c>
      <c r="AG2497" s="41">
        <v>20898</v>
      </c>
      <c r="AH2497" s="2" t="s">
        <v>6535</v>
      </c>
      <c r="AI2497" s="41">
        <v>0</v>
      </c>
      <c r="AJ2497" s="2" t="s">
        <v>6535</v>
      </c>
      <c r="AK2497" s="41">
        <v>365372</v>
      </c>
      <c r="AL2497" s="2" t="s">
        <v>6535</v>
      </c>
      <c r="AM2497" s="2" t="str">
        <f>IF(OR(O2497="Q",Q2497="Q",S2497="Q",U2497="Q",W2497="Q",Y2497="Q",AB2497="Q",AD2497="Q",AF2497="Q",AH2497="Q",AJ2497="Q",AL2497="Q"),"Yes","No")</f>
        <v>No</v>
      </c>
    </row>
    <row r="2498" spans="1:39">
      <c r="A2498" s="3" t="s">
        <v>5409</v>
      </c>
      <c r="B2498" s="3" t="s">
        <v>3709</v>
      </c>
      <c r="C2498" s="4" t="s">
        <v>82</v>
      </c>
      <c r="D2498" s="241" t="s">
        <v>5410</v>
      </c>
      <c r="E2498" s="236" t="s">
        <v>5411</v>
      </c>
      <c r="F2498" s="3" t="s">
        <v>317</v>
      </c>
      <c r="G2498" s="4" t="s">
        <v>476</v>
      </c>
      <c r="H2498" s="60">
        <v>0</v>
      </c>
      <c r="I2498" s="27">
        <v>9</v>
      </c>
      <c r="J2498" s="170" t="s">
        <v>14</v>
      </c>
      <c r="K2498" s="170" t="s">
        <v>13</v>
      </c>
      <c r="L2498" s="5">
        <v>9</v>
      </c>
      <c r="N2498" s="31">
        <v>0.46541027438153831</v>
      </c>
      <c r="O2498" s="4" t="s">
        <v>6535</v>
      </c>
      <c r="P2498" s="56">
        <v>6.2165835662226165E-2</v>
      </c>
      <c r="Q2498" s="8" t="s">
        <v>6535</v>
      </c>
      <c r="R2498" s="35">
        <v>93.607919506653687</v>
      </c>
      <c r="S2498" s="2" t="s">
        <v>6535</v>
      </c>
      <c r="T2498" s="36">
        <v>12.503407984420642</v>
      </c>
      <c r="U2498" s="2" t="s">
        <v>6535</v>
      </c>
      <c r="V2498" s="31">
        <v>7.4865924253043632</v>
      </c>
      <c r="W2498" s="2" t="s">
        <v>6535</v>
      </c>
      <c r="X2498" s="31" t="s">
        <v>6535</v>
      </c>
      <c r="Y2498" s="2" t="s">
        <v>6535</v>
      </c>
      <c r="AA2498" s="37">
        <v>17929</v>
      </c>
      <c r="AB2498" s="4" t="s">
        <v>6535</v>
      </c>
      <c r="AC2498" s="37">
        <v>288406</v>
      </c>
      <c r="AD2498" s="4" t="s">
        <v>6535</v>
      </c>
      <c r="AE2498" s="41">
        <v>38523</v>
      </c>
      <c r="AF2498" s="4" t="s">
        <v>6535</v>
      </c>
      <c r="AG2498" s="41">
        <v>3081</v>
      </c>
      <c r="AH2498" s="2" t="s">
        <v>6535</v>
      </c>
      <c r="AI2498" s="41">
        <v>0</v>
      </c>
      <c r="AJ2498" s="2" t="s">
        <v>6535</v>
      </c>
      <c r="AK2498" s="41">
        <v>61583</v>
      </c>
      <c r="AL2498" s="2" t="s">
        <v>6535</v>
      </c>
      <c r="AM2498" s="2" t="str">
        <f>IF(OR(O2498="Q",Q2498="Q",S2498="Q",U2498="Q",W2498="Q",Y2498="Q",AB2498="Q",AD2498="Q",AF2498="Q",AH2498="Q",AJ2498="Q",AL2498="Q"),"Yes","No")</f>
        <v>No</v>
      </c>
    </row>
    <row r="2499" spans="1:39">
      <c r="A2499" s="6" t="s">
        <v>5356</v>
      </c>
      <c r="B2499" s="6" t="s">
        <v>5357</v>
      </c>
      <c r="C2499" s="4" t="s">
        <v>82</v>
      </c>
      <c r="D2499" s="242" t="s">
        <v>5358</v>
      </c>
      <c r="E2499" s="237" t="s">
        <v>5359</v>
      </c>
      <c r="F2499" s="25" t="s">
        <v>320</v>
      </c>
      <c r="G2499" s="53" t="s">
        <v>476</v>
      </c>
      <c r="H2499" s="180">
        <v>0</v>
      </c>
      <c r="I2499" s="28">
        <v>9</v>
      </c>
      <c r="J2499" s="171" t="s">
        <v>14</v>
      </c>
      <c r="K2499" s="171" t="s">
        <v>13</v>
      </c>
      <c r="L2499" s="9">
        <v>9</v>
      </c>
      <c r="M2499" s="9"/>
      <c r="N2499" s="32">
        <v>0.40135290071084612</v>
      </c>
      <c r="O2499" s="10" t="s">
        <v>6535</v>
      </c>
      <c r="P2499" s="57">
        <v>8.2364733231061707E-2</v>
      </c>
      <c r="Q2499" s="7" t="s">
        <v>6535</v>
      </c>
      <c r="R2499" s="182">
        <v>32.295744680851065</v>
      </c>
      <c r="S2499" s="1" t="s">
        <v>65</v>
      </c>
      <c r="T2499" s="36">
        <v>6.6276595744680851</v>
      </c>
      <c r="U2499" s="2" t="s">
        <v>65</v>
      </c>
      <c r="V2499" s="31">
        <v>4.8728731942215084</v>
      </c>
      <c r="W2499" s="2" t="s">
        <v>6535</v>
      </c>
      <c r="X2499" s="31" t="s">
        <v>6535</v>
      </c>
      <c r="Y2499" s="2" t="s">
        <v>6535</v>
      </c>
      <c r="AA2499" s="38">
        <v>17503</v>
      </c>
      <c r="AB2499" s="9" t="s">
        <v>6535</v>
      </c>
      <c r="AC2499" s="38">
        <v>212506</v>
      </c>
      <c r="AD2499" s="9" t="s">
        <v>6535</v>
      </c>
      <c r="AE2499" s="42">
        <v>43610</v>
      </c>
      <c r="AF2499" s="9" t="s">
        <v>6535</v>
      </c>
      <c r="AG2499" s="41">
        <v>6580</v>
      </c>
      <c r="AH2499" s="2" t="s">
        <v>65</v>
      </c>
      <c r="AI2499" s="41">
        <v>0</v>
      </c>
      <c r="AJ2499" s="2" t="s">
        <v>6535</v>
      </c>
      <c r="AK2499" s="41">
        <v>111151</v>
      </c>
      <c r="AL2499" s="2" t="s">
        <v>65</v>
      </c>
      <c r="AM2499" s="2" t="str">
        <f>IF(OR(O2499="Q",Q2499="Q",S2499="Q",U2499="Q",W2499="Q",Y2499="Q",AB2499="Q",AD2499="Q",AF2499="Q",AH2499="Q",AJ2499="Q",AL2499="Q"),"Yes","No")</f>
        <v>Yes</v>
      </c>
    </row>
    <row r="2500" spans="1:39">
      <c r="A2500" s="6" t="s">
        <v>5342</v>
      </c>
      <c r="B2500" s="6" t="s">
        <v>4006</v>
      </c>
      <c r="C2500" s="4" t="s">
        <v>82</v>
      </c>
      <c r="D2500" s="242" t="s">
        <v>5343</v>
      </c>
      <c r="E2500" s="237" t="s">
        <v>5344</v>
      </c>
      <c r="F2500" s="25" t="s">
        <v>317</v>
      </c>
      <c r="G2500" s="53" t="s">
        <v>476</v>
      </c>
      <c r="H2500" s="180">
        <v>0</v>
      </c>
      <c r="I2500" s="28">
        <v>9</v>
      </c>
      <c r="J2500" s="171" t="s">
        <v>14</v>
      </c>
      <c r="K2500" s="171" t="s">
        <v>13</v>
      </c>
      <c r="L2500" s="9">
        <v>9</v>
      </c>
      <c r="M2500" s="9"/>
      <c r="N2500" s="32">
        <v>0.84630163304514894</v>
      </c>
      <c r="O2500" s="10" t="s">
        <v>6535</v>
      </c>
      <c r="P2500" s="57">
        <v>5.4381037622295611E-2</v>
      </c>
      <c r="Q2500" s="7" t="s">
        <v>6535</v>
      </c>
      <c r="R2500" s="182">
        <v>31.179791499599038</v>
      </c>
      <c r="S2500" s="1" t="s">
        <v>6535</v>
      </c>
      <c r="T2500" s="36">
        <v>2.0035284683239776</v>
      </c>
      <c r="U2500" s="2" t="s">
        <v>6535</v>
      </c>
      <c r="V2500" s="31">
        <v>15.562439961575409</v>
      </c>
      <c r="W2500" s="2" t="s">
        <v>6535</v>
      </c>
      <c r="X2500" s="31" t="s">
        <v>6535</v>
      </c>
      <c r="Y2500" s="2" t="s">
        <v>6535</v>
      </c>
      <c r="AA2500" s="38">
        <v>10572</v>
      </c>
      <c r="AB2500" s="9" t="s">
        <v>6535</v>
      </c>
      <c r="AC2500" s="38">
        <v>194406</v>
      </c>
      <c r="AD2500" s="9" t="s">
        <v>6535</v>
      </c>
      <c r="AE2500" s="42">
        <v>12492</v>
      </c>
      <c r="AF2500" s="9" t="s">
        <v>6535</v>
      </c>
      <c r="AG2500" s="41">
        <v>6235</v>
      </c>
      <c r="AH2500" s="2" t="s">
        <v>6535</v>
      </c>
      <c r="AI2500" s="41">
        <v>0</v>
      </c>
      <c r="AJ2500" s="2" t="s">
        <v>6535</v>
      </c>
      <c r="AK2500" s="41">
        <v>123028</v>
      </c>
      <c r="AL2500" s="2" t="s">
        <v>6535</v>
      </c>
      <c r="AM2500" s="2" t="str">
        <f>IF(OR(O2500="Q",Q2500="Q",S2500="Q",U2500="Q",W2500="Q",Y2500="Q",AB2500="Q",AD2500="Q",AF2500="Q",AH2500="Q",AJ2500="Q",AL2500="Q"),"Yes","No")</f>
        <v>No</v>
      </c>
    </row>
    <row r="2501" spans="1:39">
      <c r="A2501" s="3" t="s">
        <v>4281</v>
      </c>
      <c r="B2501" s="3" t="s">
        <v>4282</v>
      </c>
      <c r="C2501" s="4" t="s">
        <v>111</v>
      </c>
      <c r="D2501" s="241" t="s">
        <v>4283</v>
      </c>
      <c r="E2501" s="236" t="s">
        <v>4284</v>
      </c>
      <c r="F2501" s="3" t="s">
        <v>317</v>
      </c>
      <c r="G2501" s="4" t="s">
        <v>476</v>
      </c>
      <c r="H2501" s="60">
        <v>0</v>
      </c>
      <c r="I2501" s="27">
        <v>9</v>
      </c>
      <c r="J2501" s="170" t="s">
        <v>14</v>
      </c>
      <c r="K2501" s="170" t="s">
        <v>13</v>
      </c>
      <c r="L2501" s="5">
        <v>9</v>
      </c>
      <c r="N2501" s="31">
        <v>0.60981030764490995</v>
      </c>
      <c r="O2501" s="4" t="s">
        <v>6535</v>
      </c>
      <c r="P2501" s="56">
        <v>7.4473917600580503E-2</v>
      </c>
      <c r="Q2501" s="8" t="s">
        <v>6535</v>
      </c>
      <c r="R2501" s="35">
        <v>37.335942203491875</v>
      </c>
      <c r="S2501" s="2" t="s">
        <v>6535</v>
      </c>
      <c r="T2501" s="36">
        <v>4.5597029901665662</v>
      </c>
      <c r="U2501" s="2" t="s">
        <v>6535</v>
      </c>
      <c r="V2501" s="31">
        <v>8.1882399542273667</v>
      </c>
      <c r="W2501" s="2" t="s">
        <v>6535</v>
      </c>
      <c r="X2501" s="31" t="s">
        <v>6535</v>
      </c>
      <c r="Y2501" s="2" t="s">
        <v>6535</v>
      </c>
      <c r="AA2501" s="37">
        <v>27711</v>
      </c>
      <c r="AB2501" s="4" t="s">
        <v>6535</v>
      </c>
      <c r="AC2501" s="37">
        <v>372090</v>
      </c>
      <c r="AD2501" s="4" t="s">
        <v>6535</v>
      </c>
      <c r="AE2501" s="41">
        <v>45442</v>
      </c>
      <c r="AF2501" s="4" t="s">
        <v>6535</v>
      </c>
      <c r="AG2501" s="41">
        <v>9966</v>
      </c>
      <c r="AH2501" s="2" t="s">
        <v>6535</v>
      </c>
      <c r="AI2501" s="41">
        <v>0</v>
      </c>
      <c r="AJ2501" s="2" t="s">
        <v>6535</v>
      </c>
      <c r="AK2501" s="41">
        <v>78287</v>
      </c>
      <c r="AL2501" s="2" t="s">
        <v>6535</v>
      </c>
      <c r="AM2501" s="2" t="str">
        <f>IF(OR(O2501="Q",Q2501="Q",S2501="Q",U2501="Q",W2501="Q",Y2501="Q",AB2501="Q",AD2501="Q",AF2501="Q",AH2501="Q",AJ2501="Q",AL2501="Q"),"Yes","No")</f>
        <v>No</v>
      </c>
    </row>
    <row r="2502" spans="1:39">
      <c r="A2502" s="3" t="s">
        <v>3643</v>
      </c>
      <c r="B2502" s="3" t="s">
        <v>831</v>
      </c>
      <c r="C2502" s="4" t="s">
        <v>108</v>
      </c>
      <c r="D2502" s="241" t="s">
        <v>3644</v>
      </c>
      <c r="E2502" s="236" t="s">
        <v>3645</v>
      </c>
      <c r="F2502" s="3" t="s">
        <v>317</v>
      </c>
      <c r="G2502" s="4" t="s">
        <v>476</v>
      </c>
      <c r="H2502" s="60">
        <v>0</v>
      </c>
      <c r="I2502" s="27">
        <v>9</v>
      </c>
      <c r="J2502" s="170" t="s">
        <v>14</v>
      </c>
      <c r="K2502" s="170" t="s">
        <v>13</v>
      </c>
      <c r="L2502" s="5">
        <v>9</v>
      </c>
      <c r="N2502" s="31">
        <v>0.64365700600926889</v>
      </c>
      <c r="O2502" s="4" t="s">
        <v>6535</v>
      </c>
      <c r="P2502" s="56">
        <v>3.7771277329426124E-2</v>
      </c>
      <c r="Q2502" s="8" t="s">
        <v>6535</v>
      </c>
      <c r="R2502" s="35">
        <v>62.734204081632654</v>
      </c>
      <c r="S2502" s="2" t="s">
        <v>6535</v>
      </c>
      <c r="T2502" s="36">
        <v>3.6813877551020409</v>
      </c>
      <c r="U2502" s="2" t="s">
        <v>6535</v>
      </c>
      <c r="V2502" s="31">
        <v>17.040911812315674</v>
      </c>
      <c r="W2502" s="2" t="s">
        <v>6535</v>
      </c>
      <c r="X2502" s="31" t="s">
        <v>6535</v>
      </c>
      <c r="Y2502" s="2" t="s">
        <v>6535</v>
      </c>
      <c r="AA2502" s="37">
        <v>29027</v>
      </c>
      <c r="AB2502" s="4" t="s">
        <v>6535</v>
      </c>
      <c r="AC2502" s="37">
        <v>768494</v>
      </c>
      <c r="AD2502" s="4" t="s">
        <v>6535</v>
      </c>
      <c r="AE2502" s="41">
        <v>45097</v>
      </c>
      <c r="AF2502" s="4" t="s">
        <v>6535</v>
      </c>
      <c r="AG2502" s="41">
        <v>12250</v>
      </c>
      <c r="AH2502" s="2" t="s">
        <v>6535</v>
      </c>
      <c r="AI2502" s="41">
        <v>0</v>
      </c>
      <c r="AJ2502" s="2" t="s">
        <v>6535</v>
      </c>
      <c r="AK2502" s="41">
        <v>167933</v>
      </c>
      <c r="AL2502" s="2" t="s">
        <v>6535</v>
      </c>
      <c r="AM2502" s="2" t="str">
        <f>IF(OR(O2502="Q",Q2502="Q",S2502="Q",U2502="Q",W2502="Q",Y2502="Q",AB2502="Q",AD2502="Q",AF2502="Q",AH2502="Q",AJ2502="Q",AL2502="Q"),"Yes","No")</f>
        <v>No</v>
      </c>
    </row>
    <row r="2503" spans="1:39">
      <c r="A2503" s="3" t="s">
        <v>3640</v>
      </c>
      <c r="B2503" s="3" t="s">
        <v>793</v>
      </c>
      <c r="C2503" s="4" t="s">
        <v>108</v>
      </c>
      <c r="D2503" s="241" t="s">
        <v>3641</v>
      </c>
      <c r="E2503" s="236" t="s">
        <v>3642</v>
      </c>
      <c r="F2503" s="3" t="s">
        <v>317</v>
      </c>
      <c r="G2503" s="4" t="s">
        <v>476</v>
      </c>
      <c r="H2503" s="60">
        <v>0</v>
      </c>
      <c r="I2503" s="27">
        <v>9</v>
      </c>
      <c r="J2503" s="170" t="s">
        <v>14</v>
      </c>
      <c r="K2503" s="170" t="s">
        <v>13</v>
      </c>
      <c r="L2503" s="5">
        <v>9</v>
      </c>
      <c r="N2503" s="31">
        <v>2.3399588759424264</v>
      </c>
      <c r="O2503" s="4" t="s">
        <v>6535</v>
      </c>
      <c r="P2503" s="56">
        <v>0.16575329995448337</v>
      </c>
      <c r="Q2503" s="8" t="s">
        <v>6535</v>
      </c>
      <c r="R2503" s="35">
        <v>39.087889930020161</v>
      </c>
      <c r="S2503" s="2" t="s">
        <v>6535</v>
      </c>
      <c r="T2503" s="36">
        <v>2.7688293203653185</v>
      </c>
      <c r="U2503" s="2" t="s">
        <v>6535</v>
      </c>
      <c r="V2503" s="31">
        <v>14.117117888965044</v>
      </c>
      <c r="W2503" s="2" t="s">
        <v>6535</v>
      </c>
      <c r="X2503" s="31" t="s">
        <v>6535</v>
      </c>
      <c r="Y2503" s="2" t="s">
        <v>6535</v>
      </c>
      <c r="AA2503" s="37">
        <v>54624</v>
      </c>
      <c r="AB2503" s="4" t="s">
        <v>6535</v>
      </c>
      <c r="AC2503" s="37">
        <v>329550</v>
      </c>
      <c r="AD2503" s="4" t="s">
        <v>6535</v>
      </c>
      <c r="AE2503" s="41">
        <v>23344</v>
      </c>
      <c r="AF2503" s="4" t="s">
        <v>6535</v>
      </c>
      <c r="AG2503" s="41">
        <v>8431</v>
      </c>
      <c r="AH2503" s="2" t="s">
        <v>6535</v>
      </c>
      <c r="AI2503" s="41">
        <v>0</v>
      </c>
      <c r="AJ2503" s="2" t="s">
        <v>6535</v>
      </c>
      <c r="AK2503" s="41">
        <v>155061</v>
      </c>
      <c r="AL2503" s="2" t="s">
        <v>6535</v>
      </c>
      <c r="AM2503" s="2" t="str">
        <f>IF(OR(O2503="Q",Q2503="Q",S2503="Q",U2503="Q",W2503="Q",Y2503="Q",AB2503="Q",AD2503="Q",AF2503="Q",AH2503="Q",AJ2503="Q",AL2503="Q"),"Yes","No")</f>
        <v>No</v>
      </c>
    </row>
    <row r="2504" spans="1:39">
      <c r="A2504" s="3" t="s">
        <v>1771</v>
      </c>
      <c r="B2504" s="3" t="s">
        <v>1772</v>
      </c>
      <c r="C2504" s="4" t="s">
        <v>116</v>
      </c>
      <c r="D2504" s="241">
        <v>4175</v>
      </c>
      <c r="E2504" s="236">
        <v>40175</v>
      </c>
      <c r="F2504" s="3" t="s">
        <v>379</v>
      </c>
      <c r="G2504" s="4" t="s">
        <v>262</v>
      </c>
      <c r="H2504" s="60">
        <v>2148346</v>
      </c>
      <c r="I2504" s="27">
        <v>9</v>
      </c>
      <c r="J2504" s="170" t="s">
        <v>32</v>
      </c>
      <c r="K2504" s="170" t="s">
        <v>13</v>
      </c>
      <c r="L2504" s="5">
        <v>9</v>
      </c>
      <c r="N2504" s="31">
        <v>1.0360813476358692</v>
      </c>
      <c r="O2504" s="4" t="s">
        <v>6535</v>
      </c>
      <c r="P2504" s="56">
        <v>5.8444747475970955E-2</v>
      </c>
      <c r="Q2504" s="8" t="s">
        <v>6535</v>
      </c>
      <c r="R2504" s="35">
        <v>2098.5174426144467</v>
      </c>
      <c r="S2504" s="2" t="s">
        <v>6535</v>
      </c>
      <c r="T2504" s="36">
        <v>118.37615095318377</v>
      </c>
      <c r="U2504" s="2" t="s">
        <v>6535</v>
      </c>
      <c r="V2504" s="31">
        <v>17.727535704758498</v>
      </c>
      <c r="W2504" s="2" t="s">
        <v>6535</v>
      </c>
      <c r="X2504" s="31">
        <v>1.3799516759695785</v>
      </c>
      <c r="Y2504" s="2" t="s">
        <v>6535</v>
      </c>
      <c r="AA2504" s="37">
        <v>1891467</v>
      </c>
      <c r="AB2504" s="4" t="s">
        <v>6535</v>
      </c>
      <c r="AC2504" s="37">
        <v>32363336</v>
      </c>
      <c r="AD2504" s="4" t="s">
        <v>6535</v>
      </c>
      <c r="AE2504" s="41">
        <v>1825597</v>
      </c>
      <c r="AF2504" s="4" t="s">
        <v>6535</v>
      </c>
      <c r="AG2504" s="41">
        <v>15422</v>
      </c>
      <c r="AH2504" s="2" t="s">
        <v>6535</v>
      </c>
      <c r="AI2504" s="41">
        <v>23452514</v>
      </c>
      <c r="AJ2504" s="2" t="s">
        <v>6535</v>
      </c>
      <c r="AK2504" s="41">
        <v>177456</v>
      </c>
      <c r="AL2504" s="2" t="s">
        <v>6535</v>
      </c>
      <c r="AM2504" s="2" t="str">
        <f>IF(OR(O2504="Q",Q2504="Q",S2504="Q",U2504="Q",W2504="Q",Y2504="Q",AB2504="Q",AD2504="Q",AF2504="Q",AH2504="Q",AJ2504="Q",AL2504="Q"),"Yes","No")</f>
        <v>No</v>
      </c>
    </row>
    <row r="2505" spans="1:39">
      <c r="A2505" s="3" t="s">
        <v>3995</v>
      </c>
      <c r="B2505" s="3" t="s">
        <v>3996</v>
      </c>
      <c r="C2505" s="4" t="s">
        <v>95</v>
      </c>
      <c r="D2505" s="241">
        <v>6100</v>
      </c>
      <c r="E2505" s="236">
        <v>60100</v>
      </c>
      <c r="F2505" s="3" t="s">
        <v>317</v>
      </c>
      <c r="G2505" s="4" t="s">
        <v>264</v>
      </c>
      <c r="H2505" s="60">
        <v>53049</v>
      </c>
      <c r="I2505" s="27">
        <v>9</v>
      </c>
      <c r="J2505" s="170" t="s">
        <v>15</v>
      </c>
      <c r="K2505" s="170" t="s">
        <v>16</v>
      </c>
      <c r="L2505" s="5">
        <v>8</v>
      </c>
      <c r="N2505" s="31">
        <v>0.56060155875025708</v>
      </c>
      <c r="O2505" s="4" t="s">
        <v>6535</v>
      </c>
      <c r="P2505" s="56">
        <v>8.0939631864590231E-2</v>
      </c>
      <c r="Q2505" s="8" t="s">
        <v>6535</v>
      </c>
      <c r="R2505" s="35">
        <v>50.0976469939935</v>
      </c>
      <c r="S2505" s="2" t="s">
        <v>6535</v>
      </c>
      <c r="T2505" s="36">
        <v>7.2330963795668701</v>
      </c>
      <c r="U2505" s="2" t="s">
        <v>6535</v>
      </c>
      <c r="V2505" s="31">
        <v>6.9261688722297139</v>
      </c>
      <c r="W2505" s="2" t="s">
        <v>6535</v>
      </c>
      <c r="X2505" s="31" t="s">
        <v>6535</v>
      </c>
      <c r="Y2505" s="2" t="s">
        <v>6535</v>
      </c>
      <c r="AA2505" s="37">
        <v>73584</v>
      </c>
      <c r="AB2505" s="4" t="s">
        <v>6535</v>
      </c>
      <c r="AC2505" s="37">
        <v>909122</v>
      </c>
      <c r="AD2505" s="4" t="s">
        <v>6535</v>
      </c>
      <c r="AE2505" s="41">
        <v>131259</v>
      </c>
      <c r="AF2505" s="4" t="s">
        <v>6535</v>
      </c>
      <c r="AG2505" s="41">
        <v>18147</v>
      </c>
      <c r="AH2505" s="2" t="s">
        <v>6535</v>
      </c>
      <c r="AI2505" s="41">
        <v>0</v>
      </c>
      <c r="AJ2505" s="2" t="s">
        <v>6535</v>
      </c>
      <c r="AK2505" s="41">
        <v>242153</v>
      </c>
      <c r="AL2505" s="2" t="s">
        <v>6535</v>
      </c>
      <c r="AM2505" s="2" t="str">
        <f>IF(OR(O2505="Q",Q2505="Q",S2505="Q",U2505="Q",W2505="Q",Y2505="Q",AB2505="Q",AD2505="Q",AF2505="Q",AH2505="Q",AJ2505="Q",AL2505="Q"),"Yes","No")</f>
        <v>No</v>
      </c>
    </row>
    <row r="2506" spans="1:39">
      <c r="A2506" s="6" t="s">
        <v>6433</v>
      </c>
      <c r="B2506" s="6" t="s">
        <v>4050</v>
      </c>
      <c r="C2506" s="4" t="s">
        <v>111</v>
      </c>
      <c r="D2506" s="242" t="s">
        <v>6434</v>
      </c>
      <c r="E2506" s="237">
        <v>66140</v>
      </c>
      <c r="F2506" s="25" t="s">
        <v>167</v>
      </c>
      <c r="G2506" s="53" t="s">
        <v>264</v>
      </c>
      <c r="H2506" s="180">
        <v>0</v>
      </c>
      <c r="I2506" s="28">
        <v>9</v>
      </c>
      <c r="J2506" s="171" t="s">
        <v>14</v>
      </c>
      <c r="K2506" s="171" t="s">
        <v>16</v>
      </c>
      <c r="L2506" s="9">
        <v>8</v>
      </c>
      <c r="M2506" s="9"/>
      <c r="N2506" s="32">
        <v>0.46824261564183539</v>
      </c>
      <c r="O2506" s="10" t="s">
        <v>6535</v>
      </c>
      <c r="P2506" s="57">
        <v>5.682564982972934E-2</v>
      </c>
      <c r="Q2506" s="7" t="s">
        <v>6535</v>
      </c>
      <c r="R2506" s="182">
        <v>21.087190092467136</v>
      </c>
      <c r="S2506" s="1" t="s">
        <v>163</v>
      </c>
      <c r="T2506" s="36">
        <v>2.5591290498942212</v>
      </c>
      <c r="U2506" s="2" t="s">
        <v>163</v>
      </c>
      <c r="V2506" s="31">
        <v>8.2399869960988301</v>
      </c>
      <c r="W2506" s="2" t="s">
        <v>6535</v>
      </c>
      <c r="X2506" s="31" t="s">
        <v>6535</v>
      </c>
      <c r="Y2506" s="2" t="s">
        <v>6535</v>
      </c>
      <c r="AA2506" s="38">
        <v>50411</v>
      </c>
      <c r="AB2506" s="9" t="s">
        <v>6535</v>
      </c>
      <c r="AC2506" s="38">
        <v>887117</v>
      </c>
      <c r="AD2506" s="9" t="s">
        <v>6535</v>
      </c>
      <c r="AE2506" s="42">
        <v>107660</v>
      </c>
      <c r="AF2506" s="9" t="s">
        <v>6535</v>
      </c>
      <c r="AG2506" s="41">
        <v>42069</v>
      </c>
      <c r="AH2506" s="2" t="s">
        <v>163</v>
      </c>
      <c r="AI2506" s="41">
        <v>0</v>
      </c>
      <c r="AJ2506" s="2" t="s">
        <v>6535</v>
      </c>
      <c r="AK2506" s="41">
        <v>760849</v>
      </c>
      <c r="AL2506" s="2" t="s">
        <v>163</v>
      </c>
      <c r="AM2506" s="2" t="str">
        <f>IF(OR(O2506="Q",Q2506="Q",S2506="Q",U2506="Q",W2506="Q",Y2506="Q",AB2506="Q",AD2506="Q",AF2506="Q",AH2506="Q",AJ2506="Q",AL2506="Q"),"Yes","No")</f>
        <v>No</v>
      </c>
    </row>
    <row r="2507" spans="1:39">
      <c r="A2507" s="6" t="s">
        <v>832</v>
      </c>
      <c r="B2507" s="6" t="s">
        <v>364</v>
      </c>
      <c r="C2507" s="4" t="s">
        <v>87</v>
      </c>
      <c r="D2507" s="242">
        <v>1123</v>
      </c>
      <c r="E2507" s="237">
        <v>10123</v>
      </c>
      <c r="F2507" s="25" t="s">
        <v>320</v>
      </c>
      <c r="G2507" s="53" t="s">
        <v>264</v>
      </c>
      <c r="H2507" s="180">
        <v>4181019</v>
      </c>
      <c r="I2507" s="28">
        <v>9</v>
      </c>
      <c r="J2507" s="171" t="s">
        <v>14</v>
      </c>
      <c r="K2507" s="171" t="s">
        <v>16</v>
      </c>
      <c r="L2507" s="9">
        <v>8</v>
      </c>
      <c r="M2507" s="9"/>
      <c r="N2507" s="32">
        <v>1.2913738580463809</v>
      </c>
      <c r="O2507" s="10" t="s">
        <v>6535</v>
      </c>
      <c r="P2507" s="57">
        <v>3.6613278010365582E-2</v>
      </c>
      <c r="Q2507" s="7" t="s">
        <v>6535</v>
      </c>
      <c r="R2507" s="182">
        <v>81.477475649350652</v>
      </c>
      <c r="S2507" s="1" t="s">
        <v>6535</v>
      </c>
      <c r="T2507" s="36">
        <v>2.3100649350649349</v>
      </c>
      <c r="U2507" s="2" t="s">
        <v>6535</v>
      </c>
      <c r="V2507" s="31">
        <v>35.27064300773015</v>
      </c>
      <c r="W2507" s="2" t="s">
        <v>6535</v>
      </c>
      <c r="X2507" s="31" t="s">
        <v>6535</v>
      </c>
      <c r="Y2507" s="2" t="s">
        <v>6535</v>
      </c>
      <c r="AA2507" s="38">
        <v>14701</v>
      </c>
      <c r="AB2507" s="9" t="s">
        <v>6535</v>
      </c>
      <c r="AC2507" s="38">
        <v>401521</v>
      </c>
      <c r="AD2507" s="9" t="s">
        <v>6535</v>
      </c>
      <c r="AE2507" s="42">
        <v>11384</v>
      </c>
      <c r="AF2507" s="9" t="s">
        <v>6535</v>
      </c>
      <c r="AG2507" s="41">
        <v>4928</v>
      </c>
      <c r="AH2507" s="2" t="s">
        <v>6535</v>
      </c>
      <c r="AI2507" s="41">
        <v>0</v>
      </c>
      <c r="AJ2507" s="2" t="s">
        <v>6535</v>
      </c>
      <c r="AK2507" s="41">
        <v>94637</v>
      </c>
      <c r="AL2507" s="2" t="s">
        <v>6535</v>
      </c>
      <c r="AM2507" s="2" t="str">
        <f>IF(OR(O2507="Q",Q2507="Q",S2507="Q",U2507="Q",W2507="Q",Y2507="Q",AB2507="Q",AD2507="Q",AF2507="Q",AH2507="Q",AJ2507="Q",AL2507="Q"),"Yes","No")</f>
        <v>No</v>
      </c>
    </row>
    <row r="2508" spans="1:39">
      <c r="A2508" s="3" t="s">
        <v>2572</v>
      </c>
      <c r="B2508" s="3" t="s">
        <v>2573</v>
      </c>
      <c r="C2508" s="4" t="s">
        <v>83</v>
      </c>
      <c r="D2508" s="241" t="s">
        <v>2574</v>
      </c>
      <c r="E2508" s="236" t="s">
        <v>2575</v>
      </c>
      <c r="F2508" s="3" t="s">
        <v>317</v>
      </c>
      <c r="G2508" s="4" t="s">
        <v>476</v>
      </c>
      <c r="H2508" s="60">
        <v>0</v>
      </c>
      <c r="I2508" s="27">
        <v>9</v>
      </c>
      <c r="J2508" s="170" t="s">
        <v>14</v>
      </c>
      <c r="K2508" s="170" t="s">
        <v>13</v>
      </c>
      <c r="L2508" s="5">
        <v>8</v>
      </c>
      <c r="N2508" s="31">
        <v>0.80423202996956211</v>
      </c>
      <c r="O2508" s="4" t="s">
        <v>6535</v>
      </c>
      <c r="P2508" s="56">
        <v>5.4097950778523043E-2</v>
      </c>
      <c r="Q2508" s="8" t="s">
        <v>6535</v>
      </c>
      <c r="R2508" s="35">
        <v>41.019865945247517</v>
      </c>
      <c r="S2508" s="2" t="s">
        <v>6535</v>
      </c>
      <c r="T2508" s="36">
        <v>2.7592667366550918</v>
      </c>
      <c r="U2508" s="2" t="s">
        <v>6535</v>
      </c>
      <c r="V2508" s="31">
        <v>14.866219854834933</v>
      </c>
      <c r="W2508" s="2" t="s">
        <v>6535</v>
      </c>
      <c r="X2508" s="31" t="s">
        <v>6535</v>
      </c>
      <c r="Y2508" s="2" t="s">
        <v>6535</v>
      </c>
      <c r="AA2508" s="37">
        <v>27479</v>
      </c>
      <c r="AB2508" s="4" t="s">
        <v>6535</v>
      </c>
      <c r="AC2508" s="37">
        <v>507949</v>
      </c>
      <c r="AD2508" s="4" t="s">
        <v>6535</v>
      </c>
      <c r="AE2508" s="41">
        <v>34168</v>
      </c>
      <c r="AF2508" s="4" t="s">
        <v>6535</v>
      </c>
      <c r="AG2508" s="41">
        <v>12383</v>
      </c>
      <c r="AH2508" s="2" t="s">
        <v>6535</v>
      </c>
      <c r="AI2508" s="41">
        <v>0</v>
      </c>
      <c r="AJ2508" s="2" t="s">
        <v>6535</v>
      </c>
      <c r="AK2508" s="41">
        <v>302308</v>
      </c>
      <c r="AL2508" s="2" t="s">
        <v>6535</v>
      </c>
      <c r="AM2508" s="2" t="str">
        <f>IF(OR(O2508="Q",Q2508="Q",S2508="Q",U2508="Q",W2508="Q",Y2508="Q",AB2508="Q",AD2508="Q",AF2508="Q",AH2508="Q",AJ2508="Q",AL2508="Q"),"Yes","No")</f>
        <v>No</v>
      </c>
    </row>
    <row r="2509" spans="1:39">
      <c r="A2509" s="3" t="s">
        <v>586</v>
      </c>
      <c r="B2509" s="3" t="s">
        <v>587</v>
      </c>
      <c r="C2509" s="4" t="s">
        <v>112</v>
      </c>
      <c r="D2509" s="241" t="s">
        <v>588</v>
      </c>
      <c r="E2509" s="236" t="s">
        <v>589</v>
      </c>
      <c r="F2509" s="3" t="s">
        <v>317</v>
      </c>
      <c r="G2509" s="4" t="s">
        <v>476</v>
      </c>
      <c r="H2509" s="60">
        <v>0</v>
      </c>
      <c r="I2509" s="27">
        <v>9</v>
      </c>
      <c r="J2509" s="170" t="s">
        <v>14</v>
      </c>
      <c r="K2509" s="170" t="s">
        <v>13</v>
      </c>
      <c r="L2509" s="5">
        <v>8</v>
      </c>
      <c r="N2509" s="31">
        <v>1.95</v>
      </c>
      <c r="O2509" s="4" t="s">
        <v>6535</v>
      </c>
      <c r="P2509" s="56">
        <v>6.4745173534523748E-2</v>
      </c>
      <c r="Q2509" s="8" t="s">
        <v>6535</v>
      </c>
      <c r="R2509" s="35">
        <v>31.224872231686543</v>
      </c>
      <c r="S2509" s="2" t="s">
        <v>6535</v>
      </c>
      <c r="T2509" s="36">
        <v>1.0367486006327573</v>
      </c>
      <c r="U2509" s="2" t="s">
        <v>6535</v>
      </c>
      <c r="V2509" s="31">
        <v>30.118075117370893</v>
      </c>
      <c r="W2509" s="2" t="s">
        <v>6535</v>
      </c>
      <c r="X2509" s="31" t="s">
        <v>6535</v>
      </c>
      <c r="Y2509" s="2" t="s">
        <v>6535</v>
      </c>
      <c r="AA2509" s="37">
        <v>16614</v>
      </c>
      <c r="AB2509" s="4" t="s">
        <v>6535</v>
      </c>
      <c r="AC2509" s="37">
        <v>256606</v>
      </c>
      <c r="AD2509" s="4" t="s">
        <v>6535</v>
      </c>
      <c r="AE2509" s="41">
        <v>8520</v>
      </c>
      <c r="AF2509" s="4" t="s">
        <v>6535</v>
      </c>
      <c r="AG2509" s="41">
        <v>8218</v>
      </c>
      <c r="AH2509" s="2" t="s">
        <v>6535</v>
      </c>
      <c r="AI2509" s="41">
        <v>0</v>
      </c>
      <c r="AJ2509" s="2" t="s">
        <v>6535</v>
      </c>
      <c r="AK2509" s="41">
        <v>80834</v>
      </c>
      <c r="AL2509" s="2" t="s">
        <v>6535</v>
      </c>
      <c r="AM2509" s="2" t="str">
        <f>IF(OR(O2509="Q",Q2509="Q",S2509="Q",U2509="Q",W2509="Q",Y2509="Q",AB2509="Q",AD2509="Q",AF2509="Q",AH2509="Q",AJ2509="Q",AL2509="Q"),"Yes","No")</f>
        <v>No</v>
      </c>
    </row>
    <row r="2510" spans="1:39">
      <c r="A2510" s="6" t="s">
        <v>6134</v>
      </c>
      <c r="B2510" s="6" t="s">
        <v>5849</v>
      </c>
      <c r="C2510" s="4" t="s">
        <v>96</v>
      </c>
      <c r="D2510" s="242" t="s">
        <v>6135</v>
      </c>
      <c r="E2510" s="237" t="s">
        <v>6136</v>
      </c>
      <c r="F2510" s="25" t="s">
        <v>317</v>
      </c>
      <c r="G2510" s="53" t="s">
        <v>476</v>
      </c>
      <c r="H2510" s="180">
        <v>0</v>
      </c>
      <c r="I2510" s="28">
        <v>9</v>
      </c>
      <c r="J2510" s="171" t="s">
        <v>14</v>
      </c>
      <c r="K2510" s="171" t="s">
        <v>13</v>
      </c>
      <c r="L2510" s="9">
        <v>8</v>
      </c>
      <c r="M2510" s="9"/>
      <c r="N2510" s="32">
        <v>0.38479608482871125</v>
      </c>
      <c r="O2510" s="10" t="s">
        <v>6535</v>
      </c>
      <c r="P2510" s="57">
        <v>2.0276450159887219E-2</v>
      </c>
      <c r="Q2510" s="7" t="s">
        <v>6535</v>
      </c>
      <c r="R2510" s="182">
        <v>59.523127302496931</v>
      </c>
      <c r="S2510" s="1" t="s">
        <v>6535</v>
      </c>
      <c r="T2510" s="36">
        <v>3.1365124846500203</v>
      </c>
      <c r="U2510" s="2" t="s">
        <v>6535</v>
      </c>
      <c r="V2510" s="31">
        <v>18.977487765089723</v>
      </c>
      <c r="W2510" s="2" t="s">
        <v>6535</v>
      </c>
      <c r="X2510" s="31" t="s">
        <v>6535</v>
      </c>
      <c r="Y2510" s="2" t="s">
        <v>6535</v>
      </c>
      <c r="AA2510" s="38">
        <v>5897</v>
      </c>
      <c r="AB2510" s="9" t="s">
        <v>6535</v>
      </c>
      <c r="AC2510" s="38">
        <v>290830</v>
      </c>
      <c r="AD2510" s="9" t="s">
        <v>6535</v>
      </c>
      <c r="AE2510" s="42">
        <v>15325</v>
      </c>
      <c r="AF2510" s="9" t="s">
        <v>6535</v>
      </c>
      <c r="AG2510" s="41">
        <v>4886</v>
      </c>
      <c r="AH2510" s="2" t="s">
        <v>6535</v>
      </c>
      <c r="AI2510" s="41">
        <v>0</v>
      </c>
      <c r="AJ2510" s="2" t="s">
        <v>6535</v>
      </c>
      <c r="AK2510" s="41">
        <v>59742</v>
      </c>
      <c r="AL2510" s="2" t="s">
        <v>6535</v>
      </c>
      <c r="AM2510" s="2" t="str">
        <f>IF(OR(O2510="Q",Q2510="Q",S2510="Q",U2510="Q",W2510="Q",Y2510="Q",AB2510="Q",AD2510="Q",AF2510="Q",AH2510="Q",AJ2510="Q",AL2510="Q"),"Yes","No")</f>
        <v>No</v>
      </c>
    </row>
    <row r="2511" spans="1:39">
      <c r="A2511" s="6" t="s">
        <v>1464</v>
      </c>
      <c r="B2511" s="6" t="s">
        <v>1465</v>
      </c>
      <c r="C2511" s="4" t="s">
        <v>147</v>
      </c>
      <c r="D2511" s="242" t="s">
        <v>1466</v>
      </c>
      <c r="E2511" s="237" t="s">
        <v>1467</v>
      </c>
      <c r="F2511" s="25" t="s">
        <v>320</v>
      </c>
      <c r="G2511" s="53" t="s">
        <v>476</v>
      </c>
      <c r="H2511" s="180">
        <v>0</v>
      </c>
      <c r="I2511" s="28">
        <v>9</v>
      </c>
      <c r="J2511" s="171" t="s">
        <v>15</v>
      </c>
      <c r="K2511" s="171" t="s">
        <v>13</v>
      </c>
      <c r="L2511" s="9">
        <v>7</v>
      </c>
      <c r="M2511" s="9"/>
      <c r="N2511" s="32">
        <v>1.5929624762739085</v>
      </c>
      <c r="O2511" s="10" t="s">
        <v>6535</v>
      </c>
      <c r="P2511" s="57">
        <v>0.11503917164879428</v>
      </c>
      <c r="Q2511" s="7" t="s">
        <v>6535</v>
      </c>
      <c r="R2511" s="182">
        <v>45.749638205499274</v>
      </c>
      <c r="S2511" s="1" t="s">
        <v>6535</v>
      </c>
      <c r="T2511" s="36">
        <v>3.3039073806078147</v>
      </c>
      <c r="U2511" s="2" t="s">
        <v>6535</v>
      </c>
      <c r="V2511" s="31">
        <v>13.84713096802453</v>
      </c>
      <c r="W2511" s="2" t="s">
        <v>6535</v>
      </c>
      <c r="X2511" s="31" t="s">
        <v>6535</v>
      </c>
      <c r="Y2511" s="2" t="s">
        <v>6535</v>
      </c>
      <c r="AA2511" s="38">
        <v>54551</v>
      </c>
      <c r="AB2511" s="9" t="s">
        <v>6535</v>
      </c>
      <c r="AC2511" s="38">
        <v>474195</v>
      </c>
      <c r="AD2511" s="9" t="s">
        <v>6535</v>
      </c>
      <c r="AE2511" s="42">
        <v>34245</v>
      </c>
      <c r="AF2511" s="9" t="s">
        <v>6535</v>
      </c>
      <c r="AG2511" s="41">
        <v>10365</v>
      </c>
      <c r="AH2511" s="2" t="s">
        <v>6535</v>
      </c>
      <c r="AI2511" s="41">
        <v>0</v>
      </c>
      <c r="AJ2511" s="2" t="s">
        <v>6535</v>
      </c>
      <c r="AK2511" s="41">
        <v>236303</v>
      </c>
      <c r="AL2511" s="2" t="s">
        <v>6535</v>
      </c>
      <c r="AM2511" s="2" t="str">
        <f>IF(OR(O2511="Q",Q2511="Q",S2511="Q",U2511="Q",W2511="Q",Y2511="Q",AB2511="Q",AD2511="Q",AF2511="Q",AH2511="Q",AJ2511="Q",AL2511="Q"),"Yes","No")</f>
        <v>No</v>
      </c>
    </row>
    <row r="2512" spans="1:39">
      <c r="A2512" s="3" t="s">
        <v>772</v>
      </c>
      <c r="B2512" s="3" t="s">
        <v>773</v>
      </c>
      <c r="C2512" s="4" t="s">
        <v>73</v>
      </c>
      <c r="D2512" s="241">
        <v>1015</v>
      </c>
      <c r="E2512" s="236">
        <v>10015</v>
      </c>
      <c r="F2512" s="3" t="s">
        <v>317</v>
      </c>
      <c r="G2512" s="4" t="s">
        <v>264</v>
      </c>
      <c r="H2512" s="60">
        <v>59397</v>
      </c>
      <c r="I2512" s="27">
        <v>9</v>
      </c>
      <c r="J2512" s="170" t="s">
        <v>15</v>
      </c>
      <c r="K2512" s="170" t="s">
        <v>16</v>
      </c>
      <c r="L2512" s="5">
        <v>7</v>
      </c>
      <c r="N2512" s="31">
        <v>0.50263980859621527</v>
      </c>
      <c r="O2512" s="4" t="s">
        <v>6535</v>
      </c>
      <c r="P2512" s="56">
        <v>0.1408049976746564</v>
      </c>
      <c r="Q2512" s="8" t="s">
        <v>6535</v>
      </c>
      <c r="R2512" s="35">
        <v>80.130299185960467</v>
      </c>
      <c r="S2512" s="2" t="s">
        <v>6535</v>
      </c>
      <c r="T2512" s="36">
        <v>22.446981710540225</v>
      </c>
      <c r="U2512" s="2" t="s">
        <v>6535</v>
      </c>
      <c r="V2512" s="31">
        <v>3.5697582962048924</v>
      </c>
      <c r="W2512" s="2" t="s">
        <v>6535</v>
      </c>
      <c r="X2512" s="31" t="s">
        <v>6535</v>
      </c>
      <c r="Y2512" s="2" t="s">
        <v>6535</v>
      </c>
      <c r="AA2512" s="37">
        <v>213447</v>
      </c>
      <c r="AB2512" s="4" t="s">
        <v>6535</v>
      </c>
      <c r="AC2512" s="37">
        <v>1515905</v>
      </c>
      <c r="AD2512" s="4" t="s">
        <v>6535</v>
      </c>
      <c r="AE2512" s="41">
        <v>424652</v>
      </c>
      <c r="AF2512" s="4" t="s">
        <v>6535</v>
      </c>
      <c r="AG2512" s="41">
        <v>18918</v>
      </c>
      <c r="AH2512" s="2" t="s">
        <v>6535</v>
      </c>
      <c r="AI2512" s="41">
        <v>0</v>
      </c>
      <c r="AJ2512" s="2" t="s">
        <v>6535</v>
      </c>
      <c r="AK2512" s="41">
        <v>231907</v>
      </c>
      <c r="AL2512" s="2" t="s">
        <v>6535</v>
      </c>
      <c r="AM2512" s="2" t="str">
        <f>IF(OR(O2512="Q",Q2512="Q",S2512="Q",U2512="Q",W2512="Q",Y2512="Q",AB2512="Q",AD2512="Q",AF2512="Q",AH2512="Q",AJ2512="Q",AL2512="Q"),"Yes","No")</f>
        <v>No</v>
      </c>
    </row>
    <row r="2513" spans="1:39">
      <c r="A2513" s="6" t="s">
        <v>3946</v>
      </c>
      <c r="B2513" s="6" t="s">
        <v>3947</v>
      </c>
      <c r="C2513" s="4" t="s">
        <v>12</v>
      </c>
      <c r="D2513" s="242">
        <v>6034</v>
      </c>
      <c r="E2513" s="237">
        <v>60034</v>
      </c>
      <c r="F2513" s="25" t="s">
        <v>317</v>
      </c>
      <c r="G2513" s="53" t="s">
        <v>264</v>
      </c>
      <c r="H2513" s="180">
        <v>53495</v>
      </c>
      <c r="I2513" s="28">
        <v>9</v>
      </c>
      <c r="J2513" s="171" t="s">
        <v>15</v>
      </c>
      <c r="K2513" s="171" t="s">
        <v>13</v>
      </c>
      <c r="L2513" s="9">
        <v>7</v>
      </c>
      <c r="M2513" s="9"/>
      <c r="N2513" s="32">
        <v>0.93625741452800382</v>
      </c>
      <c r="O2513" s="10" t="s">
        <v>6535</v>
      </c>
      <c r="P2513" s="57">
        <v>4.6359419254571294E-2</v>
      </c>
      <c r="Q2513" s="7" t="s">
        <v>6535</v>
      </c>
      <c r="R2513" s="182">
        <v>112.47393758300133</v>
      </c>
      <c r="S2513" s="1" t="s">
        <v>6535</v>
      </c>
      <c r="T2513" s="36">
        <v>5.5692231075697212</v>
      </c>
      <c r="U2513" s="2" t="s">
        <v>6535</v>
      </c>
      <c r="V2513" s="31">
        <v>20.195624310709707</v>
      </c>
      <c r="W2513" s="2" t="s">
        <v>6535</v>
      </c>
      <c r="X2513" s="31" t="s">
        <v>6535</v>
      </c>
      <c r="Y2513" s="2" t="s">
        <v>6535</v>
      </c>
      <c r="AA2513" s="38">
        <v>62821</v>
      </c>
      <c r="AB2513" s="9" t="s">
        <v>6535</v>
      </c>
      <c r="AC2513" s="38">
        <v>1355086</v>
      </c>
      <c r="AD2513" s="9" t="s">
        <v>6535</v>
      </c>
      <c r="AE2513" s="42">
        <v>67098</v>
      </c>
      <c r="AF2513" s="9" t="s">
        <v>6535</v>
      </c>
      <c r="AG2513" s="41">
        <v>12048</v>
      </c>
      <c r="AH2513" s="2" t="s">
        <v>6535</v>
      </c>
      <c r="AI2513" s="41">
        <v>0</v>
      </c>
      <c r="AJ2513" s="2" t="s">
        <v>6535</v>
      </c>
      <c r="AK2513" s="41">
        <v>213601</v>
      </c>
      <c r="AL2513" s="2" t="s">
        <v>6535</v>
      </c>
      <c r="AM2513" s="2" t="str">
        <f>IF(OR(O2513="Q",Q2513="Q",S2513="Q",U2513="Q",W2513="Q",Y2513="Q",AB2513="Q",AD2513="Q",AF2513="Q",AH2513="Q",AJ2513="Q",AL2513="Q"),"Yes","No")</f>
        <v>No</v>
      </c>
    </row>
    <row r="2514" spans="1:39">
      <c r="A2514" s="6" t="s">
        <v>923</v>
      </c>
      <c r="B2514" s="6" t="s">
        <v>838</v>
      </c>
      <c r="C2514" s="4" t="s">
        <v>87</v>
      </c>
      <c r="D2514" s="242" t="s">
        <v>924</v>
      </c>
      <c r="E2514" s="237" t="s">
        <v>925</v>
      </c>
      <c r="F2514" s="25" t="s">
        <v>481</v>
      </c>
      <c r="G2514" s="53" t="s">
        <v>476</v>
      </c>
      <c r="H2514" s="180">
        <v>0</v>
      </c>
      <c r="I2514" s="28">
        <v>9</v>
      </c>
      <c r="J2514" s="171" t="s">
        <v>14</v>
      </c>
      <c r="K2514" s="171" t="s">
        <v>13</v>
      </c>
      <c r="L2514" s="9">
        <v>7</v>
      </c>
      <c r="M2514" s="9"/>
      <c r="N2514" s="32">
        <v>0.25086311941510969</v>
      </c>
      <c r="O2514" s="10" t="s">
        <v>6535</v>
      </c>
      <c r="P2514" s="57">
        <v>1.2745704999226126E-2</v>
      </c>
      <c r="Q2514" s="7" t="s">
        <v>6535</v>
      </c>
      <c r="R2514" s="182">
        <v>19.213917525773194</v>
      </c>
      <c r="S2514" s="1" t="s">
        <v>6535</v>
      </c>
      <c r="T2514" s="36">
        <v>0.9762093576526566</v>
      </c>
      <c r="U2514" s="2" t="s">
        <v>6535</v>
      </c>
      <c r="V2514" s="31">
        <v>19.68216896831844</v>
      </c>
      <c r="W2514" s="2" t="s">
        <v>6535</v>
      </c>
      <c r="X2514" s="31" t="s">
        <v>6535</v>
      </c>
      <c r="Y2514" s="2" t="s">
        <v>6535</v>
      </c>
      <c r="AA2514" s="38">
        <v>4941</v>
      </c>
      <c r="AB2514" s="9" t="s">
        <v>6535</v>
      </c>
      <c r="AC2514" s="38">
        <v>387660</v>
      </c>
      <c r="AD2514" s="9" t="s">
        <v>6535</v>
      </c>
      <c r="AE2514" s="42">
        <v>19696</v>
      </c>
      <c r="AF2514" s="9" t="s">
        <v>6535</v>
      </c>
      <c r="AG2514" s="41">
        <v>20176</v>
      </c>
      <c r="AH2514" s="2" t="s">
        <v>6535</v>
      </c>
      <c r="AI2514" s="41">
        <v>0</v>
      </c>
      <c r="AJ2514" s="2" t="s">
        <v>6535</v>
      </c>
      <c r="AK2514" s="41">
        <v>164236</v>
      </c>
      <c r="AL2514" s="2" t="s">
        <v>6535</v>
      </c>
      <c r="AM2514" s="2" t="str">
        <f>IF(OR(O2514="Q",Q2514="Q",S2514="Q",U2514="Q",W2514="Q",Y2514="Q",AB2514="Q",AD2514="Q",AF2514="Q",AH2514="Q",AJ2514="Q",AL2514="Q"),"Yes","No")</f>
        <v>No</v>
      </c>
    </row>
    <row r="2515" spans="1:39">
      <c r="A2515" s="3" t="s">
        <v>6116</v>
      </c>
      <c r="B2515" s="3" t="s">
        <v>5869</v>
      </c>
      <c r="C2515" s="4" t="s">
        <v>96</v>
      </c>
      <c r="D2515" s="241" t="s">
        <v>6117</v>
      </c>
      <c r="E2515" s="236" t="s">
        <v>6118</v>
      </c>
      <c r="F2515" s="3" t="s">
        <v>317</v>
      </c>
      <c r="G2515" s="4" t="s">
        <v>476</v>
      </c>
      <c r="H2515" s="60">
        <v>0</v>
      </c>
      <c r="I2515" s="27">
        <v>9</v>
      </c>
      <c r="J2515" s="170" t="s">
        <v>14</v>
      </c>
      <c r="K2515" s="170" t="s">
        <v>13</v>
      </c>
      <c r="L2515" s="5">
        <v>7</v>
      </c>
      <c r="N2515" s="31">
        <v>0.83715065566961366</v>
      </c>
      <c r="O2515" s="4" t="s">
        <v>6535</v>
      </c>
      <c r="P2515" s="56">
        <v>4.5002615596611208E-2</v>
      </c>
      <c r="Q2515" s="8" t="s">
        <v>6535</v>
      </c>
      <c r="R2515" s="35">
        <v>73.930904374484143</v>
      </c>
      <c r="S2515" s="2" t="s">
        <v>6535</v>
      </c>
      <c r="T2515" s="36">
        <v>3.9742954840231106</v>
      </c>
      <c r="U2515" s="2" t="s">
        <v>6535</v>
      </c>
      <c r="V2515" s="31">
        <v>18.602266658755116</v>
      </c>
      <c r="W2515" s="2" t="s">
        <v>6535</v>
      </c>
      <c r="X2515" s="31" t="s">
        <v>6535</v>
      </c>
      <c r="Y2515" s="2" t="s">
        <v>6535</v>
      </c>
      <c r="AA2515" s="37">
        <v>28217</v>
      </c>
      <c r="AB2515" s="4" t="s">
        <v>6535</v>
      </c>
      <c r="AC2515" s="37">
        <v>627008</v>
      </c>
      <c r="AD2515" s="4" t="s">
        <v>6535</v>
      </c>
      <c r="AE2515" s="41">
        <v>33706</v>
      </c>
      <c r="AF2515" s="4" t="s">
        <v>6535</v>
      </c>
      <c r="AG2515" s="41">
        <v>8481</v>
      </c>
      <c r="AH2515" s="2" t="s">
        <v>6535</v>
      </c>
      <c r="AI2515" s="41">
        <v>0</v>
      </c>
      <c r="AJ2515" s="2" t="s">
        <v>6535</v>
      </c>
      <c r="AK2515" s="41">
        <v>118343</v>
      </c>
      <c r="AL2515" s="2" t="s">
        <v>6535</v>
      </c>
      <c r="AM2515" s="2" t="str">
        <f>IF(OR(O2515="Q",Q2515="Q",S2515="Q",U2515="Q",W2515="Q",Y2515="Q",AB2515="Q",AD2515="Q",AF2515="Q",AH2515="Q",AJ2515="Q",AL2515="Q"),"Yes","No")</f>
        <v>No</v>
      </c>
    </row>
    <row r="2516" spans="1:39">
      <c r="A2516" s="3" t="s">
        <v>169</v>
      </c>
      <c r="B2516" s="3" t="s">
        <v>1569</v>
      </c>
      <c r="C2516" s="4" t="s">
        <v>83</v>
      </c>
      <c r="D2516" s="241" t="s">
        <v>1570</v>
      </c>
      <c r="E2516" s="236">
        <v>40010</v>
      </c>
      <c r="F2516" s="3" t="s">
        <v>317</v>
      </c>
      <c r="G2516" s="4" t="s">
        <v>264</v>
      </c>
      <c r="H2516" s="60">
        <v>169495</v>
      </c>
      <c r="I2516" s="27">
        <v>9</v>
      </c>
      <c r="J2516" s="170" t="s">
        <v>15</v>
      </c>
      <c r="K2516" s="170" t="s">
        <v>13</v>
      </c>
      <c r="L2516" s="5">
        <v>6</v>
      </c>
      <c r="N2516" s="31">
        <v>0.5944307844500677</v>
      </c>
      <c r="O2516" s="4" t="s">
        <v>6535</v>
      </c>
      <c r="P2516" s="56">
        <v>9.4154843258826615E-2</v>
      </c>
      <c r="Q2516" s="8" t="s">
        <v>6535</v>
      </c>
      <c r="R2516" s="35">
        <v>84.52860159324311</v>
      </c>
      <c r="S2516" s="2" t="s">
        <v>6535</v>
      </c>
      <c r="T2516" s="36">
        <v>13.388904885305692</v>
      </c>
      <c r="U2516" s="2" t="s">
        <v>6535</v>
      </c>
      <c r="V2516" s="31">
        <v>6.3133319952114348</v>
      </c>
      <c r="W2516" s="2" t="s">
        <v>6535</v>
      </c>
      <c r="X2516" s="31" t="s">
        <v>6535</v>
      </c>
      <c r="Y2516" s="2" t="s">
        <v>6535</v>
      </c>
      <c r="AA2516" s="37">
        <v>165845</v>
      </c>
      <c r="AB2516" s="4" t="s">
        <v>6535</v>
      </c>
      <c r="AC2516" s="37">
        <v>1761407</v>
      </c>
      <c r="AD2516" s="4" t="s">
        <v>6535</v>
      </c>
      <c r="AE2516" s="41">
        <v>278998</v>
      </c>
      <c r="AF2516" s="4" t="s">
        <v>6535</v>
      </c>
      <c r="AG2516" s="41">
        <v>20838</v>
      </c>
      <c r="AH2516" s="2" t="s">
        <v>6535</v>
      </c>
      <c r="AI2516" s="41">
        <v>0</v>
      </c>
      <c r="AJ2516" s="2" t="s">
        <v>6535</v>
      </c>
      <c r="AK2516" s="41">
        <v>287552</v>
      </c>
      <c r="AL2516" s="2" t="s">
        <v>6535</v>
      </c>
      <c r="AM2516" s="2" t="str">
        <f>IF(OR(O2516="Q",Q2516="Q",S2516="Q",U2516="Q",W2516="Q",Y2516="Q",AB2516="Q",AD2516="Q",AF2516="Q",AH2516="Q",AJ2516="Q",AL2516="Q"),"Yes","No")</f>
        <v>No</v>
      </c>
    </row>
    <row r="2517" spans="1:39">
      <c r="A2517" s="6" t="s">
        <v>4070</v>
      </c>
      <c r="B2517" s="6" t="s">
        <v>4071</v>
      </c>
      <c r="C2517" s="4" t="s">
        <v>12</v>
      </c>
      <c r="D2517" s="242" t="s">
        <v>4072</v>
      </c>
      <c r="E2517" s="237" t="s">
        <v>4073</v>
      </c>
      <c r="F2517" s="25" t="s">
        <v>317</v>
      </c>
      <c r="G2517" s="53" t="s">
        <v>476</v>
      </c>
      <c r="H2517" s="180">
        <v>0</v>
      </c>
      <c r="I2517" s="28">
        <v>9</v>
      </c>
      <c r="J2517" s="171" t="s">
        <v>15</v>
      </c>
      <c r="K2517" s="171" t="s">
        <v>13</v>
      </c>
      <c r="L2517" s="9">
        <v>6</v>
      </c>
      <c r="M2517" s="9"/>
      <c r="N2517" s="32">
        <v>0</v>
      </c>
      <c r="O2517" s="10" t="s">
        <v>6535</v>
      </c>
      <c r="P2517" s="57">
        <v>0</v>
      </c>
      <c r="Q2517" s="7" t="s">
        <v>6535</v>
      </c>
      <c r="R2517" s="182">
        <v>64.920202020202026</v>
      </c>
      <c r="S2517" s="1" t="s">
        <v>6535</v>
      </c>
      <c r="T2517" s="36">
        <v>12.771941638608306</v>
      </c>
      <c r="U2517" s="2" t="s">
        <v>6535</v>
      </c>
      <c r="V2517" s="31">
        <v>5.0830330937274821</v>
      </c>
      <c r="W2517" s="2" t="s">
        <v>6535</v>
      </c>
      <c r="X2517" s="31" t="s">
        <v>6535</v>
      </c>
      <c r="Y2517" s="2" t="s">
        <v>6535</v>
      </c>
      <c r="AA2517" s="38">
        <v>0</v>
      </c>
      <c r="AB2517" s="9" t="s">
        <v>6535</v>
      </c>
      <c r="AC2517" s="38">
        <v>578439</v>
      </c>
      <c r="AD2517" s="9" t="s">
        <v>6535</v>
      </c>
      <c r="AE2517" s="42">
        <v>113798</v>
      </c>
      <c r="AF2517" s="9" t="s">
        <v>6535</v>
      </c>
      <c r="AG2517" s="41">
        <v>8910</v>
      </c>
      <c r="AH2517" s="2" t="s">
        <v>6535</v>
      </c>
      <c r="AI2517" s="41">
        <v>0</v>
      </c>
      <c r="AJ2517" s="2" t="s">
        <v>6535</v>
      </c>
      <c r="AK2517" s="41">
        <v>120483</v>
      </c>
      <c r="AL2517" s="2" t="s">
        <v>6535</v>
      </c>
      <c r="AM2517" s="2" t="str">
        <f>IF(OR(O2517="Q",Q2517="Q",S2517="Q",U2517="Q",W2517="Q",Y2517="Q",AB2517="Q",AD2517="Q",AF2517="Q",AH2517="Q",AJ2517="Q",AL2517="Q"),"Yes","No")</f>
        <v>No</v>
      </c>
    </row>
    <row r="2518" spans="1:39">
      <c r="A2518" s="6" t="s">
        <v>1798</v>
      </c>
      <c r="B2518" s="6" t="s">
        <v>1799</v>
      </c>
      <c r="C2518" s="4" t="s">
        <v>116</v>
      </c>
      <c r="D2518" s="242">
        <v>4195</v>
      </c>
      <c r="E2518" s="237">
        <v>40195</v>
      </c>
      <c r="F2518" s="25" t="s">
        <v>317</v>
      </c>
      <c r="G2518" s="53" t="s">
        <v>264</v>
      </c>
      <c r="H2518" s="180">
        <v>2148346</v>
      </c>
      <c r="I2518" s="28">
        <v>9</v>
      </c>
      <c r="J2518" s="171" t="s">
        <v>15</v>
      </c>
      <c r="K2518" s="171" t="s">
        <v>13</v>
      </c>
      <c r="L2518" s="9">
        <v>6</v>
      </c>
      <c r="M2518" s="9"/>
      <c r="N2518" s="32">
        <v>0</v>
      </c>
      <c r="O2518" s="10" t="s">
        <v>6535</v>
      </c>
      <c r="P2518" s="57">
        <v>0</v>
      </c>
      <c r="Q2518" s="7" t="s">
        <v>6535</v>
      </c>
      <c r="R2518" s="182">
        <v>24.541611449774717</v>
      </c>
      <c r="S2518" s="1" t="s">
        <v>6535</v>
      </c>
      <c r="T2518" s="36">
        <v>14.02160084813146</v>
      </c>
      <c r="U2518" s="2" t="s">
        <v>6535</v>
      </c>
      <c r="V2518" s="31">
        <v>1.7502717211526648</v>
      </c>
      <c r="W2518" s="2" t="s">
        <v>6535</v>
      </c>
      <c r="X2518" s="31" t="s">
        <v>6535</v>
      </c>
      <c r="Y2518" s="2" t="s">
        <v>6535</v>
      </c>
      <c r="AA2518" s="38">
        <v>0</v>
      </c>
      <c r="AB2518" s="9" t="s">
        <v>6535</v>
      </c>
      <c r="AC2518" s="38">
        <v>185191</v>
      </c>
      <c r="AD2518" s="9" t="s">
        <v>6535</v>
      </c>
      <c r="AE2518" s="42">
        <v>105807</v>
      </c>
      <c r="AF2518" s="9" t="s">
        <v>6535</v>
      </c>
      <c r="AG2518" s="41">
        <v>7546</v>
      </c>
      <c r="AH2518" s="2" t="s">
        <v>6535</v>
      </c>
      <c r="AI2518" s="41">
        <v>0</v>
      </c>
      <c r="AJ2518" s="2" t="s">
        <v>6535</v>
      </c>
      <c r="AK2518" s="41">
        <v>61901</v>
      </c>
      <c r="AL2518" s="2" t="s">
        <v>6535</v>
      </c>
      <c r="AM2518" s="2" t="str">
        <f>IF(OR(O2518="Q",Q2518="Q",S2518="Q",U2518="Q",W2518="Q",Y2518="Q",AB2518="Q",AD2518="Q",AF2518="Q",AH2518="Q",AJ2518="Q",AL2518="Q"),"Yes","No")</f>
        <v>No</v>
      </c>
    </row>
    <row r="2519" spans="1:39">
      <c r="A2519" s="6" t="s">
        <v>4461</v>
      </c>
      <c r="B2519" s="6" t="s">
        <v>4462</v>
      </c>
      <c r="C2519" s="4" t="s">
        <v>80</v>
      </c>
      <c r="D2519" s="242">
        <v>7040</v>
      </c>
      <c r="E2519" s="237">
        <v>70040</v>
      </c>
      <c r="F2519" s="25" t="s">
        <v>317</v>
      </c>
      <c r="G2519" s="53" t="s">
        <v>264</v>
      </c>
      <c r="H2519" s="180">
        <v>82775</v>
      </c>
      <c r="I2519" s="28">
        <v>9</v>
      </c>
      <c r="J2519" s="171" t="s">
        <v>14</v>
      </c>
      <c r="K2519" s="171" t="s">
        <v>13</v>
      </c>
      <c r="L2519" s="9">
        <v>6</v>
      </c>
      <c r="M2519" s="9"/>
      <c r="N2519" s="32">
        <v>3.6753391618932771</v>
      </c>
      <c r="O2519" s="10" t="s">
        <v>6535</v>
      </c>
      <c r="P2519" s="57">
        <v>0.17400395648438102</v>
      </c>
      <c r="Q2519" s="7" t="s">
        <v>6535</v>
      </c>
      <c r="R2519" s="182">
        <v>43.920636910732199</v>
      </c>
      <c r="S2519" s="1" t="s">
        <v>6535</v>
      </c>
      <c r="T2519" s="36">
        <v>2.0793630892678032</v>
      </c>
      <c r="U2519" s="2" t="s">
        <v>6535</v>
      </c>
      <c r="V2519" s="31">
        <v>21.122158577027434</v>
      </c>
      <c r="W2519" s="2" t="s">
        <v>6535</v>
      </c>
      <c r="X2519" s="31" t="s">
        <v>6535</v>
      </c>
      <c r="Y2519" s="2" t="s">
        <v>6535</v>
      </c>
      <c r="AA2519" s="38">
        <v>121911</v>
      </c>
      <c r="AB2519" s="9" t="s">
        <v>6535</v>
      </c>
      <c r="AC2519" s="38">
        <v>700622</v>
      </c>
      <c r="AD2519" s="9" t="s">
        <v>6535</v>
      </c>
      <c r="AE2519" s="42">
        <v>33170</v>
      </c>
      <c r="AF2519" s="9" t="s">
        <v>6535</v>
      </c>
      <c r="AG2519" s="41">
        <v>15952</v>
      </c>
      <c r="AH2519" s="2" t="s">
        <v>6535</v>
      </c>
      <c r="AI2519" s="41">
        <v>0</v>
      </c>
      <c r="AJ2519" s="2" t="s">
        <v>6535</v>
      </c>
      <c r="AK2519" s="41">
        <v>244538</v>
      </c>
      <c r="AL2519" s="2" t="s">
        <v>6535</v>
      </c>
      <c r="AM2519" s="2" t="str">
        <f>IF(OR(O2519="Q",Q2519="Q",S2519="Q",U2519="Q",W2519="Q",Y2519="Q",AB2519="Q",AD2519="Q",AF2519="Q",AH2519="Q",AJ2519="Q",AL2519="Q"),"Yes","No")</f>
        <v>No</v>
      </c>
    </row>
    <row r="2520" spans="1:39">
      <c r="A2520" s="3" t="s">
        <v>543</v>
      </c>
      <c r="B2520" s="3" t="s">
        <v>544</v>
      </c>
      <c r="C2520" s="4" t="s">
        <v>112</v>
      </c>
      <c r="D2520" s="241" t="s">
        <v>545</v>
      </c>
      <c r="E2520" s="236" t="s">
        <v>546</v>
      </c>
      <c r="F2520" s="3" t="s">
        <v>320</v>
      </c>
      <c r="G2520" s="4" t="s">
        <v>476</v>
      </c>
      <c r="H2520" s="60">
        <v>0</v>
      </c>
      <c r="I2520" s="27">
        <v>9</v>
      </c>
      <c r="J2520" s="170" t="s">
        <v>14</v>
      </c>
      <c r="K2520" s="170" t="s">
        <v>13</v>
      </c>
      <c r="L2520" s="5">
        <v>6</v>
      </c>
      <c r="N2520" s="31">
        <v>1.6662238199437325</v>
      </c>
      <c r="O2520" s="4" t="s">
        <v>6535</v>
      </c>
      <c r="P2520" s="56">
        <v>8.0318546799746093E-2</v>
      </c>
      <c r="Q2520" s="8" t="s">
        <v>6535</v>
      </c>
      <c r="R2520" s="35">
        <v>90.183624936300319</v>
      </c>
      <c r="S2520" s="2" t="s">
        <v>6535</v>
      </c>
      <c r="T2520" s="36">
        <v>4.3472057074910824</v>
      </c>
      <c r="U2520" s="2" t="s">
        <v>6535</v>
      </c>
      <c r="V2520" s="31">
        <v>20.745193810565802</v>
      </c>
      <c r="W2520" s="2" t="s">
        <v>6535</v>
      </c>
      <c r="X2520" s="31" t="s">
        <v>6535</v>
      </c>
      <c r="Y2520" s="2" t="s">
        <v>6535</v>
      </c>
      <c r="AA2520" s="37">
        <v>42642</v>
      </c>
      <c r="AB2520" s="4" t="s">
        <v>6535</v>
      </c>
      <c r="AC2520" s="37">
        <v>530911</v>
      </c>
      <c r="AD2520" s="4" t="s">
        <v>6535</v>
      </c>
      <c r="AE2520" s="41">
        <v>25592</v>
      </c>
      <c r="AF2520" s="4" t="s">
        <v>6535</v>
      </c>
      <c r="AG2520" s="41">
        <v>5887</v>
      </c>
      <c r="AH2520" s="2" t="s">
        <v>6535</v>
      </c>
      <c r="AI2520" s="41">
        <v>0</v>
      </c>
      <c r="AJ2520" s="2" t="s">
        <v>6535</v>
      </c>
      <c r="AK2520" s="41">
        <v>86728</v>
      </c>
      <c r="AL2520" s="2" t="s">
        <v>6535</v>
      </c>
      <c r="AM2520" s="2" t="str">
        <f>IF(OR(O2520="Q",Q2520="Q",S2520="Q",U2520="Q",W2520="Q",Y2520="Q",AB2520="Q",AD2520="Q",AF2520="Q",AH2520="Q",AJ2520="Q",AL2520="Q"),"Yes","No")</f>
        <v>No</v>
      </c>
    </row>
    <row r="2521" spans="1:39">
      <c r="A2521" s="3" t="s">
        <v>1357</v>
      </c>
      <c r="B2521" s="3" t="s">
        <v>1282</v>
      </c>
      <c r="C2521" s="4" t="s">
        <v>114</v>
      </c>
      <c r="D2521" s="241">
        <v>3101</v>
      </c>
      <c r="E2521" s="236">
        <v>30101</v>
      </c>
      <c r="F2521" s="3" t="s">
        <v>317</v>
      </c>
      <c r="G2521" s="4" t="s">
        <v>262</v>
      </c>
      <c r="H2521" s="60">
        <v>1733853</v>
      </c>
      <c r="I2521" s="27">
        <v>9</v>
      </c>
      <c r="J2521" s="170" t="s">
        <v>15</v>
      </c>
      <c r="K2521" s="170" t="s">
        <v>16</v>
      </c>
      <c r="L2521" s="5">
        <v>6</v>
      </c>
      <c r="N2521" s="31">
        <v>2.3199879323501746</v>
      </c>
      <c r="O2521" s="4" t="s">
        <v>6535</v>
      </c>
      <c r="P2521" s="56">
        <v>0.12230946130283542</v>
      </c>
      <c r="Q2521" s="8" t="s">
        <v>6535</v>
      </c>
      <c r="R2521" s="35">
        <v>76.465731864358276</v>
      </c>
      <c r="S2521" s="2" t="s">
        <v>6535</v>
      </c>
      <c r="T2521" s="36">
        <v>4.0312634139361858</v>
      </c>
      <c r="U2521" s="2" t="s">
        <v>6535</v>
      </c>
      <c r="V2521" s="31">
        <v>18.968180446857975</v>
      </c>
      <c r="W2521" s="2" t="s">
        <v>6535</v>
      </c>
      <c r="X2521" s="31">
        <v>1.0422075136121816</v>
      </c>
      <c r="Y2521" s="2" t="s">
        <v>6535</v>
      </c>
      <c r="AA2521" s="37">
        <v>130729</v>
      </c>
      <c r="AB2521" s="4" t="s">
        <v>6535</v>
      </c>
      <c r="AC2521" s="37">
        <v>1068838</v>
      </c>
      <c r="AD2521" s="4" t="s">
        <v>6535</v>
      </c>
      <c r="AE2521" s="41">
        <v>56349</v>
      </c>
      <c r="AF2521" s="4" t="s">
        <v>6535</v>
      </c>
      <c r="AG2521" s="41">
        <v>13978</v>
      </c>
      <c r="AH2521" s="2" t="s">
        <v>6535</v>
      </c>
      <c r="AI2521" s="41">
        <v>1025552</v>
      </c>
      <c r="AJ2521" s="2" t="s">
        <v>6535</v>
      </c>
      <c r="AK2521" s="41">
        <v>245481</v>
      </c>
      <c r="AL2521" s="2" t="s">
        <v>6535</v>
      </c>
      <c r="AM2521" s="2" t="str">
        <f>IF(OR(O2521="Q",Q2521="Q",S2521="Q",U2521="Q",W2521="Q",Y2521="Q",AB2521="Q",AD2521="Q",AF2521="Q",AH2521="Q",AJ2521="Q",AL2521="Q"),"Yes","No")</f>
        <v>No</v>
      </c>
    </row>
    <row r="2522" spans="1:39">
      <c r="A2522" s="3" t="s">
        <v>968</v>
      </c>
      <c r="B2522" s="3" t="s">
        <v>969</v>
      </c>
      <c r="C2522" s="4" t="s">
        <v>97</v>
      </c>
      <c r="D2522" s="241">
        <v>2006</v>
      </c>
      <c r="E2522" s="236">
        <v>20006</v>
      </c>
      <c r="F2522" s="3" t="s">
        <v>317</v>
      </c>
      <c r="G2522" s="4" t="s">
        <v>262</v>
      </c>
      <c r="H2522" s="60">
        <v>18351295</v>
      </c>
      <c r="I2522" s="27">
        <v>9</v>
      </c>
      <c r="J2522" s="170" t="s">
        <v>15</v>
      </c>
      <c r="K2522" s="170" t="s">
        <v>13</v>
      </c>
      <c r="L2522" s="5">
        <v>6</v>
      </c>
      <c r="N2522" s="31">
        <v>0.86471259365553577</v>
      </c>
      <c r="O2522" s="4" t="s">
        <v>6535</v>
      </c>
      <c r="P2522" s="56">
        <v>0.22025598912816174</v>
      </c>
      <c r="Q2522" s="8" t="s">
        <v>6535</v>
      </c>
      <c r="R2522" s="35">
        <v>62.377088394692578</v>
      </c>
      <c r="S2522" s="2" t="s">
        <v>6535</v>
      </c>
      <c r="T2522" s="36">
        <v>15.888432068772191</v>
      </c>
      <c r="U2522" s="2" t="s">
        <v>6535</v>
      </c>
      <c r="V2522" s="31">
        <v>3.9259436126042413</v>
      </c>
      <c r="W2522" s="2" t="s">
        <v>6535</v>
      </c>
      <c r="X2522" s="31">
        <v>3.4367771828665568</v>
      </c>
      <c r="Y2522" s="2" t="s">
        <v>6535</v>
      </c>
      <c r="AA2522" s="37">
        <v>367585</v>
      </c>
      <c r="AB2522" s="4" t="s">
        <v>6535</v>
      </c>
      <c r="AC2522" s="37">
        <v>1668899</v>
      </c>
      <c r="AD2522" s="4" t="s">
        <v>6535</v>
      </c>
      <c r="AE2522" s="41">
        <v>425095</v>
      </c>
      <c r="AF2522" s="4" t="s">
        <v>6535</v>
      </c>
      <c r="AG2522" s="41">
        <v>26755</v>
      </c>
      <c r="AH2522" s="2" t="s">
        <v>6535</v>
      </c>
      <c r="AI2522" s="41">
        <v>485600</v>
      </c>
      <c r="AJ2522" s="2" t="s">
        <v>6535</v>
      </c>
      <c r="AK2522" s="41">
        <v>323355</v>
      </c>
      <c r="AL2522" s="2" t="s">
        <v>6535</v>
      </c>
      <c r="AM2522" s="2" t="str">
        <f>IF(OR(O2522="Q",Q2522="Q",S2522="Q",U2522="Q",W2522="Q",Y2522="Q",AB2522="Q",AD2522="Q",AF2522="Q",AH2522="Q",AJ2522="Q",AL2522="Q"),"Yes","No")</f>
        <v>No</v>
      </c>
    </row>
    <row r="2523" spans="1:39">
      <c r="A2523" s="3" t="s">
        <v>4434</v>
      </c>
      <c r="B2523" s="3" t="s">
        <v>4435</v>
      </c>
      <c r="C2523" s="4" t="s">
        <v>57</v>
      </c>
      <c r="D2523" s="241">
        <v>7007</v>
      </c>
      <c r="E2523" s="236">
        <v>70007</v>
      </c>
      <c r="F2523" s="3" t="s">
        <v>317</v>
      </c>
      <c r="G2523" s="4" t="s">
        <v>264</v>
      </c>
      <c r="H2523" s="60">
        <v>280051</v>
      </c>
      <c r="I2523" s="27">
        <v>9</v>
      </c>
      <c r="J2523" s="170" t="s">
        <v>15</v>
      </c>
      <c r="K2523" s="170" t="s">
        <v>13</v>
      </c>
      <c r="L2523" s="5">
        <v>5</v>
      </c>
      <c r="N2523" s="31">
        <v>0.63162123385939739</v>
      </c>
      <c r="O2523" s="4" t="s">
        <v>6535</v>
      </c>
      <c r="P2523" s="56">
        <v>7.5789218006215089E-2</v>
      </c>
      <c r="Q2523" s="8" t="s">
        <v>6535</v>
      </c>
      <c r="R2523" s="35">
        <v>87.524190455317523</v>
      </c>
      <c r="S2523" s="2" t="s">
        <v>6535</v>
      </c>
      <c r="T2523" s="36">
        <v>10.502164264971782</v>
      </c>
      <c r="U2523" s="2" t="s">
        <v>6535</v>
      </c>
      <c r="V2523" s="31">
        <v>8.3339193948089214</v>
      </c>
      <c r="W2523" s="2" t="s">
        <v>6535</v>
      </c>
      <c r="X2523" s="31" t="s">
        <v>6535</v>
      </c>
      <c r="Y2523" s="2" t="s">
        <v>6535</v>
      </c>
      <c r="AA2523" s="37">
        <v>121066</v>
      </c>
      <c r="AB2523" s="4" t="s">
        <v>6535</v>
      </c>
      <c r="AC2523" s="37">
        <v>1597404</v>
      </c>
      <c r="AD2523" s="4" t="s">
        <v>6535</v>
      </c>
      <c r="AE2523" s="41">
        <v>191675</v>
      </c>
      <c r="AF2523" s="4" t="s">
        <v>6535</v>
      </c>
      <c r="AG2523" s="41">
        <v>18251</v>
      </c>
      <c r="AH2523" s="2" t="s">
        <v>6535</v>
      </c>
      <c r="AI2523" s="41">
        <v>0</v>
      </c>
      <c r="AJ2523" s="2" t="s">
        <v>6535</v>
      </c>
      <c r="AK2523" s="41">
        <v>324063</v>
      </c>
      <c r="AL2523" s="2" t="s">
        <v>6535</v>
      </c>
      <c r="AM2523" s="2" t="str">
        <f>IF(OR(O2523="Q",Q2523="Q",S2523="Q",U2523="Q",W2523="Q",Y2523="Q",AB2523="Q",AD2523="Q",AF2523="Q",AH2523="Q",AJ2523="Q",AL2523="Q"),"Yes","No")</f>
        <v>No</v>
      </c>
    </row>
    <row r="2524" spans="1:39">
      <c r="A2524" s="3" t="s">
        <v>2907</v>
      </c>
      <c r="B2524" s="3" t="s">
        <v>1594</v>
      </c>
      <c r="C2524" s="4" t="s">
        <v>60</v>
      </c>
      <c r="D2524" s="241">
        <v>5177</v>
      </c>
      <c r="E2524" s="236">
        <v>50177</v>
      </c>
      <c r="F2524" s="3" t="s">
        <v>317</v>
      </c>
      <c r="G2524" s="4" t="s">
        <v>264</v>
      </c>
      <c r="H2524" s="60">
        <v>54933</v>
      </c>
      <c r="I2524" s="27">
        <v>9</v>
      </c>
      <c r="J2524" s="170" t="s">
        <v>15</v>
      </c>
      <c r="K2524" s="170" t="s">
        <v>13</v>
      </c>
      <c r="L2524" s="5">
        <v>5</v>
      </c>
      <c r="N2524" s="31">
        <v>0.16291400745349965</v>
      </c>
      <c r="O2524" s="4" t="s">
        <v>6535</v>
      </c>
      <c r="P2524" s="56">
        <v>3.1887781325890249E-2</v>
      </c>
      <c r="Q2524" s="8" t="s">
        <v>6535</v>
      </c>
      <c r="R2524" s="35">
        <v>59.499094779077161</v>
      </c>
      <c r="S2524" s="2" t="s">
        <v>6535</v>
      </c>
      <c r="T2524" s="36">
        <v>11.645985222880071</v>
      </c>
      <c r="U2524" s="2" t="s">
        <v>6535</v>
      </c>
      <c r="V2524" s="31">
        <v>5.1089790722199577</v>
      </c>
      <c r="W2524" s="2" t="s">
        <v>6535</v>
      </c>
      <c r="X2524" s="31" t="s">
        <v>6535</v>
      </c>
      <c r="Y2524" s="2" t="s">
        <v>6535</v>
      </c>
      <c r="AA2524" s="37">
        <v>38775</v>
      </c>
      <c r="AB2524" s="4" t="s">
        <v>6535</v>
      </c>
      <c r="AC2524" s="37">
        <v>1215983</v>
      </c>
      <c r="AD2524" s="4" t="s">
        <v>6535</v>
      </c>
      <c r="AE2524" s="41">
        <v>238009</v>
      </c>
      <c r="AF2524" s="4" t="s">
        <v>6535</v>
      </c>
      <c r="AG2524" s="41">
        <v>20437</v>
      </c>
      <c r="AH2524" s="2" t="s">
        <v>6535</v>
      </c>
      <c r="AI2524" s="41">
        <v>0</v>
      </c>
      <c r="AJ2524" s="2" t="s">
        <v>6535</v>
      </c>
      <c r="AK2524" s="41">
        <v>223884</v>
      </c>
      <c r="AL2524" s="2" t="s">
        <v>6535</v>
      </c>
      <c r="AM2524" s="2" t="str">
        <f>IF(OR(O2524="Q",Q2524="Q",S2524="Q",U2524="Q",W2524="Q",Y2524="Q",AB2524="Q",AD2524="Q",AF2524="Q",AH2524="Q",AJ2524="Q",AL2524="Q"),"Yes","No")</f>
        <v>No</v>
      </c>
    </row>
    <row r="2525" spans="1:39">
      <c r="A2525" s="6" t="s">
        <v>1741</v>
      </c>
      <c r="B2525" s="6" t="s">
        <v>1742</v>
      </c>
      <c r="C2525" s="4" t="s">
        <v>48</v>
      </c>
      <c r="D2525" s="242">
        <v>4146</v>
      </c>
      <c r="E2525" s="237">
        <v>40146</v>
      </c>
      <c r="F2525" s="25" t="s">
        <v>317</v>
      </c>
      <c r="G2525" s="53" t="s">
        <v>264</v>
      </c>
      <c r="H2525" s="180">
        <v>148220</v>
      </c>
      <c r="I2525" s="28">
        <v>9</v>
      </c>
      <c r="J2525" s="171" t="s">
        <v>14</v>
      </c>
      <c r="K2525" s="171" t="s">
        <v>16</v>
      </c>
      <c r="L2525" s="9">
        <v>5</v>
      </c>
      <c r="M2525" s="9"/>
      <c r="N2525" s="32">
        <v>2.2070632880401519</v>
      </c>
      <c r="O2525" s="10" t="s">
        <v>6535</v>
      </c>
      <c r="P2525" s="57">
        <v>6.8086335716861748E-2</v>
      </c>
      <c r="Q2525" s="7" t="s">
        <v>6535</v>
      </c>
      <c r="R2525" s="182">
        <v>78.21695465957761</v>
      </c>
      <c r="S2525" s="1" t="s">
        <v>6535</v>
      </c>
      <c r="T2525" s="36">
        <v>2.4129375276916258</v>
      </c>
      <c r="U2525" s="2" t="s">
        <v>6535</v>
      </c>
      <c r="V2525" s="31">
        <v>32.415656751132332</v>
      </c>
      <c r="W2525" s="2" t="s">
        <v>6535</v>
      </c>
      <c r="X2525" s="31" t="s">
        <v>6535</v>
      </c>
      <c r="Y2525" s="2" t="s">
        <v>6535</v>
      </c>
      <c r="AA2525" s="38">
        <v>36059</v>
      </c>
      <c r="AB2525" s="9" t="s">
        <v>6535</v>
      </c>
      <c r="AC2525" s="38">
        <v>529607</v>
      </c>
      <c r="AD2525" s="9" t="s">
        <v>6535</v>
      </c>
      <c r="AE2525" s="42">
        <v>16338</v>
      </c>
      <c r="AF2525" s="9" t="s">
        <v>6535</v>
      </c>
      <c r="AG2525" s="41">
        <v>6771</v>
      </c>
      <c r="AH2525" s="2" t="s">
        <v>6535</v>
      </c>
      <c r="AI2525" s="41">
        <v>0</v>
      </c>
      <c r="AJ2525" s="2" t="s">
        <v>6535</v>
      </c>
      <c r="AK2525" s="41">
        <v>125599</v>
      </c>
      <c r="AL2525" s="2" t="s">
        <v>6535</v>
      </c>
      <c r="AM2525" s="2" t="str">
        <f>IF(OR(O2525="Q",Q2525="Q",S2525="Q",U2525="Q",W2525="Q",Y2525="Q",AB2525="Q",AD2525="Q",AF2525="Q",AH2525="Q",AJ2525="Q",AL2525="Q"),"Yes","No")</f>
        <v>No</v>
      </c>
    </row>
    <row r="2526" spans="1:39">
      <c r="A2526" s="6" t="s">
        <v>917</v>
      </c>
      <c r="B2526" s="6" t="s">
        <v>842</v>
      </c>
      <c r="C2526" s="4" t="s">
        <v>87</v>
      </c>
      <c r="D2526" s="242" t="s">
        <v>918</v>
      </c>
      <c r="E2526" s="237" t="s">
        <v>919</v>
      </c>
      <c r="F2526" s="25" t="s">
        <v>481</v>
      </c>
      <c r="G2526" s="53" t="s">
        <v>476</v>
      </c>
      <c r="H2526" s="180">
        <v>0</v>
      </c>
      <c r="I2526" s="28">
        <v>9</v>
      </c>
      <c r="J2526" s="171" t="s">
        <v>15</v>
      </c>
      <c r="K2526" s="171" t="s">
        <v>13</v>
      </c>
      <c r="L2526" s="9">
        <v>5</v>
      </c>
      <c r="M2526" s="9"/>
      <c r="N2526" s="32">
        <v>0.90573480987208888</v>
      </c>
      <c r="O2526" s="10" t="s">
        <v>6535</v>
      </c>
      <c r="P2526" s="57">
        <v>0.11754575995802692</v>
      </c>
      <c r="Q2526" s="7" t="s">
        <v>6535</v>
      </c>
      <c r="R2526" s="182">
        <v>86.561591991209866</v>
      </c>
      <c r="S2526" s="1" t="s">
        <v>6535</v>
      </c>
      <c r="T2526" s="36">
        <v>11.233915272860457</v>
      </c>
      <c r="U2526" s="2" t="s">
        <v>6535</v>
      </c>
      <c r="V2526" s="31">
        <v>7.7053805275112204</v>
      </c>
      <c r="W2526" s="2" t="s">
        <v>6535</v>
      </c>
      <c r="X2526" s="31" t="s">
        <v>6535</v>
      </c>
      <c r="Y2526" s="2" t="s">
        <v>6535</v>
      </c>
      <c r="AA2526" s="38">
        <v>83343</v>
      </c>
      <c r="AB2526" s="9" t="s">
        <v>6535</v>
      </c>
      <c r="AC2526" s="38">
        <v>709026</v>
      </c>
      <c r="AD2526" s="9" t="s">
        <v>6535</v>
      </c>
      <c r="AE2526" s="42">
        <v>92017</v>
      </c>
      <c r="AF2526" s="9" t="s">
        <v>6535</v>
      </c>
      <c r="AG2526" s="41">
        <v>8191</v>
      </c>
      <c r="AH2526" s="2" t="s">
        <v>6535</v>
      </c>
      <c r="AI2526" s="41">
        <v>0</v>
      </c>
      <c r="AJ2526" s="2" t="s">
        <v>6535</v>
      </c>
      <c r="AK2526" s="41">
        <v>130965</v>
      </c>
      <c r="AL2526" s="2" t="s">
        <v>6535</v>
      </c>
      <c r="AM2526" s="2" t="str">
        <f>IF(OR(O2526="Q",Q2526="Q",S2526="Q",U2526="Q",W2526="Q",Y2526="Q",AB2526="Q",AD2526="Q",AF2526="Q",AH2526="Q",AJ2526="Q",AL2526="Q"),"Yes","No")</f>
        <v>No</v>
      </c>
    </row>
    <row r="2527" spans="1:39">
      <c r="A2527" s="3" t="s">
        <v>5254</v>
      </c>
      <c r="B2527" s="3" t="s">
        <v>5156</v>
      </c>
      <c r="C2527" s="4" t="s">
        <v>41</v>
      </c>
      <c r="D2527" s="241" t="s">
        <v>5255</v>
      </c>
      <c r="E2527" s="236" t="s">
        <v>5256</v>
      </c>
      <c r="F2527" s="3" t="s">
        <v>481</v>
      </c>
      <c r="G2527" s="4" t="s">
        <v>476</v>
      </c>
      <c r="H2527" s="60">
        <v>0</v>
      </c>
      <c r="I2527" s="27">
        <v>9</v>
      </c>
      <c r="J2527" s="170" t="s">
        <v>15</v>
      </c>
      <c r="K2527" s="170" t="s">
        <v>13</v>
      </c>
      <c r="L2527" s="5">
        <v>5</v>
      </c>
      <c r="N2527" s="31">
        <v>2.1159576619699321</v>
      </c>
      <c r="O2527" s="4" t="s">
        <v>6535</v>
      </c>
      <c r="P2527" s="56">
        <v>8.9919122639644522E-2</v>
      </c>
      <c r="Q2527" s="8" t="s">
        <v>6535</v>
      </c>
      <c r="R2527" s="35">
        <v>67.21490467937609</v>
      </c>
      <c r="S2527" s="2" t="s">
        <v>6535</v>
      </c>
      <c r="T2527" s="36">
        <v>2.8563450799152705</v>
      </c>
      <c r="U2527" s="2" t="s">
        <v>6535</v>
      </c>
      <c r="V2527" s="31">
        <v>23.531787231173734</v>
      </c>
      <c r="W2527" s="2" t="s">
        <v>6535</v>
      </c>
      <c r="X2527" s="31" t="s">
        <v>6535</v>
      </c>
      <c r="Y2527" s="2" t="s">
        <v>6535</v>
      </c>
      <c r="AA2527" s="37">
        <v>31386</v>
      </c>
      <c r="AB2527" s="4" t="s">
        <v>6535</v>
      </c>
      <c r="AC2527" s="37">
        <v>349047</v>
      </c>
      <c r="AD2527" s="4" t="s">
        <v>6535</v>
      </c>
      <c r="AE2527" s="41">
        <v>14833</v>
      </c>
      <c r="AF2527" s="4" t="s">
        <v>6535</v>
      </c>
      <c r="AG2527" s="41">
        <v>5193</v>
      </c>
      <c r="AH2527" s="2" t="s">
        <v>6535</v>
      </c>
      <c r="AI2527" s="41">
        <v>0</v>
      </c>
      <c r="AJ2527" s="2" t="s">
        <v>6535</v>
      </c>
      <c r="AK2527" s="41">
        <v>167502</v>
      </c>
      <c r="AL2527" s="2" t="s">
        <v>6535</v>
      </c>
      <c r="AM2527" s="2" t="str">
        <f>IF(OR(O2527="Q",Q2527="Q",S2527="Q",U2527="Q",W2527="Q",Y2527="Q",AB2527="Q",AD2527="Q",AF2527="Q",AH2527="Q",AJ2527="Q",AL2527="Q"),"Yes","No")</f>
        <v>No</v>
      </c>
    </row>
    <row r="2528" spans="1:39">
      <c r="A2528" s="6" t="s">
        <v>51</v>
      </c>
      <c r="B2528" s="6" t="s">
        <v>1793</v>
      </c>
      <c r="C2528" s="4" t="s">
        <v>48</v>
      </c>
      <c r="D2528" s="242">
        <v>4192</v>
      </c>
      <c r="E2528" s="237">
        <v>40192</v>
      </c>
      <c r="F2528" s="25" t="s">
        <v>317</v>
      </c>
      <c r="G2528" s="53" t="s">
        <v>262</v>
      </c>
      <c r="H2528" s="180">
        <v>376047</v>
      </c>
      <c r="I2528" s="28">
        <v>9</v>
      </c>
      <c r="J2528" s="171" t="s">
        <v>15</v>
      </c>
      <c r="K2528" s="171" t="s">
        <v>16</v>
      </c>
      <c r="L2528" s="9">
        <v>5</v>
      </c>
      <c r="M2528" s="9"/>
      <c r="N2528" s="32">
        <v>0.87359081419624218</v>
      </c>
      <c r="O2528" s="10" t="s">
        <v>6535</v>
      </c>
      <c r="P2528" s="57">
        <v>3.9408194305141572E-2</v>
      </c>
      <c r="Q2528" s="7" t="s">
        <v>6535</v>
      </c>
      <c r="R2528" s="182">
        <v>55.937574081390757</v>
      </c>
      <c r="S2528" s="1" t="s">
        <v>6535</v>
      </c>
      <c r="T2528" s="36">
        <v>2.5233767944159093</v>
      </c>
      <c r="U2528" s="2" t="s">
        <v>6535</v>
      </c>
      <c r="V2528" s="31">
        <v>22.167745302713989</v>
      </c>
      <c r="W2528" s="2" t="s">
        <v>6535</v>
      </c>
      <c r="X2528" s="31">
        <v>2.116727134997209</v>
      </c>
      <c r="Y2528" s="2" t="s">
        <v>6535</v>
      </c>
      <c r="AA2528" s="38">
        <v>33476</v>
      </c>
      <c r="AB2528" s="9" t="s">
        <v>6535</v>
      </c>
      <c r="AC2528" s="38">
        <v>849468</v>
      </c>
      <c r="AD2528" s="9" t="s">
        <v>6535</v>
      </c>
      <c r="AE2528" s="42">
        <v>38320</v>
      </c>
      <c r="AF2528" s="9" t="s">
        <v>6535</v>
      </c>
      <c r="AG2528" s="41">
        <v>15186</v>
      </c>
      <c r="AH2528" s="2" t="s">
        <v>6535</v>
      </c>
      <c r="AI2528" s="41">
        <v>401312</v>
      </c>
      <c r="AJ2528" s="2" t="s">
        <v>6535</v>
      </c>
      <c r="AK2528" s="41">
        <v>225884</v>
      </c>
      <c r="AL2528" s="2" t="s">
        <v>6535</v>
      </c>
      <c r="AM2528" s="2" t="str">
        <f>IF(OR(O2528="Q",Q2528="Q",S2528="Q",U2528="Q",W2528="Q",Y2528="Q",AB2528="Q",AD2528="Q",AF2528="Q",AH2528="Q",AJ2528="Q",AL2528="Q"),"Yes","No")</f>
        <v>No</v>
      </c>
    </row>
    <row r="2529" spans="1:39">
      <c r="A2529" s="3" t="s">
        <v>2907</v>
      </c>
      <c r="B2529" s="3" t="s">
        <v>1594</v>
      </c>
      <c r="C2529" s="4" t="s">
        <v>60</v>
      </c>
      <c r="D2529" s="241">
        <v>5177</v>
      </c>
      <c r="E2529" s="236">
        <v>50177</v>
      </c>
      <c r="F2529" s="3" t="s">
        <v>317</v>
      </c>
      <c r="G2529" s="4" t="s">
        <v>264</v>
      </c>
      <c r="H2529" s="60">
        <v>54933</v>
      </c>
      <c r="I2529" s="27">
        <v>9</v>
      </c>
      <c r="J2529" s="170" t="s">
        <v>14</v>
      </c>
      <c r="K2529" s="170" t="s">
        <v>13</v>
      </c>
      <c r="L2529" s="5">
        <v>4</v>
      </c>
      <c r="N2529" s="31">
        <v>0.35461422087745842</v>
      </c>
      <c r="O2529" s="4" t="s">
        <v>6535</v>
      </c>
      <c r="P2529" s="56">
        <v>1.3770382398349434E-2</v>
      </c>
      <c r="Q2529" s="8" t="s">
        <v>6535</v>
      </c>
      <c r="R2529" s="35">
        <v>46.897839982367202</v>
      </c>
      <c r="S2529" s="2" t="s">
        <v>6535</v>
      </c>
      <c r="T2529" s="36">
        <v>1.8211373154066564</v>
      </c>
      <c r="U2529" s="2" t="s">
        <v>6535</v>
      </c>
      <c r="V2529" s="31">
        <v>25.751951588502269</v>
      </c>
      <c r="W2529" s="2" t="s">
        <v>6535</v>
      </c>
      <c r="X2529" s="31" t="s">
        <v>6535</v>
      </c>
      <c r="Y2529" s="2" t="s">
        <v>6535</v>
      </c>
      <c r="AA2529" s="37">
        <v>5860</v>
      </c>
      <c r="AB2529" s="4" t="s">
        <v>6535</v>
      </c>
      <c r="AC2529" s="37">
        <v>425551</v>
      </c>
      <c r="AD2529" s="4" t="s">
        <v>6535</v>
      </c>
      <c r="AE2529" s="41">
        <v>16525</v>
      </c>
      <c r="AF2529" s="4" t="s">
        <v>6535</v>
      </c>
      <c r="AG2529" s="41">
        <v>9074</v>
      </c>
      <c r="AH2529" s="2" t="s">
        <v>6535</v>
      </c>
      <c r="AI2529" s="41">
        <v>0</v>
      </c>
      <c r="AJ2529" s="2" t="s">
        <v>6535</v>
      </c>
      <c r="AK2529" s="41">
        <v>89971</v>
      </c>
      <c r="AL2529" s="2" t="s">
        <v>6535</v>
      </c>
      <c r="AM2529" s="2" t="str">
        <f>IF(OR(O2529="Q",Q2529="Q",S2529="Q",U2529="Q",W2529="Q",Y2529="Q",AB2529="Q",AD2529="Q",AF2529="Q",AH2529="Q",AJ2529="Q",AL2529="Q"),"Yes","No")</f>
        <v>No</v>
      </c>
    </row>
    <row r="2530" spans="1:39">
      <c r="A2530" s="3" t="s">
        <v>5821</v>
      </c>
      <c r="B2530" s="3" t="s">
        <v>5822</v>
      </c>
      <c r="C2530" s="4" t="s">
        <v>28</v>
      </c>
      <c r="D2530" s="241">
        <v>9238</v>
      </c>
      <c r="E2530" s="236">
        <v>90238</v>
      </c>
      <c r="F2530" s="3" t="s">
        <v>317</v>
      </c>
      <c r="G2530" s="4" t="s">
        <v>264</v>
      </c>
      <c r="H2530" s="60">
        <v>54372</v>
      </c>
      <c r="I2530" s="27">
        <v>9</v>
      </c>
      <c r="J2530" s="170" t="s">
        <v>14</v>
      </c>
      <c r="K2530" s="170" t="s">
        <v>13</v>
      </c>
      <c r="L2530" s="5">
        <v>4</v>
      </c>
      <c r="N2530" s="31">
        <v>1.3958374497793584</v>
      </c>
      <c r="O2530" s="4" t="s">
        <v>6535</v>
      </c>
      <c r="P2530" s="56">
        <v>5.0982212877741802E-2</v>
      </c>
      <c r="Q2530" s="8" t="s">
        <v>6535</v>
      </c>
      <c r="R2530" s="35">
        <v>66.778152610441765</v>
      </c>
      <c r="S2530" s="2" t="s">
        <v>6535</v>
      </c>
      <c r="T2530" s="36">
        <v>2.4390361445783131</v>
      </c>
      <c r="U2530" s="2" t="s">
        <v>6535</v>
      </c>
      <c r="V2530" s="31">
        <v>27.3789106237239</v>
      </c>
      <c r="W2530" s="2" t="s">
        <v>6535</v>
      </c>
      <c r="X2530" s="31" t="s">
        <v>6535</v>
      </c>
      <c r="Y2530" s="2" t="s">
        <v>6535</v>
      </c>
      <c r="AA2530" s="37">
        <v>21193</v>
      </c>
      <c r="AB2530" s="4" t="s">
        <v>6535</v>
      </c>
      <c r="AC2530" s="37">
        <v>415694</v>
      </c>
      <c r="AD2530" s="4" t="s">
        <v>6535</v>
      </c>
      <c r="AE2530" s="41">
        <v>15183</v>
      </c>
      <c r="AF2530" s="4" t="s">
        <v>6535</v>
      </c>
      <c r="AG2530" s="41">
        <v>6225</v>
      </c>
      <c r="AH2530" s="2" t="s">
        <v>6535</v>
      </c>
      <c r="AI2530" s="41">
        <v>0</v>
      </c>
      <c r="AJ2530" s="2" t="s">
        <v>6535</v>
      </c>
      <c r="AK2530" s="41">
        <v>56379</v>
      </c>
      <c r="AL2530" s="2" t="s">
        <v>6535</v>
      </c>
      <c r="AM2530" s="2" t="str">
        <f>IF(OR(O2530="Q",Q2530="Q",S2530="Q",U2530="Q",W2530="Q",Y2530="Q",AB2530="Q",AD2530="Q",AF2530="Q",AH2530="Q",AJ2530="Q",AL2530="Q"),"Yes","No")</f>
        <v>No</v>
      </c>
    </row>
    <row r="2531" spans="1:39">
      <c r="A2531" s="6" t="s">
        <v>5821</v>
      </c>
      <c r="B2531" s="6" t="s">
        <v>5822</v>
      </c>
      <c r="C2531" s="4" t="s">
        <v>28</v>
      </c>
      <c r="D2531" s="242">
        <v>9238</v>
      </c>
      <c r="E2531" s="237">
        <v>90238</v>
      </c>
      <c r="F2531" s="25" t="s">
        <v>317</v>
      </c>
      <c r="G2531" s="53" t="s">
        <v>264</v>
      </c>
      <c r="H2531" s="180">
        <v>54372</v>
      </c>
      <c r="I2531" s="28">
        <v>9</v>
      </c>
      <c r="J2531" s="171" t="s">
        <v>15</v>
      </c>
      <c r="K2531" s="171" t="s">
        <v>13</v>
      </c>
      <c r="L2531" s="9">
        <v>4</v>
      </c>
      <c r="M2531" s="9"/>
      <c r="N2531" s="32">
        <v>0.77343199964048714</v>
      </c>
      <c r="O2531" s="10" t="s">
        <v>6535</v>
      </c>
      <c r="P2531" s="57">
        <v>0.10350578952432883</v>
      </c>
      <c r="Q2531" s="7" t="s">
        <v>6535</v>
      </c>
      <c r="R2531" s="182">
        <v>90.139501264907835</v>
      </c>
      <c r="S2531" s="1" t="s">
        <v>6535</v>
      </c>
      <c r="T2531" s="36">
        <v>12.063064691001085</v>
      </c>
      <c r="U2531" s="2" t="s">
        <v>6535</v>
      </c>
      <c r="V2531" s="31">
        <v>7.4723549590305138</v>
      </c>
      <c r="W2531" s="2" t="s">
        <v>6535</v>
      </c>
      <c r="X2531" s="31" t="s">
        <v>6535</v>
      </c>
      <c r="Y2531" s="2" t="s">
        <v>6535</v>
      </c>
      <c r="AA2531" s="38">
        <v>103264</v>
      </c>
      <c r="AB2531" s="9" t="s">
        <v>6535</v>
      </c>
      <c r="AC2531" s="38">
        <v>997664</v>
      </c>
      <c r="AD2531" s="9" t="s">
        <v>6535</v>
      </c>
      <c r="AE2531" s="42">
        <v>133514</v>
      </c>
      <c r="AF2531" s="9" t="s">
        <v>6535</v>
      </c>
      <c r="AG2531" s="41">
        <v>11068</v>
      </c>
      <c r="AH2531" s="2" t="s">
        <v>6535</v>
      </c>
      <c r="AI2531" s="41">
        <v>0</v>
      </c>
      <c r="AJ2531" s="2" t="s">
        <v>6535</v>
      </c>
      <c r="AK2531" s="41">
        <v>148598</v>
      </c>
      <c r="AL2531" s="2" t="s">
        <v>6535</v>
      </c>
      <c r="AM2531" s="2" t="str">
        <f>IF(OR(O2531="Q",Q2531="Q",S2531="Q",U2531="Q",W2531="Q",Y2531="Q",AB2531="Q",AD2531="Q",AF2531="Q",AH2531="Q",AJ2531="Q",AL2531="Q"),"Yes","No")</f>
        <v>No</v>
      </c>
    </row>
    <row r="2532" spans="1:39">
      <c r="A2532" s="6" t="s">
        <v>1741</v>
      </c>
      <c r="B2532" s="6" t="s">
        <v>1742</v>
      </c>
      <c r="C2532" s="4" t="s">
        <v>48</v>
      </c>
      <c r="D2532" s="242">
        <v>4146</v>
      </c>
      <c r="E2532" s="237">
        <v>40146</v>
      </c>
      <c r="F2532" s="25" t="s">
        <v>317</v>
      </c>
      <c r="G2532" s="53" t="s">
        <v>264</v>
      </c>
      <c r="H2532" s="180">
        <v>148220</v>
      </c>
      <c r="I2532" s="28">
        <v>9</v>
      </c>
      <c r="J2532" s="171" t="s">
        <v>15</v>
      </c>
      <c r="K2532" s="171" t="s">
        <v>16</v>
      </c>
      <c r="L2532" s="9">
        <v>4</v>
      </c>
      <c r="M2532" s="9"/>
      <c r="N2532" s="32">
        <v>0.69253436001118451</v>
      </c>
      <c r="O2532" s="10" t="s">
        <v>6535</v>
      </c>
      <c r="P2532" s="57">
        <v>8.6165209304814985E-2</v>
      </c>
      <c r="Q2532" s="7" t="s">
        <v>6535</v>
      </c>
      <c r="R2532" s="182">
        <v>60.086428686283966</v>
      </c>
      <c r="S2532" s="1" t="s">
        <v>6535</v>
      </c>
      <c r="T2532" s="36">
        <v>7.4759607653963656</v>
      </c>
      <c r="U2532" s="2" t="s">
        <v>6535</v>
      </c>
      <c r="V2532" s="31">
        <v>8.0372851827156779</v>
      </c>
      <c r="W2532" s="2" t="s">
        <v>6535</v>
      </c>
      <c r="X2532" s="31" t="s">
        <v>6535</v>
      </c>
      <c r="Y2532" s="2" t="s">
        <v>6535</v>
      </c>
      <c r="AA2532" s="38">
        <v>64396</v>
      </c>
      <c r="AB2532" s="9" t="s">
        <v>6535</v>
      </c>
      <c r="AC2532" s="38">
        <v>747355</v>
      </c>
      <c r="AD2532" s="9" t="s">
        <v>6535</v>
      </c>
      <c r="AE2532" s="42">
        <v>92986</v>
      </c>
      <c r="AF2532" s="9" t="s">
        <v>6535</v>
      </c>
      <c r="AG2532" s="41">
        <v>12438</v>
      </c>
      <c r="AH2532" s="2" t="s">
        <v>6535</v>
      </c>
      <c r="AI2532" s="41">
        <v>0</v>
      </c>
      <c r="AJ2532" s="2" t="s">
        <v>6535</v>
      </c>
      <c r="AK2532" s="41">
        <v>229513</v>
      </c>
      <c r="AL2532" s="2" t="s">
        <v>6535</v>
      </c>
      <c r="AM2532" s="2" t="str">
        <f>IF(OR(O2532="Q",Q2532="Q",S2532="Q",U2532="Q",W2532="Q",Y2532="Q",AB2532="Q",AD2532="Q",AF2532="Q",AH2532="Q",AJ2532="Q",AL2532="Q"),"Yes","No")</f>
        <v>No</v>
      </c>
    </row>
    <row r="2533" spans="1:39">
      <c r="A2533" s="6" t="s">
        <v>917</v>
      </c>
      <c r="B2533" s="6" t="s">
        <v>842</v>
      </c>
      <c r="C2533" s="4" t="s">
        <v>87</v>
      </c>
      <c r="D2533" s="242" t="s">
        <v>918</v>
      </c>
      <c r="E2533" s="237" t="s">
        <v>919</v>
      </c>
      <c r="F2533" s="25" t="s">
        <v>481</v>
      </c>
      <c r="G2533" s="53" t="s">
        <v>476</v>
      </c>
      <c r="H2533" s="180">
        <v>0</v>
      </c>
      <c r="I2533" s="28">
        <v>9</v>
      </c>
      <c r="J2533" s="171" t="s">
        <v>14</v>
      </c>
      <c r="K2533" s="171" t="s">
        <v>13</v>
      </c>
      <c r="L2533" s="9">
        <v>4</v>
      </c>
      <c r="M2533" s="9"/>
      <c r="N2533" s="32">
        <v>1.0542180660565061</v>
      </c>
      <c r="O2533" s="10" t="s">
        <v>6535</v>
      </c>
      <c r="P2533" s="57">
        <v>5.4992501258439325E-2</v>
      </c>
      <c r="Q2533" s="7" t="s">
        <v>6535</v>
      </c>
      <c r="R2533" s="182">
        <v>42.538410596026488</v>
      </c>
      <c r="S2533" s="1" t="s">
        <v>6535</v>
      </c>
      <c r="T2533" s="36">
        <v>2.2189845474613685</v>
      </c>
      <c r="U2533" s="2" t="s">
        <v>6535</v>
      </c>
      <c r="V2533" s="31">
        <v>19.170214882610427</v>
      </c>
      <c r="W2533" s="2" t="s">
        <v>6535</v>
      </c>
      <c r="X2533" s="31" t="s">
        <v>6535</v>
      </c>
      <c r="Y2533" s="2" t="s">
        <v>6535</v>
      </c>
      <c r="AA2533" s="38">
        <v>10597</v>
      </c>
      <c r="AB2533" s="9" t="s">
        <v>6535</v>
      </c>
      <c r="AC2533" s="38">
        <v>192699</v>
      </c>
      <c r="AD2533" s="9" t="s">
        <v>6535</v>
      </c>
      <c r="AE2533" s="42">
        <v>10052</v>
      </c>
      <c r="AF2533" s="9" t="s">
        <v>6535</v>
      </c>
      <c r="AG2533" s="41">
        <v>4530</v>
      </c>
      <c r="AH2533" s="2" t="s">
        <v>6535</v>
      </c>
      <c r="AI2533" s="41">
        <v>0</v>
      </c>
      <c r="AJ2533" s="2" t="s">
        <v>6535</v>
      </c>
      <c r="AK2533" s="41">
        <v>56888</v>
      </c>
      <c r="AL2533" s="2" t="s">
        <v>6535</v>
      </c>
      <c r="AM2533" s="2" t="str">
        <f>IF(OR(O2533="Q",Q2533="Q",S2533="Q",U2533="Q",W2533="Q",Y2533="Q",AB2533="Q",AD2533="Q",AF2533="Q",AH2533="Q",AJ2533="Q",AL2533="Q"),"Yes","No")</f>
        <v>No</v>
      </c>
    </row>
    <row r="2534" spans="1:39">
      <c r="A2534" s="6" t="s">
        <v>453</v>
      </c>
      <c r="B2534" s="6" t="s">
        <v>454</v>
      </c>
      <c r="C2534" s="4" t="s">
        <v>137</v>
      </c>
      <c r="D2534" s="242" t="s">
        <v>455</v>
      </c>
      <c r="E2534" s="237">
        <v>207</v>
      </c>
      <c r="F2534" s="25" t="s">
        <v>167</v>
      </c>
      <c r="G2534" s="53" t="s">
        <v>264</v>
      </c>
      <c r="H2534" s="180">
        <v>0</v>
      </c>
      <c r="I2534" s="28">
        <v>9</v>
      </c>
      <c r="J2534" s="171" t="s">
        <v>17</v>
      </c>
      <c r="K2534" s="171" t="s">
        <v>13</v>
      </c>
      <c r="L2534" s="9">
        <v>4</v>
      </c>
      <c r="M2534" s="9"/>
      <c r="N2534" s="32">
        <v>0.34811616954474095</v>
      </c>
      <c r="O2534" s="10" t="s">
        <v>6535</v>
      </c>
      <c r="P2534" s="57">
        <v>0.33514698103226781</v>
      </c>
      <c r="Q2534" s="7" t="s">
        <v>6535</v>
      </c>
      <c r="R2534" s="182">
        <v>6.2419811320754715</v>
      </c>
      <c r="S2534" s="1" t="s">
        <v>6535</v>
      </c>
      <c r="T2534" s="36">
        <v>6.0094339622641506</v>
      </c>
      <c r="U2534" s="2" t="s">
        <v>6535</v>
      </c>
      <c r="V2534" s="31">
        <v>1.0386970172684458</v>
      </c>
      <c r="W2534" s="2" t="s">
        <v>6535</v>
      </c>
      <c r="X2534" s="31" t="s">
        <v>6535</v>
      </c>
      <c r="Y2534" s="2" t="s">
        <v>6535</v>
      </c>
      <c r="AA2534" s="38">
        <v>4435</v>
      </c>
      <c r="AB2534" s="9" t="s">
        <v>6535</v>
      </c>
      <c r="AC2534" s="38">
        <v>13233</v>
      </c>
      <c r="AD2534" s="9" t="s">
        <v>6535</v>
      </c>
      <c r="AE2534" s="42">
        <v>12740</v>
      </c>
      <c r="AF2534" s="9" t="s">
        <v>6535</v>
      </c>
      <c r="AG2534" s="41">
        <v>2120</v>
      </c>
      <c r="AH2534" s="2" t="s">
        <v>6535</v>
      </c>
      <c r="AI2534" s="41">
        <v>0</v>
      </c>
      <c r="AJ2534" s="2" t="s">
        <v>6535</v>
      </c>
      <c r="AK2534" s="41">
        <v>59010</v>
      </c>
      <c r="AL2534" s="2" t="s">
        <v>6535</v>
      </c>
      <c r="AM2534" s="2" t="str">
        <f>IF(OR(O2534="Q",Q2534="Q",S2534="Q",U2534="Q",W2534="Q",Y2534="Q",AB2534="Q",AD2534="Q",AF2534="Q",AH2534="Q",AJ2534="Q",AL2534="Q"),"Yes","No")</f>
        <v>No</v>
      </c>
    </row>
    <row r="2535" spans="1:39">
      <c r="A2535" s="6" t="s">
        <v>6137</v>
      </c>
      <c r="B2535" s="6" t="s">
        <v>6124</v>
      </c>
      <c r="C2535" s="4" t="s">
        <v>96</v>
      </c>
      <c r="D2535" s="242" t="s">
        <v>6138</v>
      </c>
      <c r="E2535" s="237" t="s">
        <v>6139</v>
      </c>
      <c r="F2535" s="25" t="s">
        <v>320</v>
      </c>
      <c r="G2535" s="53" t="s">
        <v>476</v>
      </c>
      <c r="H2535" s="180">
        <v>0</v>
      </c>
      <c r="I2535" s="28">
        <v>9</v>
      </c>
      <c r="J2535" s="171" t="s">
        <v>14</v>
      </c>
      <c r="K2535" s="171" t="s">
        <v>13</v>
      </c>
      <c r="L2535" s="9">
        <v>4</v>
      </c>
      <c r="M2535" s="9"/>
      <c r="N2535" s="32">
        <v>0</v>
      </c>
      <c r="O2535" s="10" t="s">
        <v>6535</v>
      </c>
      <c r="P2535" s="57">
        <v>0</v>
      </c>
      <c r="Q2535" s="7" t="s">
        <v>6535</v>
      </c>
      <c r="R2535" s="182">
        <v>42.774665042630936</v>
      </c>
      <c r="S2535" s="1" t="s">
        <v>6535</v>
      </c>
      <c r="T2535" s="36">
        <v>3.3727161997563946</v>
      </c>
      <c r="U2535" s="2" t="s">
        <v>6535</v>
      </c>
      <c r="V2535" s="31">
        <v>12.682556879739979</v>
      </c>
      <c r="W2535" s="2" t="s">
        <v>6535</v>
      </c>
      <c r="X2535" s="31" t="s">
        <v>6535</v>
      </c>
      <c r="Y2535" s="2" t="s">
        <v>6535</v>
      </c>
      <c r="AA2535" s="38">
        <v>0</v>
      </c>
      <c r="AB2535" s="9" t="s">
        <v>6535</v>
      </c>
      <c r="AC2535" s="38">
        <v>210708</v>
      </c>
      <c r="AD2535" s="9" t="s">
        <v>6535</v>
      </c>
      <c r="AE2535" s="42">
        <v>16614</v>
      </c>
      <c r="AF2535" s="9" t="s">
        <v>6535</v>
      </c>
      <c r="AG2535" s="41">
        <v>4926</v>
      </c>
      <c r="AH2535" s="2" t="s">
        <v>6535</v>
      </c>
      <c r="AI2535" s="41">
        <v>0</v>
      </c>
      <c r="AJ2535" s="2" t="s">
        <v>6535</v>
      </c>
      <c r="AK2535" s="41">
        <v>40188</v>
      </c>
      <c r="AL2535" s="2" t="s">
        <v>6535</v>
      </c>
      <c r="AM2535" s="2" t="str">
        <f>IF(OR(O2535="Q",Q2535="Q",S2535="Q",U2535="Q",W2535="Q",Y2535="Q",AB2535="Q",AD2535="Q",AF2535="Q",AH2535="Q",AJ2535="Q",AL2535="Q"),"Yes","No")</f>
        <v>No</v>
      </c>
    </row>
    <row r="2536" spans="1:39">
      <c r="A2536" s="3" t="s">
        <v>51</v>
      </c>
      <c r="B2536" s="3" t="s">
        <v>1793</v>
      </c>
      <c r="C2536" s="4" t="s">
        <v>48</v>
      </c>
      <c r="D2536" s="241">
        <v>4192</v>
      </c>
      <c r="E2536" s="236">
        <v>40192</v>
      </c>
      <c r="F2536" s="3" t="s">
        <v>317</v>
      </c>
      <c r="G2536" s="4" t="s">
        <v>262</v>
      </c>
      <c r="H2536" s="60">
        <v>376047</v>
      </c>
      <c r="I2536" s="27">
        <v>9</v>
      </c>
      <c r="J2536" s="170" t="s">
        <v>14</v>
      </c>
      <c r="K2536" s="170" t="s">
        <v>16</v>
      </c>
      <c r="L2536" s="5">
        <v>4</v>
      </c>
      <c r="N2536" s="31">
        <v>2.9503470368392954</v>
      </c>
      <c r="O2536" s="4" t="s">
        <v>6535</v>
      </c>
      <c r="P2536" s="56">
        <v>6.398321569499249E-2</v>
      </c>
      <c r="Q2536" s="8" t="s">
        <v>6535</v>
      </c>
      <c r="R2536" s="35">
        <v>86.17681101576531</v>
      </c>
      <c r="S2536" s="2" t="s">
        <v>6535</v>
      </c>
      <c r="T2536" s="36">
        <v>1.8688884454200758</v>
      </c>
      <c r="U2536" s="2" t="s">
        <v>6535</v>
      </c>
      <c r="V2536" s="31">
        <v>46.11126534970635</v>
      </c>
      <c r="W2536" s="2" t="s">
        <v>6535</v>
      </c>
      <c r="X2536" s="31">
        <v>6.1885667607732984</v>
      </c>
      <c r="Y2536" s="2" t="s">
        <v>6535</v>
      </c>
      <c r="AA2536" s="37">
        <v>27630</v>
      </c>
      <c r="AB2536" s="4" t="s">
        <v>6535</v>
      </c>
      <c r="AC2536" s="37">
        <v>431832</v>
      </c>
      <c r="AD2536" s="4" t="s">
        <v>6535</v>
      </c>
      <c r="AE2536" s="41">
        <v>9365</v>
      </c>
      <c r="AF2536" s="4" t="s">
        <v>6535</v>
      </c>
      <c r="AG2536" s="41">
        <v>5011</v>
      </c>
      <c r="AH2536" s="2" t="s">
        <v>6535</v>
      </c>
      <c r="AI2536" s="41">
        <v>69779</v>
      </c>
      <c r="AJ2536" s="2" t="s">
        <v>6535</v>
      </c>
      <c r="AK2536" s="41">
        <v>83807</v>
      </c>
      <c r="AL2536" s="2" t="s">
        <v>6535</v>
      </c>
      <c r="AM2536" s="2" t="str">
        <f>IF(OR(O2536="Q",Q2536="Q",S2536="Q",U2536="Q",W2536="Q",Y2536="Q",AB2536="Q",AD2536="Q",AF2536="Q",AH2536="Q",AJ2536="Q",AL2536="Q"),"Yes","No")</f>
        <v>No</v>
      </c>
    </row>
    <row r="2537" spans="1:39">
      <c r="A2537" s="6" t="s">
        <v>169</v>
      </c>
      <c r="B2537" s="6" t="s">
        <v>1569</v>
      </c>
      <c r="C2537" s="4" t="s">
        <v>83</v>
      </c>
      <c r="D2537" s="242" t="s">
        <v>1570</v>
      </c>
      <c r="E2537" s="237">
        <v>40010</v>
      </c>
      <c r="F2537" s="25" t="s">
        <v>317</v>
      </c>
      <c r="G2537" s="53" t="s">
        <v>264</v>
      </c>
      <c r="H2537" s="180">
        <v>169495</v>
      </c>
      <c r="I2537" s="27">
        <v>9</v>
      </c>
      <c r="J2537" s="171" t="s">
        <v>14</v>
      </c>
      <c r="K2537" s="171" t="s">
        <v>13</v>
      </c>
      <c r="L2537" s="9">
        <v>3</v>
      </c>
      <c r="M2537" s="9"/>
      <c r="N2537" s="32">
        <v>2.0257960997284621</v>
      </c>
      <c r="O2537" s="10" t="s">
        <v>6535</v>
      </c>
      <c r="P2537" s="57">
        <v>7.9101463663834443E-2</v>
      </c>
      <c r="Q2537" s="7" t="s">
        <v>6535</v>
      </c>
      <c r="R2537" s="182">
        <v>114.7003869541183</v>
      </c>
      <c r="S2537" s="1" t="s">
        <v>6535</v>
      </c>
      <c r="T2537" s="36">
        <v>4.4787175234936427</v>
      </c>
      <c r="U2537" s="2" t="s">
        <v>6535</v>
      </c>
      <c r="V2537" s="31">
        <v>25.610096272525304</v>
      </c>
      <c r="W2537" s="2" t="s">
        <v>6535</v>
      </c>
      <c r="X2537" s="31" t="s">
        <v>6535</v>
      </c>
      <c r="Y2537" s="2" t="s">
        <v>6535</v>
      </c>
      <c r="AA2537" s="38">
        <v>16413</v>
      </c>
      <c r="AB2537" s="9" t="s">
        <v>6535</v>
      </c>
      <c r="AC2537" s="38">
        <v>207493</v>
      </c>
      <c r="AD2537" s="9" t="s">
        <v>6535</v>
      </c>
      <c r="AE2537" s="42">
        <v>8102</v>
      </c>
      <c r="AF2537" s="9" t="s">
        <v>6535</v>
      </c>
      <c r="AG2537" s="41">
        <v>1809</v>
      </c>
      <c r="AH2537" s="2" t="s">
        <v>6535</v>
      </c>
      <c r="AI2537" s="41">
        <v>0</v>
      </c>
      <c r="AJ2537" s="2" t="s">
        <v>6535</v>
      </c>
      <c r="AK2537" s="41">
        <v>73126</v>
      </c>
      <c r="AL2537" s="2" t="s">
        <v>6535</v>
      </c>
      <c r="AM2537" s="2" t="str">
        <f>IF(OR(O2537="Q",Q2537="Q",S2537="Q",U2537="Q",W2537="Q",Y2537="Q",AB2537="Q",AD2537="Q",AF2537="Q",AH2537="Q",AJ2537="Q",AL2537="Q"),"Yes","No")</f>
        <v>No</v>
      </c>
    </row>
    <row r="2538" spans="1:39">
      <c r="A2538" s="3" t="s">
        <v>4434</v>
      </c>
      <c r="B2538" s="3" t="s">
        <v>4435</v>
      </c>
      <c r="C2538" s="4" t="s">
        <v>57</v>
      </c>
      <c r="D2538" s="241">
        <v>7007</v>
      </c>
      <c r="E2538" s="236">
        <v>70007</v>
      </c>
      <c r="F2538" s="3" t="s">
        <v>317</v>
      </c>
      <c r="G2538" s="4" t="s">
        <v>264</v>
      </c>
      <c r="H2538" s="60">
        <v>280051</v>
      </c>
      <c r="I2538" s="27">
        <v>9</v>
      </c>
      <c r="J2538" s="170" t="s">
        <v>15</v>
      </c>
      <c r="K2538" s="170" t="s">
        <v>16</v>
      </c>
      <c r="L2538" s="5">
        <v>3</v>
      </c>
      <c r="N2538" s="31">
        <v>0.39667240390131958</v>
      </c>
      <c r="O2538" s="4" t="s">
        <v>6535</v>
      </c>
      <c r="P2538" s="56">
        <v>5.7747561138580782E-2</v>
      </c>
      <c r="Q2538" s="8" t="s">
        <v>6535</v>
      </c>
      <c r="R2538" s="35">
        <v>45.078313253012048</v>
      </c>
      <c r="S2538" s="2" t="s">
        <v>6535</v>
      </c>
      <c r="T2538" s="36">
        <v>6.5625</v>
      </c>
      <c r="U2538" s="2" t="s">
        <v>6535</v>
      </c>
      <c r="V2538" s="31">
        <v>6.8690763052208839</v>
      </c>
      <c r="W2538" s="2" t="s">
        <v>6535</v>
      </c>
      <c r="X2538" s="31" t="s">
        <v>6535</v>
      </c>
      <c r="Y2538" s="2" t="s">
        <v>6535</v>
      </c>
      <c r="AA2538" s="37">
        <v>3457</v>
      </c>
      <c r="AB2538" s="4" t="s">
        <v>6535</v>
      </c>
      <c r="AC2538" s="37">
        <v>59864</v>
      </c>
      <c r="AD2538" s="4" t="s">
        <v>6535</v>
      </c>
      <c r="AE2538" s="41">
        <v>8715</v>
      </c>
      <c r="AF2538" s="4" t="s">
        <v>6535</v>
      </c>
      <c r="AG2538" s="41">
        <v>1328</v>
      </c>
      <c r="AH2538" s="2" t="s">
        <v>6535</v>
      </c>
      <c r="AI2538" s="41">
        <v>0</v>
      </c>
      <c r="AJ2538" s="2" t="s">
        <v>6535</v>
      </c>
      <c r="AK2538" s="41">
        <v>25850</v>
      </c>
      <c r="AL2538" s="2" t="s">
        <v>6535</v>
      </c>
      <c r="AM2538" s="2" t="str">
        <f>IF(OR(O2538="Q",Q2538="Q",S2538="Q",U2538="Q",W2538="Q",Y2538="Q",AB2538="Q",AD2538="Q",AF2538="Q",AH2538="Q",AJ2538="Q",AL2538="Q"),"Yes","No")</f>
        <v>No</v>
      </c>
    </row>
    <row r="2539" spans="1:39">
      <c r="A2539" s="15" t="s">
        <v>4070</v>
      </c>
      <c r="B2539" s="15" t="s">
        <v>4071</v>
      </c>
      <c r="C2539" s="4" t="s">
        <v>12</v>
      </c>
      <c r="D2539" s="243" t="s">
        <v>4072</v>
      </c>
      <c r="E2539" s="238" t="s">
        <v>4073</v>
      </c>
      <c r="F2539" s="17" t="s">
        <v>317</v>
      </c>
      <c r="G2539" s="19" t="s">
        <v>476</v>
      </c>
      <c r="H2539" s="61">
        <v>0</v>
      </c>
      <c r="I2539" s="29">
        <v>9</v>
      </c>
      <c r="J2539" s="19" t="s">
        <v>14</v>
      </c>
      <c r="K2539" s="19" t="s">
        <v>13</v>
      </c>
      <c r="L2539" s="18">
        <v>3</v>
      </c>
      <c r="M2539" s="15"/>
      <c r="N2539" s="33">
        <v>51.098364779874217</v>
      </c>
      <c r="O2539" s="15" t="s">
        <v>6535</v>
      </c>
      <c r="P2539" s="58">
        <v>1.3092685819630392</v>
      </c>
      <c r="Q2539" s="16" t="s">
        <v>6535</v>
      </c>
      <c r="R2539" s="182">
        <v>66.927092320966352</v>
      </c>
      <c r="S2539" s="1" t="s">
        <v>6535</v>
      </c>
      <c r="T2539" s="36">
        <v>1.7148403796376186</v>
      </c>
      <c r="U2539" s="2" t="s">
        <v>6535</v>
      </c>
      <c r="V2539" s="31">
        <v>39.028176100628933</v>
      </c>
      <c r="W2539" s="2" t="s">
        <v>6535</v>
      </c>
      <c r="X2539" s="31" t="s">
        <v>6535</v>
      </c>
      <c r="Y2539" s="2" t="s">
        <v>6535</v>
      </c>
      <c r="AA2539" s="39">
        <v>203116</v>
      </c>
      <c r="AB2539" s="15" t="s">
        <v>6535</v>
      </c>
      <c r="AC2539" s="39">
        <v>155137</v>
      </c>
      <c r="AD2539" s="15" t="s">
        <v>6535</v>
      </c>
      <c r="AE2539" s="43">
        <v>3975</v>
      </c>
      <c r="AF2539" s="15" t="s">
        <v>6535</v>
      </c>
      <c r="AG2539" s="41">
        <v>2318</v>
      </c>
      <c r="AH2539" s="2" t="s">
        <v>6535</v>
      </c>
      <c r="AI2539" s="41">
        <v>0</v>
      </c>
      <c r="AJ2539" s="2" t="s">
        <v>6535</v>
      </c>
      <c r="AK2539" s="41">
        <v>41846</v>
      </c>
      <c r="AL2539" s="2" t="s">
        <v>6535</v>
      </c>
      <c r="AM2539" s="2" t="str">
        <f>IF(OR(O2539="Q",Q2539="Q",S2539="Q",U2539="Q",W2539="Q",Y2539="Q",AB2539="Q",AD2539="Q",AF2539="Q",AH2539="Q",AJ2539="Q",AL2539="Q"),"Yes","No")</f>
        <v>No</v>
      </c>
    </row>
    <row r="2540" spans="1:39">
      <c r="A2540" s="6" t="s">
        <v>1798</v>
      </c>
      <c r="B2540" s="6" t="s">
        <v>1799</v>
      </c>
      <c r="C2540" s="4" t="s">
        <v>116</v>
      </c>
      <c r="D2540" s="242">
        <v>4195</v>
      </c>
      <c r="E2540" s="237">
        <v>40195</v>
      </c>
      <c r="F2540" s="25" t="s">
        <v>317</v>
      </c>
      <c r="G2540" s="53" t="s">
        <v>264</v>
      </c>
      <c r="H2540" s="180">
        <v>2148346</v>
      </c>
      <c r="I2540" s="28">
        <v>9</v>
      </c>
      <c r="J2540" s="171" t="s">
        <v>14</v>
      </c>
      <c r="K2540" s="171" t="s">
        <v>13</v>
      </c>
      <c r="L2540" s="9">
        <v>3</v>
      </c>
      <c r="M2540" s="9"/>
      <c r="N2540" s="32">
        <v>0</v>
      </c>
      <c r="O2540" s="10" t="s">
        <v>6535</v>
      </c>
      <c r="P2540" s="57">
        <v>0</v>
      </c>
      <c r="Q2540" s="7" t="s">
        <v>6535</v>
      </c>
      <c r="R2540" s="182">
        <v>83.739791485664639</v>
      </c>
      <c r="S2540" s="1" t="s">
        <v>6535</v>
      </c>
      <c r="T2540" s="36">
        <v>2.4860990443092961</v>
      </c>
      <c r="U2540" s="2" t="s">
        <v>6535</v>
      </c>
      <c r="V2540" s="31">
        <v>33.683208107635856</v>
      </c>
      <c r="W2540" s="2" t="s">
        <v>6535</v>
      </c>
      <c r="X2540" s="31" t="s">
        <v>6535</v>
      </c>
      <c r="Y2540" s="2" t="s">
        <v>6535</v>
      </c>
      <c r="AA2540" s="38">
        <v>0</v>
      </c>
      <c r="AB2540" s="9" t="s">
        <v>6535</v>
      </c>
      <c r="AC2540" s="38">
        <v>192769</v>
      </c>
      <c r="AD2540" s="9" t="s">
        <v>6535</v>
      </c>
      <c r="AE2540" s="42">
        <v>5723</v>
      </c>
      <c r="AF2540" s="9" t="s">
        <v>6535</v>
      </c>
      <c r="AG2540" s="41">
        <v>2302</v>
      </c>
      <c r="AH2540" s="2" t="s">
        <v>6535</v>
      </c>
      <c r="AI2540" s="41">
        <v>0</v>
      </c>
      <c r="AJ2540" s="2" t="s">
        <v>6535</v>
      </c>
      <c r="AK2540" s="41">
        <v>35056</v>
      </c>
      <c r="AL2540" s="2" t="s">
        <v>6535</v>
      </c>
      <c r="AM2540" s="2" t="str">
        <f>IF(OR(O2540="Q",Q2540="Q",S2540="Q",U2540="Q",W2540="Q",Y2540="Q",AB2540="Q",AD2540="Q",AF2540="Q",AH2540="Q",AJ2540="Q",AL2540="Q"),"Yes","No")</f>
        <v>No</v>
      </c>
    </row>
    <row r="2541" spans="1:39">
      <c r="A2541" s="3" t="s">
        <v>4461</v>
      </c>
      <c r="B2541" s="3" t="s">
        <v>4462</v>
      </c>
      <c r="C2541" s="4" t="s">
        <v>80</v>
      </c>
      <c r="D2541" s="241">
        <v>7040</v>
      </c>
      <c r="E2541" s="236">
        <v>70040</v>
      </c>
      <c r="F2541" s="3" t="s">
        <v>317</v>
      </c>
      <c r="G2541" s="4" t="s">
        <v>264</v>
      </c>
      <c r="H2541" s="60">
        <v>82775</v>
      </c>
      <c r="I2541" s="27">
        <v>9</v>
      </c>
      <c r="J2541" s="170" t="s">
        <v>15</v>
      </c>
      <c r="K2541" s="170" t="s">
        <v>13</v>
      </c>
      <c r="L2541" s="5">
        <v>3</v>
      </c>
      <c r="N2541" s="31">
        <v>0.60477811574642948</v>
      </c>
      <c r="O2541" s="4" t="s">
        <v>6535</v>
      </c>
      <c r="P2541" s="56">
        <v>0.1740050190969103</v>
      </c>
      <c r="Q2541" s="8" t="s">
        <v>6535</v>
      </c>
      <c r="R2541" s="35">
        <v>36.679634353741498</v>
      </c>
      <c r="S2541" s="2" t="s">
        <v>65</v>
      </c>
      <c r="T2541" s="36">
        <v>10.553358843537415</v>
      </c>
      <c r="U2541" s="2" t="s">
        <v>65</v>
      </c>
      <c r="V2541" s="31">
        <v>3.4756360413351328</v>
      </c>
      <c r="W2541" s="2" t="s">
        <v>6535</v>
      </c>
      <c r="X2541" s="31" t="s">
        <v>6535</v>
      </c>
      <c r="Y2541" s="2" t="s">
        <v>6535</v>
      </c>
      <c r="AA2541" s="37">
        <v>60046</v>
      </c>
      <c r="AB2541" s="4" t="s">
        <v>6535</v>
      </c>
      <c r="AC2541" s="37">
        <v>345082</v>
      </c>
      <c r="AD2541" s="4" t="s">
        <v>6535</v>
      </c>
      <c r="AE2541" s="41">
        <v>99286</v>
      </c>
      <c r="AF2541" s="4" t="s">
        <v>6535</v>
      </c>
      <c r="AG2541" s="41">
        <v>9408</v>
      </c>
      <c r="AH2541" s="2" t="s">
        <v>65</v>
      </c>
      <c r="AI2541" s="41">
        <v>0</v>
      </c>
      <c r="AJ2541" s="2" t="s">
        <v>6535</v>
      </c>
      <c r="AK2541" s="41">
        <v>99154</v>
      </c>
      <c r="AL2541" s="2" t="s">
        <v>65</v>
      </c>
      <c r="AM2541" s="2" t="str">
        <f>IF(OR(O2541="Q",Q2541="Q",S2541="Q",U2541="Q",W2541="Q",Y2541="Q",AB2541="Q",AD2541="Q",AF2541="Q",AH2541="Q",AJ2541="Q",AL2541="Q"),"Yes","No")</f>
        <v>Yes</v>
      </c>
    </row>
    <row r="2542" spans="1:39">
      <c r="A2542" s="3" t="s">
        <v>543</v>
      </c>
      <c r="B2542" s="3" t="s">
        <v>544</v>
      </c>
      <c r="C2542" s="4" t="s">
        <v>112</v>
      </c>
      <c r="D2542" s="241" t="s">
        <v>545</v>
      </c>
      <c r="E2542" s="236" t="s">
        <v>546</v>
      </c>
      <c r="F2542" s="3" t="s">
        <v>320</v>
      </c>
      <c r="G2542" s="4" t="s">
        <v>476</v>
      </c>
      <c r="H2542" s="60">
        <v>0</v>
      </c>
      <c r="I2542" s="27">
        <v>9</v>
      </c>
      <c r="J2542" s="170" t="s">
        <v>30</v>
      </c>
      <c r="K2542" s="170" t="s">
        <v>13</v>
      </c>
      <c r="L2542" s="5">
        <v>3</v>
      </c>
      <c r="N2542" s="31">
        <v>8.6115865701119159</v>
      </c>
      <c r="O2542" s="4" t="s">
        <v>6535</v>
      </c>
      <c r="P2542" s="56">
        <v>0.26824383441789251</v>
      </c>
      <c r="Q2542" s="8" t="s">
        <v>6535</v>
      </c>
      <c r="R2542" s="35">
        <v>70.845520581113803</v>
      </c>
      <c r="S2542" s="2" t="s">
        <v>6535</v>
      </c>
      <c r="T2542" s="36">
        <v>2.2067796610169492</v>
      </c>
      <c r="U2542" s="2" t="s">
        <v>6535</v>
      </c>
      <c r="V2542" s="31">
        <v>32.103576914636825</v>
      </c>
      <c r="W2542" s="2" t="s">
        <v>6535</v>
      </c>
      <c r="X2542" s="31" t="s">
        <v>6535</v>
      </c>
      <c r="Y2542" s="2" t="s">
        <v>6535</v>
      </c>
      <c r="AA2542" s="37">
        <v>39243</v>
      </c>
      <c r="AB2542" s="4" t="s">
        <v>6535</v>
      </c>
      <c r="AC2542" s="37">
        <v>146296</v>
      </c>
      <c r="AD2542" s="4" t="s">
        <v>6535</v>
      </c>
      <c r="AE2542" s="41">
        <v>4557</v>
      </c>
      <c r="AF2542" s="4" t="s">
        <v>6535</v>
      </c>
      <c r="AG2542" s="41">
        <v>2065</v>
      </c>
      <c r="AH2542" s="2" t="s">
        <v>6535</v>
      </c>
      <c r="AI2542" s="41">
        <v>0</v>
      </c>
      <c r="AJ2542" s="2" t="s">
        <v>6535</v>
      </c>
      <c r="AK2542" s="41">
        <v>59276</v>
      </c>
      <c r="AL2542" s="2" t="s">
        <v>6535</v>
      </c>
      <c r="AM2542" s="2" t="str">
        <f>IF(OR(O2542="Q",Q2542="Q",S2542="Q",U2542="Q",W2542="Q",Y2542="Q",AB2542="Q",AD2542="Q",AF2542="Q",AH2542="Q",AJ2542="Q",AL2542="Q"),"Yes","No")</f>
        <v>No</v>
      </c>
    </row>
    <row r="2543" spans="1:39">
      <c r="A2543" s="3" t="s">
        <v>453</v>
      </c>
      <c r="B2543" s="3" t="s">
        <v>454</v>
      </c>
      <c r="C2543" s="4" t="s">
        <v>137</v>
      </c>
      <c r="D2543" s="241" t="s">
        <v>455</v>
      </c>
      <c r="E2543" s="236">
        <v>207</v>
      </c>
      <c r="F2543" s="3" t="s">
        <v>167</v>
      </c>
      <c r="G2543" s="4" t="s">
        <v>264</v>
      </c>
      <c r="H2543" s="60">
        <v>0</v>
      </c>
      <c r="I2543" s="27">
        <v>9</v>
      </c>
      <c r="J2543" s="170" t="s">
        <v>15</v>
      </c>
      <c r="K2543" s="170" t="s">
        <v>13</v>
      </c>
      <c r="L2543" s="5">
        <v>3</v>
      </c>
      <c r="N2543" s="31">
        <v>0</v>
      </c>
      <c r="O2543" s="4" t="s">
        <v>6535</v>
      </c>
      <c r="P2543" s="56">
        <v>0</v>
      </c>
      <c r="Q2543" s="8" t="s">
        <v>6535</v>
      </c>
      <c r="R2543" s="35">
        <v>45.856123009335533</v>
      </c>
      <c r="S2543" s="2" t="s">
        <v>6535</v>
      </c>
      <c r="T2543" s="36">
        <v>1.485172981878089</v>
      </c>
      <c r="U2543" s="2" t="s">
        <v>6535</v>
      </c>
      <c r="V2543" s="31">
        <v>30.875947494915881</v>
      </c>
      <c r="W2543" s="2" t="s">
        <v>6535</v>
      </c>
      <c r="X2543" s="31" t="s">
        <v>6535</v>
      </c>
      <c r="Y2543" s="2" t="s">
        <v>6535</v>
      </c>
      <c r="AA2543" s="37">
        <v>0</v>
      </c>
      <c r="AB2543" s="4" t="s">
        <v>6535</v>
      </c>
      <c r="AC2543" s="37">
        <v>334016</v>
      </c>
      <c r="AD2543" s="4" t="s">
        <v>6535</v>
      </c>
      <c r="AE2543" s="41">
        <v>10818</v>
      </c>
      <c r="AF2543" s="4" t="s">
        <v>6535</v>
      </c>
      <c r="AG2543" s="41">
        <v>7284</v>
      </c>
      <c r="AH2543" s="2" t="s">
        <v>6535</v>
      </c>
      <c r="AI2543" s="41">
        <v>0</v>
      </c>
      <c r="AJ2543" s="2" t="s">
        <v>6535</v>
      </c>
      <c r="AK2543" s="41">
        <v>175671</v>
      </c>
      <c r="AL2543" s="2" t="s">
        <v>6535</v>
      </c>
      <c r="AM2543" s="2" t="str">
        <f>IF(OR(O2543="Q",Q2543="Q",S2543="Q",U2543="Q",W2543="Q",Y2543="Q",AB2543="Q",AD2543="Q",AF2543="Q",AH2543="Q",AJ2543="Q",AL2543="Q"),"Yes","No")</f>
        <v>No</v>
      </c>
    </row>
    <row r="2544" spans="1:39">
      <c r="A2544" s="6" t="s">
        <v>6137</v>
      </c>
      <c r="B2544" s="6" t="s">
        <v>6124</v>
      </c>
      <c r="C2544" s="4" t="s">
        <v>96</v>
      </c>
      <c r="D2544" s="242" t="s">
        <v>6138</v>
      </c>
      <c r="E2544" s="237" t="s">
        <v>6139</v>
      </c>
      <c r="F2544" s="25" t="s">
        <v>320</v>
      </c>
      <c r="G2544" s="53" t="s">
        <v>476</v>
      </c>
      <c r="H2544" s="180">
        <v>0</v>
      </c>
      <c r="I2544" s="28">
        <v>9</v>
      </c>
      <c r="J2544" s="171" t="s">
        <v>15</v>
      </c>
      <c r="K2544" s="171" t="s">
        <v>13</v>
      </c>
      <c r="L2544" s="9">
        <v>3</v>
      </c>
      <c r="M2544" s="9"/>
      <c r="N2544" s="32">
        <v>1.0902592789912982</v>
      </c>
      <c r="O2544" s="10" t="s">
        <v>6535</v>
      </c>
      <c r="P2544" s="57">
        <v>0.12164518462010958</v>
      </c>
      <c r="Q2544" s="7" t="s">
        <v>6535</v>
      </c>
      <c r="R2544" s="182">
        <v>58.218889689978369</v>
      </c>
      <c r="S2544" s="1" t="s">
        <v>6535</v>
      </c>
      <c r="T2544" s="36">
        <v>6.4957462148521987</v>
      </c>
      <c r="U2544" s="2" t="s">
        <v>6535</v>
      </c>
      <c r="V2544" s="31">
        <v>8.9626176522820096</v>
      </c>
      <c r="W2544" s="2" t="s">
        <v>6535</v>
      </c>
      <c r="X2544" s="31" t="s">
        <v>6535</v>
      </c>
      <c r="Y2544" s="2" t="s">
        <v>6535</v>
      </c>
      <c r="AA2544" s="38">
        <v>49114</v>
      </c>
      <c r="AB2544" s="9" t="s">
        <v>6535</v>
      </c>
      <c r="AC2544" s="38">
        <v>403748</v>
      </c>
      <c r="AD2544" s="9" t="s">
        <v>6535</v>
      </c>
      <c r="AE2544" s="42">
        <v>45048</v>
      </c>
      <c r="AF2544" s="9" t="s">
        <v>6535</v>
      </c>
      <c r="AG2544" s="41">
        <v>6935</v>
      </c>
      <c r="AH2544" s="2" t="s">
        <v>6535</v>
      </c>
      <c r="AI2544" s="41">
        <v>0</v>
      </c>
      <c r="AJ2544" s="2" t="s">
        <v>6535</v>
      </c>
      <c r="AK2544" s="41">
        <v>114931</v>
      </c>
      <c r="AL2544" s="2" t="s">
        <v>6535</v>
      </c>
      <c r="AM2544" s="2" t="str">
        <f>IF(OR(O2544="Q",Q2544="Q",S2544="Q",U2544="Q",W2544="Q",Y2544="Q",AB2544="Q",AD2544="Q",AF2544="Q",AH2544="Q",AJ2544="Q",AL2544="Q"),"Yes","No")</f>
        <v>No</v>
      </c>
    </row>
    <row r="2545" spans="1:39">
      <c r="A2545" s="6" t="s">
        <v>1357</v>
      </c>
      <c r="B2545" s="6" t="s">
        <v>1282</v>
      </c>
      <c r="C2545" s="4" t="s">
        <v>114</v>
      </c>
      <c r="D2545" s="242">
        <v>3101</v>
      </c>
      <c r="E2545" s="237">
        <v>30101</v>
      </c>
      <c r="F2545" s="25" t="s">
        <v>317</v>
      </c>
      <c r="G2545" s="53" t="s">
        <v>262</v>
      </c>
      <c r="H2545" s="180">
        <v>1733853</v>
      </c>
      <c r="I2545" s="28">
        <v>9</v>
      </c>
      <c r="J2545" s="171" t="s">
        <v>14</v>
      </c>
      <c r="K2545" s="171" t="s">
        <v>16</v>
      </c>
      <c r="L2545" s="9">
        <v>3</v>
      </c>
      <c r="M2545" s="9"/>
      <c r="N2545" s="32">
        <v>1.6383450314000738</v>
      </c>
      <c r="O2545" s="10" t="s">
        <v>6535</v>
      </c>
      <c r="P2545" s="57">
        <v>0.10892122551728373</v>
      </c>
      <c r="Q2545" s="7" t="s">
        <v>6535</v>
      </c>
      <c r="R2545" s="182">
        <v>65.992706645056728</v>
      </c>
      <c r="S2545" s="1" t="s">
        <v>6535</v>
      </c>
      <c r="T2545" s="36">
        <v>4.3873581847649916</v>
      </c>
      <c r="U2545" s="2" t="s">
        <v>6535</v>
      </c>
      <c r="V2545" s="31">
        <v>15.04155892131511</v>
      </c>
      <c r="W2545" s="2" t="s">
        <v>6535</v>
      </c>
      <c r="X2545" s="31">
        <v>4.5719178082191778</v>
      </c>
      <c r="Y2545" s="2" t="s">
        <v>6535</v>
      </c>
      <c r="AA2545" s="38">
        <v>17740</v>
      </c>
      <c r="AB2545" s="9" t="s">
        <v>6535</v>
      </c>
      <c r="AC2545" s="38">
        <v>162870</v>
      </c>
      <c r="AD2545" s="9" t="s">
        <v>6535</v>
      </c>
      <c r="AE2545" s="42">
        <v>10828</v>
      </c>
      <c r="AF2545" s="9" t="s">
        <v>6535</v>
      </c>
      <c r="AG2545" s="41">
        <v>2468</v>
      </c>
      <c r="AH2545" s="2" t="s">
        <v>6535</v>
      </c>
      <c r="AI2545" s="41">
        <v>35624</v>
      </c>
      <c r="AJ2545" s="2" t="s">
        <v>6535</v>
      </c>
      <c r="AK2545" s="41">
        <v>35319</v>
      </c>
      <c r="AL2545" s="2" t="s">
        <v>6535</v>
      </c>
      <c r="AM2545" s="2" t="str">
        <f>IF(OR(O2545="Q",Q2545="Q",S2545="Q",U2545="Q",W2545="Q",Y2545="Q",AB2545="Q",AD2545="Q",AF2545="Q",AH2545="Q",AJ2545="Q",AL2545="Q"),"Yes","No")</f>
        <v>No</v>
      </c>
    </row>
    <row r="2546" spans="1:39">
      <c r="A2546" s="3" t="s">
        <v>968</v>
      </c>
      <c r="B2546" s="3" t="s">
        <v>969</v>
      </c>
      <c r="C2546" s="4" t="s">
        <v>97</v>
      </c>
      <c r="D2546" s="241">
        <v>2006</v>
      </c>
      <c r="E2546" s="236">
        <v>20006</v>
      </c>
      <c r="F2546" s="3" t="s">
        <v>317</v>
      </c>
      <c r="G2546" s="4" t="s">
        <v>262</v>
      </c>
      <c r="H2546" s="60">
        <v>18351295</v>
      </c>
      <c r="I2546" s="27">
        <v>9</v>
      </c>
      <c r="J2546" s="170" t="s">
        <v>14</v>
      </c>
      <c r="K2546" s="170" t="s">
        <v>13</v>
      </c>
      <c r="L2546" s="5">
        <v>3</v>
      </c>
      <c r="N2546" s="31">
        <v>1.0252922313023689</v>
      </c>
      <c r="O2546" s="4" t="s">
        <v>6535</v>
      </c>
      <c r="P2546" s="56">
        <v>3.6642623969004515E-2</v>
      </c>
      <c r="Q2546" s="8" t="s">
        <v>6535</v>
      </c>
      <c r="R2546" s="35">
        <v>49.658711217183772</v>
      </c>
      <c r="S2546" s="2" t="s">
        <v>6535</v>
      </c>
      <c r="T2546" s="36">
        <v>1.7747383881035432</v>
      </c>
      <c r="U2546" s="2" t="s">
        <v>6535</v>
      </c>
      <c r="V2546" s="31">
        <v>27.980862728871418</v>
      </c>
      <c r="W2546" s="2" t="s">
        <v>6535</v>
      </c>
      <c r="X2546" s="31">
        <v>9.7456674473067917</v>
      </c>
      <c r="Y2546" s="2" t="s">
        <v>6535</v>
      </c>
      <c r="AA2546" s="37">
        <v>19823</v>
      </c>
      <c r="AB2546" s="4" t="s">
        <v>6535</v>
      </c>
      <c r="AC2546" s="37">
        <v>540982</v>
      </c>
      <c r="AD2546" s="4" t="s">
        <v>6535</v>
      </c>
      <c r="AE2546" s="41">
        <v>19334</v>
      </c>
      <c r="AF2546" s="4" t="s">
        <v>6535</v>
      </c>
      <c r="AG2546" s="41">
        <v>10894</v>
      </c>
      <c r="AH2546" s="2" t="s">
        <v>6535</v>
      </c>
      <c r="AI2546" s="41">
        <v>55510</v>
      </c>
      <c r="AJ2546" s="2" t="s">
        <v>6535</v>
      </c>
      <c r="AK2546" s="41">
        <v>59738</v>
      </c>
      <c r="AL2546" s="2" t="s">
        <v>6535</v>
      </c>
      <c r="AM2546" s="2" t="str">
        <f>IF(OR(O2546="Q",Q2546="Q",S2546="Q",U2546="Q",W2546="Q",Y2546="Q",AB2546="Q",AD2546="Q",AF2546="Q",AH2546="Q",AJ2546="Q",AL2546="Q"),"Yes","No")</f>
        <v>No</v>
      </c>
    </row>
    <row r="2547" spans="1:39">
      <c r="A2547" s="3" t="s">
        <v>1464</v>
      </c>
      <c r="B2547" s="3" t="s">
        <v>1465</v>
      </c>
      <c r="C2547" s="4" t="s">
        <v>147</v>
      </c>
      <c r="D2547" s="241" t="s">
        <v>1466</v>
      </c>
      <c r="E2547" s="236" t="s">
        <v>1467</v>
      </c>
      <c r="F2547" s="3" t="s">
        <v>320</v>
      </c>
      <c r="G2547" s="4" t="s">
        <v>476</v>
      </c>
      <c r="H2547" s="60">
        <v>0</v>
      </c>
      <c r="I2547" s="27">
        <v>9</v>
      </c>
      <c r="J2547" s="170" t="s">
        <v>14</v>
      </c>
      <c r="K2547" s="170" t="s">
        <v>13</v>
      </c>
      <c r="L2547" s="5">
        <v>2</v>
      </c>
      <c r="N2547" s="31">
        <v>1.2388177764993529</v>
      </c>
      <c r="O2547" s="4" t="s">
        <v>6535</v>
      </c>
      <c r="P2547" s="56">
        <v>0.11504147022291079</v>
      </c>
      <c r="Q2547" s="8" t="s">
        <v>6535</v>
      </c>
      <c r="R2547" s="35">
        <v>38.357069672131146</v>
      </c>
      <c r="S2547" s="2" t="s">
        <v>6535</v>
      </c>
      <c r="T2547" s="36">
        <v>3.5619877049180326</v>
      </c>
      <c r="U2547" s="2" t="s">
        <v>6535</v>
      </c>
      <c r="V2547" s="31">
        <v>10.768445275420682</v>
      </c>
      <c r="W2547" s="2" t="s">
        <v>6535</v>
      </c>
      <c r="X2547" s="31" t="s">
        <v>6535</v>
      </c>
      <c r="Y2547" s="2" t="s">
        <v>6535</v>
      </c>
      <c r="AA2547" s="37">
        <v>17227</v>
      </c>
      <c r="AB2547" s="4" t="s">
        <v>6535</v>
      </c>
      <c r="AC2547" s="37">
        <v>149746</v>
      </c>
      <c r="AD2547" s="4" t="s">
        <v>6535</v>
      </c>
      <c r="AE2547" s="41">
        <v>13906</v>
      </c>
      <c r="AF2547" s="4" t="s">
        <v>6535</v>
      </c>
      <c r="AG2547" s="41">
        <v>3904</v>
      </c>
      <c r="AH2547" s="2" t="s">
        <v>6535</v>
      </c>
      <c r="AI2547" s="41">
        <v>0</v>
      </c>
      <c r="AJ2547" s="2" t="s">
        <v>6535</v>
      </c>
      <c r="AK2547" s="41">
        <v>56159</v>
      </c>
      <c r="AL2547" s="2" t="s">
        <v>6535</v>
      </c>
      <c r="AM2547" s="2" t="str">
        <f>IF(OR(O2547="Q",Q2547="Q",S2547="Q",U2547="Q",W2547="Q",Y2547="Q",AB2547="Q",AD2547="Q",AF2547="Q",AH2547="Q",AJ2547="Q",AL2547="Q"),"Yes","No")</f>
        <v>No</v>
      </c>
    </row>
    <row r="2548" spans="1:39">
      <c r="A2548" s="6" t="s">
        <v>772</v>
      </c>
      <c r="B2548" s="6" t="s">
        <v>773</v>
      </c>
      <c r="C2548" s="4" t="s">
        <v>73</v>
      </c>
      <c r="D2548" s="242">
        <v>1015</v>
      </c>
      <c r="E2548" s="237">
        <v>10015</v>
      </c>
      <c r="F2548" s="25" t="s">
        <v>317</v>
      </c>
      <c r="G2548" s="53" t="s">
        <v>264</v>
      </c>
      <c r="H2548" s="180">
        <v>59397</v>
      </c>
      <c r="I2548" s="28">
        <v>9</v>
      </c>
      <c r="J2548" s="171" t="s">
        <v>14</v>
      </c>
      <c r="K2548" s="171" t="s">
        <v>16</v>
      </c>
      <c r="L2548" s="9">
        <v>2</v>
      </c>
      <c r="M2548" s="9"/>
      <c r="N2548" s="32">
        <v>3.2727605565047595</v>
      </c>
      <c r="O2548" s="10" t="s">
        <v>6535</v>
      </c>
      <c r="P2548" s="57">
        <v>0.16043097465840292</v>
      </c>
      <c r="Q2548" s="7" t="s">
        <v>6535</v>
      </c>
      <c r="R2548" s="182">
        <v>47.352974504249289</v>
      </c>
      <c r="S2548" s="1" t="s">
        <v>6535</v>
      </c>
      <c r="T2548" s="36">
        <v>2.3212464589235129</v>
      </c>
      <c r="U2548" s="2" t="s">
        <v>6535</v>
      </c>
      <c r="V2548" s="31">
        <v>20.399804735172076</v>
      </c>
      <c r="W2548" s="2" t="s">
        <v>6535</v>
      </c>
      <c r="X2548" s="31" t="s">
        <v>6535</v>
      </c>
      <c r="Y2548" s="2" t="s">
        <v>6535</v>
      </c>
      <c r="AA2548" s="38">
        <v>26817</v>
      </c>
      <c r="AB2548" s="9" t="s">
        <v>6535</v>
      </c>
      <c r="AC2548" s="38">
        <v>167156</v>
      </c>
      <c r="AD2548" s="9" t="s">
        <v>6535</v>
      </c>
      <c r="AE2548" s="42">
        <v>8194</v>
      </c>
      <c r="AF2548" s="9" t="s">
        <v>6535</v>
      </c>
      <c r="AG2548" s="41">
        <v>3530</v>
      </c>
      <c r="AH2548" s="2" t="s">
        <v>6535</v>
      </c>
      <c r="AI2548" s="41">
        <v>0</v>
      </c>
      <c r="AJ2548" s="2" t="s">
        <v>6535</v>
      </c>
      <c r="AK2548" s="41">
        <v>37382</v>
      </c>
      <c r="AL2548" s="2" t="s">
        <v>6535</v>
      </c>
      <c r="AM2548" s="2" t="str">
        <f>IF(OR(O2548="Q",Q2548="Q",S2548="Q",U2548="Q",W2548="Q",Y2548="Q",AB2548="Q",AD2548="Q",AF2548="Q",AH2548="Q",AJ2548="Q",AL2548="Q"),"Yes","No")</f>
        <v>No</v>
      </c>
    </row>
    <row r="2549" spans="1:39">
      <c r="A2549" s="6" t="s">
        <v>3946</v>
      </c>
      <c r="B2549" s="6" t="s">
        <v>3947</v>
      </c>
      <c r="C2549" s="4" t="s">
        <v>12</v>
      </c>
      <c r="D2549" s="242">
        <v>6034</v>
      </c>
      <c r="E2549" s="237">
        <v>60034</v>
      </c>
      <c r="F2549" s="25" t="s">
        <v>317</v>
      </c>
      <c r="G2549" s="53" t="s">
        <v>264</v>
      </c>
      <c r="H2549" s="180">
        <v>53495</v>
      </c>
      <c r="I2549" s="28">
        <v>9</v>
      </c>
      <c r="J2549" s="171" t="s">
        <v>14</v>
      </c>
      <c r="K2549" s="171" t="s">
        <v>13</v>
      </c>
      <c r="L2549" s="9">
        <v>2</v>
      </c>
      <c r="M2549" s="9"/>
      <c r="N2549" s="32">
        <v>30.059513590844062</v>
      </c>
      <c r="O2549" s="10" t="s">
        <v>6535</v>
      </c>
      <c r="P2549" s="57">
        <v>1.6723654886978669</v>
      </c>
      <c r="Q2549" s="7" t="s">
        <v>6535</v>
      </c>
      <c r="R2549" s="182">
        <v>20.856573705179283</v>
      </c>
      <c r="S2549" s="1" t="s">
        <v>6535</v>
      </c>
      <c r="T2549" s="36">
        <v>1.1603585657370519</v>
      </c>
      <c r="U2549" s="2" t="s">
        <v>6535</v>
      </c>
      <c r="V2549" s="31">
        <v>17.974248927038627</v>
      </c>
      <c r="W2549" s="2" t="s">
        <v>6535</v>
      </c>
      <c r="X2549" s="31" t="s">
        <v>6535</v>
      </c>
      <c r="Y2549" s="2" t="s">
        <v>6535</v>
      </c>
      <c r="AA2549" s="38">
        <v>105058</v>
      </c>
      <c r="AB2549" s="9" t="s">
        <v>6535</v>
      </c>
      <c r="AC2549" s="38">
        <v>62820</v>
      </c>
      <c r="AD2549" s="9" t="s">
        <v>6535</v>
      </c>
      <c r="AE2549" s="42">
        <v>3495</v>
      </c>
      <c r="AF2549" s="9" t="s">
        <v>6535</v>
      </c>
      <c r="AG2549" s="41">
        <v>3012</v>
      </c>
      <c r="AH2549" s="2" t="s">
        <v>6535</v>
      </c>
      <c r="AI2549" s="41">
        <v>0</v>
      </c>
      <c r="AJ2549" s="2" t="s">
        <v>6535</v>
      </c>
      <c r="AK2549" s="41">
        <v>28614</v>
      </c>
      <c r="AL2549" s="2" t="s">
        <v>6535</v>
      </c>
      <c r="AM2549" s="2" t="str">
        <f>IF(OR(O2549="Q",Q2549="Q",S2549="Q",U2549="Q",W2549="Q",Y2549="Q",AB2549="Q",AD2549="Q",AF2549="Q",AH2549="Q",AJ2549="Q",AL2549="Q"),"Yes","No")</f>
        <v>No</v>
      </c>
    </row>
    <row r="2550" spans="1:39">
      <c r="A2550" s="6" t="s">
        <v>923</v>
      </c>
      <c r="B2550" s="6" t="s">
        <v>838</v>
      </c>
      <c r="C2550" s="4" t="s">
        <v>87</v>
      </c>
      <c r="D2550" s="242" t="s">
        <v>924</v>
      </c>
      <c r="E2550" s="237" t="s">
        <v>925</v>
      </c>
      <c r="F2550" s="25" t="s">
        <v>481</v>
      </c>
      <c r="G2550" s="53" t="s">
        <v>476</v>
      </c>
      <c r="H2550" s="180">
        <v>0</v>
      </c>
      <c r="I2550" s="28">
        <v>9</v>
      </c>
      <c r="J2550" s="171" t="s">
        <v>15</v>
      </c>
      <c r="K2550" s="171" t="s">
        <v>13</v>
      </c>
      <c r="L2550" s="9">
        <v>2</v>
      </c>
      <c r="M2550" s="9"/>
      <c r="N2550" s="32">
        <v>0.89977298524404081</v>
      </c>
      <c r="O2550" s="10" t="s">
        <v>6535</v>
      </c>
      <c r="P2550" s="57">
        <v>0.1267319662346521</v>
      </c>
      <c r="Q2550" s="7" t="s">
        <v>6535</v>
      </c>
      <c r="R2550" s="182">
        <v>35.199399737385107</v>
      </c>
      <c r="S2550" s="1" t="s">
        <v>6535</v>
      </c>
      <c r="T2550" s="36">
        <v>4.9577940348902647</v>
      </c>
      <c r="U2550" s="2" t="s">
        <v>6535</v>
      </c>
      <c r="V2550" s="31">
        <v>7.0998108210367006</v>
      </c>
      <c r="W2550" s="2" t="s">
        <v>6535</v>
      </c>
      <c r="X2550" s="31" t="s">
        <v>6535</v>
      </c>
      <c r="Y2550" s="2" t="s">
        <v>6535</v>
      </c>
      <c r="AA2550" s="38">
        <v>23781</v>
      </c>
      <c r="AB2550" s="9" t="s">
        <v>6535</v>
      </c>
      <c r="AC2550" s="38">
        <v>187648</v>
      </c>
      <c r="AD2550" s="9" t="s">
        <v>6535</v>
      </c>
      <c r="AE2550" s="42">
        <v>26430</v>
      </c>
      <c r="AF2550" s="9" t="s">
        <v>6535</v>
      </c>
      <c r="AG2550" s="41">
        <v>5331</v>
      </c>
      <c r="AH2550" s="2" t="s">
        <v>6535</v>
      </c>
      <c r="AI2550" s="41">
        <v>0</v>
      </c>
      <c r="AJ2550" s="2" t="s">
        <v>6535</v>
      </c>
      <c r="AK2550" s="41">
        <v>84214</v>
      </c>
      <c r="AL2550" s="2" t="s">
        <v>6535</v>
      </c>
      <c r="AM2550" s="2" t="str">
        <f>IF(OR(O2550="Q",Q2550="Q",S2550="Q",U2550="Q",W2550="Q",Y2550="Q",AB2550="Q",AD2550="Q",AF2550="Q",AH2550="Q",AJ2550="Q",AL2550="Q"),"Yes","No")</f>
        <v>No</v>
      </c>
    </row>
    <row r="2551" spans="1:39">
      <c r="A2551" s="3" t="s">
        <v>453</v>
      </c>
      <c r="B2551" s="3" t="s">
        <v>454</v>
      </c>
      <c r="C2551" s="4" t="s">
        <v>137</v>
      </c>
      <c r="D2551" s="241" t="s">
        <v>455</v>
      </c>
      <c r="E2551" s="236">
        <v>207</v>
      </c>
      <c r="F2551" s="3" t="s">
        <v>167</v>
      </c>
      <c r="G2551" s="4" t="s">
        <v>264</v>
      </c>
      <c r="H2551" s="60">
        <v>0</v>
      </c>
      <c r="I2551" s="27">
        <v>9</v>
      </c>
      <c r="J2551" s="170" t="s">
        <v>14</v>
      </c>
      <c r="K2551" s="170" t="s">
        <v>13</v>
      </c>
      <c r="L2551" s="5">
        <v>2</v>
      </c>
      <c r="N2551" s="31">
        <v>0</v>
      </c>
      <c r="O2551" s="4" t="s">
        <v>6535</v>
      </c>
      <c r="P2551" s="56">
        <v>0</v>
      </c>
      <c r="Q2551" s="8" t="s">
        <v>6535</v>
      </c>
      <c r="R2551" s="35">
        <v>31.693319305628616</v>
      </c>
      <c r="S2551" s="2" t="s">
        <v>6535</v>
      </c>
      <c r="T2551" s="36">
        <v>1.0510257759074171</v>
      </c>
      <c r="U2551" s="2" t="s">
        <v>6535</v>
      </c>
      <c r="V2551" s="31">
        <v>30.154654654654653</v>
      </c>
      <c r="W2551" s="2" t="s">
        <v>6535</v>
      </c>
      <c r="X2551" s="31" t="s">
        <v>6535</v>
      </c>
      <c r="Y2551" s="2" t="s">
        <v>6535</v>
      </c>
      <c r="AA2551" s="37">
        <v>0</v>
      </c>
      <c r="AB2551" s="4" t="s">
        <v>6535</v>
      </c>
      <c r="AC2551" s="37">
        <v>60249</v>
      </c>
      <c r="AD2551" s="4" t="s">
        <v>6535</v>
      </c>
      <c r="AE2551" s="41">
        <v>1998</v>
      </c>
      <c r="AF2551" s="4" t="s">
        <v>6535</v>
      </c>
      <c r="AG2551" s="41">
        <v>1901</v>
      </c>
      <c r="AH2551" s="2" t="s">
        <v>6535</v>
      </c>
      <c r="AI2551" s="41">
        <v>0</v>
      </c>
      <c r="AJ2551" s="2" t="s">
        <v>6535</v>
      </c>
      <c r="AK2551" s="41">
        <v>52447</v>
      </c>
      <c r="AL2551" s="2" t="s">
        <v>6535</v>
      </c>
      <c r="AM2551" s="2" t="str">
        <f>IF(OR(O2551="Q",Q2551="Q",S2551="Q",U2551="Q",W2551="Q",Y2551="Q",AB2551="Q",AD2551="Q",AF2551="Q",AH2551="Q",AJ2551="Q",AL2551="Q"),"Yes","No")</f>
        <v>No</v>
      </c>
    </row>
    <row r="2552" spans="1:39">
      <c r="A2552" s="3" t="s">
        <v>5254</v>
      </c>
      <c r="B2552" s="3" t="s">
        <v>5156</v>
      </c>
      <c r="C2552" s="4" t="s">
        <v>41</v>
      </c>
      <c r="D2552" s="241" t="s">
        <v>5255</v>
      </c>
      <c r="E2552" s="236" t="s">
        <v>5256</v>
      </c>
      <c r="F2552" s="3" t="s">
        <v>481</v>
      </c>
      <c r="G2552" s="4" t="s">
        <v>476</v>
      </c>
      <c r="H2552" s="60">
        <v>0</v>
      </c>
      <c r="I2552" s="27">
        <v>9</v>
      </c>
      <c r="J2552" s="170" t="s">
        <v>30</v>
      </c>
      <c r="K2552" s="170" t="s">
        <v>13</v>
      </c>
      <c r="L2552" s="5">
        <v>2</v>
      </c>
      <c r="N2552" s="31">
        <v>20.196114864864864</v>
      </c>
      <c r="O2552" s="4" t="s">
        <v>6535</v>
      </c>
      <c r="P2552" s="56">
        <v>0.24004714168405034</v>
      </c>
      <c r="Q2552" s="8" t="s">
        <v>6535</v>
      </c>
      <c r="R2552" s="35">
        <v>110.38851950354609</v>
      </c>
      <c r="S2552" s="2" t="s">
        <v>6535</v>
      </c>
      <c r="T2552" s="36">
        <v>1.3120567375886525</v>
      </c>
      <c r="U2552" s="2" t="s">
        <v>6535</v>
      </c>
      <c r="V2552" s="31">
        <v>84.1339527027027</v>
      </c>
      <c r="W2552" s="2" t="s">
        <v>6535</v>
      </c>
      <c r="X2552" s="31" t="s">
        <v>6535</v>
      </c>
      <c r="Y2552" s="2" t="s">
        <v>6535</v>
      </c>
      <c r="AA2552" s="37">
        <v>119561</v>
      </c>
      <c r="AB2552" s="4" t="s">
        <v>6535</v>
      </c>
      <c r="AC2552" s="37">
        <v>498073</v>
      </c>
      <c r="AD2552" s="4" t="s">
        <v>6535</v>
      </c>
      <c r="AE2552" s="41">
        <v>5920</v>
      </c>
      <c r="AF2552" s="4" t="s">
        <v>6535</v>
      </c>
      <c r="AG2552" s="41">
        <v>4512</v>
      </c>
      <c r="AH2552" s="2" t="s">
        <v>6535</v>
      </c>
      <c r="AI2552" s="41">
        <v>0</v>
      </c>
      <c r="AJ2552" s="2" t="s">
        <v>6535</v>
      </c>
      <c r="AK2552" s="41">
        <v>173040</v>
      </c>
      <c r="AL2552" s="2" t="s">
        <v>6535</v>
      </c>
      <c r="AM2552" s="2" t="str">
        <f>IF(OR(O2552="Q",Q2552="Q",S2552="Q",U2552="Q",W2552="Q",Y2552="Q",AB2552="Q",AD2552="Q",AF2552="Q",AH2552="Q",AJ2552="Q",AL2552="Q"),"Yes","No")</f>
        <v>No</v>
      </c>
    </row>
    <row r="2553" spans="1:39">
      <c r="A2553" s="3" t="s">
        <v>5254</v>
      </c>
      <c r="B2553" s="3" t="s">
        <v>5156</v>
      </c>
      <c r="C2553" s="4" t="s">
        <v>41</v>
      </c>
      <c r="D2553" s="241" t="s">
        <v>5255</v>
      </c>
      <c r="E2553" s="236" t="s">
        <v>5256</v>
      </c>
      <c r="F2553" s="3" t="s">
        <v>481</v>
      </c>
      <c r="G2553" s="4" t="s">
        <v>476</v>
      </c>
      <c r="H2553" s="60">
        <v>0</v>
      </c>
      <c r="I2553" s="27">
        <v>9</v>
      </c>
      <c r="J2553" s="170" t="s">
        <v>14</v>
      </c>
      <c r="K2553" s="170" t="s">
        <v>13</v>
      </c>
      <c r="L2553" s="5">
        <v>2</v>
      </c>
      <c r="N2553" s="31">
        <v>0.64197229808817791</v>
      </c>
      <c r="O2553" s="4" t="s">
        <v>6535</v>
      </c>
      <c r="P2553" s="56">
        <v>6.5608333748691627E-2</v>
      </c>
      <c r="Q2553" s="8" t="s">
        <v>6535</v>
      </c>
      <c r="R2553" s="35">
        <v>51.990152889349574</v>
      </c>
      <c r="S2553" s="2" t="s">
        <v>6535</v>
      </c>
      <c r="T2553" s="36">
        <v>5.3132935993780777</v>
      </c>
      <c r="U2553" s="2" t="s">
        <v>6535</v>
      </c>
      <c r="V2553" s="31">
        <v>9.7849200156067102</v>
      </c>
      <c r="W2553" s="2" t="s">
        <v>6535</v>
      </c>
      <c r="X2553" s="31" t="s">
        <v>6535</v>
      </c>
      <c r="Y2553" s="2" t="s">
        <v>6535</v>
      </c>
      <c r="AA2553" s="37">
        <v>13163</v>
      </c>
      <c r="AB2553" s="4" t="s">
        <v>6535</v>
      </c>
      <c r="AC2553" s="37">
        <v>200630</v>
      </c>
      <c r="AD2553" s="4" t="s">
        <v>6535</v>
      </c>
      <c r="AE2553" s="41">
        <v>20504</v>
      </c>
      <c r="AF2553" s="4" t="s">
        <v>6535</v>
      </c>
      <c r="AG2553" s="41">
        <v>3859</v>
      </c>
      <c r="AH2553" s="2" t="s">
        <v>6535</v>
      </c>
      <c r="AI2553" s="41">
        <v>0</v>
      </c>
      <c r="AJ2553" s="2" t="s">
        <v>6535</v>
      </c>
      <c r="AK2553" s="41">
        <v>72708</v>
      </c>
      <c r="AL2553" s="2" t="s">
        <v>6535</v>
      </c>
      <c r="AM2553" s="2" t="str">
        <f>IF(OR(O2553="Q",Q2553="Q",S2553="Q",U2553="Q",W2553="Q",Y2553="Q",AB2553="Q",AD2553="Q",AF2553="Q",AH2553="Q",AJ2553="Q",AL2553="Q"),"Yes","No")</f>
        <v>No</v>
      </c>
    </row>
    <row r="2554" spans="1:39">
      <c r="A2554" s="3" t="s">
        <v>6137</v>
      </c>
      <c r="B2554" s="3" t="s">
        <v>6124</v>
      </c>
      <c r="C2554" s="4" t="s">
        <v>96</v>
      </c>
      <c r="D2554" s="241" t="s">
        <v>6138</v>
      </c>
      <c r="E2554" s="236" t="s">
        <v>6139</v>
      </c>
      <c r="F2554" s="3" t="s">
        <v>320</v>
      </c>
      <c r="G2554" s="4" t="s">
        <v>476</v>
      </c>
      <c r="H2554" s="60">
        <v>0</v>
      </c>
      <c r="I2554" s="27">
        <v>9</v>
      </c>
      <c r="J2554" s="170" t="s">
        <v>30</v>
      </c>
      <c r="K2554" s="170" t="s">
        <v>13</v>
      </c>
      <c r="L2554" s="5">
        <v>2</v>
      </c>
      <c r="N2554" s="31">
        <v>0.81954294720252163</v>
      </c>
      <c r="O2554" s="4" t="s">
        <v>6535</v>
      </c>
      <c r="P2554" s="56">
        <v>3.1325867334951837E-2</v>
      </c>
      <c r="Q2554" s="8" t="s">
        <v>6535</v>
      </c>
      <c r="R2554" s="35">
        <v>55.816072629455277</v>
      </c>
      <c r="S2554" s="2" t="s">
        <v>6535</v>
      </c>
      <c r="T2554" s="36">
        <v>2.1334902488231338</v>
      </c>
      <c r="U2554" s="2" t="s">
        <v>6535</v>
      </c>
      <c r="V2554" s="31">
        <v>26.161859732072497</v>
      </c>
      <c r="W2554" s="2" t="s">
        <v>6535</v>
      </c>
      <c r="X2554" s="31" t="s">
        <v>6535</v>
      </c>
      <c r="Y2554" s="2" t="s">
        <v>6535</v>
      </c>
      <c r="AA2554" s="37">
        <v>5200</v>
      </c>
      <c r="AB2554" s="4" t="s">
        <v>6535</v>
      </c>
      <c r="AC2554" s="37">
        <v>165997</v>
      </c>
      <c r="AD2554" s="4" t="s">
        <v>6535</v>
      </c>
      <c r="AE2554" s="41">
        <v>6345</v>
      </c>
      <c r="AF2554" s="4" t="s">
        <v>6535</v>
      </c>
      <c r="AG2554" s="41">
        <v>2974</v>
      </c>
      <c r="AH2554" s="2" t="s">
        <v>6535</v>
      </c>
      <c r="AI2554" s="41">
        <v>0</v>
      </c>
      <c r="AJ2554" s="2" t="s">
        <v>6535</v>
      </c>
      <c r="AK2554" s="41">
        <v>102319</v>
      </c>
      <c r="AL2554" s="2" t="s">
        <v>6535</v>
      </c>
      <c r="AM2554" s="2" t="str">
        <f>IF(OR(O2554="Q",Q2554="Q",S2554="Q",U2554="Q",W2554="Q",Y2554="Q",AB2554="Q",AD2554="Q",AF2554="Q",AH2554="Q",AJ2554="Q",AL2554="Q"),"Yes","No")</f>
        <v>No</v>
      </c>
    </row>
    <row r="2555" spans="1:39">
      <c r="A2555" s="6" t="s">
        <v>6116</v>
      </c>
      <c r="B2555" s="6" t="s">
        <v>5869</v>
      </c>
      <c r="C2555" s="4" t="s">
        <v>96</v>
      </c>
      <c r="D2555" s="242" t="s">
        <v>6117</v>
      </c>
      <c r="E2555" s="237" t="s">
        <v>6118</v>
      </c>
      <c r="F2555" s="25" t="s">
        <v>317</v>
      </c>
      <c r="G2555" s="53" t="s">
        <v>476</v>
      </c>
      <c r="H2555" s="180">
        <v>0</v>
      </c>
      <c r="I2555" s="28">
        <v>9</v>
      </c>
      <c r="J2555" s="171" t="s">
        <v>15</v>
      </c>
      <c r="K2555" s="171" t="s">
        <v>13</v>
      </c>
      <c r="L2555" s="9">
        <v>2</v>
      </c>
      <c r="M2555" s="9"/>
      <c r="N2555" s="32">
        <v>0.25169045830202857</v>
      </c>
      <c r="O2555" s="10" t="s">
        <v>6535</v>
      </c>
      <c r="P2555" s="57">
        <v>1.1070171670274111E-2</v>
      </c>
      <c r="Q2555" s="7" t="s">
        <v>6535</v>
      </c>
      <c r="R2555" s="182">
        <v>73.898656898656895</v>
      </c>
      <c r="S2555" s="1" t="s">
        <v>6535</v>
      </c>
      <c r="T2555" s="36">
        <v>3.2503052503052503</v>
      </c>
      <c r="U2555" s="2" t="s">
        <v>6535</v>
      </c>
      <c r="V2555" s="31">
        <v>22.735912847483096</v>
      </c>
      <c r="W2555" s="2" t="s">
        <v>6535</v>
      </c>
      <c r="X2555" s="31" t="s">
        <v>6535</v>
      </c>
      <c r="Y2555" s="2" t="s">
        <v>6535</v>
      </c>
      <c r="AA2555" s="38">
        <v>670</v>
      </c>
      <c r="AB2555" s="9" t="s">
        <v>6535</v>
      </c>
      <c r="AC2555" s="38">
        <v>60523</v>
      </c>
      <c r="AD2555" s="9" t="s">
        <v>6535</v>
      </c>
      <c r="AE2555" s="42">
        <v>2662</v>
      </c>
      <c r="AF2555" s="9" t="s">
        <v>6535</v>
      </c>
      <c r="AG2555" s="41">
        <v>819</v>
      </c>
      <c r="AH2555" s="2" t="s">
        <v>6535</v>
      </c>
      <c r="AI2555" s="41">
        <v>0</v>
      </c>
      <c r="AJ2555" s="2" t="s">
        <v>6535</v>
      </c>
      <c r="AK2555" s="41">
        <v>13138</v>
      </c>
      <c r="AL2555" s="2" t="s">
        <v>6535</v>
      </c>
      <c r="AM2555" s="2" t="str">
        <f>IF(OR(O2555="Q",Q2555="Q",S2555="Q",U2555="Q",W2555="Q",Y2555="Q",AB2555="Q",AD2555="Q",AF2555="Q",AH2555="Q",AJ2555="Q",AL2555="Q"),"Yes","No")</f>
        <v>No</v>
      </c>
    </row>
    <row r="2556" spans="1:39">
      <c r="A2556" s="3" t="s">
        <v>4434</v>
      </c>
      <c r="B2556" s="3" t="s">
        <v>4435</v>
      </c>
      <c r="C2556" s="4" t="s">
        <v>57</v>
      </c>
      <c r="D2556" s="241">
        <v>7007</v>
      </c>
      <c r="E2556" s="236">
        <v>70007</v>
      </c>
      <c r="F2556" s="3" t="s">
        <v>317</v>
      </c>
      <c r="G2556" s="4" t="s">
        <v>264</v>
      </c>
      <c r="H2556" s="60">
        <v>280051</v>
      </c>
      <c r="I2556" s="27">
        <v>9</v>
      </c>
      <c r="J2556" s="170" t="s">
        <v>14</v>
      </c>
      <c r="K2556" s="170" t="s">
        <v>16</v>
      </c>
      <c r="L2556" s="5">
        <v>1</v>
      </c>
      <c r="N2556" s="31">
        <v>1.5755374782103428</v>
      </c>
      <c r="O2556" s="4" t="s">
        <v>6535</v>
      </c>
      <c r="P2556" s="56">
        <v>0.11100535273828896</v>
      </c>
      <c r="Q2556" s="8" t="s">
        <v>6535</v>
      </c>
      <c r="R2556" s="35">
        <v>36.718151071025929</v>
      </c>
      <c r="S2556" s="2" t="s">
        <v>6535</v>
      </c>
      <c r="T2556" s="36">
        <v>2.5869973694099961</v>
      </c>
      <c r="U2556" s="2" t="s">
        <v>6535</v>
      </c>
      <c r="V2556" s="31">
        <v>14.193346891342243</v>
      </c>
      <c r="W2556" s="2" t="s">
        <v>6535</v>
      </c>
      <c r="X2556" s="31" t="s">
        <v>6535</v>
      </c>
      <c r="Y2556" s="2" t="s">
        <v>6535</v>
      </c>
      <c r="AA2556" s="37">
        <v>10846</v>
      </c>
      <c r="AB2556" s="4" t="s">
        <v>6535</v>
      </c>
      <c r="AC2556" s="37">
        <v>97707</v>
      </c>
      <c r="AD2556" s="4" t="s">
        <v>6535</v>
      </c>
      <c r="AE2556" s="41">
        <v>6884</v>
      </c>
      <c r="AF2556" s="4" t="s">
        <v>6535</v>
      </c>
      <c r="AG2556" s="41">
        <v>2661</v>
      </c>
      <c r="AH2556" s="2" t="s">
        <v>6535</v>
      </c>
      <c r="AI2556" s="41">
        <v>0</v>
      </c>
      <c r="AJ2556" s="2" t="s">
        <v>6535</v>
      </c>
      <c r="AK2556" s="41">
        <v>36516</v>
      </c>
      <c r="AL2556" s="2" t="s">
        <v>6535</v>
      </c>
      <c r="AM2556" s="2" t="str">
        <f>IF(OR(O2556="Q",Q2556="Q",S2556="Q",U2556="Q",W2556="Q",Y2556="Q",AB2556="Q",AD2556="Q",AF2556="Q",AH2556="Q",AJ2556="Q",AL2556="Q"),"Yes","No")</f>
        <v>No</v>
      </c>
    </row>
    <row r="2557" spans="1:39">
      <c r="A2557" s="3" t="s">
        <v>3995</v>
      </c>
      <c r="B2557" s="3" t="s">
        <v>3996</v>
      </c>
      <c r="C2557" s="4" t="s">
        <v>95</v>
      </c>
      <c r="D2557" s="241">
        <v>6100</v>
      </c>
      <c r="E2557" s="236">
        <v>60100</v>
      </c>
      <c r="F2557" s="3" t="s">
        <v>317</v>
      </c>
      <c r="G2557" s="4" t="s">
        <v>264</v>
      </c>
      <c r="H2557" s="60">
        <v>53049</v>
      </c>
      <c r="I2557" s="27">
        <v>9</v>
      </c>
      <c r="J2557" s="170" t="s">
        <v>14</v>
      </c>
      <c r="K2557" s="170" t="s">
        <v>16</v>
      </c>
      <c r="L2557" s="5">
        <v>1</v>
      </c>
      <c r="N2557" s="31">
        <v>1.7548830221077485</v>
      </c>
      <c r="O2557" s="4" t="s">
        <v>6535</v>
      </c>
      <c r="P2557" s="56">
        <v>0.17087443571309147</v>
      </c>
      <c r="Q2557" s="8" t="s">
        <v>6535</v>
      </c>
      <c r="R2557" s="35">
        <v>16.132164531355361</v>
      </c>
      <c r="S2557" s="2" t="s">
        <v>6535</v>
      </c>
      <c r="T2557" s="36">
        <v>1.5708024275118004</v>
      </c>
      <c r="U2557" s="2" t="s">
        <v>6535</v>
      </c>
      <c r="V2557" s="31">
        <v>10.270015024683408</v>
      </c>
      <c r="W2557" s="2" t="s">
        <v>6535</v>
      </c>
      <c r="X2557" s="31" t="s">
        <v>6535</v>
      </c>
      <c r="Y2557" s="2" t="s">
        <v>6535</v>
      </c>
      <c r="AA2557" s="37">
        <v>8176</v>
      </c>
      <c r="AB2557" s="4" t="s">
        <v>6535</v>
      </c>
      <c r="AC2557" s="37">
        <v>47848</v>
      </c>
      <c r="AD2557" s="4" t="s">
        <v>6535</v>
      </c>
      <c r="AE2557" s="41">
        <v>4659</v>
      </c>
      <c r="AF2557" s="4" t="s">
        <v>6535</v>
      </c>
      <c r="AG2557" s="41">
        <v>2966</v>
      </c>
      <c r="AH2557" s="2" t="s">
        <v>6535</v>
      </c>
      <c r="AI2557" s="41">
        <v>0</v>
      </c>
      <c r="AJ2557" s="2" t="s">
        <v>6535</v>
      </c>
      <c r="AK2557" s="41">
        <v>31470</v>
      </c>
      <c r="AL2557" s="2" t="s">
        <v>6535</v>
      </c>
      <c r="AM2557" s="2" t="str">
        <f>IF(OR(O2557="Q",Q2557="Q",S2557="Q",U2557="Q",W2557="Q",Y2557="Q",AB2557="Q",AD2557="Q",AF2557="Q",AH2557="Q",AJ2557="Q",AL2557="Q"),"Yes","No")</f>
        <v>No</v>
      </c>
    </row>
    <row r="2558" spans="1:39">
      <c r="A2558" s="3" t="s">
        <v>6433</v>
      </c>
      <c r="B2558" s="3" t="s">
        <v>4050</v>
      </c>
      <c r="C2558" s="4" t="s">
        <v>111</v>
      </c>
      <c r="D2558" s="241" t="s">
        <v>6434</v>
      </c>
      <c r="E2558" s="236">
        <v>66140</v>
      </c>
      <c r="F2558" s="3" t="s">
        <v>167</v>
      </c>
      <c r="G2558" s="4" t="s">
        <v>264</v>
      </c>
      <c r="H2558" s="60">
        <v>0</v>
      </c>
      <c r="I2558" s="27">
        <v>9</v>
      </c>
      <c r="J2558" s="170" t="s">
        <v>15</v>
      </c>
      <c r="K2558" s="170" t="s">
        <v>16</v>
      </c>
      <c r="L2558" s="5">
        <v>1</v>
      </c>
      <c r="N2558" s="31">
        <v>0.39986422267481331</v>
      </c>
      <c r="O2558" s="4" t="s">
        <v>6535</v>
      </c>
      <c r="P2558" s="56">
        <v>1.2759412503790996E-2</v>
      </c>
      <c r="Q2558" s="8" t="s">
        <v>6535</v>
      </c>
      <c r="R2558" s="35">
        <v>61.713903743315505</v>
      </c>
      <c r="S2558" s="2" t="s">
        <v>163</v>
      </c>
      <c r="T2558" s="36">
        <v>1.9692513368983957</v>
      </c>
      <c r="U2558" s="2" t="s">
        <v>163</v>
      </c>
      <c r="V2558" s="31">
        <v>31.338764426340802</v>
      </c>
      <c r="W2558" s="2" t="s">
        <v>6535</v>
      </c>
      <c r="X2558" s="31" t="s">
        <v>6535</v>
      </c>
      <c r="Y2558" s="2" t="s">
        <v>6535</v>
      </c>
      <c r="AA2558" s="37">
        <v>589</v>
      </c>
      <c r="AB2558" s="4" t="s">
        <v>6535</v>
      </c>
      <c r="AC2558" s="37">
        <v>46162</v>
      </c>
      <c r="AD2558" s="4" t="s">
        <v>6535</v>
      </c>
      <c r="AE2558" s="41">
        <v>1473</v>
      </c>
      <c r="AF2558" s="4" t="s">
        <v>6535</v>
      </c>
      <c r="AG2558" s="41">
        <v>748</v>
      </c>
      <c r="AH2558" s="2" t="s">
        <v>163</v>
      </c>
      <c r="AI2558" s="41">
        <v>0</v>
      </c>
      <c r="AJ2558" s="2" t="s">
        <v>6535</v>
      </c>
      <c r="AK2558" s="41">
        <v>10576</v>
      </c>
      <c r="AL2558" s="2" t="s">
        <v>163</v>
      </c>
      <c r="AM2558" s="2" t="str">
        <f>IF(OR(O2558="Q",Q2558="Q",S2558="Q",U2558="Q",W2558="Q",Y2558="Q",AB2558="Q",AD2558="Q",AF2558="Q",AH2558="Q",AJ2558="Q",AL2558="Q"),"Yes","No")</f>
        <v>No</v>
      </c>
    </row>
    <row r="2559" spans="1:39">
      <c r="A2559" s="3" t="s">
        <v>5821</v>
      </c>
      <c r="B2559" s="3" t="s">
        <v>5822</v>
      </c>
      <c r="C2559" s="4" t="s">
        <v>28</v>
      </c>
      <c r="D2559" s="241">
        <v>9238</v>
      </c>
      <c r="E2559" s="236">
        <v>90238</v>
      </c>
      <c r="F2559" s="3" t="s">
        <v>317</v>
      </c>
      <c r="G2559" s="4" t="s">
        <v>264</v>
      </c>
      <c r="H2559" s="60">
        <v>54372</v>
      </c>
      <c r="I2559" s="27">
        <v>9</v>
      </c>
      <c r="J2559" s="170" t="s">
        <v>30</v>
      </c>
      <c r="K2559" s="170" t="s">
        <v>13</v>
      </c>
      <c r="L2559" s="5">
        <v>1</v>
      </c>
      <c r="N2559" s="31">
        <v>2.3925191527715186</v>
      </c>
      <c r="O2559" s="4" t="s">
        <v>6535</v>
      </c>
      <c r="P2559" s="56">
        <v>2.1285723449979151E-2</v>
      </c>
      <c r="Q2559" s="8" t="s">
        <v>6535</v>
      </c>
      <c r="R2559" s="35">
        <v>230.30101569713759</v>
      </c>
      <c r="S2559" s="2" t="s">
        <v>6535</v>
      </c>
      <c r="T2559" s="36">
        <v>2.0489381348107112</v>
      </c>
      <c r="U2559" s="2" t="s">
        <v>6535</v>
      </c>
      <c r="V2559" s="31">
        <v>112.40018026137901</v>
      </c>
      <c r="W2559" s="2" t="s">
        <v>6535</v>
      </c>
      <c r="X2559" s="31" t="s">
        <v>6535</v>
      </c>
      <c r="Y2559" s="2" t="s">
        <v>6535</v>
      </c>
      <c r="AA2559" s="37">
        <v>5309</v>
      </c>
      <c r="AB2559" s="4" t="s">
        <v>6535</v>
      </c>
      <c r="AC2559" s="37">
        <v>249416</v>
      </c>
      <c r="AD2559" s="4" t="s">
        <v>6535</v>
      </c>
      <c r="AE2559" s="41">
        <v>2219</v>
      </c>
      <c r="AF2559" s="4" t="s">
        <v>6535</v>
      </c>
      <c r="AG2559" s="41">
        <v>1083</v>
      </c>
      <c r="AH2559" s="2" t="s">
        <v>6535</v>
      </c>
      <c r="AI2559" s="41">
        <v>0</v>
      </c>
      <c r="AJ2559" s="2" t="s">
        <v>6535</v>
      </c>
      <c r="AK2559" s="41">
        <v>35343</v>
      </c>
      <c r="AL2559" s="2" t="s">
        <v>6535</v>
      </c>
      <c r="AM2559" s="2" t="str">
        <f>IF(OR(O2559="Q",Q2559="Q",S2559="Q",U2559="Q",W2559="Q",Y2559="Q",AB2559="Q",AD2559="Q",AF2559="Q",AH2559="Q",AJ2559="Q",AL2559="Q"),"Yes","No")</f>
        <v>No</v>
      </c>
    </row>
    <row r="2560" spans="1:39">
      <c r="A2560" s="6" t="s">
        <v>832</v>
      </c>
      <c r="B2560" s="6" t="s">
        <v>364</v>
      </c>
      <c r="C2560" s="4" t="s">
        <v>87</v>
      </c>
      <c r="D2560" s="242">
        <v>1123</v>
      </c>
      <c r="E2560" s="237">
        <v>10123</v>
      </c>
      <c r="F2560" s="25" t="s">
        <v>320</v>
      </c>
      <c r="G2560" s="53" t="s">
        <v>264</v>
      </c>
      <c r="H2560" s="180">
        <v>4181019</v>
      </c>
      <c r="I2560" s="28">
        <v>9</v>
      </c>
      <c r="J2560" s="171" t="s">
        <v>15</v>
      </c>
      <c r="K2560" s="171" t="s">
        <v>16</v>
      </c>
      <c r="L2560" s="9">
        <v>1</v>
      </c>
      <c r="M2560" s="9"/>
      <c r="N2560" s="32">
        <v>0</v>
      </c>
      <c r="O2560" s="10" t="s">
        <v>6535</v>
      </c>
      <c r="P2560" s="57">
        <v>0</v>
      </c>
      <c r="Q2560" s="7" t="s">
        <v>6535</v>
      </c>
      <c r="R2560" s="182">
        <v>65.332453825857513</v>
      </c>
      <c r="S2560" s="1" t="s">
        <v>6535</v>
      </c>
      <c r="T2560" s="36">
        <v>2.9313984168865437</v>
      </c>
      <c r="U2560" s="2" t="s">
        <v>6535</v>
      </c>
      <c r="V2560" s="31">
        <v>22.287128712871286</v>
      </c>
      <c r="W2560" s="2" t="s">
        <v>6535</v>
      </c>
      <c r="X2560" s="31" t="s">
        <v>6535</v>
      </c>
      <c r="Y2560" s="2" t="s">
        <v>6535</v>
      </c>
      <c r="AA2560" s="38">
        <v>0</v>
      </c>
      <c r="AB2560" s="9" t="s">
        <v>6535</v>
      </c>
      <c r="AC2560" s="38">
        <v>49522</v>
      </c>
      <c r="AD2560" s="9" t="s">
        <v>6535</v>
      </c>
      <c r="AE2560" s="42">
        <v>2222</v>
      </c>
      <c r="AF2560" s="9" t="s">
        <v>6535</v>
      </c>
      <c r="AG2560" s="41">
        <v>758</v>
      </c>
      <c r="AH2560" s="2" t="s">
        <v>6535</v>
      </c>
      <c r="AI2560" s="41">
        <v>0</v>
      </c>
      <c r="AJ2560" s="2" t="s">
        <v>6535</v>
      </c>
      <c r="AK2560" s="41">
        <v>9318</v>
      </c>
      <c r="AL2560" s="2" t="s">
        <v>6535</v>
      </c>
      <c r="AM2560" s="2" t="str">
        <f>IF(OR(O2560="Q",Q2560="Q",S2560="Q",U2560="Q",W2560="Q",Y2560="Q",AB2560="Q",AD2560="Q",AF2560="Q",AH2560="Q",AJ2560="Q",AL2560="Q"),"Yes","No")</f>
        <v>No</v>
      </c>
    </row>
    <row r="2561" spans="1:39">
      <c r="A2561" s="3" t="s">
        <v>2572</v>
      </c>
      <c r="B2561" s="3" t="s">
        <v>2573</v>
      </c>
      <c r="C2561" s="4" t="s">
        <v>83</v>
      </c>
      <c r="D2561" s="241" t="s">
        <v>2574</v>
      </c>
      <c r="E2561" s="236" t="s">
        <v>2575</v>
      </c>
      <c r="F2561" s="3" t="s">
        <v>317</v>
      </c>
      <c r="G2561" s="4" t="s">
        <v>476</v>
      </c>
      <c r="H2561" s="60">
        <v>0</v>
      </c>
      <c r="I2561" s="27">
        <v>9</v>
      </c>
      <c r="J2561" s="170" t="s">
        <v>15</v>
      </c>
      <c r="K2561" s="170" t="s">
        <v>13</v>
      </c>
      <c r="L2561" s="5">
        <v>1</v>
      </c>
      <c r="N2561" s="31">
        <v>0.91050686378035905</v>
      </c>
      <c r="O2561" s="4" t="s">
        <v>6535</v>
      </c>
      <c r="P2561" s="56">
        <v>5.4106204408188877E-2</v>
      </c>
      <c r="Q2561" s="8" t="s">
        <v>6535</v>
      </c>
      <c r="R2561" s="35">
        <v>41.019948519948521</v>
      </c>
      <c r="S2561" s="2" t="s">
        <v>6535</v>
      </c>
      <c r="T2561" s="36">
        <v>2.4375804375804377</v>
      </c>
      <c r="U2561" s="2" t="s">
        <v>6535</v>
      </c>
      <c r="V2561" s="31">
        <v>16.828141499472018</v>
      </c>
      <c r="W2561" s="2" t="s">
        <v>6535</v>
      </c>
      <c r="X2561" s="31" t="s">
        <v>6535</v>
      </c>
      <c r="Y2561" s="2" t="s">
        <v>6535</v>
      </c>
      <c r="AA2561" s="37">
        <v>3449</v>
      </c>
      <c r="AB2561" s="4" t="s">
        <v>6535</v>
      </c>
      <c r="AC2561" s="37">
        <v>63745</v>
      </c>
      <c r="AD2561" s="4" t="s">
        <v>6535</v>
      </c>
      <c r="AE2561" s="41">
        <v>3788</v>
      </c>
      <c r="AF2561" s="4" t="s">
        <v>6535</v>
      </c>
      <c r="AG2561" s="41">
        <v>1554</v>
      </c>
      <c r="AH2561" s="2" t="s">
        <v>6535</v>
      </c>
      <c r="AI2561" s="41">
        <v>0</v>
      </c>
      <c r="AJ2561" s="2" t="s">
        <v>6535</v>
      </c>
      <c r="AK2561" s="41">
        <v>17480</v>
      </c>
      <c r="AL2561" s="2" t="s">
        <v>6535</v>
      </c>
      <c r="AM2561" s="2" t="str">
        <f>IF(OR(O2561="Q",Q2561="Q",S2561="Q",U2561="Q",W2561="Q",Y2561="Q",AB2561="Q",AD2561="Q",AF2561="Q",AH2561="Q",AJ2561="Q",AL2561="Q"),"Yes","No")</f>
        <v>No</v>
      </c>
    </row>
    <row r="2562" spans="1:39">
      <c r="A2562" s="6" t="s">
        <v>586</v>
      </c>
      <c r="B2562" s="6" t="s">
        <v>587</v>
      </c>
      <c r="C2562" s="4" t="s">
        <v>112</v>
      </c>
      <c r="D2562" s="242" t="s">
        <v>588</v>
      </c>
      <c r="E2562" s="237" t="s">
        <v>589</v>
      </c>
      <c r="F2562" s="25" t="s">
        <v>317</v>
      </c>
      <c r="G2562" s="53" t="s">
        <v>476</v>
      </c>
      <c r="H2562" s="180">
        <v>0</v>
      </c>
      <c r="I2562" s="28">
        <v>9</v>
      </c>
      <c r="J2562" s="171" t="s">
        <v>15</v>
      </c>
      <c r="K2562" s="171" t="s">
        <v>13</v>
      </c>
      <c r="L2562" s="9">
        <v>1</v>
      </c>
      <c r="M2562" s="9"/>
      <c r="N2562" s="32">
        <v>0.81077563768870375</v>
      </c>
      <c r="O2562" s="10" t="s">
        <v>6535</v>
      </c>
      <c r="P2562" s="57">
        <v>7.3717341915940926E-2</v>
      </c>
      <c r="Q2562" s="7" t="s">
        <v>6535</v>
      </c>
      <c r="R2562" s="182">
        <v>121.42528735632185</v>
      </c>
      <c r="S2562" s="1" t="s">
        <v>6535</v>
      </c>
      <c r="T2562" s="36">
        <v>11.040229885057471</v>
      </c>
      <c r="U2562" s="2" t="s">
        <v>6535</v>
      </c>
      <c r="V2562" s="31">
        <v>10.998438313378449</v>
      </c>
      <c r="W2562" s="2" t="s">
        <v>6535</v>
      </c>
      <c r="X2562" s="31" t="s">
        <v>6535</v>
      </c>
      <c r="Y2562" s="2" t="s">
        <v>6535</v>
      </c>
      <c r="AA2562" s="38">
        <v>24920</v>
      </c>
      <c r="AB2562" s="9" t="s">
        <v>6535</v>
      </c>
      <c r="AC2562" s="38">
        <v>338048</v>
      </c>
      <c r="AD2562" s="9" t="s">
        <v>6535</v>
      </c>
      <c r="AE2562" s="42">
        <v>30736</v>
      </c>
      <c r="AF2562" s="9" t="s">
        <v>6535</v>
      </c>
      <c r="AG2562" s="41">
        <v>2784</v>
      </c>
      <c r="AH2562" s="2" t="s">
        <v>6535</v>
      </c>
      <c r="AI2562" s="41">
        <v>0</v>
      </c>
      <c r="AJ2562" s="2" t="s">
        <v>6535</v>
      </c>
      <c r="AK2562" s="41">
        <v>53503</v>
      </c>
      <c r="AL2562" s="2" t="s">
        <v>6535</v>
      </c>
      <c r="AM2562" s="2" t="str">
        <f>IF(OR(O2562="Q",Q2562="Q",S2562="Q",U2562="Q",W2562="Q",Y2562="Q",AB2562="Q",AD2562="Q",AF2562="Q",AH2562="Q",AJ2562="Q",AL2562="Q"),"Yes","No")</f>
        <v>No</v>
      </c>
    </row>
    <row r="2563" spans="1:39">
      <c r="A2563" s="6" t="s">
        <v>6134</v>
      </c>
      <c r="B2563" s="6" t="s">
        <v>5849</v>
      </c>
      <c r="C2563" s="4" t="s">
        <v>96</v>
      </c>
      <c r="D2563" s="242" t="s">
        <v>6135</v>
      </c>
      <c r="E2563" s="237" t="s">
        <v>6136</v>
      </c>
      <c r="F2563" s="25" t="s">
        <v>317</v>
      </c>
      <c r="G2563" s="53" t="s">
        <v>476</v>
      </c>
      <c r="H2563" s="180">
        <v>0</v>
      </c>
      <c r="I2563" s="28">
        <v>9</v>
      </c>
      <c r="J2563" s="171" t="s">
        <v>15</v>
      </c>
      <c r="K2563" s="171" t="s">
        <v>13</v>
      </c>
      <c r="L2563" s="9">
        <v>1</v>
      </c>
      <c r="M2563" s="9"/>
      <c r="N2563" s="32">
        <v>3.52</v>
      </c>
      <c r="O2563" s="10" t="s">
        <v>6535</v>
      </c>
      <c r="P2563" s="57">
        <v>4.6610169491525424E-2</v>
      </c>
      <c r="Q2563" s="7" t="s">
        <v>6535</v>
      </c>
      <c r="R2563" s="182">
        <v>106.86792452830188</v>
      </c>
      <c r="S2563" s="1" t="s">
        <v>6535</v>
      </c>
      <c r="T2563" s="36">
        <v>1.4150943396226414</v>
      </c>
      <c r="U2563" s="2" t="s">
        <v>6535</v>
      </c>
      <c r="V2563" s="31">
        <v>75.52</v>
      </c>
      <c r="W2563" s="2" t="s">
        <v>6535</v>
      </c>
      <c r="X2563" s="31" t="s">
        <v>6535</v>
      </c>
      <c r="Y2563" s="2" t="s">
        <v>6535</v>
      </c>
      <c r="AA2563" s="38">
        <v>2112</v>
      </c>
      <c r="AB2563" s="9" t="s">
        <v>6535</v>
      </c>
      <c r="AC2563" s="38">
        <v>45312</v>
      </c>
      <c r="AD2563" s="9" t="s">
        <v>6535</v>
      </c>
      <c r="AE2563" s="42">
        <v>600</v>
      </c>
      <c r="AF2563" s="9" t="s">
        <v>6535</v>
      </c>
      <c r="AG2563" s="41">
        <v>424</v>
      </c>
      <c r="AH2563" s="2" t="s">
        <v>6535</v>
      </c>
      <c r="AI2563" s="41">
        <v>0</v>
      </c>
      <c r="AJ2563" s="2" t="s">
        <v>6535</v>
      </c>
      <c r="AK2563" s="41">
        <v>9304</v>
      </c>
      <c r="AL2563" s="2" t="s">
        <v>6535</v>
      </c>
      <c r="AM2563" s="2" t="str">
        <f>IF(OR(O2563="Q",Q2563="Q",S2563="Q",U2563="Q",W2563="Q",Y2563="Q",AB2563="Q",AD2563="Q",AF2563="Q",AH2563="Q",AJ2563="Q",AL2563="Q"),"Yes","No")</f>
        <v>No</v>
      </c>
    </row>
    <row r="2564" spans="1:39">
      <c r="A2564" s="6" t="s">
        <v>819</v>
      </c>
      <c r="B2564" s="6" t="s">
        <v>820</v>
      </c>
      <c r="C2564" s="4" t="s">
        <v>73</v>
      </c>
      <c r="D2564" s="242">
        <v>1112</v>
      </c>
      <c r="E2564" s="237">
        <v>10112</v>
      </c>
      <c r="F2564" s="25" t="s">
        <v>317</v>
      </c>
      <c r="G2564" s="53" t="s">
        <v>264</v>
      </c>
      <c r="H2564" s="180">
        <v>203914</v>
      </c>
      <c r="I2564" s="27">
        <v>8</v>
      </c>
      <c r="J2564" s="171" t="s">
        <v>15</v>
      </c>
      <c r="K2564" s="171" t="s">
        <v>13</v>
      </c>
      <c r="L2564" s="9">
        <v>8</v>
      </c>
      <c r="M2564" s="9"/>
      <c r="N2564" s="32">
        <v>1.0611153495469008</v>
      </c>
      <c r="O2564" s="10" t="s">
        <v>6535</v>
      </c>
      <c r="P2564" s="57">
        <v>0.21827570104189792</v>
      </c>
      <c r="Q2564" s="7" t="s">
        <v>6535</v>
      </c>
      <c r="R2564" s="182">
        <v>95.718472924452257</v>
      </c>
      <c r="S2564" s="1" t="s">
        <v>6535</v>
      </c>
      <c r="T2564" s="36">
        <v>19.689675386531839</v>
      </c>
      <c r="U2564" s="2" t="s">
        <v>6535</v>
      </c>
      <c r="V2564" s="31">
        <v>4.8613535289629892</v>
      </c>
      <c r="W2564" s="2" t="s">
        <v>6535</v>
      </c>
      <c r="X2564" s="31" t="s">
        <v>6535</v>
      </c>
      <c r="Y2564" s="2" t="s">
        <v>6535</v>
      </c>
      <c r="AA2564" s="38">
        <v>285127</v>
      </c>
      <c r="AB2564" s="9" t="s">
        <v>6535</v>
      </c>
      <c r="AC2564" s="38">
        <v>1306270</v>
      </c>
      <c r="AD2564" s="9" t="s">
        <v>6535</v>
      </c>
      <c r="AE2564" s="42">
        <v>268705</v>
      </c>
      <c r="AF2564" s="9" t="s">
        <v>6535</v>
      </c>
      <c r="AG2564" s="41">
        <v>13647</v>
      </c>
      <c r="AH2564" s="2" t="s">
        <v>6535</v>
      </c>
      <c r="AI2564" s="41">
        <v>0</v>
      </c>
      <c r="AJ2564" s="2" t="s">
        <v>6535</v>
      </c>
      <c r="AK2564" s="41">
        <v>212967</v>
      </c>
      <c r="AL2564" s="2" t="s">
        <v>6535</v>
      </c>
      <c r="AM2564" s="2" t="str">
        <f>IF(OR(O2564="Q",Q2564="Q",S2564="Q",U2564="Q",W2564="Q",Y2564="Q",AB2564="Q",AD2564="Q",AF2564="Q",AH2564="Q",AJ2564="Q",AL2564="Q"),"Yes","No")</f>
        <v>No</v>
      </c>
    </row>
    <row r="2565" spans="1:39">
      <c r="A2565" s="6" t="s">
        <v>1686</v>
      </c>
      <c r="B2565" s="6" t="s">
        <v>1673</v>
      </c>
      <c r="C2565" s="4" t="s">
        <v>126</v>
      </c>
      <c r="D2565" s="242">
        <v>4101</v>
      </c>
      <c r="E2565" s="237">
        <v>40101</v>
      </c>
      <c r="F2565" s="25" t="s">
        <v>320</v>
      </c>
      <c r="G2565" s="53" t="s">
        <v>264</v>
      </c>
      <c r="H2565" s="180">
        <v>180786</v>
      </c>
      <c r="I2565" s="27">
        <v>8</v>
      </c>
      <c r="J2565" s="171" t="s">
        <v>15</v>
      </c>
      <c r="K2565" s="171" t="s">
        <v>13</v>
      </c>
      <c r="L2565" s="9">
        <v>8</v>
      </c>
      <c r="M2565" s="9"/>
      <c r="N2565" s="32">
        <v>0.49343321143486296</v>
      </c>
      <c r="O2565" s="10" t="s">
        <v>6535</v>
      </c>
      <c r="P2565" s="57">
        <v>0.1699135135379109</v>
      </c>
      <c r="Q2565" s="7" t="s">
        <v>6535</v>
      </c>
      <c r="R2565" s="182">
        <v>62.592569921838212</v>
      </c>
      <c r="S2565" s="1" t="s">
        <v>6535</v>
      </c>
      <c r="T2565" s="36">
        <v>21.553724456163479</v>
      </c>
      <c r="U2565" s="2" t="s">
        <v>6535</v>
      </c>
      <c r="V2565" s="31">
        <v>2.9040257079067979</v>
      </c>
      <c r="W2565" s="2" t="s">
        <v>6535</v>
      </c>
      <c r="X2565" s="31" t="s">
        <v>6535</v>
      </c>
      <c r="Y2565" s="2" t="s">
        <v>6535</v>
      </c>
      <c r="AA2565" s="38">
        <v>225873</v>
      </c>
      <c r="AB2565" s="9" t="s">
        <v>6535</v>
      </c>
      <c r="AC2565" s="38">
        <v>1329341</v>
      </c>
      <c r="AD2565" s="9" t="s">
        <v>6535</v>
      </c>
      <c r="AE2565" s="42">
        <v>457758</v>
      </c>
      <c r="AF2565" s="9" t="s">
        <v>6535</v>
      </c>
      <c r="AG2565" s="41">
        <v>21238</v>
      </c>
      <c r="AH2565" s="2" t="s">
        <v>6535</v>
      </c>
      <c r="AI2565" s="41">
        <v>0</v>
      </c>
      <c r="AJ2565" s="2" t="s">
        <v>6535</v>
      </c>
      <c r="AK2565" s="41">
        <v>275939</v>
      </c>
      <c r="AL2565" s="2" t="s">
        <v>6535</v>
      </c>
      <c r="AM2565" s="2" t="str">
        <f>IF(OR(O2565="Q",Q2565="Q",S2565="Q",U2565="Q",W2565="Q",Y2565="Q",AB2565="Q",AD2565="Q",AF2565="Q",AH2565="Q",AJ2565="Q",AL2565="Q"),"Yes","No")</f>
        <v>No</v>
      </c>
    </row>
    <row r="2566" spans="1:39">
      <c r="A2566" s="6" t="s">
        <v>2870</v>
      </c>
      <c r="B2566" s="6" t="s">
        <v>2871</v>
      </c>
      <c r="C2566" s="4" t="s">
        <v>141</v>
      </c>
      <c r="D2566" s="242">
        <v>5133</v>
      </c>
      <c r="E2566" s="237">
        <v>50133</v>
      </c>
      <c r="F2566" s="25" t="s">
        <v>317</v>
      </c>
      <c r="G2566" s="53" t="s">
        <v>264</v>
      </c>
      <c r="H2566" s="180">
        <v>102852</v>
      </c>
      <c r="I2566" s="28">
        <v>8</v>
      </c>
      <c r="J2566" s="171" t="s">
        <v>14</v>
      </c>
      <c r="K2566" s="171" t="s">
        <v>16</v>
      </c>
      <c r="L2566" s="9">
        <v>8</v>
      </c>
      <c r="M2566" s="9"/>
      <c r="N2566" s="32">
        <v>2.8543099833843191</v>
      </c>
      <c r="O2566" s="10" t="s">
        <v>6535</v>
      </c>
      <c r="P2566" s="57">
        <v>0.37672263258429728</v>
      </c>
      <c r="Q2566" s="7" t="s">
        <v>6535</v>
      </c>
      <c r="R2566" s="182">
        <v>29.028795811518325</v>
      </c>
      <c r="S2566" s="1" t="s">
        <v>6535</v>
      </c>
      <c r="T2566" s="36">
        <v>3.8313303188957639</v>
      </c>
      <c r="U2566" s="2" t="s">
        <v>6535</v>
      </c>
      <c r="V2566" s="31">
        <v>7.5766883550475956</v>
      </c>
      <c r="W2566" s="2" t="s">
        <v>6535</v>
      </c>
      <c r="X2566" s="31" t="s">
        <v>6535</v>
      </c>
      <c r="Y2566" s="2" t="s">
        <v>6535</v>
      </c>
      <c r="AA2566" s="38">
        <v>183809</v>
      </c>
      <c r="AB2566" s="9" t="s">
        <v>6535</v>
      </c>
      <c r="AC2566" s="38">
        <v>487916</v>
      </c>
      <c r="AD2566" s="9" t="s">
        <v>6535</v>
      </c>
      <c r="AE2566" s="42">
        <v>64397</v>
      </c>
      <c r="AF2566" s="9" t="s">
        <v>6535</v>
      </c>
      <c r="AG2566" s="41">
        <v>16808</v>
      </c>
      <c r="AH2566" s="2" t="s">
        <v>6535</v>
      </c>
      <c r="AI2566" s="41">
        <v>0</v>
      </c>
      <c r="AJ2566" s="2" t="s">
        <v>6535</v>
      </c>
      <c r="AK2566" s="41">
        <v>182636</v>
      </c>
      <c r="AL2566" s="2" t="s">
        <v>6535</v>
      </c>
      <c r="AM2566" s="2" t="str">
        <f>IF(OR(O2566="Q",Q2566="Q",S2566="Q",U2566="Q",W2566="Q",Y2566="Q",AB2566="Q",AD2566="Q",AF2566="Q",AH2566="Q",AJ2566="Q",AL2566="Q"),"Yes","No")</f>
        <v>No</v>
      </c>
    </row>
    <row r="2567" spans="1:39">
      <c r="A2567" s="3" t="s">
        <v>4183</v>
      </c>
      <c r="B2567" s="3" t="s">
        <v>4184</v>
      </c>
      <c r="C2567" s="4" t="s">
        <v>67</v>
      </c>
      <c r="D2567" s="241" t="s">
        <v>4185</v>
      </c>
      <c r="E2567" s="236" t="s">
        <v>4186</v>
      </c>
      <c r="F2567" s="3" t="s">
        <v>1218</v>
      </c>
      <c r="G2567" s="4" t="s">
        <v>476</v>
      </c>
      <c r="H2567" s="60">
        <v>0</v>
      </c>
      <c r="I2567" s="27">
        <v>8</v>
      </c>
      <c r="J2567" s="170" t="s">
        <v>14</v>
      </c>
      <c r="K2567" s="170" t="s">
        <v>13</v>
      </c>
      <c r="L2567" s="5">
        <v>8</v>
      </c>
      <c r="N2567" s="31">
        <v>2.831815326633166</v>
      </c>
      <c r="O2567" s="4" t="s">
        <v>6535</v>
      </c>
      <c r="P2567" s="56">
        <v>9.2842102011501657E-2</v>
      </c>
      <c r="Q2567" s="8" t="s">
        <v>6535</v>
      </c>
      <c r="R2567" s="35">
        <v>24.427214990882224</v>
      </c>
      <c r="S2567" s="2" t="s">
        <v>6535</v>
      </c>
      <c r="T2567" s="36">
        <v>0.80085518455637306</v>
      </c>
      <c r="U2567" s="2" t="s">
        <v>6535</v>
      </c>
      <c r="V2567" s="31">
        <v>30.501413316582916</v>
      </c>
      <c r="W2567" s="2" t="s">
        <v>6535</v>
      </c>
      <c r="X2567" s="31" t="s">
        <v>6535</v>
      </c>
      <c r="Y2567" s="2" t="s">
        <v>6535</v>
      </c>
      <c r="AA2567" s="37">
        <v>36066</v>
      </c>
      <c r="AB2567" s="4" t="s">
        <v>6535</v>
      </c>
      <c r="AC2567" s="37">
        <v>388466</v>
      </c>
      <c r="AD2567" s="4" t="s">
        <v>6535</v>
      </c>
      <c r="AE2567" s="41">
        <v>12736</v>
      </c>
      <c r="AF2567" s="4" t="s">
        <v>6535</v>
      </c>
      <c r="AG2567" s="41">
        <v>15903</v>
      </c>
      <c r="AH2567" s="2" t="s">
        <v>6535</v>
      </c>
      <c r="AI2567" s="41">
        <v>0</v>
      </c>
      <c r="AJ2567" s="2" t="s">
        <v>6535</v>
      </c>
      <c r="AK2567" s="41">
        <v>267007</v>
      </c>
      <c r="AL2567" s="2" t="s">
        <v>6535</v>
      </c>
      <c r="AM2567" s="2" t="str">
        <f>IF(OR(O2567="Q",Q2567="Q",S2567="Q",U2567="Q",W2567="Q",Y2567="Q",AB2567="Q",AD2567="Q",AF2567="Q",AH2567="Q",AJ2567="Q",AL2567="Q"),"Yes","No")</f>
        <v>No</v>
      </c>
    </row>
    <row r="2568" spans="1:39">
      <c r="A2568" s="3" t="s">
        <v>4169</v>
      </c>
      <c r="B2568" s="3" t="s">
        <v>2090</v>
      </c>
      <c r="C2568" s="4" t="s">
        <v>67</v>
      </c>
      <c r="D2568" s="241" t="s">
        <v>4170</v>
      </c>
      <c r="E2568" s="236" t="s">
        <v>4171</v>
      </c>
      <c r="F2568" s="3" t="s">
        <v>317</v>
      </c>
      <c r="G2568" s="4" t="s">
        <v>476</v>
      </c>
      <c r="H2568" s="60">
        <v>0</v>
      </c>
      <c r="I2568" s="27">
        <v>8</v>
      </c>
      <c r="J2568" s="170" t="s">
        <v>14</v>
      </c>
      <c r="K2568" s="170" t="s">
        <v>13</v>
      </c>
      <c r="L2568" s="5">
        <v>8</v>
      </c>
      <c r="N2568" s="31">
        <v>1.40315838365072</v>
      </c>
      <c r="O2568" s="4" t="s">
        <v>6535</v>
      </c>
      <c r="P2568" s="56">
        <v>2.2385737150987017E-2</v>
      </c>
      <c r="Q2568" s="8" t="s">
        <v>6535</v>
      </c>
      <c r="R2568" s="35">
        <v>67.07355864811133</v>
      </c>
      <c r="S2568" s="2" t="s">
        <v>6535</v>
      </c>
      <c r="T2568" s="36">
        <v>1.070079522862823</v>
      </c>
      <c r="U2568" s="2" t="s">
        <v>6535</v>
      </c>
      <c r="V2568" s="31">
        <v>62.680910357640499</v>
      </c>
      <c r="W2568" s="2" t="s">
        <v>6535</v>
      </c>
      <c r="X2568" s="31" t="s">
        <v>6535</v>
      </c>
      <c r="Y2568" s="2" t="s">
        <v>6535</v>
      </c>
      <c r="AA2568" s="37">
        <v>6042</v>
      </c>
      <c r="AB2568" s="4" t="s">
        <v>6535</v>
      </c>
      <c r="AC2568" s="37">
        <v>269904</v>
      </c>
      <c r="AD2568" s="4" t="s">
        <v>6535</v>
      </c>
      <c r="AE2568" s="41">
        <v>4306</v>
      </c>
      <c r="AF2568" s="4" t="s">
        <v>6535</v>
      </c>
      <c r="AG2568" s="41">
        <v>4024</v>
      </c>
      <c r="AH2568" s="2" t="s">
        <v>6535</v>
      </c>
      <c r="AI2568" s="41">
        <v>0</v>
      </c>
      <c r="AJ2568" s="2" t="s">
        <v>6535</v>
      </c>
      <c r="AK2568" s="41">
        <v>75599</v>
      </c>
      <c r="AL2568" s="2" t="s">
        <v>6535</v>
      </c>
      <c r="AM2568" s="2" t="str">
        <f>IF(OR(O2568="Q",Q2568="Q",S2568="Q",U2568="Q",W2568="Q",Y2568="Q",AB2568="Q",AD2568="Q",AF2568="Q",AH2568="Q",AJ2568="Q",AL2568="Q"),"Yes","No")</f>
        <v>No</v>
      </c>
    </row>
    <row r="2569" spans="1:39">
      <c r="A2569" s="6" t="s">
        <v>4110</v>
      </c>
      <c r="B2569" s="6" t="s">
        <v>4111</v>
      </c>
      <c r="C2569" s="4" t="s">
        <v>67</v>
      </c>
      <c r="D2569" s="242" t="s">
        <v>4112</v>
      </c>
      <c r="E2569" s="237" t="s">
        <v>4113</v>
      </c>
      <c r="F2569" s="25" t="s">
        <v>1218</v>
      </c>
      <c r="G2569" s="53" t="s">
        <v>476</v>
      </c>
      <c r="H2569" s="180">
        <v>0</v>
      </c>
      <c r="I2569" s="28">
        <v>8</v>
      </c>
      <c r="J2569" s="171" t="s">
        <v>14</v>
      </c>
      <c r="K2569" s="171" t="s">
        <v>13</v>
      </c>
      <c r="L2569" s="9">
        <v>8</v>
      </c>
      <c r="M2569" s="9"/>
      <c r="N2569" s="32">
        <v>0.86325421790105805</v>
      </c>
      <c r="O2569" s="10" t="s">
        <v>6535</v>
      </c>
      <c r="P2569" s="57">
        <v>5.1004960599056542E-2</v>
      </c>
      <c r="Q2569" s="7" t="s">
        <v>6535</v>
      </c>
      <c r="R2569" s="182">
        <v>32.292885202968137</v>
      </c>
      <c r="S2569" s="1" t="s">
        <v>6535</v>
      </c>
      <c r="T2569" s="36">
        <v>1.90800960279354</v>
      </c>
      <c r="U2569" s="2" t="s">
        <v>6535</v>
      </c>
      <c r="V2569" s="31">
        <v>16.924907063197026</v>
      </c>
      <c r="W2569" s="2" t="s">
        <v>6535</v>
      </c>
      <c r="X2569" s="31" t="s">
        <v>6535</v>
      </c>
      <c r="Y2569" s="2" t="s">
        <v>6535</v>
      </c>
      <c r="AA2569" s="38">
        <v>15094</v>
      </c>
      <c r="AB2569" s="9" t="s">
        <v>6535</v>
      </c>
      <c r="AC2569" s="38">
        <v>295932</v>
      </c>
      <c r="AD2569" s="9" t="s">
        <v>6535</v>
      </c>
      <c r="AE2569" s="42">
        <v>17485</v>
      </c>
      <c r="AF2569" s="9" t="s">
        <v>6535</v>
      </c>
      <c r="AG2569" s="41">
        <v>9164</v>
      </c>
      <c r="AH2569" s="2" t="s">
        <v>6535</v>
      </c>
      <c r="AI2569" s="41">
        <v>0</v>
      </c>
      <c r="AJ2569" s="2" t="s">
        <v>6535</v>
      </c>
      <c r="AK2569" s="41">
        <v>125562</v>
      </c>
      <c r="AL2569" s="2" t="s">
        <v>6535</v>
      </c>
      <c r="AM2569" s="2" t="str">
        <f>IF(OR(O2569="Q",Q2569="Q",S2569="Q",U2569="Q",W2569="Q",Y2569="Q",AB2569="Q",AD2569="Q",AF2569="Q",AH2569="Q",AJ2569="Q",AL2569="Q"),"Yes","No")</f>
        <v>No</v>
      </c>
    </row>
    <row r="2570" spans="1:39">
      <c r="A2570" s="6" t="s">
        <v>4102</v>
      </c>
      <c r="B2570" s="6" t="s">
        <v>4103</v>
      </c>
      <c r="C2570" s="4" t="s">
        <v>67</v>
      </c>
      <c r="D2570" s="242" t="s">
        <v>4104</v>
      </c>
      <c r="E2570" s="237" t="s">
        <v>4105</v>
      </c>
      <c r="F2570" s="25" t="s">
        <v>317</v>
      </c>
      <c r="G2570" s="53" t="s">
        <v>476</v>
      </c>
      <c r="H2570" s="180">
        <v>0</v>
      </c>
      <c r="I2570" s="28">
        <v>8</v>
      </c>
      <c r="J2570" s="171" t="s">
        <v>14</v>
      </c>
      <c r="K2570" s="171" t="s">
        <v>13</v>
      </c>
      <c r="L2570" s="9">
        <v>8</v>
      </c>
      <c r="M2570" s="9"/>
      <c r="N2570" s="32">
        <v>3.3634673710987184</v>
      </c>
      <c r="O2570" s="10" t="s">
        <v>6535</v>
      </c>
      <c r="P2570" s="57">
        <v>0.12872714473472352</v>
      </c>
      <c r="Q2570" s="7" t="s">
        <v>6535</v>
      </c>
      <c r="R2570" s="182">
        <v>43.758970997869902</v>
      </c>
      <c r="S2570" s="1" t="s">
        <v>6535</v>
      </c>
      <c r="T2570" s="36">
        <v>1.6747501228903818</v>
      </c>
      <c r="U2570" s="2" t="s">
        <v>6535</v>
      </c>
      <c r="V2570" s="31">
        <v>26.128656687212601</v>
      </c>
      <c r="W2570" s="2" t="s">
        <v>6535</v>
      </c>
      <c r="X2570" s="31" t="s">
        <v>6535</v>
      </c>
      <c r="Y2570" s="2" t="s">
        <v>6535</v>
      </c>
      <c r="AA2570" s="38">
        <v>34378</v>
      </c>
      <c r="AB2570" s="9" t="s">
        <v>6535</v>
      </c>
      <c r="AC2570" s="38">
        <v>267061</v>
      </c>
      <c r="AD2570" s="9" t="s">
        <v>6535</v>
      </c>
      <c r="AE2570" s="42">
        <v>10221</v>
      </c>
      <c r="AF2570" s="9" t="s">
        <v>6535</v>
      </c>
      <c r="AG2570" s="41">
        <v>6103</v>
      </c>
      <c r="AH2570" s="2" t="s">
        <v>6535</v>
      </c>
      <c r="AI2570" s="41">
        <v>0</v>
      </c>
      <c r="AJ2570" s="2" t="s">
        <v>6535</v>
      </c>
      <c r="AK2570" s="41">
        <v>142628</v>
      </c>
      <c r="AL2570" s="2" t="s">
        <v>6535</v>
      </c>
      <c r="AM2570" s="2" t="str">
        <f>IF(OR(O2570="Q",Q2570="Q",S2570="Q",U2570="Q",W2570="Q",Y2570="Q",AB2570="Q",AD2570="Q",AF2570="Q",AH2570="Q",AJ2570="Q",AL2570="Q"),"Yes","No")</f>
        <v>No</v>
      </c>
    </row>
    <row r="2571" spans="1:39">
      <c r="A2571" s="6" t="s">
        <v>4029</v>
      </c>
      <c r="B2571" s="6" t="s">
        <v>2816</v>
      </c>
      <c r="C2571" s="4" t="s">
        <v>67</v>
      </c>
      <c r="D2571" s="242">
        <v>6132</v>
      </c>
      <c r="E2571" s="237">
        <v>60132</v>
      </c>
      <c r="F2571" s="25" t="s">
        <v>481</v>
      </c>
      <c r="G2571" s="53" t="s">
        <v>264</v>
      </c>
      <c r="H2571" s="180">
        <v>252720</v>
      </c>
      <c r="I2571" s="28">
        <v>8</v>
      </c>
      <c r="J2571" s="171" t="s">
        <v>14</v>
      </c>
      <c r="K2571" s="171" t="s">
        <v>13</v>
      </c>
      <c r="L2571" s="9">
        <v>8</v>
      </c>
      <c r="M2571" s="9"/>
      <c r="N2571" s="32">
        <v>1.5300899700099966</v>
      </c>
      <c r="O2571" s="10" t="s">
        <v>6535</v>
      </c>
      <c r="P2571" s="57">
        <v>5.9768672666356007E-2</v>
      </c>
      <c r="Q2571" s="7" t="s">
        <v>6535</v>
      </c>
      <c r="R2571" s="182">
        <v>40.034497133923921</v>
      </c>
      <c r="S2571" s="1" t="s">
        <v>6535</v>
      </c>
      <c r="T2571" s="36">
        <v>1.5638353309015112</v>
      </c>
      <c r="U2571" s="2" t="s">
        <v>6535</v>
      </c>
      <c r="V2571" s="31">
        <v>25.600199933355547</v>
      </c>
      <c r="W2571" s="2" t="s">
        <v>6535</v>
      </c>
      <c r="X2571" s="31" t="s">
        <v>6535</v>
      </c>
      <c r="Y2571" s="2" t="s">
        <v>6535</v>
      </c>
      <c r="AA2571" s="38">
        <v>22959</v>
      </c>
      <c r="AB2571" s="9" t="s">
        <v>6535</v>
      </c>
      <c r="AC2571" s="38">
        <v>384131</v>
      </c>
      <c r="AD2571" s="9" t="s">
        <v>6535</v>
      </c>
      <c r="AE2571" s="42">
        <v>15005</v>
      </c>
      <c r="AF2571" s="9" t="s">
        <v>6535</v>
      </c>
      <c r="AG2571" s="41">
        <v>9595</v>
      </c>
      <c r="AH2571" s="2" t="s">
        <v>6535</v>
      </c>
      <c r="AI2571" s="41">
        <v>0</v>
      </c>
      <c r="AJ2571" s="2" t="s">
        <v>6535</v>
      </c>
      <c r="AK2571" s="41">
        <v>170222</v>
      </c>
      <c r="AL2571" s="2" t="s">
        <v>6535</v>
      </c>
      <c r="AM2571" s="2" t="str">
        <f>IF(OR(O2571="Q",Q2571="Q",S2571="Q",U2571="Q",W2571="Q",Y2571="Q",AB2571="Q",AD2571="Q",AF2571="Q",AH2571="Q",AJ2571="Q",AL2571="Q"),"Yes","No")</f>
        <v>No</v>
      </c>
    </row>
    <row r="2572" spans="1:39">
      <c r="A2572" s="3" t="s">
        <v>4560</v>
      </c>
      <c r="B2572" s="3" t="s">
        <v>4524</v>
      </c>
      <c r="C2572" s="4" t="s">
        <v>57</v>
      </c>
      <c r="D2572" s="241" t="s">
        <v>4561</v>
      </c>
      <c r="E2572" s="236" t="s">
        <v>4562</v>
      </c>
      <c r="F2572" s="3" t="s">
        <v>317</v>
      </c>
      <c r="G2572" s="4" t="s">
        <v>476</v>
      </c>
      <c r="H2572" s="60">
        <v>0</v>
      </c>
      <c r="I2572" s="27">
        <v>8</v>
      </c>
      <c r="J2572" s="170" t="s">
        <v>15</v>
      </c>
      <c r="K2572" s="170" t="s">
        <v>13</v>
      </c>
      <c r="L2572" s="5">
        <v>8</v>
      </c>
      <c r="N2572" s="31">
        <v>0.41399335332898074</v>
      </c>
      <c r="O2572" s="4" t="s">
        <v>6535</v>
      </c>
      <c r="P2572" s="56">
        <v>9.649854511294112E-2</v>
      </c>
      <c r="Q2572" s="8" t="s">
        <v>6535</v>
      </c>
      <c r="R2572" s="35">
        <v>32.200397921963081</v>
      </c>
      <c r="S2572" s="2" t="s">
        <v>6535</v>
      </c>
      <c r="T2572" s="36">
        <v>7.5056556501234297</v>
      </c>
      <c r="U2572" s="2" t="s">
        <v>6535</v>
      </c>
      <c r="V2572" s="31">
        <v>4.2901512436736358</v>
      </c>
      <c r="W2572" s="2" t="s">
        <v>6535</v>
      </c>
      <c r="X2572" s="31" t="s">
        <v>6535</v>
      </c>
      <c r="Y2572" s="2" t="s">
        <v>6535</v>
      </c>
      <c r="AA2572" s="37">
        <v>84335</v>
      </c>
      <c r="AB2572" s="4" t="s">
        <v>6535</v>
      </c>
      <c r="AC2572" s="37">
        <v>873951</v>
      </c>
      <c r="AD2572" s="4" t="s">
        <v>6535</v>
      </c>
      <c r="AE2572" s="41">
        <v>203711</v>
      </c>
      <c r="AF2572" s="4" t="s">
        <v>6535</v>
      </c>
      <c r="AG2572" s="41">
        <v>27141</v>
      </c>
      <c r="AH2572" s="2" t="s">
        <v>6535</v>
      </c>
      <c r="AI2572" s="41">
        <v>0</v>
      </c>
      <c r="AJ2572" s="2" t="s">
        <v>6535</v>
      </c>
      <c r="AK2572" s="41">
        <v>312235</v>
      </c>
      <c r="AL2572" s="2" t="s">
        <v>6535</v>
      </c>
      <c r="AM2572" s="2" t="str">
        <f>IF(OR(O2572="Q",Q2572="Q",S2572="Q",U2572="Q",W2572="Q",Y2572="Q",AB2572="Q",AD2572="Q",AF2572="Q",AH2572="Q",AJ2572="Q",AL2572="Q"),"Yes","No")</f>
        <v>No</v>
      </c>
    </row>
    <row r="2573" spans="1:39">
      <c r="A2573" s="6" t="s">
        <v>5180</v>
      </c>
      <c r="B2573" s="6" t="s">
        <v>5181</v>
      </c>
      <c r="C2573" s="4" t="s">
        <v>127</v>
      </c>
      <c r="D2573" s="242" t="s">
        <v>5182</v>
      </c>
      <c r="E2573" s="237">
        <v>88122</v>
      </c>
      <c r="F2573" s="25" t="s">
        <v>167</v>
      </c>
      <c r="G2573" s="53" t="s">
        <v>264</v>
      </c>
      <c r="H2573" s="180">
        <v>0</v>
      </c>
      <c r="I2573" s="28">
        <v>8</v>
      </c>
      <c r="J2573" s="171" t="s">
        <v>15</v>
      </c>
      <c r="K2573" s="171" t="s">
        <v>13</v>
      </c>
      <c r="L2573" s="9">
        <v>8</v>
      </c>
      <c r="M2573" s="9"/>
      <c r="N2573" s="32">
        <v>2.5254087981060396</v>
      </c>
      <c r="O2573" s="10" t="s">
        <v>6535</v>
      </c>
      <c r="P2573" s="57">
        <v>5.4631772397192482E-2</v>
      </c>
      <c r="Q2573" s="7" t="s">
        <v>6535</v>
      </c>
      <c r="R2573" s="182">
        <v>62.105407204674904</v>
      </c>
      <c r="S2573" s="1" t="s">
        <v>6535</v>
      </c>
      <c r="T2573" s="36">
        <v>1.343516532287891</v>
      </c>
      <c r="U2573" s="2" t="s">
        <v>6535</v>
      </c>
      <c r="V2573" s="31">
        <v>46.226008919231404</v>
      </c>
      <c r="W2573" s="2" t="s">
        <v>6535</v>
      </c>
      <c r="X2573" s="31" t="s">
        <v>6535</v>
      </c>
      <c r="Y2573" s="2" t="s">
        <v>6535</v>
      </c>
      <c r="AA2573" s="38">
        <v>45869</v>
      </c>
      <c r="AB2573" s="9" t="s">
        <v>6535</v>
      </c>
      <c r="AC2573" s="38">
        <v>839603</v>
      </c>
      <c r="AD2573" s="9" t="s">
        <v>6535</v>
      </c>
      <c r="AE2573" s="42">
        <v>18163</v>
      </c>
      <c r="AF2573" s="9" t="s">
        <v>6535</v>
      </c>
      <c r="AG2573" s="41">
        <v>13519</v>
      </c>
      <c r="AH2573" s="2" t="s">
        <v>6535</v>
      </c>
      <c r="AI2573" s="41">
        <v>0</v>
      </c>
      <c r="AJ2573" s="2" t="s">
        <v>6535</v>
      </c>
      <c r="AK2573" s="41">
        <v>421197</v>
      </c>
      <c r="AL2573" s="2" t="s">
        <v>6535</v>
      </c>
      <c r="AM2573" s="2" t="str">
        <f>IF(OR(O2573="Q",Q2573="Q",S2573="Q",U2573="Q",W2573="Q",Y2573="Q",AB2573="Q",AD2573="Q",AF2573="Q",AH2573="Q",AJ2573="Q",AL2573="Q"),"Yes","No")</f>
        <v>No</v>
      </c>
    </row>
    <row r="2574" spans="1:39">
      <c r="A2574" s="6" t="s">
        <v>3816</v>
      </c>
      <c r="B2574" s="6" t="s">
        <v>1579</v>
      </c>
      <c r="C2574" s="4" t="s">
        <v>141</v>
      </c>
      <c r="D2574" s="242" t="s">
        <v>3817</v>
      </c>
      <c r="E2574" s="237" t="s">
        <v>3818</v>
      </c>
      <c r="F2574" s="25" t="s">
        <v>320</v>
      </c>
      <c r="G2574" s="53" t="s">
        <v>476</v>
      </c>
      <c r="H2574" s="180">
        <v>0</v>
      </c>
      <c r="I2574" s="28">
        <v>8</v>
      </c>
      <c r="J2574" s="171" t="s">
        <v>15</v>
      </c>
      <c r="K2574" s="171" t="s">
        <v>13</v>
      </c>
      <c r="L2574" s="9">
        <v>8</v>
      </c>
      <c r="M2574" s="9"/>
      <c r="N2574" s="32">
        <v>1.2345398671929284</v>
      </c>
      <c r="O2574" s="10" t="s">
        <v>6535</v>
      </c>
      <c r="P2574" s="57">
        <v>0.12411357988061279</v>
      </c>
      <c r="Q2574" s="7" t="s">
        <v>6535</v>
      </c>
      <c r="R2574" s="182">
        <v>48.206596077069953</v>
      </c>
      <c r="S2574" s="1" t="s">
        <v>6535</v>
      </c>
      <c r="T2574" s="36">
        <v>4.8464155528554071</v>
      </c>
      <c r="U2574" s="2" t="s">
        <v>6535</v>
      </c>
      <c r="V2574" s="31">
        <v>9.9468556815495592</v>
      </c>
      <c r="W2574" s="2" t="s">
        <v>6535</v>
      </c>
      <c r="X2574" s="31" t="s">
        <v>6535</v>
      </c>
      <c r="Y2574" s="2" t="s">
        <v>6535</v>
      </c>
      <c r="AA2574" s="38">
        <v>172343</v>
      </c>
      <c r="AB2574" s="9" t="s">
        <v>6535</v>
      </c>
      <c r="AC2574" s="38">
        <v>1388591</v>
      </c>
      <c r="AD2574" s="9" t="s">
        <v>6535</v>
      </c>
      <c r="AE2574" s="42">
        <v>139601</v>
      </c>
      <c r="AF2574" s="9" t="s">
        <v>6535</v>
      </c>
      <c r="AG2574" s="41">
        <v>28805</v>
      </c>
      <c r="AH2574" s="2" t="s">
        <v>6535</v>
      </c>
      <c r="AI2574" s="41">
        <v>0</v>
      </c>
      <c r="AJ2574" s="2" t="s">
        <v>6535</v>
      </c>
      <c r="AK2574" s="41">
        <v>573654</v>
      </c>
      <c r="AL2574" s="2" t="s">
        <v>6535</v>
      </c>
      <c r="AM2574" s="2" t="str">
        <f>IF(OR(O2574="Q",Q2574="Q",S2574="Q",U2574="Q",W2574="Q",Y2574="Q",AB2574="Q",AD2574="Q",AF2574="Q",AH2574="Q",AJ2574="Q",AL2574="Q"),"Yes","No")</f>
        <v>No</v>
      </c>
    </row>
    <row r="2575" spans="1:39">
      <c r="A2575" s="6" t="s">
        <v>2220</v>
      </c>
      <c r="B2575" s="6" t="s">
        <v>2221</v>
      </c>
      <c r="C2575" s="4" t="s">
        <v>54</v>
      </c>
      <c r="D2575" s="242" t="s">
        <v>2222</v>
      </c>
      <c r="E2575" s="237" t="s">
        <v>2223</v>
      </c>
      <c r="F2575" s="25" t="s">
        <v>317</v>
      </c>
      <c r="G2575" s="53" t="s">
        <v>476</v>
      </c>
      <c r="H2575" s="180">
        <v>0</v>
      </c>
      <c r="I2575" s="28">
        <v>8</v>
      </c>
      <c r="J2575" s="171" t="s">
        <v>14</v>
      </c>
      <c r="K2575" s="171" t="s">
        <v>13</v>
      </c>
      <c r="L2575" s="9">
        <v>8</v>
      </c>
      <c r="M2575" s="9"/>
      <c r="N2575" s="32">
        <v>1.1270331745418651</v>
      </c>
      <c r="O2575" s="10" t="s">
        <v>6535</v>
      </c>
      <c r="P2575" s="57">
        <v>9.3939253021788349E-2</v>
      </c>
      <c r="Q2575" s="7" t="s">
        <v>6535</v>
      </c>
      <c r="R2575" s="182">
        <v>26.335657089024966</v>
      </c>
      <c r="S2575" s="1" t="s">
        <v>6535</v>
      </c>
      <c r="T2575" s="36">
        <v>2.1951012717852096</v>
      </c>
      <c r="U2575" s="2" t="s">
        <v>6535</v>
      </c>
      <c r="V2575" s="31">
        <v>11.997467919831767</v>
      </c>
      <c r="W2575" s="2" t="s">
        <v>6535</v>
      </c>
      <c r="X2575" s="31" t="s">
        <v>6535</v>
      </c>
      <c r="Y2575" s="2" t="s">
        <v>6535</v>
      </c>
      <c r="AA2575" s="38">
        <v>26261</v>
      </c>
      <c r="AB2575" s="9" t="s">
        <v>6535</v>
      </c>
      <c r="AC2575" s="38">
        <v>279553</v>
      </c>
      <c r="AD2575" s="9" t="s">
        <v>6535</v>
      </c>
      <c r="AE2575" s="42">
        <v>23301</v>
      </c>
      <c r="AF2575" s="9" t="s">
        <v>6535</v>
      </c>
      <c r="AG2575" s="41">
        <v>10615</v>
      </c>
      <c r="AH2575" s="2" t="s">
        <v>6535</v>
      </c>
      <c r="AI2575" s="41">
        <v>0</v>
      </c>
      <c r="AJ2575" s="2" t="s">
        <v>6535</v>
      </c>
      <c r="AK2575" s="41">
        <v>173496</v>
      </c>
      <c r="AL2575" s="2" t="s">
        <v>6535</v>
      </c>
      <c r="AM2575" s="2" t="str">
        <f>IF(OR(O2575="Q",Q2575="Q",S2575="Q",U2575="Q",W2575="Q",Y2575="Q",AB2575="Q",AD2575="Q",AF2575="Q",AH2575="Q",AJ2575="Q",AL2575="Q"),"Yes","No")</f>
        <v>No</v>
      </c>
    </row>
    <row r="2576" spans="1:39">
      <c r="A2576" s="3" t="s">
        <v>2214</v>
      </c>
      <c r="B2576" s="3" t="s">
        <v>6390</v>
      </c>
      <c r="C2576" s="4" t="s">
        <v>54</v>
      </c>
      <c r="D2576" s="241" t="s">
        <v>2215</v>
      </c>
      <c r="E2576" s="236" t="s">
        <v>2216</v>
      </c>
      <c r="F2576" s="3" t="s">
        <v>317</v>
      </c>
      <c r="G2576" s="4" t="s">
        <v>476</v>
      </c>
      <c r="H2576" s="60">
        <v>0</v>
      </c>
      <c r="I2576" s="27">
        <v>8</v>
      </c>
      <c r="J2576" s="170" t="s">
        <v>14</v>
      </c>
      <c r="K2576" s="170" t="s">
        <v>13</v>
      </c>
      <c r="L2576" s="5">
        <v>8</v>
      </c>
      <c r="N2576" s="31">
        <v>0.55946021928591505</v>
      </c>
      <c r="O2576" s="4" t="s">
        <v>6535</v>
      </c>
      <c r="P2576" s="56">
        <v>2.6484249191498423E-2</v>
      </c>
      <c r="Q2576" s="8" t="s">
        <v>6535</v>
      </c>
      <c r="R2576" s="35">
        <v>30.230939448803056</v>
      </c>
      <c r="S2576" s="2" t="s">
        <v>6535</v>
      </c>
      <c r="T2576" s="36">
        <v>1.4311003822168578</v>
      </c>
      <c r="U2576" s="2" t="s">
        <v>6535</v>
      </c>
      <c r="V2576" s="31">
        <v>21.124262018554962</v>
      </c>
      <c r="W2576" s="2" t="s">
        <v>6535</v>
      </c>
      <c r="X2576" s="31" t="s">
        <v>6535</v>
      </c>
      <c r="Y2576" s="2" t="s">
        <v>6535</v>
      </c>
      <c r="AA2576" s="37">
        <v>7960</v>
      </c>
      <c r="AB2576" s="4" t="s">
        <v>6535</v>
      </c>
      <c r="AC2576" s="37">
        <v>300556</v>
      </c>
      <c r="AD2576" s="4" t="s">
        <v>6535</v>
      </c>
      <c r="AE2576" s="41">
        <v>14228</v>
      </c>
      <c r="AF2576" s="4" t="s">
        <v>6535</v>
      </c>
      <c r="AG2576" s="41">
        <v>9942</v>
      </c>
      <c r="AH2576" s="2" t="s">
        <v>6535</v>
      </c>
      <c r="AI2576" s="41">
        <v>0</v>
      </c>
      <c r="AJ2576" s="2" t="s">
        <v>6535</v>
      </c>
      <c r="AK2576" s="41">
        <v>209083</v>
      </c>
      <c r="AL2576" s="2" t="s">
        <v>6535</v>
      </c>
      <c r="AM2576" s="2" t="str">
        <f>IF(OR(O2576="Q",Q2576="Q",S2576="Q",U2576="Q",W2576="Q",Y2576="Q",AB2576="Q",AD2576="Q",AF2576="Q",AH2576="Q",AJ2576="Q",AL2576="Q"),"Yes","No")</f>
        <v>No</v>
      </c>
    </row>
    <row r="2577" spans="1:39">
      <c r="A2577" s="3" t="s">
        <v>2199</v>
      </c>
      <c r="B2577" s="3" t="s">
        <v>2200</v>
      </c>
      <c r="C2577" s="4" t="s">
        <v>54</v>
      </c>
      <c r="D2577" s="241" t="s">
        <v>2201</v>
      </c>
      <c r="E2577" s="236" t="s">
        <v>2202</v>
      </c>
      <c r="F2577" s="3" t="s">
        <v>317</v>
      </c>
      <c r="G2577" s="4" t="s">
        <v>476</v>
      </c>
      <c r="H2577" s="60">
        <v>0</v>
      </c>
      <c r="I2577" s="27">
        <v>8</v>
      </c>
      <c r="J2577" s="170" t="s">
        <v>14</v>
      </c>
      <c r="K2577" s="170" t="s">
        <v>13</v>
      </c>
      <c r="L2577" s="5">
        <v>8</v>
      </c>
      <c r="N2577" s="31">
        <v>2.0911214953271027</v>
      </c>
      <c r="O2577" s="4" t="s">
        <v>6535</v>
      </c>
      <c r="P2577" s="56">
        <v>7.0166095353439234E-2</v>
      </c>
      <c r="Q2577" s="8" t="s">
        <v>6535</v>
      </c>
      <c r="R2577" s="35">
        <v>34.070921985815602</v>
      </c>
      <c r="S2577" s="2" t="s">
        <v>6535</v>
      </c>
      <c r="T2577" s="36">
        <v>1.1432255687574837</v>
      </c>
      <c r="U2577" s="2" t="s">
        <v>6535</v>
      </c>
      <c r="V2577" s="31">
        <v>29.802449242668384</v>
      </c>
      <c r="W2577" s="2" t="s">
        <v>6535</v>
      </c>
      <c r="X2577" s="31" t="s">
        <v>6535</v>
      </c>
      <c r="Y2577" s="2" t="s">
        <v>6535</v>
      </c>
      <c r="AA2577" s="37">
        <v>25955</v>
      </c>
      <c r="AB2577" s="4" t="s">
        <v>6535</v>
      </c>
      <c r="AC2577" s="37">
        <v>369908</v>
      </c>
      <c r="AD2577" s="4" t="s">
        <v>6535</v>
      </c>
      <c r="AE2577" s="41">
        <v>12412</v>
      </c>
      <c r="AF2577" s="4" t="s">
        <v>6535</v>
      </c>
      <c r="AG2577" s="41">
        <v>10857</v>
      </c>
      <c r="AH2577" s="2" t="s">
        <v>6535</v>
      </c>
      <c r="AI2577" s="41">
        <v>0</v>
      </c>
      <c r="AJ2577" s="2" t="s">
        <v>6535</v>
      </c>
      <c r="AK2577" s="41">
        <v>186901</v>
      </c>
      <c r="AL2577" s="2" t="s">
        <v>6535</v>
      </c>
      <c r="AM2577" s="2" t="str">
        <f>IF(OR(O2577="Q",Q2577="Q",S2577="Q",U2577="Q",W2577="Q",Y2577="Q",AB2577="Q",AD2577="Q",AF2577="Q",AH2577="Q",AJ2577="Q",AL2577="Q"),"Yes","No")</f>
        <v>No</v>
      </c>
    </row>
    <row r="2578" spans="1:39">
      <c r="A2578" s="6" t="s">
        <v>2141</v>
      </c>
      <c r="B2578" s="6" t="s">
        <v>2142</v>
      </c>
      <c r="C2578" s="4" t="s">
        <v>54</v>
      </c>
      <c r="D2578" s="242" t="s">
        <v>2143</v>
      </c>
      <c r="E2578" s="237" t="s">
        <v>2144</v>
      </c>
      <c r="F2578" s="25" t="s">
        <v>317</v>
      </c>
      <c r="G2578" s="53" t="s">
        <v>476</v>
      </c>
      <c r="H2578" s="180">
        <v>0</v>
      </c>
      <c r="I2578" s="28">
        <v>8</v>
      </c>
      <c r="J2578" s="171" t="s">
        <v>14</v>
      </c>
      <c r="K2578" s="171" t="s">
        <v>13</v>
      </c>
      <c r="L2578" s="9">
        <v>8</v>
      </c>
      <c r="M2578" s="9"/>
      <c r="N2578" s="32">
        <v>0.93985682177640884</v>
      </c>
      <c r="O2578" s="10" t="s">
        <v>6535</v>
      </c>
      <c r="P2578" s="57">
        <v>7.6589119942475914E-2</v>
      </c>
      <c r="Q2578" s="7" t="s">
        <v>6535</v>
      </c>
      <c r="R2578" s="182">
        <v>21.812014500258933</v>
      </c>
      <c r="S2578" s="1" t="s">
        <v>6535</v>
      </c>
      <c r="T2578" s="36">
        <v>1.7774654139232078</v>
      </c>
      <c r="U2578" s="2" t="s">
        <v>6535</v>
      </c>
      <c r="V2578" s="31">
        <v>12.271414301173728</v>
      </c>
      <c r="W2578" s="2" t="s">
        <v>6535</v>
      </c>
      <c r="X2578" s="31" t="s">
        <v>6535</v>
      </c>
      <c r="Y2578" s="2" t="s">
        <v>6535</v>
      </c>
      <c r="AA2578" s="38">
        <v>22581</v>
      </c>
      <c r="AB2578" s="9" t="s">
        <v>6535</v>
      </c>
      <c r="AC2578" s="38">
        <v>294833</v>
      </c>
      <c r="AD2578" s="9" t="s">
        <v>6535</v>
      </c>
      <c r="AE2578" s="42">
        <v>24026</v>
      </c>
      <c r="AF2578" s="9" t="s">
        <v>6535</v>
      </c>
      <c r="AG2578" s="41">
        <v>13517</v>
      </c>
      <c r="AH2578" s="2" t="s">
        <v>6535</v>
      </c>
      <c r="AI2578" s="41">
        <v>0</v>
      </c>
      <c r="AJ2578" s="2" t="s">
        <v>6535</v>
      </c>
      <c r="AK2578" s="41">
        <v>179655</v>
      </c>
      <c r="AL2578" s="2" t="s">
        <v>6535</v>
      </c>
      <c r="AM2578" s="2" t="str">
        <f>IF(OR(O2578="Q",Q2578="Q",S2578="Q",U2578="Q",W2578="Q",Y2578="Q",AB2578="Q",AD2578="Q",AF2578="Q",AH2578="Q",AJ2578="Q",AL2578="Q"),"Yes","No")</f>
        <v>No</v>
      </c>
    </row>
    <row r="2579" spans="1:39">
      <c r="A2579" s="6" t="s">
        <v>2083</v>
      </c>
      <c r="B2579" s="6" t="s">
        <v>2028</v>
      </c>
      <c r="C2579" s="4" t="s">
        <v>54</v>
      </c>
      <c r="D2579" s="242" t="s">
        <v>2084</v>
      </c>
      <c r="E2579" s="237" t="s">
        <v>2085</v>
      </c>
      <c r="F2579" s="25" t="s">
        <v>317</v>
      </c>
      <c r="G2579" s="53" t="s">
        <v>476</v>
      </c>
      <c r="H2579" s="180">
        <v>0</v>
      </c>
      <c r="I2579" s="28">
        <v>8</v>
      </c>
      <c r="J2579" s="171" t="s">
        <v>14</v>
      </c>
      <c r="K2579" s="171" t="s">
        <v>13</v>
      </c>
      <c r="L2579" s="9">
        <v>8</v>
      </c>
      <c r="M2579" s="9"/>
      <c r="N2579" s="32">
        <v>0.97517550649974638</v>
      </c>
      <c r="O2579" s="10" t="s">
        <v>6535</v>
      </c>
      <c r="P2579" s="57">
        <v>8.2646553810862847E-2</v>
      </c>
      <c r="Q2579" s="7" t="s">
        <v>6535</v>
      </c>
      <c r="R2579" s="182">
        <v>19.837499439034243</v>
      </c>
      <c r="S2579" s="1" t="s">
        <v>6535</v>
      </c>
      <c r="T2579" s="36">
        <v>1.6812368173046717</v>
      </c>
      <c r="U2579" s="2" t="s">
        <v>6535</v>
      </c>
      <c r="V2579" s="31">
        <v>11.799348690708165</v>
      </c>
      <c r="W2579" s="2" t="s">
        <v>6535</v>
      </c>
      <c r="X2579" s="31" t="s">
        <v>6535</v>
      </c>
      <c r="Y2579" s="2" t="s">
        <v>6535</v>
      </c>
      <c r="AA2579" s="38">
        <v>36533</v>
      </c>
      <c r="AB2579" s="9" t="s">
        <v>6535</v>
      </c>
      <c r="AC2579" s="38">
        <v>442039</v>
      </c>
      <c r="AD2579" s="9" t="s">
        <v>6535</v>
      </c>
      <c r="AE2579" s="42">
        <v>37463</v>
      </c>
      <c r="AF2579" s="9" t="s">
        <v>6535</v>
      </c>
      <c r="AG2579" s="41">
        <v>22283</v>
      </c>
      <c r="AH2579" s="2" t="s">
        <v>6535</v>
      </c>
      <c r="AI2579" s="41">
        <v>0</v>
      </c>
      <c r="AJ2579" s="2" t="s">
        <v>6535</v>
      </c>
      <c r="AK2579" s="41">
        <v>317359</v>
      </c>
      <c r="AL2579" s="2" t="s">
        <v>6535</v>
      </c>
      <c r="AM2579" s="2" t="str">
        <f>IF(OR(O2579="Q",Q2579="Q",S2579="Q",U2579="Q",W2579="Q",Y2579="Q",AB2579="Q",AD2579="Q",AF2579="Q",AH2579="Q",AJ2579="Q",AL2579="Q"),"Yes","No")</f>
        <v>No</v>
      </c>
    </row>
    <row r="2580" spans="1:39">
      <c r="A2580" s="3" t="s">
        <v>2080</v>
      </c>
      <c r="B2580" s="3" t="s">
        <v>6382</v>
      </c>
      <c r="C2580" s="4" t="s">
        <v>54</v>
      </c>
      <c r="D2580" s="241" t="s">
        <v>2081</v>
      </c>
      <c r="E2580" s="236" t="s">
        <v>2082</v>
      </c>
      <c r="F2580" s="3" t="s">
        <v>317</v>
      </c>
      <c r="G2580" s="4" t="s">
        <v>476</v>
      </c>
      <c r="H2580" s="60">
        <v>0</v>
      </c>
      <c r="I2580" s="27">
        <v>8</v>
      </c>
      <c r="J2580" s="170" t="s">
        <v>14</v>
      </c>
      <c r="K2580" s="170" t="s">
        <v>13</v>
      </c>
      <c r="L2580" s="5">
        <v>8</v>
      </c>
      <c r="N2580" s="31">
        <v>0.63267818869989512</v>
      </c>
      <c r="O2580" s="4" t="s">
        <v>6535</v>
      </c>
      <c r="P2580" s="56">
        <v>4.3970601751344568E-2</v>
      </c>
      <c r="Q2580" s="8" t="s">
        <v>6535</v>
      </c>
      <c r="R2580" s="35">
        <v>22.72772455521141</v>
      </c>
      <c r="S2580" s="2" t="s">
        <v>6535</v>
      </c>
      <c r="T2580" s="36">
        <v>1.579557732478571</v>
      </c>
      <c r="U2580" s="2" t="s">
        <v>6535</v>
      </c>
      <c r="V2580" s="31">
        <v>14.388663413744357</v>
      </c>
      <c r="W2580" s="2" t="s">
        <v>6535</v>
      </c>
      <c r="X2580" s="31" t="s">
        <v>6535</v>
      </c>
      <c r="Y2580" s="2" t="s">
        <v>6535</v>
      </c>
      <c r="AA2580" s="37">
        <v>13874</v>
      </c>
      <c r="AB2580" s="4" t="s">
        <v>6535</v>
      </c>
      <c r="AC2580" s="37">
        <v>315529</v>
      </c>
      <c r="AD2580" s="4" t="s">
        <v>6535</v>
      </c>
      <c r="AE2580" s="41">
        <v>21929</v>
      </c>
      <c r="AF2580" s="4" t="s">
        <v>6535</v>
      </c>
      <c r="AG2580" s="41">
        <v>13883</v>
      </c>
      <c r="AH2580" s="2" t="s">
        <v>6535</v>
      </c>
      <c r="AI2580" s="41">
        <v>0</v>
      </c>
      <c r="AJ2580" s="2" t="s">
        <v>6535</v>
      </c>
      <c r="AK2580" s="41">
        <v>248192</v>
      </c>
      <c r="AL2580" s="2" t="s">
        <v>6535</v>
      </c>
      <c r="AM2580" s="2" t="str">
        <f>IF(OR(O2580="Q",Q2580="Q",S2580="Q",U2580="Q",W2580="Q",Y2580="Q",AB2580="Q",AD2580="Q",AF2580="Q",AH2580="Q",AJ2580="Q",AL2580="Q"),"Yes","No")</f>
        <v>No</v>
      </c>
    </row>
    <row r="2581" spans="1:39">
      <c r="A2581" s="3" t="s">
        <v>6018</v>
      </c>
      <c r="B2581" s="3" t="s">
        <v>6019</v>
      </c>
      <c r="C2581" s="4" t="s">
        <v>28</v>
      </c>
      <c r="D2581" s="241" t="s">
        <v>6020</v>
      </c>
      <c r="E2581" s="236" t="s">
        <v>6021</v>
      </c>
      <c r="F2581" s="3" t="s">
        <v>317</v>
      </c>
      <c r="G2581" s="4" t="s">
        <v>476</v>
      </c>
      <c r="H2581" s="60">
        <v>0</v>
      </c>
      <c r="I2581" s="27">
        <v>8</v>
      </c>
      <c r="J2581" s="170" t="s">
        <v>15</v>
      </c>
      <c r="K2581" s="170" t="s">
        <v>16</v>
      </c>
      <c r="L2581" s="5">
        <v>8</v>
      </c>
      <c r="N2581" s="31">
        <v>1.6558021226208228</v>
      </c>
      <c r="O2581" s="4" t="s">
        <v>6535</v>
      </c>
      <c r="P2581" s="56">
        <v>9.2775449384308109E-2</v>
      </c>
      <c r="Q2581" s="8" t="s">
        <v>6535</v>
      </c>
      <c r="R2581" s="35">
        <v>101.81046732712899</v>
      </c>
      <c r="S2581" s="2" t="s">
        <v>6535</v>
      </c>
      <c r="T2581" s="36">
        <v>5.7044931452016412</v>
      </c>
      <c r="U2581" s="2" t="s">
        <v>6535</v>
      </c>
      <c r="V2581" s="31">
        <v>17.847416893254977</v>
      </c>
      <c r="W2581" s="2" t="s">
        <v>6535</v>
      </c>
      <c r="X2581" s="31" t="s">
        <v>6535</v>
      </c>
      <c r="Y2581" s="2" t="s">
        <v>6535</v>
      </c>
      <c r="AA2581" s="37">
        <v>94389</v>
      </c>
      <c r="AB2581" s="4" t="s">
        <v>6535</v>
      </c>
      <c r="AC2581" s="37">
        <v>1017392</v>
      </c>
      <c r="AD2581" s="4" t="s">
        <v>6535</v>
      </c>
      <c r="AE2581" s="41">
        <v>57005</v>
      </c>
      <c r="AF2581" s="4" t="s">
        <v>6535</v>
      </c>
      <c r="AG2581" s="41">
        <v>9993</v>
      </c>
      <c r="AH2581" s="2" t="s">
        <v>6535</v>
      </c>
      <c r="AI2581" s="41">
        <v>0</v>
      </c>
      <c r="AJ2581" s="2" t="s">
        <v>6535</v>
      </c>
      <c r="AK2581" s="41">
        <v>277822</v>
      </c>
      <c r="AL2581" s="2" t="s">
        <v>6535</v>
      </c>
      <c r="AM2581" s="2" t="str">
        <f>IF(OR(O2581="Q",Q2581="Q",S2581="Q",U2581="Q",W2581="Q",Y2581="Q",AB2581="Q",AD2581="Q",AF2581="Q",AH2581="Q",AJ2581="Q",AL2581="Q"),"Yes","No")</f>
        <v>No</v>
      </c>
    </row>
    <row r="2582" spans="1:39">
      <c r="A2582" s="3" t="s">
        <v>2984</v>
      </c>
      <c r="B2582" s="3" t="s">
        <v>2985</v>
      </c>
      <c r="C2582" s="4" t="s">
        <v>59</v>
      </c>
      <c r="D2582" s="241" t="s">
        <v>2986</v>
      </c>
      <c r="E2582" s="236" t="s">
        <v>2987</v>
      </c>
      <c r="F2582" s="3" t="s">
        <v>317</v>
      </c>
      <c r="G2582" s="4" t="s">
        <v>476</v>
      </c>
      <c r="H2582" s="60">
        <v>0</v>
      </c>
      <c r="I2582" s="27">
        <v>8</v>
      </c>
      <c r="J2582" s="170" t="s">
        <v>14</v>
      </c>
      <c r="K2582" s="170" t="s">
        <v>13</v>
      </c>
      <c r="L2582" s="5">
        <v>8</v>
      </c>
      <c r="N2582" s="31">
        <v>2.3208118751893365</v>
      </c>
      <c r="O2582" s="4" t="s">
        <v>6535</v>
      </c>
      <c r="P2582" s="56">
        <v>9.855700165097879E-2</v>
      </c>
      <c r="Q2582" s="8" t="s">
        <v>6535</v>
      </c>
      <c r="R2582" s="35">
        <v>36.775745150607158</v>
      </c>
      <c r="S2582" s="2" t="s">
        <v>6535</v>
      </c>
      <c r="T2582" s="36">
        <v>1.5617410503075224</v>
      </c>
      <c r="U2582" s="2" t="s">
        <v>6535</v>
      </c>
      <c r="V2582" s="31">
        <v>23.54791477330102</v>
      </c>
      <c r="W2582" s="2" t="s">
        <v>6535</v>
      </c>
      <c r="X2582" s="31" t="s">
        <v>6535</v>
      </c>
      <c r="Y2582" s="2" t="s">
        <v>6535</v>
      </c>
      <c r="AA2582" s="37">
        <v>22983</v>
      </c>
      <c r="AB2582" s="4" t="s">
        <v>6535</v>
      </c>
      <c r="AC2582" s="37">
        <v>233195</v>
      </c>
      <c r="AD2582" s="4" t="s">
        <v>6535</v>
      </c>
      <c r="AE2582" s="41">
        <v>9903</v>
      </c>
      <c r="AF2582" s="4" t="s">
        <v>6535</v>
      </c>
      <c r="AG2582" s="41">
        <v>6341</v>
      </c>
      <c r="AH2582" s="2" t="s">
        <v>6535</v>
      </c>
      <c r="AI2582" s="41">
        <v>0</v>
      </c>
      <c r="AJ2582" s="2" t="s">
        <v>6535</v>
      </c>
      <c r="AK2582" s="41">
        <v>166667</v>
      </c>
      <c r="AL2582" s="2" t="s">
        <v>6535</v>
      </c>
      <c r="AM2582" s="2" t="str">
        <f>IF(OR(O2582="Q",Q2582="Q",S2582="Q",U2582="Q",W2582="Q",Y2582="Q",AB2582="Q",AD2582="Q",AF2582="Q",AH2582="Q",AJ2582="Q",AL2582="Q"),"Yes","No")</f>
        <v>No</v>
      </c>
    </row>
    <row r="2583" spans="1:39">
      <c r="A2583" s="6" t="s">
        <v>3011</v>
      </c>
      <c r="B2583" s="6" t="s">
        <v>2831</v>
      </c>
      <c r="C2583" s="4" t="s">
        <v>59</v>
      </c>
      <c r="D2583" s="242" t="s">
        <v>3012</v>
      </c>
      <c r="E2583" s="237" t="s">
        <v>3013</v>
      </c>
      <c r="F2583" s="25" t="s">
        <v>317</v>
      </c>
      <c r="G2583" s="53" t="s">
        <v>476</v>
      </c>
      <c r="H2583" s="180">
        <v>0</v>
      </c>
      <c r="I2583" s="28">
        <v>8</v>
      </c>
      <c r="J2583" s="171" t="s">
        <v>14</v>
      </c>
      <c r="K2583" s="171" t="s">
        <v>13</v>
      </c>
      <c r="L2583" s="9">
        <v>8</v>
      </c>
      <c r="M2583" s="9"/>
      <c r="N2583" s="32">
        <v>3.0378383354814953</v>
      </c>
      <c r="O2583" s="10" t="s">
        <v>6535</v>
      </c>
      <c r="P2583" s="57">
        <v>9.9479943924388373E-2</v>
      </c>
      <c r="Q2583" s="7" t="s">
        <v>6535</v>
      </c>
      <c r="R2583" s="182">
        <v>42.990732940185339</v>
      </c>
      <c r="S2583" s="1" t="s">
        <v>6535</v>
      </c>
      <c r="T2583" s="36">
        <v>1.4078154364590758</v>
      </c>
      <c r="U2583" s="2" t="s">
        <v>6535</v>
      </c>
      <c r="V2583" s="31">
        <v>30.537193886945314</v>
      </c>
      <c r="W2583" s="2" t="s">
        <v>6535</v>
      </c>
      <c r="X2583" s="31" t="s">
        <v>6535</v>
      </c>
      <c r="Y2583" s="2" t="s">
        <v>6535</v>
      </c>
      <c r="AA2583" s="38">
        <v>65994</v>
      </c>
      <c r="AB2583" s="9" t="s">
        <v>6535</v>
      </c>
      <c r="AC2583" s="38">
        <v>663390</v>
      </c>
      <c r="AD2583" s="9" t="s">
        <v>6535</v>
      </c>
      <c r="AE2583" s="42">
        <v>21724</v>
      </c>
      <c r="AF2583" s="9" t="s">
        <v>6535</v>
      </c>
      <c r="AG2583" s="41">
        <v>15431</v>
      </c>
      <c r="AH2583" s="2" t="s">
        <v>6535</v>
      </c>
      <c r="AI2583" s="41">
        <v>0</v>
      </c>
      <c r="AJ2583" s="2" t="s">
        <v>6535</v>
      </c>
      <c r="AK2583" s="41">
        <v>360414</v>
      </c>
      <c r="AL2583" s="2" t="s">
        <v>6535</v>
      </c>
      <c r="AM2583" s="2" t="str">
        <f>IF(OR(O2583="Q",Q2583="Q",S2583="Q",U2583="Q",W2583="Q",Y2583="Q",AB2583="Q",AD2583="Q",AF2583="Q",AH2583="Q",AJ2583="Q",AL2583="Q"),"Yes","No")</f>
        <v>No</v>
      </c>
    </row>
    <row r="2584" spans="1:39">
      <c r="A2584" s="6" t="s">
        <v>3022</v>
      </c>
      <c r="B2584" s="6" t="s">
        <v>3023</v>
      </c>
      <c r="C2584" s="4" t="s">
        <v>59</v>
      </c>
      <c r="D2584" s="242" t="s">
        <v>3024</v>
      </c>
      <c r="E2584" s="237" t="s">
        <v>3025</v>
      </c>
      <c r="F2584" s="25" t="s">
        <v>317</v>
      </c>
      <c r="G2584" s="53" t="s">
        <v>476</v>
      </c>
      <c r="H2584" s="180">
        <v>0</v>
      </c>
      <c r="I2584" s="28">
        <v>8</v>
      </c>
      <c r="J2584" s="171" t="s">
        <v>14</v>
      </c>
      <c r="K2584" s="171" t="s">
        <v>13</v>
      </c>
      <c r="L2584" s="9">
        <v>8</v>
      </c>
      <c r="M2584" s="9"/>
      <c r="N2584" s="32">
        <v>0.30716936516798582</v>
      </c>
      <c r="O2584" s="10" t="s">
        <v>6535</v>
      </c>
      <c r="P2584" s="57">
        <v>2.7403240455890539E-2</v>
      </c>
      <c r="Q2584" s="7" t="s">
        <v>6535</v>
      </c>
      <c r="R2584" s="182">
        <v>89.865718799368082</v>
      </c>
      <c r="S2584" s="1" t="s">
        <v>6535</v>
      </c>
      <c r="T2584" s="36">
        <v>8.0171142706687739</v>
      </c>
      <c r="U2584" s="2" t="s">
        <v>6535</v>
      </c>
      <c r="V2584" s="31">
        <v>11.209235114453676</v>
      </c>
      <c r="W2584" s="2" t="s">
        <v>6535</v>
      </c>
      <c r="X2584" s="31" t="s">
        <v>6535</v>
      </c>
      <c r="Y2584" s="2" t="s">
        <v>6535</v>
      </c>
      <c r="AA2584" s="38">
        <v>9353</v>
      </c>
      <c r="AB2584" s="9" t="s">
        <v>6535</v>
      </c>
      <c r="AC2584" s="38">
        <v>341310</v>
      </c>
      <c r="AD2584" s="9" t="s">
        <v>6535</v>
      </c>
      <c r="AE2584" s="42">
        <v>30449</v>
      </c>
      <c r="AF2584" s="9" t="s">
        <v>6535</v>
      </c>
      <c r="AG2584" s="41">
        <v>3798</v>
      </c>
      <c r="AH2584" s="2" t="s">
        <v>6535</v>
      </c>
      <c r="AI2584" s="41">
        <v>0</v>
      </c>
      <c r="AJ2584" s="2" t="s">
        <v>6535</v>
      </c>
      <c r="AK2584" s="41">
        <v>66645</v>
      </c>
      <c r="AL2584" s="2" t="s">
        <v>6535</v>
      </c>
      <c r="AM2584" s="2" t="str">
        <f>IF(OR(O2584="Q",Q2584="Q",S2584="Q",U2584="Q",W2584="Q",Y2584="Q",AB2584="Q",AD2584="Q",AF2584="Q",AH2584="Q",AJ2584="Q",AL2584="Q"),"Yes","No")</f>
        <v>No</v>
      </c>
    </row>
    <row r="2585" spans="1:39">
      <c r="A2585" s="3" t="s">
        <v>3053</v>
      </c>
      <c r="B2585" s="3" t="s">
        <v>3054</v>
      </c>
      <c r="C2585" s="4" t="s">
        <v>59</v>
      </c>
      <c r="D2585" s="241" t="s">
        <v>3055</v>
      </c>
      <c r="E2585" s="236" t="s">
        <v>3056</v>
      </c>
      <c r="F2585" s="3" t="s">
        <v>317</v>
      </c>
      <c r="G2585" s="4" t="s">
        <v>476</v>
      </c>
      <c r="H2585" s="60">
        <v>0</v>
      </c>
      <c r="I2585" s="27">
        <v>8</v>
      </c>
      <c r="J2585" s="170" t="s">
        <v>14</v>
      </c>
      <c r="K2585" s="170" t="s">
        <v>13</v>
      </c>
      <c r="L2585" s="5">
        <v>8</v>
      </c>
      <c r="N2585" s="31">
        <v>1.1645786704647851</v>
      </c>
      <c r="O2585" s="4" t="s">
        <v>6535</v>
      </c>
      <c r="P2585" s="56">
        <v>3.579021653683985E-2</v>
      </c>
      <c r="Q2585" s="8" t="s">
        <v>6535</v>
      </c>
      <c r="R2585" s="35">
        <v>74.366571447551976</v>
      </c>
      <c r="S2585" s="2" t="s">
        <v>6535</v>
      </c>
      <c r="T2585" s="36">
        <v>2.285458048229589</v>
      </c>
      <c r="U2585" s="2" t="s">
        <v>6535</v>
      </c>
      <c r="V2585" s="31">
        <v>32.539022759643053</v>
      </c>
      <c r="W2585" s="2" t="s">
        <v>6535</v>
      </c>
      <c r="X2585" s="31" t="s">
        <v>6535</v>
      </c>
      <c r="Y2585" s="2" t="s">
        <v>6535</v>
      </c>
      <c r="AA2585" s="37">
        <v>40065</v>
      </c>
      <c r="AB2585" s="4" t="s">
        <v>6535</v>
      </c>
      <c r="AC2585" s="37">
        <v>1119440</v>
      </c>
      <c r="AD2585" s="4" t="s">
        <v>6535</v>
      </c>
      <c r="AE2585" s="41">
        <v>34403</v>
      </c>
      <c r="AF2585" s="4" t="s">
        <v>6535</v>
      </c>
      <c r="AG2585" s="41">
        <v>15053</v>
      </c>
      <c r="AH2585" s="2" t="s">
        <v>6535</v>
      </c>
      <c r="AI2585" s="41">
        <v>0</v>
      </c>
      <c r="AJ2585" s="2" t="s">
        <v>6535</v>
      </c>
      <c r="AK2585" s="41">
        <v>335393</v>
      </c>
      <c r="AL2585" s="2" t="s">
        <v>6535</v>
      </c>
      <c r="AM2585" s="2" t="str">
        <f>IF(OR(O2585="Q",Q2585="Q",S2585="Q",U2585="Q",W2585="Q",Y2585="Q",AB2585="Q",AD2585="Q",AF2585="Q",AH2585="Q",AJ2585="Q",AL2585="Q"),"Yes","No")</f>
        <v>No</v>
      </c>
    </row>
    <row r="2586" spans="1:39">
      <c r="A2586" s="6" t="s">
        <v>3068</v>
      </c>
      <c r="B2586" s="6" t="s">
        <v>3069</v>
      </c>
      <c r="C2586" s="4" t="s">
        <v>59</v>
      </c>
      <c r="D2586" s="242" t="s">
        <v>3070</v>
      </c>
      <c r="E2586" s="237" t="s">
        <v>3071</v>
      </c>
      <c r="F2586" s="25" t="s">
        <v>317</v>
      </c>
      <c r="G2586" s="53" t="s">
        <v>476</v>
      </c>
      <c r="H2586" s="180">
        <v>0</v>
      </c>
      <c r="I2586" s="28">
        <v>8</v>
      </c>
      <c r="J2586" s="171" t="s">
        <v>14</v>
      </c>
      <c r="K2586" s="171" t="s">
        <v>13</v>
      </c>
      <c r="L2586" s="9">
        <v>8</v>
      </c>
      <c r="M2586" s="9"/>
      <c r="N2586" s="32">
        <v>2.1678289032182767</v>
      </c>
      <c r="O2586" s="10" t="s">
        <v>6535</v>
      </c>
      <c r="P2586" s="57">
        <v>0.13739310371609345</v>
      </c>
      <c r="Q2586" s="7" t="s">
        <v>6535</v>
      </c>
      <c r="R2586" s="182">
        <v>40.947222958391698</v>
      </c>
      <c r="S2586" s="1" t="s">
        <v>6535</v>
      </c>
      <c r="T2586" s="36">
        <v>2.5951614735168289</v>
      </c>
      <c r="U2586" s="2" t="s">
        <v>6535</v>
      </c>
      <c r="V2586" s="31">
        <v>15.778294867680097</v>
      </c>
      <c r="W2586" s="2" t="s">
        <v>6535</v>
      </c>
      <c r="X2586" s="31" t="s">
        <v>6535</v>
      </c>
      <c r="Y2586" s="2" t="s">
        <v>6535</v>
      </c>
      <c r="AA2586" s="38">
        <v>148596</v>
      </c>
      <c r="AB2586" s="9" t="s">
        <v>6535</v>
      </c>
      <c r="AC2586" s="38">
        <v>1081539</v>
      </c>
      <c r="AD2586" s="9" t="s">
        <v>6535</v>
      </c>
      <c r="AE2586" s="42">
        <v>68546</v>
      </c>
      <c r="AF2586" s="9" t="s">
        <v>6535</v>
      </c>
      <c r="AG2586" s="41">
        <v>26413</v>
      </c>
      <c r="AH2586" s="2" t="s">
        <v>6535</v>
      </c>
      <c r="AI2586" s="41">
        <v>0</v>
      </c>
      <c r="AJ2586" s="2" t="s">
        <v>6535</v>
      </c>
      <c r="AK2586" s="41">
        <v>388694</v>
      </c>
      <c r="AL2586" s="2" t="s">
        <v>6535</v>
      </c>
      <c r="AM2586" s="2" t="str">
        <f>IF(OR(O2586="Q",Q2586="Q",S2586="Q",U2586="Q",W2586="Q",Y2586="Q",AB2586="Q",AD2586="Q",AF2586="Q",AH2586="Q",AJ2586="Q",AL2586="Q"),"Yes","No")</f>
        <v>No</v>
      </c>
    </row>
    <row r="2587" spans="1:39">
      <c r="A2587" s="6" t="s">
        <v>726</v>
      </c>
      <c r="B2587" s="6" t="s">
        <v>714</v>
      </c>
      <c r="C2587" s="4" t="s">
        <v>11</v>
      </c>
      <c r="D2587" s="242" t="s">
        <v>727</v>
      </c>
      <c r="E2587" s="237" t="s">
        <v>728</v>
      </c>
      <c r="F2587" s="25" t="s">
        <v>481</v>
      </c>
      <c r="G2587" s="53" t="s">
        <v>476</v>
      </c>
      <c r="H2587" s="180">
        <v>0</v>
      </c>
      <c r="I2587" s="28">
        <v>8</v>
      </c>
      <c r="J2587" s="171" t="s">
        <v>30</v>
      </c>
      <c r="K2587" s="171" t="s">
        <v>13</v>
      </c>
      <c r="L2587" s="9">
        <v>8</v>
      </c>
      <c r="M2587" s="9"/>
      <c r="N2587" s="32">
        <v>2.7543764450526118</v>
      </c>
      <c r="O2587" s="10" t="s">
        <v>6535</v>
      </c>
      <c r="P2587" s="57">
        <v>0.23913936294094693</v>
      </c>
      <c r="Q2587" s="7" t="s">
        <v>6535</v>
      </c>
      <c r="R2587" s="182">
        <v>90.482161060142715</v>
      </c>
      <c r="S2587" s="1" t="s">
        <v>6535</v>
      </c>
      <c r="T2587" s="36">
        <v>7.8558057640626444</v>
      </c>
      <c r="U2587" s="2" t="s">
        <v>6535</v>
      </c>
      <c r="V2587" s="31">
        <v>11.517871466993819</v>
      </c>
      <c r="W2587" s="2" t="s">
        <v>6535</v>
      </c>
      <c r="X2587" s="31" t="s">
        <v>6535</v>
      </c>
      <c r="Y2587" s="2" t="s">
        <v>6535</v>
      </c>
      <c r="AA2587" s="38">
        <v>233494</v>
      </c>
      <c r="AB2587" s="9" t="s">
        <v>6535</v>
      </c>
      <c r="AC2587" s="38">
        <v>976393</v>
      </c>
      <c r="AD2587" s="9" t="s">
        <v>6535</v>
      </c>
      <c r="AE2587" s="42">
        <v>84772</v>
      </c>
      <c r="AF2587" s="9" t="s">
        <v>6535</v>
      </c>
      <c r="AG2587" s="41">
        <v>10791</v>
      </c>
      <c r="AH2587" s="2" t="s">
        <v>6535</v>
      </c>
      <c r="AI2587" s="41">
        <v>0</v>
      </c>
      <c r="AJ2587" s="2" t="s">
        <v>6535</v>
      </c>
      <c r="AK2587" s="41">
        <v>355474</v>
      </c>
      <c r="AL2587" s="2" t="s">
        <v>6535</v>
      </c>
      <c r="AM2587" s="2" t="str">
        <f>IF(OR(O2587="Q",Q2587="Q",S2587="Q",U2587="Q",W2587="Q",Y2587="Q",AB2587="Q",AD2587="Q",AF2587="Q",AH2587="Q",AJ2587="Q",AL2587="Q"),"Yes","No")</f>
        <v>No</v>
      </c>
    </row>
    <row r="2588" spans="1:39">
      <c r="A2588" s="3" t="s">
        <v>360</v>
      </c>
      <c r="B2588" s="3" t="s">
        <v>316</v>
      </c>
      <c r="C2588" s="4" t="s">
        <v>137</v>
      </c>
      <c r="D2588" s="241">
        <v>23</v>
      </c>
      <c r="E2588" s="236">
        <v>23</v>
      </c>
      <c r="F2588" s="3" t="s">
        <v>317</v>
      </c>
      <c r="G2588" s="4" t="s">
        <v>262</v>
      </c>
      <c r="H2588" s="60">
        <v>3059393</v>
      </c>
      <c r="I2588" s="27">
        <v>8</v>
      </c>
      <c r="J2588" s="170" t="s">
        <v>50</v>
      </c>
      <c r="K2588" s="170" t="s">
        <v>16</v>
      </c>
      <c r="L2588" s="5">
        <v>8</v>
      </c>
      <c r="N2588" s="31">
        <v>1.8905245768229877</v>
      </c>
      <c r="O2588" s="4" t="s">
        <v>6535</v>
      </c>
      <c r="P2588" s="56">
        <v>0.97778860479253293</v>
      </c>
      <c r="Q2588" s="8" t="s">
        <v>6535</v>
      </c>
      <c r="R2588" s="35">
        <v>206.56765445904389</v>
      </c>
      <c r="S2588" s="2" t="s">
        <v>6535</v>
      </c>
      <c r="T2588" s="36">
        <v>106.83780635541888</v>
      </c>
      <c r="U2588" s="2" t="s">
        <v>6535</v>
      </c>
      <c r="V2588" s="31">
        <v>1.9334696350077825</v>
      </c>
      <c r="W2588" s="2" t="s">
        <v>6535</v>
      </c>
      <c r="X2588" s="31">
        <v>2.1482992821484954</v>
      </c>
      <c r="Y2588" s="2" t="s">
        <v>6535</v>
      </c>
      <c r="AA2588" s="37">
        <v>4334884</v>
      </c>
      <c r="AB2588" s="4" t="s">
        <v>6535</v>
      </c>
      <c r="AC2588" s="37">
        <v>4433355</v>
      </c>
      <c r="AD2588" s="4" t="s">
        <v>6535</v>
      </c>
      <c r="AE2588" s="41">
        <v>2292953</v>
      </c>
      <c r="AF2588" s="4" t="s">
        <v>6535</v>
      </c>
      <c r="AG2588" s="41">
        <v>21462</v>
      </c>
      <c r="AH2588" s="2" t="s">
        <v>6535</v>
      </c>
      <c r="AI2588" s="41">
        <v>2063658</v>
      </c>
      <c r="AJ2588" s="2" t="s">
        <v>6535</v>
      </c>
      <c r="AK2588" s="41">
        <v>229219</v>
      </c>
      <c r="AL2588" s="2" t="s">
        <v>6535</v>
      </c>
      <c r="AM2588" s="2" t="str">
        <f>IF(OR(O2588="Q",Q2588="Q",S2588="Q",U2588="Q",W2588="Q",Y2588="Q",AB2588="Q",AD2588="Q",AF2588="Q",AH2588="Q",AJ2588="Q",AL2588="Q"),"Yes","No")</f>
        <v>No</v>
      </c>
    </row>
    <row r="2589" spans="1:39">
      <c r="A2589" s="6" t="s">
        <v>833</v>
      </c>
      <c r="B2589" s="6" t="s">
        <v>764</v>
      </c>
      <c r="C2589" s="4" t="s">
        <v>68</v>
      </c>
      <c r="D2589" s="242">
        <v>1125</v>
      </c>
      <c r="E2589" s="237">
        <v>10125</v>
      </c>
      <c r="F2589" s="25" t="s">
        <v>834</v>
      </c>
      <c r="G2589" s="53" t="s">
        <v>264</v>
      </c>
      <c r="H2589" s="180">
        <v>59124</v>
      </c>
      <c r="I2589" s="28">
        <v>8</v>
      </c>
      <c r="J2589" s="171" t="s">
        <v>14</v>
      </c>
      <c r="K2589" s="171" t="s">
        <v>16</v>
      </c>
      <c r="L2589" s="9">
        <v>8</v>
      </c>
      <c r="M2589" s="9"/>
      <c r="N2589" s="32">
        <v>2.9434837781018581</v>
      </c>
      <c r="O2589" s="10" t="s">
        <v>6535</v>
      </c>
      <c r="P2589" s="57">
        <v>0.19997169234728343</v>
      </c>
      <c r="Q2589" s="7" t="s">
        <v>6535</v>
      </c>
      <c r="R2589" s="182">
        <v>41.707362885048838</v>
      </c>
      <c r="S2589" s="1" t="s">
        <v>6535</v>
      </c>
      <c r="T2589" s="36">
        <v>2.8334764409144575</v>
      </c>
      <c r="U2589" s="2" t="s">
        <v>6535</v>
      </c>
      <c r="V2589" s="31">
        <v>14.719502263300441</v>
      </c>
      <c r="W2589" s="2" t="s">
        <v>6535</v>
      </c>
      <c r="X2589" s="31" t="s">
        <v>6535</v>
      </c>
      <c r="Y2589" s="2" t="s">
        <v>6535</v>
      </c>
      <c r="AA2589" s="38">
        <v>155413</v>
      </c>
      <c r="AB2589" s="9" t="s">
        <v>6535</v>
      </c>
      <c r="AC2589" s="38">
        <v>777175</v>
      </c>
      <c r="AD2589" s="9" t="s">
        <v>6535</v>
      </c>
      <c r="AE2589" s="42">
        <v>52799</v>
      </c>
      <c r="AF2589" s="9" t="s">
        <v>6535</v>
      </c>
      <c r="AG2589" s="41">
        <v>18634</v>
      </c>
      <c r="AH2589" s="2" t="s">
        <v>6535</v>
      </c>
      <c r="AI2589" s="41">
        <v>0</v>
      </c>
      <c r="AJ2589" s="2" t="s">
        <v>6535</v>
      </c>
      <c r="AK2589" s="41">
        <v>190259</v>
      </c>
      <c r="AL2589" s="2" t="s">
        <v>6535</v>
      </c>
      <c r="AM2589" s="2" t="str">
        <f>IF(OR(O2589="Q",Q2589="Q",S2589="Q",U2589="Q",W2589="Q",Y2589="Q",AB2589="Q",AD2589="Q",AF2589="Q",AH2589="Q",AJ2589="Q",AL2589="Q"),"Yes","No")</f>
        <v>No</v>
      </c>
    </row>
    <row r="2590" spans="1:39">
      <c r="A2590" s="3" t="s">
        <v>2231</v>
      </c>
      <c r="B2590" s="3" t="s">
        <v>2626</v>
      </c>
      <c r="C2590" s="4" t="s">
        <v>83</v>
      </c>
      <c r="D2590" s="241" t="s">
        <v>2627</v>
      </c>
      <c r="E2590" s="236" t="s">
        <v>2628</v>
      </c>
      <c r="F2590" s="3" t="s">
        <v>317</v>
      </c>
      <c r="G2590" s="4" t="s">
        <v>476</v>
      </c>
      <c r="H2590" s="60">
        <v>0</v>
      </c>
      <c r="I2590" s="27">
        <v>8</v>
      </c>
      <c r="J2590" s="170" t="s">
        <v>14</v>
      </c>
      <c r="K2590" s="170" t="s">
        <v>13</v>
      </c>
      <c r="L2590" s="5">
        <v>8</v>
      </c>
      <c r="N2590" s="31">
        <v>1.5774358335409917</v>
      </c>
      <c r="O2590" s="4" t="s">
        <v>6535</v>
      </c>
      <c r="P2590" s="56">
        <v>4.4207354332743226E-2</v>
      </c>
      <c r="Q2590" s="8" t="s">
        <v>6535</v>
      </c>
      <c r="R2590" s="35">
        <v>45.364961191192776</v>
      </c>
      <c r="S2590" s="2" t="s">
        <v>6535</v>
      </c>
      <c r="T2590" s="36">
        <v>1.2713448439727546</v>
      </c>
      <c r="U2590" s="2" t="s">
        <v>6535</v>
      </c>
      <c r="V2590" s="31">
        <v>35.682656366807876</v>
      </c>
      <c r="W2590" s="2" t="s">
        <v>6535</v>
      </c>
      <c r="X2590" s="31" t="s">
        <v>6535</v>
      </c>
      <c r="Y2590" s="2" t="s">
        <v>6535</v>
      </c>
      <c r="AA2590" s="37">
        <v>25321</v>
      </c>
      <c r="AB2590" s="4" t="s">
        <v>6535</v>
      </c>
      <c r="AC2590" s="37">
        <v>572778</v>
      </c>
      <c r="AD2590" s="4" t="s">
        <v>6535</v>
      </c>
      <c r="AE2590" s="41">
        <v>16052</v>
      </c>
      <c r="AF2590" s="4" t="s">
        <v>6535</v>
      </c>
      <c r="AG2590" s="41">
        <v>12626</v>
      </c>
      <c r="AH2590" s="2" t="s">
        <v>6535</v>
      </c>
      <c r="AI2590" s="41">
        <v>0</v>
      </c>
      <c r="AJ2590" s="2" t="s">
        <v>6535</v>
      </c>
      <c r="AK2590" s="41">
        <v>227561</v>
      </c>
      <c r="AL2590" s="2" t="s">
        <v>6535</v>
      </c>
      <c r="AM2590" s="2" t="str">
        <f>IF(OR(O2590="Q",Q2590="Q",S2590="Q",U2590="Q",W2590="Q",Y2590="Q",AB2590="Q",AD2590="Q",AF2590="Q",AH2590="Q",AJ2590="Q",AL2590="Q"),"Yes","No")</f>
        <v>No</v>
      </c>
    </row>
    <row r="2591" spans="1:39">
      <c r="A2591" s="6" t="s">
        <v>2647</v>
      </c>
      <c r="B2591" s="6" t="s">
        <v>2648</v>
      </c>
      <c r="C2591" s="4" t="s">
        <v>83</v>
      </c>
      <c r="D2591" s="242" t="s">
        <v>2649</v>
      </c>
      <c r="E2591" s="237" t="s">
        <v>2650</v>
      </c>
      <c r="F2591" s="25" t="s">
        <v>317</v>
      </c>
      <c r="G2591" s="53" t="s">
        <v>476</v>
      </c>
      <c r="H2591" s="180">
        <v>0</v>
      </c>
      <c r="I2591" s="28">
        <v>8</v>
      </c>
      <c r="J2591" s="171" t="s">
        <v>14</v>
      </c>
      <c r="K2591" s="171" t="s">
        <v>13</v>
      </c>
      <c r="L2591" s="9">
        <v>8</v>
      </c>
      <c r="M2591" s="9"/>
      <c r="N2591" s="32">
        <v>0.49413169253374967</v>
      </c>
      <c r="O2591" s="10" t="s">
        <v>6535</v>
      </c>
      <c r="P2591" s="57">
        <v>3.2046418050722988E-2</v>
      </c>
      <c r="Q2591" s="7" t="s">
        <v>6535</v>
      </c>
      <c r="R2591" s="182">
        <v>52.204527081649154</v>
      </c>
      <c r="S2591" s="1" t="s">
        <v>6535</v>
      </c>
      <c r="T2591" s="36">
        <v>3.3856725328026864</v>
      </c>
      <c r="U2591" s="2" t="s">
        <v>6535</v>
      </c>
      <c r="V2591" s="31">
        <v>15.419248783175682</v>
      </c>
      <c r="W2591" s="2" t="s">
        <v>6535</v>
      </c>
      <c r="X2591" s="31" t="s">
        <v>6535</v>
      </c>
      <c r="Y2591" s="2" t="s">
        <v>6535</v>
      </c>
      <c r="AA2591" s="38">
        <v>26903</v>
      </c>
      <c r="AB2591" s="9" t="s">
        <v>6535</v>
      </c>
      <c r="AC2591" s="38">
        <v>839501</v>
      </c>
      <c r="AD2591" s="9" t="s">
        <v>6535</v>
      </c>
      <c r="AE2591" s="42">
        <v>54445</v>
      </c>
      <c r="AF2591" s="9" t="s">
        <v>6535</v>
      </c>
      <c r="AG2591" s="41">
        <v>16081</v>
      </c>
      <c r="AH2591" s="2" t="s">
        <v>6535</v>
      </c>
      <c r="AI2591" s="41">
        <v>0</v>
      </c>
      <c r="AJ2591" s="2" t="s">
        <v>6535</v>
      </c>
      <c r="AK2591" s="41">
        <v>339428</v>
      </c>
      <c r="AL2591" s="2" t="s">
        <v>6535</v>
      </c>
      <c r="AM2591" s="2" t="str">
        <f>IF(OR(O2591="Q",Q2591="Q",S2591="Q",U2591="Q",W2591="Q",Y2591="Q",AB2591="Q",AD2591="Q",AF2591="Q",AH2591="Q",AJ2591="Q",AL2591="Q"),"Yes","No")</f>
        <v>No</v>
      </c>
    </row>
    <row r="2592" spans="1:39">
      <c r="A2592" s="3" t="s">
        <v>2502</v>
      </c>
      <c r="B2592" s="3" t="s">
        <v>2503</v>
      </c>
      <c r="C2592" s="4" t="s">
        <v>83</v>
      </c>
      <c r="D2592" s="241" t="s">
        <v>2504</v>
      </c>
      <c r="E2592" s="236" t="s">
        <v>2505</v>
      </c>
      <c r="F2592" s="3" t="s">
        <v>317</v>
      </c>
      <c r="G2592" s="4" t="s">
        <v>476</v>
      </c>
      <c r="H2592" s="60">
        <v>0</v>
      </c>
      <c r="I2592" s="27">
        <v>8</v>
      </c>
      <c r="J2592" s="170" t="s">
        <v>14</v>
      </c>
      <c r="K2592" s="170" t="s">
        <v>13</v>
      </c>
      <c r="L2592" s="5">
        <v>8</v>
      </c>
      <c r="N2592" s="31">
        <v>7.9357106981416375E-2</v>
      </c>
      <c r="O2592" s="4" t="s">
        <v>6535</v>
      </c>
      <c r="P2592" s="56">
        <v>5.6248442487747572E-3</v>
      </c>
      <c r="Q2592" s="8" t="s">
        <v>6535</v>
      </c>
      <c r="R2592" s="35">
        <v>29.058275862068964</v>
      </c>
      <c r="S2592" s="2" t="s">
        <v>6535</v>
      </c>
      <c r="T2592" s="36">
        <v>2.0596551724137933</v>
      </c>
      <c r="U2592" s="2" t="s">
        <v>6535</v>
      </c>
      <c r="V2592" s="31">
        <v>14.108320776829064</v>
      </c>
      <c r="W2592" s="2" t="s">
        <v>6535</v>
      </c>
      <c r="X2592" s="31" t="s">
        <v>6535</v>
      </c>
      <c r="Y2592" s="2" t="s">
        <v>6535</v>
      </c>
      <c r="AA2592" s="37">
        <v>1896</v>
      </c>
      <c r="AB2592" s="4" t="s">
        <v>6535</v>
      </c>
      <c r="AC2592" s="37">
        <v>337076</v>
      </c>
      <c r="AD2592" s="4" t="s">
        <v>6535</v>
      </c>
      <c r="AE2592" s="41">
        <v>23892</v>
      </c>
      <c r="AF2592" s="4" t="s">
        <v>6535</v>
      </c>
      <c r="AG2592" s="41">
        <v>11600</v>
      </c>
      <c r="AH2592" s="2" t="s">
        <v>6535</v>
      </c>
      <c r="AI2592" s="41">
        <v>0</v>
      </c>
      <c r="AJ2592" s="2" t="s">
        <v>6535</v>
      </c>
      <c r="AK2592" s="41">
        <v>218727</v>
      </c>
      <c r="AL2592" s="2" t="s">
        <v>6535</v>
      </c>
      <c r="AM2592" s="2" t="str">
        <f>IF(OR(O2592="Q",Q2592="Q",S2592="Q",U2592="Q",W2592="Q",Y2592="Q",AB2592="Q",AD2592="Q",AF2592="Q",AH2592="Q",AJ2592="Q",AL2592="Q"),"Yes","No")</f>
        <v>No</v>
      </c>
    </row>
    <row r="2593" spans="1:39">
      <c r="A2593" s="6" t="s">
        <v>51</v>
      </c>
      <c r="B2593" s="6" t="s">
        <v>2510</v>
      </c>
      <c r="C2593" s="4" t="s">
        <v>83</v>
      </c>
      <c r="D2593" s="242" t="s">
        <v>2511</v>
      </c>
      <c r="E2593" s="237" t="s">
        <v>2512</v>
      </c>
      <c r="F2593" s="25" t="s">
        <v>317</v>
      </c>
      <c r="G2593" s="53" t="s">
        <v>476</v>
      </c>
      <c r="H2593" s="180">
        <v>0</v>
      </c>
      <c r="I2593" s="28">
        <v>8</v>
      </c>
      <c r="J2593" s="171" t="s">
        <v>14</v>
      </c>
      <c r="K2593" s="171" t="s">
        <v>13</v>
      </c>
      <c r="L2593" s="9">
        <v>8</v>
      </c>
      <c r="M2593" s="9"/>
      <c r="N2593" s="32">
        <v>0.78302724592376827</v>
      </c>
      <c r="O2593" s="10" t="s">
        <v>6535</v>
      </c>
      <c r="P2593" s="57">
        <v>3.6869465733124142E-2</v>
      </c>
      <c r="Q2593" s="7" t="s">
        <v>6535</v>
      </c>
      <c r="R2593" s="182">
        <v>40.020483298748246</v>
      </c>
      <c r="S2593" s="1" t="s">
        <v>6535</v>
      </c>
      <c r="T2593" s="36">
        <v>1.8843965459535443</v>
      </c>
      <c r="U2593" s="2" t="s">
        <v>6535</v>
      </c>
      <c r="V2593" s="31">
        <v>21.237824588824552</v>
      </c>
      <c r="W2593" s="2" t="s">
        <v>6535</v>
      </c>
      <c r="X2593" s="31" t="s">
        <v>6535</v>
      </c>
      <c r="Y2593" s="2" t="s">
        <v>6535</v>
      </c>
      <c r="AA2593" s="38">
        <v>22043</v>
      </c>
      <c r="AB2593" s="9" t="s">
        <v>6535</v>
      </c>
      <c r="AC2593" s="38">
        <v>597866</v>
      </c>
      <c r="AD2593" s="9" t="s">
        <v>6535</v>
      </c>
      <c r="AE2593" s="42">
        <v>28151</v>
      </c>
      <c r="AF2593" s="9" t="s">
        <v>6535</v>
      </c>
      <c r="AG2593" s="41">
        <v>14939</v>
      </c>
      <c r="AH2593" s="2" t="s">
        <v>6535</v>
      </c>
      <c r="AI2593" s="41">
        <v>0</v>
      </c>
      <c r="AJ2593" s="2" t="s">
        <v>6535</v>
      </c>
      <c r="AK2593" s="41">
        <v>248924</v>
      </c>
      <c r="AL2593" s="2" t="s">
        <v>6535</v>
      </c>
      <c r="AM2593" s="2" t="str">
        <f>IF(OR(O2593="Q",Q2593="Q",S2593="Q",U2593="Q",W2593="Q",Y2593="Q",AB2593="Q",AD2593="Q",AF2593="Q",AH2593="Q",AJ2593="Q",AL2593="Q"),"Yes","No")</f>
        <v>No</v>
      </c>
    </row>
    <row r="2594" spans="1:39">
      <c r="A2594" s="6" t="s">
        <v>3251</v>
      </c>
      <c r="B2594" s="6" t="s">
        <v>3252</v>
      </c>
      <c r="C2594" s="4" t="s">
        <v>74</v>
      </c>
      <c r="D2594" s="242" t="s">
        <v>3253</v>
      </c>
      <c r="E2594" s="237" t="s">
        <v>3254</v>
      </c>
      <c r="F2594" s="25" t="s">
        <v>317</v>
      </c>
      <c r="G2594" s="53" t="s">
        <v>476</v>
      </c>
      <c r="H2594" s="180">
        <v>0</v>
      </c>
      <c r="I2594" s="28">
        <v>8</v>
      </c>
      <c r="J2594" s="171" t="s">
        <v>14</v>
      </c>
      <c r="K2594" s="171" t="s">
        <v>13</v>
      </c>
      <c r="L2594" s="9">
        <v>8</v>
      </c>
      <c r="M2594" s="9"/>
      <c r="N2594" s="32">
        <v>2.9253408194345059</v>
      </c>
      <c r="O2594" s="10" t="s">
        <v>6535</v>
      </c>
      <c r="P2594" s="57">
        <v>0.20059940512438537</v>
      </c>
      <c r="Q2594" s="7" t="s">
        <v>6535</v>
      </c>
      <c r="R2594" s="182">
        <v>43.860051873516916</v>
      </c>
      <c r="S2594" s="1" t="s">
        <v>6535</v>
      </c>
      <c r="T2594" s="36">
        <v>3.0076154737597265</v>
      </c>
      <c r="U2594" s="2" t="s">
        <v>6535</v>
      </c>
      <c r="V2594" s="31">
        <v>14.582998477092163</v>
      </c>
      <c r="W2594" s="2" t="s">
        <v>6535</v>
      </c>
      <c r="X2594" s="31" t="s">
        <v>6535</v>
      </c>
      <c r="Y2594" s="2" t="s">
        <v>6535</v>
      </c>
      <c r="AA2594" s="38">
        <v>159434</v>
      </c>
      <c r="AB2594" s="9" t="s">
        <v>6535</v>
      </c>
      <c r="AC2594" s="38">
        <v>794788</v>
      </c>
      <c r="AD2594" s="9" t="s">
        <v>6535</v>
      </c>
      <c r="AE2594" s="42">
        <v>54501</v>
      </c>
      <c r="AF2594" s="9" t="s">
        <v>6535</v>
      </c>
      <c r="AG2594" s="41">
        <v>18121</v>
      </c>
      <c r="AH2594" s="2" t="s">
        <v>6535</v>
      </c>
      <c r="AI2594" s="41">
        <v>0</v>
      </c>
      <c r="AJ2594" s="2" t="s">
        <v>6535</v>
      </c>
      <c r="AK2594" s="41">
        <v>225151</v>
      </c>
      <c r="AL2594" s="2" t="s">
        <v>6535</v>
      </c>
      <c r="AM2594" s="2" t="str">
        <f>IF(OR(O2594="Q",Q2594="Q",S2594="Q",U2594="Q",W2594="Q",Y2594="Q",AB2594="Q",AD2594="Q",AF2594="Q",AH2594="Q",AJ2594="Q",AL2594="Q"),"Yes","No")</f>
        <v>No</v>
      </c>
    </row>
    <row r="2595" spans="1:39">
      <c r="A2595" s="6" t="s">
        <v>3964</v>
      </c>
      <c r="B2595" s="6" t="s">
        <v>3965</v>
      </c>
      <c r="C2595" s="4" t="s">
        <v>130</v>
      </c>
      <c r="D2595" s="242">
        <v>6068</v>
      </c>
      <c r="E2595" s="237">
        <v>60068</v>
      </c>
      <c r="F2595" s="25" t="s">
        <v>317</v>
      </c>
      <c r="G2595" s="53" t="s">
        <v>264</v>
      </c>
      <c r="H2595" s="180">
        <v>5121892</v>
      </c>
      <c r="I2595" s="28">
        <v>8</v>
      </c>
      <c r="J2595" s="171" t="s">
        <v>14</v>
      </c>
      <c r="K2595" s="171" t="s">
        <v>13</v>
      </c>
      <c r="L2595" s="9">
        <v>8</v>
      </c>
      <c r="M2595" s="9"/>
      <c r="N2595" s="32">
        <v>4.1079703429101021E-2</v>
      </c>
      <c r="O2595" s="10" t="s">
        <v>6535</v>
      </c>
      <c r="P2595" s="57">
        <v>2.8400899602099073E-3</v>
      </c>
      <c r="Q2595" s="7" t="s">
        <v>6535</v>
      </c>
      <c r="R2595" s="182">
        <v>59.229222011385197</v>
      </c>
      <c r="S2595" s="1" t="s">
        <v>6535</v>
      </c>
      <c r="T2595" s="36">
        <v>4.0948766603415558</v>
      </c>
      <c r="U2595" s="2" t="s">
        <v>6535</v>
      </c>
      <c r="V2595" s="31">
        <v>14.464226135310472</v>
      </c>
      <c r="W2595" s="2" t="s">
        <v>6535</v>
      </c>
      <c r="X2595" s="31" t="s">
        <v>6535</v>
      </c>
      <c r="Y2595" s="2" t="s">
        <v>6535</v>
      </c>
      <c r="AA2595" s="38">
        <v>1773</v>
      </c>
      <c r="AB2595" s="9" t="s">
        <v>6535</v>
      </c>
      <c r="AC2595" s="38">
        <v>624276</v>
      </c>
      <c r="AD2595" s="9" t="s">
        <v>6535</v>
      </c>
      <c r="AE2595" s="42">
        <v>43160</v>
      </c>
      <c r="AF2595" s="9" t="s">
        <v>6535</v>
      </c>
      <c r="AG2595" s="41">
        <v>10540</v>
      </c>
      <c r="AH2595" s="2" t="s">
        <v>6535</v>
      </c>
      <c r="AI2595" s="41">
        <v>0</v>
      </c>
      <c r="AJ2595" s="2" t="s">
        <v>6535</v>
      </c>
      <c r="AK2595" s="41">
        <v>132837</v>
      </c>
      <c r="AL2595" s="2" t="s">
        <v>6535</v>
      </c>
      <c r="AM2595" s="2" t="str">
        <f>IF(OR(O2595="Q",Q2595="Q",S2595="Q",U2595="Q",W2595="Q",Y2595="Q",AB2595="Q",AD2595="Q",AF2595="Q",AH2595="Q",AJ2595="Q",AL2595="Q"),"Yes","No")</f>
        <v>No</v>
      </c>
    </row>
    <row r="2596" spans="1:39">
      <c r="A2596" s="6" t="s">
        <v>2003</v>
      </c>
      <c r="B2596" s="6" t="s">
        <v>2004</v>
      </c>
      <c r="C2596" s="4" t="s">
        <v>48</v>
      </c>
      <c r="D2596" s="242" t="s">
        <v>2005</v>
      </c>
      <c r="E2596" s="237" t="s">
        <v>2006</v>
      </c>
      <c r="F2596" s="25" t="s">
        <v>481</v>
      </c>
      <c r="G2596" s="53" t="s">
        <v>476</v>
      </c>
      <c r="H2596" s="180">
        <v>0</v>
      </c>
      <c r="I2596" s="28">
        <v>8</v>
      </c>
      <c r="J2596" s="171" t="s">
        <v>14</v>
      </c>
      <c r="K2596" s="171" t="s">
        <v>13</v>
      </c>
      <c r="L2596" s="9">
        <v>8</v>
      </c>
      <c r="M2596" s="9"/>
      <c r="N2596" s="32">
        <v>0</v>
      </c>
      <c r="O2596" s="10" t="s">
        <v>6535</v>
      </c>
      <c r="P2596" s="57">
        <v>0</v>
      </c>
      <c r="Q2596" s="7" t="s">
        <v>6535</v>
      </c>
      <c r="R2596" s="182">
        <v>62.135892116182575</v>
      </c>
      <c r="S2596" s="1" t="s">
        <v>6535</v>
      </c>
      <c r="T2596" s="36">
        <v>2.0251037344398339</v>
      </c>
      <c r="U2596" s="2" t="s">
        <v>6535</v>
      </c>
      <c r="V2596" s="31">
        <v>30.682819383259911</v>
      </c>
      <c r="W2596" s="2" t="s">
        <v>6535</v>
      </c>
      <c r="X2596" s="31" t="s">
        <v>6535</v>
      </c>
      <c r="Y2596" s="2" t="s">
        <v>6535</v>
      </c>
      <c r="AA2596" s="38">
        <v>0</v>
      </c>
      <c r="AB2596" s="9" t="s">
        <v>6535</v>
      </c>
      <c r="AC2596" s="38">
        <v>299495</v>
      </c>
      <c r="AD2596" s="9" t="s">
        <v>6535</v>
      </c>
      <c r="AE2596" s="42">
        <v>9761</v>
      </c>
      <c r="AF2596" s="9" t="s">
        <v>6535</v>
      </c>
      <c r="AG2596" s="41">
        <v>4820</v>
      </c>
      <c r="AH2596" s="2" t="s">
        <v>6535</v>
      </c>
      <c r="AI2596" s="41">
        <v>0</v>
      </c>
      <c r="AJ2596" s="2" t="s">
        <v>6535</v>
      </c>
      <c r="AK2596" s="41">
        <v>136888</v>
      </c>
      <c r="AL2596" s="2" t="s">
        <v>6535</v>
      </c>
      <c r="AM2596" s="2" t="str">
        <f>IF(OR(O2596="Q",Q2596="Q",S2596="Q",U2596="Q",W2596="Q",Y2596="Q",AB2596="Q",AD2596="Q",AF2596="Q",AH2596="Q",AJ2596="Q",AL2596="Q"),"Yes","No")</f>
        <v>No</v>
      </c>
    </row>
    <row r="2597" spans="1:39">
      <c r="A2597" s="3" t="s">
        <v>4621</v>
      </c>
      <c r="B2597" s="3" t="s">
        <v>4622</v>
      </c>
      <c r="C2597" s="4" t="s">
        <v>63</v>
      </c>
      <c r="D2597" s="241" t="s">
        <v>4623</v>
      </c>
      <c r="E2597" s="236" t="s">
        <v>4624</v>
      </c>
      <c r="F2597" s="3" t="s">
        <v>481</v>
      </c>
      <c r="G2597" s="4" t="s">
        <v>476</v>
      </c>
      <c r="H2597" s="60">
        <v>0</v>
      </c>
      <c r="I2597" s="27">
        <v>8</v>
      </c>
      <c r="J2597" s="170" t="s">
        <v>14</v>
      </c>
      <c r="K2597" s="170" t="s">
        <v>13</v>
      </c>
      <c r="L2597" s="5">
        <v>8</v>
      </c>
      <c r="N2597" s="31">
        <v>2.1561561561561562</v>
      </c>
      <c r="O2597" s="4" t="s">
        <v>6535</v>
      </c>
      <c r="P2597" s="56">
        <v>0.10535669158467094</v>
      </c>
      <c r="Q2597" s="8" t="s">
        <v>6535</v>
      </c>
      <c r="R2597" s="35">
        <v>43.407289455060159</v>
      </c>
      <c r="S2597" s="2" t="s">
        <v>6535</v>
      </c>
      <c r="T2597" s="36">
        <v>2.121019108280255</v>
      </c>
      <c r="U2597" s="2" t="s">
        <v>6535</v>
      </c>
      <c r="V2597" s="31">
        <v>20.4652986319653</v>
      </c>
      <c r="W2597" s="2" t="s">
        <v>6535</v>
      </c>
      <c r="X2597" s="31" t="s">
        <v>6535</v>
      </c>
      <c r="Y2597" s="2" t="s">
        <v>6535</v>
      </c>
      <c r="AA2597" s="37">
        <v>12924</v>
      </c>
      <c r="AB2597" s="4" t="s">
        <v>6535</v>
      </c>
      <c r="AC2597" s="37">
        <v>122669</v>
      </c>
      <c r="AD2597" s="4" t="s">
        <v>6535</v>
      </c>
      <c r="AE2597" s="41">
        <v>5994</v>
      </c>
      <c r="AF2597" s="4" t="s">
        <v>6535</v>
      </c>
      <c r="AG2597" s="41">
        <v>2826</v>
      </c>
      <c r="AH2597" s="2" t="s">
        <v>6535</v>
      </c>
      <c r="AI2597" s="41">
        <v>0</v>
      </c>
      <c r="AJ2597" s="2" t="s">
        <v>6535</v>
      </c>
      <c r="AK2597" s="41">
        <v>133364</v>
      </c>
      <c r="AL2597" s="2" t="s">
        <v>6535</v>
      </c>
      <c r="AM2597" s="2" t="str">
        <f>IF(OR(O2597="Q",Q2597="Q",S2597="Q",U2597="Q",W2597="Q",Y2597="Q",AB2597="Q",AD2597="Q",AF2597="Q",AH2597="Q",AJ2597="Q",AL2597="Q"),"Yes","No")</f>
        <v>No</v>
      </c>
    </row>
    <row r="2598" spans="1:39">
      <c r="A2598" s="3" t="s">
        <v>4656</v>
      </c>
      <c r="B2598" s="3" t="s">
        <v>4646</v>
      </c>
      <c r="C2598" s="4" t="s">
        <v>63</v>
      </c>
      <c r="D2598" s="241" t="s">
        <v>4657</v>
      </c>
      <c r="E2598" s="236" t="s">
        <v>4658</v>
      </c>
      <c r="F2598" s="3" t="s">
        <v>481</v>
      </c>
      <c r="G2598" s="4" t="s">
        <v>476</v>
      </c>
      <c r="H2598" s="60">
        <v>0</v>
      </c>
      <c r="I2598" s="27">
        <v>8</v>
      </c>
      <c r="J2598" s="170" t="s">
        <v>14</v>
      </c>
      <c r="K2598" s="170" t="s">
        <v>13</v>
      </c>
      <c r="L2598" s="5">
        <v>8</v>
      </c>
      <c r="N2598" s="31">
        <v>1.9784013908701854</v>
      </c>
      <c r="O2598" s="4" t="s">
        <v>6535</v>
      </c>
      <c r="P2598" s="56">
        <v>0.22122442468788711</v>
      </c>
      <c r="Q2598" s="8" t="s">
        <v>6535</v>
      </c>
      <c r="R2598" s="35">
        <v>25.406344984802431</v>
      </c>
      <c r="S2598" s="2" t="s">
        <v>6535</v>
      </c>
      <c r="T2598" s="36">
        <v>2.8409321175278621</v>
      </c>
      <c r="U2598" s="2" t="s">
        <v>6535</v>
      </c>
      <c r="V2598" s="31">
        <v>8.9429609486447923</v>
      </c>
      <c r="W2598" s="2" t="s">
        <v>6535</v>
      </c>
      <c r="X2598" s="31" t="s">
        <v>6535</v>
      </c>
      <c r="Y2598" s="2" t="s">
        <v>6535</v>
      </c>
      <c r="AA2598" s="37">
        <v>88759</v>
      </c>
      <c r="AB2598" s="4" t="s">
        <v>6535</v>
      </c>
      <c r="AC2598" s="37">
        <v>401217</v>
      </c>
      <c r="AD2598" s="4" t="s">
        <v>6535</v>
      </c>
      <c r="AE2598" s="41">
        <v>44864</v>
      </c>
      <c r="AF2598" s="4" t="s">
        <v>6535</v>
      </c>
      <c r="AG2598" s="41">
        <v>15792</v>
      </c>
      <c r="AH2598" s="2" t="s">
        <v>6535</v>
      </c>
      <c r="AI2598" s="41">
        <v>0</v>
      </c>
      <c r="AJ2598" s="2" t="s">
        <v>6535</v>
      </c>
      <c r="AK2598" s="41">
        <v>287912</v>
      </c>
      <c r="AL2598" s="2" t="s">
        <v>6535</v>
      </c>
      <c r="AM2598" s="2" t="str">
        <f>IF(OR(O2598="Q",Q2598="Q",S2598="Q",U2598="Q",W2598="Q",Y2598="Q",AB2598="Q",AD2598="Q",AF2598="Q",AH2598="Q",AJ2598="Q",AL2598="Q"),"Yes","No")</f>
        <v>No</v>
      </c>
    </row>
    <row r="2599" spans="1:39">
      <c r="A2599" s="6" t="s">
        <v>4721</v>
      </c>
      <c r="B2599" s="6" t="s">
        <v>4722</v>
      </c>
      <c r="C2599" s="4" t="s">
        <v>63</v>
      </c>
      <c r="D2599" s="242" t="s">
        <v>4723</v>
      </c>
      <c r="E2599" s="237" t="s">
        <v>4724</v>
      </c>
      <c r="F2599" s="25" t="s">
        <v>481</v>
      </c>
      <c r="G2599" s="53" t="s">
        <v>476</v>
      </c>
      <c r="H2599" s="180">
        <v>0</v>
      </c>
      <c r="I2599" s="28">
        <v>8</v>
      </c>
      <c r="J2599" s="171" t="s">
        <v>14</v>
      </c>
      <c r="K2599" s="171" t="s">
        <v>13</v>
      </c>
      <c r="L2599" s="9">
        <v>8</v>
      </c>
      <c r="M2599" s="9"/>
      <c r="N2599" s="32">
        <v>0.66920670570305607</v>
      </c>
      <c r="O2599" s="10" t="s">
        <v>6535</v>
      </c>
      <c r="P2599" s="57">
        <v>0.20836489872711683</v>
      </c>
      <c r="Q2599" s="7" t="s">
        <v>6535</v>
      </c>
      <c r="R2599" s="182">
        <v>23.144701348747592</v>
      </c>
      <c r="S2599" s="1" t="s">
        <v>6535</v>
      </c>
      <c r="T2599" s="36">
        <v>7.2063583815028904</v>
      </c>
      <c r="U2599" s="2" t="s">
        <v>6535</v>
      </c>
      <c r="V2599" s="31">
        <v>3.2117055693698031</v>
      </c>
      <c r="W2599" s="2" t="s">
        <v>6535</v>
      </c>
      <c r="X2599" s="31" t="s">
        <v>6535</v>
      </c>
      <c r="Y2599" s="2" t="s">
        <v>6535</v>
      </c>
      <c r="AA2599" s="38">
        <v>25029</v>
      </c>
      <c r="AB2599" s="9" t="s">
        <v>6535</v>
      </c>
      <c r="AC2599" s="38">
        <v>120121</v>
      </c>
      <c r="AD2599" s="9" t="s">
        <v>6535</v>
      </c>
      <c r="AE2599" s="42">
        <v>37401</v>
      </c>
      <c r="AF2599" s="9" t="s">
        <v>6535</v>
      </c>
      <c r="AG2599" s="41">
        <v>5190</v>
      </c>
      <c r="AH2599" s="2" t="s">
        <v>6535</v>
      </c>
      <c r="AI2599" s="41">
        <v>0</v>
      </c>
      <c r="AJ2599" s="2" t="s">
        <v>6535</v>
      </c>
      <c r="AK2599" s="41">
        <v>78835</v>
      </c>
      <c r="AL2599" s="2" t="s">
        <v>6535</v>
      </c>
      <c r="AM2599" s="2" t="str">
        <f>IF(OR(O2599="Q",Q2599="Q",S2599="Q",U2599="Q",W2599="Q",Y2599="Q",AB2599="Q",AD2599="Q",AF2599="Q",AH2599="Q",AJ2599="Q",AL2599="Q"),"Yes","No")</f>
        <v>No</v>
      </c>
    </row>
    <row r="2600" spans="1:39">
      <c r="A2600" s="3" t="s">
        <v>4781</v>
      </c>
      <c r="B2600" s="3" t="s">
        <v>4782</v>
      </c>
      <c r="C2600" s="4" t="s">
        <v>63</v>
      </c>
      <c r="D2600" s="241" t="s">
        <v>4783</v>
      </c>
      <c r="E2600" s="236" t="s">
        <v>4784</v>
      </c>
      <c r="F2600" s="3" t="s">
        <v>317</v>
      </c>
      <c r="G2600" s="4" t="s">
        <v>476</v>
      </c>
      <c r="H2600" s="60">
        <v>0</v>
      </c>
      <c r="I2600" s="27">
        <v>8</v>
      </c>
      <c r="J2600" s="170" t="s">
        <v>15</v>
      </c>
      <c r="K2600" s="170" t="s">
        <v>13</v>
      </c>
      <c r="L2600" s="5">
        <v>8</v>
      </c>
      <c r="N2600" s="31">
        <v>0.64552839709408438</v>
      </c>
      <c r="O2600" s="4" t="s">
        <v>6535</v>
      </c>
      <c r="P2600" s="56">
        <v>8.4495430463886384E-2</v>
      </c>
      <c r="Q2600" s="8" t="s">
        <v>6535</v>
      </c>
      <c r="R2600" s="35">
        <v>31.338667058132707</v>
      </c>
      <c r="S2600" s="2" t="s">
        <v>6535</v>
      </c>
      <c r="T2600" s="36">
        <v>4.1020258367586608</v>
      </c>
      <c r="U2600" s="2" t="s">
        <v>6535</v>
      </c>
      <c r="V2600" s="31">
        <v>7.6398024549976737</v>
      </c>
      <c r="W2600" s="2" t="s">
        <v>6535</v>
      </c>
      <c r="X2600" s="31" t="s">
        <v>6535</v>
      </c>
      <c r="Y2600" s="2" t="s">
        <v>6535</v>
      </c>
      <c r="AA2600" s="37">
        <v>18038</v>
      </c>
      <c r="AB2600" s="4" t="s">
        <v>6535</v>
      </c>
      <c r="AC2600" s="37">
        <v>213479</v>
      </c>
      <c r="AD2600" s="4" t="s">
        <v>6535</v>
      </c>
      <c r="AE2600" s="41">
        <v>27943</v>
      </c>
      <c r="AF2600" s="4" t="s">
        <v>6535</v>
      </c>
      <c r="AG2600" s="41">
        <v>6812</v>
      </c>
      <c r="AH2600" s="2" t="s">
        <v>6535</v>
      </c>
      <c r="AI2600" s="41">
        <v>0</v>
      </c>
      <c r="AJ2600" s="2" t="s">
        <v>6535</v>
      </c>
      <c r="AK2600" s="41">
        <v>100774</v>
      </c>
      <c r="AL2600" s="2" t="s">
        <v>6535</v>
      </c>
      <c r="AM2600" s="2" t="str">
        <f>IF(OR(O2600="Q",Q2600="Q",S2600="Q",U2600="Q",W2600="Q",Y2600="Q",AB2600="Q",AD2600="Q",AF2600="Q",AH2600="Q",AJ2600="Q",AL2600="Q"),"Yes","No")</f>
        <v>No</v>
      </c>
    </row>
    <row r="2601" spans="1:39">
      <c r="A2601" s="3" t="s">
        <v>6422</v>
      </c>
      <c r="B2601" s="3" t="s">
        <v>3200</v>
      </c>
      <c r="C2601" s="4" t="s">
        <v>60</v>
      </c>
      <c r="D2601" s="241" t="s">
        <v>3201</v>
      </c>
      <c r="E2601" s="236" t="s">
        <v>3202</v>
      </c>
      <c r="F2601" s="3" t="s">
        <v>481</v>
      </c>
      <c r="G2601" s="4" t="s">
        <v>476</v>
      </c>
      <c r="H2601" s="60">
        <v>0</v>
      </c>
      <c r="I2601" s="27">
        <v>8</v>
      </c>
      <c r="J2601" s="170" t="s">
        <v>14</v>
      </c>
      <c r="K2601" s="170" t="s">
        <v>13</v>
      </c>
      <c r="L2601" s="5">
        <v>8</v>
      </c>
      <c r="N2601" s="31">
        <v>0.64392643847509801</v>
      </c>
      <c r="O2601" s="4" t="s">
        <v>6535</v>
      </c>
      <c r="P2601" s="56">
        <v>6.0836171111829186E-2</v>
      </c>
      <c r="Q2601" s="8" t="s">
        <v>6535</v>
      </c>
      <c r="R2601" s="35">
        <v>27.536618754277892</v>
      </c>
      <c r="S2601" s="2" t="s">
        <v>6535</v>
      </c>
      <c r="T2601" s="36">
        <v>2.601574264202601</v>
      </c>
      <c r="U2601" s="2" t="s">
        <v>6535</v>
      </c>
      <c r="V2601" s="31">
        <v>10.584598384593123</v>
      </c>
      <c r="W2601" s="2" t="s">
        <v>6535</v>
      </c>
      <c r="X2601" s="31" t="s">
        <v>6535</v>
      </c>
      <c r="Y2601" s="2" t="s">
        <v>6535</v>
      </c>
      <c r="AA2601" s="37">
        <v>24475</v>
      </c>
      <c r="AB2601" s="4" t="s">
        <v>6535</v>
      </c>
      <c r="AC2601" s="37">
        <v>402310</v>
      </c>
      <c r="AD2601" s="4" t="s">
        <v>6535</v>
      </c>
      <c r="AE2601" s="41">
        <v>38009</v>
      </c>
      <c r="AF2601" s="4" t="s">
        <v>6535</v>
      </c>
      <c r="AG2601" s="41">
        <v>14610</v>
      </c>
      <c r="AH2601" s="2" t="s">
        <v>6535</v>
      </c>
      <c r="AI2601" s="41">
        <v>0</v>
      </c>
      <c r="AJ2601" s="2" t="s">
        <v>6535</v>
      </c>
      <c r="AK2601" s="41">
        <v>193337</v>
      </c>
      <c r="AL2601" s="2" t="s">
        <v>6535</v>
      </c>
      <c r="AM2601" s="2" t="str">
        <f>IF(OR(O2601="Q",Q2601="Q",S2601="Q",U2601="Q",W2601="Q",Y2601="Q",AB2601="Q",AD2601="Q",AF2601="Q",AH2601="Q",AJ2601="Q",AL2601="Q"),"Yes","No")</f>
        <v>No</v>
      </c>
    </row>
    <row r="2602" spans="1:39">
      <c r="A2602" s="6" t="s">
        <v>3217</v>
      </c>
      <c r="B2602" s="6" t="s">
        <v>2820</v>
      </c>
      <c r="C2602" s="4" t="s">
        <v>60</v>
      </c>
      <c r="D2602" s="242" t="s">
        <v>3218</v>
      </c>
      <c r="E2602" s="237" t="s">
        <v>3219</v>
      </c>
      <c r="F2602" s="25" t="s">
        <v>407</v>
      </c>
      <c r="G2602" s="53" t="s">
        <v>476</v>
      </c>
      <c r="H2602" s="180">
        <v>0</v>
      </c>
      <c r="I2602" s="28">
        <v>8</v>
      </c>
      <c r="J2602" s="171" t="s">
        <v>14</v>
      </c>
      <c r="K2602" s="171" t="s">
        <v>13</v>
      </c>
      <c r="L2602" s="9">
        <v>8</v>
      </c>
      <c r="M2602" s="9"/>
      <c r="N2602" s="32">
        <v>1.5195914011282208</v>
      </c>
      <c r="O2602" s="10" t="s">
        <v>6535</v>
      </c>
      <c r="P2602" s="57">
        <v>6.5783134120504516E-2</v>
      </c>
      <c r="Q2602" s="7" t="s">
        <v>6535</v>
      </c>
      <c r="R2602" s="182">
        <v>40.088106892446092</v>
      </c>
      <c r="S2602" s="1" t="s">
        <v>6535</v>
      </c>
      <c r="T2602" s="36">
        <v>1.7354147373991269</v>
      </c>
      <c r="U2602" s="2" t="s">
        <v>6535</v>
      </c>
      <c r="V2602" s="31">
        <v>23.100015246226558</v>
      </c>
      <c r="W2602" s="2" t="s">
        <v>6535</v>
      </c>
      <c r="X2602" s="31" t="s">
        <v>6535</v>
      </c>
      <c r="Y2602" s="2" t="s">
        <v>6535</v>
      </c>
      <c r="AA2602" s="38">
        <v>19934</v>
      </c>
      <c r="AB2602" s="9" t="s">
        <v>6535</v>
      </c>
      <c r="AC2602" s="38">
        <v>303026</v>
      </c>
      <c r="AD2602" s="9" t="s">
        <v>6535</v>
      </c>
      <c r="AE2602" s="42">
        <v>13118</v>
      </c>
      <c r="AF2602" s="9" t="s">
        <v>6535</v>
      </c>
      <c r="AG2602" s="41">
        <v>7559</v>
      </c>
      <c r="AH2602" s="2" t="s">
        <v>6535</v>
      </c>
      <c r="AI2602" s="41">
        <v>0</v>
      </c>
      <c r="AJ2602" s="2" t="s">
        <v>6535</v>
      </c>
      <c r="AK2602" s="41">
        <v>104031</v>
      </c>
      <c r="AL2602" s="2" t="s">
        <v>6535</v>
      </c>
      <c r="AM2602" s="2" t="str">
        <f>IF(OR(O2602="Q",Q2602="Q",S2602="Q",U2602="Q",W2602="Q",Y2602="Q",AB2602="Q",AD2602="Q",AF2602="Q",AH2602="Q",AJ2602="Q",AL2602="Q"),"Yes","No")</f>
        <v>No</v>
      </c>
    </row>
    <row r="2603" spans="1:39">
      <c r="A2603" s="6" t="s">
        <v>5335</v>
      </c>
      <c r="B2603" s="6" t="s">
        <v>2887</v>
      </c>
      <c r="C2603" s="4" t="s">
        <v>82</v>
      </c>
      <c r="D2603" s="242" t="s">
        <v>5336</v>
      </c>
      <c r="E2603" s="237" t="s">
        <v>5337</v>
      </c>
      <c r="F2603" s="25" t="s">
        <v>317</v>
      </c>
      <c r="G2603" s="53" t="s">
        <v>476</v>
      </c>
      <c r="H2603" s="180">
        <v>0</v>
      </c>
      <c r="I2603" s="28">
        <v>8</v>
      </c>
      <c r="J2603" s="171" t="s">
        <v>14</v>
      </c>
      <c r="K2603" s="171" t="s">
        <v>13</v>
      </c>
      <c r="L2603" s="9">
        <v>8</v>
      </c>
      <c r="M2603" s="9"/>
      <c r="N2603" s="32">
        <v>1.3874868559411146</v>
      </c>
      <c r="O2603" s="10" t="s">
        <v>65</v>
      </c>
      <c r="P2603" s="57">
        <v>5.0495096866778284E-2</v>
      </c>
      <c r="Q2603" s="7" t="s">
        <v>6535</v>
      </c>
      <c r="R2603" s="182">
        <v>28.449918345127927</v>
      </c>
      <c r="S2603" s="1" t="s">
        <v>65</v>
      </c>
      <c r="T2603" s="36">
        <v>1.035383777898748</v>
      </c>
      <c r="U2603" s="2" t="s">
        <v>65</v>
      </c>
      <c r="V2603" s="31">
        <v>27.477655099894847</v>
      </c>
      <c r="W2603" s="2" t="s">
        <v>65</v>
      </c>
      <c r="X2603" s="31" t="s">
        <v>6535</v>
      </c>
      <c r="Y2603" s="2" t="s">
        <v>6535</v>
      </c>
      <c r="AA2603" s="38">
        <v>10556</v>
      </c>
      <c r="AB2603" s="9" t="s">
        <v>6535</v>
      </c>
      <c r="AC2603" s="38">
        <v>209050</v>
      </c>
      <c r="AD2603" s="9" t="s">
        <v>6535</v>
      </c>
      <c r="AE2603" s="42">
        <v>7608</v>
      </c>
      <c r="AF2603" s="9" t="s">
        <v>65</v>
      </c>
      <c r="AG2603" s="41">
        <v>7348</v>
      </c>
      <c r="AH2603" s="2" t="s">
        <v>65</v>
      </c>
      <c r="AI2603" s="41">
        <v>0</v>
      </c>
      <c r="AJ2603" s="2" t="s">
        <v>6535</v>
      </c>
      <c r="AK2603" s="41">
        <v>83182</v>
      </c>
      <c r="AL2603" s="2" t="s">
        <v>6535</v>
      </c>
      <c r="AM2603" s="2" t="str">
        <f>IF(OR(O2603="Q",Q2603="Q",S2603="Q",U2603="Q",W2603="Q",Y2603="Q",AB2603="Q",AD2603="Q",AF2603="Q",AH2603="Q",AJ2603="Q",AL2603="Q"),"Yes","No")</f>
        <v>Yes</v>
      </c>
    </row>
    <row r="2604" spans="1:39">
      <c r="A2604" s="3" t="s">
        <v>1137</v>
      </c>
      <c r="B2604" s="3" t="s">
        <v>1120</v>
      </c>
      <c r="C2604" s="4" t="s">
        <v>97</v>
      </c>
      <c r="D2604" s="241" t="s">
        <v>1138</v>
      </c>
      <c r="E2604" s="236" t="s">
        <v>1139</v>
      </c>
      <c r="F2604" s="3" t="s">
        <v>317</v>
      </c>
      <c r="G2604" s="4" t="s">
        <v>476</v>
      </c>
      <c r="H2604" s="60">
        <v>0</v>
      </c>
      <c r="I2604" s="27">
        <v>8</v>
      </c>
      <c r="J2604" s="170" t="s">
        <v>15</v>
      </c>
      <c r="K2604" s="170" t="s">
        <v>13</v>
      </c>
      <c r="L2604" s="5">
        <v>8</v>
      </c>
      <c r="N2604" s="31">
        <v>0.32600222554954178</v>
      </c>
      <c r="O2604" s="4" t="s">
        <v>6535</v>
      </c>
      <c r="P2604" s="56">
        <v>6.0171494566327789E-2</v>
      </c>
      <c r="Q2604" s="8" t="s">
        <v>6535</v>
      </c>
      <c r="R2604" s="35">
        <v>73.863542494042889</v>
      </c>
      <c r="S2604" s="2" t="s">
        <v>6535</v>
      </c>
      <c r="T2604" s="36">
        <v>13.633280381254965</v>
      </c>
      <c r="U2604" s="2" t="s">
        <v>6535</v>
      </c>
      <c r="V2604" s="31">
        <v>5.4178847957679599</v>
      </c>
      <c r="W2604" s="2" t="s">
        <v>6535</v>
      </c>
      <c r="X2604" s="31" t="s">
        <v>6535</v>
      </c>
      <c r="Y2604" s="2" t="s">
        <v>6535</v>
      </c>
      <c r="AA2604" s="37">
        <v>55956</v>
      </c>
      <c r="AB2604" s="4" t="s">
        <v>6535</v>
      </c>
      <c r="AC2604" s="37">
        <v>929942</v>
      </c>
      <c r="AD2604" s="4" t="s">
        <v>6535</v>
      </c>
      <c r="AE2604" s="41">
        <v>171643</v>
      </c>
      <c r="AF2604" s="4" t="s">
        <v>6535</v>
      </c>
      <c r="AG2604" s="41">
        <v>12590</v>
      </c>
      <c r="AH2604" s="2" t="s">
        <v>6535</v>
      </c>
      <c r="AI2604" s="41">
        <v>0</v>
      </c>
      <c r="AJ2604" s="2" t="s">
        <v>6535</v>
      </c>
      <c r="AK2604" s="41">
        <v>154963</v>
      </c>
      <c r="AL2604" s="2" t="s">
        <v>6535</v>
      </c>
      <c r="AM2604" s="2" t="str">
        <f>IF(OR(O2604="Q",Q2604="Q",S2604="Q",U2604="Q",W2604="Q",Y2604="Q",AB2604="Q",AD2604="Q",AF2604="Q",AH2604="Q",AJ2604="Q",AL2604="Q"),"Yes","No")</f>
        <v>No</v>
      </c>
    </row>
    <row r="2605" spans="1:39">
      <c r="A2605" s="3" t="s">
        <v>1133</v>
      </c>
      <c r="B2605" s="3" t="s">
        <v>1134</v>
      </c>
      <c r="C2605" s="4" t="s">
        <v>97</v>
      </c>
      <c r="D2605" s="241" t="s">
        <v>1135</v>
      </c>
      <c r="E2605" s="236" t="s">
        <v>1136</v>
      </c>
      <c r="F2605" s="3" t="s">
        <v>317</v>
      </c>
      <c r="G2605" s="4" t="s">
        <v>476</v>
      </c>
      <c r="H2605" s="60">
        <v>0</v>
      </c>
      <c r="I2605" s="27">
        <v>8</v>
      </c>
      <c r="J2605" s="170" t="s">
        <v>15</v>
      </c>
      <c r="K2605" s="170" t="s">
        <v>13</v>
      </c>
      <c r="L2605" s="5">
        <v>8</v>
      </c>
      <c r="N2605" s="31">
        <v>0.33118776267464312</v>
      </c>
      <c r="O2605" s="4" t="s">
        <v>6535</v>
      </c>
      <c r="P2605" s="56">
        <v>1.2424027646195736E-2</v>
      </c>
      <c r="Q2605" s="8" t="s">
        <v>6535</v>
      </c>
      <c r="R2605" s="35">
        <v>93.684497671324024</v>
      </c>
      <c r="S2605" s="2" t="s">
        <v>6535</v>
      </c>
      <c r="T2605" s="36">
        <v>3.5144377910844975</v>
      </c>
      <c r="U2605" s="2" t="s">
        <v>6535</v>
      </c>
      <c r="V2605" s="31">
        <v>26.657036840710312</v>
      </c>
      <c r="W2605" s="2" t="s">
        <v>6535</v>
      </c>
      <c r="X2605" s="31" t="s">
        <v>6535</v>
      </c>
      <c r="Y2605" s="2" t="s">
        <v>6535</v>
      </c>
      <c r="AA2605" s="37">
        <v>8747</v>
      </c>
      <c r="AB2605" s="4" t="s">
        <v>6535</v>
      </c>
      <c r="AC2605" s="37">
        <v>704039</v>
      </c>
      <c r="AD2605" s="4" t="s">
        <v>6535</v>
      </c>
      <c r="AE2605" s="41">
        <v>26411</v>
      </c>
      <c r="AF2605" s="4" t="s">
        <v>6535</v>
      </c>
      <c r="AG2605" s="41">
        <v>7515</v>
      </c>
      <c r="AH2605" s="2" t="s">
        <v>6535</v>
      </c>
      <c r="AI2605" s="41">
        <v>0</v>
      </c>
      <c r="AJ2605" s="2" t="s">
        <v>6535</v>
      </c>
      <c r="AK2605" s="41">
        <v>159488</v>
      </c>
      <c r="AL2605" s="2" t="s">
        <v>6535</v>
      </c>
      <c r="AM2605" s="2" t="str">
        <f>IF(OR(O2605="Q",Q2605="Q",S2605="Q",U2605="Q",W2605="Q",Y2605="Q",AB2605="Q",AD2605="Q",AF2605="Q",AH2605="Q",AJ2605="Q",AL2605="Q"),"Yes","No")</f>
        <v>No</v>
      </c>
    </row>
    <row r="2606" spans="1:39">
      <c r="A2606" s="6" t="s">
        <v>1127</v>
      </c>
      <c r="B2606" s="6" t="s">
        <v>1002</v>
      </c>
      <c r="C2606" s="4" t="s">
        <v>97</v>
      </c>
      <c r="D2606" s="242" t="s">
        <v>1128</v>
      </c>
      <c r="E2606" s="237" t="s">
        <v>1129</v>
      </c>
      <c r="F2606" s="25" t="s">
        <v>320</v>
      </c>
      <c r="G2606" s="53" t="s">
        <v>476</v>
      </c>
      <c r="H2606" s="180">
        <v>0</v>
      </c>
      <c r="I2606" s="28">
        <v>8</v>
      </c>
      <c r="J2606" s="171" t="s">
        <v>15</v>
      </c>
      <c r="K2606" s="171" t="s">
        <v>13</v>
      </c>
      <c r="L2606" s="9">
        <v>8</v>
      </c>
      <c r="M2606" s="9"/>
      <c r="N2606" s="32">
        <v>3.9766090995283414</v>
      </c>
      <c r="O2606" s="10" t="s">
        <v>6535</v>
      </c>
      <c r="P2606" s="57">
        <v>0.36880922248453663</v>
      </c>
      <c r="Q2606" s="7" t="s">
        <v>6535</v>
      </c>
      <c r="R2606" s="182">
        <v>79.731363152289674</v>
      </c>
      <c r="S2606" s="1" t="s">
        <v>6535</v>
      </c>
      <c r="T2606" s="36">
        <v>7.3946574369897053</v>
      </c>
      <c r="U2606" s="2" t="s">
        <v>6535</v>
      </c>
      <c r="V2606" s="31">
        <v>10.782293004332537</v>
      </c>
      <c r="W2606" s="2" t="s">
        <v>6535</v>
      </c>
      <c r="X2606" s="31" t="s">
        <v>6535</v>
      </c>
      <c r="Y2606" s="2" t="s">
        <v>6535</v>
      </c>
      <c r="AA2606" s="38">
        <v>331343</v>
      </c>
      <c r="AB2606" s="9" t="s">
        <v>6535</v>
      </c>
      <c r="AC2606" s="38">
        <v>898413</v>
      </c>
      <c r="AD2606" s="9" t="s">
        <v>6535</v>
      </c>
      <c r="AE2606" s="42">
        <v>83323</v>
      </c>
      <c r="AF2606" s="9" t="s">
        <v>6535</v>
      </c>
      <c r="AG2606" s="41">
        <v>11268</v>
      </c>
      <c r="AH2606" s="2" t="s">
        <v>6535</v>
      </c>
      <c r="AI2606" s="41">
        <v>0</v>
      </c>
      <c r="AJ2606" s="2" t="s">
        <v>6535</v>
      </c>
      <c r="AK2606" s="41">
        <v>227194</v>
      </c>
      <c r="AL2606" s="2" t="s">
        <v>6535</v>
      </c>
      <c r="AM2606" s="2" t="str">
        <f>IF(OR(O2606="Q",Q2606="Q",S2606="Q",U2606="Q",W2606="Q",Y2606="Q",AB2606="Q",AD2606="Q",AF2606="Q",AH2606="Q",AJ2606="Q",AL2606="Q"),"Yes","No")</f>
        <v>No</v>
      </c>
    </row>
    <row r="2607" spans="1:39">
      <c r="A2607" s="3" t="s">
        <v>3646</v>
      </c>
      <c r="B2607" s="3" t="s">
        <v>3647</v>
      </c>
      <c r="C2607" s="4" t="s">
        <v>108</v>
      </c>
      <c r="D2607" s="241" t="s">
        <v>3648</v>
      </c>
      <c r="E2607" s="236" t="s">
        <v>3649</v>
      </c>
      <c r="F2607" s="3" t="s">
        <v>317</v>
      </c>
      <c r="G2607" s="4" t="s">
        <v>476</v>
      </c>
      <c r="H2607" s="60">
        <v>0</v>
      </c>
      <c r="I2607" s="27">
        <v>8</v>
      </c>
      <c r="J2607" s="170" t="s">
        <v>14</v>
      </c>
      <c r="K2607" s="170" t="s">
        <v>13</v>
      </c>
      <c r="L2607" s="5">
        <v>8</v>
      </c>
      <c r="N2607" s="31">
        <v>0.82900257026780533</v>
      </c>
      <c r="O2607" s="4" t="s">
        <v>6535</v>
      </c>
      <c r="P2607" s="56">
        <v>4.981233067663584E-2</v>
      </c>
      <c r="Q2607" s="8" t="s">
        <v>6535</v>
      </c>
      <c r="R2607" s="35">
        <v>39.948533216574454</v>
      </c>
      <c r="S2607" s="2" t="s">
        <v>6535</v>
      </c>
      <c r="T2607" s="36">
        <v>2.4003900808024521</v>
      </c>
      <c r="U2607" s="2" t="s">
        <v>6535</v>
      </c>
      <c r="V2607" s="31">
        <v>16.642517204211924</v>
      </c>
      <c r="W2607" s="2" t="s">
        <v>6535</v>
      </c>
      <c r="X2607" s="31" t="s">
        <v>6535</v>
      </c>
      <c r="Y2607" s="2" t="s">
        <v>6535</v>
      </c>
      <c r="AA2607" s="37">
        <v>49993</v>
      </c>
      <c r="AB2607" s="4" t="s">
        <v>6535</v>
      </c>
      <c r="AC2607" s="37">
        <v>1003627</v>
      </c>
      <c r="AD2607" s="4" t="s">
        <v>6535</v>
      </c>
      <c r="AE2607" s="41">
        <v>60305</v>
      </c>
      <c r="AF2607" s="4" t="s">
        <v>6535</v>
      </c>
      <c r="AG2607" s="41">
        <v>25123</v>
      </c>
      <c r="AH2607" s="2" t="s">
        <v>6535</v>
      </c>
      <c r="AI2607" s="41">
        <v>0</v>
      </c>
      <c r="AJ2607" s="2" t="s">
        <v>6535</v>
      </c>
      <c r="AK2607" s="41">
        <v>337217</v>
      </c>
      <c r="AL2607" s="2" t="s">
        <v>6535</v>
      </c>
      <c r="AM2607" s="2" t="str">
        <f>IF(OR(O2607="Q",Q2607="Q",S2607="Q",U2607="Q",W2607="Q",Y2607="Q",AB2607="Q",AD2607="Q",AF2607="Q",AH2607="Q",AJ2607="Q",AL2607="Q"),"Yes","No")</f>
        <v>No</v>
      </c>
    </row>
    <row r="2608" spans="1:39">
      <c r="A2608" s="3" t="s">
        <v>3667</v>
      </c>
      <c r="B2608" s="3" t="s">
        <v>1641</v>
      </c>
      <c r="C2608" s="4" t="s">
        <v>108</v>
      </c>
      <c r="D2608" s="241" t="s">
        <v>3668</v>
      </c>
      <c r="E2608" s="236" t="s">
        <v>3669</v>
      </c>
      <c r="F2608" s="3" t="s">
        <v>317</v>
      </c>
      <c r="G2608" s="4" t="s">
        <v>476</v>
      </c>
      <c r="H2608" s="60">
        <v>0</v>
      </c>
      <c r="I2608" s="27">
        <v>8</v>
      </c>
      <c r="J2608" s="170" t="s">
        <v>14</v>
      </c>
      <c r="K2608" s="170" t="s">
        <v>13</v>
      </c>
      <c r="L2608" s="5">
        <v>8</v>
      </c>
      <c r="N2608" s="31">
        <v>0.89630261797725796</v>
      </c>
      <c r="O2608" s="4" t="s">
        <v>6535</v>
      </c>
      <c r="P2608" s="56">
        <v>0.11850157886623579</v>
      </c>
      <c r="Q2608" s="8" t="s">
        <v>6535</v>
      </c>
      <c r="R2608" s="35">
        <v>49.291007363308786</v>
      </c>
      <c r="S2608" s="2" t="s">
        <v>6535</v>
      </c>
      <c r="T2608" s="36">
        <v>6.5168416105279645</v>
      </c>
      <c r="U2608" s="2" t="s">
        <v>6535</v>
      </c>
      <c r="V2608" s="31">
        <v>7.5636343967113016</v>
      </c>
      <c r="W2608" s="2" t="s">
        <v>6535</v>
      </c>
      <c r="X2608" s="31" t="s">
        <v>6535</v>
      </c>
      <c r="Y2608" s="2" t="s">
        <v>6535</v>
      </c>
      <c r="AA2608" s="37">
        <v>74567</v>
      </c>
      <c r="AB2608" s="4" t="s">
        <v>6535</v>
      </c>
      <c r="AC2608" s="37">
        <v>629249</v>
      </c>
      <c r="AD2608" s="4" t="s">
        <v>6535</v>
      </c>
      <c r="AE2608" s="41">
        <v>83194</v>
      </c>
      <c r="AF2608" s="4" t="s">
        <v>6535</v>
      </c>
      <c r="AG2608" s="41">
        <v>12766</v>
      </c>
      <c r="AH2608" s="2" t="s">
        <v>6535</v>
      </c>
      <c r="AI2608" s="41">
        <v>0</v>
      </c>
      <c r="AJ2608" s="2" t="s">
        <v>6535</v>
      </c>
      <c r="AK2608" s="41">
        <v>128344</v>
      </c>
      <c r="AL2608" s="2" t="s">
        <v>6535</v>
      </c>
      <c r="AM2608" s="2" t="str">
        <f>IF(OR(O2608="Q",Q2608="Q",S2608="Q",U2608="Q",W2608="Q",Y2608="Q",AB2608="Q",AD2608="Q",AF2608="Q",AH2608="Q",AJ2608="Q",AL2608="Q"),"Yes","No")</f>
        <v>No</v>
      </c>
    </row>
    <row r="2609" spans="1:39">
      <c r="A2609" s="6" t="s">
        <v>1306</v>
      </c>
      <c r="B2609" s="6" t="s">
        <v>1307</v>
      </c>
      <c r="C2609" s="4" t="s">
        <v>133</v>
      </c>
      <c r="D2609" s="242">
        <v>3058</v>
      </c>
      <c r="E2609" s="237">
        <v>30058</v>
      </c>
      <c r="F2609" s="25" t="s">
        <v>317</v>
      </c>
      <c r="G2609" s="53" t="s">
        <v>262</v>
      </c>
      <c r="H2609" s="180">
        <v>4586770</v>
      </c>
      <c r="I2609" s="28">
        <v>8</v>
      </c>
      <c r="J2609" s="171" t="s">
        <v>15</v>
      </c>
      <c r="K2609" s="171" t="s">
        <v>13</v>
      </c>
      <c r="L2609" s="9">
        <v>8</v>
      </c>
      <c r="M2609" s="9"/>
      <c r="N2609" s="32">
        <v>1.687374068724441</v>
      </c>
      <c r="O2609" s="10" t="s">
        <v>6535</v>
      </c>
      <c r="P2609" s="57">
        <v>0.36567227924970241</v>
      </c>
      <c r="Q2609" s="7" t="s">
        <v>6535</v>
      </c>
      <c r="R2609" s="182">
        <v>108.88172306186135</v>
      </c>
      <c r="S2609" s="1" t="s">
        <v>6535</v>
      </c>
      <c r="T2609" s="36">
        <v>23.595851434865079</v>
      </c>
      <c r="U2609" s="2" t="s">
        <v>6535</v>
      </c>
      <c r="V2609" s="31">
        <v>4.6144434907306806</v>
      </c>
      <c r="W2609" s="2" t="s">
        <v>6535</v>
      </c>
      <c r="X2609" s="31">
        <v>1.2471468019792264</v>
      </c>
      <c r="Y2609" s="2" t="s">
        <v>6535</v>
      </c>
      <c r="AA2609" s="38">
        <v>1301394</v>
      </c>
      <c r="AB2609" s="9" t="s">
        <v>6535</v>
      </c>
      <c r="AC2609" s="38">
        <v>3558908</v>
      </c>
      <c r="AD2609" s="9" t="s">
        <v>6535</v>
      </c>
      <c r="AE2609" s="42">
        <v>771254</v>
      </c>
      <c r="AF2609" s="9" t="s">
        <v>6535</v>
      </c>
      <c r="AG2609" s="41">
        <v>32686</v>
      </c>
      <c r="AH2609" s="2" t="s">
        <v>6535</v>
      </c>
      <c r="AI2609" s="41">
        <v>2853640</v>
      </c>
      <c r="AJ2609" s="2" t="s">
        <v>6535</v>
      </c>
      <c r="AK2609" s="41">
        <v>427811</v>
      </c>
      <c r="AL2609" s="2" t="s">
        <v>6535</v>
      </c>
      <c r="AM2609" s="2" t="str">
        <f>IF(OR(O2609="Q",Q2609="Q",S2609="Q",U2609="Q",W2609="Q",Y2609="Q",AB2609="Q",AD2609="Q",AF2609="Q",AH2609="Q",AJ2609="Q",AL2609="Q"),"Yes","No")</f>
        <v>No</v>
      </c>
    </row>
    <row r="2610" spans="1:39">
      <c r="A2610" s="3" t="s">
        <v>5805</v>
      </c>
      <c r="B2610" s="3" t="s">
        <v>5659</v>
      </c>
      <c r="C2610" s="4" t="s">
        <v>28</v>
      </c>
      <c r="D2610" s="241">
        <v>9225</v>
      </c>
      <c r="E2610" s="236">
        <v>90225</v>
      </c>
      <c r="F2610" s="3" t="s">
        <v>320</v>
      </c>
      <c r="G2610" s="4" t="s">
        <v>262</v>
      </c>
      <c r="H2610" s="60">
        <v>3281212</v>
      </c>
      <c r="I2610" s="27">
        <v>8</v>
      </c>
      <c r="J2610" s="170" t="s">
        <v>32</v>
      </c>
      <c r="K2610" s="170" t="s">
        <v>16</v>
      </c>
      <c r="L2610" s="5">
        <v>8</v>
      </c>
      <c r="N2610" s="31">
        <v>6.4278784818455339</v>
      </c>
      <c r="O2610" s="4" t="s">
        <v>6535</v>
      </c>
      <c r="P2610" s="56">
        <v>0.52653763849236079</v>
      </c>
      <c r="Q2610" s="8" t="s">
        <v>6535</v>
      </c>
      <c r="R2610" s="35">
        <v>1666.8796030295116</v>
      </c>
      <c r="S2610" s="2" t="s">
        <v>6535</v>
      </c>
      <c r="T2610" s="36">
        <v>136.54191694959519</v>
      </c>
      <c r="U2610" s="2" t="s">
        <v>6535</v>
      </c>
      <c r="V2610" s="31">
        <v>12.207823357605596</v>
      </c>
      <c r="W2610" s="2" t="s">
        <v>6535</v>
      </c>
      <c r="X2610" s="31">
        <v>0.79737246759739944</v>
      </c>
      <c r="Y2610" s="2" t="s">
        <v>6535</v>
      </c>
      <c r="AA2610" s="37">
        <v>13442468</v>
      </c>
      <c r="AB2610" s="4" t="s">
        <v>6535</v>
      </c>
      <c r="AC2610" s="37">
        <v>25529928</v>
      </c>
      <c r="AD2610" s="4" t="s">
        <v>6535</v>
      </c>
      <c r="AE2610" s="41">
        <v>2091276</v>
      </c>
      <c r="AF2610" s="4" t="s">
        <v>6535</v>
      </c>
      <c r="AG2610" s="41">
        <v>15316</v>
      </c>
      <c r="AH2610" s="2" t="s">
        <v>6535</v>
      </c>
      <c r="AI2610" s="41">
        <v>32017569</v>
      </c>
      <c r="AJ2610" s="2" t="s">
        <v>6535</v>
      </c>
      <c r="AK2610" s="41">
        <v>308104</v>
      </c>
      <c r="AL2610" s="2" t="s">
        <v>6535</v>
      </c>
      <c r="AM2610" s="2" t="str">
        <f>IF(OR(O2610="Q",Q2610="Q",S2610="Q",U2610="Q",W2610="Q",Y2610="Q",AB2610="Q",AD2610="Q",AF2610="Q",AH2610="Q",AJ2610="Q",AL2610="Q"),"Yes","No")</f>
        <v>No</v>
      </c>
    </row>
    <row r="2611" spans="1:39">
      <c r="A2611" s="3" t="s">
        <v>1364</v>
      </c>
      <c r="B2611" s="3" t="s">
        <v>1365</v>
      </c>
      <c r="C2611" s="4" t="s">
        <v>133</v>
      </c>
      <c r="D2611" s="241">
        <v>3113</v>
      </c>
      <c r="E2611" s="236">
        <v>30989</v>
      </c>
      <c r="F2611" s="3" t="s">
        <v>407</v>
      </c>
      <c r="G2611" s="4" t="s">
        <v>264</v>
      </c>
      <c r="H2611" s="60">
        <v>56611</v>
      </c>
      <c r="I2611" s="27">
        <v>8</v>
      </c>
      <c r="J2611" s="170" t="s">
        <v>15</v>
      </c>
      <c r="K2611" s="170" t="s">
        <v>16</v>
      </c>
      <c r="L2611" s="5">
        <v>7</v>
      </c>
      <c r="N2611" s="31">
        <v>0.25359125426742196</v>
      </c>
      <c r="O2611" s="4" t="s">
        <v>6535</v>
      </c>
      <c r="P2611" s="56">
        <v>5.4450590284969361E-2</v>
      </c>
      <c r="Q2611" s="8" t="s">
        <v>6535</v>
      </c>
      <c r="R2611" s="35">
        <v>65.601971493272941</v>
      </c>
      <c r="S2611" s="2" t="s">
        <v>6535</v>
      </c>
      <c r="T2611" s="36">
        <v>14.085919808179034</v>
      </c>
      <c r="U2611" s="2" t="s">
        <v>6535</v>
      </c>
      <c r="V2611" s="31">
        <v>4.6572728218416346</v>
      </c>
      <c r="W2611" s="2" t="s">
        <v>6535</v>
      </c>
      <c r="X2611" s="31" t="s">
        <v>6535</v>
      </c>
      <c r="Y2611" s="2" t="s">
        <v>6535</v>
      </c>
      <c r="AA2611" s="37">
        <v>53631</v>
      </c>
      <c r="AB2611" s="4" t="s">
        <v>6535</v>
      </c>
      <c r="AC2611" s="37">
        <v>984948</v>
      </c>
      <c r="AD2611" s="4" t="s">
        <v>6535</v>
      </c>
      <c r="AE2611" s="41">
        <v>211486</v>
      </c>
      <c r="AF2611" s="4" t="s">
        <v>6535</v>
      </c>
      <c r="AG2611" s="41">
        <v>15014</v>
      </c>
      <c r="AH2611" s="2" t="s">
        <v>6535</v>
      </c>
      <c r="AI2611" s="41">
        <v>0</v>
      </c>
      <c r="AJ2611" s="2" t="s">
        <v>6535</v>
      </c>
      <c r="AK2611" s="41">
        <v>223172</v>
      </c>
      <c r="AL2611" s="2" t="s">
        <v>6535</v>
      </c>
      <c r="AM2611" s="2" t="str">
        <f>IF(OR(O2611="Q",Q2611="Q",S2611="Q",U2611="Q",W2611="Q",Y2611="Q",AB2611="Q",AD2611="Q",AF2611="Q",AH2611="Q",AJ2611="Q",AL2611="Q"),"Yes","No")</f>
        <v>No</v>
      </c>
    </row>
    <row r="2612" spans="1:39">
      <c r="A2612" s="3" t="s">
        <v>6346</v>
      </c>
      <c r="B2612" s="3" t="s">
        <v>6347</v>
      </c>
      <c r="C2612" s="4" t="s">
        <v>133</v>
      </c>
      <c r="E2612" s="236">
        <v>30198</v>
      </c>
      <c r="F2612" s="3" t="s">
        <v>317</v>
      </c>
      <c r="G2612" s="4" t="s">
        <v>264</v>
      </c>
      <c r="H2612" s="60">
        <v>1439666</v>
      </c>
      <c r="I2612" s="27">
        <v>8</v>
      </c>
      <c r="J2612" s="170" t="s">
        <v>15</v>
      </c>
      <c r="K2612" s="170" t="s">
        <v>16</v>
      </c>
      <c r="L2612" s="5">
        <v>7</v>
      </c>
      <c r="N2612" s="31">
        <v>0.63464337700145557</v>
      </c>
      <c r="O2612" s="4" t="s">
        <v>6535</v>
      </c>
      <c r="P2612" s="56">
        <v>5.793331812526898E-2</v>
      </c>
      <c r="Q2612" s="8" t="s">
        <v>6535</v>
      </c>
      <c r="R2612" s="35">
        <v>65.397262380805913</v>
      </c>
      <c r="S2612" s="2" t="s">
        <v>6535</v>
      </c>
      <c r="T2612" s="36">
        <v>5.9697785296831745</v>
      </c>
      <c r="U2612" s="2" t="s">
        <v>6535</v>
      </c>
      <c r="V2612" s="31">
        <v>10.954721696229599</v>
      </c>
      <c r="W2612" s="2" t="s">
        <v>6535</v>
      </c>
      <c r="X2612" s="31" t="s">
        <v>6535</v>
      </c>
      <c r="Y2612" s="2" t="s">
        <v>6535</v>
      </c>
      <c r="AA2612" s="37">
        <v>49268</v>
      </c>
      <c r="AB2612" s="4" t="s">
        <v>6535</v>
      </c>
      <c r="AC2612" s="37">
        <v>850426</v>
      </c>
      <c r="AD2612" s="4" t="s">
        <v>6535</v>
      </c>
      <c r="AE2612" s="41">
        <v>77631</v>
      </c>
      <c r="AF2612" s="4" t="s">
        <v>6535</v>
      </c>
      <c r="AG2612" s="41">
        <v>13004</v>
      </c>
      <c r="AH2612" s="2" t="s">
        <v>6535</v>
      </c>
      <c r="AI2612" s="41">
        <v>0</v>
      </c>
      <c r="AJ2612" s="2" t="s">
        <v>6535</v>
      </c>
      <c r="AK2612" s="41">
        <v>223711</v>
      </c>
      <c r="AL2612" s="2" t="s">
        <v>6535</v>
      </c>
      <c r="AM2612" s="2" t="str">
        <f>IF(OR(O2612="Q",Q2612="Q",S2612="Q",U2612="Q",W2612="Q",Y2612="Q",AB2612="Q",AD2612="Q",AF2612="Q",AH2612="Q",AJ2612="Q",AL2612="Q"),"Yes","No")</f>
        <v>No</v>
      </c>
    </row>
    <row r="2613" spans="1:39">
      <c r="A2613" s="6" t="s">
        <v>3970</v>
      </c>
      <c r="B2613" s="6" t="s">
        <v>3971</v>
      </c>
      <c r="C2613" s="4" t="s">
        <v>67</v>
      </c>
      <c r="D2613" s="242">
        <v>6080</v>
      </c>
      <c r="E2613" s="237">
        <v>60080</v>
      </c>
      <c r="F2613" s="25" t="s">
        <v>317</v>
      </c>
      <c r="G2613" s="53" t="s">
        <v>264</v>
      </c>
      <c r="H2613" s="180">
        <v>144875</v>
      </c>
      <c r="I2613" s="28">
        <v>8</v>
      </c>
      <c r="J2613" s="171" t="s">
        <v>15</v>
      </c>
      <c r="K2613" s="171" t="s">
        <v>13</v>
      </c>
      <c r="L2613" s="9">
        <v>7</v>
      </c>
      <c r="M2613" s="9"/>
      <c r="N2613" s="32">
        <v>0.7913493280652959</v>
      </c>
      <c r="O2613" s="10" t="s">
        <v>6535</v>
      </c>
      <c r="P2613" s="57">
        <v>6.2378758766378294E-2</v>
      </c>
      <c r="Q2613" s="7" t="s">
        <v>6535</v>
      </c>
      <c r="R2613" s="182">
        <v>97.943156732891836</v>
      </c>
      <c r="S2613" s="1" t="s">
        <v>6535</v>
      </c>
      <c r="T2613" s="36">
        <v>7.7204495283965482</v>
      </c>
      <c r="U2613" s="2" t="s">
        <v>6535</v>
      </c>
      <c r="V2613" s="31">
        <v>12.686198695121</v>
      </c>
      <c r="W2613" s="2" t="s">
        <v>6535</v>
      </c>
      <c r="X2613" s="31" t="s">
        <v>6535</v>
      </c>
      <c r="Y2613" s="2" t="s">
        <v>6535</v>
      </c>
      <c r="AA2613" s="38">
        <v>121776</v>
      </c>
      <c r="AB2613" s="9" t="s">
        <v>6535</v>
      </c>
      <c r="AC2613" s="38">
        <v>1952203</v>
      </c>
      <c r="AD2613" s="9" t="s">
        <v>6535</v>
      </c>
      <c r="AE2613" s="42">
        <v>153884</v>
      </c>
      <c r="AF2613" s="9" t="s">
        <v>6535</v>
      </c>
      <c r="AG2613" s="41">
        <v>19932</v>
      </c>
      <c r="AH2613" s="2" t="s">
        <v>6535</v>
      </c>
      <c r="AI2613" s="41">
        <v>0</v>
      </c>
      <c r="AJ2613" s="2" t="s">
        <v>6535</v>
      </c>
      <c r="AK2613" s="41">
        <v>371346</v>
      </c>
      <c r="AL2613" s="2" t="s">
        <v>6535</v>
      </c>
      <c r="AM2613" s="2" t="str">
        <f>IF(OR(O2613="Q",Q2613="Q",S2613="Q",U2613="Q",W2613="Q",Y2613="Q",AB2613="Q",AD2613="Q",AF2613="Q",AH2613="Q",AJ2613="Q",AL2613="Q"),"Yes","No")</f>
        <v>No</v>
      </c>
    </row>
    <row r="2614" spans="1:39">
      <c r="A2614" s="6" t="s">
        <v>2552</v>
      </c>
      <c r="B2614" s="6" t="s">
        <v>2553</v>
      </c>
      <c r="C2614" s="4" t="s">
        <v>83</v>
      </c>
      <c r="D2614" s="242" t="s">
        <v>2554</v>
      </c>
      <c r="E2614" s="237" t="s">
        <v>2555</v>
      </c>
      <c r="F2614" s="25" t="s">
        <v>317</v>
      </c>
      <c r="G2614" s="53" t="s">
        <v>476</v>
      </c>
      <c r="H2614" s="180">
        <v>0</v>
      </c>
      <c r="I2614" s="28">
        <v>8</v>
      </c>
      <c r="J2614" s="171" t="s">
        <v>14</v>
      </c>
      <c r="K2614" s="171" t="s">
        <v>13</v>
      </c>
      <c r="L2614" s="9">
        <v>7</v>
      </c>
      <c r="M2614" s="9"/>
      <c r="N2614" s="32">
        <v>1.1130904319741624</v>
      </c>
      <c r="O2614" s="10" t="s">
        <v>6535</v>
      </c>
      <c r="P2614" s="57">
        <v>4.541093634192539E-2</v>
      </c>
      <c r="Q2614" s="7" t="s">
        <v>6535</v>
      </c>
      <c r="R2614" s="182">
        <v>29.93836291913215</v>
      </c>
      <c r="S2614" s="1" t="s">
        <v>6535</v>
      </c>
      <c r="T2614" s="36">
        <v>1.2214003944773175</v>
      </c>
      <c r="U2614" s="2" t="s">
        <v>6535</v>
      </c>
      <c r="V2614" s="31">
        <v>24.511505853855471</v>
      </c>
      <c r="W2614" s="2" t="s">
        <v>6535</v>
      </c>
      <c r="X2614" s="31" t="s">
        <v>6535</v>
      </c>
      <c r="Y2614" s="2" t="s">
        <v>6535</v>
      </c>
      <c r="AA2614" s="38">
        <v>22057</v>
      </c>
      <c r="AB2614" s="9" t="s">
        <v>6535</v>
      </c>
      <c r="AC2614" s="38">
        <v>485720</v>
      </c>
      <c r="AD2614" s="9" t="s">
        <v>6535</v>
      </c>
      <c r="AE2614" s="42">
        <v>19816</v>
      </c>
      <c r="AF2614" s="9" t="s">
        <v>6535</v>
      </c>
      <c r="AG2614" s="41">
        <v>16224</v>
      </c>
      <c r="AH2614" s="2" t="s">
        <v>6535</v>
      </c>
      <c r="AI2614" s="41">
        <v>0</v>
      </c>
      <c r="AJ2614" s="2" t="s">
        <v>6535</v>
      </c>
      <c r="AK2614" s="41">
        <v>284806</v>
      </c>
      <c r="AL2614" s="2" t="s">
        <v>6535</v>
      </c>
      <c r="AM2614" s="2" t="str">
        <f>IF(OR(O2614="Q",Q2614="Q",S2614="Q",U2614="Q",W2614="Q",Y2614="Q",AB2614="Q",AD2614="Q",AF2614="Q",AH2614="Q",AJ2614="Q",AL2614="Q"),"Yes","No")</f>
        <v>No</v>
      </c>
    </row>
    <row r="2615" spans="1:39">
      <c r="A2615" s="6" t="s">
        <v>2255</v>
      </c>
      <c r="B2615" s="6" t="s">
        <v>2636</v>
      </c>
      <c r="C2615" s="4" t="s">
        <v>83</v>
      </c>
      <c r="D2615" s="242" t="s">
        <v>2637</v>
      </c>
      <c r="E2615" s="237" t="s">
        <v>2638</v>
      </c>
      <c r="F2615" s="25" t="s">
        <v>317</v>
      </c>
      <c r="G2615" s="53" t="s">
        <v>476</v>
      </c>
      <c r="H2615" s="180">
        <v>0</v>
      </c>
      <c r="I2615" s="28">
        <v>8</v>
      </c>
      <c r="J2615" s="171" t="s">
        <v>14</v>
      </c>
      <c r="K2615" s="171" t="s">
        <v>13</v>
      </c>
      <c r="L2615" s="9">
        <v>7</v>
      </c>
      <c r="M2615" s="9"/>
      <c r="N2615" s="32">
        <v>1.0652599217439911</v>
      </c>
      <c r="O2615" s="10" t="s">
        <v>6535</v>
      </c>
      <c r="P2615" s="57">
        <v>4.5734524176162611E-2</v>
      </c>
      <c r="Q2615" s="7" t="s">
        <v>6535</v>
      </c>
      <c r="R2615" s="182">
        <v>45.383735705209659</v>
      </c>
      <c r="S2615" s="1" t="s">
        <v>6535</v>
      </c>
      <c r="T2615" s="36">
        <v>1.9484479941913233</v>
      </c>
      <c r="U2615" s="2" t="s">
        <v>6535</v>
      </c>
      <c r="V2615" s="31">
        <v>23.292248928637974</v>
      </c>
      <c r="W2615" s="2" t="s">
        <v>6535</v>
      </c>
      <c r="X2615" s="31" t="s">
        <v>6535</v>
      </c>
      <c r="Y2615" s="2" t="s">
        <v>6535</v>
      </c>
      <c r="AA2615" s="38">
        <v>22869</v>
      </c>
      <c r="AB2615" s="9" t="s">
        <v>6535</v>
      </c>
      <c r="AC2615" s="38">
        <v>500038</v>
      </c>
      <c r="AD2615" s="9" t="s">
        <v>6535</v>
      </c>
      <c r="AE2615" s="42">
        <v>21468</v>
      </c>
      <c r="AF2615" s="9" t="s">
        <v>6535</v>
      </c>
      <c r="AG2615" s="41">
        <v>11018</v>
      </c>
      <c r="AH2615" s="2" t="s">
        <v>6535</v>
      </c>
      <c r="AI2615" s="41">
        <v>0</v>
      </c>
      <c r="AJ2615" s="2" t="s">
        <v>6535</v>
      </c>
      <c r="AK2615" s="41">
        <v>220481</v>
      </c>
      <c r="AL2615" s="2" t="s">
        <v>6535</v>
      </c>
      <c r="AM2615" s="2" t="str">
        <f>IF(OR(O2615="Q",Q2615="Q",S2615="Q",U2615="Q",W2615="Q",Y2615="Q",AB2615="Q",AD2615="Q",AF2615="Q",AH2615="Q",AJ2615="Q",AL2615="Q"),"Yes","No")</f>
        <v>No</v>
      </c>
    </row>
    <row r="2616" spans="1:39">
      <c r="A2616" s="6" t="s">
        <v>613</v>
      </c>
      <c r="B2616" s="6" t="s">
        <v>614</v>
      </c>
      <c r="C2616" s="4" t="s">
        <v>112</v>
      </c>
      <c r="D2616" s="242" t="s">
        <v>615</v>
      </c>
      <c r="E2616" s="237" t="s">
        <v>616</v>
      </c>
      <c r="F2616" s="25" t="s">
        <v>317</v>
      </c>
      <c r="G2616" s="53" t="s">
        <v>476</v>
      </c>
      <c r="H2616" s="180">
        <v>0</v>
      </c>
      <c r="I2616" s="28">
        <v>8</v>
      </c>
      <c r="J2616" s="171" t="s">
        <v>14</v>
      </c>
      <c r="K2616" s="171" t="s">
        <v>13</v>
      </c>
      <c r="L2616" s="9">
        <v>7</v>
      </c>
      <c r="M2616" s="9"/>
      <c r="N2616" s="32">
        <v>0.89805348014156505</v>
      </c>
      <c r="O2616" s="10" t="s">
        <v>6535</v>
      </c>
      <c r="P2616" s="57">
        <v>4.1501599185869015E-2</v>
      </c>
      <c r="Q2616" s="7" t="s">
        <v>6535</v>
      </c>
      <c r="R2616" s="182">
        <v>97.58900465528707</v>
      </c>
      <c r="S2616" s="1" t="s">
        <v>6535</v>
      </c>
      <c r="T2616" s="36">
        <v>4.5098647749944583</v>
      </c>
      <c r="U2616" s="2" t="s">
        <v>6535</v>
      </c>
      <c r="V2616" s="31">
        <v>21.639009044435706</v>
      </c>
      <c r="W2616" s="2" t="s">
        <v>6535</v>
      </c>
      <c r="X2616" s="31" t="s">
        <v>6535</v>
      </c>
      <c r="Y2616" s="2" t="s">
        <v>6535</v>
      </c>
      <c r="AA2616" s="38">
        <v>18270</v>
      </c>
      <c r="AB2616" s="9" t="s">
        <v>6535</v>
      </c>
      <c r="AC2616" s="38">
        <v>440224</v>
      </c>
      <c r="AD2616" s="9" t="s">
        <v>6535</v>
      </c>
      <c r="AE2616" s="42">
        <v>20344</v>
      </c>
      <c r="AF2616" s="9" t="s">
        <v>6535</v>
      </c>
      <c r="AG2616" s="41">
        <v>4511</v>
      </c>
      <c r="AH2616" s="2" t="s">
        <v>6535</v>
      </c>
      <c r="AI2616" s="41">
        <v>0</v>
      </c>
      <c r="AJ2616" s="2" t="s">
        <v>6535</v>
      </c>
      <c r="AK2616" s="41">
        <v>74346</v>
      </c>
      <c r="AL2616" s="2" t="s">
        <v>6535</v>
      </c>
      <c r="AM2616" s="2" t="str">
        <f>IF(OR(O2616="Q",Q2616="Q",S2616="Q",U2616="Q",W2616="Q",Y2616="Q",AB2616="Q",AD2616="Q",AF2616="Q",AH2616="Q",AJ2616="Q",AL2616="Q"),"Yes","No")</f>
        <v>No</v>
      </c>
    </row>
    <row r="2617" spans="1:39">
      <c r="A2617" s="6" t="s">
        <v>1728</v>
      </c>
      <c r="B2617" s="6" t="s">
        <v>1729</v>
      </c>
      <c r="C2617" s="4" t="s">
        <v>116</v>
      </c>
      <c r="D2617" s="242">
        <v>4137</v>
      </c>
      <c r="E2617" s="237">
        <v>40137</v>
      </c>
      <c r="F2617" s="25" t="s">
        <v>317</v>
      </c>
      <c r="G2617" s="53" t="s">
        <v>264</v>
      </c>
      <c r="H2617" s="180">
        <v>2148346</v>
      </c>
      <c r="I2617" s="28">
        <v>8</v>
      </c>
      <c r="J2617" s="171" t="s">
        <v>15</v>
      </c>
      <c r="K2617" s="171" t="s">
        <v>13</v>
      </c>
      <c r="L2617" s="9">
        <v>6</v>
      </c>
      <c r="M2617" s="9"/>
      <c r="N2617" s="32">
        <v>0</v>
      </c>
      <c r="O2617" s="10" t="s">
        <v>6535</v>
      </c>
      <c r="P2617" s="57">
        <v>0</v>
      </c>
      <c r="Q2617" s="7" t="s">
        <v>6535</v>
      </c>
      <c r="R2617" s="182">
        <v>24.400518358531318</v>
      </c>
      <c r="S2617" s="1" t="s">
        <v>6535</v>
      </c>
      <c r="T2617" s="36">
        <v>21.093995680345571</v>
      </c>
      <c r="U2617" s="2" t="s">
        <v>6535</v>
      </c>
      <c r="V2617" s="31">
        <v>1.1567518420071836</v>
      </c>
      <c r="W2617" s="2" t="s">
        <v>6535</v>
      </c>
      <c r="X2617" s="31" t="s">
        <v>6535</v>
      </c>
      <c r="Y2617" s="2" t="s">
        <v>6535</v>
      </c>
      <c r="AA2617" s="38">
        <v>0</v>
      </c>
      <c r="AB2617" s="9" t="s">
        <v>6535</v>
      </c>
      <c r="AC2617" s="38">
        <v>282436</v>
      </c>
      <c r="AD2617" s="9" t="s">
        <v>6535</v>
      </c>
      <c r="AE2617" s="42">
        <v>244163</v>
      </c>
      <c r="AF2617" s="9" t="s">
        <v>6535</v>
      </c>
      <c r="AG2617" s="41">
        <v>11575</v>
      </c>
      <c r="AH2617" s="2" t="s">
        <v>6535</v>
      </c>
      <c r="AI2617" s="41">
        <v>0</v>
      </c>
      <c r="AJ2617" s="2" t="s">
        <v>6535</v>
      </c>
      <c r="AK2617" s="41">
        <v>52476</v>
      </c>
      <c r="AL2617" s="2" t="s">
        <v>6535</v>
      </c>
      <c r="AM2617" s="2" t="str">
        <f>IF(OR(O2617="Q",Q2617="Q",S2617="Q",U2617="Q",W2617="Q",Y2617="Q",AB2617="Q",AD2617="Q",AF2617="Q",AH2617="Q",AJ2617="Q",AL2617="Q"),"Yes","No")</f>
        <v>No</v>
      </c>
    </row>
    <row r="2618" spans="1:39">
      <c r="A2618" s="6" t="s">
        <v>2857</v>
      </c>
      <c r="B2618" s="6" t="s">
        <v>2858</v>
      </c>
      <c r="C2618" s="4" t="s">
        <v>141</v>
      </c>
      <c r="D2618" s="242">
        <v>5109</v>
      </c>
      <c r="E2618" s="237">
        <v>50109</v>
      </c>
      <c r="F2618" s="25" t="s">
        <v>317</v>
      </c>
      <c r="G2618" s="53" t="s">
        <v>264</v>
      </c>
      <c r="H2618" s="180">
        <v>63835</v>
      </c>
      <c r="I2618" s="28">
        <v>8</v>
      </c>
      <c r="J2618" s="171" t="s">
        <v>15</v>
      </c>
      <c r="K2618" s="171" t="s">
        <v>13</v>
      </c>
      <c r="L2618" s="9">
        <v>6</v>
      </c>
      <c r="M2618" s="9"/>
      <c r="N2618" s="32">
        <v>0.88949722975659096</v>
      </c>
      <c r="O2618" s="10" t="s">
        <v>6535</v>
      </c>
      <c r="P2618" s="57">
        <v>8.9460051198114843E-2</v>
      </c>
      <c r="Q2618" s="7" t="s">
        <v>6535</v>
      </c>
      <c r="R2618" s="182">
        <v>96.841346860755777</v>
      </c>
      <c r="S2618" s="1" t="s">
        <v>6535</v>
      </c>
      <c r="T2618" s="36">
        <v>9.7396951428711471</v>
      </c>
      <c r="U2618" s="2" t="s">
        <v>6535</v>
      </c>
      <c r="V2618" s="31">
        <v>9.9429546243690847</v>
      </c>
      <c r="W2618" s="2" t="s">
        <v>6535</v>
      </c>
      <c r="X2618" s="31" t="s">
        <v>6535</v>
      </c>
      <c r="Y2618" s="2" t="s">
        <v>6535</v>
      </c>
      <c r="AA2618" s="38">
        <v>176760</v>
      </c>
      <c r="AB2618" s="9" t="s">
        <v>6535</v>
      </c>
      <c r="AC2618" s="38">
        <v>1975854</v>
      </c>
      <c r="AD2618" s="9" t="s">
        <v>6535</v>
      </c>
      <c r="AE2618" s="42">
        <v>198719</v>
      </c>
      <c r="AF2618" s="9" t="s">
        <v>6535</v>
      </c>
      <c r="AG2618" s="41">
        <v>20403</v>
      </c>
      <c r="AH2618" s="2" t="s">
        <v>6535</v>
      </c>
      <c r="AI2618" s="41">
        <v>0</v>
      </c>
      <c r="AJ2618" s="2" t="s">
        <v>6535</v>
      </c>
      <c r="AK2618" s="41">
        <v>287839</v>
      </c>
      <c r="AL2618" s="2" t="s">
        <v>6535</v>
      </c>
      <c r="AM2618" s="2" t="str">
        <f>IF(OR(O2618="Q",Q2618="Q",S2618="Q",U2618="Q",W2618="Q",Y2618="Q",AB2618="Q",AD2618="Q",AF2618="Q",AH2618="Q",AJ2618="Q",AL2618="Q"),"Yes","No")</f>
        <v>No</v>
      </c>
    </row>
    <row r="2619" spans="1:39">
      <c r="A2619" s="3" t="s">
        <v>1835</v>
      </c>
      <c r="B2619" s="3" t="s">
        <v>1836</v>
      </c>
      <c r="C2619" s="4" t="s">
        <v>83</v>
      </c>
      <c r="D2619" s="241">
        <v>4231</v>
      </c>
      <c r="E2619" s="236">
        <v>40231</v>
      </c>
      <c r="F2619" s="3" t="s">
        <v>317</v>
      </c>
      <c r="G2619" s="4" t="s">
        <v>264</v>
      </c>
      <c r="H2619" s="60">
        <v>347602</v>
      </c>
      <c r="I2619" s="27">
        <v>8</v>
      </c>
      <c r="J2619" s="170" t="s">
        <v>14</v>
      </c>
      <c r="K2619" s="170" t="s">
        <v>13</v>
      </c>
      <c r="L2619" s="5">
        <v>6</v>
      </c>
      <c r="N2619" s="31">
        <v>0.73786048804535376</v>
      </c>
      <c r="O2619" s="4" t="s">
        <v>6535</v>
      </c>
      <c r="P2619" s="56">
        <v>4.1294496596152655E-2</v>
      </c>
      <c r="Q2619" s="8" t="s">
        <v>6535</v>
      </c>
      <c r="R2619" s="35">
        <v>54.946941559918137</v>
      </c>
      <c r="S2619" s="2" t="s">
        <v>6535</v>
      </c>
      <c r="T2619" s="36">
        <v>3.0751155916016071</v>
      </c>
      <c r="U2619" s="2" t="s">
        <v>6535</v>
      </c>
      <c r="V2619" s="31">
        <v>17.868252403253635</v>
      </c>
      <c r="W2619" s="2" t="s">
        <v>6535</v>
      </c>
      <c r="X2619" s="31" t="s">
        <v>6535</v>
      </c>
      <c r="Y2619" s="2" t="s">
        <v>6535</v>
      </c>
      <c r="AA2619" s="37">
        <v>29935</v>
      </c>
      <c r="AB2619" s="4" t="s">
        <v>6535</v>
      </c>
      <c r="AC2619" s="37">
        <v>724915</v>
      </c>
      <c r="AD2619" s="4" t="s">
        <v>6535</v>
      </c>
      <c r="AE2619" s="41">
        <v>40570</v>
      </c>
      <c r="AF2619" s="4" t="s">
        <v>6535</v>
      </c>
      <c r="AG2619" s="41">
        <v>13193</v>
      </c>
      <c r="AH2619" s="2" t="s">
        <v>6535</v>
      </c>
      <c r="AI2619" s="41">
        <v>0</v>
      </c>
      <c r="AJ2619" s="2" t="s">
        <v>6535</v>
      </c>
      <c r="AK2619" s="41">
        <v>247565</v>
      </c>
      <c r="AL2619" s="2" t="s">
        <v>6535</v>
      </c>
      <c r="AM2619" s="2" t="str">
        <f>IF(OR(O2619="Q",Q2619="Q",S2619="Q",U2619="Q",W2619="Q",Y2619="Q",AB2619="Q",AD2619="Q",AF2619="Q",AH2619="Q",AJ2619="Q",AL2619="Q"),"Yes","No")</f>
        <v>No</v>
      </c>
    </row>
    <row r="2620" spans="1:39">
      <c r="A2620" s="3" t="s">
        <v>3472</v>
      </c>
      <c r="B2620" s="3" t="s">
        <v>3473</v>
      </c>
      <c r="C2620" s="4" t="s">
        <v>77</v>
      </c>
      <c r="D2620" s="241" t="s">
        <v>3474</v>
      </c>
      <c r="E2620" s="236" t="s">
        <v>3475</v>
      </c>
      <c r="F2620" s="3" t="s">
        <v>320</v>
      </c>
      <c r="G2620" s="4" t="s">
        <v>476</v>
      </c>
      <c r="H2620" s="60">
        <v>0</v>
      </c>
      <c r="I2620" s="27">
        <v>8</v>
      </c>
      <c r="J2620" s="170" t="s">
        <v>15</v>
      </c>
      <c r="K2620" s="170" t="s">
        <v>13</v>
      </c>
      <c r="L2620" s="5">
        <v>6</v>
      </c>
      <c r="N2620" s="31">
        <v>0.93587589386893832</v>
      </c>
      <c r="O2620" s="4" t="s">
        <v>6535</v>
      </c>
      <c r="P2620" s="56">
        <v>7.2568830551023158E-2</v>
      </c>
      <c r="Q2620" s="8" t="s">
        <v>6535</v>
      </c>
      <c r="R2620" s="35">
        <v>56.604322099305378</v>
      </c>
      <c r="S2620" s="2" t="s">
        <v>6535</v>
      </c>
      <c r="T2620" s="36">
        <v>4.3891604493611185</v>
      </c>
      <c r="U2620" s="2" t="s">
        <v>6535</v>
      </c>
      <c r="V2620" s="31">
        <v>12.89638935563284</v>
      </c>
      <c r="W2620" s="2" t="s">
        <v>6535</v>
      </c>
      <c r="X2620" s="31" t="s">
        <v>6535</v>
      </c>
      <c r="Y2620" s="2" t="s">
        <v>6535</v>
      </c>
      <c r="AA2620" s="37">
        <v>47900</v>
      </c>
      <c r="AB2620" s="4" t="s">
        <v>6535</v>
      </c>
      <c r="AC2620" s="37">
        <v>660063</v>
      </c>
      <c r="AD2620" s="4" t="s">
        <v>6535</v>
      </c>
      <c r="AE2620" s="41">
        <v>51182</v>
      </c>
      <c r="AF2620" s="4" t="s">
        <v>6535</v>
      </c>
      <c r="AG2620" s="41">
        <v>11661</v>
      </c>
      <c r="AH2620" s="2" t="s">
        <v>6535</v>
      </c>
      <c r="AI2620" s="41">
        <v>0</v>
      </c>
      <c r="AJ2620" s="2" t="s">
        <v>6535</v>
      </c>
      <c r="AK2620" s="41">
        <v>155470</v>
      </c>
      <c r="AL2620" s="2" t="s">
        <v>6535</v>
      </c>
      <c r="AM2620" s="2" t="str">
        <f>IF(OR(O2620="Q",Q2620="Q",S2620="Q",U2620="Q",W2620="Q",Y2620="Q",AB2620="Q",AD2620="Q",AF2620="Q",AH2620="Q",AJ2620="Q",AL2620="Q"),"Yes","No")</f>
        <v>No</v>
      </c>
    </row>
    <row r="2621" spans="1:39">
      <c r="A2621" s="6" t="s">
        <v>628</v>
      </c>
      <c r="B2621" s="6" t="s">
        <v>629</v>
      </c>
      <c r="C2621" s="4" t="s">
        <v>137</v>
      </c>
      <c r="D2621" s="242" t="s">
        <v>630</v>
      </c>
      <c r="E2621" s="237" t="s">
        <v>631</v>
      </c>
      <c r="F2621" s="25" t="s">
        <v>481</v>
      </c>
      <c r="G2621" s="53" t="s">
        <v>476</v>
      </c>
      <c r="H2621" s="180">
        <v>0</v>
      </c>
      <c r="I2621" s="28">
        <v>8</v>
      </c>
      <c r="J2621" s="171" t="s">
        <v>14</v>
      </c>
      <c r="K2621" s="171" t="s">
        <v>13</v>
      </c>
      <c r="L2621" s="9">
        <v>6</v>
      </c>
      <c r="M2621" s="9"/>
      <c r="N2621" s="32">
        <v>0.32196417859285287</v>
      </c>
      <c r="O2621" s="10" t="s">
        <v>6535</v>
      </c>
      <c r="P2621" s="57">
        <v>1.2679930474695827E-2</v>
      </c>
      <c r="Q2621" s="7" t="s">
        <v>6535</v>
      </c>
      <c r="R2621" s="182">
        <v>33.862285714285711</v>
      </c>
      <c r="S2621" s="1" t="s">
        <v>6535</v>
      </c>
      <c r="T2621" s="36">
        <v>1.3335999999999999</v>
      </c>
      <c r="U2621" s="2" t="s">
        <v>6535</v>
      </c>
      <c r="V2621" s="31">
        <v>25.391635958522581</v>
      </c>
      <c r="W2621" s="2" t="s">
        <v>6535</v>
      </c>
      <c r="X2621" s="31" t="s">
        <v>6535</v>
      </c>
      <c r="Y2621" s="2" t="s">
        <v>6535</v>
      </c>
      <c r="AA2621" s="38">
        <v>7514</v>
      </c>
      <c r="AB2621" s="9" t="s">
        <v>6535</v>
      </c>
      <c r="AC2621" s="38">
        <v>592590</v>
      </c>
      <c r="AD2621" s="9" t="s">
        <v>6535</v>
      </c>
      <c r="AE2621" s="42">
        <v>23338</v>
      </c>
      <c r="AF2621" s="9" t="s">
        <v>6535</v>
      </c>
      <c r="AG2621" s="41">
        <v>17500</v>
      </c>
      <c r="AH2621" s="2" t="s">
        <v>6535</v>
      </c>
      <c r="AI2621" s="41">
        <v>0</v>
      </c>
      <c r="AJ2621" s="2" t="s">
        <v>6535</v>
      </c>
      <c r="AK2621" s="41">
        <v>418005</v>
      </c>
      <c r="AL2621" s="2" t="s">
        <v>6535</v>
      </c>
      <c r="AM2621" s="2" t="str">
        <f>IF(OR(O2621="Q",Q2621="Q",S2621="Q",U2621="Q",W2621="Q",Y2621="Q",AB2621="Q",AD2621="Q",AF2621="Q",AH2621="Q",AJ2621="Q",AL2621="Q"),"Yes","No")</f>
        <v>No</v>
      </c>
    </row>
    <row r="2622" spans="1:39">
      <c r="A2622" s="3" t="s">
        <v>563</v>
      </c>
      <c r="B2622" s="3" t="s">
        <v>564</v>
      </c>
      <c r="C2622" s="4" t="s">
        <v>112</v>
      </c>
      <c r="D2622" s="241" t="s">
        <v>565</v>
      </c>
      <c r="E2622" s="236" t="s">
        <v>566</v>
      </c>
      <c r="F2622" s="3" t="s">
        <v>320</v>
      </c>
      <c r="G2622" s="4" t="s">
        <v>476</v>
      </c>
      <c r="H2622" s="60">
        <v>0</v>
      </c>
      <c r="I2622" s="27">
        <v>8</v>
      </c>
      <c r="J2622" s="170" t="s">
        <v>15</v>
      </c>
      <c r="K2622" s="170" t="s">
        <v>13</v>
      </c>
      <c r="L2622" s="5">
        <v>6</v>
      </c>
      <c r="N2622" s="31">
        <v>0.81632389348823964</v>
      </c>
      <c r="O2622" s="4" t="s">
        <v>6535</v>
      </c>
      <c r="P2622" s="56">
        <v>0.18216552077578485</v>
      </c>
      <c r="Q2622" s="8" t="s">
        <v>6535</v>
      </c>
      <c r="R2622" s="35">
        <v>79.589349050698942</v>
      </c>
      <c r="S2622" s="2" t="s">
        <v>6535</v>
      </c>
      <c r="T2622" s="36">
        <v>17.760640517421241</v>
      </c>
      <c r="U2622" s="2" t="s">
        <v>6535</v>
      </c>
      <c r="V2622" s="31">
        <v>4.4812206503831051</v>
      </c>
      <c r="W2622" s="2" t="s">
        <v>6535</v>
      </c>
      <c r="X2622" s="31" t="s">
        <v>6535</v>
      </c>
      <c r="Y2622" s="2" t="s">
        <v>6535</v>
      </c>
      <c r="AA2622" s="37">
        <v>277964</v>
      </c>
      <c r="AB2622" s="4" t="s">
        <v>6535</v>
      </c>
      <c r="AC2622" s="37">
        <v>1525887</v>
      </c>
      <c r="AD2622" s="4" t="s">
        <v>6535</v>
      </c>
      <c r="AE2622" s="41">
        <v>340507</v>
      </c>
      <c r="AF2622" s="4" t="s">
        <v>6535</v>
      </c>
      <c r="AG2622" s="41">
        <v>19172</v>
      </c>
      <c r="AH2622" s="2" t="s">
        <v>6535</v>
      </c>
      <c r="AI2622" s="41">
        <v>0</v>
      </c>
      <c r="AJ2622" s="2" t="s">
        <v>6535</v>
      </c>
      <c r="AK2622" s="41">
        <v>267860</v>
      </c>
      <c r="AL2622" s="2" t="s">
        <v>6535</v>
      </c>
      <c r="AM2622" s="2" t="str">
        <f>IF(OR(O2622="Q",Q2622="Q",S2622="Q",U2622="Q",W2622="Q",Y2622="Q",AB2622="Q",AD2622="Q",AF2622="Q",AH2622="Q",AJ2622="Q",AL2622="Q"),"Yes","No")</f>
        <v>No</v>
      </c>
    </row>
    <row r="2623" spans="1:39">
      <c r="A2623" s="6" t="s">
        <v>5883</v>
      </c>
      <c r="B2623" s="6" t="s">
        <v>5884</v>
      </c>
      <c r="C2623" s="4" t="s">
        <v>22</v>
      </c>
      <c r="D2623" s="242" t="s">
        <v>5885</v>
      </c>
      <c r="E2623" s="237" t="s">
        <v>5886</v>
      </c>
      <c r="F2623" s="25" t="s">
        <v>317</v>
      </c>
      <c r="G2623" s="53" t="s">
        <v>476</v>
      </c>
      <c r="H2623" s="180">
        <v>0</v>
      </c>
      <c r="I2623" s="28">
        <v>8</v>
      </c>
      <c r="J2623" s="171" t="s">
        <v>15</v>
      </c>
      <c r="K2623" s="171" t="s">
        <v>13</v>
      </c>
      <c r="L2623" s="9">
        <v>6</v>
      </c>
      <c r="M2623" s="9"/>
      <c r="N2623" s="32">
        <v>0.96010372771474883</v>
      </c>
      <c r="O2623" s="10" t="s">
        <v>65</v>
      </c>
      <c r="P2623" s="57">
        <v>0.20496893550293482</v>
      </c>
      <c r="Q2623" s="7" t="s">
        <v>65</v>
      </c>
      <c r="R2623" s="182">
        <v>52.948043382676239</v>
      </c>
      <c r="S2623" s="1" t="s">
        <v>65</v>
      </c>
      <c r="T2623" s="36">
        <v>11.303678733694856</v>
      </c>
      <c r="U2623" s="2" t="s">
        <v>65</v>
      </c>
      <c r="V2623" s="31">
        <v>4.6841426256077794</v>
      </c>
      <c r="W2623" s="2" t="s">
        <v>65</v>
      </c>
      <c r="X2623" s="31" t="s">
        <v>6535</v>
      </c>
      <c r="Y2623" s="2" t="s">
        <v>65</v>
      </c>
      <c r="AA2623" s="38">
        <v>148096</v>
      </c>
      <c r="AB2623" s="9" t="s">
        <v>6535</v>
      </c>
      <c r="AC2623" s="38">
        <v>722529</v>
      </c>
      <c r="AD2623" s="9" t="s">
        <v>65</v>
      </c>
      <c r="AE2623" s="42">
        <v>154250</v>
      </c>
      <c r="AF2623" s="9" t="s">
        <v>65</v>
      </c>
      <c r="AG2623" s="41">
        <v>13646</v>
      </c>
      <c r="AH2623" s="2" t="s">
        <v>65</v>
      </c>
      <c r="AI2623" s="41">
        <v>0</v>
      </c>
      <c r="AJ2623" s="2" t="s">
        <v>6535</v>
      </c>
      <c r="AK2623" s="41">
        <v>243311</v>
      </c>
      <c r="AL2623" s="2" t="s">
        <v>65</v>
      </c>
      <c r="AM2623" s="2" t="str">
        <f>IF(OR(O2623="Q",Q2623="Q",S2623="Q",U2623="Q",W2623="Q",Y2623="Q",AB2623="Q",AD2623="Q",AF2623="Q",AH2623="Q",AJ2623="Q",AL2623="Q"),"Yes","No")</f>
        <v>Yes</v>
      </c>
    </row>
    <row r="2624" spans="1:39">
      <c r="A2624" s="3" t="s">
        <v>1704</v>
      </c>
      <c r="B2624" s="3" t="s">
        <v>1705</v>
      </c>
      <c r="C2624" s="4" t="s">
        <v>48</v>
      </c>
      <c r="D2624" s="241">
        <v>4120</v>
      </c>
      <c r="E2624" s="236">
        <v>40120</v>
      </c>
      <c r="F2624" s="3" t="s">
        <v>317</v>
      </c>
      <c r="G2624" s="4" t="s">
        <v>262</v>
      </c>
      <c r="H2624" s="60">
        <v>156909</v>
      </c>
      <c r="I2624" s="27">
        <v>8</v>
      </c>
      <c r="J2624" s="170" t="s">
        <v>15</v>
      </c>
      <c r="K2624" s="170" t="s">
        <v>16</v>
      </c>
      <c r="L2624" s="5">
        <v>6</v>
      </c>
      <c r="N2624" s="31">
        <v>0.80558001531393564</v>
      </c>
      <c r="O2624" s="4" t="s">
        <v>6535</v>
      </c>
      <c r="P2624" s="56">
        <v>0.1365146251188078</v>
      </c>
      <c r="Q2624" s="8" t="s">
        <v>6535</v>
      </c>
      <c r="R2624" s="35">
        <v>78.278622440882401</v>
      </c>
      <c r="S2624" s="2" t="s">
        <v>6535</v>
      </c>
      <c r="T2624" s="36">
        <v>13.26519600063482</v>
      </c>
      <c r="U2624" s="2" t="s">
        <v>6535</v>
      </c>
      <c r="V2624" s="31">
        <v>5.9010528330781007</v>
      </c>
      <c r="W2624" s="2" t="s">
        <v>6535</v>
      </c>
      <c r="X2624" s="31">
        <v>1.0556150529184098</v>
      </c>
      <c r="Y2624" s="2" t="s">
        <v>6535</v>
      </c>
      <c r="AA2624" s="37">
        <v>336668</v>
      </c>
      <c r="AB2624" s="4" t="s">
        <v>6535</v>
      </c>
      <c r="AC2624" s="37">
        <v>2466168</v>
      </c>
      <c r="AD2624" s="4" t="s">
        <v>6535</v>
      </c>
      <c r="AE2624" s="41">
        <v>417920</v>
      </c>
      <c r="AF2624" s="4" t="s">
        <v>6535</v>
      </c>
      <c r="AG2624" s="41">
        <v>31505</v>
      </c>
      <c r="AH2624" s="2" t="s">
        <v>6535</v>
      </c>
      <c r="AI2624" s="41">
        <v>2336238</v>
      </c>
      <c r="AJ2624" s="2" t="s">
        <v>6535</v>
      </c>
      <c r="AK2624" s="41">
        <v>492050</v>
      </c>
      <c r="AL2624" s="2" t="s">
        <v>6535</v>
      </c>
      <c r="AM2624" s="2" t="str">
        <f>IF(OR(O2624="Q",Q2624="Q",S2624="Q",U2624="Q",W2624="Q",Y2624="Q",AB2624="Q",AD2624="Q",AF2624="Q",AH2624="Q",AJ2624="Q",AL2624="Q"),"Yes","No")</f>
        <v>No</v>
      </c>
    </row>
    <row r="2625" spans="1:39">
      <c r="A2625" s="3" t="s">
        <v>24</v>
      </c>
      <c r="B2625" s="3" t="s">
        <v>5823</v>
      </c>
      <c r="C2625" s="4" t="s">
        <v>22</v>
      </c>
      <c r="D2625" s="241">
        <v>9239</v>
      </c>
      <c r="E2625" s="236">
        <v>90239</v>
      </c>
      <c r="F2625" s="3" t="s">
        <v>317</v>
      </c>
      <c r="G2625" s="4" t="s">
        <v>264</v>
      </c>
      <c r="H2625" s="60">
        <v>52745</v>
      </c>
      <c r="I2625" s="27">
        <v>8</v>
      </c>
      <c r="J2625" s="170" t="s">
        <v>15</v>
      </c>
      <c r="K2625" s="170" t="s">
        <v>13</v>
      </c>
      <c r="L2625" s="5">
        <v>5</v>
      </c>
      <c r="N2625" s="31">
        <v>0.58605631128614388</v>
      </c>
      <c r="O2625" s="4" t="s">
        <v>6535</v>
      </c>
      <c r="P2625" s="56">
        <v>0.11147602099364481</v>
      </c>
      <c r="Q2625" s="8" t="s">
        <v>6535</v>
      </c>
      <c r="R2625" s="35">
        <v>66.159626946200092</v>
      </c>
      <c r="S2625" s="2" t="s">
        <v>6535</v>
      </c>
      <c r="T2625" s="36">
        <v>12.58447664559889</v>
      </c>
      <c r="U2625" s="2" t="s">
        <v>6535</v>
      </c>
      <c r="V2625" s="31">
        <v>5.2572410287191236</v>
      </c>
      <c r="W2625" s="2" t="s">
        <v>6535</v>
      </c>
      <c r="X2625" s="31" t="s">
        <v>6535</v>
      </c>
      <c r="Y2625" s="2" t="s">
        <v>6535</v>
      </c>
      <c r="AA2625" s="37">
        <v>95686</v>
      </c>
      <c r="AB2625" s="4" t="s">
        <v>6535</v>
      </c>
      <c r="AC2625" s="37">
        <v>858355</v>
      </c>
      <c r="AD2625" s="4" t="s">
        <v>6535</v>
      </c>
      <c r="AE2625" s="41">
        <v>163271</v>
      </c>
      <c r="AF2625" s="4" t="s">
        <v>6535</v>
      </c>
      <c r="AG2625" s="41">
        <v>12974</v>
      </c>
      <c r="AH2625" s="2" t="s">
        <v>6535</v>
      </c>
      <c r="AI2625" s="41">
        <v>0</v>
      </c>
      <c r="AJ2625" s="2" t="s">
        <v>6535</v>
      </c>
      <c r="AK2625" s="41">
        <v>158021</v>
      </c>
      <c r="AL2625" s="2" t="s">
        <v>6535</v>
      </c>
      <c r="AM2625" s="2" t="str">
        <f>IF(OR(O2625="Q",Q2625="Q",S2625="Q",U2625="Q",W2625="Q",Y2625="Q",AB2625="Q",AD2625="Q",AF2625="Q",AH2625="Q",AJ2625="Q",AL2625="Q"),"Yes","No")</f>
        <v>No</v>
      </c>
    </row>
    <row r="2626" spans="1:39">
      <c r="A2626" s="3" t="s">
        <v>3972</v>
      </c>
      <c r="B2626" s="3" t="s">
        <v>348</v>
      </c>
      <c r="C2626" s="4" t="s">
        <v>130</v>
      </c>
      <c r="D2626" s="241">
        <v>6081</v>
      </c>
      <c r="E2626" s="236">
        <v>60081</v>
      </c>
      <c r="F2626" s="3" t="s">
        <v>317</v>
      </c>
      <c r="G2626" s="4" t="s">
        <v>264</v>
      </c>
      <c r="H2626" s="60">
        <v>98884</v>
      </c>
      <c r="I2626" s="27">
        <v>8</v>
      </c>
      <c r="J2626" s="170" t="s">
        <v>15</v>
      </c>
      <c r="K2626" s="170" t="s">
        <v>13</v>
      </c>
      <c r="L2626" s="5">
        <v>5</v>
      </c>
      <c r="N2626" s="31">
        <v>0.71982940227198655</v>
      </c>
      <c r="O2626" s="4" t="s">
        <v>6535</v>
      </c>
      <c r="P2626" s="56">
        <v>0.1007198925945165</v>
      </c>
      <c r="Q2626" s="8" t="s">
        <v>6535</v>
      </c>
      <c r="R2626" s="35">
        <v>101.79155344202898</v>
      </c>
      <c r="S2626" s="2" t="s">
        <v>6535</v>
      </c>
      <c r="T2626" s="36">
        <v>14.242866847826088</v>
      </c>
      <c r="U2626" s="2" t="s">
        <v>6535</v>
      </c>
      <c r="V2626" s="31">
        <v>7.1468444190058271</v>
      </c>
      <c r="W2626" s="2" t="s">
        <v>6535</v>
      </c>
      <c r="X2626" s="31" t="s">
        <v>6535</v>
      </c>
      <c r="Y2626" s="2" t="s">
        <v>6535</v>
      </c>
      <c r="AA2626" s="37">
        <v>181099</v>
      </c>
      <c r="AB2626" s="4" t="s">
        <v>6535</v>
      </c>
      <c r="AC2626" s="37">
        <v>1798046</v>
      </c>
      <c r="AD2626" s="4" t="s">
        <v>6535</v>
      </c>
      <c r="AE2626" s="41">
        <v>251586</v>
      </c>
      <c r="AF2626" s="4" t="s">
        <v>6535</v>
      </c>
      <c r="AG2626" s="41">
        <v>17664</v>
      </c>
      <c r="AH2626" s="2" t="s">
        <v>6535</v>
      </c>
      <c r="AI2626" s="41">
        <v>0</v>
      </c>
      <c r="AJ2626" s="2" t="s">
        <v>6535</v>
      </c>
      <c r="AK2626" s="41">
        <v>302457</v>
      </c>
      <c r="AL2626" s="2" t="s">
        <v>6535</v>
      </c>
      <c r="AM2626" s="2" t="str">
        <f>IF(OR(O2626="Q",Q2626="Q",S2626="Q",U2626="Q",W2626="Q",Y2626="Q",AB2626="Q",AD2626="Q",AF2626="Q",AH2626="Q",AJ2626="Q",AL2626="Q"),"Yes","No")</f>
        <v>No</v>
      </c>
    </row>
    <row r="2627" spans="1:39">
      <c r="A2627" s="6" t="s">
        <v>729</v>
      </c>
      <c r="B2627" s="6" t="s">
        <v>460</v>
      </c>
      <c r="C2627" s="4" t="s">
        <v>11</v>
      </c>
      <c r="D2627" s="242" t="s">
        <v>730</v>
      </c>
      <c r="E2627" s="237" t="s">
        <v>731</v>
      </c>
      <c r="F2627" s="25" t="s">
        <v>317</v>
      </c>
      <c r="G2627" s="53" t="s">
        <v>476</v>
      </c>
      <c r="H2627" s="180">
        <v>0</v>
      </c>
      <c r="I2627" s="28">
        <v>8</v>
      </c>
      <c r="J2627" s="171" t="s">
        <v>15</v>
      </c>
      <c r="K2627" s="171" t="s">
        <v>13</v>
      </c>
      <c r="L2627" s="9">
        <v>5</v>
      </c>
      <c r="M2627" s="9"/>
      <c r="N2627" s="32">
        <v>0.43654726931415694</v>
      </c>
      <c r="O2627" s="10" t="s">
        <v>6535</v>
      </c>
      <c r="P2627" s="57">
        <v>0.11568758245504811</v>
      </c>
      <c r="Q2627" s="7" t="s">
        <v>6535</v>
      </c>
      <c r="R2627" s="182">
        <v>93.008603099321675</v>
      </c>
      <c r="S2627" s="1" t="s">
        <v>6535</v>
      </c>
      <c r="T2627" s="36">
        <v>24.647824408536923</v>
      </c>
      <c r="U2627" s="2" t="s">
        <v>6535</v>
      </c>
      <c r="V2627" s="31">
        <v>3.7735015292914693</v>
      </c>
      <c r="W2627" s="2" t="s">
        <v>6535</v>
      </c>
      <c r="X2627" s="31" t="s">
        <v>6535</v>
      </c>
      <c r="Y2627" s="2" t="s">
        <v>6535</v>
      </c>
      <c r="AA2627" s="38">
        <v>195110</v>
      </c>
      <c r="AB2627" s="9" t="s">
        <v>6535</v>
      </c>
      <c r="AC2627" s="38">
        <v>1686525</v>
      </c>
      <c r="AD2627" s="9" t="s">
        <v>6535</v>
      </c>
      <c r="AE2627" s="42">
        <v>446939</v>
      </c>
      <c r="AF2627" s="9" t="s">
        <v>6535</v>
      </c>
      <c r="AG2627" s="41">
        <v>18133</v>
      </c>
      <c r="AH2627" s="2" t="s">
        <v>6535</v>
      </c>
      <c r="AI2627" s="41">
        <v>0</v>
      </c>
      <c r="AJ2627" s="2" t="s">
        <v>6535</v>
      </c>
      <c r="AK2627" s="41">
        <v>250069</v>
      </c>
      <c r="AL2627" s="2" t="s">
        <v>6535</v>
      </c>
      <c r="AM2627" s="2" t="str">
        <f>IF(OR(O2627="Q",Q2627="Q",S2627="Q",U2627="Q",W2627="Q",Y2627="Q",AB2627="Q",AD2627="Q",AF2627="Q",AH2627="Q",AJ2627="Q",AL2627="Q"),"Yes","No")</f>
        <v>No</v>
      </c>
    </row>
    <row r="2628" spans="1:39">
      <c r="A2628" s="6" t="s">
        <v>555</v>
      </c>
      <c r="B2628" s="6" t="s">
        <v>556</v>
      </c>
      <c r="C2628" s="4" t="s">
        <v>112</v>
      </c>
      <c r="D2628" s="242" t="s">
        <v>557</v>
      </c>
      <c r="E2628" s="237" t="s">
        <v>558</v>
      </c>
      <c r="F2628" s="25" t="s">
        <v>317</v>
      </c>
      <c r="G2628" s="53" t="s">
        <v>476</v>
      </c>
      <c r="H2628" s="180">
        <v>0</v>
      </c>
      <c r="I2628" s="28">
        <v>8</v>
      </c>
      <c r="J2628" s="171" t="s">
        <v>14</v>
      </c>
      <c r="K2628" s="171" t="s">
        <v>16</v>
      </c>
      <c r="L2628" s="9">
        <v>5</v>
      </c>
      <c r="M2628" s="9"/>
      <c r="N2628" s="32">
        <v>0.74295033670033672</v>
      </c>
      <c r="O2628" s="10" t="s">
        <v>6535</v>
      </c>
      <c r="P2628" s="57">
        <v>2.6398531462518273E-2</v>
      </c>
      <c r="Q2628" s="7" t="s">
        <v>6535</v>
      </c>
      <c r="R2628" s="182">
        <v>74.257912270960574</v>
      </c>
      <c r="S2628" s="1" t="s">
        <v>6535</v>
      </c>
      <c r="T2628" s="36">
        <v>2.6385341476957245</v>
      </c>
      <c r="U2628" s="2" t="s">
        <v>6535</v>
      </c>
      <c r="V2628" s="31">
        <v>28.143623737373737</v>
      </c>
      <c r="W2628" s="2" t="s">
        <v>6535</v>
      </c>
      <c r="X2628" s="31" t="s">
        <v>6535</v>
      </c>
      <c r="Y2628" s="2" t="s">
        <v>6535</v>
      </c>
      <c r="AA2628" s="38">
        <v>14122</v>
      </c>
      <c r="AB2628" s="9" t="s">
        <v>6535</v>
      </c>
      <c r="AC2628" s="38">
        <v>534954</v>
      </c>
      <c r="AD2628" s="9" t="s">
        <v>6535</v>
      </c>
      <c r="AE2628" s="42">
        <v>19008</v>
      </c>
      <c r="AF2628" s="9" t="s">
        <v>6535</v>
      </c>
      <c r="AG2628" s="41">
        <v>7204</v>
      </c>
      <c r="AH2628" s="2" t="s">
        <v>6535</v>
      </c>
      <c r="AI2628" s="41">
        <v>0</v>
      </c>
      <c r="AJ2628" s="2" t="s">
        <v>6535</v>
      </c>
      <c r="AK2628" s="41">
        <v>68463</v>
      </c>
      <c r="AL2628" s="2" t="s">
        <v>6535</v>
      </c>
      <c r="AM2628" s="2" t="str">
        <f>IF(OR(O2628="Q",Q2628="Q",S2628="Q",U2628="Q",W2628="Q",Y2628="Q",AB2628="Q",AD2628="Q",AF2628="Q",AH2628="Q",AJ2628="Q",AL2628="Q"),"Yes","No")</f>
        <v>No</v>
      </c>
    </row>
    <row r="2629" spans="1:39">
      <c r="A2629" s="3" t="s">
        <v>3106</v>
      </c>
      <c r="B2629" s="3" t="s">
        <v>1249</v>
      </c>
      <c r="C2629" s="4" t="s">
        <v>60</v>
      </c>
      <c r="D2629" s="241" t="s">
        <v>3107</v>
      </c>
      <c r="E2629" s="236" t="s">
        <v>3108</v>
      </c>
      <c r="F2629" s="3" t="s">
        <v>317</v>
      </c>
      <c r="G2629" s="4" t="s">
        <v>476</v>
      </c>
      <c r="H2629" s="60">
        <v>0</v>
      </c>
      <c r="I2629" s="27">
        <v>8</v>
      </c>
      <c r="J2629" s="170" t="s">
        <v>15</v>
      </c>
      <c r="K2629" s="170" t="s">
        <v>13</v>
      </c>
      <c r="L2629" s="5">
        <v>5</v>
      </c>
      <c r="N2629" s="31">
        <v>0.88366180148978868</v>
      </c>
      <c r="O2629" s="4" t="s">
        <v>6535</v>
      </c>
      <c r="P2629" s="56">
        <v>0.22646859230698788</v>
      </c>
      <c r="Q2629" s="8" t="s">
        <v>6535</v>
      </c>
      <c r="R2629" s="35">
        <v>34.324736036108646</v>
      </c>
      <c r="S2629" s="2" t="s">
        <v>6535</v>
      </c>
      <c r="T2629" s="36">
        <v>8.7968888530668163</v>
      </c>
      <c r="U2629" s="2" t="s">
        <v>6535</v>
      </c>
      <c r="V2629" s="31">
        <v>3.901917667647032</v>
      </c>
      <c r="W2629" s="2" t="s">
        <v>6535</v>
      </c>
      <c r="X2629" s="31" t="s">
        <v>6535</v>
      </c>
      <c r="Y2629" s="2" t="s">
        <v>6535</v>
      </c>
      <c r="AA2629" s="37">
        <v>192891</v>
      </c>
      <c r="AB2629" s="4" t="s">
        <v>6535</v>
      </c>
      <c r="AC2629" s="37">
        <v>851734</v>
      </c>
      <c r="AD2629" s="4" t="s">
        <v>6535</v>
      </c>
      <c r="AE2629" s="41">
        <v>218286</v>
      </c>
      <c r="AF2629" s="4" t="s">
        <v>6535</v>
      </c>
      <c r="AG2629" s="41">
        <v>24814</v>
      </c>
      <c r="AH2629" s="2" t="s">
        <v>6535</v>
      </c>
      <c r="AI2629" s="41">
        <v>0</v>
      </c>
      <c r="AJ2629" s="2" t="s">
        <v>6535</v>
      </c>
      <c r="AK2629" s="41">
        <v>220892</v>
      </c>
      <c r="AL2629" s="2" t="s">
        <v>6535</v>
      </c>
      <c r="AM2629" s="2" t="str">
        <f>IF(OR(O2629="Q",Q2629="Q",S2629="Q",U2629="Q",W2629="Q",Y2629="Q",AB2629="Q",AD2629="Q",AF2629="Q",AH2629="Q",AJ2629="Q",AL2629="Q"),"Yes","No")</f>
        <v>No</v>
      </c>
    </row>
    <row r="2630" spans="1:39">
      <c r="A2630" s="6" t="s">
        <v>5798</v>
      </c>
      <c r="B2630" s="6" t="s">
        <v>5799</v>
      </c>
      <c r="C2630" s="4" t="s">
        <v>96</v>
      </c>
      <c r="D2630" s="242">
        <v>9215</v>
      </c>
      <c r="E2630" s="237">
        <v>90215</v>
      </c>
      <c r="F2630" s="25" t="s">
        <v>407</v>
      </c>
      <c r="G2630" s="53" t="s">
        <v>264</v>
      </c>
      <c r="H2630" s="180">
        <v>58079</v>
      </c>
      <c r="I2630" s="27">
        <v>8</v>
      </c>
      <c r="J2630" s="171" t="s">
        <v>14</v>
      </c>
      <c r="K2630" s="171" t="s">
        <v>16</v>
      </c>
      <c r="L2630" s="9">
        <v>4</v>
      </c>
      <c r="M2630" s="9"/>
      <c r="N2630" s="32">
        <v>3.0716669939132144</v>
      </c>
      <c r="O2630" s="10" t="s">
        <v>6535</v>
      </c>
      <c r="P2630" s="57">
        <v>0.16704305811377165</v>
      </c>
      <c r="Q2630" s="7" t="s">
        <v>6535</v>
      </c>
      <c r="R2630" s="182">
        <v>43.798667134338828</v>
      </c>
      <c r="S2630" s="1" t="s">
        <v>6535</v>
      </c>
      <c r="T2630" s="36">
        <v>2.3818543201215947</v>
      </c>
      <c r="U2630" s="2" t="s">
        <v>6535</v>
      </c>
      <c r="V2630" s="31">
        <v>18.388474376595326</v>
      </c>
      <c r="W2630" s="2" t="s">
        <v>6535</v>
      </c>
      <c r="X2630" s="31" t="s">
        <v>6535</v>
      </c>
      <c r="Y2630" s="2" t="s">
        <v>6535</v>
      </c>
      <c r="AA2630" s="38">
        <v>62576</v>
      </c>
      <c r="AB2630" s="9" t="s">
        <v>6535</v>
      </c>
      <c r="AC2630" s="38">
        <v>374610</v>
      </c>
      <c r="AD2630" s="9" t="s">
        <v>6535</v>
      </c>
      <c r="AE2630" s="42">
        <v>20372</v>
      </c>
      <c r="AF2630" s="9" t="s">
        <v>6535</v>
      </c>
      <c r="AG2630" s="41">
        <v>8553</v>
      </c>
      <c r="AH2630" s="2" t="s">
        <v>6535</v>
      </c>
      <c r="AI2630" s="41">
        <v>0</v>
      </c>
      <c r="AJ2630" s="2" t="s">
        <v>6535</v>
      </c>
      <c r="AK2630" s="41">
        <v>74587</v>
      </c>
      <c r="AL2630" s="2" t="s">
        <v>6535</v>
      </c>
      <c r="AM2630" s="2" t="str">
        <f>IF(OR(O2630="Q",Q2630="Q",S2630="Q",U2630="Q",W2630="Q",Y2630="Q",AB2630="Q",AD2630="Q",AF2630="Q",AH2630="Q",AJ2630="Q",AL2630="Q"),"Yes","No")</f>
        <v>No</v>
      </c>
    </row>
    <row r="2631" spans="1:39">
      <c r="A2631" s="3" t="s">
        <v>5798</v>
      </c>
      <c r="B2631" s="3" t="s">
        <v>5799</v>
      </c>
      <c r="C2631" s="4" t="s">
        <v>96</v>
      </c>
      <c r="D2631" s="241">
        <v>9215</v>
      </c>
      <c r="E2631" s="236">
        <v>90215</v>
      </c>
      <c r="F2631" s="3" t="s">
        <v>407</v>
      </c>
      <c r="G2631" s="4" t="s">
        <v>264</v>
      </c>
      <c r="H2631" s="60">
        <v>58079</v>
      </c>
      <c r="I2631" s="27">
        <v>8</v>
      </c>
      <c r="J2631" s="170" t="s">
        <v>15</v>
      </c>
      <c r="K2631" s="170" t="s">
        <v>16</v>
      </c>
      <c r="L2631" s="5">
        <v>4</v>
      </c>
      <c r="N2631" s="31">
        <v>0.72041859308468792</v>
      </c>
      <c r="O2631" s="4" t="s">
        <v>6535</v>
      </c>
      <c r="P2631" s="56">
        <v>0.1746585623938775</v>
      </c>
      <c r="Q2631" s="8" t="s">
        <v>6535</v>
      </c>
      <c r="R2631" s="35">
        <v>52.964483545128708</v>
      </c>
      <c r="S2631" s="2" t="s">
        <v>6535</v>
      </c>
      <c r="T2631" s="36">
        <v>12.840729879439557</v>
      </c>
      <c r="U2631" s="2" t="s">
        <v>6535</v>
      </c>
      <c r="V2631" s="31">
        <v>4.1247253109758883</v>
      </c>
      <c r="W2631" s="2" t="s">
        <v>6535</v>
      </c>
      <c r="X2631" s="31" t="s">
        <v>6535</v>
      </c>
      <c r="Y2631" s="2" t="s">
        <v>6535</v>
      </c>
      <c r="AA2631" s="37">
        <v>141952</v>
      </c>
      <c r="AB2631" s="4" t="s">
        <v>6535</v>
      </c>
      <c r="AC2631" s="37">
        <v>812740</v>
      </c>
      <c r="AD2631" s="4" t="s">
        <v>6535</v>
      </c>
      <c r="AE2631" s="41">
        <v>197041</v>
      </c>
      <c r="AF2631" s="4" t="s">
        <v>6535</v>
      </c>
      <c r="AG2631" s="41">
        <v>15345</v>
      </c>
      <c r="AH2631" s="2" t="s">
        <v>6535</v>
      </c>
      <c r="AI2631" s="41">
        <v>0</v>
      </c>
      <c r="AJ2631" s="2" t="s">
        <v>6535</v>
      </c>
      <c r="AK2631" s="41">
        <v>197657</v>
      </c>
      <c r="AL2631" s="2" t="s">
        <v>6535</v>
      </c>
      <c r="AM2631" s="2" t="str">
        <f>IF(OR(O2631="Q",Q2631="Q",S2631="Q",U2631="Q",W2631="Q",Y2631="Q",AB2631="Q",AD2631="Q",AF2631="Q",AH2631="Q",AJ2631="Q",AL2631="Q"),"Yes","No")</f>
        <v>No</v>
      </c>
    </row>
    <row r="2632" spans="1:39">
      <c r="A2632" s="3" t="s">
        <v>4020</v>
      </c>
      <c r="B2632" s="3" t="s">
        <v>4021</v>
      </c>
      <c r="C2632" s="4" t="s">
        <v>111</v>
      </c>
      <c r="D2632" s="241">
        <v>6118</v>
      </c>
      <c r="E2632" s="236">
        <v>60118</v>
      </c>
      <c r="F2632" s="3" t="s">
        <v>317</v>
      </c>
      <c r="G2632" s="4" t="s">
        <v>264</v>
      </c>
      <c r="H2632" s="60">
        <v>861505</v>
      </c>
      <c r="I2632" s="27">
        <v>8</v>
      </c>
      <c r="J2632" s="170" t="s">
        <v>15</v>
      </c>
      <c r="K2632" s="170" t="s">
        <v>16</v>
      </c>
      <c r="L2632" s="5">
        <v>4</v>
      </c>
      <c r="N2632" s="31">
        <v>0</v>
      </c>
      <c r="O2632" s="4" t="s">
        <v>6535</v>
      </c>
      <c r="P2632" s="56">
        <v>0</v>
      </c>
      <c r="Q2632" s="8" t="s">
        <v>6535</v>
      </c>
      <c r="R2632" s="35">
        <v>87.439577174594646</v>
      </c>
      <c r="S2632" s="2" t="s">
        <v>6535</v>
      </c>
      <c r="T2632" s="36">
        <v>18.731255038968019</v>
      </c>
      <c r="U2632" s="2" t="s">
        <v>6535</v>
      </c>
      <c r="V2632" s="31">
        <v>4.6681109724194991</v>
      </c>
      <c r="W2632" s="2" t="s">
        <v>6535</v>
      </c>
      <c r="X2632" s="31" t="s">
        <v>6535</v>
      </c>
      <c r="Y2632" s="2" t="s">
        <v>6535</v>
      </c>
      <c r="AA2632" s="37">
        <v>0</v>
      </c>
      <c r="AB2632" s="4" t="s">
        <v>6535</v>
      </c>
      <c r="AC2632" s="37">
        <v>976088</v>
      </c>
      <c r="AD2632" s="4" t="s">
        <v>6535</v>
      </c>
      <c r="AE2632" s="41">
        <v>209097</v>
      </c>
      <c r="AF2632" s="4" t="s">
        <v>6535</v>
      </c>
      <c r="AG2632" s="41">
        <v>11163</v>
      </c>
      <c r="AH2632" s="2" t="s">
        <v>6535</v>
      </c>
      <c r="AI2632" s="41">
        <v>0</v>
      </c>
      <c r="AJ2632" s="2" t="s">
        <v>6535</v>
      </c>
      <c r="AK2632" s="41">
        <v>137863</v>
      </c>
      <c r="AL2632" s="2" t="s">
        <v>6535</v>
      </c>
      <c r="AM2632" s="2" t="str">
        <f>IF(OR(O2632="Q",Q2632="Q",S2632="Q",U2632="Q",W2632="Q",Y2632="Q",AB2632="Q",AD2632="Q",AF2632="Q",AH2632="Q",AJ2632="Q",AL2632="Q"),"Yes","No")</f>
        <v>No</v>
      </c>
    </row>
    <row r="2633" spans="1:39">
      <c r="A2633" s="6" t="s">
        <v>2847</v>
      </c>
      <c r="B2633" s="6" t="s">
        <v>2848</v>
      </c>
      <c r="C2633" s="4" t="s">
        <v>60</v>
      </c>
      <c r="D2633" s="242">
        <v>5098</v>
      </c>
      <c r="E2633" s="237">
        <v>50098</v>
      </c>
      <c r="F2633" s="25" t="s">
        <v>317</v>
      </c>
      <c r="G2633" s="53" t="s">
        <v>264</v>
      </c>
      <c r="H2633" s="180">
        <v>66025</v>
      </c>
      <c r="I2633" s="28">
        <v>8</v>
      </c>
      <c r="J2633" s="171" t="s">
        <v>15</v>
      </c>
      <c r="K2633" s="171" t="s">
        <v>13</v>
      </c>
      <c r="L2633" s="9">
        <v>4</v>
      </c>
      <c r="M2633" s="9"/>
      <c r="N2633" s="32">
        <v>0.47051508817065979</v>
      </c>
      <c r="O2633" s="10" t="s">
        <v>6535</v>
      </c>
      <c r="P2633" s="57">
        <v>9.538234865886229E-2</v>
      </c>
      <c r="Q2633" s="7" t="s">
        <v>6535</v>
      </c>
      <c r="R2633" s="182">
        <v>67.251589331384722</v>
      </c>
      <c r="S2633" s="1" t="s">
        <v>6535</v>
      </c>
      <c r="T2633" s="36">
        <v>13.633175009134089</v>
      </c>
      <c r="U2633" s="2" t="s">
        <v>6535</v>
      </c>
      <c r="V2633" s="31">
        <v>4.9329366993621697</v>
      </c>
      <c r="W2633" s="2" t="s">
        <v>6535</v>
      </c>
      <c r="X2633" s="31" t="s">
        <v>6535</v>
      </c>
      <c r="Y2633" s="2" t="s">
        <v>6535</v>
      </c>
      <c r="AA2633" s="38">
        <v>87784</v>
      </c>
      <c r="AB2633" s="9" t="s">
        <v>6535</v>
      </c>
      <c r="AC2633" s="38">
        <v>920338</v>
      </c>
      <c r="AD2633" s="9" t="s">
        <v>6535</v>
      </c>
      <c r="AE2633" s="42">
        <v>186570</v>
      </c>
      <c r="AF2633" s="9" t="s">
        <v>6535</v>
      </c>
      <c r="AG2633" s="41">
        <v>13685</v>
      </c>
      <c r="AH2633" s="2" t="s">
        <v>6535</v>
      </c>
      <c r="AI2633" s="41">
        <v>0</v>
      </c>
      <c r="AJ2633" s="2" t="s">
        <v>6535</v>
      </c>
      <c r="AK2633" s="41">
        <v>182922</v>
      </c>
      <c r="AL2633" s="2" t="s">
        <v>6535</v>
      </c>
      <c r="AM2633" s="2" t="str">
        <f>IF(OR(O2633="Q",Q2633="Q",S2633="Q",U2633="Q",W2633="Q",Y2633="Q",AB2633="Q",AD2633="Q",AF2633="Q",AH2633="Q",AJ2633="Q",AL2633="Q"),"Yes","No")</f>
        <v>No</v>
      </c>
    </row>
    <row r="2634" spans="1:39">
      <c r="A2634" s="3" t="s">
        <v>121</v>
      </c>
      <c r="B2634" s="3" t="s">
        <v>1706</v>
      </c>
      <c r="C2634" s="4" t="s">
        <v>116</v>
      </c>
      <c r="D2634" s="241">
        <v>4121</v>
      </c>
      <c r="E2634" s="236">
        <v>40121</v>
      </c>
      <c r="F2634" s="3" t="s">
        <v>317</v>
      </c>
      <c r="G2634" s="4" t="s">
        <v>264</v>
      </c>
      <c r="H2634" s="60">
        <v>109572</v>
      </c>
      <c r="I2634" s="27">
        <v>8</v>
      </c>
      <c r="J2634" s="170" t="s">
        <v>14</v>
      </c>
      <c r="K2634" s="170" t="s">
        <v>13</v>
      </c>
      <c r="L2634" s="5">
        <v>4</v>
      </c>
      <c r="N2634" s="31">
        <v>0</v>
      </c>
      <c r="O2634" s="4" t="s">
        <v>6535</v>
      </c>
      <c r="P2634" s="56">
        <v>0</v>
      </c>
      <c r="Q2634" s="8" t="s">
        <v>6535</v>
      </c>
      <c r="R2634" s="35">
        <v>36.310960591133004</v>
      </c>
      <c r="S2634" s="2" t="s">
        <v>6535</v>
      </c>
      <c r="T2634" s="36">
        <v>1.7481527093596059</v>
      </c>
      <c r="U2634" s="2" t="s">
        <v>6535</v>
      </c>
      <c r="V2634" s="31">
        <v>20.7710461430081</v>
      </c>
      <c r="W2634" s="2" t="s">
        <v>6535</v>
      </c>
      <c r="X2634" s="31" t="s">
        <v>6535</v>
      </c>
      <c r="Y2634" s="2" t="s">
        <v>6535</v>
      </c>
      <c r="AA2634" s="37">
        <v>0</v>
      </c>
      <c r="AB2634" s="4" t="s">
        <v>6535</v>
      </c>
      <c r="AC2634" s="37">
        <v>58969</v>
      </c>
      <c r="AD2634" s="4" t="s">
        <v>6535</v>
      </c>
      <c r="AE2634" s="41">
        <v>2839</v>
      </c>
      <c r="AF2634" s="4" t="s">
        <v>6535</v>
      </c>
      <c r="AG2634" s="41">
        <v>1624</v>
      </c>
      <c r="AH2634" s="2" t="s">
        <v>6535</v>
      </c>
      <c r="AI2634" s="41">
        <v>0</v>
      </c>
      <c r="AJ2634" s="2" t="s">
        <v>6535</v>
      </c>
      <c r="AK2634" s="41">
        <v>18556</v>
      </c>
      <c r="AL2634" s="2" t="s">
        <v>6535</v>
      </c>
      <c r="AM2634" s="2" t="str">
        <f>IF(OR(O2634="Q",Q2634="Q",S2634="Q",U2634="Q",W2634="Q",Y2634="Q",AB2634="Q",AD2634="Q",AF2634="Q",AH2634="Q",AJ2634="Q",AL2634="Q"),"Yes","No")</f>
        <v>No</v>
      </c>
    </row>
    <row r="2635" spans="1:39">
      <c r="A2635" s="6" t="s">
        <v>121</v>
      </c>
      <c r="B2635" s="6" t="s">
        <v>1706</v>
      </c>
      <c r="C2635" s="4" t="s">
        <v>116</v>
      </c>
      <c r="D2635" s="242">
        <v>4121</v>
      </c>
      <c r="E2635" s="237">
        <v>40121</v>
      </c>
      <c r="F2635" s="25" t="s">
        <v>317</v>
      </c>
      <c r="G2635" s="53" t="s">
        <v>264</v>
      </c>
      <c r="H2635" s="180">
        <v>109572</v>
      </c>
      <c r="I2635" s="28">
        <v>8</v>
      </c>
      <c r="J2635" s="171" t="s">
        <v>15</v>
      </c>
      <c r="K2635" s="171" t="s">
        <v>13</v>
      </c>
      <c r="L2635" s="9">
        <v>4</v>
      </c>
      <c r="M2635" s="9"/>
      <c r="N2635" s="32">
        <v>0</v>
      </c>
      <c r="O2635" s="10" t="s">
        <v>163</v>
      </c>
      <c r="P2635" s="57">
        <v>0</v>
      </c>
      <c r="Q2635" s="7" t="s">
        <v>6535</v>
      </c>
      <c r="R2635" s="182">
        <v>33.817537411394063</v>
      </c>
      <c r="S2635" s="1" t="s">
        <v>6535</v>
      </c>
      <c r="T2635" s="36">
        <v>13.475452874770282</v>
      </c>
      <c r="U2635" s="2" t="s">
        <v>163</v>
      </c>
      <c r="V2635" s="31">
        <v>2.5095659289276808</v>
      </c>
      <c r="W2635" s="2" t="s">
        <v>163</v>
      </c>
      <c r="X2635" s="31" t="s">
        <v>6535</v>
      </c>
      <c r="Y2635" s="2" t="s">
        <v>6535</v>
      </c>
      <c r="AA2635" s="38">
        <v>0</v>
      </c>
      <c r="AB2635" s="9" t="s">
        <v>6535</v>
      </c>
      <c r="AC2635" s="38">
        <v>128811</v>
      </c>
      <c r="AD2635" s="9" t="s">
        <v>6535</v>
      </c>
      <c r="AE2635" s="42">
        <v>51328</v>
      </c>
      <c r="AF2635" s="9" t="s">
        <v>163</v>
      </c>
      <c r="AG2635" s="41">
        <v>3809</v>
      </c>
      <c r="AH2635" s="2" t="s">
        <v>6535</v>
      </c>
      <c r="AI2635" s="41">
        <v>0</v>
      </c>
      <c r="AJ2635" s="2" t="s">
        <v>6535</v>
      </c>
      <c r="AK2635" s="41">
        <v>27607</v>
      </c>
      <c r="AL2635" s="2" t="s">
        <v>6535</v>
      </c>
      <c r="AM2635" s="2" t="str">
        <f>IF(OR(O2635="Q",Q2635="Q",S2635="Q",U2635="Q",W2635="Q",Y2635="Q",AB2635="Q",AD2635="Q",AF2635="Q",AH2635="Q",AJ2635="Q",AL2635="Q"),"Yes","No")</f>
        <v>No</v>
      </c>
    </row>
    <row r="2636" spans="1:39">
      <c r="A2636" s="6" t="s">
        <v>6364</v>
      </c>
      <c r="B2636" s="6" t="s">
        <v>6365</v>
      </c>
      <c r="C2636" s="4" t="s">
        <v>48</v>
      </c>
      <c r="D2636" s="242"/>
      <c r="E2636" s="237">
        <v>40241</v>
      </c>
      <c r="F2636" s="25" t="s">
        <v>317</v>
      </c>
      <c r="G2636" s="53" t="s">
        <v>264</v>
      </c>
      <c r="H2636" s="180">
        <v>5502379</v>
      </c>
      <c r="I2636" s="28">
        <v>8</v>
      </c>
      <c r="J2636" s="171" t="s">
        <v>14</v>
      </c>
      <c r="K2636" s="171" t="s">
        <v>13</v>
      </c>
      <c r="L2636" s="9">
        <v>4</v>
      </c>
      <c r="M2636" s="9"/>
      <c r="N2636" s="32">
        <v>0</v>
      </c>
      <c r="O2636" s="10" t="s">
        <v>6535</v>
      </c>
      <c r="P2636" s="57">
        <v>0</v>
      </c>
      <c r="Q2636" s="7" t="s">
        <v>6535</v>
      </c>
      <c r="R2636" s="182">
        <v>462.30841121495325</v>
      </c>
      <c r="S2636" s="1" t="s">
        <v>6535</v>
      </c>
      <c r="T2636" s="36">
        <v>4.1308411214953269</v>
      </c>
      <c r="U2636" s="2" t="s">
        <v>6535</v>
      </c>
      <c r="V2636" s="31">
        <v>111.91628959276018</v>
      </c>
      <c r="W2636" s="2" t="s">
        <v>6535</v>
      </c>
      <c r="X2636" s="31" t="s">
        <v>6535</v>
      </c>
      <c r="Y2636" s="2" t="s">
        <v>6535</v>
      </c>
      <c r="AA2636" s="38">
        <v>0</v>
      </c>
      <c r="AB2636" s="9" t="s">
        <v>6535</v>
      </c>
      <c r="AC2636" s="38">
        <v>49467</v>
      </c>
      <c r="AD2636" s="9" t="s">
        <v>6535</v>
      </c>
      <c r="AE2636" s="42">
        <v>442</v>
      </c>
      <c r="AF2636" s="9" t="s">
        <v>6535</v>
      </c>
      <c r="AG2636" s="41">
        <v>107</v>
      </c>
      <c r="AH2636" s="2" t="s">
        <v>6535</v>
      </c>
      <c r="AI2636" s="41">
        <v>0</v>
      </c>
      <c r="AJ2636" s="2" t="s">
        <v>6535</v>
      </c>
      <c r="AK2636" s="41">
        <v>1366</v>
      </c>
      <c r="AL2636" s="2" t="s">
        <v>6535</v>
      </c>
      <c r="AM2636" s="2" t="str">
        <f>IF(OR(O2636="Q",Q2636="Q",S2636="Q",U2636="Q",W2636="Q",Y2636="Q",AB2636="Q",AD2636="Q",AF2636="Q",AH2636="Q",AJ2636="Q",AL2636="Q"),"Yes","No")</f>
        <v>No</v>
      </c>
    </row>
    <row r="2637" spans="1:39">
      <c r="A2637" s="6" t="s">
        <v>6364</v>
      </c>
      <c r="B2637" s="6" t="s">
        <v>6365</v>
      </c>
      <c r="C2637" s="4" t="s">
        <v>48</v>
      </c>
      <c r="D2637" s="242"/>
      <c r="E2637" s="237">
        <v>40241</v>
      </c>
      <c r="F2637" s="25" t="s">
        <v>317</v>
      </c>
      <c r="G2637" s="53" t="s">
        <v>264</v>
      </c>
      <c r="H2637" s="180">
        <v>5502379</v>
      </c>
      <c r="I2637" s="28">
        <v>8</v>
      </c>
      <c r="J2637" s="171" t="s">
        <v>15</v>
      </c>
      <c r="K2637" s="171" t="s">
        <v>13</v>
      </c>
      <c r="L2637" s="9">
        <v>4</v>
      </c>
      <c r="M2637" s="9"/>
      <c r="N2637" s="32">
        <v>0</v>
      </c>
      <c r="O2637" s="10" t="s">
        <v>6535</v>
      </c>
      <c r="P2637" s="57">
        <v>0</v>
      </c>
      <c r="Q2637" s="7" t="s">
        <v>6535</v>
      </c>
      <c r="R2637" s="182">
        <v>67.610389610389603</v>
      </c>
      <c r="S2637" s="1" t="s">
        <v>6535</v>
      </c>
      <c r="T2637" s="36">
        <v>14.160422910422911</v>
      </c>
      <c r="U2637" s="2" t="s">
        <v>6535</v>
      </c>
      <c r="V2637" s="31">
        <v>4.7746024280549104</v>
      </c>
      <c r="W2637" s="2" t="s">
        <v>6535</v>
      </c>
      <c r="X2637" s="31" t="s">
        <v>6535</v>
      </c>
      <c r="Y2637" s="2" t="s">
        <v>6535</v>
      </c>
      <c r="AA2637" s="38">
        <v>0</v>
      </c>
      <c r="AB2637" s="9" t="s">
        <v>6535</v>
      </c>
      <c r="AC2637" s="38">
        <v>812136</v>
      </c>
      <c r="AD2637" s="9" t="s">
        <v>6535</v>
      </c>
      <c r="AE2637" s="42">
        <v>170095</v>
      </c>
      <c r="AF2637" s="9" t="s">
        <v>6535</v>
      </c>
      <c r="AG2637" s="41">
        <v>12012</v>
      </c>
      <c r="AH2637" s="2" t="s">
        <v>6535</v>
      </c>
      <c r="AI2637" s="41">
        <v>0</v>
      </c>
      <c r="AJ2637" s="2" t="s">
        <v>6535</v>
      </c>
      <c r="AK2637" s="41">
        <v>193370</v>
      </c>
      <c r="AL2637" s="2" t="s">
        <v>6535</v>
      </c>
      <c r="AM2637" s="2" t="str">
        <f>IF(OR(O2637="Q",Q2637="Q",S2637="Q",U2637="Q",W2637="Q",Y2637="Q",AB2637="Q",AD2637="Q",AF2637="Q",AH2637="Q",AJ2637="Q",AL2637="Q"),"Yes","No")</f>
        <v>No</v>
      </c>
    </row>
    <row r="2638" spans="1:39">
      <c r="A2638" s="17" t="s">
        <v>920</v>
      </c>
      <c r="B2638" s="17" t="s">
        <v>838</v>
      </c>
      <c r="C2638" s="4" t="s">
        <v>87</v>
      </c>
      <c r="D2638" s="244" t="s">
        <v>921</v>
      </c>
      <c r="E2638" s="238" t="s">
        <v>922</v>
      </c>
      <c r="F2638" s="17" t="s">
        <v>481</v>
      </c>
      <c r="G2638" s="19" t="s">
        <v>476</v>
      </c>
      <c r="H2638" s="61">
        <v>0</v>
      </c>
      <c r="I2638" s="29">
        <v>8</v>
      </c>
      <c r="J2638" s="173" t="s">
        <v>14</v>
      </c>
      <c r="K2638" s="173" t="s">
        <v>13</v>
      </c>
      <c r="L2638" s="18">
        <v>4</v>
      </c>
      <c r="M2638" s="18"/>
      <c r="N2638" s="33">
        <v>0.58632552139324878</v>
      </c>
      <c r="O2638" s="19" t="s">
        <v>6535</v>
      </c>
      <c r="P2638" s="58">
        <v>1.2289762587204586E-2</v>
      </c>
      <c r="Q2638" s="8" t="s">
        <v>6535</v>
      </c>
      <c r="R2638" s="35">
        <v>30.63114301490889</v>
      </c>
      <c r="S2638" s="2" t="s">
        <v>6535</v>
      </c>
      <c r="T2638" s="36">
        <v>0.64204859193815567</v>
      </c>
      <c r="U2638" s="2" t="s">
        <v>6535</v>
      </c>
      <c r="V2638" s="31">
        <v>47.708449795742851</v>
      </c>
      <c r="W2638" s="2" t="s">
        <v>6535</v>
      </c>
      <c r="X2638" s="31" t="s">
        <v>6535</v>
      </c>
      <c r="Y2638" s="2" t="s">
        <v>6535</v>
      </c>
      <c r="AA2638" s="39">
        <v>2727</v>
      </c>
      <c r="AB2638" s="19" t="s">
        <v>6535</v>
      </c>
      <c r="AC2638" s="39">
        <v>221892</v>
      </c>
      <c r="AD2638" s="19" t="s">
        <v>6535</v>
      </c>
      <c r="AE2638" s="43">
        <v>4651</v>
      </c>
      <c r="AF2638" s="19" t="s">
        <v>6535</v>
      </c>
      <c r="AG2638" s="41">
        <v>7244</v>
      </c>
      <c r="AH2638" s="2" t="s">
        <v>6535</v>
      </c>
      <c r="AI2638" s="41">
        <v>0</v>
      </c>
      <c r="AJ2638" s="2" t="s">
        <v>6535</v>
      </c>
      <c r="AK2638" s="41">
        <v>63652</v>
      </c>
      <c r="AL2638" s="2" t="s">
        <v>6535</v>
      </c>
      <c r="AM2638" s="2" t="str">
        <f>IF(OR(O2638="Q",Q2638="Q",S2638="Q",U2638="Q",W2638="Q",Y2638="Q",AB2638="Q",AD2638="Q",AF2638="Q",AH2638="Q",AJ2638="Q",AL2638="Q"),"Yes","No")</f>
        <v>No</v>
      </c>
    </row>
    <row r="2639" spans="1:39">
      <c r="A2639" s="3" t="s">
        <v>920</v>
      </c>
      <c r="B2639" s="3" t="s">
        <v>838</v>
      </c>
      <c r="C2639" s="4" t="s">
        <v>87</v>
      </c>
      <c r="D2639" s="241" t="s">
        <v>921</v>
      </c>
      <c r="E2639" s="236" t="s">
        <v>922</v>
      </c>
      <c r="F2639" s="3" t="s">
        <v>481</v>
      </c>
      <c r="G2639" s="4" t="s">
        <v>476</v>
      </c>
      <c r="H2639" s="60">
        <v>0</v>
      </c>
      <c r="I2639" s="27">
        <v>8</v>
      </c>
      <c r="J2639" s="170" t="s">
        <v>15</v>
      </c>
      <c r="K2639" s="170" t="s">
        <v>13</v>
      </c>
      <c r="L2639" s="5">
        <v>4</v>
      </c>
      <c r="N2639" s="31">
        <v>4.5548489666136724</v>
      </c>
      <c r="O2639" s="4" t="s">
        <v>6535</v>
      </c>
      <c r="P2639" s="56">
        <v>3.7085938410158829E-2</v>
      </c>
      <c r="Q2639" s="8" t="s">
        <v>6535</v>
      </c>
      <c r="R2639" s="35">
        <v>53.57350901525659</v>
      </c>
      <c r="S2639" s="2" t="s">
        <v>6535</v>
      </c>
      <c r="T2639" s="36">
        <v>0.43619972260748957</v>
      </c>
      <c r="U2639" s="2" t="s">
        <v>6535</v>
      </c>
      <c r="V2639" s="31">
        <v>122.81875993640699</v>
      </c>
      <c r="W2639" s="2" t="s">
        <v>6535</v>
      </c>
      <c r="X2639" s="31" t="s">
        <v>6535</v>
      </c>
      <c r="Y2639" s="2" t="s">
        <v>6535</v>
      </c>
      <c r="AA2639" s="37">
        <v>2865</v>
      </c>
      <c r="AB2639" s="4" t="s">
        <v>6535</v>
      </c>
      <c r="AC2639" s="37">
        <v>77253</v>
      </c>
      <c r="AD2639" s="4" t="s">
        <v>6535</v>
      </c>
      <c r="AE2639" s="41">
        <v>629</v>
      </c>
      <c r="AF2639" s="4" t="s">
        <v>6535</v>
      </c>
      <c r="AG2639" s="41">
        <v>1442</v>
      </c>
      <c r="AH2639" s="2" t="s">
        <v>6535</v>
      </c>
      <c r="AI2639" s="41">
        <v>0</v>
      </c>
      <c r="AJ2639" s="2" t="s">
        <v>6535</v>
      </c>
      <c r="AK2639" s="41">
        <v>28736</v>
      </c>
      <c r="AL2639" s="2" t="s">
        <v>6535</v>
      </c>
      <c r="AM2639" s="2" t="str">
        <f>IF(OR(O2639="Q",Q2639="Q",S2639="Q",U2639="Q",W2639="Q",Y2639="Q",AB2639="Q",AD2639="Q",AF2639="Q",AH2639="Q",AJ2639="Q",AL2639="Q"),"Yes","No")</f>
        <v>No</v>
      </c>
    </row>
    <row r="2640" spans="1:39">
      <c r="A2640" s="6" t="s">
        <v>334</v>
      </c>
      <c r="B2640" s="6" t="s">
        <v>335</v>
      </c>
      <c r="C2640" s="4" t="s">
        <v>137</v>
      </c>
      <c r="D2640" s="242" t="s">
        <v>336</v>
      </c>
      <c r="E2640" s="237">
        <v>9</v>
      </c>
      <c r="F2640" s="25" t="s">
        <v>167</v>
      </c>
      <c r="G2640" s="53" t="s">
        <v>264</v>
      </c>
      <c r="H2640" s="180">
        <v>0</v>
      </c>
      <c r="I2640" s="28">
        <v>8</v>
      </c>
      <c r="J2640" s="171" t="s">
        <v>14</v>
      </c>
      <c r="K2640" s="171" t="s">
        <v>13</v>
      </c>
      <c r="L2640" s="9">
        <v>4</v>
      </c>
      <c r="M2640" s="9"/>
      <c r="N2640" s="32">
        <v>0</v>
      </c>
      <c r="O2640" s="10" t="s">
        <v>6535</v>
      </c>
      <c r="P2640" s="57">
        <v>0</v>
      </c>
      <c r="Q2640" s="7" t="s">
        <v>6535</v>
      </c>
      <c r="R2640" s="182">
        <v>25.929313929313928</v>
      </c>
      <c r="S2640" s="1" t="s">
        <v>6535</v>
      </c>
      <c r="T2640" s="36">
        <v>0.50519750519750517</v>
      </c>
      <c r="U2640" s="2" t="s">
        <v>6535</v>
      </c>
      <c r="V2640" s="31">
        <v>51.325102880658434</v>
      </c>
      <c r="W2640" s="2" t="s">
        <v>6535</v>
      </c>
      <c r="X2640" s="31" t="s">
        <v>6535</v>
      </c>
      <c r="Y2640" s="2" t="s">
        <v>6535</v>
      </c>
      <c r="AA2640" s="38">
        <v>0</v>
      </c>
      <c r="AB2640" s="9" t="s">
        <v>6535</v>
      </c>
      <c r="AC2640" s="38">
        <v>37416</v>
      </c>
      <c r="AD2640" s="9" t="s">
        <v>6535</v>
      </c>
      <c r="AE2640" s="42">
        <v>729</v>
      </c>
      <c r="AF2640" s="9" t="s">
        <v>6535</v>
      </c>
      <c r="AG2640" s="41">
        <v>1443</v>
      </c>
      <c r="AH2640" s="2" t="s">
        <v>6535</v>
      </c>
      <c r="AI2640" s="41">
        <v>0</v>
      </c>
      <c r="AJ2640" s="2" t="s">
        <v>6535</v>
      </c>
      <c r="AK2640" s="41">
        <v>29761</v>
      </c>
      <c r="AL2640" s="2" t="s">
        <v>6535</v>
      </c>
      <c r="AM2640" s="2" t="str">
        <f>IF(OR(O2640="Q",Q2640="Q",S2640="Q",U2640="Q",W2640="Q",Y2640="Q",AB2640="Q",AD2640="Q",AF2640="Q",AH2640="Q",AJ2640="Q",AL2640="Q"),"Yes","No")</f>
        <v>No</v>
      </c>
    </row>
    <row r="2641" spans="1:39">
      <c r="A2641" s="3" t="s">
        <v>334</v>
      </c>
      <c r="B2641" s="3" t="s">
        <v>335</v>
      </c>
      <c r="C2641" s="4" t="s">
        <v>137</v>
      </c>
      <c r="D2641" s="241" t="s">
        <v>336</v>
      </c>
      <c r="E2641" s="236">
        <v>9</v>
      </c>
      <c r="F2641" s="3" t="s">
        <v>167</v>
      </c>
      <c r="G2641" s="4" t="s">
        <v>264</v>
      </c>
      <c r="H2641" s="60">
        <v>0</v>
      </c>
      <c r="I2641" s="27">
        <v>8</v>
      </c>
      <c r="J2641" s="170" t="s">
        <v>15</v>
      </c>
      <c r="K2641" s="170" t="s">
        <v>13</v>
      </c>
      <c r="L2641" s="5">
        <v>4</v>
      </c>
      <c r="N2641" s="31">
        <v>0.39102391830153183</v>
      </c>
      <c r="O2641" s="4" t="s">
        <v>6535</v>
      </c>
      <c r="P2641" s="56">
        <v>8.4155366422876375E-3</v>
      </c>
      <c r="Q2641" s="8" t="s">
        <v>6535</v>
      </c>
      <c r="R2641" s="35">
        <v>84.215538236726744</v>
      </c>
      <c r="S2641" s="2" t="s">
        <v>6535</v>
      </c>
      <c r="T2641" s="36">
        <v>1.812469556746225</v>
      </c>
      <c r="U2641" s="2" t="s">
        <v>6535</v>
      </c>
      <c r="V2641" s="31">
        <v>46.464525665143782</v>
      </c>
      <c r="W2641" s="2" t="s">
        <v>6535</v>
      </c>
      <c r="X2641" s="31" t="s">
        <v>6535</v>
      </c>
      <c r="Y2641" s="2" t="s">
        <v>6535</v>
      </c>
      <c r="AA2641" s="37">
        <v>2910</v>
      </c>
      <c r="AB2641" s="4" t="s">
        <v>6535</v>
      </c>
      <c r="AC2641" s="37">
        <v>345789</v>
      </c>
      <c r="AD2641" s="4" t="s">
        <v>6535</v>
      </c>
      <c r="AE2641" s="41">
        <v>7442</v>
      </c>
      <c r="AF2641" s="4" t="s">
        <v>6535</v>
      </c>
      <c r="AG2641" s="41">
        <v>4106</v>
      </c>
      <c r="AH2641" s="2" t="s">
        <v>6535</v>
      </c>
      <c r="AI2641" s="41">
        <v>0</v>
      </c>
      <c r="AJ2641" s="2" t="s">
        <v>6535</v>
      </c>
      <c r="AK2641" s="41">
        <v>107813</v>
      </c>
      <c r="AL2641" s="2" t="s">
        <v>6535</v>
      </c>
      <c r="AM2641" s="2" t="str">
        <f>IF(OR(O2641="Q",Q2641="Q",S2641="Q",U2641="Q",W2641="Q",Y2641="Q",AB2641="Q",AD2641="Q",AF2641="Q",AH2641="Q",AJ2641="Q",AL2641="Q"),"Yes","No")</f>
        <v>No</v>
      </c>
    </row>
    <row r="2642" spans="1:39">
      <c r="A2642" s="6" t="s">
        <v>5784</v>
      </c>
      <c r="B2642" s="6" t="s">
        <v>5785</v>
      </c>
      <c r="C2642" s="4" t="s">
        <v>28</v>
      </c>
      <c r="D2642" s="242">
        <v>9201</v>
      </c>
      <c r="E2642" s="237">
        <v>90201</v>
      </c>
      <c r="F2642" s="25" t="s">
        <v>317</v>
      </c>
      <c r="G2642" s="53" t="s">
        <v>262</v>
      </c>
      <c r="H2642" s="180">
        <v>99904</v>
      </c>
      <c r="I2642" s="28">
        <v>8</v>
      </c>
      <c r="J2642" s="171" t="s">
        <v>14</v>
      </c>
      <c r="K2642" s="171" t="s">
        <v>16</v>
      </c>
      <c r="L2642" s="9">
        <v>4</v>
      </c>
      <c r="M2642" s="9"/>
      <c r="N2642" s="32">
        <v>3.13931609947644</v>
      </c>
      <c r="O2642" s="10" t="s">
        <v>6535</v>
      </c>
      <c r="P2642" s="57">
        <v>9.3417561284354536E-2</v>
      </c>
      <c r="Q2642" s="7" t="s">
        <v>6535</v>
      </c>
      <c r="R2642" s="182">
        <v>141.0195674562307</v>
      </c>
      <c r="S2642" s="1" t="s">
        <v>6535</v>
      </c>
      <c r="T2642" s="36">
        <v>4.196361139718503</v>
      </c>
      <c r="U2642" s="2" t="s">
        <v>6535</v>
      </c>
      <c r="V2642" s="31">
        <v>33.605202879581149</v>
      </c>
      <c r="W2642" s="2" t="s">
        <v>6535</v>
      </c>
      <c r="X2642" s="31">
        <v>4.61292278668643</v>
      </c>
      <c r="Y2642" s="2" t="s">
        <v>6535</v>
      </c>
      <c r="AA2642" s="38">
        <v>38375</v>
      </c>
      <c r="AB2642" s="9" t="s">
        <v>6535</v>
      </c>
      <c r="AC2642" s="38">
        <v>410790</v>
      </c>
      <c r="AD2642" s="9" t="s">
        <v>6535</v>
      </c>
      <c r="AE2642" s="42">
        <v>12224</v>
      </c>
      <c r="AF2642" s="9" t="s">
        <v>6535</v>
      </c>
      <c r="AG2642" s="41">
        <v>2913</v>
      </c>
      <c r="AH2642" s="2" t="s">
        <v>6535</v>
      </c>
      <c r="AI2642" s="41">
        <v>89052</v>
      </c>
      <c r="AJ2642" s="2" t="s">
        <v>6535</v>
      </c>
      <c r="AK2642" s="41">
        <v>37107</v>
      </c>
      <c r="AL2642" s="2" t="s">
        <v>6535</v>
      </c>
      <c r="AM2642" s="2" t="str">
        <f>IF(OR(O2642="Q",Q2642="Q",S2642="Q",U2642="Q",W2642="Q",Y2642="Q",AB2642="Q",AD2642="Q",AF2642="Q",AH2642="Q",AJ2642="Q",AL2642="Q"),"Yes","No")</f>
        <v>No</v>
      </c>
    </row>
    <row r="2643" spans="1:39">
      <c r="A2643" s="6" t="s">
        <v>5784</v>
      </c>
      <c r="B2643" s="6" t="s">
        <v>5785</v>
      </c>
      <c r="C2643" s="4" t="s">
        <v>28</v>
      </c>
      <c r="D2643" s="242">
        <v>9201</v>
      </c>
      <c r="E2643" s="237">
        <v>90201</v>
      </c>
      <c r="F2643" s="25" t="s">
        <v>317</v>
      </c>
      <c r="G2643" s="53" t="s">
        <v>262</v>
      </c>
      <c r="H2643" s="180">
        <v>99904</v>
      </c>
      <c r="I2643" s="28">
        <v>8</v>
      </c>
      <c r="J2643" s="171" t="s">
        <v>15</v>
      </c>
      <c r="K2643" s="171" t="s">
        <v>16</v>
      </c>
      <c r="L2643" s="9">
        <v>4</v>
      </c>
      <c r="M2643" s="9"/>
      <c r="N2643" s="32">
        <v>0.99768793702202541</v>
      </c>
      <c r="O2643" s="10" t="s">
        <v>6535</v>
      </c>
      <c r="P2643" s="57">
        <v>0.14630892014396982</v>
      </c>
      <c r="Q2643" s="7" t="s">
        <v>6535</v>
      </c>
      <c r="R2643" s="182">
        <v>60.5406797972243</v>
      </c>
      <c r="S2643" s="1" t="s">
        <v>6535</v>
      </c>
      <c r="T2643" s="36">
        <v>8.8781683703149668</v>
      </c>
      <c r="U2643" s="2" t="s">
        <v>6535</v>
      </c>
      <c r="V2643" s="31">
        <v>6.8190506500922021</v>
      </c>
      <c r="W2643" s="2" t="s">
        <v>6535</v>
      </c>
      <c r="X2643" s="31">
        <v>2.0758135293782414</v>
      </c>
      <c r="Y2643" s="2" t="s">
        <v>6535</v>
      </c>
      <c r="AA2643" s="38">
        <v>106584</v>
      </c>
      <c r="AB2643" s="9" t="s">
        <v>6535</v>
      </c>
      <c r="AC2643" s="38">
        <v>728486</v>
      </c>
      <c r="AD2643" s="9" t="s">
        <v>6535</v>
      </c>
      <c r="AE2643" s="42">
        <v>106831</v>
      </c>
      <c r="AF2643" s="9" t="s">
        <v>6535</v>
      </c>
      <c r="AG2643" s="41">
        <v>12033</v>
      </c>
      <c r="AH2643" s="2" t="s">
        <v>6535</v>
      </c>
      <c r="AI2643" s="41">
        <v>350940</v>
      </c>
      <c r="AJ2643" s="2" t="s">
        <v>6535</v>
      </c>
      <c r="AK2643" s="41">
        <v>162665</v>
      </c>
      <c r="AL2643" s="2" t="s">
        <v>6535</v>
      </c>
      <c r="AM2643" s="2" t="str">
        <f>IF(OR(O2643="Q",Q2643="Q",S2643="Q",U2643="Q",W2643="Q",Y2643="Q",AB2643="Q",AD2643="Q",AF2643="Q",AH2643="Q",AJ2643="Q",AL2643="Q"),"Yes","No")</f>
        <v>No</v>
      </c>
    </row>
    <row r="2644" spans="1:39">
      <c r="A2644" s="3" t="s">
        <v>61</v>
      </c>
      <c r="B2644" s="3" t="s">
        <v>2867</v>
      </c>
      <c r="C2644" s="4" t="s">
        <v>60</v>
      </c>
      <c r="D2644" s="241">
        <v>5183</v>
      </c>
      <c r="E2644" s="236">
        <v>50183</v>
      </c>
      <c r="F2644" s="3" t="s">
        <v>317</v>
      </c>
      <c r="G2644" s="4" t="s">
        <v>262</v>
      </c>
      <c r="H2644" s="60">
        <v>8608208</v>
      </c>
      <c r="I2644" s="27">
        <v>8</v>
      </c>
      <c r="J2644" s="170" t="s">
        <v>30</v>
      </c>
      <c r="K2644" s="170" t="s">
        <v>16</v>
      </c>
      <c r="L2644" s="5">
        <v>4</v>
      </c>
      <c r="N2644" s="31">
        <v>6.5266109471797806</v>
      </c>
      <c r="O2644" s="4" t="s">
        <v>6535</v>
      </c>
      <c r="P2644" s="56">
        <v>0.42648144053997028</v>
      </c>
      <c r="Q2644" s="8" t="s">
        <v>6535</v>
      </c>
      <c r="R2644" s="35">
        <v>396.22919999999999</v>
      </c>
      <c r="S2644" s="2" t="s">
        <v>6535</v>
      </c>
      <c r="T2644" s="36">
        <v>25.8916</v>
      </c>
      <c r="U2644" s="2" t="s">
        <v>6535</v>
      </c>
      <c r="V2644" s="31">
        <v>15.303387971388403</v>
      </c>
      <c r="W2644" s="2" t="s">
        <v>6535</v>
      </c>
      <c r="X2644" s="31">
        <v>0.2971532090631499</v>
      </c>
      <c r="Y2644" s="2" t="s">
        <v>6535</v>
      </c>
      <c r="AA2644" s="37">
        <v>422461</v>
      </c>
      <c r="AB2644" s="4" t="s">
        <v>6535</v>
      </c>
      <c r="AC2644" s="37">
        <v>990573</v>
      </c>
      <c r="AD2644" s="4" t="s">
        <v>6535</v>
      </c>
      <c r="AE2644" s="41">
        <v>64729</v>
      </c>
      <c r="AF2644" s="4" t="s">
        <v>6535</v>
      </c>
      <c r="AG2644" s="41">
        <v>2500</v>
      </c>
      <c r="AH2644" s="2" t="s">
        <v>6535</v>
      </c>
      <c r="AI2644" s="41">
        <v>3333543</v>
      </c>
      <c r="AJ2644" s="2" t="s">
        <v>6535</v>
      </c>
      <c r="AK2644" s="41">
        <v>111950</v>
      </c>
      <c r="AL2644" s="2" t="s">
        <v>6535</v>
      </c>
      <c r="AM2644" s="2" t="str">
        <f>IF(OR(O2644="Q",Q2644="Q",S2644="Q",U2644="Q",W2644="Q",Y2644="Q",AB2644="Q",AD2644="Q",AF2644="Q",AH2644="Q",AJ2644="Q",AL2644="Q"),"Yes","No")</f>
        <v>No</v>
      </c>
    </row>
    <row r="2645" spans="1:39">
      <c r="A2645" s="3" t="s">
        <v>61</v>
      </c>
      <c r="B2645" s="3" t="s">
        <v>2867</v>
      </c>
      <c r="C2645" s="4" t="s">
        <v>60</v>
      </c>
      <c r="D2645" s="241">
        <v>5183</v>
      </c>
      <c r="E2645" s="236">
        <v>50183</v>
      </c>
      <c r="F2645" s="3" t="s">
        <v>317</v>
      </c>
      <c r="G2645" s="4" t="s">
        <v>262</v>
      </c>
      <c r="H2645" s="60">
        <v>8608208</v>
      </c>
      <c r="I2645" s="27">
        <v>8</v>
      </c>
      <c r="J2645" s="170" t="s">
        <v>15</v>
      </c>
      <c r="K2645" s="170" t="s">
        <v>16</v>
      </c>
      <c r="L2645" s="5">
        <v>4</v>
      </c>
      <c r="N2645" s="31">
        <v>1.6091248280735884</v>
      </c>
      <c r="O2645" s="4" t="s">
        <v>6535</v>
      </c>
      <c r="P2645" s="56">
        <v>0.2857270078921838</v>
      </c>
      <c r="Q2645" s="8" t="s">
        <v>6535</v>
      </c>
      <c r="R2645" s="35">
        <v>49.552888472853702</v>
      </c>
      <c r="S2645" s="2" t="s">
        <v>6535</v>
      </c>
      <c r="T2645" s="36">
        <v>8.7989435677988759</v>
      </c>
      <c r="U2645" s="2" t="s">
        <v>6535</v>
      </c>
      <c r="V2645" s="31">
        <v>5.6316861326625984</v>
      </c>
      <c r="W2645" s="2" t="s">
        <v>6535</v>
      </c>
      <c r="X2645" s="31">
        <v>1.158557479763509</v>
      </c>
      <c r="Y2645" s="2" t="s">
        <v>6535</v>
      </c>
      <c r="AA2645" s="37">
        <v>211756</v>
      </c>
      <c r="AB2645" s="4" t="s">
        <v>6535</v>
      </c>
      <c r="AC2645" s="37">
        <v>741113</v>
      </c>
      <c r="AD2645" s="4" t="s">
        <v>6535</v>
      </c>
      <c r="AE2645" s="41">
        <v>131597</v>
      </c>
      <c r="AF2645" s="4" t="s">
        <v>6535</v>
      </c>
      <c r="AG2645" s="41">
        <v>14956</v>
      </c>
      <c r="AH2645" s="2" t="s">
        <v>6535</v>
      </c>
      <c r="AI2645" s="41">
        <v>639686</v>
      </c>
      <c r="AJ2645" s="2" t="s">
        <v>6535</v>
      </c>
      <c r="AK2645" s="41">
        <v>204341</v>
      </c>
      <c r="AL2645" s="2" t="s">
        <v>6535</v>
      </c>
      <c r="AM2645" s="2" t="str">
        <f>IF(OR(O2645="Q",Q2645="Q",S2645="Q",U2645="Q",W2645="Q",Y2645="Q",AB2645="Q",AD2645="Q",AF2645="Q",AH2645="Q",AJ2645="Q",AL2645="Q"),"Yes","No")</f>
        <v>No</v>
      </c>
    </row>
    <row r="2646" spans="1:39">
      <c r="A2646" s="6" t="s">
        <v>24</v>
      </c>
      <c r="B2646" s="6" t="s">
        <v>5823</v>
      </c>
      <c r="C2646" s="4" t="s">
        <v>22</v>
      </c>
      <c r="D2646" s="242">
        <v>9239</v>
      </c>
      <c r="E2646" s="237">
        <v>90239</v>
      </c>
      <c r="F2646" s="25" t="s">
        <v>317</v>
      </c>
      <c r="G2646" s="53" t="s">
        <v>264</v>
      </c>
      <c r="H2646" s="180">
        <v>52745</v>
      </c>
      <c r="I2646" s="27">
        <v>8</v>
      </c>
      <c r="J2646" s="171" t="s">
        <v>14</v>
      </c>
      <c r="K2646" s="171" t="s">
        <v>13</v>
      </c>
      <c r="L2646" s="9">
        <v>3</v>
      </c>
      <c r="M2646" s="9"/>
      <c r="N2646" s="32">
        <v>2.1378117048346055</v>
      </c>
      <c r="O2646" s="10" t="s">
        <v>6535</v>
      </c>
      <c r="P2646" s="57">
        <v>0.11147495740875389</v>
      </c>
      <c r="Q2646" s="7" t="s">
        <v>6535</v>
      </c>
      <c r="R2646" s="182">
        <v>41.256623604116491</v>
      </c>
      <c r="S2646" s="1" t="s">
        <v>6535</v>
      </c>
      <c r="T2646" s="36">
        <v>2.1513028246113421</v>
      </c>
      <c r="U2646" s="2" t="s">
        <v>6535</v>
      </c>
      <c r="V2646" s="31">
        <v>19.177506361323154</v>
      </c>
      <c r="W2646" s="2" t="s">
        <v>6535</v>
      </c>
      <c r="X2646" s="31" t="s">
        <v>6535</v>
      </c>
      <c r="Y2646" s="2" t="s">
        <v>6535</v>
      </c>
      <c r="AA2646" s="38">
        <v>21004</v>
      </c>
      <c r="AB2646" s="9" t="s">
        <v>6535</v>
      </c>
      <c r="AC2646" s="38">
        <v>188419</v>
      </c>
      <c r="AD2646" s="9" t="s">
        <v>6535</v>
      </c>
      <c r="AE2646" s="42">
        <v>9825</v>
      </c>
      <c r="AF2646" s="9" t="s">
        <v>6535</v>
      </c>
      <c r="AG2646" s="41">
        <v>4567</v>
      </c>
      <c r="AH2646" s="2" t="s">
        <v>6535</v>
      </c>
      <c r="AI2646" s="41">
        <v>0</v>
      </c>
      <c r="AJ2646" s="2" t="s">
        <v>6535</v>
      </c>
      <c r="AK2646" s="41">
        <v>36788</v>
      </c>
      <c r="AL2646" s="2" t="s">
        <v>6535</v>
      </c>
      <c r="AM2646" s="2" t="str">
        <f>IF(OR(O2646="Q",Q2646="Q",S2646="Q",U2646="Q",W2646="Q",Y2646="Q",AB2646="Q",AD2646="Q",AF2646="Q",AH2646="Q",AJ2646="Q",AL2646="Q"),"Yes","No")</f>
        <v>No</v>
      </c>
    </row>
    <row r="2647" spans="1:39">
      <c r="A2647" s="6" t="s">
        <v>3972</v>
      </c>
      <c r="B2647" s="6" t="s">
        <v>348</v>
      </c>
      <c r="C2647" s="4" t="s">
        <v>130</v>
      </c>
      <c r="D2647" s="242">
        <v>6081</v>
      </c>
      <c r="E2647" s="237">
        <v>60081</v>
      </c>
      <c r="F2647" s="25" t="s">
        <v>317</v>
      </c>
      <c r="G2647" s="53" t="s">
        <v>264</v>
      </c>
      <c r="H2647" s="180">
        <v>98884</v>
      </c>
      <c r="I2647" s="28">
        <v>8</v>
      </c>
      <c r="J2647" s="171" t="s">
        <v>14</v>
      </c>
      <c r="K2647" s="171" t="s">
        <v>13</v>
      </c>
      <c r="L2647" s="9">
        <v>3</v>
      </c>
      <c r="M2647" s="9"/>
      <c r="N2647" s="32">
        <v>2.7333145592790764</v>
      </c>
      <c r="O2647" s="10" t="s">
        <v>6535</v>
      </c>
      <c r="P2647" s="57">
        <v>0.14448720143504701</v>
      </c>
      <c r="Q2647" s="7" t="s">
        <v>6535</v>
      </c>
      <c r="R2647" s="182">
        <v>36.086757990867582</v>
      </c>
      <c r="S2647" s="1" t="s">
        <v>6535</v>
      </c>
      <c r="T2647" s="36">
        <v>1.9076013967230727</v>
      </c>
      <c r="U2647" s="2" t="s">
        <v>6535</v>
      </c>
      <c r="V2647" s="31">
        <v>18.917347226133483</v>
      </c>
      <c r="W2647" s="2" t="s">
        <v>6535</v>
      </c>
      <c r="X2647" s="31" t="s">
        <v>6535</v>
      </c>
      <c r="Y2647" s="2" t="s">
        <v>6535</v>
      </c>
      <c r="AA2647" s="38">
        <v>19412</v>
      </c>
      <c r="AB2647" s="9" t="s">
        <v>6535</v>
      </c>
      <c r="AC2647" s="38">
        <v>134351</v>
      </c>
      <c r="AD2647" s="9" t="s">
        <v>6535</v>
      </c>
      <c r="AE2647" s="42">
        <v>7102</v>
      </c>
      <c r="AF2647" s="9" t="s">
        <v>6535</v>
      </c>
      <c r="AG2647" s="41">
        <v>3723</v>
      </c>
      <c r="AH2647" s="2" t="s">
        <v>6535</v>
      </c>
      <c r="AI2647" s="41">
        <v>0</v>
      </c>
      <c r="AJ2647" s="2" t="s">
        <v>6535</v>
      </c>
      <c r="AK2647" s="41">
        <v>50745</v>
      </c>
      <c r="AL2647" s="2" t="s">
        <v>6535</v>
      </c>
      <c r="AM2647" s="2" t="str">
        <f>IF(OR(O2647="Q",Q2647="Q",S2647="Q",U2647="Q",W2647="Q",Y2647="Q",AB2647="Q",AD2647="Q",AF2647="Q",AH2647="Q",AJ2647="Q",AL2647="Q"),"Yes","No")</f>
        <v>No</v>
      </c>
    </row>
    <row r="2648" spans="1:39">
      <c r="A2648" s="6" t="s">
        <v>6513</v>
      </c>
      <c r="B2648" s="6" t="s">
        <v>5831</v>
      </c>
      <c r="C2648" s="4" t="s">
        <v>28</v>
      </c>
      <c r="D2648" s="242" t="s">
        <v>6514</v>
      </c>
      <c r="E2648" s="237" t="s">
        <v>6515</v>
      </c>
      <c r="F2648" s="25" t="s">
        <v>320</v>
      </c>
      <c r="G2648" s="53" t="s">
        <v>476</v>
      </c>
      <c r="H2648" s="180">
        <v>0</v>
      </c>
      <c r="I2648" s="28">
        <v>8</v>
      </c>
      <c r="J2648" s="171" t="s">
        <v>14</v>
      </c>
      <c r="K2648" s="171" t="s">
        <v>13</v>
      </c>
      <c r="L2648" s="9">
        <v>3</v>
      </c>
      <c r="M2648" s="9"/>
      <c r="N2648" s="32">
        <v>7.4345070882602726E-2</v>
      </c>
      <c r="O2648" s="10" t="s">
        <v>6535</v>
      </c>
      <c r="P2648" s="57">
        <v>3.9505658543359023E-2</v>
      </c>
      <c r="Q2648" s="7" t="s">
        <v>6535</v>
      </c>
      <c r="R2648" s="182">
        <v>7.7644204851752026</v>
      </c>
      <c r="S2648" s="1" t="s">
        <v>6535</v>
      </c>
      <c r="T2648" s="36">
        <v>4.1258760107816714</v>
      </c>
      <c r="U2648" s="2" t="s">
        <v>6535</v>
      </c>
      <c r="V2648" s="31">
        <v>1.8818841053112956</v>
      </c>
      <c r="W2648" s="2" t="s">
        <v>6535</v>
      </c>
      <c r="X2648" s="31" t="s">
        <v>6535</v>
      </c>
      <c r="Y2648" s="2" t="s">
        <v>6535</v>
      </c>
      <c r="AA2648" s="38">
        <v>1138</v>
      </c>
      <c r="AB2648" s="9" t="s">
        <v>6535</v>
      </c>
      <c r="AC2648" s="38">
        <v>28806</v>
      </c>
      <c r="AD2648" s="9" t="s">
        <v>6535</v>
      </c>
      <c r="AE2648" s="42">
        <v>15307</v>
      </c>
      <c r="AF2648" s="9" t="s">
        <v>6535</v>
      </c>
      <c r="AG2648" s="41">
        <v>3710</v>
      </c>
      <c r="AH2648" s="2" t="s">
        <v>6535</v>
      </c>
      <c r="AI2648" s="41">
        <v>0</v>
      </c>
      <c r="AJ2648" s="2" t="s">
        <v>6535</v>
      </c>
      <c r="AK2648" s="41">
        <v>10384</v>
      </c>
      <c r="AL2648" s="2" t="s">
        <v>6535</v>
      </c>
      <c r="AM2648" s="2" t="str">
        <f>IF(OR(O2648="Q",Q2648="Q",S2648="Q",U2648="Q",W2648="Q",Y2648="Q",AB2648="Q",AD2648="Q",AF2648="Q",AH2648="Q",AJ2648="Q",AL2648="Q"),"Yes","No")</f>
        <v>No</v>
      </c>
    </row>
    <row r="2649" spans="1:39">
      <c r="A2649" s="6" t="s">
        <v>6513</v>
      </c>
      <c r="B2649" s="6" t="s">
        <v>5831</v>
      </c>
      <c r="C2649" s="4" t="s">
        <v>28</v>
      </c>
      <c r="D2649" s="242" t="s">
        <v>6514</v>
      </c>
      <c r="E2649" s="237" t="s">
        <v>6515</v>
      </c>
      <c r="F2649" s="25" t="s">
        <v>320</v>
      </c>
      <c r="G2649" s="53" t="s">
        <v>476</v>
      </c>
      <c r="H2649" s="180">
        <v>0</v>
      </c>
      <c r="I2649" s="28">
        <v>8</v>
      </c>
      <c r="J2649" s="171" t="s">
        <v>15</v>
      </c>
      <c r="K2649" s="171" t="s">
        <v>13</v>
      </c>
      <c r="L2649" s="9">
        <v>3</v>
      </c>
      <c r="M2649" s="9"/>
      <c r="N2649" s="32">
        <v>0.24438264738598442</v>
      </c>
      <c r="O2649" s="10" t="s">
        <v>6535</v>
      </c>
      <c r="P2649" s="57">
        <v>7.8256347419713337E-2</v>
      </c>
      <c r="Q2649" s="7" t="s">
        <v>6535</v>
      </c>
      <c r="R2649" s="182">
        <v>41.032446653025431</v>
      </c>
      <c r="S2649" s="1" t="s">
        <v>6535</v>
      </c>
      <c r="T2649" s="36">
        <v>13.139432914352529</v>
      </c>
      <c r="U2649" s="2" t="s">
        <v>6535</v>
      </c>
      <c r="V2649" s="31">
        <v>3.1228476084538377</v>
      </c>
      <c r="W2649" s="2" t="s">
        <v>6535</v>
      </c>
      <c r="X2649" s="31" t="s">
        <v>6535</v>
      </c>
      <c r="Y2649" s="2" t="s">
        <v>6535</v>
      </c>
      <c r="AA2649" s="38">
        <v>10985</v>
      </c>
      <c r="AB2649" s="9" t="s">
        <v>6535</v>
      </c>
      <c r="AC2649" s="38">
        <v>140372</v>
      </c>
      <c r="AD2649" s="9" t="s">
        <v>6535</v>
      </c>
      <c r="AE2649" s="42">
        <v>44950</v>
      </c>
      <c r="AF2649" s="9" t="s">
        <v>6535</v>
      </c>
      <c r="AG2649" s="41">
        <v>3421</v>
      </c>
      <c r="AH2649" s="2" t="s">
        <v>6535</v>
      </c>
      <c r="AI2649" s="41">
        <v>0</v>
      </c>
      <c r="AJ2649" s="2" t="s">
        <v>6535</v>
      </c>
      <c r="AK2649" s="41">
        <v>50552</v>
      </c>
      <c r="AL2649" s="2" t="s">
        <v>6535</v>
      </c>
      <c r="AM2649" s="2" t="str">
        <f>IF(OR(O2649="Q",Q2649="Q",S2649="Q",U2649="Q",W2649="Q",Y2649="Q",AB2649="Q",AD2649="Q",AF2649="Q",AH2649="Q",AJ2649="Q",AL2649="Q"),"Yes","No")</f>
        <v>No</v>
      </c>
    </row>
    <row r="2650" spans="1:39">
      <c r="A2650" s="6" t="s">
        <v>729</v>
      </c>
      <c r="B2650" s="6" t="s">
        <v>460</v>
      </c>
      <c r="C2650" s="4" t="s">
        <v>11</v>
      </c>
      <c r="D2650" s="242" t="s">
        <v>730</v>
      </c>
      <c r="E2650" s="237" t="s">
        <v>731</v>
      </c>
      <c r="F2650" s="25" t="s">
        <v>317</v>
      </c>
      <c r="G2650" s="53" t="s">
        <v>476</v>
      </c>
      <c r="H2650" s="180">
        <v>0</v>
      </c>
      <c r="I2650" s="28">
        <v>8</v>
      </c>
      <c r="J2650" s="171" t="s">
        <v>14</v>
      </c>
      <c r="K2650" s="171" t="s">
        <v>16</v>
      </c>
      <c r="L2650" s="9">
        <v>3</v>
      </c>
      <c r="M2650" s="9"/>
      <c r="N2650" s="32">
        <v>0.33282945527182423</v>
      </c>
      <c r="O2650" s="10" t="s">
        <v>6535</v>
      </c>
      <c r="P2650" s="57">
        <v>1.8969230769230769E-2</v>
      </c>
      <c r="Q2650" s="7" t="s">
        <v>6535</v>
      </c>
      <c r="R2650" s="182">
        <v>33.850640558275181</v>
      </c>
      <c r="S2650" s="1" t="s">
        <v>6535</v>
      </c>
      <c r="T2650" s="36">
        <v>1.9292782001874804</v>
      </c>
      <c r="U2650" s="2" t="s">
        <v>6535</v>
      </c>
      <c r="V2650" s="31">
        <v>17.545753927549534</v>
      </c>
      <c r="W2650" s="2" t="s">
        <v>6535</v>
      </c>
      <c r="X2650" s="31" t="s">
        <v>6535</v>
      </c>
      <c r="Y2650" s="2" t="s">
        <v>6535</v>
      </c>
      <c r="AA2650" s="38">
        <v>6165</v>
      </c>
      <c r="AB2650" s="9" t="s">
        <v>6535</v>
      </c>
      <c r="AC2650" s="38">
        <v>325000</v>
      </c>
      <c r="AD2650" s="9" t="s">
        <v>6535</v>
      </c>
      <c r="AE2650" s="42">
        <v>18523</v>
      </c>
      <c r="AF2650" s="9" t="s">
        <v>6535</v>
      </c>
      <c r="AG2650" s="41">
        <v>9601</v>
      </c>
      <c r="AH2650" s="2" t="s">
        <v>6535</v>
      </c>
      <c r="AI2650" s="41">
        <v>0</v>
      </c>
      <c r="AJ2650" s="2" t="s">
        <v>6535</v>
      </c>
      <c r="AK2650" s="41">
        <v>65064</v>
      </c>
      <c r="AL2650" s="2" t="s">
        <v>6535</v>
      </c>
      <c r="AM2650" s="2" t="str">
        <f>IF(OR(O2650="Q",Q2650="Q",S2650="Q",U2650="Q",W2650="Q",Y2650="Q",AB2650="Q",AD2650="Q",AF2650="Q",AH2650="Q",AJ2650="Q",AL2650="Q"),"Yes","No")</f>
        <v>No</v>
      </c>
    </row>
    <row r="2651" spans="1:39">
      <c r="A2651" s="3" t="s">
        <v>555</v>
      </c>
      <c r="B2651" s="3" t="s">
        <v>556</v>
      </c>
      <c r="C2651" s="4" t="s">
        <v>112</v>
      </c>
      <c r="D2651" s="241" t="s">
        <v>557</v>
      </c>
      <c r="E2651" s="236" t="s">
        <v>558</v>
      </c>
      <c r="F2651" s="3" t="s">
        <v>317</v>
      </c>
      <c r="G2651" s="4" t="s">
        <v>476</v>
      </c>
      <c r="H2651" s="60">
        <v>0</v>
      </c>
      <c r="I2651" s="27">
        <v>8</v>
      </c>
      <c r="J2651" s="170" t="s">
        <v>15</v>
      </c>
      <c r="K2651" s="170" t="s">
        <v>16</v>
      </c>
      <c r="L2651" s="5">
        <v>3</v>
      </c>
      <c r="N2651" s="31">
        <v>0.74295466181238978</v>
      </c>
      <c r="O2651" s="4" t="s">
        <v>6535</v>
      </c>
      <c r="P2651" s="56">
        <v>6.5958284935104292E-2</v>
      </c>
      <c r="Q2651" s="8" t="s">
        <v>6535</v>
      </c>
      <c r="R2651" s="35">
        <v>147.04440813901678</v>
      </c>
      <c r="S2651" s="2" t="s">
        <v>6535</v>
      </c>
      <c r="T2651" s="36">
        <v>13.054359126689439</v>
      </c>
      <c r="U2651" s="2" t="s">
        <v>6535</v>
      </c>
      <c r="V2651" s="31">
        <v>11.264008191592241</v>
      </c>
      <c r="W2651" s="2" t="s">
        <v>6535</v>
      </c>
      <c r="X2651" s="31" t="s">
        <v>6535</v>
      </c>
      <c r="Y2651" s="2" t="s">
        <v>6535</v>
      </c>
      <c r="AA2651" s="37">
        <v>65302</v>
      </c>
      <c r="AB2651" s="4" t="s">
        <v>6535</v>
      </c>
      <c r="AC2651" s="37">
        <v>990050</v>
      </c>
      <c r="AD2651" s="4" t="s">
        <v>6535</v>
      </c>
      <c r="AE2651" s="41">
        <v>87895</v>
      </c>
      <c r="AF2651" s="4" t="s">
        <v>6535</v>
      </c>
      <c r="AG2651" s="41">
        <v>6733</v>
      </c>
      <c r="AH2651" s="2" t="s">
        <v>6535</v>
      </c>
      <c r="AI2651" s="41">
        <v>0</v>
      </c>
      <c r="AJ2651" s="2" t="s">
        <v>6535</v>
      </c>
      <c r="AK2651" s="41">
        <v>126706</v>
      </c>
      <c r="AL2651" s="2" t="s">
        <v>6535</v>
      </c>
      <c r="AM2651" s="2" t="str">
        <f>IF(OR(O2651="Q",Q2651="Q",S2651="Q",U2651="Q",W2651="Q",Y2651="Q",AB2651="Q",AD2651="Q",AF2651="Q",AH2651="Q",AJ2651="Q",AL2651="Q"),"Yes","No")</f>
        <v>No</v>
      </c>
    </row>
    <row r="2652" spans="1:39">
      <c r="A2652" s="6" t="s">
        <v>3106</v>
      </c>
      <c r="B2652" s="6" t="s">
        <v>1249</v>
      </c>
      <c r="C2652" s="4" t="s">
        <v>60</v>
      </c>
      <c r="D2652" s="242" t="s">
        <v>3107</v>
      </c>
      <c r="E2652" s="237" t="s">
        <v>3108</v>
      </c>
      <c r="F2652" s="25" t="s">
        <v>317</v>
      </c>
      <c r="G2652" s="53" t="s">
        <v>476</v>
      </c>
      <c r="H2652" s="180">
        <v>0</v>
      </c>
      <c r="I2652" s="28">
        <v>8</v>
      </c>
      <c r="J2652" s="171" t="s">
        <v>14</v>
      </c>
      <c r="K2652" s="171" t="s">
        <v>13</v>
      </c>
      <c r="L2652" s="9">
        <v>3</v>
      </c>
      <c r="M2652" s="9"/>
      <c r="N2652" s="32">
        <v>0.44491228070175437</v>
      </c>
      <c r="O2652" s="10" t="s">
        <v>6535</v>
      </c>
      <c r="P2652" s="57">
        <v>1.9171928821396466E-2</v>
      </c>
      <c r="Q2652" s="7" t="s">
        <v>6535</v>
      </c>
      <c r="R2652" s="182">
        <v>36.918806454886834</v>
      </c>
      <c r="S2652" s="1" t="s">
        <v>6535</v>
      </c>
      <c r="T2652" s="36">
        <v>1.5908860245610474</v>
      </c>
      <c r="U2652" s="2" t="s">
        <v>6535</v>
      </c>
      <c r="V2652" s="31">
        <v>23.206443381180222</v>
      </c>
      <c r="W2652" s="2" t="s">
        <v>6535</v>
      </c>
      <c r="X2652" s="31" t="s">
        <v>6535</v>
      </c>
      <c r="Y2652" s="2" t="s">
        <v>6535</v>
      </c>
      <c r="AA2652" s="38">
        <v>6974</v>
      </c>
      <c r="AB2652" s="9" t="s">
        <v>6535</v>
      </c>
      <c r="AC2652" s="38">
        <v>363761</v>
      </c>
      <c r="AD2652" s="9" t="s">
        <v>6535</v>
      </c>
      <c r="AE2652" s="42">
        <v>15675</v>
      </c>
      <c r="AF2652" s="9" t="s">
        <v>6535</v>
      </c>
      <c r="AG2652" s="41">
        <v>9853</v>
      </c>
      <c r="AH2652" s="2" t="s">
        <v>6535</v>
      </c>
      <c r="AI2652" s="41">
        <v>0</v>
      </c>
      <c r="AJ2652" s="2" t="s">
        <v>6535</v>
      </c>
      <c r="AK2652" s="41">
        <v>100409</v>
      </c>
      <c r="AL2652" s="2" t="s">
        <v>6535</v>
      </c>
      <c r="AM2652" s="2" t="str">
        <f>IF(OR(O2652="Q",Q2652="Q",S2652="Q",U2652="Q",W2652="Q",Y2652="Q",AB2652="Q",AD2652="Q",AF2652="Q",AH2652="Q",AJ2652="Q",AL2652="Q"),"Yes","No")</f>
        <v>No</v>
      </c>
    </row>
    <row r="2653" spans="1:39">
      <c r="A2653" s="3" t="s">
        <v>4020</v>
      </c>
      <c r="B2653" s="3" t="s">
        <v>4021</v>
      </c>
      <c r="C2653" s="4" t="s">
        <v>111</v>
      </c>
      <c r="D2653" s="241">
        <v>6118</v>
      </c>
      <c r="E2653" s="236">
        <v>60118</v>
      </c>
      <c r="F2653" s="3" t="s">
        <v>317</v>
      </c>
      <c r="G2653" s="4" t="s">
        <v>264</v>
      </c>
      <c r="H2653" s="60">
        <v>861505</v>
      </c>
      <c r="I2653" s="27">
        <v>8</v>
      </c>
      <c r="J2653" s="170" t="s">
        <v>30</v>
      </c>
      <c r="K2653" s="170" t="s">
        <v>16</v>
      </c>
      <c r="L2653" s="5">
        <v>2</v>
      </c>
      <c r="N2653" s="31">
        <v>0</v>
      </c>
      <c r="O2653" s="4" t="s">
        <v>6535</v>
      </c>
      <c r="P2653" s="56">
        <v>0</v>
      </c>
      <c r="Q2653" s="8" t="s">
        <v>6535</v>
      </c>
      <c r="R2653" s="35">
        <v>87.088645632109902</v>
      </c>
      <c r="S2653" s="2" t="s">
        <v>6535</v>
      </c>
      <c r="T2653" s="36">
        <v>15.784932388924663</v>
      </c>
      <c r="U2653" s="2" t="s">
        <v>6535</v>
      </c>
      <c r="V2653" s="31">
        <v>5.5172010551793536</v>
      </c>
      <c r="W2653" s="2" t="s">
        <v>6535</v>
      </c>
      <c r="X2653" s="31" t="s">
        <v>6535</v>
      </c>
      <c r="Y2653" s="2" t="s">
        <v>6535</v>
      </c>
      <c r="AA2653" s="37">
        <v>0</v>
      </c>
      <c r="AB2653" s="4" t="s">
        <v>6535</v>
      </c>
      <c r="AC2653" s="37">
        <v>405746</v>
      </c>
      <c r="AD2653" s="4" t="s">
        <v>6535</v>
      </c>
      <c r="AE2653" s="41">
        <v>73542</v>
      </c>
      <c r="AF2653" s="4" t="s">
        <v>6535</v>
      </c>
      <c r="AG2653" s="41">
        <v>4659</v>
      </c>
      <c r="AH2653" s="2" t="s">
        <v>6535</v>
      </c>
      <c r="AI2653" s="41">
        <v>0</v>
      </c>
      <c r="AJ2653" s="2" t="s">
        <v>6535</v>
      </c>
      <c r="AK2653" s="41">
        <v>94092</v>
      </c>
      <c r="AL2653" s="2" t="s">
        <v>6535</v>
      </c>
      <c r="AM2653" s="2" t="str">
        <f>IF(OR(O2653="Q",Q2653="Q",S2653="Q",U2653="Q",W2653="Q",Y2653="Q",AB2653="Q",AD2653="Q",AF2653="Q",AH2653="Q",AJ2653="Q",AL2653="Q"),"Yes","No")</f>
        <v>No</v>
      </c>
    </row>
    <row r="2654" spans="1:39">
      <c r="A2654" s="3" t="s">
        <v>4020</v>
      </c>
      <c r="B2654" s="3" t="s">
        <v>4021</v>
      </c>
      <c r="C2654" s="4" t="s">
        <v>111</v>
      </c>
      <c r="D2654" s="241">
        <v>6118</v>
      </c>
      <c r="E2654" s="236">
        <v>60118</v>
      </c>
      <c r="F2654" s="3" t="s">
        <v>317</v>
      </c>
      <c r="G2654" s="4" t="s">
        <v>264</v>
      </c>
      <c r="H2654" s="60">
        <v>861505</v>
      </c>
      <c r="I2654" s="27">
        <v>8</v>
      </c>
      <c r="J2654" s="170" t="s">
        <v>14</v>
      </c>
      <c r="K2654" s="170" t="s">
        <v>16</v>
      </c>
      <c r="L2654" s="5">
        <v>2</v>
      </c>
      <c r="N2654" s="31">
        <v>0</v>
      </c>
      <c r="O2654" s="4" t="s">
        <v>6535</v>
      </c>
      <c r="P2654" s="56">
        <v>0</v>
      </c>
      <c r="Q2654" s="8" t="s">
        <v>6535</v>
      </c>
      <c r="R2654" s="35">
        <v>87.077554370127203</v>
      </c>
      <c r="S2654" s="2" t="s">
        <v>6535</v>
      </c>
      <c r="T2654" s="36">
        <v>3.4058268362741075</v>
      </c>
      <c r="U2654" s="2" t="s">
        <v>6535</v>
      </c>
      <c r="V2654" s="31">
        <v>25.56722891566265</v>
      </c>
      <c r="W2654" s="2" t="s">
        <v>6535</v>
      </c>
      <c r="X2654" s="31" t="s">
        <v>6535</v>
      </c>
      <c r="Y2654" s="2" t="s">
        <v>6535</v>
      </c>
      <c r="AA2654" s="37">
        <v>0</v>
      </c>
      <c r="AB2654" s="4" t="s">
        <v>6535</v>
      </c>
      <c r="AC2654" s="37">
        <v>212208</v>
      </c>
      <c r="AD2654" s="4" t="s">
        <v>6535</v>
      </c>
      <c r="AE2654" s="41">
        <v>8300</v>
      </c>
      <c r="AF2654" s="4" t="s">
        <v>6535</v>
      </c>
      <c r="AG2654" s="41">
        <v>2437</v>
      </c>
      <c r="AH2654" s="2" t="s">
        <v>6535</v>
      </c>
      <c r="AI2654" s="41">
        <v>0</v>
      </c>
      <c r="AJ2654" s="2" t="s">
        <v>6535</v>
      </c>
      <c r="AK2654" s="41">
        <v>39283</v>
      </c>
      <c r="AL2654" s="2" t="s">
        <v>6535</v>
      </c>
      <c r="AM2654" s="2" t="str">
        <f>IF(OR(O2654="Q",Q2654="Q",S2654="Q",U2654="Q",W2654="Q",Y2654="Q",AB2654="Q",AD2654="Q",AF2654="Q",AH2654="Q",AJ2654="Q",AL2654="Q"),"Yes","No")</f>
        <v>No</v>
      </c>
    </row>
    <row r="2655" spans="1:39">
      <c r="A2655" s="6" t="s">
        <v>1728</v>
      </c>
      <c r="B2655" s="6" t="s">
        <v>1729</v>
      </c>
      <c r="C2655" s="4" t="s">
        <v>116</v>
      </c>
      <c r="D2655" s="242">
        <v>4137</v>
      </c>
      <c r="E2655" s="237">
        <v>40137</v>
      </c>
      <c r="F2655" s="25" t="s">
        <v>317</v>
      </c>
      <c r="G2655" s="53" t="s">
        <v>264</v>
      </c>
      <c r="H2655" s="180">
        <v>2148346</v>
      </c>
      <c r="I2655" s="28">
        <v>8</v>
      </c>
      <c r="J2655" s="171" t="s">
        <v>14</v>
      </c>
      <c r="K2655" s="171" t="s">
        <v>13</v>
      </c>
      <c r="L2655" s="9">
        <v>2</v>
      </c>
      <c r="M2655" s="9"/>
      <c r="N2655" s="32">
        <v>0</v>
      </c>
      <c r="O2655" s="10" t="s">
        <v>6535</v>
      </c>
      <c r="P2655" s="57">
        <v>0</v>
      </c>
      <c r="Q2655" s="7" t="s">
        <v>6535</v>
      </c>
      <c r="R2655" s="182">
        <v>36.000791139240505</v>
      </c>
      <c r="S2655" s="1" t="s">
        <v>6535</v>
      </c>
      <c r="T2655" s="36">
        <v>1.5427215189873418</v>
      </c>
      <c r="U2655" s="2" t="s">
        <v>6535</v>
      </c>
      <c r="V2655" s="31">
        <v>23.335897435897436</v>
      </c>
      <c r="W2655" s="2" t="s">
        <v>6535</v>
      </c>
      <c r="X2655" s="31" t="s">
        <v>6535</v>
      </c>
      <c r="Y2655" s="2" t="s">
        <v>6535</v>
      </c>
      <c r="AA2655" s="38">
        <v>0</v>
      </c>
      <c r="AB2655" s="9" t="s">
        <v>6535</v>
      </c>
      <c r="AC2655" s="38">
        <v>91010</v>
      </c>
      <c r="AD2655" s="9" t="s">
        <v>6535</v>
      </c>
      <c r="AE2655" s="42">
        <v>3900</v>
      </c>
      <c r="AF2655" s="9" t="s">
        <v>6535</v>
      </c>
      <c r="AG2655" s="41">
        <v>2528</v>
      </c>
      <c r="AH2655" s="2" t="s">
        <v>6535</v>
      </c>
      <c r="AI2655" s="41">
        <v>0</v>
      </c>
      <c r="AJ2655" s="2" t="s">
        <v>6535</v>
      </c>
      <c r="AK2655" s="41">
        <v>21733</v>
      </c>
      <c r="AL2655" s="2" t="s">
        <v>6535</v>
      </c>
      <c r="AM2655" s="2" t="str">
        <f>IF(OR(O2655="Q",Q2655="Q",S2655="Q",U2655="Q",W2655="Q",Y2655="Q",AB2655="Q",AD2655="Q",AF2655="Q",AH2655="Q",AJ2655="Q",AL2655="Q"),"Yes","No")</f>
        <v>No</v>
      </c>
    </row>
    <row r="2656" spans="1:39">
      <c r="A2656" s="6" t="s">
        <v>2857</v>
      </c>
      <c r="B2656" s="6" t="s">
        <v>2858</v>
      </c>
      <c r="C2656" s="4" t="s">
        <v>141</v>
      </c>
      <c r="D2656" s="242">
        <v>5109</v>
      </c>
      <c r="E2656" s="237">
        <v>50109</v>
      </c>
      <c r="F2656" s="25" t="s">
        <v>317</v>
      </c>
      <c r="G2656" s="53" t="s">
        <v>264</v>
      </c>
      <c r="H2656" s="180">
        <v>63835</v>
      </c>
      <c r="I2656" s="28">
        <v>8</v>
      </c>
      <c r="J2656" s="171" t="s">
        <v>14</v>
      </c>
      <c r="K2656" s="171" t="s">
        <v>16</v>
      </c>
      <c r="L2656" s="9">
        <v>2</v>
      </c>
      <c r="M2656" s="9"/>
      <c r="N2656" s="32">
        <v>4.50016092693917</v>
      </c>
      <c r="O2656" s="10" t="s">
        <v>6535</v>
      </c>
      <c r="P2656" s="57">
        <v>0.35524276531415938</v>
      </c>
      <c r="Q2656" s="7" t="s">
        <v>6535</v>
      </c>
      <c r="R2656" s="182">
        <v>44.423250564334083</v>
      </c>
      <c r="S2656" s="1" t="s">
        <v>6535</v>
      </c>
      <c r="T2656" s="36">
        <v>3.5067720090293455</v>
      </c>
      <c r="U2656" s="2" t="s">
        <v>6535</v>
      </c>
      <c r="V2656" s="31">
        <v>12.66784679755391</v>
      </c>
      <c r="W2656" s="2" t="s">
        <v>6535</v>
      </c>
      <c r="X2656" s="31" t="s">
        <v>6535</v>
      </c>
      <c r="Y2656" s="2" t="s">
        <v>6535</v>
      </c>
      <c r="AA2656" s="38">
        <v>13982</v>
      </c>
      <c r="AB2656" s="9" t="s">
        <v>6535</v>
      </c>
      <c r="AC2656" s="38">
        <v>39359</v>
      </c>
      <c r="AD2656" s="9" t="s">
        <v>6535</v>
      </c>
      <c r="AE2656" s="42">
        <v>3107</v>
      </c>
      <c r="AF2656" s="9" t="s">
        <v>6535</v>
      </c>
      <c r="AG2656" s="41">
        <v>886</v>
      </c>
      <c r="AH2656" s="2" t="s">
        <v>6535</v>
      </c>
      <c r="AI2656" s="41">
        <v>0</v>
      </c>
      <c r="AJ2656" s="2" t="s">
        <v>6535</v>
      </c>
      <c r="AK2656" s="41">
        <v>16422</v>
      </c>
      <c r="AL2656" s="2" t="s">
        <v>6535</v>
      </c>
      <c r="AM2656" s="2" t="str">
        <f>IF(OR(O2656="Q",Q2656="Q",S2656="Q",U2656="Q",W2656="Q",Y2656="Q",AB2656="Q",AD2656="Q",AF2656="Q",AH2656="Q",AJ2656="Q",AL2656="Q"),"Yes","No")</f>
        <v>No</v>
      </c>
    </row>
    <row r="2657" spans="1:39">
      <c r="A2657" s="3" t="s">
        <v>1835</v>
      </c>
      <c r="B2657" s="3" t="s">
        <v>1836</v>
      </c>
      <c r="C2657" s="4" t="s">
        <v>83</v>
      </c>
      <c r="D2657" s="241">
        <v>4231</v>
      </c>
      <c r="E2657" s="236">
        <v>40231</v>
      </c>
      <c r="F2657" s="3" t="s">
        <v>317</v>
      </c>
      <c r="G2657" s="4" t="s">
        <v>264</v>
      </c>
      <c r="H2657" s="60">
        <v>347602</v>
      </c>
      <c r="I2657" s="27">
        <v>8</v>
      </c>
      <c r="J2657" s="170" t="s">
        <v>15</v>
      </c>
      <c r="K2657" s="170" t="s">
        <v>13</v>
      </c>
      <c r="L2657" s="5">
        <v>2</v>
      </c>
      <c r="N2657" s="31">
        <v>0.21537496077816129</v>
      </c>
      <c r="O2657" s="4" t="s">
        <v>6535</v>
      </c>
      <c r="P2657" s="56">
        <v>2.1506589212866356E-2</v>
      </c>
      <c r="Q2657" s="8" t="s">
        <v>6535</v>
      </c>
      <c r="R2657" s="35">
        <v>60.861556064073227</v>
      </c>
      <c r="S2657" s="2" t="s">
        <v>6535</v>
      </c>
      <c r="T2657" s="36">
        <v>6.0774218154080852</v>
      </c>
      <c r="U2657" s="2" t="s">
        <v>6535</v>
      </c>
      <c r="V2657" s="31">
        <v>10.014370881706935</v>
      </c>
      <c r="W2657" s="2" t="s">
        <v>6535</v>
      </c>
      <c r="X2657" s="31" t="s">
        <v>6535</v>
      </c>
      <c r="Y2657" s="2" t="s">
        <v>6535</v>
      </c>
      <c r="AA2657" s="37">
        <v>3432</v>
      </c>
      <c r="AB2657" s="4" t="s">
        <v>6535</v>
      </c>
      <c r="AC2657" s="37">
        <v>159579</v>
      </c>
      <c r="AD2657" s="4" t="s">
        <v>6535</v>
      </c>
      <c r="AE2657" s="41">
        <v>15935</v>
      </c>
      <c r="AF2657" s="4" t="s">
        <v>6535</v>
      </c>
      <c r="AG2657" s="41">
        <v>2622</v>
      </c>
      <c r="AH2657" s="2" t="s">
        <v>6535</v>
      </c>
      <c r="AI2657" s="41">
        <v>0</v>
      </c>
      <c r="AJ2657" s="2" t="s">
        <v>6535</v>
      </c>
      <c r="AK2657" s="41">
        <v>63752</v>
      </c>
      <c r="AL2657" s="2" t="s">
        <v>6535</v>
      </c>
      <c r="AM2657" s="2" t="str">
        <f>IF(OR(O2657="Q",Q2657="Q",S2657="Q",U2657="Q",W2657="Q",Y2657="Q",AB2657="Q",AD2657="Q",AF2657="Q",AH2657="Q",AJ2657="Q",AL2657="Q"),"Yes","No")</f>
        <v>No</v>
      </c>
    </row>
    <row r="2658" spans="1:39">
      <c r="A2658" s="3" t="s">
        <v>2847</v>
      </c>
      <c r="B2658" s="3" t="s">
        <v>2848</v>
      </c>
      <c r="C2658" s="4" t="s">
        <v>60</v>
      </c>
      <c r="D2658" s="241">
        <v>5098</v>
      </c>
      <c r="E2658" s="236">
        <v>50098</v>
      </c>
      <c r="F2658" s="3" t="s">
        <v>317</v>
      </c>
      <c r="G2658" s="4" t="s">
        <v>264</v>
      </c>
      <c r="H2658" s="60">
        <v>66025</v>
      </c>
      <c r="I2658" s="27">
        <v>8</v>
      </c>
      <c r="J2658" s="170" t="s">
        <v>30</v>
      </c>
      <c r="K2658" s="170" t="s">
        <v>13</v>
      </c>
      <c r="L2658" s="5">
        <v>2</v>
      </c>
      <c r="N2658" s="31">
        <v>0</v>
      </c>
      <c r="O2658" s="4" t="s">
        <v>6535</v>
      </c>
      <c r="P2658" s="56">
        <v>0</v>
      </c>
      <c r="Q2658" s="8" t="s">
        <v>6535</v>
      </c>
      <c r="R2658" s="35">
        <v>59.322152886115447</v>
      </c>
      <c r="S2658" s="2" t="s">
        <v>6535</v>
      </c>
      <c r="T2658" s="36">
        <v>1.281071242849714</v>
      </c>
      <c r="U2658" s="2" t="s">
        <v>6535</v>
      </c>
      <c r="V2658" s="31">
        <v>46.30667749137406</v>
      </c>
      <c r="W2658" s="2" t="s">
        <v>6535</v>
      </c>
      <c r="X2658" s="31" t="s">
        <v>6535</v>
      </c>
      <c r="Y2658" s="2" t="s">
        <v>6535</v>
      </c>
      <c r="AA2658" s="37">
        <v>0</v>
      </c>
      <c r="AB2658" s="4" t="s">
        <v>6535</v>
      </c>
      <c r="AC2658" s="37">
        <v>228153</v>
      </c>
      <c r="AD2658" s="4" t="s">
        <v>6535</v>
      </c>
      <c r="AE2658" s="41">
        <v>4927</v>
      </c>
      <c r="AF2658" s="4" t="s">
        <v>6535</v>
      </c>
      <c r="AG2658" s="41">
        <v>3846</v>
      </c>
      <c r="AH2658" s="2" t="s">
        <v>6535</v>
      </c>
      <c r="AI2658" s="41">
        <v>0</v>
      </c>
      <c r="AJ2658" s="2" t="s">
        <v>6535</v>
      </c>
      <c r="AK2658" s="41">
        <v>96558</v>
      </c>
      <c r="AL2658" s="2" t="s">
        <v>6535</v>
      </c>
      <c r="AM2658" s="2" t="str">
        <f>IF(OR(O2658="Q",Q2658="Q",S2658="Q",U2658="Q",W2658="Q",Y2658="Q",AB2658="Q",AD2658="Q",AF2658="Q",AH2658="Q",AJ2658="Q",AL2658="Q"),"Yes","No")</f>
        <v>No</v>
      </c>
    </row>
    <row r="2659" spans="1:39">
      <c r="A2659" s="6" t="s">
        <v>2847</v>
      </c>
      <c r="B2659" s="6" t="s">
        <v>2848</v>
      </c>
      <c r="C2659" s="4" t="s">
        <v>60</v>
      </c>
      <c r="D2659" s="242">
        <v>5098</v>
      </c>
      <c r="E2659" s="237">
        <v>50098</v>
      </c>
      <c r="F2659" s="25" t="s">
        <v>317</v>
      </c>
      <c r="G2659" s="53" t="s">
        <v>264</v>
      </c>
      <c r="H2659" s="180">
        <v>66025</v>
      </c>
      <c r="I2659" s="28">
        <v>8</v>
      </c>
      <c r="J2659" s="171" t="s">
        <v>14</v>
      </c>
      <c r="K2659" s="171" t="s">
        <v>13</v>
      </c>
      <c r="L2659" s="9">
        <v>2</v>
      </c>
      <c r="M2659" s="9"/>
      <c r="N2659" s="32">
        <v>2</v>
      </c>
      <c r="O2659" s="10" t="s">
        <v>6535</v>
      </c>
      <c r="P2659" s="57">
        <v>6.5531039535604588E-2</v>
      </c>
      <c r="Q2659" s="7" t="s">
        <v>6535</v>
      </c>
      <c r="R2659" s="182">
        <v>48.216032608695649</v>
      </c>
      <c r="S2659" s="1" t="s">
        <v>6535</v>
      </c>
      <c r="T2659" s="36">
        <v>1.5798233695652173</v>
      </c>
      <c r="U2659" s="2" t="s">
        <v>6535</v>
      </c>
      <c r="V2659" s="31">
        <v>30.519888196086864</v>
      </c>
      <c r="W2659" s="2" t="s">
        <v>6535</v>
      </c>
      <c r="X2659" s="31" t="s">
        <v>6535</v>
      </c>
      <c r="Y2659" s="2" t="s">
        <v>6535</v>
      </c>
      <c r="AA2659" s="38">
        <v>9302</v>
      </c>
      <c r="AB2659" s="9" t="s">
        <v>6535</v>
      </c>
      <c r="AC2659" s="38">
        <v>141948</v>
      </c>
      <c r="AD2659" s="9" t="s">
        <v>6535</v>
      </c>
      <c r="AE2659" s="42">
        <v>4651</v>
      </c>
      <c r="AF2659" s="9" t="s">
        <v>6535</v>
      </c>
      <c r="AG2659" s="41">
        <v>2944</v>
      </c>
      <c r="AH2659" s="2" t="s">
        <v>6535</v>
      </c>
      <c r="AI2659" s="41">
        <v>0</v>
      </c>
      <c r="AJ2659" s="2" t="s">
        <v>6535</v>
      </c>
      <c r="AK2659" s="41">
        <v>41725</v>
      </c>
      <c r="AL2659" s="2" t="s">
        <v>6535</v>
      </c>
      <c r="AM2659" s="2" t="str">
        <f>IF(OR(O2659="Q",Q2659="Q",S2659="Q",U2659="Q",W2659="Q",Y2659="Q",AB2659="Q",AD2659="Q",AF2659="Q",AH2659="Q",AJ2659="Q",AL2659="Q"),"Yes","No")</f>
        <v>No</v>
      </c>
    </row>
    <row r="2660" spans="1:39">
      <c r="A2660" s="3" t="s">
        <v>6513</v>
      </c>
      <c r="B2660" s="3" t="s">
        <v>5831</v>
      </c>
      <c r="C2660" s="4" t="s">
        <v>28</v>
      </c>
      <c r="D2660" s="241" t="s">
        <v>6514</v>
      </c>
      <c r="E2660" s="236" t="s">
        <v>6515</v>
      </c>
      <c r="F2660" s="3" t="s">
        <v>320</v>
      </c>
      <c r="G2660" s="4" t="s">
        <v>476</v>
      </c>
      <c r="H2660" s="60">
        <v>0</v>
      </c>
      <c r="I2660" s="27">
        <v>8</v>
      </c>
      <c r="J2660" s="170" t="s">
        <v>30</v>
      </c>
      <c r="K2660" s="170" t="s">
        <v>13</v>
      </c>
      <c r="L2660" s="5">
        <v>2</v>
      </c>
      <c r="N2660" s="31">
        <v>1.7602389585686262</v>
      </c>
      <c r="O2660" s="4" t="s">
        <v>6535</v>
      </c>
      <c r="P2660" s="56">
        <v>0.10419525548729425</v>
      </c>
      <c r="Q2660" s="8" t="s">
        <v>6535</v>
      </c>
      <c r="R2660" s="35">
        <v>100.47799186848152</v>
      </c>
      <c r="S2660" s="2" t="s">
        <v>6535</v>
      </c>
      <c r="T2660" s="36">
        <v>5.9476754463496553</v>
      </c>
      <c r="U2660" s="2" t="s">
        <v>6535</v>
      </c>
      <c r="V2660" s="31">
        <v>16.893657492718301</v>
      </c>
      <c r="W2660" s="2" t="s">
        <v>6535</v>
      </c>
      <c r="X2660" s="31" t="s">
        <v>6535</v>
      </c>
      <c r="Y2660" s="2" t="s">
        <v>6535</v>
      </c>
      <c r="AA2660" s="37">
        <v>59225</v>
      </c>
      <c r="AB2660" s="4" t="s">
        <v>6535</v>
      </c>
      <c r="AC2660" s="37">
        <v>568404</v>
      </c>
      <c r="AD2660" s="4" t="s">
        <v>6535</v>
      </c>
      <c r="AE2660" s="41">
        <v>33646</v>
      </c>
      <c r="AF2660" s="4" t="s">
        <v>6535</v>
      </c>
      <c r="AG2660" s="41">
        <v>5657</v>
      </c>
      <c r="AH2660" s="2" t="s">
        <v>6535</v>
      </c>
      <c r="AI2660" s="41">
        <v>0</v>
      </c>
      <c r="AJ2660" s="2" t="s">
        <v>6535</v>
      </c>
      <c r="AK2660" s="41">
        <v>204904</v>
      </c>
      <c r="AL2660" s="2" t="s">
        <v>6535</v>
      </c>
      <c r="AM2660" s="2" t="str">
        <f>IF(OR(O2660="Q",Q2660="Q",S2660="Q",U2660="Q",W2660="Q",Y2660="Q",AB2660="Q",AD2660="Q",AF2660="Q",AH2660="Q",AJ2660="Q",AL2660="Q"),"Yes","No")</f>
        <v>No</v>
      </c>
    </row>
    <row r="2661" spans="1:39">
      <c r="A2661" s="6" t="s">
        <v>3472</v>
      </c>
      <c r="B2661" s="6" t="s">
        <v>3473</v>
      </c>
      <c r="C2661" s="4" t="s">
        <v>77</v>
      </c>
      <c r="D2661" s="242" t="s">
        <v>3474</v>
      </c>
      <c r="E2661" s="237" t="s">
        <v>3475</v>
      </c>
      <c r="F2661" s="25" t="s">
        <v>320</v>
      </c>
      <c r="G2661" s="53" t="s">
        <v>476</v>
      </c>
      <c r="H2661" s="180">
        <v>0</v>
      </c>
      <c r="I2661" s="28">
        <v>8</v>
      </c>
      <c r="J2661" s="171" t="s">
        <v>14</v>
      </c>
      <c r="K2661" s="171" t="s">
        <v>13</v>
      </c>
      <c r="L2661" s="9">
        <v>2</v>
      </c>
      <c r="M2661" s="9"/>
      <c r="N2661" s="32">
        <v>0.93585983908564552</v>
      </c>
      <c r="O2661" s="10" t="s">
        <v>6535</v>
      </c>
      <c r="P2661" s="57">
        <v>7.2567620358115315E-2</v>
      </c>
      <c r="Q2661" s="7" t="s">
        <v>6535</v>
      </c>
      <c r="R2661" s="182">
        <v>56.603630363036302</v>
      </c>
      <c r="S2661" s="1" t="s">
        <v>6535</v>
      </c>
      <c r="T2661" s="36">
        <v>4.389108910891089</v>
      </c>
      <c r="U2661" s="2" t="s">
        <v>6535</v>
      </c>
      <c r="V2661" s="31">
        <v>12.896383186705767</v>
      </c>
      <c r="W2661" s="2" t="s">
        <v>6535</v>
      </c>
      <c r="X2661" s="31" t="s">
        <v>6535</v>
      </c>
      <c r="Y2661" s="2" t="s">
        <v>6535</v>
      </c>
      <c r="AA2661" s="38">
        <v>12446</v>
      </c>
      <c r="AB2661" s="9" t="s">
        <v>6535</v>
      </c>
      <c r="AC2661" s="38">
        <v>171509</v>
      </c>
      <c r="AD2661" s="9" t="s">
        <v>6535</v>
      </c>
      <c r="AE2661" s="42">
        <v>13299</v>
      </c>
      <c r="AF2661" s="9" t="s">
        <v>6535</v>
      </c>
      <c r="AG2661" s="41">
        <v>3030</v>
      </c>
      <c r="AH2661" s="2" t="s">
        <v>6535</v>
      </c>
      <c r="AI2661" s="41">
        <v>0</v>
      </c>
      <c r="AJ2661" s="2" t="s">
        <v>6535</v>
      </c>
      <c r="AK2661" s="41">
        <v>40397</v>
      </c>
      <c r="AL2661" s="2" t="s">
        <v>6535</v>
      </c>
      <c r="AM2661" s="2" t="str">
        <f>IF(OR(O2661="Q",Q2661="Q",S2661="Q",U2661="Q",W2661="Q",Y2661="Q",AB2661="Q",AD2661="Q",AF2661="Q",AH2661="Q",AJ2661="Q",AL2661="Q"),"Yes","No")</f>
        <v>No</v>
      </c>
    </row>
    <row r="2662" spans="1:39">
      <c r="A2662" s="6" t="s">
        <v>628</v>
      </c>
      <c r="B2662" s="6" t="s">
        <v>629</v>
      </c>
      <c r="C2662" s="4" t="s">
        <v>137</v>
      </c>
      <c r="D2662" s="242" t="s">
        <v>630</v>
      </c>
      <c r="E2662" s="237" t="s">
        <v>631</v>
      </c>
      <c r="F2662" s="25" t="s">
        <v>481</v>
      </c>
      <c r="G2662" s="53" t="s">
        <v>476</v>
      </c>
      <c r="H2662" s="180">
        <v>0</v>
      </c>
      <c r="I2662" s="28">
        <v>8</v>
      </c>
      <c r="J2662" s="171" t="s">
        <v>30</v>
      </c>
      <c r="K2662" s="171" t="s">
        <v>13</v>
      </c>
      <c r="L2662" s="9">
        <v>2</v>
      </c>
      <c r="M2662" s="9"/>
      <c r="N2662" s="32">
        <v>0.39789156626506023</v>
      </c>
      <c r="O2662" s="10" t="s">
        <v>6535</v>
      </c>
      <c r="P2662" s="57">
        <v>1.7143376245847178E-2</v>
      </c>
      <c r="Q2662" s="7" t="s">
        <v>6535</v>
      </c>
      <c r="R2662" s="182">
        <v>80.983709931686803</v>
      </c>
      <c r="S2662" s="1" t="s">
        <v>6535</v>
      </c>
      <c r="T2662" s="36">
        <v>3.4892275354703099</v>
      </c>
      <c r="U2662" s="2" t="s">
        <v>6535</v>
      </c>
      <c r="V2662" s="31">
        <v>23.209638554216866</v>
      </c>
      <c r="W2662" s="2" t="s">
        <v>6535</v>
      </c>
      <c r="X2662" s="31" t="s">
        <v>6535</v>
      </c>
      <c r="Y2662" s="2" t="s">
        <v>6535</v>
      </c>
      <c r="AA2662" s="38">
        <v>2642</v>
      </c>
      <c r="AB2662" s="9" t="s">
        <v>6535</v>
      </c>
      <c r="AC2662" s="38">
        <v>154112</v>
      </c>
      <c r="AD2662" s="9" t="s">
        <v>6535</v>
      </c>
      <c r="AE2662" s="42">
        <v>6640</v>
      </c>
      <c r="AF2662" s="9" t="s">
        <v>6535</v>
      </c>
      <c r="AG2662" s="41">
        <v>1903</v>
      </c>
      <c r="AH2662" s="2" t="s">
        <v>6535</v>
      </c>
      <c r="AI2662" s="41">
        <v>0</v>
      </c>
      <c r="AJ2662" s="2" t="s">
        <v>6535</v>
      </c>
      <c r="AK2662" s="41">
        <v>51865</v>
      </c>
      <c r="AL2662" s="2" t="s">
        <v>6535</v>
      </c>
      <c r="AM2662" s="2" t="str">
        <f>IF(OR(O2662="Q",Q2662="Q",S2662="Q",U2662="Q",W2662="Q",Y2662="Q",AB2662="Q",AD2662="Q",AF2662="Q",AH2662="Q",AJ2662="Q",AL2662="Q"),"Yes","No")</f>
        <v>No</v>
      </c>
    </row>
    <row r="2663" spans="1:39">
      <c r="A2663" s="3" t="s">
        <v>563</v>
      </c>
      <c r="B2663" s="3" t="s">
        <v>564</v>
      </c>
      <c r="C2663" s="4" t="s">
        <v>112</v>
      </c>
      <c r="D2663" s="241" t="s">
        <v>565</v>
      </c>
      <c r="E2663" s="236" t="s">
        <v>566</v>
      </c>
      <c r="F2663" s="3" t="s">
        <v>320</v>
      </c>
      <c r="G2663" s="4" t="s">
        <v>476</v>
      </c>
      <c r="H2663" s="60">
        <v>0</v>
      </c>
      <c r="I2663" s="27">
        <v>8</v>
      </c>
      <c r="J2663" s="170" t="s">
        <v>14</v>
      </c>
      <c r="K2663" s="170" t="s">
        <v>13</v>
      </c>
      <c r="L2663" s="5">
        <v>2</v>
      </c>
      <c r="N2663" s="31">
        <v>2.0403521209972824</v>
      </c>
      <c r="O2663" s="4" t="s">
        <v>6535</v>
      </c>
      <c r="P2663" s="56">
        <v>7.0826787640638392E-2</v>
      </c>
      <c r="Q2663" s="8" t="s">
        <v>6535</v>
      </c>
      <c r="R2663" s="35">
        <v>78.861070677664557</v>
      </c>
      <c r="S2663" s="2" t="s">
        <v>6535</v>
      </c>
      <c r="T2663" s="36">
        <v>2.7375060650169822</v>
      </c>
      <c r="U2663" s="2" t="s">
        <v>6535</v>
      </c>
      <c r="V2663" s="31">
        <v>28.807633226988067</v>
      </c>
      <c r="W2663" s="2" t="s">
        <v>6535</v>
      </c>
      <c r="X2663" s="31" t="s">
        <v>6535</v>
      </c>
      <c r="Y2663" s="2" t="s">
        <v>6535</v>
      </c>
      <c r="AA2663" s="37">
        <v>34535</v>
      </c>
      <c r="AB2663" s="4" t="s">
        <v>6535</v>
      </c>
      <c r="AC2663" s="37">
        <v>487598</v>
      </c>
      <c r="AD2663" s="4" t="s">
        <v>6535</v>
      </c>
      <c r="AE2663" s="41">
        <v>16926</v>
      </c>
      <c r="AF2663" s="4" t="s">
        <v>6535</v>
      </c>
      <c r="AG2663" s="41">
        <v>6183</v>
      </c>
      <c r="AH2663" s="2" t="s">
        <v>6535</v>
      </c>
      <c r="AI2663" s="41">
        <v>0</v>
      </c>
      <c r="AJ2663" s="2" t="s">
        <v>6535</v>
      </c>
      <c r="AK2663" s="41">
        <v>64753</v>
      </c>
      <c r="AL2663" s="2" t="s">
        <v>6535</v>
      </c>
      <c r="AM2663" s="2" t="str">
        <f>IF(OR(O2663="Q",Q2663="Q",S2663="Q",U2663="Q",W2663="Q",Y2663="Q",AB2663="Q",AD2663="Q",AF2663="Q",AH2663="Q",AJ2663="Q",AL2663="Q"),"Yes","No")</f>
        <v>No</v>
      </c>
    </row>
    <row r="2664" spans="1:39">
      <c r="A2664" s="6" t="s">
        <v>5883</v>
      </c>
      <c r="B2664" s="6" t="s">
        <v>5884</v>
      </c>
      <c r="C2664" s="4" t="s">
        <v>22</v>
      </c>
      <c r="D2664" s="242" t="s">
        <v>5885</v>
      </c>
      <c r="E2664" s="237" t="s">
        <v>5886</v>
      </c>
      <c r="F2664" s="25" t="s">
        <v>317</v>
      </c>
      <c r="G2664" s="53" t="s">
        <v>476</v>
      </c>
      <c r="H2664" s="180">
        <v>0</v>
      </c>
      <c r="I2664" s="28">
        <v>8</v>
      </c>
      <c r="J2664" s="171" t="s">
        <v>14</v>
      </c>
      <c r="K2664" s="171" t="s">
        <v>13</v>
      </c>
      <c r="L2664" s="9">
        <v>2</v>
      </c>
      <c r="M2664" s="9"/>
      <c r="N2664" s="32">
        <v>0.96006759487160653</v>
      </c>
      <c r="O2664" s="10" t="s">
        <v>65</v>
      </c>
      <c r="P2664" s="57">
        <v>0.10851052345303787</v>
      </c>
      <c r="Q2664" s="7" t="s">
        <v>65</v>
      </c>
      <c r="R2664" s="182">
        <v>52.944163552429103</v>
      </c>
      <c r="S2664" s="1" t="s">
        <v>65</v>
      </c>
      <c r="T2664" s="36">
        <v>5.9839525170367116</v>
      </c>
      <c r="U2664" s="2" t="s">
        <v>65</v>
      </c>
      <c r="V2664" s="31">
        <v>8.8476911208258322</v>
      </c>
      <c r="W2664" s="2" t="s">
        <v>65</v>
      </c>
      <c r="X2664" s="31" t="s">
        <v>6535</v>
      </c>
      <c r="Y2664" s="2" t="s">
        <v>65</v>
      </c>
      <c r="AA2664" s="38">
        <v>26134</v>
      </c>
      <c r="AB2664" s="9" t="s">
        <v>6535</v>
      </c>
      <c r="AC2664" s="38">
        <v>240843</v>
      </c>
      <c r="AD2664" s="9" t="s">
        <v>65</v>
      </c>
      <c r="AE2664" s="42">
        <v>27221</v>
      </c>
      <c r="AF2664" s="9" t="s">
        <v>65</v>
      </c>
      <c r="AG2664" s="41">
        <v>4549</v>
      </c>
      <c r="AH2664" s="2" t="s">
        <v>65</v>
      </c>
      <c r="AI2664" s="41">
        <v>0</v>
      </c>
      <c r="AJ2664" s="2" t="s">
        <v>6535</v>
      </c>
      <c r="AK2664" s="41">
        <v>42937</v>
      </c>
      <c r="AL2664" s="2" t="s">
        <v>65</v>
      </c>
      <c r="AM2664" s="2" t="str">
        <f>IF(OR(O2664="Q",Q2664="Q",S2664="Q",U2664="Q",W2664="Q",Y2664="Q",AB2664="Q",AD2664="Q",AF2664="Q",AH2664="Q",AJ2664="Q",AL2664="Q"),"Yes","No")</f>
        <v>Yes</v>
      </c>
    </row>
    <row r="2665" spans="1:39">
      <c r="A2665" s="3" t="s">
        <v>1704</v>
      </c>
      <c r="B2665" s="3" t="s">
        <v>1705</v>
      </c>
      <c r="C2665" s="4" t="s">
        <v>48</v>
      </c>
      <c r="D2665" s="241">
        <v>4120</v>
      </c>
      <c r="E2665" s="236">
        <v>40120</v>
      </c>
      <c r="F2665" s="3" t="s">
        <v>317</v>
      </c>
      <c r="G2665" s="4" t="s">
        <v>262</v>
      </c>
      <c r="H2665" s="60">
        <v>156909</v>
      </c>
      <c r="I2665" s="27">
        <v>8</v>
      </c>
      <c r="J2665" s="170" t="s">
        <v>14</v>
      </c>
      <c r="K2665" s="170" t="s">
        <v>16</v>
      </c>
      <c r="L2665" s="5">
        <v>2</v>
      </c>
      <c r="N2665" s="31">
        <v>2</v>
      </c>
      <c r="O2665" s="4" t="s">
        <v>6535</v>
      </c>
      <c r="P2665" s="56">
        <v>6.8514174037112671E-2</v>
      </c>
      <c r="Q2665" s="8" t="s">
        <v>6535</v>
      </c>
      <c r="R2665" s="35">
        <v>66.12341437632135</v>
      </c>
      <c r="S2665" s="2" t="s">
        <v>6535</v>
      </c>
      <c r="T2665" s="36">
        <v>2.2651955602536997</v>
      </c>
      <c r="U2665" s="2" t="s">
        <v>6535</v>
      </c>
      <c r="V2665" s="31">
        <v>29.191040074666045</v>
      </c>
      <c r="W2665" s="2" t="s">
        <v>6535</v>
      </c>
      <c r="X2665" s="31">
        <v>4.2739330583241522</v>
      </c>
      <c r="Y2665" s="2" t="s">
        <v>65</v>
      </c>
      <c r="AA2665" s="37">
        <v>34286</v>
      </c>
      <c r="AB2665" s="4" t="s">
        <v>6535</v>
      </c>
      <c r="AC2665" s="37">
        <v>500422</v>
      </c>
      <c r="AD2665" s="4" t="s">
        <v>6535</v>
      </c>
      <c r="AE2665" s="41">
        <v>17143</v>
      </c>
      <c r="AF2665" s="4" t="s">
        <v>6535</v>
      </c>
      <c r="AG2665" s="41">
        <v>7568</v>
      </c>
      <c r="AH2665" s="2" t="s">
        <v>6535</v>
      </c>
      <c r="AI2665" s="41">
        <v>117087</v>
      </c>
      <c r="AJ2665" s="2" t="s">
        <v>65</v>
      </c>
      <c r="AK2665" s="41">
        <v>95702</v>
      </c>
      <c r="AL2665" s="2" t="s">
        <v>6535</v>
      </c>
      <c r="AM2665" s="2" t="str">
        <f>IF(OR(O2665="Q",Q2665="Q",S2665="Q",U2665="Q",W2665="Q",Y2665="Q",AB2665="Q",AD2665="Q",AF2665="Q",AH2665="Q",AJ2665="Q",AL2665="Q"),"Yes","No")</f>
        <v>Yes</v>
      </c>
    </row>
    <row r="2666" spans="1:39">
      <c r="A2666" s="6" t="s">
        <v>1364</v>
      </c>
      <c r="B2666" s="6" t="s">
        <v>1365</v>
      </c>
      <c r="C2666" s="4" t="s">
        <v>133</v>
      </c>
      <c r="D2666" s="242">
        <v>3113</v>
      </c>
      <c r="E2666" s="237">
        <v>30989</v>
      </c>
      <c r="F2666" s="25" t="s">
        <v>407</v>
      </c>
      <c r="G2666" s="53" t="s">
        <v>264</v>
      </c>
      <c r="H2666" s="180">
        <v>56611</v>
      </c>
      <c r="I2666" s="27">
        <v>8</v>
      </c>
      <c r="J2666" s="171" t="s">
        <v>14</v>
      </c>
      <c r="K2666" s="171" t="s">
        <v>16</v>
      </c>
      <c r="L2666" s="9">
        <v>1</v>
      </c>
      <c r="M2666" s="9"/>
      <c r="N2666" s="32">
        <v>0.8068244358833242</v>
      </c>
      <c r="O2666" s="10" t="s">
        <v>6535</v>
      </c>
      <c r="P2666" s="57">
        <v>2.1019578604764534E-2</v>
      </c>
      <c r="Q2666" s="7" t="s">
        <v>6535</v>
      </c>
      <c r="R2666" s="182">
        <v>65.334426229508196</v>
      </c>
      <c r="S2666" s="1" t="s">
        <v>6535</v>
      </c>
      <c r="T2666" s="36">
        <v>1.7021077283372366</v>
      </c>
      <c r="U2666" s="2" t="s">
        <v>6535</v>
      </c>
      <c r="V2666" s="31">
        <v>38.384424876169511</v>
      </c>
      <c r="W2666" s="2" t="s">
        <v>6535</v>
      </c>
      <c r="X2666" s="31" t="s">
        <v>6535</v>
      </c>
      <c r="Y2666" s="2" t="s">
        <v>6535</v>
      </c>
      <c r="AA2666" s="38">
        <v>2932</v>
      </c>
      <c r="AB2666" s="9" t="s">
        <v>6535</v>
      </c>
      <c r="AC2666" s="38">
        <v>139489</v>
      </c>
      <c r="AD2666" s="9" t="s">
        <v>6535</v>
      </c>
      <c r="AE2666" s="42">
        <v>3634</v>
      </c>
      <c r="AF2666" s="9" t="s">
        <v>6535</v>
      </c>
      <c r="AG2666" s="41">
        <v>2135</v>
      </c>
      <c r="AH2666" s="2" t="s">
        <v>6535</v>
      </c>
      <c r="AI2666" s="41">
        <v>0</v>
      </c>
      <c r="AJ2666" s="2" t="s">
        <v>6535</v>
      </c>
      <c r="AK2666" s="41">
        <v>27694</v>
      </c>
      <c r="AL2666" s="2" t="s">
        <v>6535</v>
      </c>
      <c r="AM2666" s="2" t="str">
        <f>IF(OR(O2666="Q",Q2666="Q",S2666="Q",U2666="Q",W2666="Q",Y2666="Q",AB2666="Q",AD2666="Q",AF2666="Q",AH2666="Q",AJ2666="Q",AL2666="Q"),"Yes","No")</f>
        <v>No</v>
      </c>
    </row>
    <row r="2667" spans="1:39">
      <c r="A2667" s="3" t="s">
        <v>6346</v>
      </c>
      <c r="B2667" s="3" t="s">
        <v>6347</v>
      </c>
      <c r="C2667" s="4" t="s">
        <v>133</v>
      </c>
      <c r="E2667" s="236">
        <v>30198</v>
      </c>
      <c r="F2667" s="3" t="s">
        <v>317</v>
      </c>
      <c r="G2667" s="4" t="s">
        <v>264</v>
      </c>
      <c r="H2667" s="60">
        <v>1439666</v>
      </c>
      <c r="I2667" s="27">
        <v>8</v>
      </c>
      <c r="J2667" s="170" t="s">
        <v>14</v>
      </c>
      <c r="K2667" s="170" t="s">
        <v>16</v>
      </c>
      <c r="L2667" s="5">
        <v>1</v>
      </c>
      <c r="N2667" s="31">
        <v>2.7989652623798964</v>
      </c>
      <c r="O2667" s="4" t="s">
        <v>6535</v>
      </c>
      <c r="P2667" s="56">
        <v>5.4539431994930582E-2</v>
      </c>
      <c r="Q2667" s="8" t="s">
        <v>6535</v>
      </c>
      <c r="R2667" s="35">
        <v>64.233117483811284</v>
      </c>
      <c r="S2667" s="2" t="s">
        <v>6535</v>
      </c>
      <c r="T2667" s="36">
        <v>1.2516188714153562</v>
      </c>
      <c r="U2667" s="2" t="s">
        <v>6535</v>
      </c>
      <c r="V2667" s="31">
        <v>51.320029563932003</v>
      </c>
      <c r="W2667" s="2" t="s">
        <v>6535</v>
      </c>
      <c r="X2667" s="31" t="s">
        <v>6535</v>
      </c>
      <c r="Y2667" s="2" t="s">
        <v>6535</v>
      </c>
      <c r="AA2667" s="37">
        <v>3787</v>
      </c>
      <c r="AB2667" s="4" t="s">
        <v>6535</v>
      </c>
      <c r="AC2667" s="37">
        <v>69436</v>
      </c>
      <c r="AD2667" s="4" t="s">
        <v>6535</v>
      </c>
      <c r="AE2667" s="41">
        <v>1353</v>
      </c>
      <c r="AF2667" s="4" t="s">
        <v>6535</v>
      </c>
      <c r="AG2667" s="41">
        <v>1081</v>
      </c>
      <c r="AH2667" s="2" t="s">
        <v>6535</v>
      </c>
      <c r="AI2667" s="41">
        <v>0</v>
      </c>
      <c r="AJ2667" s="2" t="s">
        <v>6535</v>
      </c>
      <c r="AK2667" s="41">
        <v>10698</v>
      </c>
      <c r="AL2667" s="2" t="s">
        <v>6535</v>
      </c>
      <c r="AM2667" s="2" t="str">
        <f>IF(OR(O2667="Q",Q2667="Q",S2667="Q",U2667="Q",W2667="Q",Y2667="Q",AB2667="Q",AD2667="Q",AF2667="Q",AH2667="Q",AJ2667="Q",AL2667="Q"),"Yes","No")</f>
        <v>No</v>
      </c>
    </row>
    <row r="2668" spans="1:39">
      <c r="A2668" s="6" t="s">
        <v>3970</v>
      </c>
      <c r="B2668" s="6" t="s">
        <v>3971</v>
      </c>
      <c r="C2668" s="4" t="s">
        <v>67</v>
      </c>
      <c r="D2668" s="242">
        <v>6080</v>
      </c>
      <c r="E2668" s="237">
        <v>60080</v>
      </c>
      <c r="F2668" s="25" t="s">
        <v>317</v>
      </c>
      <c r="G2668" s="53" t="s">
        <v>264</v>
      </c>
      <c r="H2668" s="180">
        <v>144875</v>
      </c>
      <c r="I2668" s="28">
        <v>8</v>
      </c>
      <c r="J2668" s="171" t="s">
        <v>14</v>
      </c>
      <c r="K2668" s="171" t="s">
        <v>13</v>
      </c>
      <c r="L2668" s="9">
        <v>1</v>
      </c>
      <c r="M2668" s="9"/>
      <c r="N2668" s="32">
        <v>1.657763693979176</v>
      </c>
      <c r="O2668" s="10" t="s">
        <v>6535</v>
      </c>
      <c r="P2668" s="57">
        <v>0.18477218830415257</v>
      </c>
      <c r="Q2668" s="7" t="s">
        <v>6535</v>
      </c>
      <c r="R2668" s="182">
        <v>88.477678571428569</v>
      </c>
      <c r="S2668" s="1" t="s">
        <v>6535</v>
      </c>
      <c r="T2668" s="36">
        <v>9.8616071428571423</v>
      </c>
      <c r="U2668" s="2" t="s">
        <v>6535</v>
      </c>
      <c r="V2668" s="31">
        <v>8.9719330013580798</v>
      </c>
      <c r="W2668" s="2" t="s">
        <v>6535</v>
      </c>
      <c r="X2668" s="31" t="s">
        <v>6535</v>
      </c>
      <c r="Y2668" s="2" t="s">
        <v>6535</v>
      </c>
      <c r="AA2668" s="38">
        <v>7324</v>
      </c>
      <c r="AB2668" s="9" t="s">
        <v>6535</v>
      </c>
      <c r="AC2668" s="38">
        <v>39638</v>
      </c>
      <c r="AD2668" s="9" t="s">
        <v>6535</v>
      </c>
      <c r="AE2668" s="42">
        <v>4418</v>
      </c>
      <c r="AF2668" s="9" t="s">
        <v>6535</v>
      </c>
      <c r="AG2668" s="41">
        <v>448</v>
      </c>
      <c r="AH2668" s="2" t="s">
        <v>6535</v>
      </c>
      <c r="AI2668" s="41">
        <v>0</v>
      </c>
      <c r="AJ2668" s="2" t="s">
        <v>6535</v>
      </c>
      <c r="AK2668" s="41">
        <v>7523</v>
      </c>
      <c r="AL2668" s="2" t="s">
        <v>6535</v>
      </c>
      <c r="AM2668" s="2" t="str">
        <f>IF(OR(O2668="Q",Q2668="Q",S2668="Q",U2668="Q",W2668="Q",Y2668="Q",AB2668="Q",AD2668="Q",AF2668="Q",AH2668="Q",AJ2668="Q",AL2668="Q"),"Yes","No")</f>
        <v>No</v>
      </c>
    </row>
    <row r="2669" spans="1:39">
      <c r="A2669" s="6" t="s">
        <v>2552</v>
      </c>
      <c r="B2669" s="6" t="s">
        <v>2553</v>
      </c>
      <c r="C2669" s="4" t="s">
        <v>83</v>
      </c>
      <c r="D2669" s="242" t="s">
        <v>2554</v>
      </c>
      <c r="E2669" s="237" t="s">
        <v>2555</v>
      </c>
      <c r="F2669" s="25" t="s">
        <v>317</v>
      </c>
      <c r="G2669" s="53" t="s">
        <v>476</v>
      </c>
      <c r="H2669" s="180">
        <v>0</v>
      </c>
      <c r="I2669" s="28">
        <v>8</v>
      </c>
      <c r="J2669" s="171" t="s">
        <v>20</v>
      </c>
      <c r="K2669" s="171" t="s">
        <v>16</v>
      </c>
      <c r="L2669" s="9">
        <v>1</v>
      </c>
      <c r="M2669" s="9"/>
      <c r="N2669" s="32">
        <v>4</v>
      </c>
      <c r="O2669" s="10" t="s">
        <v>6535</v>
      </c>
      <c r="P2669" s="57">
        <v>4.4444444444444446E-2</v>
      </c>
      <c r="Q2669" s="7" t="s">
        <v>6535</v>
      </c>
      <c r="R2669" s="182">
        <v>30</v>
      </c>
      <c r="S2669" s="1" t="s">
        <v>6535</v>
      </c>
      <c r="T2669" s="36">
        <v>0.33333333333333331</v>
      </c>
      <c r="U2669" s="2" t="s">
        <v>6535</v>
      </c>
      <c r="V2669" s="31">
        <v>90</v>
      </c>
      <c r="W2669" s="2" t="s">
        <v>6535</v>
      </c>
      <c r="X2669" s="31" t="s">
        <v>6535</v>
      </c>
      <c r="Y2669" s="2" t="s">
        <v>6535</v>
      </c>
      <c r="AA2669" s="38">
        <v>8</v>
      </c>
      <c r="AB2669" s="9" t="s">
        <v>6535</v>
      </c>
      <c r="AC2669" s="38">
        <v>180</v>
      </c>
      <c r="AD2669" s="9" t="s">
        <v>6535</v>
      </c>
      <c r="AE2669" s="42">
        <v>2</v>
      </c>
      <c r="AF2669" s="9" t="s">
        <v>6535</v>
      </c>
      <c r="AG2669" s="41">
        <v>6</v>
      </c>
      <c r="AH2669" s="2" t="s">
        <v>6535</v>
      </c>
      <c r="AI2669" s="41">
        <v>0</v>
      </c>
      <c r="AJ2669" s="2" t="s">
        <v>6535</v>
      </c>
      <c r="AK2669" s="41">
        <v>192</v>
      </c>
      <c r="AL2669" s="2" t="s">
        <v>6535</v>
      </c>
      <c r="AM2669" s="2" t="str">
        <f>IF(OR(O2669="Q",Q2669="Q",S2669="Q",U2669="Q",W2669="Q",Y2669="Q",AB2669="Q",AD2669="Q",AF2669="Q",AH2669="Q",AJ2669="Q",AL2669="Q"),"Yes","No")</f>
        <v>No</v>
      </c>
    </row>
    <row r="2670" spans="1:39">
      <c r="A2670" s="3" t="s">
        <v>2255</v>
      </c>
      <c r="B2670" s="3" t="s">
        <v>2636</v>
      </c>
      <c r="C2670" s="4" t="s">
        <v>83</v>
      </c>
      <c r="D2670" s="241" t="s">
        <v>2637</v>
      </c>
      <c r="E2670" s="236" t="s">
        <v>2638</v>
      </c>
      <c r="F2670" s="3" t="s">
        <v>317</v>
      </c>
      <c r="G2670" s="4" t="s">
        <v>476</v>
      </c>
      <c r="H2670" s="60">
        <v>0</v>
      </c>
      <c r="I2670" s="27">
        <v>8</v>
      </c>
      <c r="J2670" s="170" t="s">
        <v>15</v>
      </c>
      <c r="K2670" s="170" t="s">
        <v>13</v>
      </c>
      <c r="L2670" s="5">
        <v>1</v>
      </c>
      <c r="N2670" s="31">
        <v>0.69027644065465543</v>
      </c>
      <c r="O2670" s="4" t="s">
        <v>6535</v>
      </c>
      <c r="P2670" s="56">
        <v>4.5736208059195538E-2</v>
      </c>
      <c r="Q2670" s="8" t="s">
        <v>6535</v>
      </c>
      <c r="R2670" s="35">
        <v>45.383788254755999</v>
      </c>
      <c r="S2670" s="2" t="s">
        <v>6535</v>
      </c>
      <c r="T2670" s="36">
        <v>3.0070306038047971</v>
      </c>
      <c r="U2670" s="2" t="s">
        <v>6535</v>
      </c>
      <c r="V2670" s="31">
        <v>15.092559482877183</v>
      </c>
      <c r="W2670" s="2" t="s">
        <v>6535</v>
      </c>
      <c r="X2670" s="31" t="s">
        <v>6535</v>
      </c>
      <c r="Y2670" s="2" t="s">
        <v>6535</v>
      </c>
      <c r="AA2670" s="37">
        <v>5019</v>
      </c>
      <c r="AB2670" s="4" t="s">
        <v>6535</v>
      </c>
      <c r="AC2670" s="37">
        <v>109738</v>
      </c>
      <c r="AD2670" s="4" t="s">
        <v>6535</v>
      </c>
      <c r="AE2670" s="41">
        <v>7271</v>
      </c>
      <c r="AF2670" s="4" t="s">
        <v>6535</v>
      </c>
      <c r="AG2670" s="41">
        <v>2418</v>
      </c>
      <c r="AH2670" s="2" t="s">
        <v>6535</v>
      </c>
      <c r="AI2670" s="41">
        <v>0</v>
      </c>
      <c r="AJ2670" s="2" t="s">
        <v>6535</v>
      </c>
      <c r="AK2670" s="41">
        <v>38456</v>
      </c>
      <c r="AL2670" s="2" t="s">
        <v>6535</v>
      </c>
      <c r="AM2670" s="2" t="str">
        <f>IF(OR(O2670="Q",Q2670="Q",S2670="Q",U2670="Q",W2670="Q",Y2670="Q",AB2670="Q",AD2670="Q",AF2670="Q",AH2670="Q",AJ2670="Q",AL2670="Q"),"Yes","No")</f>
        <v>No</v>
      </c>
    </row>
    <row r="2671" spans="1:39">
      <c r="A2671" s="3" t="s">
        <v>613</v>
      </c>
      <c r="B2671" s="3" t="s">
        <v>614</v>
      </c>
      <c r="C2671" s="4" t="s">
        <v>112</v>
      </c>
      <c r="D2671" s="241" t="s">
        <v>615</v>
      </c>
      <c r="E2671" s="236" t="s">
        <v>616</v>
      </c>
      <c r="F2671" s="3" t="s">
        <v>317</v>
      </c>
      <c r="G2671" s="4" t="s">
        <v>476</v>
      </c>
      <c r="H2671" s="60">
        <v>0</v>
      </c>
      <c r="I2671" s="27">
        <v>8</v>
      </c>
      <c r="J2671" s="170" t="s">
        <v>30</v>
      </c>
      <c r="K2671" s="170" t="s">
        <v>13</v>
      </c>
      <c r="L2671" s="5">
        <v>1</v>
      </c>
      <c r="N2671" s="31">
        <v>0</v>
      </c>
      <c r="O2671" s="4" t="s">
        <v>6535</v>
      </c>
      <c r="P2671" s="56">
        <v>0</v>
      </c>
      <c r="Q2671" s="8" t="s">
        <v>6535</v>
      </c>
      <c r="R2671" s="35">
        <v>70.994974874371863</v>
      </c>
      <c r="S2671" s="2" t="s">
        <v>6535</v>
      </c>
      <c r="T2671" s="36">
        <v>4.1407035175879399</v>
      </c>
      <c r="U2671" s="2" t="s">
        <v>6535</v>
      </c>
      <c r="V2671" s="31">
        <v>17.145631067961165</v>
      </c>
      <c r="W2671" s="2" t="s">
        <v>6535</v>
      </c>
      <c r="X2671" s="31" t="s">
        <v>6535</v>
      </c>
      <c r="Y2671" s="2" t="s">
        <v>6535</v>
      </c>
      <c r="AA2671" s="37">
        <v>0</v>
      </c>
      <c r="AB2671" s="4" t="s">
        <v>6535</v>
      </c>
      <c r="AC2671" s="37">
        <v>14128</v>
      </c>
      <c r="AD2671" s="4" t="s">
        <v>6535</v>
      </c>
      <c r="AE2671" s="41">
        <v>824</v>
      </c>
      <c r="AF2671" s="4" t="s">
        <v>6535</v>
      </c>
      <c r="AG2671" s="41">
        <v>199</v>
      </c>
      <c r="AH2671" s="2" t="s">
        <v>6535</v>
      </c>
      <c r="AI2671" s="41">
        <v>0</v>
      </c>
      <c r="AJ2671" s="2" t="s">
        <v>6535</v>
      </c>
      <c r="AK2671" s="41">
        <v>9154</v>
      </c>
      <c r="AL2671" s="2" t="s">
        <v>6535</v>
      </c>
      <c r="AM2671" s="2" t="str">
        <f>IF(OR(O2671="Q",Q2671="Q",S2671="Q",U2671="Q",W2671="Q",Y2671="Q",AB2671="Q",AD2671="Q",AF2671="Q",AH2671="Q",AJ2671="Q",AL2671="Q"),"Yes","No")</f>
        <v>No</v>
      </c>
    </row>
    <row r="2672" spans="1:39">
      <c r="A2672" s="6" t="s">
        <v>1015</v>
      </c>
      <c r="B2672" s="6" t="s">
        <v>1016</v>
      </c>
      <c r="C2672" s="4" t="s">
        <v>97</v>
      </c>
      <c r="D2672" s="242">
        <v>2148</v>
      </c>
      <c r="E2672" s="237">
        <v>20148</v>
      </c>
      <c r="F2672" s="25" t="s">
        <v>397</v>
      </c>
      <c r="G2672" s="53" t="s">
        <v>264</v>
      </c>
      <c r="H2672" s="180">
        <v>423566</v>
      </c>
      <c r="I2672" s="27">
        <v>7</v>
      </c>
      <c r="J2672" s="171" t="s">
        <v>15</v>
      </c>
      <c r="K2672" s="171" t="s">
        <v>13</v>
      </c>
      <c r="L2672" s="9">
        <v>7</v>
      </c>
      <c r="M2672" s="9"/>
      <c r="N2672" s="32">
        <v>1.3346075213084543</v>
      </c>
      <c r="O2672" s="10" t="s">
        <v>6535</v>
      </c>
      <c r="P2672" s="57">
        <v>0.13613380093461513</v>
      </c>
      <c r="Q2672" s="7" t="s">
        <v>6535</v>
      </c>
      <c r="R2672" s="182">
        <v>63.42713427413721</v>
      </c>
      <c r="S2672" s="1" t="s">
        <v>6535</v>
      </c>
      <c r="T2672" s="36">
        <v>6.4697498952074888</v>
      </c>
      <c r="U2672" s="2" t="s">
        <v>6535</v>
      </c>
      <c r="V2672" s="31">
        <v>9.8036454733932281</v>
      </c>
      <c r="W2672" s="2" t="s">
        <v>6535</v>
      </c>
      <c r="X2672" s="31" t="s">
        <v>6535</v>
      </c>
      <c r="Y2672" s="2" t="s">
        <v>6535</v>
      </c>
      <c r="AA2672" s="38">
        <v>185393</v>
      </c>
      <c r="AB2672" s="9" t="s">
        <v>6535</v>
      </c>
      <c r="AC2672" s="38">
        <v>1361844</v>
      </c>
      <c r="AD2672" s="9" t="s">
        <v>6535</v>
      </c>
      <c r="AE2672" s="42">
        <v>138912</v>
      </c>
      <c r="AF2672" s="9" t="s">
        <v>6535</v>
      </c>
      <c r="AG2672" s="41">
        <v>21471</v>
      </c>
      <c r="AH2672" s="2" t="s">
        <v>6535</v>
      </c>
      <c r="AI2672" s="41">
        <v>0</v>
      </c>
      <c r="AJ2672" s="2" t="s">
        <v>6535</v>
      </c>
      <c r="AK2672" s="41">
        <v>297508</v>
      </c>
      <c r="AL2672" s="2" t="s">
        <v>6535</v>
      </c>
      <c r="AM2672" s="2" t="str">
        <f>IF(OR(O2672="Q",Q2672="Q",S2672="Q",U2672="Q",W2672="Q",Y2672="Q",AB2672="Q",AD2672="Q",AF2672="Q",AH2672="Q",AJ2672="Q",AL2672="Q"),"Yes","No")</f>
        <v>No</v>
      </c>
    </row>
    <row r="2673" spans="1:39">
      <c r="A2673" s="3" t="s">
        <v>5175</v>
      </c>
      <c r="B2673" s="3" t="s">
        <v>1070</v>
      </c>
      <c r="C2673" s="4" t="s">
        <v>84</v>
      </c>
      <c r="D2673" s="241" t="s">
        <v>5176</v>
      </c>
      <c r="E2673" s="236">
        <v>80266</v>
      </c>
      <c r="F2673" s="3" t="s">
        <v>167</v>
      </c>
      <c r="G2673" s="4" t="s">
        <v>264</v>
      </c>
      <c r="H2673" s="60">
        <v>0</v>
      </c>
      <c r="I2673" s="27">
        <v>7</v>
      </c>
      <c r="J2673" s="170" t="s">
        <v>14</v>
      </c>
      <c r="K2673" s="170" t="s">
        <v>13</v>
      </c>
      <c r="L2673" s="5">
        <v>7</v>
      </c>
      <c r="N2673" s="31">
        <v>5.960920108830077E-2</v>
      </c>
      <c r="O2673" s="4" t="s">
        <v>6535</v>
      </c>
      <c r="P2673" s="56">
        <v>2.8438255944303499E-3</v>
      </c>
      <c r="Q2673" s="8" t="s">
        <v>6535</v>
      </c>
      <c r="R2673" s="35">
        <v>87.456140350877192</v>
      </c>
      <c r="S2673" s="2" t="s">
        <v>6535</v>
      </c>
      <c r="T2673" s="36">
        <v>4.1723426212590295</v>
      </c>
      <c r="U2673" s="2" t="s">
        <v>6535</v>
      </c>
      <c r="V2673" s="31">
        <v>20.960920108830077</v>
      </c>
      <c r="W2673" s="2" t="s">
        <v>6535</v>
      </c>
      <c r="X2673" s="31" t="s">
        <v>6535</v>
      </c>
      <c r="Y2673" s="2" t="s">
        <v>6535</v>
      </c>
      <c r="AA2673" s="37">
        <v>241</v>
      </c>
      <c r="AB2673" s="4" t="s">
        <v>6535</v>
      </c>
      <c r="AC2673" s="37">
        <v>84745</v>
      </c>
      <c r="AD2673" s="4" t="s">
        <v>6535</v>
      </c>
      <c r="AE2673" s="41">
        <v>4043</v>
      </c>
      <c r="AF2673" s="4" t="s">
        <v>6535</v>
      </c>
      <c r="AG2673" s="41">
        <v>969</v>
      </c>
      <c r="AH2673" s="2" t="s">
        <v>6535</v>
      </c>
      <c r="AI2673" s="41">
        <v>0</v>
      </c>
      <c r="AJ2673" s="2" t="s">
        <v>6535</v>
      </c>
      <c r="AK2673" s="41">
        <v>53827</v>
      </c>
      <c r="AL2673" s="2" t="s">
        <v>6535</v>
      </c>
      <c r="AM2673" s="2" t="str">
        <f>IF(OR(O2673="Q",Q2673="Q",S2673="Q",U2673="Q",W2673="Q",Y2673="Q",AB2673="Q",AD2673="Q",AF2673="Q",AH2673="Q",AJ2673="Q",AL2673="Q"),"Yes","No")</f>
        <v>No</v>
      </c>
    </row>
    <row r="2674" spans="1:39">
      <c r="A2674" s="6" t="s">
        <v>3901</v>
      </c>
      <c r="B2674" s="6" t="s">
        <v>3902</v>
      </c>
      <c r="C2674" s="4" t="s">
        <v>111</v>
      </c>
      <c r="D2674" s="242" t="s">
        <v>3903</v>
      </c>
      <c r="E2674" s="237">
        <v>60004</v>
      </c>
      <c r="F2674" s="25" t="s">
        <v>167</v>
      </c>
      <c r="G2674" s="53" t="s">
        <v>264</v>
      </c>
      <c r="H2674" s="180">
        <v>0</v>
      </c>
      <c r="I2674" s="27">
        <v>7</v>
      </c>
      <c r="J2674" s="171" t="s">
        <v>14</v>
      </c>
      <c r="K2674" s="171" t="s">
        <v>13</v>
      </c>
      <c r="L2674" s="9">
        <v>7</v>
      </c>
      <c r="M2674" s="9"/>
      <c r="N2674" s="32">
        <v>0</v>
      </c>
      <c r="O2674" s="10" t="s">
        <v>6535</v>
      </c>
      <c r="P2674" s="57">
        <v>0</v>
      </c>
      <c r="Q2674" s="7" t="s">
        <v>6535</v>
      </c>
      <c r="R2674" s="182">
        <v>32.633731952749017</v>
      </c>
      <c r="S2674" s="1" t="s">
        <v>6535</v>
      </c>
      <c r="T2674" s="36">
        <v>1.9485926790141461</v>
      </c>
      <c r="U2674" s="2" t="s">
        <v>6535</v>
      </c>
      <c r="V2674" s="31">
        <v>16.747333757437413</v>
      </c>
      <c r="W2674" s="2" t="s">
        <v>6535</v>
      </c>
      <c r="X2674" s="31" t="s">
        <v>6535</v>
      </c>
      <c r="Y2674" s="2" t="s">
        <v>6535</v>
      </c>
      <c r="AA2674" s="38">
        <v>0</v>
      </c>
      <c r="AB2674" s="9" t="s">
        <v>6535</v>
      </c>
      <c r="AC2674" s="38">
        <v>447539</v>
      </c>
      <c r="AD2674" s="9" t="s">
        <v>6535</v>
      </c>
      <c r="AE2674" s="42">
        <v>26723</v>
      </c>
      <c r="AF2674" s="9" t="s">
        <v>6535</v>
      </c>
      <c r="AG2674" s="41">
        <v>13714</v>
      </c>
      <c r="AH2674" s="2" t="s">
        <v>6535</v>
      </c>
      <c r="AI2674" s="41">
        <v>0</v>
      </c>
      <c r="AJ2674" s="2" t="s">
        <v>6535</v>
      </c>
      <c r="AK2674" s="41">
        <v>220454</v>
      </c>
      <c r="AL2674" s="2" t="s">
        <v>6535</v>
      </c>
      <c r="AM2674" s="2" t="str">
        <f>IF(OR(O2674="Q",Q2674="Q",S2674="Q",U2674="Q",W2674="Q",Y2674="Q",AB2674="Q",AD2674="Q",AF2674="Q",AH2674="Q",AJ2674="Q",AL2674="Q"),"Yes","No")</f>
        <v>No</v>
      </c>
    </row>
    <row r="2675" spans="1:39">
      <c r="A2675" s="3" t="s">
        <v>5196</v>
      </c>
      <c r="B2675" s="3" t="s">
        <v>5197</v>
      </c>
      <c r="C2675" s="4" t="s">
        <v>127</v>
      </c>
      <c r="D2675" s="241" t="s">
        <v>5198</v>
      </c>
      <c r="E2675" s="236">
        <v>88158</v>
      </c>
      <c r="F2675" s="3" t="s">
        <v>167</v>
      </c>
      <c r="G2675" s="4" t="s">
        <v>264</v>
      </c>
      <c r="H2675" s="60">
        <v>0</v>
      </c>
      <c r="I2675" s="27">
        <v>7</v>
      </c>
      <c r="J2675" s="170" t="s">
        <v>14</v>
      </c>
      <c r="K2675" s="170" t="s">
        <v>16</v>
      </c>
      <c r="L2675" s="5">
        <v>7</v>
      </c>
      <c r="N2675" s="31">
        <v>0.94391994520058375</v>
      </c>
      <c r="O2675" s="4" t="s">
        <v>6535</v>
      </c>
      <c r="P2675" s="56">
        <v>3.1773433583959898E-2</v>
      </c>
      <c r="Q2675" s="8" t="s">
        <v>6535</v>
      </c>
      <c r="R2675" s="35">
        <v>121.91395746761184</v>
      </c>
      <c r="S2675" s="2" t="s">
        <v>6535</v>
      </c>
      <c r="T2675" s="36">
        <v>4.103764360791982</v>
      </c>
      <c r="U2675" s="2" t="s">
        <v>6535</v>
      </c>
      <c r="V2675" s="31">
        <v>29.707835720880365</v>
      </c>
      <c r="W2675" s="2" t="s">
        <v>6535</v>
      </c>
      <c r="X2675" s="31" t="s">
        <v>6535</v>
      </c>
      <c r="Y2675" s="2" t="s">
        <v>6535</v>
      </c>
      <c r="AA2675" s="37">
        <v>31694</v>
      </c>
      <c r="AB2675" s="4" t="s">
        <v>6535</v>
      </c>
      <c r="AC2675" s="37">
        <v>997500</v>
      </c>
      <c r="AD2675" s="4" t="s">
        <v>6535</v>
      </c>
      <c r="AE2675" s="41">
        <v>33577</v>
      </c>
      <c r="AF2675" s="4" t="s">
        <v>6535</v>
      </c>
      <c r="AG2675" s="41">
        <v>8182</v>
      </c>
      <c r="AH2675" s="2" t="s">
        <v>6535</v>
      </c>
      <c r="AI2675" s="41">
        <v>0</v>
      </c>
      <c r="AJ2675" s="2" t="s">
        <v>6535</v>
      </c>
      <c r="AK2675" s="41">
        <v>204780</v>
      </c>
      <c r="AL2675" s="2" t="s">
        <v>6535</v>
      </c>
      <c r="AM2675" s="2" t="str">
        <f>IF(OR(O2675="Q",Q2675="Q",S2675="Q",U2675="Q",W2675="Q",Y2675="Q",AB2675="Q",AD2675="Q",AF2675="Q",AH2675="Q",AJ2675="Q",AL2675="Q"),"Yes","No")</f>
        <v>No</v>
      </c>
    </row>
    <row r="2676" spans="1:39">
      <c r="A2676" s="6" t="s">
        <v>2918</v>
      </c>
      <c r="B2676" s="6" t="s">
        <v>1082</v>
      </c>
      <c r="C2676" s="4" t="s">
        <v>59</v>
      </c>
      <c r="D2676" s="242">
        <v>5194</v>
      </c>
      <c r="E2676" s="237">
        <v>50194</v>
      </c>
      <c r="F2676" s="25" t="s">
        <v>1218</v>
      </c>
      <c r="G2676" s="53" t="s">
        <v>264</v>
      </c>
      <c r="H2676" s="180">
        <v>296863</v>
      </c>
      <c r="I2676" s="27">
        <v>7</v>
      </c>
      <c r="J2676" s="171" t="s">
        <v>14</v>
      </c>
      <c r="K2676" s="171" t="s">
        <v>13</v>
      </c>
      <c r="L2676" s="9">
        <v>7</v>
      </c>
      <c r="M2676" s="9"/>
      <c r="N2676" s="32">
        <v>0.99886431959382727</v>
      </c>
      <c r="O2676" s="10" t="s">
        <v>6535</v>
      </c>
      <c r="P2676" s="57">
        <v>6.3126563440043068E-2</v>
      </c>
      <c r="Q2676" s="7" t="s">
        <v>6535</v>
      </c>
      <c r="R2676" s="182">
        <v>47.182768924302792</v>
      </c>
      <c r="S2676" s="1" t="s">
        <v>6535</v>
      </c>
      <c r="T2676" s="36">
        <v>2.9818725099601595</v>
      </c>
      <c r="U2676" s="2" t="s">
        <v>6535</v>
      </c>
      <c r="V2676" s="31">
        <v>15.823201282650812</v>
      </c>
      <c r="W2676" s="2" t="s">
        <v>6535</v>
      </c>
      <c r="X2676" s="31" t="s">
        <v>6535</v>
      </c>
      <c r="Y2676" s="2" t="s">
        <v>6535</v>
      </c>
      <c r="AA2676" s="38">
        <v>29904</v>
      </c>
      <c r="AB2676" s="9" t="s">
        <v>6535</v>
      </c>
      <c r="AC2676" s="38">
        <v>473715</v>
      </c>
      <c r="AD2676" s="9" t="s">
        <v>6535</v>
      </c>
      <c r="AE2676" s="42">
        <v>29938</v>
      </c>
      <c r="AF2676" s="9" t="s">
        <v>6535</v>
      </c>
      <c r="AG2676" s="41">
        <v>10040</v>
      </c>
      <c r="AH2676" s="2" t="s">
        <v>6535</v>
      </c>
      <c r="AI2676" s="41">
        <v>0</v>
      </c>
      <c r="AJ2676" s="2" t="s">
        <v>6535</v>
      </c>
      <c r="AK2676" s="41">
        <v>174096</v>
      </c>
      <c r="AL2676" s="2" t="s">
        <v>6535</v>
      </c>
      <c r="AM2676" s="2" t="str">
        <f>IF(OR(O2676="Q",Q2676="Q",S2676="Q",U2676="Q",W2676="Q",Y2676="Q",AB2676="Q",AD2676="Q",AF2676="Q",AH2676="Q",AJ2676="Q",AL2676="Q"),"Yes","No")</f>
        <v>No</v>
      </c>
    </row>
    <row r="2677" spans="1:39">
      <c r="A2677" s="3" t="s">
        <v>1785</v>
      </c>
      <c r="B2677" s="3" t="s">
        <v>1786</v>
      </c>
      <c r="C2677" s="4" t="s">
        <v>129</v>
      </c>
      <c r="D2677" s="241">
        <v>4186</v>
      </c>
      <c r="E2677" s="236">
        <v>40186</v>
      </c>
      <c r="F2677" s="3" t="s">
        <v>317</v>
      </c>
      <c r="G2677" s="4" t="s">
        <v>264</v>
      </c>
      <c r="H2677" s="60">
        <v>133228</v>
      </c>
      <c r="I2677" s="27">
        <v>7</v>
      </c>
      <c r="J2677" s="170" t="s">
        <v>15</v>
      </c>
      <c r="K2677" s="170" t="s">
        <v>13</v>
      </c>
      <c r="L2677" s="5">
        <v>7</v>
      </c>
      <c r="N2677" s="31">
        <v>0.47630449643699513</v>
      </c>
      <c r="O2677" s="4" t="s">
        <v>6535</v>
      </c>
      <c r="P2677" s="56">
        <v>7.2702529802634197E-2</v>
      </c>
      <c r="Q2677" s="8" t="s">
        <v>6535</v>
      </c>
      <c r="R2677" s="35">
        <v>87.164714285714282</v>
      </c>
      <c r="S2677" s="2" t="s">
        <v>6535</v>
      </c>
      <c r="T2677" s="36">
        <v>13.304714285714285</v>
      </c>
      <c r="U2677" s="2" t="s">
        <v>6535</v>
      </c>
      <c r="V2677" s="31">
        <v>6.5514157173075063</v>
      </c>
      <c r="W2677" s="2" t="s">
        <v>6535</v>
      </c>
      <c r="X2677" s="31" t="s">
        <v>6535</v>
      </c>
      <c r="Y2677" s="2" t="s">
        <v>6535</v>
      </c>
      <c r="AA2677" s="37">
        <v>133079</v>
      </c>
      <c r="AB2677" s="4" t="s">
        <v>6535</v>
      </c>
      <c r="AC2677" s="37">
        <v>1830459</v>
      </c>
      <c r="AD2677" s="4" t="s">
        <v>6535</v>
      </c>
      <c r="AE2677" s="41">
        <v>279399</v>
      </c>
      <c r="AF2677" s="4" t="s">
        <v>6535</v>
      </c>
      <c r="AG2677" s="41">
        <v>21000</v>
      </c>
      <c r="AH2677" s="2" t="s">
        <v>6535</v>
      </c>
      <c r="AI2677" s="41">
        <v>0</v>
      </c>
      <c r="AJ2677" s="2" t="s">
        <v>6535</v>
      </c>
      <c r="AK2677" s="41">
        <v>260093</v>
      </c>
      <c r="AL2677" s="2" t="s">
        <v>6535</v>
      </c>
      <c r="AM2677" s="2" t="str">
        <f>IF(OR(O2677="Q",Q2677="Q",S2677="Q",U2677="Q",W2677="Q",Y2677="Q",AB2677="Q",AD2677="Q",AF2677="Q",AH2677="Q",AJ2677="Q",AL2677="Q"),"Yes","No")</f>
        <v>No</v>
      </c>
    </row>
    <row r="2678" spans="1:39">
      <c r="A2678" s="3" t="s">
        <v>1843</v>
      </c>
      <c r="B2678" s="3" t="s">
        <v>1788</v>
      </c>
      <c r="C2678" s="4" t="s">
        <v>126</v>
      </c>
      <c r="D2678" s="241" t="s">
        <v>1844</v>
      </c>
      <c r="E2678" s="236">
        <v>44907</v>
      </c>
      <c r="F2678" s="3" t="s">
        <v>167</v>
      </c>
      <c r="G2678" s="4" t="s">
        <v>264</v>
      </c>
      <c r="H2678" s="60">
        <v>0</v>
      </c>
      <c r="I2678" s="27">
        <v>7</v>
      </c>
      <c r="J2678" s="170" t="s">
        <v>14</v>
      </c>
      <c r="K2678" s="170" t="s">
        <v>13</v>
      </c>
      <c r="L2678" s="5">
        <v>7</v>
      </c>
      <c r="N2678" s="31">
        <v>0</v>
      </c>
      <c r="O2678" s="4" t="s">
        <v>6535</v>
      </c>
      <c r="P2678" s="56">
        <v>0</v>
      </c>
      <c r="Q2678" s="8" t="s">
        <v>6535</v>
      </c>
      <c r="R2678" s="35">
        <v>25.160991714137751</v>
      </c>
      <c r="S2678" s="2" t="s">
        <v>6535</v>
      </c>
      <c r="T2678" s="36">
        <v>0.97449508026929055</v>
      </c>
      <c r="U2678" s="2" t="s">
        <v>6535</v>
      </c>
      <c r="V2678" s="31">
        <v>25.819516407599309</v>
      </c>
      <c r="W2678" s="2" t="s">
        <v>6535</v>
      </c>
      <c r="X2678" s="31" t="s">
        <v>6535</v>
      </c>
      <c r="Y2678" s="2" t="s">
        <v>6535</v>
      </c>
      <c r="AA2678" s="37">
        <v>0</v>
      </c>
      <c r="AB2678" s="4" t="s">
        <v>6535</v>
      </c>
      <c r="AC2678" s="37">
        <v>388687</v>
      </c>
      <c r="AD2678" s="4" t="s">
        <v>6535</v>
      </c>
      <c r="AE2678" s="41">
        <v>15054</v>
      </c>
      <c r="AF2678" s="4" t="s">
        <v>6535</v>
      </c>
      <c r="AG2678" s="41">
        <v>15448</v>
      </c>
      <c r="AH2678" s="2" t="s">
        <v>6535</v>
      </c>
      <c r="AI2678" s="41">
        <v>0</v>
      </c>
      <c r="AJ2678" s="2" t="s">
        <v>6535</v>
      </c>
      <c r="AK2678" s="41">
        <v>279481</v>
      </c>
      <c r="AL2678" s="2" t="s">
        <v>6535</v>
      </c>
      <c r="AM2678" s="2" t="str">
        <f>IF(OR(O2678="Q",Q2678="Q",S2678="Q",U2678="Q",W2678="Q",Y2678="Q",AB2678="Q",AD2678="Q",AF2678="Q",AH2678="Q",AJ2678="Q",AL2678="Q"),"Yes","No")</f>
        <v>No</v>
      </c>
    </row>
    <row r="2679" spans="1:39">
      <c r="A2679" s="3" t="s">
        <v>6318</v>
      </c>
      <c r="B2679" s="3" t="s">
        <v>1163</v>
      </c>
      <c r="C2679" s="4" t="s">
        <v>97</v>
      </c>
      <c r="D2679" s="241">
        <v>2216</v>
      </c>
      <c r="E2679" s="236">
        <v>20216</v>
      </c>
      <c r="F2679" s="3" t="s">
        <v>317</v>
      </c>
      <c r="G2679" s="4" t="s">
        <v>264</v>
      </c>
      <c r="H2679" s="60">
        <v>423566</v>
      </c>
      <c r="I2679" s="27">
        <v>7</v>
      </c>
      <c r="J2679" s="170" t="s">
        <v>14</v>
      </c>
      <c r="K2679" s="170" t="s">
        <v>16</v>
      </c>
      <c r="L2679" s="5">
        <v>7</v>
      </c>
      <c r="N2679" s="31">
        <v>0.75291411640871697</v>
      </c>
      <c r="O2679" s="4" t="s">
        <v>6535</v>
      </c>
      <c r="P2679" s="56">
        <v>2.7197960821867651E-2</v>
      </c>
      <c r="Q2679" s="8" t="s">
        <v>6535</v>
      </c>
      <c r="R2679" s="35">
        <v>67.724368144969006</v>
      </c>
      <c r="S2679" s="2" t="s">
        <v>6535</v>
      </c>
      <c r="T2679" s="36">
        <v>2.4464473056747735</v>
      </c>
      <c r="U2679" s="2" t="s">
        <v>6535</v>
      </c>
      <c r="V2679" s="31">
        <v>27.682741413590115</v>
      </c>
      <c r="W2679" s="2" t="s">
        <v>6535</v>
      </c>
      <c r="X2679" s="31" t="s">
        <v>6535</v>
      </c>
      <c r="Y2679" s="2" t="s">
        <v>6535</v>
      </c>
      <c r="AA2679" s="37">
        <v>19313</v>
      </c>
      <c r="AB2679" s="4" t="s">
        <v>6535</v>
      </c>
      <c r="AC2679" s="37">
        <v>710090</v>
      </c>
      <c r="AD2679" s="4" t="s">
        <v>6535</v>
      </c>
      <c r="AE2679" s="41">
        <v>25651</v>
      </c>
      <c r="AF2679" s="4" t="s">
        <v>6535</v>
      </c>
      <c r="AG2679" s="41">
        <v>10485</v>
      </c>
      <c r="AH2679" s="2" t="s">
        <v>6535</v>
      </c>
      <c r="AI2679" s="41">
        <v>0</v>
      </c>
      <c r="AJ2679" s="2" t="s">
        <v>6535</v>
      </c>
      <c r="AK2679" s="41">
        <v>125020</v>
      </c>
      <c r="AL2679" s="2" t="s">
        <v>6535</v>
      </c>
      <c r="AM2679" s="2" t="str">
        <f>IF(OR(O2679="Q",Q2679="Q",S2679="Q",U2679="Q",W2679="Q",Y2679="Q",AB2679="Q",AD2679="Q",AF2679="Q",AH2679="Q",AJ2679="Q",AL2679="Q"),"Yes","No")</f>
        <v>No</v>
      </c>
    </row>
    <row r="2680" spans="1:39">
      <c r="A2680" s="6" t="s">
        <v>4190</v>
      </c>
      <c r="B2680" s="6" t="s">
        <v>4103</v>
      </c>
      <c r="C2680" s="4" t="s">
        <v>67</v>
      </c>
      <c r="D2680" s="242" t="s">
        <v>4191</v>
      </c>
      <c r="E2680" s="237" t="s">
        <v>4192</v>
      </c>
      <c r="F2680" s="25" t="s">
        <v>1218</v>
      </c>
      <c r="G2680" s="53" t="s">
        <v>476</v>
      </c>
      <c r="H2680" s="180">
        <v>0</v>
      </c>
      <c r="I2680" s="28">
        <v>7</v>
      </c>
      <c r="J2680" s="171" t="s">
        <v>14</v>
      </c>
      <c r="K2680" s="171" t="s">
        <v>13</v>
      </c>
      <c r="L2680" s="9">
        <v>7</v>
      </c>
      <c r="M2680" s="9"/>
      <c r="N2680" s="32">
        <v>0.85468016431924887</v>
      </c>
      <c r="O2680" s="10" t="s">
        <v>6535</v>
      </c>
      <c r="P2680" s="57">
        <v>2.606901767394821E-2</v>
      </c>
      <c r="Q2680" s="7" t="s">
        <v>6535</v>
      </c>
      <c r="R2680" s="182">
        <v>44.661636854202058</v>
      </c>
      <c r="S2680" s="1" t="s">
        <v>6535</v>
      </c>
      <c r="T2680" s="36">
        <v>1.3622464275007495</v>
      </c>
      <c r="U2680" s="2" t="s">
        <v>6535</v>
      </c>
      <c r="V2680" s="31">
        <v>32.785284624413144</v>
      </c>
      <c r="W2680" s="2" t="s">
        <v>6535</v>
      </c>
      <c r="X2680" s="31" t="s">
        <v>6535</v>
      </c>
      <c r="Y2680" s="2" t="s">
        <v>6535</v>
      </c>
      <c r="AA2680" s="38">
        <v>11651</v>
      </c>
      <c r="AB2680" s="9" t="s">
        <v>6535</v>
      </c>
      <c r="AC2680" s="38">
        <v>446929</v>
      </c>
      <c r="AD2680" s="9" t="s">
        <v>6535</v>
      </c>
      <c r="AE2680" s="42">
        <v>13632</v>
      </c>
      <c r="AF2680" s="9" t="s">
        <v>6535</v>
      </c>
      <c r="AG2680" s="41">
        <v>10007</v>
      </c>
      <c r="AH2680" s="2" t="s">
        <v>6535</v>
      </c>
      <c r="AI2680" s="41">
        <v>0</v>
      </c>
      <c r="AJ2680" s="2" t="s">
        <v>6535</v>
      </c>
      <c r="AK2680" s="41">
        <v>181402</v>
      </c>
      <c r="AL2680" s="2" t="s">
        <v>6535</v>
      </c>
      <c r="AM2680" s="2" t="str">
        <f>IF(OR(O2680="Q",Q2680="Q",S2680="Q",U2680="Q",W2680="Q",Y2680="Q",AB2680="Q",AD2680="Q",AF2680="Q",AH2680="Q",AJ2680="Q",AL2680="Q"),"Yes","No")</f>
        <v>No</v>
      </c>
    </row>
    <row r="2681" spans="1:39">
      <c r="A2681" s="6" t="s">
        <v>4158</v>
      </c>
      <c r="B2681" s="6" t="s">
        <v>4159</v>
      </c>
      <c r="C2681" s="4" t="s">
        <v>67</v>
      </c>
      <c r="D2681" s="242" t="s">
        <v>4160</v>
      </c>
      <c r="E2681" s="237" t="s">
        <v>4161</v>
      </c>
      <c r="F2681" s="25" t="s">
        <v>317</v>
      </c>
      <c r="G2681" s="53" t="s">
        <v>476</v>
      </c>
      <c r="H2681" s="180">
        <v>0</v>
      </c>
      <c r="I2681" s="28">
        <v>7</v>
      </c>
      <c r="J2681" s="171" t="s">
        <v>14</v>
      </c>
      <c r="K2681" s="171" t="s">
        <v>13</v>
      </c>
      <c r="L2681" s="9">
        <v>7</v>
      </c>
      <c r="M2681" s="9"/>
      <c r="N2681" s="32">
        <v>2.2236709209438987</v>
      </c>
      <c r="O2681" s="10" t="s">
        <v>6535</v>
      </c>
      <c r="P2681" s="57">
        <v>0.11019501851902409</v>
      </c>
      <c r="Q2681" s="7" t="s">
        <v>6535</v>
      </c>
      <c r="R2681" s="182">
        <v>58.141269841269839</v>
      </c>
      <c r="S2681" s="1" t="s">
        <v>6535</v>
      </c>
      <c r="T2681" s="36">
        <v>2.8812169312169313</v>
      </c>
      <c r="U2681" s="2" t="s">
        <v>6535</v>
      </c>
      <c r="V2681" s="31">
        <v>20.179414195207052</v>
      </c>
      <c r="W2681" s="2" t="s">
        <v>6535</v>
      </c>
      <c r="X2681" s="31" t="s">
        <v>6535</v>
      </c>
      <c r="Y2681" s="2" t="s">
        <v>6535</v>
      </c>
      <c r="AA2681" s="38">
        <v>24218</v>
      </c>
      <c r="AB2681" s="9" t="s">
        <v>6535</v>
      </c>
      <c r="AC2681" s="38">
        <v>219774</v>
      </c>
      <c r="AD2681" s="9" t="s">
        <v>6535</v>
      </c>
      <c r="AE2681" s="42">
        <v>10891</v>
      </c>
      <c r="AF2681" s="9" t="s">
        <v>6535</v>
      </c>
      <c r="AG2681" s="41">
        <v>3780</v>
      </c>
      <c r="AH2681" s="2" t="s">
        <v>6535</v>
      </c>
      <c r="AI2681" s="41">
        <v>0</v>
      </c>
      <c r="AJ2681" s="2" t="s">
        <v>6535</v>
      </c>
      <c r="AK2681" s="41">
        <v>60764</v>
      </c>
      <c r="AL2681" s="2" t="s">
        <v>6535</v>
      </c>
      <c r="AM2681" s="2" t="str">
        <f>IF(OR(O2681="Q",Q2681="Q",S2681="Q",U2681="Q",W2681="Q",Y2681="Q",AB2681="Q",AD2681="Q",AF2681="Q",AH2681="Q",AJ2681="Q",AL2681="Q"),"Yes","No")</f>
        <v>No</v>
      </c>
    </row>
    <row r="2682" spans="1:39">
      <c r="A2682" s="6" t="s">
        <v>4098</v>
      </c>
      <c r="B2682" s="6" t="s">
        <v>4099</v>
      </c>
      <c r="C2682" s="4" t="s">
        <v>67</v>
      </c>
      <c r="D2682" s="242" t="s">
        <v>4100</v>
      </c>
      <c r="E2682" s="237" t="s">
        <v>4101</v>
      </c>
      <c r="F2682" s="25" t="s">
        <v>1218</v>
      </c>
      <c r="G2682" s="53" t="s">
        <v>476</v>
      </c>
      <c r="H2682" s="180">
        <v>0</v>
      </c>
      <c r="I2682" s="28">
        <v>7</v>
      </c>
      <c r="J2682" s="171" t="s">
        <v>14</v>
      </c>
      <c r="K2682" s="171" t="s">
        <v>13</v>
      </c>
      <c r="L2682" s="9">
        <v>7</v>
      </c>
      <c r="M2682" s="9"/>
      <c r="N2682" s="32">
        <v>1.5239091933666076</v>
      </c>
      <c r="O2682" s="10" t="s">
        <v>6535</v>
      </c>
      <c r="P2682" s="57">
        <v>4.2309807024366694E-2</v>
      </c>
      <c r="Q2682" s="7" t="s">
        <v>6535</v>
      </c>
      <c r="R2682" s="182">
        <v>41.790958341117133</v>
      </c>
      <c r="S2682" s="1" t="s">
        <v>6535</v>
      </c>
      <c r="T2682" s="36">
        <v>1.1602839529235942</v>
      </c>
      <c r="U2682" s="2" t="s">
        <v>6535</v>
      </c>
      <c r="V2682" s="31">
        <v>36.017871518274028</v>
      </c>
      <c r="W2682" s="2" t="s">
        <v>6535</v>
      </c>
      <c r="X2682" s="31" t="s">
        <v>6535</v>
      </c>
      <c r="Y2682" s="2" t="s">
        <v>6535</v>
      </c>
      <c r="AA2682" s="38">
        <v>9465</v>
      </c>
      <c r="AB2682" s="9" t="s">
        <v>6535</v>
      </c>
      <c r="AC2682" s="38">
        <v>223707</v>
      </c>
      <c r="AD2682" s="9" t="s">
        <v>6535</v>
      </c>
      <c r="AE2682" s="42">
        <v>6211</v>
      </c>
      <c r="AF2682" s="9" t="s">
        <v>6535</v>
      </c>
      <c r="AG2682" s="41">
        <v>5353</v>
      </c>
      <c r="AH2682" s="2" t="s">
        <v>6535</v>
      </c>
      <c r="AI2682" s="41">
        <v>0</v>
      </c>
      <c r="AJ2682" s="2" t="s">
        <v>6535</v>
      </c>
      <c r="AK2682" s="41">
        <v>102307</v>
      </c>
      <c r="AL2682" s="2" t="s">
        <v>6535</v>
      </c>
      <c r="AM2682" s="2" t="str">
        <f>IF(OR(O2682="Q",Q2682="Q",S2682="Q",U2682="Q",W2682="Q",Y2682="Q",AB2682="Q",AD2682="Q",AF2682="Q",AH2682="Q",AJ2682="Q",AL2682="Q"),"Yes","No")</f>
        <v>No</v>
      </c>
    </row>
    <row r="2683" spans="1:39">
      <c r="A2683" s="3" t="s">
        <v>4094</v>
      </c>
      <c r="B2683" s="3" t="s">
        <v>4095</v>
      </c>
      <c r="C2683" s="4" t="s">
        <v>67</v>
      </c>
      <c r="D2683" s="241" t="s">
        <v>4096</v>
      </c>
      <c r="E2683" s="236" t="s">
        <v>4097</v>
      </c>
      <c r="F2683" s="3" t="s">
        <v>1218</v>
      </c>
      <c r="G2683" s="4" t="s">
        <v>476</v>
      </c>
      <c r="H2683" s="60">
        <v>0</v>
      </c>
      <c r="I2683" s="27">
        <v>7</v>
      </c>
      <c r="J2683" s="170" t="s">
        <v>14</v>
      </c>
      <c r="K2683" s="170" t="s">
        <v>13</v>
      </c>
      <c r="L2683" s="5">
        <v>7</v>
      </c>
      <c r="N2683" s="31">
        <v>0.64120003022746164</v>
      </c>
      <c r="O2683" s="4" t="s">
        <v>6535</v>
      </c>
      <c r="P2683" s="56">
        <v>3.3843208423907624E-2</v>
      </c>
      <c r="Q2683" s="8" t="s">
        <v>6535</v>
      </c>
      <c r="R2683" s="35">
        <v>64.368421052631575</v>
      </c>
      <c r="S2683" s="2" t="s">
        <v>6535</v>
      </c>
      <c r="T2683" s="36">
        <v>3.3974326059050064</v>
      </c>
      <c r="U2683" s="2" t="s">
        <v>6535</v>
      </c>
      <c r="V2683" s="31">
        <v>18.946195118264942</v>
      </c>
      <c r="W2683" s="2" t="s">
        <v>6535</v>
      </c>
      <c r="X2683" s="31" t="s">
        <v>6535</v>
      </c>
      <c r="Y2683" s="2" t="s">
        <v>6535</v>
      </c>
      <c r="AA2683" s="37">
        <v>8485</v>
      </c>
      <c r="AB2683" s="4" t="s">
        <v>6535</v>
      </c>
      <c r="AC2683" s="37">
        <v>250715</v>
      </c>
      <c r="AD2683" s="4" t="s">
        <v>6535</v>
      </c>
      <c r="AE2683" s="41">
        <v>13233</v>
      </c>
      <c r="AF2683" s="4" t="s">
        <v>6535</v>
      </c>
      <c r="AG2683" s="41">
        <v>3895</v>
      </c>
      <c r="AH2683" s="2" t="s">
        <v>6535</v>
      </c>
      <c r="AI2683" s="41">
        <v>0</v>
      </c>
      <c r="AJ2683" s="2" t="s">
        <v>6535</v>
      </c>
      <c r="AK2683" s="41">
        <v>75234</v>
      </c>
      <c r="AL2683" s="2" t="s">
        <v>6535</v>
      </c>
      <c r="AM2683" s="2" t="str">
        <f>IF(OR(O2683="Q",Q2683="Q",S2683="Q",U2683="Q",W2683="Q",Y2683="Q",AB2683="Q",AD2683="Q",AF2683="Q",AH2683="Q",AJ2683="Q",AL2683="Q"),"Yes","No")</f>
        <v>No</v>
      </c>
    </row>
    <row r="2684" spans="1:39">
      <c r="A2684" s="6" t="s">
        <v>6258</v>
      </c>
      <c r="B2684" s="6" t="s">
        <v>6259</v>
      </c>
      <c r="C2684" s="4" t="s">
        <v>67</v>
      </c>
      <c r="D2684" s="242"/>
      <c r="E2684" s="237" t="s">
        <v>6260</v>
      </c>
      <c r="F2684" s="25" t="s">
        <v>317</v>
      </c>
      <c r="G2684" s="53" t="s">
        <v>476</v>
      </c>
      <c r="H2684" s="180">
        <v>0</v>
      </c>
      <c r="I2684" s="28">
        <v>7</v>
      </c>
      <c r="J2684" s="171" t="s">
        <v>14</v>
      </c>
      <c r="K2684" s="171" t="s">
        <v>13</v>
      </c>
      <c r="L2684" s="9">
        <v>7</v>
      </c>
      <c r="M2684" s="9"/>
      <c r="N2684" s="32">
        <v>0</v>
      </c>
      <c r="O2684" s="10" t="s">
        <v>6535</v>
      </c>
      <c r="P2684" s="57">
        <v>0</v>
      </c>
      <c r="Q2684" s="7" t="s">
        <v>6535</v>
      </c>
      <c r="R2684" s="182">
        <v>28.774231766012587</v>
      </c>
      <c r="S2684" s="1" t="s">
        <v>6535</v>
      </c>
      <c r="T2684" s="36">
        <v>0.67900777489818587</v>
      </c>
      <c r="U2684" s="2" t="s">
        <v>6535</v>
      </c>
      <c r="V2684" s="31">
        <v>42.376881134133043</v>
      </c>
      <c r="W2684" s="2" t="s">
        <v>6535</v>
      </c>
      <c r="X2684" s="31" t="s">
        <v>6535</v>
      </c>
      <c r="Y2684" s="2" t="s">
        <v>6535</v>
      </c>
      <c r="AA2684" s="38">
        <v>0</v>
      </c>
      <c r="AB2684" s="9" t="s">
        <v>6535</v>
      </c>
      <c r="AC2684" s="38">
        <v>388596</v>
      </c>
      <c r="AD2684" s="9" t="s">
        <v>6535</v>
      </c>
      <c r="AE2684" s="42">
        <v>9170</v>
      </c>
      <c r="AF2684" s="9" t="s">
        <v>6535</v>
      </c>
      <c r="AG2684" s="41">
        <v>13505</v>
      </c>
      <c r="AH2684" s="2" t="s">
        <v>6535</v>
      </c>
      <c r="AI2684" s="41">
        <v>0</v>
      </c>
      <c r="AJ2684" s="2" t="s">
        <v>6535</v>
      </c>
      <c r="AK2684" s="41">
        <v>190696</v>
      </c>
      <c r="AL2684" s="2" t="s">
        <v>6535</v>
      </c>
      <c r="AM2684" s="2" t="str">
        <f>IF(OR(O2684="Q",Q2684="Q",S2684="Q",U2684="Q",W2684="Q",Y2684="Q",AB2684="Q",AD2684="Q",AF2684="Q",AH2684="Q",AJ2684="Q",AL2684="Q"),"Yes","No")</f>
        <v>No</v>
      </c>
    </row>
    <row r="2685" spans="1:39">
      <c r="A2685" s="3" t="s">
        <v>3762</v>
      </c>
      <c r="B2685" s="3" t="s">
        <v>3763</v>
      </c>
      <c r="C2685" s="4" t="s">
        <v>141</v>
      </c>
      <c r="D2685" s="241" t="s">
        <v>3764</v>
      </c>
      <c r="E2685" s="236" t="s">
        <v>3765</v>
      </c>
      <c r="F2685" s="3" t="s">
        <v>317</v>
      </c>
      <c r="G2685" s="4" t="s">
        <v>476</v>
      </c>
      <c r="H2685" s="60">
        <v>0</v>
      </c>
      <c r="I2685" s="27">
        <v>7</v>
      </c>
      <c r="J2685" s="170" t="s">
        <v>15</v>
      </c>
      <c r="K2685" s="170" t="s">
        <v>13</v>
      </c>
      <c r="L2685" s="5">
        <v>7</v>
      </c>
      <c r="N2685" s="31">
        <v>2.0442671620254425</v>
      </c>
      <c r="O2685" s="4" t="s">
        <v>6535</v>
      </c>
      <c r="P2685" s="56">
        <v>0.11501852353001558</v>
      </c>
      <c r="Q2685" s="8" t="s">
        <v>6535</v>
      </c>
      <c r="R2685" s="35">
        <v>93.256461578626755</v>
      </c>
      <c r="S2685" s="2" t="s">
        <v>6535</v>
      </c>
      <c r="T2685" s="36">
        <v>5.2469758941780524</v>
      </c>
      <c r="U2685" s="2" t="s">
        <v>6535</v>
      </c>
      <c r="V2685" s="31">
        <v>17.773373360091554</v>
      </c>
      <c r="W2685" s="2" t="s">
        <v>6535</v>
      </c>
      <c r="X2685" s="31" t="s">
        <v>6535</v>
      </c>
      <c r="Y2685" s="2" t="s">
        <v>6535</v>
      </c>
      <c r="AA2685" s="37">
        <v>123255</v>
      </c>
      <c r="AB2685" s="4" t="s">
        <v>6535</v>
      </c>
      <c r="AC2685" s="37">
        <v>1071610</v>
      </c>
      <c r="AD2685" s="4" t="s">
        <v>6535</v>
      </c>
      <c r="AE2685" s="41">
        <v>60293</v>
      </c>
      <c r="AF2685" s="4" t="s">
        <v>6535</v>
      </c>
      <c r="AG2685" s="41">
        <v>11491</v>
      </c>
      <c r="AH2685" s="2" t="s">
        <v>6535</v>
      </c>
      <c r="AI2685" s="41">
        <v>0</v>
      </c>
      <c r="AJ2685" s="2" t="s">
        <v>6535</v>
      </c>
      <c r="AK2685" s="41">
        <v>221830</v>
      </c>
      <c r="AL2685" s="2" t="s">
        <v>6535</v>
      </c>
      <c r="AM2685" s="2" t="str">
        <f>IF(OR(O2685="Q",Q2685="Q",S2685="Q",U2685="Q",W2685="Q",Y2685="Q",AB2685="Q",AD2685="Q",AF2685="Q",AH2685="Q",AJ2685="Q",AL2685="Q"),"Yes","No")</f>
        <v>No</v>
      </c>
    </row>
    <row r="2686" spans="1:39">
      <c r="A2686" s="6" t="s">
        <v>1858</v>
      </c>
      <c r="B2686" s="6" t="s">
        <v>1859</v>
      </c>
      <c r="C2686" s="4" t="s">
        <v>18</v>
      </c>
      <c r="D2686" s="242" t="s">
        <v>1860</v>
      </c>
      <c r="E2686" s="237" t="s">
        <v>1861</v>
      </c>
      <c r="F2686" s="25" t="s">
        <v>481</v>
      </c>
      <c r="G2686" s="53" t="s">
        <v>476</v>
      </c>
      <c r="H2686" s="180">
        <v>0</v>
      </c>
      <c r="I2686" s="28">
        <v>7</v>
      </c>
      <c r="J2686" s="171" t="s">
        <v>14</v>
      </c>
      <c r="K2686" s="171" t="s">
        <v>13</v>
      </c>
      <c r="L2686" s="9">
        <v>7</v>
      </c>
      <c r="M2686" s="9"/>
      <c r="N2686" s="32">
        <v>3.5678851174934727</v>
      </c>
      <c r="O2686" s="10" t="s">
        <v>6535</v>
      </c>
      <c r="P2686" s="57">
        <v>6.8602267497803626E-2</v>
      </c>
      <c r="Q2686" s="7" t="s">
        <v>6535</v>
      </c>
      <c r="R2686" s="182">
        <v>59.35684132108269</v>
      </c>
      <c r="S2686" s="1" t="s">
        <v>6535</v>
      </c>
      <c r="T2686" s="36">
        <v>1.1412962503104047</v>
      </c>
      <c r="U2686" s="2" t="s">
        <v>6535</v>
      </c>
      <c r="V2686" s="31">
        <v>52.008268059181894</v>
      </c>
      <c r="W2686" s="2" t="s">
        <v>6535</v>
      </c>
      <c r="X2686" s="31" t="s">
        <v>6535</v>
      </c>
      <c r="Y2686" s="2" t="s">
        <v>6535</v>
      </c>
      <c r="AA2686" s="38">
        <v>16398</v>
      </c>
      <c r="AB2686" s="9" t="s">
        <v>6535</v>
      </c>
      <c r="AC2686" s="38">
        <v>239030</v>
      </c>
      <c r="AD2686" s="9" t="s">
        <v>6535</v>
      </c>
      <c r="AE2686" s="42">
        <v>4596</v>
      </c>
      <c r="AF2686" s="9" t="s">
        <v>6535</v>
      </c>
      <c r="AG2686" s="41">
        <v>4027</v>
      </c>
      <c r="AH2686" s="2" t="s">
        <v>6535</v>
      </c>
      <c r="AI2686" s="41">
        <v>0</v>
      </c>
      <c r="AJ2686" s="2" t="s">
        <v>6535</v>
      </c>
      <c r="AK2686" s="41">
        <v>99992</v>
      </c>
      <c r="AL2686" s="2" t="s">
        <v>6535</v>
      </c>
      <c r="AM2686" s="2" t="str">
        <f>IF(OR(O2686="Q",Q2686="Q",S2686="Q",U2686="Q",W2686="Q",Y2686="Q",AB2686="Q",AD2686="Q",AF2686="Q",AH2686="Q",AJ2686="Q",AL2686="Q"),"Yes","No")</f>
        <v>No</v>
      </c>
    </row>
    <row r="2687" spans="1:39">
      <c r="A2687" s="6" t="s">
        <v>1880</v>
      </c>
      <c r="B2687" s="6" t="s">
        <v>1881</v>
      </c>
      <c r="C2687" s="4" t="s">
        <v>18</v>
      </c>
      <c r="D2687" s="242" t="s">
        <v>1882</v>
      </c>
      <c r="E2687" s="237" t="s">
        <v>1883</v>
      </c>
      <c r="F2687" s="25" t="s">
        <v>481</v>
      </c>
      <c r="G2687" s="53" t="s">
        <v>476</v>
      </c>
      <c r="H2687" s="180">
        <v>0</v>
      </c>
      <c r="I2687" s="28">
        <v>7</v>
      </c>
      <c r="J2687" s="171" t="s">
        <v>14</v>
      </c>
      <c r="K2687" s="171" t="s">
        <v>13</v>
      </c>
      <c r="L2687" s="9">
        <v>7</v>
      </c>
      <c r="M2687" s="9"/>
      <c r="N2687" s="32">
        <v>1.0679400184300913</v>
      </c>
      <c r="O2687" s="10" t="s">
        <v>6535</v>
      </c>
      <c r="P2687" s="57">
        <v>5.0480131466925378E-2</v>
      </c>
      <c r="Q2687" s="7" t="s">
        <v>6535</v>
      </c>
      <c r="R2687" s="182">
        <v>87.685763888888886</v>
      </c>
      <c r="S2687" s="1" t="s">
        <v>6535</v>
      </c>
      <c r="T2687" s="36">
        <v>4.1447916666666664</v>
      </c>
      <c r="U2687" s="2" t="s">
        <v>6535</v>
      </c>
      <c r="V2687" s="31">
        <v>21.155650498450196</v>
      </c>
      <c r="W2687" s="2" t="s">
        <v>6535</v>
      </c>
      <c r="X2687" s="31" t="s">
        <v>6535</v>
      </c>
      <c r="Y2687" s="2" t="s">
        <v>6535</v>
      </c>
      <c r="AA2687" s="38">
        <v>12748</v>
      </c>
      <c r="AB2687" s="9" t="s">
        <v>6535</v>
      </c>
      <c r="AC2687" s="38">
        <v>252535</v>
      </c>
      <c r="AD2687" s="9" t="s">
        <v>6535</v>
      </c>
      <c r="AE2687" s="42">
        <v>11937</v>
      </c>
      <c r="AF2687" s="9" t="s">
        <v>6535</v>
      </c>
      <c r="AG2687" s="41">
        <v>2880</v>
      </c>
      <c r="AH2687" s="2" t="s">
        <v>6535</v>
      </c>
      <c r="AI2687" s="41">
        <v>0</v>
      </c>
      <c r="AJ2687" s="2" t="s">
        <v>6535</v>
      </c>
      <c r="AK2687" s="41">
        <v>52897</v>
      </c>
      <c r="AL2687" s="2" t="s">
        <v>6535</v>
      </c>
      <c r="AM2687" s="2" t="str">
        <f>IF(OR(O2687="Q",Q2687="Q",S2687="Q",U2687="Q",W2687="Q",Y2687="Q",AB2687="Q",AD2687="Q",AF2687="Q",AH2687="Q",AJ2687="Q",AL2687="Q"),"Yes","No")</f>
        <v>No</v>
      </c>
    </row>
    <row r="2688" spans="1:39">
      <c r="A2688" s="3" t="s">
        <v>1888</v>
      </c>
      <c r="B2688" s="3" t="s">
        <v>1889</v>
      </c>
      <c r="C2688" s="4" t="s">
        <v>18</v>
      </c>
      <c r="D2688" s="241" t="s">
        <v>1890</v>
      </c>
      <c r="E2688" s="236" t="s">
        <v>1891</v>
      </c>
      <c r="F2688" s="3" t="s">
        <v>481</v>
      </c>
      <c r="G2688" s="4" t="s">
        <v>476</v>
      </c>
      <c r="H2688" s="60">
        <v>0</v>
      </c>
      <c r="I2688" s="27">
        <v>7</v>
      </c>
      <c r="J2688" s="170" t="s">
        <v>14</v>
      </c>
      <c r="K2688" s="170" t="s">
        <v>13</v>
      </c>
      <c r="L2688" s="5">
        <v>7</v>
      </c>
      <c r="N2688" s="31">
        <v>0.82641257600474571</v>
      </c>
      <c r="O2688" s="4" t="s">
        <v>6535</v>
      </c>
      <c r="P2688" s="56">
        <v>5.4956163275771949E-2</v>
      </c>
      <c r="Q2688" s="8" t="s">
        <v>6535</v>
      </c>
      <c r="R2688" s="35">
        <v>58.833188279663474</v>
      </c>
      <c r="S2688" s="2" t="s">
        <v>6535</v>
      </c>
      <c r="T2688" s="36">
        <v>3.9123875834058603</v>
      </c>
      <c r="U2688" s="2" t="s">
        <v>6535</v>
      </c>
      <c r="V2688" s="31">
        <v>15.037668693459885</v>
      </c>
      <c r="W2688" s="2" t="s">
        <v>6535</v>
      </c>
      <c r="X2688" s="31" t="s">
        <v>6535</v>
      </c>
      <c r="Y2688" s="2" t="s">
        <v>6535</v>
      </c>
      <c r="AA2688" s="37">
        <v>11145</v>
      </c>
      <c r="AB2688" s="4" t="s">
        <v>6535</v>
      </c>
      <c r="AC2688" s="37">
        <v>202798</v>
      </c>
      <c r="AD2688" s="4" t="s">
        <v>6535</v>
      </c>
      <c r="AE2688" s="41">
        <v>13486</v>
      </c>
      <c r="AF2688" s="4" t="s">
        <v>6535</v>
      </c>
      <c r="AG2688" s="41">
        <v>3447</v>
      </c>
      <c r="AH2688" s="2" t="s">
        <v>6535</v>
      </c>
      <c r="AI2688" s="41">
        <v>0</v>
      </c>
      <c r="AJ2688" s="2" t="s">
        <v>6535</v>
      </c>
      <c r="AK2688" s="41">
        <v>107941</v>
      </c>
      <c r="AL2688" s="2" t="s">
        <v>6535</v>
      </c>
      <c r="AM2688" s="2" t="str">
        <f>IF(OR(O2688="Q",Q2688="Q",S2688="Q",U2688="Q",W2688="Q",Y2688="Q",AB2688="Q",AD2688="Q",AF2688="Q",AH2688="Q",AJ2688="Q",AL2688="Q"),"Yes","No")</f>
        <v>No</v>
      </c>
    </row>
    <row r="2689" spans="1:39">
      <c r="A2689" s="3" t="s">
        <v>1911</v>
      </c>
      <c r="B2689" s="3" t="s">
        <v>1626</v>
      </c>
      <c r="C2689" s="4" t="s">
        <v>18</v>
      </c>
      <c r="D2689" s="241" t="s">
        <v>1912</v>
      </c>
      <c r="E2689" s="236" t="s">
        <v>1913</v>
      </c>
      <c r="F2689" s="3" t="s">
        <v>481</v>
      </c>
      <c r="G2689" s="4" t="s">
        <v>476</v>
      </c>
      <c r="H2689" s="60">
        <v>0</v>
      </c>
      <c r="I2689" s="27">
        <v>7</v>
      </c>
      <c r="J2689" s="170" t="s">
        <v>14</v>
      </c>
      <c r="K2689" s="170" t="s">
        <v>13</v>
      </c>
      <c r="L2689" s="5">
        <v>7</v>
      </c>
      <c r="N2689" s="31">
        <v>0.11673016972635954</v>
      </c>
      <c r="O2689" s="4" t="s">
        <v>163</v>
      </c>
      <c r="P2689" s="56">
        <v>4.8867492242104351E-3</v>
      </c>
      <c r="Q2689" s="8" t="s">
        <v>163</v>
      </c>
      <c r="R2689" s="35">
        <v>44.462927143778209</v>
      </c>
      <c r="S2689" s="2" t="s">
        <v>163</v>
      </c>
      <c r="T2689" s="36">
        <v>1.8613797549967763</v>
      </c>
      <c r="U2689" s="2" t="s">
        <v>163</v>
      </c>
      <c r="V2689" s="31">
        <v>23.887080013855211</v>
      </c>
      <c r="W2689" s="2" t="s">
        <v>163</v>
      </c>
      <c r="X2689" s="31" t="s">
        <v>6535</v>
      </c>
      <c r="Y2689" s="2" t="s">
        <v>163</v>
      </c>
      <c r="AA2689" s="37">
        <v>337</v>
      </c>
      <c r="AB2689" s="4" t="s">
        <v>6535</v>
      </c>
      <c r="AC2689" s="37">
        <v>68962</v>
      </c>
      <c r="AD2689" s="4" t="s">
        <v>163</v>
      </c>
      <c r="AE2689" s="41">
        <v>2887</v>
      </c>
      <c r="AF2689" s="4" t="s">
        <v>163</v>
      </c>
      <c r="AG2689" s="41">
        <v>1551</v>
      </c>
      <c r="AH2689" s="2" t="s">
        <v>163</v>
      </c>
      <c r="AI2689" s="41">
        <v>0</v>
      </c>
      <c r="AJ2689" s="2" t="s">
        <v>6535</v>
      </c>
      <c r="AK2689" s="41">
        <v>25050</v>
      </c>
      <c r="AL2689" s="2" t="s">
        <v>163</v>
      </c>
      <c r="AM2689" s="2" t="str">
        <f>IF(OR(O2689="Q",Q2689="Q",S2689="Q",U2689="Q",W2689="Q",Y2689="Q",AB2689="Q",AD2689="Q",AF2689="Q",AH2689="Q",AJ2689="Q",AL2689="Q"),"Yes","No")</f>
        <v>No</v>
      </c>
    </row>
    <row r="2690" spans="1:39">
      <c r="A2690" s="6" t="s">
        <v>1922</v>
      </c>
      <c r="B2690" s="6" t="s">
        <v>1187</v>
      </c>
      <c r="C2690" s="4" t="s">
        <v>18</v>
      </c>
      <c r="D2690" s="242" t="s">
        <v>1923</v>
      </c>
      <c r="E2690" s="237" t="s">
        <v>1924</v>
      </c>
      <c r="F2690" s="25" t="s">
        <v>317</v>
      </c>
      <c r="G2690" s="53" t="s">
        <v>476</v>
      </c>
      <c r="H2690" s="180">
        <v>0</v>
      </c>
      <c r="I2690" s="28">
        <v>7</v>
      </c>
      <c r="J2690" s="171" t="s">
        <v>14</v>
      </c>
      <c r="K2690" s="171" t="s">
        <v>13</v>
      </c>
      <c r="L2690" s="9">
        <v>7</v>
      </c>
      <c r="M2690" s="9"/>
      <c r="N2690" s="32">
        <v>1.7763536590045665</v>
      </c>
      <c r="O2690" s="10" t="s">
        <v>6535</v>
      </c>
      <c r="P2690" s="57">
        <v>9.9107412395170735E-2</v>
      </c>
      <c r="Q2690" s="7" t="s">
        <v>6535</v>
      </c>
      <c r="R2690" s="182">
        <v>57.203796693202698</v>
      </c>
      <c r="S2690" s="1" t="s">
        <v>6535</v>
      </c>
      <c r="T2690" s="36">
        <v>3.1915492957746481</v>
      </c>
      <c r="U2690" s="2" t="s">
        <v>6535</v>
      </c>
      <c r="V2690" s="31">
        <v>17.923519705284164</v>
      </c>
      <c r="W2690" s="2" t="s">
        <v>6535</v>
      </c>
      <c r="X2690" s="31" t="s">
        <v>6535</v>
      </c>
      <c r="Y2690" s="2" t="s">
        <v>6535</v>
      </c>
      <c r="AA2690" s="38">
        <v>46290</v>
      </c>
      <c r="AB2690" s="9" t="s">
        <v>6535</v>
      </c>
      <c r="AC2690" s="38">
        <v>467069</v>
      </c>
      <c r="AD2690" s="9" t="s">
        <v>6535</v>
      </c>
      <c r="AE2690" s="42">
        <v>26059</v>
      </c>
      <c r="AF2690" s="9" t="s">
        <v>6535</v>
      </c>
      <c r="AG2690" s="41">
        <v>8165</v>
      </c>
      <c r="AH2690" s="2" t="s">
        <v>6535</v>
      </c>
      <c r="AI2690" s="41">
        <v>0</v>
      </c>
      <c r="AJ2690" s="2" t="s">
        <v>6535</v>
      </c>
      <c r="AK2690" s="41">
        <v>187197</v>
      </c>
      <c r="AL2690" s="2" t="s">
        <v>6535</v>
      </c>
      <c r="AM2690" s="2" t="str">
        <f>IF(OR(O2690="Q",Q2690="Q",S2690="Q",U2690="Q",W2690="Q",Y2690="Q",AB2690="Q",AD2690="Q",AF2690="Q",AH2690="Q",AJ2690="Q",AL2690="Q"),"Yes","No")</f>
        <v>No</v>
      </c>
    </row>
    <row r="2691" spans="1:39">
      <c r="A2691" s="3" t="s">
        <v>2340</v>
      </c>
      <c r="B2691" s="3" t="s">
        <v>2341</v>
      </c>
      <c r="C2691" s="4" t="s">
        <v>66</v>
      </c>
      <c r="D2691" s="241" t="s">
        <v>2342</v>
      </c>
      <c r="E2691" s="236" t="s">
        <v>2343</v>
      </c>
      <c r="F2691" s="3" t="s">
        <v>317</v>
      </c>
      <c r="G2691" s="4" t="s">
        <v>476</v>
      </c>
      <c r="H2691" s="60">
        <v>0</v>
      </c>
      <c r="I2691" s="27">
        <v>7</v>
      </c>
      <c r="J2691" s="170" t="s">
        <v>15</v>
      </c>
      <c r="K2691" s="170" t="s">
        <v>13</v>
      </c>
      <c r="L2691" s="5">
        <v>7</v>
      </c>
      <c r="N2691" s="31">
        <v>7.4960127591706532E-2</v>
      </c>
      <c r="O2691" s="4" t="s">
        <v>6535</v>
      </c>
      <c r="P2691" s="56">
        <v>5.9558695411129244E-3</v>
      </c>
      <c r="Q2691" s="8" t="s">
        <v>6535</v>
      </c>
      <c r="R2691" s="35">
        <v>64.027383367139961</v>
      </c>
      <c r="S2691" s="2" t="s">
        <v>6535</v>
      </c>
      <c r="T2691" s="36">
        <v>5.0872210953346855</v>
      </c>
      <c r="U2691" s="2" t="s">
        <v>6535</v>
      </c>
      <c r="V2691" s="31">
        <v>12.585925039872409</v>
      </c>
      <c r="W2691" s="2" t="s">
        <v>6535</v>
      </c>
      <c r="X2691" s="31" t="s">
        <v>6535</v>
      </c>
      <c r="Y2691" s="2" t="s">
        <v>6535</v>
      </c>
      <c r="AA2691" s="37">
        <v>1504</v>
      </c>
      <c r="AB2691" s="4" t="s">
        <v>6535</v>
      </c>
      <c r="AC2691" s="37">
        <v>252524</v>
      </c>
      <c r="AD2691" s="4" t="s">
        <v>6535</v>
      </c>
      <c r="AE2691" s="41">
        <v>20064</v>
      </c>
      <c r="AF2691" s="4" t="s">
        <v>6535</v>
      </c>
      <c r="AG2691" s="41">
        <v>3944</v>
      </c>
      <c r="AH2691" s="2" t="s">
        <v>6535</v>
      </c>
      <c r="AI2691" s="41">
        <v>0</v>
      </c>
      <c r="AJ2691" s="2" t="s">
        <v>6535</v>
      </c>
      <c r="AK2691" s="41">
        <v>93499</v>
      </c>
      <c r="AL2691" s="2" t="s">
        <v>6535</v>
      </c>
      <c r="AM2691" s="2" t="str">
        <f>IF(OR(O2691="Q",Q2691="Q",S2691="Q",U2691="Q",W2691="Q",Y2691="Q",AB2691="Q",AD2691="Q",AF2691="Q",AH2691="Q",AJ2691="Q",AL2691="Q"),"Yes","No")</f>
        <v>No</v>
      </c>
    </row>
    <row r="2692" spans="1:39">
      <c r="A2692" s="3" t="s">
        <v>5540</v>
      </c>
      <c r="B2692" s="3" t="s">
        <v>5541</v>
      </c>
      <c r="C2692" s="4" t="s">
        <v>127</v>
      </c>
      <c r="D2692" s="241" t="s">
        <v>5542</v>
      </c>
      <c r="E2692" s="236" t="s">
        <v>5543</v>
      </c>
      <c r="F2692" s="3" t="s">
        <v>481</v>
      </c>
      <c r="G2692" s="4" t="s">
        <v>476</v>
      </c>
      <c r="H2692" s="60">
        <v>0</v>
      </c>
      <c r="I2692" s="27">
        <v>7</v>
      </c>
      <c r="J2692" s="170" t="s">
        <v>14</v>
      </c>
      <c r="K2692" s="170" t="s">
        <v>13</v>
      </c>
      <c r="L2692" s="5">
        <v>7</v>
      </c>
      <c r="N2692" s="31">
        <v>0.83724731994089718</v>
      </c>
      <c r="O2692" s="4" t="s">
        <v>6535</v>
      </c>
      <c r="P2692" s="56">
        <v>9.2094888996472779E-2</v>
      </c>
      <c r="Q2692" s="8" t="s">
        <v>6535</v>
      </c>
      <c r="R2692" s="35">
        <v>49.289244929265379</v>
      </c>
      <c r="S2692" s="2" t="s">
        <v>6535</v>
      </c>
      <c r="T2692" s="36">
        <v>5.4216805863303223</v>
      </c>
      <c r="U2692" s="2" t="s">
        <v>6535</v>
      </c>
      <c r="V2692" s="31">
        <v>9.0911377283158856</v>
      </c>
      <c r="W2692" s="2" t="s">
        <v>6535</v>
      </c>
      <c r="X2692" s="31" t="s">
        <v>6535</v>
      </c>
      <c r="Y2692" s="2" t="s">
        <v>6535</v>
      </c>
      <c r="AA2692" s="37">
        <v>26632</v>
      </c>
      <c r="AB2692" s="4" t="s">
        <v>6535</v>
      </c>
      <c r="AC2692" s="37">
        <v>289180</v>
      </c>
      <c r="AD2692" s="4" t="s">
        <v>6535</v>
      </c>
      <c r="AE2692" s="41">
        <v>31809</v>
      </c>
      <c r="AF2692" s="4" t="s">
        <v>6535</v>
      </c>
      <c r="AG2692" s="41">
        <v>5867</v>
      </c>
      <c r="AH2692" s="2" t="s">
        <v>6535</v>
      </c>
      <c r="AI2692" s="41">
        <v>0</v>
      </c>
      <c r="AJ2692" s="2" t="s">
        <v>6535</v>
      </c>
      <c r="AK2692" s="41">
        <v>91616</v>
      </c>
      <c r="AL2692" s="2" t="s">
        <v>6535</v>
      </c>
      <c r="AM2692" s="2" t="str">
        <f>IF(OR(O2692="Q",Q2692="Q",S2692="Q",U2692="Q",W2692="Q",Y2692="Q",AB2692="Q",AD2692="Q",AF2692="Q",AH2692="Q",AJ2692="Q",AL2692="Q"),"Yes","No")</f>
        <v>No</v>
      </c>
    </row>
    <row r="2693" spans="1:39">
      <c r="A2693" s="6" t="s">
        <v>4900</v>
      </c>
      <c r="B2693" s="6" t="s">
        <v>4901</v>
      </c>
      <c r="C2693" s="4" t="s">
        <v>80</v>
      </c>
      <c r="D2693" s="242" t="s">
        <v>4902</v>
      </c>
      <c r="E2693" s="237" t="s">
        <v>4903</v>
      </c>
      <c r="F2693" s="25" t="s">
        <v>481</v>
      </c>
      <c r="G2693" s="53" t="s">
        <v>476</v>
      </c>
      <c r="H2693" s="180">
        <v>0</v>
      </c>
      <c r="I2693" s="28">
        <v>7</v>
      </c>
      <c r="J2693" s="171" t="s">
        <v>14</v>
      </c>
      <c r="K2693" s="171" t="s">
        <v>13</v>
      </c>
      <c r="L2693" s="9">
        <v>7</v>
      </c>
      <c r="M2693" s="9"/>
      <c r="N2693" s="32">
        <v>0</v>
      </c>
      <c r="O2693" s="10" t="s">
        <v>6535</v>
      </c>
      <c r="P2693" s="57">
        <v>0</v>
      </c>
      <c r="Q2693" s="7" t="s">
        <v>6535</v>
      </c>
      <c r="R2693" s="182">
        <v>31.046502690238277</v>
      </c>
      <c r="S2693" s="1" t="s">
        <v>6535</v>
      </c>
      <c r="T2693" s="36">
        <v>2.9586215731488599</v>
      </c>
      <c r="U2693" s="2" t="s">
        <v>6535</v>
      </c>
      <c r="V2693" s="31">
        <v>10.493570036804503</v>
      </c>
      <c r="W2693" s="2" t="s">
        <v>6535</v>
      </c>
      <c r="X2693" s="31" t="s">
        <v>6535</v>
      </c>
      <c r="Y2693" s="2" t="s">
        <v>6535</v>
      </c>
      <c r="AA2693" s="38">
        <v>0</v>
      </c>
      <c r="AB2693" s="9" t="s">
        <v>6535</v>
      </c>
      <c r="AC2693" s="38">
        <v>242349</v>
      </c>
      <c r="AD2693" s="9" t="s">
        <v>6535</v>
      </c>
      <c r="AE2693" s="42">
        <v>23095</v>
      </c>
      <c r="AF2693" s="9" t="s">
        <v>6535</v>
      </c>
      <c r="AG2693" s="41">
        <v>7806</v>
      </c>
      <c r="AH2693" s="2" t="s">
        <v>6535</v>
      </c>
      <c r="AI2693" s="41">
        <v>0</v>
      </c>
      <c r="AJ2693" s="2" t="s">
        <v>6535</v>
      </c>
      <c r="AK2693" s="41">
        <v>97009</v>
      </c>
      <c r="AL2693" s="2" t="s">
        <v>6535</v>
      </c>
      <c r="AM2693" s="2" t="str">
        <f>IF(OR(O2693="Q",Q2693="Q",S2693="Q",U2693="Q",W2693="Q",Y2693="Q",AB2693="Q",AD2693="Q",AF2693="Q",AH2693="Q",AJ2693="Q",AL2693="Q"),"Yes","No")</f>
        <v>No</v>
      </c>
    </row>
    <row r="2694" spans="1:39">
      <c r="A2694" s="6" t="s">
        <v>2154</v>
      </c>
      <c r="B2694" s="6" t="s">
        <v>2155</v>
      </c>
      <c r="C2694" s="4" t="s">
        <v>54</v>
      </c>
      <c r="D2694" s="242" t="s">
        <v>2156</v>
      </c>
      <c r="E2694" s="237" t="s">
        <v>2157</v>
      </c>
      <c r="F2694" s="25" t="s">
        <v>317</v>
      </c>
      <c r="G2694" s="53" t="s">
        <v>476</v>
      </c>
      <c r="H2694" s="180">
        <v>0</v>
      </c>
      <c r="I2694" s="28">
        <v>7</v>
      </c>
      <c r="J2694" s="171" t="s">
        <v>14</v>
      </c>
      <c r="K2694" s="171" t="s">
        <v>13</v>
      </c>
      <c r="L2694" s="9">
        <v>7</v>
      </c>
      <c r="M2694" s="9"/>
      <c r="N2694" s="32">
        <v>0.27192045361163614</v>
      </c>
      <c r="O2694" s="10" t="s">
        <v>6535</v>
      </c>
      <c r="P2694" s="57">
        <v>4.408081705150977E-2</v>
      </c>
      <c r="Q2694" s="7" t="s">
        <v>6535</v>
      </c>
      <c r="R2694" s="182">
        <v>29.372635972349027</v>
      </c>
      <c r="S2694" s="1" t="s">
        <v>6535</v>
      </c>
      <c r="T2694" s="36">
        <v>4.7615755836702753</v>
      </c>
      <c r="U2694" s="2" t="s">
        <v>6535</v>
      </c>
      <c r="V2694" s="31">
        <v>6.168679979182075</v>
      </c>
      <c r="W2694" s="2" t="s">
        <v>6535</v>
      </c>
      <c r="X2694" s="31" t="s">
        <v>6535</v>
      </c>
      <c r="Y2694" s="2" t="s">
        <v>6535</v>
      </c>
      <c r="AA2694" s="38">
        <v>9927</v>
      </c>
      <c r="AB2694" s="9" t="s">
        <v>6535</v>
      </c>
      <c r="AC2694" s="38">
        <v>225200</v>
      </c>
      <c r="AD2694" s="9" t="s">
        <v>6535</v>
      </c>
      <c r="AE2694" s="42">
        <v>36507</v>
      </c>
      <c r="AF2694" s="9" t="s">
        <v>6535</v>
      </c>
      <c r="AG2694" s="41">
        <v>7667</v>
      </c>
      <c r="AH2694" s="2" t="s">
        <v>6535</v>
      </c>
      <c r="AI2694" s="41">
        <v>0</v>
      </c>
      <c r="AJ2694" s="2" t="s">
        <v>6535</v>
      </c>
      <c r="AK2694" s="41">
        <v>119181</v>
      </c>
      <c r="AL2694" s="2" t="s">
        <v>6535</v>
      </c>
      <c r="AM2694" s="2" t="str">
        <f>IF(OR(O2694="Q",Q2694="Q",S2694="Q",U2694="Q",W2694="Q",Y2694="Q",AB2694="Q",AD2694="Q",AF2694="Q",AH2694="Q",AJ2694="Q",AL2694="Q"),"Yes","No")</f>
        <v>No</v>
      </c>
    </row>
    <row r="2695" spans="1:39">
      <c r="A2695" s="6" t="s">
        <v>2124</v>
      </c>
      <c r="B2695" s="6" t="s">
        <v>6385</v>
      </c>
      <c r="C2695" s="4" t="s">
        <v>54</v>
      </c>
      <c r="D2695" s="242" t="s">
        <v>2125</v>
      </c>
      <c r="E2695" s="237" t="s">
        <v>2126</v>
      </c>
      <c r="F2695" s="25" t="s">
        <v>317</v>
      </c>
      <c r="G2695" s="53" t="s">
        <v>476</v>
      </c>
      <c r="H2695" s="180">
        <v>0</v>
      </c>
      <c r="I2695" s="28">
        <v>7</v>
      </c>
      <c r="J2695" s="171" t="s">
        <v>14</v>
      </c>
      <c r="K2695" s="171" t="s">
        <v>13</v>
      </c>
      <c r="L2695" s="9">
        <v>7</v>
      </c>
      <c r="M2695" s="9"/>
      <c r="N2695" s="32">
        <v>0.64263453147724914</v>
      </c>
      <c r="O2695" s="10" t="s">
        <v>6535</v>
      </c>
      <c r="P2695" s="57">
        <v>3.7197686118716704E-2</v>
      </c>
      <c r="Q2695" s="7" t="s">
        <v>6535</v>
      </c>
      <c r="R2695" s="182">
        <v>31.084236760124611</v>
      </c>
      <c r="S2695" s="1" t="s">
        <v>6535</v>
      </c>
      <c r="T2695" s="36">
        <v>1.7992523364485982</v>
      </c>
      <c r="U2695" s="2" t="s">
        <v>6535</v>
      </c>
      <c r="V2695" s="31">
        <v>17.276196412493942</v>
      </c>
      <c r="W2695" s="2" t="s">
        <v>6535</v>
      </c>
      <c r="X2695" s="31" t="s">
        <v>6535</v>
      </c>
      <c r="Y2695" s="2" t="s">
        <v>6535</v>
      </c>
      <c r="AA2695" s="38">
        <v>9279</v>
      </c>
      <c r="AB2695" s="9" t="s">
        <v>6535</v>
      </c>
      <c r="AC2695" s="38">
        <v>249451</v>
      </c>
      <c r="AD2695" s="9" t="s">
        <v>6535</v>
      </c>
      <c r="AE2695" s="42">
        <v>14439</v>
      </c>
      <c r="AF2695" s="9" t="s">
        <v>6535</v>
      </c>
      <c r="AG2695" s="41">
        <v>8025</v>
      </c>
      <c r="AH2695" s="2" t="s">
        <v>6535</v>
      </c>
      <c r="AI2695" s="41">
        <v>0</v>
      </c>
      <c r="AJ2695" s="2" t="s">
        <v>6535</v>
      </c>
      <c r="AK2695" s="41">
        <v>117363</v>
      </c>
      <c r="AL2695" s="2" t="s">
        <v>6535</v>
      </c>
      <c r="AM2695" s="2" t="str">
        <f>IF(OR(O2695="Q",Q2695="Q",S2695="Q",U2695="Q",W2695="Q",Y2695="Q",AB2695="Q",AD2695="Q",AF2695="Q",AH2695="Q",AJ2695="Q",AL2695="Q"),"Yes","No")</f>
        <v>No</v>
      </c>
    </row>
    <row r="2696" spans="1:39">
      <c r="A2696" s="3" t="s">
        <v>2108</v>
      </c>
      <c r="B2696" s="3" t="s">
        <v>6383</v>
      </c>
      <c r="C2696" s="4" t="s">
        <v>54</v>
      </c>
      <c r="D2696" s="241" t="s">
        <v>2109</v>
      </c>
      <c r="E2696" s="236" t="s">
        <v>2110</v>
      </c>
      <c r="F2696" s="3" t="s">
        <v>317</v>
      </c>
      <c r="G2696" s="4" t="s">
        <v>476</v>
      </c>
      <c r="H2696" s="60">
        <v>0</v>
      </c>
      <c r="I2696" s="27">
        <v>7</v>
      </c>
      <c r="J2696" s="170" t="s">
        <v>14</v>
      </c>
      <c r="K2696" s="170" t="s">
        <v>13</v>
      </c>
      <c r="L2696" s="5">
        <v>7</v>
      </c>
      <c r="N2696" s="31">
        <v>0.31124890476511424</v>
      </c>
      <c r="O2696" s="4" t="s">
        <v>6535</v>
      </c>
      <c r="P2696" s="56">
        <v>1.9526261934359964E-2</v>
      </c>
      <c r="Q2696" s="8" t="s">
        <v>6535</v>
      </c>
      <c r="R2696" s="35">
        <v>26.615124915597569</v>
      </c>
      <c r="S2696" s="2" t="s">
        <v>6535</v>
      </c>
      <c r="T2696" s="36">
        <v>1.6697051541751069</v>
      </c>
      <c r="U2696" s="2" t="s">
        <v>6535</v>
      </c>
      <c r="V2696" s="31">
        <v>15.940014827795377</v>
      </c>
      <c r="W2696" s="2" t="s">
        <v>6535</v>
      </c>
      <c r="X2696" s="31" t="s">
        <v>6535</v>
      </c>
      <c r="Y2696" s="2" t="s">
        <v>6535</v>
      </c>
      <c r="AA2696" s="37">
        <v>4618</v>
      </c>
      <c r="AB2696" s="4" t="s">
        <v>6535</v>
      </c>
      <c r="AC2696" s="37">
        <v>236502</v>
      </c>
      <c r="AD2696" s="4" t="s">
        <v>6535</v>
      </c>
      <c r="AE2696" s="41">
        <v>14837</v>
      </c>
      <c r="AF2696" s="4" t="s">
        <v>6535</v>
      </c>
      <c r="AG2696" s="41">
        <v>8886</v>
      </c>
      <c r="AH2696" s="2" t="s">
        <v>6535</v>
      </c>
      <c r="AI2696" s="41">
        <v>0</v>
      </c>
      <c r="AJ2696" s="2" t="s">
        <v>6535</v>
      </c>
      <c r="AK2696" s="41">
        <v>186485</v>
      </c>
      <c r="AL2696" s="2" t="s">
        <v>6535</v>
      </c>
      <c r="AM2696" s="2" t="str">
        <f>IF(OR(O2696="Q",Q2696="Q",S2696="Q",U2696="Q",W2696="Q",Y2696="Q",AB2696="Q",AD2696="Q",AF2696="Q",AH2696="Q",AJ2696="Q",AL2696="Q"),"Yes","No")</f>
        <v>No</v>
      </c>
    </row>
    <row r="2697" spans="1:39">
      <c r="A2697" s="6" t="s">
        <v>6081</v>
      </c>
      <c r="B2697" s="6" t="s">
        <v>3004</v>
      </c>
      <c r="C2697" s="4" t="s">
        <v>28</v>
      </c>
      <c r="D2697" s="242" t="s">
        <v>6082</v>
      </c>
      <c r="E2697" s="237" t="s">
        <v>6083</v>
      </c>
      <c r="F2697" s="25" t="s">
        <v>317</v>
      </c>
      <c r="G2697" s="53" t="s">
        <v>476</v>
      </c>
      <c r="H2697" s="180">
        <v>0</v>
      </c>
      <c r="I2697" s="28">
        <v>7</v>
      </c>
      <c r="J2697" s="171" t="s">
        <v>15</v>
      </c>
      <c r="K2697" s="171" t="s">
        <v>13</v>
      </c>
      <c r="L2697" s="9">
        <v>7</v>
      </c>
      <c r="M2697" s="9"/>
      <c r="N2697" s="32">
        <v>1.3811634471200493</v>
      </c>
      <c r="O2697" s="10" t="s">
        <v>6535</v>
      </c>
      <c r="P2697" s="57">
        <v>8.2933340042186332E-2</v>
      </c>
      <c r="Q2697" s="7" t="s">
        <v>6535</v>
      </c>
      <c r="R2697" s="182">
        <v>125.14018227009113</v>
      </c>
      <c r="S2697" s="1" t="s">
        <v>6535</v>
      </c>
      <c r="T2697" s="36">
        <v>7.5141673570836787</v>
      </c>
      <c r="U2697" s="2" t="s">
        <v>6535</v>
      </c>
      <c r="V2697" s="31">
        <v>16.653898738643381</v>
      </c>
      <c r="W2697" s="2" t="s">
        <v>6535</v>
      </c>
      <c r="X2697" s="31" t="s">
        <v>6535</v>
      </c>
      <c r="Y2697" s="2" t="s">
        <v>6535</v>
      </c>
      <c r="AA2697" s="38">
        <v>62633</v>
      </c>
      <c r="AB2697" s="9" t="s">
        <v>6535</v>
      </c>
      <c r="AC2697" s="38">
        <v>755221</v>
      </c>
      <c r="AD2697" s="9" t="s">
        <v>6535</v>
      </c>
      <c r="AE2697" s="42">
        <v>45348</v>
      </c>
      <c r="AF2697" s="9" t="s">
        <v>6535</v>
      </c>
      <c r="AG2697" s="41">
        <v>6035</v>
      </c>
      <c r="AH2697" s="2" t="s">
        <v>6535</v>
      </c>
      <c r="AI2697" s="41">
        <v>0</v>
      </c>
      <c r="AJ2697" s="2" t="s">
        <v>6535</v>
      </c>
      <c r="AK2697" s="41">
        <v>191105</v>
      </c>
      <c r="AL2697" s="2" t="s">
        <v>6535</v>
      </c>
      <c r="AM2697" s="2" t="str">
        <f>IF(OR(O2697="Q",Q2697="Q",S2697="Q",U2697="Q",W2697="Q",Y2697="Q",AB2697="Q",AD2697="Q",AF2697="Q",AH2697="Q",AJ2697="Q",AL2697="Q"),"Yes","No")</f>
        <v>No</v>
      </c>
    </row>
    <row r="2698" spans="1:39">
      <c r="A2698" s="3" t="s">
        <v>6022</v>
      </c>
      <c r="B2698" s="3" t="s">
        <v>6023</v>
      </c>
      <c r="C2698" s="4" t="s">
        <v>28</v>
      </c>
      <c r="D2698" s="241" t="s">
        <v>6024</v>
      </c>
      <c r="E2698" s="236" t="s">
        <v>6025</v>
      </c>
      <c r="F2698" s="3" t="s">
        <v>317</v>
      </c>
      <c r="G2698" s="4" t="s">
        <v>476</v>
      </c>
      <c r="H2698" s="60">
        <v>0</v>
      </c>
      <c r="I2698" s="27">
        <v>7</v>
      </c>
      <c r="J2698" s="170" t="s">
        <v>14</v>
      </c>
      <c r="K2698" s="170" t="s">
        <v>13</v>
      </c>
      <c r="L2698" s="5">
        <v>7</v>
      </c>
      <c r="N2698" s="31">
        <v>0.95731288895198885</v>
      </c>
      <c r="O2698" s="4" t="s">
        <v>6535</v>
      </c>
      <c r="P2698" s="56">
        <v>5.5234113895017362E-3</v>
      </c>
      <c r="Q2698" s="8" t="s">
        <v>6535</v>
      </c>
      <c r="R2698" s="35">
        <v>635.48846087107404</v>
      </c>
      <c r="S2698" s="2" t="s">
        <v>6535</v>
      </c>
      <c r="T2698" s="36">
        <v>3.6665799062988027</v>
      </c>
      <c r="U2698" s="2" t="s">
        <v>6535</v>
      </c>
      <c r="V2698" s="31">
        <v>173.31913584628853</v>
      </c>
      <c r="W2698" s="2" t="s">
        <v>6535</v>
      </c>
      <c r="X2698" s="31" t="s">
        <v>6535</v>
      </c>
      <c r="Y2698" s="2" t="s">
        <v>6535</v>
      </c>
      <c r="AA2698" s="37">
        <v>40457</v>
      </c>
      <c r="AB2698" s="4" t="s">
        <v>6535</v>
      </c>
      <c r="AC2698" s="37">
        <v>7324640</v>
      </c>
      <c r="AD2698" s="4" t="s">
        <v>6535</v>
      </c>
      <c r="AE2698" s="41">
        <v>42261</v>
      </c>
      <c r="AF2698" s="4" t="s">
        <v>6535</v>
      </c>
      <c r="AG2698" s="41">
        <v>11526</v>
      </c>
      <c r="AH2698" s="2" t="s">
        <v>6535</v>
      </c>
      <c r="AI2698" s="41">
        <v>0</v>
      </c>
      <c r="AJ2698" s="2" t="s">
        <v>6535</v>
      </c>
      <c r="AK2698" s="41">
        <v>141120</v>
      </c>
      <c r="AL2698" s="2" t="s">
        <v>6535</v>
      </c>
      <c r="AM2698" s="2" t="str">
        <f>IF(OR(O2698="Q",Q2698="Q",S2698="Q",U2698="Q",W2698="Q",Y2698="Q",AB2698="Q",AD2698="Q",AF2698="Q",AH2698="Q",AJ2698="Q",AL2698="Q"),"Yes","No")</f>
        <v>No</v>
      </c>
    </row>
    <row r="2699" spans="1:39">
      <c r="A2699" s="6" t="s">
        <v>6042</v>
      </c>
      <c r="B2699" s="6" t="s">
        <v>6043</v>
      </c>
      <c r="C2699" s="4" t="s">
        <v>28</v>
      </c>
      <c r="D2699" s="242" t="s">
        <v>6044</v>
      </c>
      <c r="E2699" s="237" t="s">
        <v>6045</v>
      </c>
      <c r="F2699" s="25" t="s">
        <v>317</v>
      </c>
      <c r="G2699" s="53" t="s">
        <v>476</v>
      </c>
      <c r="H2699" s="180">
        <v>0</v>
      </c>
      <c r="I2699" s="28">
        <v>7</v>
      </c>
      <c r="J2699" s="171" t="s">
        <v>14</v>
      </c>
      <c r="K2699" s="171" t="s">
        <v>13</v>
      </c>
      <c r="L2699" s="9">
        <v>7</v>
      </c>
      <c r="M2699" s="9"/>
      <c r="N2699" s="32">
        <v>5.9814323607427058</v>
      </c>
      <c r="O2699" s="10" t="s">
        <v>6535</v>
      </c>
      <c r="P2699" s="57">
        <v>0.12222398878393906</v>
      </c>
      <c r="Q2699" s="7" t="s">
        <v>6535</v>
      </c>
      <c r="R2699" s="182">
        <v>167.82656155245604</v>
      </c>
      <c r="S2699" s="1" t="s">
        <v>6535</v>
      </c>
      <c r="T2699" s="36">
        <v>3.4293511218920556</v>
      </c>
      <c r="U2699" s="2" t="s">
        <v>6535</v>
      </c>
      <c r="V2699" s="31">
        <v>48.938284703801948</v>
      </c>
      <c r="W2699" s="2" t="s">
        <v>6535</v>
      </c>
      <c r="X2699" s="31" t="s">
        <v>6535</v>
      </c>
      <c r="Y2699" s="2" t="s">
        <v>6535</v>
      </c>
      <c r="AA2699" s="38">
        <v>33825</v>
      </c>
      <c r="AB2699" s="9" t="s">
        <v>6535</v>
      </c>
      <c r="AC2699" s="38">
        <v>276746</v>
      </c>
      <c r="AD2699" s="9" t="s">
        <v>6535</v>
      </c>
      <c r="AE2699" s="42">
        <v>5655</v>
      </c>
      <c r="AF2699" s="9" t="s">
        <v>6535</v>
      </c>
      <c r="AG2699" s="41">
        <v>1649</v>
      </c>
      <c r="AH2699" s="2" t="s">
        <v>6535</v>
      </c>
      <c r="AI2699" s="41">
        <v>0</v>
      </c>
      <c r="AJ2699" s="2" t="s">
        <v>6535</v>
      </c>
      <c r="AK2699" s="41">
        <v>49158</v>
      </c>
      <c r="AL2699" s="2" t="s">
        <v>6535</v>
      </c>
      <c r="AM2699" s="2" t="str">
        <f>IF(OR(O2699="Q",Q2699="Q",S2699="Q",U2699="Q",W2699="Q",Y2699="Q",AB2699="Q",AD2699="Q",AF2699="Q",AH2699="Q",AJ2699="Q",AL2699="Q"),"Yes","No")</f>
        <v>No</v>
      </c>
    </row>
    <row r="2700" spans="1:39">
      <c r="A2700" s="6" t="s">
        <v>2392</v>
      </c>
      <c r="B2700" s="6" t="s">
        <v>506</v>
      </c>
      <c r="C2700" s="4" t="s">
        <v>81</v>
      </c>
      <c r="D2700" s="242" t="s">
        <v>2393</v>
      </c>
      <c r="E2700" s="237" t="s">
        <v>2394</v>
      </c>
      <c r="F2700" s="25" t="s">
        <v>481</v>
      </c>
      <c r="G2700" s="53" t="s">
        <v>476</v>
      </c>
      <c r="H2700" s="180">
        <v>0</v>
      </c>
      <c r="I2700" s="28">
        <v>7</v>
      </c>
      <c r="J2700" s="171" t="s">
        <v>14</v>
      </c>
      <c r="K2700" s="171" t="s">
        <v>13</v>
      </c>
      <c r="L2700" s="9">
        <v>7</v>
      </c>
      <c r="M2700" s="9"/>
      <c r="N2700" s="32">
        <v>0.27789473684210525</v>
      </c>
      <c r="O2700" s="10" t="s">
        <v>6535</v>
      </c>
      <c r="P2700" s="57">
        <v>2.9503129119755125E-2</v>
      </c>
      <c r="Q2700" s="7" t="s">
        <v>6535</v>
      </c>
      <c r="R2700" s="182">
        <v>38.423871906841342</v>
      </c>
      <c r="S2700" s="1" t="s">
        <v>6535</v>
      </c>
      <c r="T2700" s="36">
        <v>4.0793304221251816</v>
      </c>
      <c r="U2700" s="2" t="s">
        <v>6535</v>
      </c>
      <c r="V2700" s="31">
        <v>9.4191614629794831</v>
      </c>
      <c r="W2700" s="2" t="s">
        <v>6535</v>
      </c>
      <c r="X2700" s="31" t="s">
        <v>6535</v>
      </c>
      <c r="Y2700" s="2" t="s">
        <v>6535</v>
      </c>
      <c r="AA2700" s="38">
        <v>7788</v>
      </c>
      <c r="AB2700" s="9" t="s">
        <v>6535</v>
      </c>
      <c r="AC2700" s="38">
        <v>263972</v>
      </c>
      <c r="AD2700" s="9" t="s">
        <v>6535</v>
      </c>
      <c r="AE2700" s="42">
        <v>28025</v>
      </c>
      <c r="AF2700" s="9" t="s">
        <v>6535</v>
      </c>
      <c r="AG2700" s="41">
        <v>6870</v>
      </c>
      <c r="AH2700" s="2" t="s">
        <v>6535</v>
      </c>
      <c r="AI2700" s="41">
        <v>0</v>
      </c>
      <c r="AJ2700" s="2" t="s">
        <v>6535</v>
      </c>
      <c r="AK2700" s="41">
        <v>137697</v>
      </c>
      <c r="AL2700" s="2" t="s">
        <v>6535</v>
      </c>
      <c r="AM2700" s="2" t="str">
        <f>IF(OR(O2700="Q",Q2700="Q",S2700="Q",U2700="Q",W2700="Q",Y2700="Q",AB2700="Q",AD2700="Q",AF2700="Q",AH2700="Q",AJ2700="Q",AL2700="Q"),"Yes","No")</f>
        <v>No</v>
      </c>
    </row>
    <row r="2701" spans="1:39">
      <c r="A2701" s="6" t="s">
        <v>2399</v>
      </c>
      <c r="B2701" s="6" t="s">
        <v>1225</v>
      </c>
      <c r="C2701" s="4" t="s">
        <v>81</v>
      </c>
      <c r="D2701" s="242" t="s">
        <v>2400</v>
      </c>
      <c r="E2701" s="237" t="s">
        <v>2401</v>
      </c>
      <c r="F2701" s="25" t="s">
        <v>481</v>
      </c>
      <c r="G2701" s="53" t="s">
        <v>476</v>
      </c>
      <c r="H2701" s="180">
        <v>0</v>
      </c>
      <c r="I2701" s="28">
        <v>7</v>
      </c>
      <c r="J2701" s="171" t="s">
        <v>14</v>
      </c>
      <c r="K2701" s="171" t="s">
        <v>13</v>
      </c>
      <c r="L2701" s="9">
        <v>7</v>
      </c>
      <c r="M2701" s="9"/>
      <c r="N2701" s="32">
        <v>1.2865954121076422</v>
      </c>
      <c r="O2701" s="10" t="s">
        <v>6535</v>
      </c>
      <c r="P2701" s="57">
        <v>5.9225508098657967E-2</v>
      </c>
      <c r="Q2701" s="7" t="s">
        <v>6535</v>
      </c>
      <c r="R2701" s="182">
        <v>56.235892388451447</v>
      </c>
      <c r="S2701" s="1" t="s">
        <v>6535</v>
      </c>
      <c r="T2701" s="36">
        <v>2.5886920384951879</v>
      </c>
      <c r="U2701" s="2" t="s">
        <v>6535</v>
      </c>
      <c r="V2701" s="31">
        <v>21.723670313886188</v>
      </c>
      <c r="W2701" s="2" t="s">
        <v>6535</v>
      </c>
      <c r="X2701" s="31" t="s">
        <v>6535</v>
      </c>
      <c r="Y2701" s="2" t="s">
        <v>6535</v>
      </c>
      <c r="AA2701" s="38">
        <v>30455</v>
      </c>
      <c r="AB2701" s="9" t="s">
        <v>6535</v>
      </c>
      <c r="AC2701" s="38">
        <v>514221</v>
      </c>
      <c r="AD2701" s="9" t="s">
        <v>6535</v>
      </c>
      <c r="AE2701" s="42">
        <v>23671</v>
      </c>
      <c r="AF2701" s="9" t="s">
        <v>6535</v>
      </c>
      <c r="AG2701" s="41">
        <v>9144</v>
      </c>
      <c r="AH2701" s="2" t="s">
        <v>6535</v>
      </c>
      <c r="AI2701" s="41">
        <v>0</v>
      </c>
      <c r="AJ2701" s="2" t="s">
        <v>6535</v>
      </c>
      <c r="AK2701" s="41">
        <v>122619</v>
      </c>
      <c r="AL2701" s="2" t="s">
        <v>6535</v>
      </c>
      <c r="AM2701" s="2" t="str">
        <f>IF(OR(O2701="Q",Q2701="Q",S2701="Q",U2701="Q",W2701="Q",Y2701="Q",AB2701="Q",AD2701="Q",AF2701="Q",AH2701="Q",AJ2701="Q",AL2701="Q"),"Yes","No")</f>
        <v>No</v>
      </c>
    </row>
    <row r="2702" spans="1:39">
      <c r="A2702" s="3" t="s">
        <v>3502</v>
      </c>
      <c r="B2702" s="3" t="s">
        <v>3503</v>
      </c>
      <c r="C2702" s="4" t="s">
        <v>77</v>
      </c>
      <c r="D2702" s="241" t="s">
        <v>3504</v>
      </c>
      <c r="E2702" s="236" t="s">
        <v>3505</v>
      </c>
      <c r="F2702" s="3" t="s">
        <v>320</v>
      </c>
      <c r="G2702" s="4" t="s">
        <v>476</v>
      </c>
      <c r="H2702" s="60">
        <v>0</v>
      </c>
      <c r="I2702" s="27">
        <v>7</v>
      </c>
      <c r="J2702" s="170" t="s">
        <v>15</v>
      </c>
      <c r="K2702" s="170" t="s">
        <v>13</v>
      </c>
      <c r="L2702" s="5">
        <v>7</v>
      </c>
      <c r="N2702" s="31">
        <v>0.51060142871737646</v>
      </c>
      <c r="O2702" s="4" t="s">
        <v>6535</v>
      </c>
      <c r="P2702" s="56">
        <v>0.20773617210393122</v>
      </c>
      <c r="Q2702" s="8" t="s">
        <v>6535</v>
      </c>
      <c r="R2702" s="35">
        <v>36.189123517500725</v>
      </c>
      <c r="S2702" s="2" t="s">
        <v>6535</v>
      </c>
      <c r="T2702" s="36">
        <v>14.723401793462539</v>
      </c>
      <c r="U2702" s="2" t="s">
        <v>6535</v>
      </c>
      <c r="V2702" s="31">
        <v>2.4579322105825678</v>
      </c>
      <c r="W2702" s="2" t="s">
        <v>6535</v>
      </c>
      <c r="X2702" s="31" t="s">
        <v>6535</v>
      </c>
      <c r="Y2702" s="2" t="s">
        <v>6535</v>
      </c>
      <c r="AA2702" s="37">
        <v>129945</v>
      </c>
      <c r="AB2702" s="4" t="s">
        <v>6535</v>
      </c>
      <c r="AC2702" s="37">
        <v>625529</v>
      </c>
      <c r="AD2702" s="4" t="s">
        <v>6535</v>
      </c>
      <c r="AE2702" s="41">
        <v>254494</v>
      </c>
      <c r="AF2702" s="4" t="s">
        <v>6535</v>
      </c>
      <c r="AG2702" s="41">
        <v>17285</v>
      </c>
      <c r="AH2702" s="2" t="s">
        <v>6535</v>
      </c>
      <c r="AI2702" s="41">
        <v>0</v>
      </c>
      <c r="AJ2702" s="2" t="s">
        <v>6535</v>
      </c>
      <c r="AK2702" s="41">
        <v>211168</v>
      </c>
      <c r="AL2702" s="2" t="s">
        <v>6535</v>
      </c>
      <c r="AM2702" s="2" t="str">
        <f>IF(OR(O2702="Q",Q2702="Q",S2702="Q",U2702="Q",W2702="Q",Y2702="Q",AB2702="Q",AD2702="Q",AF2702="Q",AH2702="Q",AJ2702="Q",AL2702="Q"),"Yes","No")</f>
        <v>No</v>
      </c>
    </row>
    <row r="2703" spans="1:39">
      <c r="A2703" s="3" t="s">
        <v>3039</v>
      </c>
      <c r="B2703" s="3" t="s">
        <v>3040</v>
      </c>
      <c r="C2703" s="4" t="s">
        <v>59</v>
      </c>
      <c r="D2703" s="241" t="s">
        <v>3041</v>
      </c>
      <c r="E2703" s="236" t="s">
        <v>3042</v>
      </c>
      <c r="F2703" s="3" t="s">
        <v>317</v>
      </c>
      <c r="G2703" s="4" t="s">
        <v>476</v>
      </c>
      <c r="H2703" s="60">
        <v>0</v>
      </c>
      <c r="I2703" s="27">
        <v>7</v>
      </c>
      <c r="J2703" s="170" t="s">
        <v>14</v>
      </c>
      <c r="K2703" s="170" t="s">
        <v>13</v>
      </c>
      <c r="L2703" s="5">
        <v>7</v>
      </c>
      <c r="N2703" s="31">
        <v>6.7453143893591294</v>
      </c>
      <c r="O2703" s="4" t="s">
        <v>6535</v>
      </c>
      <c r="P2703" s="56">
        <v>0.19966533786111521</v>
      </c>
      <c r="Q2703" s="8" t="s">
        <v>6535</v>
      </c>
      <c r="R2703" s="35">
        <v>41.586938319843703</v>
      </c>
      <c r="S2703" s="2" t="s">
        <v>6535</v>
      </c>
      <c r="T2703" s="36">
        <v>1.230998232393711</v>
      </c>
      <c r="U2703" s="2" t="s">
        <v>6535</v>
      </c>
      <c r="V2703" s="31">
        <v>33.783101571946794</v>
      </c>
      <c r="W2703" s="2" t="s">
        <v>6535</v>
      </c>
      <c r="X2703" s="31" t="s">
        <v>6535</v>
      </c>
      <c r="Y2703" s="2" t="s">
        <v>6535</v>
      </c>
      <c r="AA2703" s="37">
        <v>89254</v>
      </c>
      <c r="AB2703" s="4" t="s">
        <v>6535</v>
      </c>
      <c r="AC2703" s="37">
        <v>447018</v>
      </c>
      <c r="AD2703" s="4" t="s">
        <v>6535</v>
      </c>
      <c r="AE2703" s="41">
        <v>13232</v>
      </c>
      <c r="AF2703" s="4" t="s">
        <v>6535</v>
      </c>
      <c r="AG2703" s="41">
        <v>10749</v>
      </c>
      <c r="AH2703" s="2" t="s">
        <v>6535</v>
      </c>
      <c r="AI2703" s="41">
        <v>0</v>
      </c>
      <c r="AJ2703" s="2" t="s">
        <v>6535</v>
      </c>
      <c r="AK2703" s="41">
        <v>318664</v>
      </c>
      <c r="AL2703" s="2" t="s">
        <v>6535</v>
      </c>
      <c r="AM2703" s="2" t="str">
        <f>IF(OR(O2703="Q",Q2703="Q",S2703="Q",U2703="Q",W2703="Q",Y2703="Q",AB2703="Q",AD2703="Q",AF2703="Q",AH2703="Q",AJ2703="Q",AL2703="Q"),"Yes","No")</f>
        <v>No</v>
      </c>
    </row>
    <row r="2704" spans="1:39">
      <c r="A2704" s="3" t="s">
        <v>1762</v>
      </c>
      <c r="B2704" s="3" t="s">
        <v>842</v>
      </c>
      <c r="C2704" s="4" t="s">
        <v>83</v>
      </c>
      <c r="D2704" s="241">
        <v>4167</v>
      </c>
      <c r="E2704" s="236">
        <v>40167</v>
      </c>
      <c r="F2704" s="3" t="s">
        <v>317</v>
      </c>
      <c r="G2704" s="4" t="s">
        <v>264</v>
      </c>
      <c r="H2704" s="60">
        <v>214881</v>
      </c>
      <c r="I2704" s="27">
        <v>7</v>
      </c>
      <c r="J2704" s="170" t="s">
        <v>15</v>
      </c>
      <c r="K2704" s="170" t="s">
        <v>16</v>
      </c>
      <c r="L2704" s="5">
        <v>7</v>
      </c>
      <c r="N2704" s="31">
        <v>0.62543883223541508</v>
      </c>
      <c r="O2704" s="4" t="s">
        <v>6535</v>
      </c>
      <c r="P2704" s="56">
        <v>0.11971969620253164</v>
      </c>
      <c r="Q2704" s="8" t="s">
        <v>6535</v>
      </c>
      <c r="R2704" s="35">
        <v>69.865010187910343</v>
      </c>
      <c r="S2704" s="2" t="s">
        <v>6535</v>
      </c>
      <c r="T2704" s="36">
        <v>13.373358614444193</v>
      </c>
      <c r="U2704" s="2" t="s">
        <v>6535</v>
      </c>
      <c r="V2704" s="31">
        <v>5.224193278751315</v>
      </c>
      <c r="W2704" s="2" t="s">
        <v>6535</v>
      </c>
      <c r="X2704" s="31" t="s">
        <v>6535</v>
      </c>
      <c r="Y2704" s="2" t="s">
        <v>6535</v>
      </c>
      <c r="AA2704" s="37">
        <v>295558</v>
      </c>
      <c r="AB2704" s="4" t="s">
        <v>6535</v>
      </c>
      <c r="AC2704" s="37">
        <v>2468750</v>
      </c>
      <c r="AD2704" s="4" t="s">
        <v>6535</v>
      </c>
      <c r="AE2704" s="41">
        <v>472561</v>
      </c>
      <c r="AF2704" s="4" t="s">
        <v>6535</v>
      </c>
      <c r="AG2704" s="41">
        <v>35336</v>
      </c>
      <c r="AH2704" s="2" t="s">
        <v>6535</v>
      </c>
      <c r="AI2704" s="41">
        <v>0</v>
      </c>
      <c r="AJ2704" s="2" t="s">
        <v>6535</v>
      </c>
      <c r="AK2704" s="41">
        <v>634188</v>
      </c>
      <c r="AL2704" s="2" t="s">
        <v>6535</v>
      </c>
      <c r="AM2704" s="2" t="str">
        <f>IF(OR(O2704="Q",Q2704="Q",S2704="Q",U2704="Q",W2704="Q",Y2704="Q",AB2704="Q",AD2704="Q",AF2704="Q",AH2704="Q",AJ2704="Q",AL2704="Q"),"Yes","No")</f>
        <v>No</v>
      </c>
    </row>
    <row r="2705" spans="1:39">
      <c r="A2705" s="6" t="s">
        <v>4197</v>
      </c>
      <c r="B2705" s="6" t="s">
        <v>4198</v>
      </c>
      <c r="C2705" s="4" t="s">
        <v>95</v>
      </c>
      <c r="D2705" s="242" t="s">
        <v>4199</v>
      </c>
      <c r="E2705" s="237" t="s">
        <v>4200</v>
      </c>
      <c r="F2705" s="25" t="s">
        <v>317</v>
      </c>
      <c r="G2705" s="53" t="s">
        <v>476</v>
      </c>
      <c r="H2705" s="180">
        <v>0</v>
      </c>
      <c r="I2705" s="28">
        <v>7</v>
      </c>
      <c r="J2705" s="171" t="s">
        <v>14</v>
      </c>
      <c r="K2705" s="171" t="s">
        <v>13</v>
      </c>
      <c r="L2705" s="9">
        <v>7</v>
      </c>
      <c r="M2705" s="9"/>
      <c r="N2705" s="32">
        <v>8.338268757208317E-2</v>
      </c>
      <c r="O2705" s="10" t="s">
        <v>6535</v>
      </c>
      <c r="P2705" s="57">
        <v>1.0072825587612872E-2</v>
      </c>
      <c r="Q2705" s="7" t="s">
        <v>6535</v>
      </c>
      <c r="R2705" s="182">
        <v>13.015389139384434</v>
      </c>
      <c r="S2705" s="1" t="s">
        <v>6535</v>
      </c>
      <c r="T2705" s="36">
        <v>1.5722897471084101</v>
      </c>
      <c r="U2705" s="2" t="s">
        <v>6535</v>
      </c>
      <c r="V2705" s="31">
        <v>8.2779838533711541</v>
      </c>
      <c r="W2705" s="2" t="s">
        <v>6535</v>
      </c>
      <c r="X2705" s="31" t="s">
        <v>6535</v>
      </c>
      <c r="Y2705" s="2" t="s">
        <v>6535</v>
      </c>
      <c r="AA2705" s="38">
        <v>2675</v>
      </c>
      <c r="AB2705" s="9" t="s">
        <v>6535</v>
      </c>
      <c r="AC2705" s="38">
        <v>265566</v>
      </c>
      <c r="AD2705" s="9" t="s">
        <v>6535</v>
      </c>
      <c r="AE2705" s="42">
        <v>32081</v>
      </c>
      <c r="AF2705" s="9" t="s">
        <v>6535</v>
      </c>
      <c r="AG2705" s="41">
        <v>20404</v>
      </c>
      <c r="AH2705" s="2" t="s">
        <v>6535</v>
      </c>
      <c r="AI2705" s="41">
        <v>0</v>
      </c>
      <c r="AJ2705" s="2" t="s">
        <v>6535</v>
      </c>
      <c r="AK2705" s="41">
        <v>141782</v>
      </c>
      <c r="AL2705" s="2" t="s">
        <v>6535</v>
      </c>
      <c r="AM2705" s="2" t="str">
        <f>IF(OR(O2705="Q",Q2705="Q",S2705="Q",U2705="Q",W2705="Q",Y2705="Q",AB2705="Q",AD2705="Q",AF2705="Q",AH2705="Q",AJ2705="Q",AL2705="Q"),"Yes","No")</f>
        <v>No</v>
      </c>
    </row>
    <row r="2706" spans="1:39">
      <c r="A2706" s="6" t="s">
        <v>4477</v>
      </c>
      <c r="B2706" s="6" t="s">
        <v>1592</v>
      </c>
      <c r="C2706" s="4" t="s">
        <v>63</v>
      </c>
      <c r="D2706" s="242">
        <v>7056</v>
      </c>
      <c r="E2706" s="237">
        <v>70056</v>
      </c>
      <c r="F2706" s="25" t="s">
        <v>317</v>
      </c>
      <c r="G2706" s="53" t="s">
        <v>264</v>
      </c>
      <c r="H2706" s="180">
        <v>472870</v>
      </c>
      <c r="I2706" s="28">
        <v>7</v>
      </c>
      <c r="J2706" s="171" t="s">
        <v>14</v>
      </c>
      <c r="K2706" s="171" t="s">
        <v>13</v>
      </c>
      <c r="L2706" s="9">
        <v>7</v>
      </c>
      <c r="M2706" s="9"/>
      <c r="N2706" s="32">
        <v>0.42618748977477233</v>
      </c>
      <c r="O2706" s="10" t="s">
        <v>6535</v>
      </c>
      <c r="P2706" s="57">
        <v>4.8646427926722233E-2</v>
      </c>
      <c r="Q2706" s="7" t="s">
        <v>6535</v>
      </c>
      <c r="R2706" s="182">
        <v>30.005416511019799</v>
      </c>
      <c r="S2706" s="1" t="s">
        <v>6535</v>
      </c>
      <c r="T2706" s="36">
        <v>3.424915950691072</v>
      </c>
      <c r="U2706" s="2" t="s">
        <v>6535</v>
      </c>
      <c r="V2706" s="31">
        <v>8.7609205431640937</v>
      </c>
      <c r="W2706" s="2" t="s">
        <v>6535</v>
      </c>
      <c r="X2706" s="31" t="s">
        <v>6535</v>
      </c>
      <c r="Y2706" s="2" t="s">
        <v>6535</v>
      </c>
      <c r="AA2706" s="38">
        <v>7815</v>
      </c>
      <c r="AB2706" s="9" t="s">
        <v>6535</v>
      </c>
      <c r="AC2706" s="38">
        <v>160649</v>
      </c>
      <c r="AD2706" s="9" t="s">
        <v>6535</v>
      </c>
      <c r="AE2706" s="42">
        <v>18337</v>
      </c>
      <c r="AF2706" s="9" t="s">
        <v>6535</v>
      </c>
      <c r="AG2706" s="41">
        <v>5354</v>
      </c>
      <c r="AH2706" s="2" t="s">
        <v>6535</v>
      </c>
      <c r="AI2706" s="41">
        <v>0</v>
      </c>
      <c r="AJ2706" s="2" t="s">
        <v>6535</v>
      </c>
      <c r="AK2706" s="41">
        <v>81277</v>
      </c>
      <c r="AL2706" s="2" t="s">
        <v>6535</v>
      </c>
      <c r="AM2706" s="2" t="str">
        <f>IF(OR(O2706="Q",Q2706="Q",S2706="Q",U2706="Q",W2706="Q",Y2706="Q",AB2706="Q",AD2706="Q",AF2706="Q",AH2706="Q",AJ2706="Q",AL2706="Q"),"Yes","No")</f>
        <v>No</v>
      </c>
    </row>
    <row r="2707" spans="1:39">
      <c r="A2707" s="3" t="s">
        <v>2568</v>
      </c>
      <c r="B2707" s="3" t="s">
        <v>2569</v>
      </c>
      <c r="C2707" s="4" t="s">
        <v>83</v>
      </c>
      <c r="D2707" s="241" t="s">
        <v>2570</v>
      </c>
      <c r="E2707" s="236" t="s">
        <v>2571</v>
      </c>
      <c r="F2707" s="3" t="s">
        <v>317</v>
      </c>
      <c r="G2707" s="4" t="s">
        <v>476</v>
      </c>
      <c r="H2707" s="60">
        <v>0</v>
      </c>
      <c r="I2707" s="27">
        <v>7</v>
      </c>
      <c r="J2707" s="170" t="s">
        <v>14</v>
      </c>
      <c r="K2707" s="170" t="s">
        <v>13</v>
      </c>
      <c r="L2707" s="5">
        <v>7</v>
      </c>
      <c r="N2707" s="31">
        <v>0</v>
      </c>
      <c r="O2707" s="4" t="s">
        <v>6535</v>
      </c>
      <c r="P2707" s="56">
        <v>0</v>
      </c>
      <c r="Q2707" s="8" t="s">
        <v>6535</v>
      </c>
      <c r="R2707" s="35">
        <v>39.764060958228264</v>
      </c>
      <c r="S2707" s="2" t="s">
        <v>6535</v>
      </c>
      <c r="T2707" s="36">
        <v>2.8861966889595441</v>
      </c>
      <c r="U2707" s="2" t="s">
        <v>6535</v>
      </c>
      <c r="V2707" s="31">
        <v>13.777321937321938</v>
      </c>
      <c r="W2707" s="2" t="s">
        <v>6535</v>
      </c>
      <c r="X2707" s="31" t="s">
        <v>6535</v>
      </c>
      <c r="Y2707" s="2" t="s">
        <v>6535</v>
      </c>
      <c r="AA2707" s="37">
        <v>0</v>
      </c>
      <c r="AB2707" s="4" t="s">
        <v>6535</v>
      </c>
      <c r="AC2707" s="37">
        <v>362688</v>
      </c>
      <c r="AD2707" s="4" t="s">
        <v>6535</v>
      </c>
      <c r="AE2707" s="41">
        <v>26325</v>
      </c>
      <c r="AF2707" s="4" t="s">
        <v>6535</v>
      </c>
      <c r="AG2707" s="41">
        <v>9121</v>
      </c>
      <c r="AH2707" s="2" t="s">
        <v>6535</v>
      </c>
      <c r="AI2707" s="41">
        <v>0</v>
      </c>
      <c r="AJ2707" s="2" t="s">
        <v>6535</v>
      </c>
      <c r="AK2707" s="41">
        <v>160749</v>
      </c>
      <c r="AL2707" s="2" t="s">
        <v>6535</v>
      </c>
      <c r="AM2707" s="2" t="str">
        <f>IF(OR(O2707="Q",Q2707="Q",S2707="Q",U2707="Q",W2707="Q",Y2707="Q",AB2707="Q",AD2707="Q",AF2707="Q",AH2707="Q",AJ2707="Q",AL2707="Q"),"Yes","No")</f>
        <v>No</v>
      </c>
    </row>
    <row r="2708" spans="1:39">
      <c r="A2708" s="6" t="s">
        <v>2619</v>
      </c>
      <c r="B2708" s="6" t="s">
        <v>2620</v>
      </c>
      <c r="C2708" s="4" t="s">
        <v>83</v>
      </c>
      <c r="D2708" s="242" t="s">
        <v>2621</v>
      </c>
      <c r="E2708" s="237" t="s">
        <v>2622</v>
      </c>
      <c r="F2708" s="25" t="s">
        <v>317</v>
      </c>
      <c r="G2708" s="53" t="s">
        <v>476</v>
      </c>
      <c r="H2708" s="180">
        <v>0</v>
      </c>
      <c r="I2708" s="28">
        <v>7</v>
      </c>
      <c r="J2708" s="171" t="s">
        <v>14</v>
      </c>
      <c r="K2708" s="171" t="s">
        <v>13</v>
      </c>
      <c r="L2708" s="9">
        <v>7</v>
      </c>
      <c r="M2708" s="9"/>
      <c r="N2708" s="32">
        <v>0.46664736327771544</v>
      </c>
      <c r="O2708" s="10" t="s">
        <v>6535</v>
      </c>
      <c r="P2708" s="57">
        <v>3.3244804290650298E-2</v>
      </c>
      <c r="Q2708" s="7" t="s">
        <v>6535</v>
      </c>
      <c r="R2708" s="182">
        <v>32.157545605306801</v>
      </c>
      <c r="S2708" s="1" t="s">
        <v>6535</v>
      </c>
      <c r="T2708" s="36">
        <v>2.2909618573797679</v>
      </c>
      <c r="U2708" s="2" t="s">
        <v>6535</v>
      </c>
      <c r="V2708" s="31">
        <v>14.036700568243512</v>
      </c>
      <c r="W2708" s="2" t="s">
        <v>6535</v>
      </c>
      <c r="X2708" s="31" t="s">
        <v>6535</v>
      </c>
      <c r="Y2708" s="2" t="s">
        <v>6535</v>
      </c>
      <c r="AA2708" s="38">
        <v>12893</v>
      </c>
      <c r="AB2708" s="9" t="s">
        <v>6535</v>
      </c>
      <c r="AC2708" s="38">
        <v>387820</v>
      </c>
      <c r="AD2708" s="9" t="s">
        <v>6535</v>
      </c>
      <c r="AE2708" s="42">
        <v>27629</v>
      </c>
      <c r="AF2708" s="9" t="s">
        <v>6535</v>
      </c>
      <c r="AG2708" s="41">
        <v>12060</v>
      </c>
      <c r="AH2708" s="2" t="s">
        <v>6535</v>
      </c>
      <c r="AI2708" s="41">
        <v>0</v>
      </c>
      <c r="AJ2708" s="2" t="s">
        <v>6535</v>
      </c>
      <c r="AK2708" s="41">
        <v>227832</v>
      </c>
      <c r="AL2708" s="2" t="s">
        <v>6535</v>
      </c>
      <c r="AM2708" s="2" t="str">
        <f>IF(OR(O2708="Q",Q2708="Q",S2708="Q",U2708="Q",W2708="Q",Y2708="Q",AB2708="Q",AD2708="Q",AF2708="Q",AH2708="Q",AJ2708="Q",AL2708="Q"),"Yes","No")</f>
        <v>No</v>
      </c>
    </row>
    <row r="2709" spans="1:39">
      <c r="A2709" s="6" t="s">
        <v>2473</v>
      </c>
      <c r="B2709" s="6" t="s">
        <v>2474</v>
      </c>
      <c r="C2709" s="4" t="s">
        <v>83</v>
      </c>
      <c r="D2709" s="242" t="s">
        <v>2475</v>
      </c>
      <c r="E2709" s="237" t="s">
        <v>2476</v>
      </c>
      <c r="F2709" s="25" t="s">
        <v>317</v>
      </c>
      <c r="G2709" s="53" t="s">
        <v>476</v>
      </c>
      <c r="H2709" s="180">
        <v>0</v>
      </c>
      <c r="I2709" s="28">
        <v>7</v>
      </c>
      <c r="J2709" s="171" t="s">
        <v>14</v>
      </c>
      <c r="K2709" s="171" t="s">
        <v>13</v>
      </c>
      <c r="L2709" s="9">
        <v>7</v>
      </c>
      <c r="M2709" s="9"/>
      <c r="N2709" s="32">
        <v>0.48051224944320714</v>
      </c>
      <c r="O2709" s="10" t="s">
        <v>6535</v>
      </c>
      <c r="P2709" s="57">
        <v>2.7625516177808073E-2</v>
      </c>
      <c r="Q2709" s="7" t="s">
        <v>6535</v>
      </c>
      <c r="R2709" s="182">
        <v>49.767313278980417</v>
      </c>
      <c r="S2709" s="1" t="s">
        <v>6535</v>
      </c>
      <c r="T2709" s="36">
        <v>2.8612126323681006</v>
      </c>
      <c r="U2709" s="2" t="s">
        <v>6535</v>
      </c>
      <c r="V2709" s="31">
        <v>17.393783571334993</v>
      </c>
      <c r="W2709" s="2" t="s">
        <v>6535</v>
      </c>
      <c r="X2709" s="31" t="s">
        <v>6535</v>
      </c>
      <c r="Y2709" s="2" t="s">
        <v>6535</v>
      </c>
      <c r="AA2709" s="38">
        <v>14671</v>
      </c>
      <c r="AB2709" s="9" t="s">
        <v>6535</v>
      </c>
      <c r="AC2709" s="38">
        <v>531067</v>
      </c>
      <c r="AD2709" s="9" t="s">
        <v>6535</v>
      </c>
      <c r="AE2709" s="42">
        <v>30532</v>
      </c>
      <c r="AF2709" s="9" t="s">
        <v>6535</v>
      </c>
      <c r="AG2709" s="41">
        <v>10671</v>
      </c>
      <c r="AH2709" s="2" t="s">
        <v>6535</v>
      </c>
      <c r="AI2709" s="41">
        <v>0</v>
      </c>
      <c r="AJ2709" s="2" t="s">
        <v>6535</v>
      </c>
      <c r="AK2709" s="41">
        <v>212745</v>
      </c>
      <c r="AL2709" s="2" t="s">
        <v>6535</v>
      </c>
      <c r="AM2709" s="2" t="str">
        <f>IF(OR(O2709="Q",Q2709="Q",S2709="Q",U2709="Q",W2709="Q",Y2709="Q",AB2709="Q",AD2709="Q",AF2709="Q",AH2709="Q",AJ2709="Q",AL2709="Q"),"Yes","No")</f>
        <v>No</v>
      </c>
    </row>
    <row r="2710" spans="1:39">
      <c r="A2710" s="6" t="s">
        <v>1487</v>
      </c>
      <c r="B2710" s="6" t="s">
        <v>1488</v>
      </c>
      <c r="C2710" s="4" t="s">
        <v>133</v>
      </c>
      <c r="D2710" s="242" t="s">
        <v>1489</v>
      </c>
      <c r="E2710" s="237" t="s">
        <v>1490</v>
      </c>
      <c r="F2710" s="25" t="s">
        <v>317</v>
      </c>
      <c r="G2710" s="53" t="s">
        <v>476</v>
      </c>
      <c r="H2710" s="180">
        <v>0</v>
      </c>
      <c r="I2710" s="28">
        <v>7</v>
      </c>
      <c r="J2710" s="171" t="s">
        <v>15</v>
      </c>
      <c r="K2710" s="171" t="s">
        <v>13</v>
      </c>
      <c r="L2710" s="9">
        <v>7</v>
      </c>
      <c r="M2710" s="9"/>
      <c r="N2710" s="32">
        <v>0.4552349757242084</v>
      </c>
      <c r="O2710" s="10" t="s">
        <v>6535</v>
      </c>
      <c r="P2710" s="57">
        <v>5.9140409620483135E-2</v>
      </c>
      <c r="Q2710" s="7" t="s">
        <v>6535</v>
      </c>
      <c r="R2710" s="182">
        <v>47.701072482545165</v>
      </c>
      <c r="S2710" s="1" t="s">
        <v>6535</v>
      </c>
      <c r="T2710" s="36">
        <v>6.1969337076225441</v>
      </c>
      <c r="U2710" s="2" t="s">
        <v>6535</v>
      </c>
      <c r="V2710" s="31">
        <v>7.6975282830394685</v>
      </c>
      <c r="W2710" s="2" t="s">
        <v>6535</v>
      </c>
      <c r="X2710" s="31" t="s">
        <v>6535</v>
      </c>
      <c r="Y2710" s="2" t="s">
        <v>6535</v>
      </c>
      <c r="AA2710" s="38">
        <v>39193</v>
      </c>
      <c r="AB2710" s="9" t="s">
        <v>6535</v>
      </c>
      <c r="AC2710" s="38">
        <v>662711</v>
      </c>
      <c r="AD2710" s="9" t="s">
        <v>6535</v>
      </c>
      <c r="AE2710" s="42">
        <v>86094</v>
      </c>
      <c r="AF2710" s="9" t="s">
        <v>6535</v>
      </c>
      <c r="AG2710" s="41">
        <v>13893</v>
      </c>
      <c r="AH2710" s="2" t="s">
        <v>6535</v>
      </c>
      <c r="AI2710" s="41">
        <v>0</v>
      </c>
      <c r="AJ2710" s="2" t="s">
        <v>6535</v>
      </c>
      <c r="AK2710" s="41">
        <v>356205</v>
      </c>
      <c r="AL2710" s="2" t="s">
        <v>6535</v>
      </c>
      <c r="AM2710" s="2" t="str">
        <f>IF(OR(O2710="Q",Q2710="Q",S2710="Q",U2710="Q",W2710="Q",Y2710="Q",AB2710="Q",AD2710="Q",AF2710="Q",AH2710="Q",AJ2710="Q",AL2710="Q"),"Yes","No")</f>
        <v>No</v>
      </c>
    </row>
    <row r="2711" spans="1:39">
      <c r="A2711" s="6" t="s">
        <v>1499</v>
      </c>
      <c r="B2711" s="6" t="s">
        <v>1496</v>
      </c>
      <c r="C2711" s="4" t="s">
        <v>133</v>
      </c>
      <c r="D2711" s="242" t="s">
        <v>1500</v>
      </c>
      <c r="E2711" s="237" t="s">
        <v>1501</v>
      </c>
      <c r="F2711" s="25" t="s">
        <v>481</v>
      </c>
      <c r="G2711" s="53" t="s">
        <v>476</v>
      </c>
      <c r="H2711" s="180">
        <v>0</v>
      </c>
      <c r="I2711" s="28">
        <v>7</v>
      </c>
      <c r="J2711" s="171" t="s">
        <v>15</v>
      </c>
      <c r="K2711" s="171" t="s">
        <v>13</v>
      </c>
      <c r="L2711" s="9">
        <v>7</v>
      </c>
      <c r="M2711" s="9"/>
      <c r="N2711" s="32">
        <v>0.81907894736842102</v>
      </c>
      <c r="O2711" s="10" t="s">
        <v>6535</v>
      </c>
      <c r="P2711" s="57">
        <v>2.35285628506413E-2</v>
      </c>
      <c r="Q2711" s="7" t="s">
        <v>6535</v>
      </c>
      <c r="R2711" s="182">
        <v>99.778606325533559</v>
      </c>
      <c r="S2711" s="1" t="s">
        <v>6535</v>
      </c>
      <c r="T2711" s="36">
        <v>2.8662038227479214</v>
      </c>
      <c r="U2711" s="2" t="s">
        <v>6535</v>
      </c>
      <c r="V2711" s="31">
        <v>34.812111244019135</v>
      </c>
      <c r="W2711" s="2" t="s">
        <v>6535</v>
      </c>
      <c r="X2711" s="31" t="s">
        <v>6535</v>
      </c>
      <c r="Y2711" s="2" t="s">
        <v>6535</v>
      </c>
      <c r="AA2711" s="38">
        <v>27390</v>
      </c>
      <c r="AB2711" s="9" t="s">
        <v>6535</v>
      </c>
      <c r="AC2711" s="38">
        <v>1164117</v>
      </c>
      <c r="AD2711" s="9" t="s">
        <v>6535</v>
      </c>
      <c r="AE2711" s="42">
        <v>33440</v>
      </c>
      <c r="AF2711" s="9" t="s">
        <v>6535</v>
      </c>
      <c r="AG2711" s="41">
        <v>11667</v>
      </c>
      <c r="AH2711" s="2" t="s">
        <v>6535</v>
      </c>
      <c r="AI2711" s="41">
        <v>0</v>
      </c>
      <c r="AJ2711" s="2" t="s">
        <v>6535</v>
      </c>
      <c r="AK2711" s="41">
        <v>330627</v>
      </c>
      <c r="AL2711" s="2" t="s">
        <v>65</v>
      </c>
      <c r="AM2711" s="2" t="str">
        <f>IF(OR(O2711="Q",Q2711="Q",S2711="Q",U2711="Q",W2711="Q",Y2711="Q",AB2711="Q",AD2711="Q",AF2711="Q",AH2711="Q",AJ2711="Q",AL2711="Q"),"Yes","No")</f>
        <v>Yes</v>
      </c>
    </row>
    <row r="2712" spans="1:39">
      <c r="A2712" s="3" t="s">
        <v>1547</v>
      </c>
      <c r="B2712" s="3" t="s">
        <v>1548</v>
      </c>
      <c r="C2712" s="4" t="s">
        <v>133</v>
      </c>
      <c r="D2712" s="241" t="s">
        <v>1549</v>
      </c>
      <c r="E2712" s="236" t="s">
        <v>1550</v>
      </c>
      <c r="F2712" s="3" t="s">
        <v>317</v>
      </c>
      <c r="G2712" s="4" t="s">
        <v>476</v>
      </c>
      <c r="H2712" s="60">
        <v>0</v>
      </c>
      <c r="I2712" s="27">
        <v>7</v>
      </c>
      <c r="J2712" s="170" t="s">
        <v>15</v>
      </c>
      <c r="K2712" s="170" t="s">
        <v>13</v>
      </c>
      <c r="L2712" s="5">
        <v>7</v>
      </c>
      <c r="N2712" s="31">
        <v>0.59271796785457265</v>
      </c>
      <c r="O2712" s="4" t="s">
        <v>6535</v>
      </c>
      <c r="P2712" s="56">
        <v>5.862178050773733E-2</v>
      </c>
      <c r="Q2712" s="8" t="s">
        <v>6535</v>
      </c>
      <c r="R2712" s="35">
        <v>25.268451905142552</v>
      </c>
      <c r="S2712" s="2" t="s">
        <v>6535</v>
      </c>
      <c r="T2712" s="36">
        <v>2.4991340261124435</v>
      </c>
      <c r="U2712" s="2" t="s">
        <v>6535</v>
      </c>
      <c r="V2712" s="31">
        <v>10.110883066343257</v>
      </c>
      <c r="W2712" s="2" t="s">
        <v>6535</v>
      </c>
      <c r="X2712" s="31" t="s">
        <v>6535</v>
      </c>
      <c r="Y2712" s="2" t="s">
        <v>6535</v>
      </c>
      <c r="AA2712" s="37">
        <v>22237</v>
      </c>
      <c r="AB2712" s="4" t="s">
        <v>6535</v>
      </c>
      <c r="AC2712" s="37">
        <v>379330</v>
      </c>
      <c r="AD2712" s="4" t="s">
        <v>6535</v>
      </c>
      <c r="AE2712" s="41">
        <v>37517</v>
      </c>
      <c r="AF2712" s="4" t="s">
        <v>6535</v>
      </c>
      <c r="AG2712" s="41">
        <v>15012</v>
      </c>
      <c r="AH2712" s="2" t="s">
        <v>6535</v>
      </c>
      <c r="AI2712" s="41">
        <v>0</v>
      </c>
      <c r="AJ2712" s="2" t="s">
        <v>6535</v>
      </c>
      <c r="AK2712" s="41">
        <v>365219</v>
      </c>
      <c r="AL2712" s="2" t="s">
        <v>6535</v>
      </c>
      <c r="AM2712" s="2" t="str">
        <f>IF(OR(O2712="Q",Q2712="Q",S2712="Q",U2712="Q",W2712="Q",Y2712="Q",AB2712="Q",AD2712="Q",AF2712="Q",AH2712="Q",AJ2712="Q",AL2712="Q"),"Yes","No")</f>
        <v>No</v>
      </c>
    </row>
    <row r="2713" spans="1:39">
      <c r="A2713" s="6" t="s">
        <v>3232</v>
      </c>
      <c r="B2713" s="6" t="s">
        <v>3233</v>
      </c>
      <c r="C2713" s="4" t="s">
        <v>74</v>
      </c>
      <c r="D2713" s="242" t="s">
        <v>3234</v>
      </c>
      <c r="E2713" s="237" t="s">
        <v>3235</v>
      </c>
      <c r="F2713" s="25" t="s">
        <v>320</v>
      </c>
      <c r="G2713" s="53" t="s">
        <v>476</v>
      </c>
      <c r="H2713" s="180">
        <v>0</v>
      </c>
      <c r="I2713" s="28">
        <v>7</v>
      </c>
      <c r="J2713" s="171" t="s">
        <v>14</v>
      </c>
      <c r="K2713" s="171" t="s">
        <v>13</v>
      </c>
      <c r="L2713" s="9">
        <v>7</v>
      </c>
      <c r="M2713" s="9"/>
      <c r="N2713" s="32">
        <v>2.5066574782801307</v>
      </c>
      <c r="O2713" s="10" t="s">
        <v>6535</v>
      </c>
      <c r="P2713" s="57">
        <v>0.19311009102992174</v>
      </c>
      <c r="Q2713" s="7" t="s">
        <v>6535</v>
      </c>
      <c r="R2713" s="182">
        <v>45.674980514419332</v>
      </c>
      <c r="S2713" s="1" t="s">
        <v>6535</v>
      </c>
      <c r="T2713" s="36">
        <v>3.5187494587338701</v>
      </c>
      <c r="U2713" s="2" t="s">
        <v>6535</v>
      </c>
      <c r="V2713" s="31">
        <v>12.98045827077847</v>
      </c>
      <c r="W2713" s="2" t="s">
        <v>6535</v>
      </c>
      <c r="X2713" s="31" t="s">
        <v>6535</v>
      </c>
      <c r="Y2713" s="2" t="s">
        <v>6535</v>
      </c>
      <c r="AA2713" s="38">
        <v>101848</v>
      </c>
      <c r="AB2713" s="9" t="s">
        <v>6535</v>
      </c>
      <c r="AC2713" s="38">
        <v>527409</v>
      </c>
      <c r="AD2713" s="9" t="s">
        <v>6535</v>
      </c>
      <c r="AE2713" s="42">
        <v>40631</v>
      </c>
      <c r="AF2713" s="9" t="s">
        <v>6535</v>
      </c>
      <c r="AG2713" s="41">
        <v>11547</v>
      </c>
      <c r="AH2713" s="2" t="s">
        <v>6535</v>
      </c>
      <c r="AI2713" s="41">
        <v>0</v>
      </c>
      <c r="AJ2713" s="2" t="s">
        <v>6535</v>
      </c>
      <c r="AK2713" s="41">
        <v>226680</v>
      </c>
      <c r="AL2713" s="2" t="s">
        <v>6535</v>
      </c>
      <c r="AM2713" s="2" t="str">
        <f>IF(OR(O2713="Q",Q2713="Q",S2713="Q",U2713="Q",W2713="Q",Y2713="Q",AB2713="Q",AD2713="Q",AF2713="Q",AH2713="Q",AJ2713="Q",AL2713="Q"),"Yes","No")</f>
        <v>No</v>
      </c>
    </row>
    <row r="2714" spans="1:39">
      <c r="A2714" s="6" t="s">
        <v>3446</v>
      </c>
      <c r="B2714" s="6" t="s">
        <v>3447</v>
      </c>
      <c r="C2714" s="4" t="s">
        <v>74</v>
      </c>
      <c r="D2714" s="242" t="s">
        <v>3448</v>
      </c>
      <c r="E2714" s="237" t="s">
        <v>3449</v>
      </c>
      <c r="F2714" s="25" t="s">
        <v>317</v>
      </c>
      <c r="G2714" s="53" t="s">
        <v>476</v>
      </c>
      <c r="H2714" s="180">
        <v>0</v>
      </c>
      <c r="I2714" s="28">
        <v>7</v>
      </c>
      <c r="J2714" s="171" t="s">
        <v>14</v>
      </c>
      <c r="K2714" s="171" t="s">
        <v>13</v>
      </c>
      <c r="L2714" s="9">
        <v>7</v>
      </c>
      <c r="M2714" s="9"/>
      <c r="N2714" s="32">
        <v>2.426826957492052</v>
      </c>
      <c r="O2714" s="10" t="s">
        <v>6535</v>
      </c>
      <c r="P2714" s="57">
        <v>0.25766913679598519</v>
      </c>
      <c r="Q2714" s="7" t="s">
        <v>6535</v>
      </c>
      <c r="R2714" s="182">
        <v>50.348339898705682</v>
      </c>
      <c r="S2714" s="1" t="s">
        <v>6535</v>
      </c>
      <c r="T2714" s="36">
        <v>5.3457512661789535</v>
      </c>
      <c r="U2714" s="2" t="s">
        <v>6535</v>
      </c>
      <c r="V2714" s="31">
        <v>9.4183843190096219</v>
      </c>
      <c r="W2714" s="2" t="s">
        <v>6535</v>
      </c>
      <c r="X2714" s="31" t="s">
        <v>6535</v>
      </c>
      <c r="Y2714" s="2" t="s">
        <v>6535</v>
      </c>
      <c r="AA2714" s="38">
        <v>115267</v>
      </c>
      <c r="AB2714" s="9" t="s">
        <v>6535</v>
      </c>
      <c r="AC2714" s="38">
        <v>447345</v>
      </c>
      <c r="AD2714" s="9" t="s">
        <v>6535</v>
      </c>
      <c r="AE2714" s="42">
        <v>47497</v>
      </c>
      <c r="AF2714" s="9" t="s">
        <v>6535</v>
      </c>
      <c r="AG2714" s="41">
        <v>8885</v>
      </c>
      <c r="AH2714" s="2" t="s">
        <v>6535</v>
      </c>
      <c r="AI2714" s="41">
        <v>0</v>
      </c>
      <c r="AJ2714" s="2" t="s">
        <v>6535</v>
      </c>
      <c r="AK2714" s="41">
        <v>99869</v>
      </c>
      <c r="AL2714" s="2" t="s">
        <v>6535</v>
      </c>
      <c r="AM2714" s="2" t="str">
        <f>IF(OR(O2714="Q",Q2714="Q",S2714="Q",U2714="Q",W2714="Q",Y2714="Q",AB2714="Q",AD2714="Q",AF2714="Q",AH2714="Q",AJ2714="Q",AL2714="Q"),"Yes","No")</f>
        <v>No</v>
      </c>
    </row>
    <row r="2715" spans="1:39">
      <c r="A2715" s="3" t="s">
        <v>3427</v>
      </c>
      <c r="B2715" s="3" t="s">
        <v>2248</v>
      </c>
      <c r="C2715" s="4" t="s">
        <v>74</v>
      </c>
      <c r="D2715" s="241" t="s">
        <v>3428</v>
      </c>
      <c r="E2715" s="236" t="s">
        <v>3429</v>
      </c>
      <c r="F2715" s="3" t="s">
        <v>317</v>
      </c>
      <c r="G2715" s="4" t="s">
        <v>476</v>
      </c>
      <c r="H2715" s="60">
        <v>0</v>
      </c>
      <c r="I2715" s="27">
        <v>7</v>
      </c>
      <c r="J2715" s="170" t="s">
        <v>14</v>
      </c>
      <c r="K2715" s="170" t="s">
        <v>13</v>
      </c>
      <c r="L2715" s="5">
        <v>7</v>
      </c>
      <c r="N2715" s="31">
        <v>1.2915561900877015</v>
      </c>
      <c r="O2715" s="4" t="s">
        <v>6535</v>
      </c>
      <c r="P2715" s="56">
        <v>0.10451256626418533</v>
      </c>
      <c r="Q2715" s="8" t="s">
        <v>6535</v>
      </c>
      <c r="R2715" s="35">
        <v>76.358916194076869</v>
      </c>
      <c r="S2715" s="2" t="s">
        <v>6535</v>
      </c>
      <c r="T2715" s="36">
        <v>6.1789540012602391</v>
      </c>
      <c r="U2715" s="2" t="s">
        <v>6535</v>
      </c>
      <c r="V2715" s="31">
        <v>12.357903324495208</v>
      </c>
      <c r="W2715" s="2" t="s">
        <v>6535</v>
      </c>
      <c r="X2715" s="31" t="s">
        <v>6535</v>
      </c>
      <c r="Y2715" s="2" t="s">
        <v>6535</v>
      </c>
      <c r="AA2715" s="37">
        <v>63325</v>
      </c>
      <c r="AB2715" s="4" t="s">
        <v>6535</v>
      </c>
      <c r="AC2715" s="37">
        <v>605908</v>
      </c>
      <c r="AD2715" s="4" t="s">
        <v>6535</v>
      </c>
      <c r="AE2715" s="41">
        <v>49030</v>
      </c>
      <c r="AF2715" s="4" t="s">
        <v>6535</v>
      </c>
      <c r="AG2715" s="41">
        <v>7935</v>
      </c>
      <c r="AH2715" s="2" t="s">
        <v>6535</v>
      </c>
      <c r="AI2715" s="41">
        <v>0</v>
      </c>
      <c r="AJ2715" s="2" t="s">
        <v>6535</v>
      </c>
      <c r="AK2715" s="41">
        <v>92011</v>
      </c>
      <c r="AL2715" s="2" t="s">
        <v>6535</v>
      </c>
      <c r="AM2715" s="2" t="str">
        <f>IF(OR(O2715="Q",Q2715="Q",S2715="Q",U2715="Q",W2715="Q",Y2715="Q",AB2715="Q",AD2715="Q",AF2715="Q",AH2715="Q",AJ2715="Q",AL2715="Q"),"Yes","No")</f>
        <v>No</v>
      </c>
    </row>
    <row r="2716" spans="1:39">
      <c r="A2716" s="3" t="s">
        <v>6486</v>
      </c>
      <c r="B2716" s="3" t="s">
        <v>6487</v>
      </c>
      <c r="C2716" s="4" t="s">
        <v>148</v>
      </c>
      <c r="D2716" s="241" t="s">
        <v>6488</v>
      </c>
      <c r="E2716" s="236" t="s">
        <v>6489</v>
      </c>
      <c r="F2716" s="3" t="s">
        <v>481</v>
      </c>
      <c r="G2716" s="4" t="s">
        <v>476</v>
      </c>
      <c r="H2716" s="60">
        <v>0</v>
      </c>
      <c r="I2716" s="27">
        <v>7</v>
      </c>
      <c r="J2716" s="170" t="s">
        <v>14</v>
      </c>
      <c r="K2716" s="170" t="s">
        <v>13</v>
      </c>
      <c r="L2716" s="5">
        <v>7</v>
      </c>
      <c r="N2716" s="31">
        <v>0.13896392817416175</v>
      </c>
      <c r="O2716" s="4" t="s">
        <v>6535</v>
      </c>
      <c r="P2716" s="56">
        <v>1.777240349147961E-2</v>
      </c>
      <c r="Q2716" s="8" t="s">
        <v>6535</v>
      </c>
      <c r="R2716" s="35">
        <v>7.96205501618123</v>
      </c>
      <c r="S2716" s="2" t="s">
        <v>6535</v>
      </c>
      <c r="T2716" s="36">
        <v>1.018284789644013</v>
      </c>
      <c r="U2716" s="2" t="s">
        <v>6535</v>
      </c>
      <c r="V2716" s="31">
        <v>7.8190846972826948</v>
      </c>
      <c r="W2716" s="2" t="s">
        <v>6535</v>
      </c>
      <c r="X2716" s="31" t="s">
        <v>6535</v>
      </c>
      <c r="Y2716" s="2" t="s">
        <v>6535</v>
      </c>
      <c r="AA2716" s="37">
        <v>1749</v>
      </c>
      <c r="AB2716" s="4" t="s">
        <v>6535</v>
      </c>
      <c r="AC2716" s="37">
        <v>98411</v>
      </c>
      <c r="AD2716" s="4" t="s">
        <v>6535</v>
      </c>
      <c r="AE2716" s="41">
        <v>12586</v>
      </c>
      <c r="AF2716" s="4" t="s">
        <v>6535</v>
      </c>
      <c r="AG2716" s="41">
        <v>12360</v>
      </c>
      <c r="AH2716" s="2" t="s">
        <v>6535</v>
      </c>
      <c r="AI2716" s="41">
        <v>0</v>
      </c>
      <c r="AJ2716" s="2" t="s">
        <v>6535</v>
      </c>
      <c r="AK2716" s="41">
        <v>57605</v>
      </c>
      <c r="AL2716" s="2" t="s">
        <v>6535</v>
      </c>
      <c r="AM2716" s="2" t="str">
        <f>IF(OR(O2716="Q",Q2716="Q",S2716="Q",U2716="Q",W2716="Q",Y2716="Q",AB2716="Q",AD2716="Q",AF2716="Q",AH2716="Q",AJ2716="Q",AL2716="Q"),"Yes","No")</f>
        <v>No</v>
      </c>
    </row>
    <row r="2717" spans="1:39">
      <c r="A2717" s="3" t="s">
        <v>5602</v>
      </c>
      <c r="B2717" s="3" t="s">
        <v>3435</v>
      </c>
      <c r="C2717" s="4" t="s">
        <v>148</v>
      </c>
      <c r="D2717" s="241" t="s">
        <v>5603</v>
      </c>
      <c r="E2717" s="236" t="s">
        <v>5604</v>
      </c>
      <c r="F2717" s="3" t="s">
        <v>481</v>
      </c>
      <c r="G2717" s="4" t="s">
        <v>476</v>
      </c>
      <c r="H2717" s="60">
        <v>0</v>
      </c>
      <c r="I2717" s="27">
        <v>7</v>
      </c>
      <c r="J2717" s="170" t="s">
        <v>14</v>
      </c>
      <c r="K2717" s="170" t="s">
        <v>13</v>
      </c>
      <c r="L2717" s="5">
        <v>7</v>
      </c>
      <c r="N2717" s="31">
        <v>0.41049104266013664</v>
      </c>
      <c r="O2717" s="4" t="s">
        <v>6535</v>
      </c>
      <c r="P2717" s="56">
        <v>6.6555218890398074E-2</v>
      </c>
      <c r="Q2717" s="8" t="s">
        <v>6535</v>
      </c>
      <c r="R2717" s="35">
        <v>31.525032938076418</v>
      </c>
      <c r="S2717" s="2" t="s">
        <v>6535</v>
      </c>
      <c r="T2717" s="36">
        <v>5.1113306982872198</v>
      </c>
      <c r="U2717" s="2" t="s">
        <v>6535</v>
      </c>
      <c r="V2717" s="31">
        <v>6.1676762469390383</v>
      </c>
      <c r="W2717" s="2" t="s">
        <v>6535</v>
      </c>
      <c r="X2717" s="31" t="s">
        <v>6535</v>
      </c>
      <c r="Y2717" s="2" t="s">
        <v>6535</v>
      </c>
      <c r="AA2717" s="37">
        <v>9555</v>
      </c>
      <c r="AB2717" s="4" t="s">
        <v>6535</v>
      </c>
      <c r="AC2717" s="37">
        <v>143565</v>
      </c>
      <c r="AD2717" s="4" t="s">
        <v>6535</v>
      </c>
      <c r="AE2717" s="41">
        <v>23277</v>
      </c>
      <c r="AF2717" s="4" t="s">
        <v>6535</v>
      </c>
      <c r="AG2717" s="41">
        <v>4554</v>
      </c>
      <c r="AH2717" s="2" t="s">
        <v>6535</v>
      </c>
      <c r="AI2717" s="41">
        <v>0</v>
      </c>
      <c r="AJ2717" s="2" t="s">
        <v>6535</v>
      </c>
      <c r="AK2717" s="41">
        <v>49560</v>
      </c>
      <c r="AL2717" s="2" t="s">
        <v>6535</v>
      </c>
      <c r="AM2717" s="2" t="str">
        <f>IF(OR(O2717="Q",Q2717="Q",S2717="Q",U2717="Q",W2717="Q",Y2717="Q",AB2717="Q",AD2717="Q",AF2717="Q",AH2717="Q",AJ2717="Q",AL2717="Q"),"Yes","No")</f>
        <v>No</v>
      </c>
    </row>
    <row r="2718" spans="1:39">
      <c r="A2718" s="3" t="s">
        <v>4933</v>
      </c>
      <c r="B2718" s="3" t="s">
        <v>3325</v>
      </c>
      <c r="C2718" s="4" t="s">
        <v>85</v>
      </c>
      <c r="D2718" s="241" t="s">
        <v>4934</v>
      </c>
      <c r="E2718" s="236" t="s">
        <v>4935</v>
      </c>
      <c r="F2718" s="3" t="s">
        <v>1218</v>
      </c>
      <c r="G2718" s="4" t="s">
        <v>476</v>
      </c>
      <c r="H2718" s="60">
        <v>0</v>
      </c>
      <c r="I2718" s="27">
        <v>7</v>
      </c>
      <c r="J2718" s="170" t="s">
        <v>14</v>
      </c>
      <c r="K2718" s="170" t="s">
        <v>13</v>
      </c>
      <c r="L2718" s="5">
        <v>7</v>
      </c>
      <c r="N2718" s="31">
        <v>1.2106554235339211</v>
      </c>
      <c r="O2718" s="4" t="s">
        <v>6535</v>
      </c>
      <c r="P2718" s="56">
        <v>9.3672522805727229E-2</v>
      </c>
      <c r="Q2718" s="8" t="s">
        <v>6535</v>
      </c>
      <c r="R2718" s="35">
        <v>48.911517261386713</v>
      </c>
      <c r="S2718" s="2" t="s">
        <v>6535</v>
      </c>
      <c r="T2718" s="36">
        <v>3.7844502465912386</v>
      </c>
      <c r="U2718" s="2" t="s">
        <v>6535</v>
      </c>
      <c r="V2718" s="31">
        <v>12.924338827136834</v>
      </c>
      <c r="W2718" s="2" t="s">
        <v>6535</v>
      </c>
      <c r="X2718" s="31" t="s">
        <v>6535</v>
      </c>
      <c r="Y2718" s="2" t="s">
        <v>6535</v>
      </c>
      <c r="AA2718" s="37">
        <v>15793</v>
      </c>
      <c r="AB2718" s="4" t="s">
        <v>6535</v>
      </c>
      <c r="AC2718" s="37">
        <v>168598</v>
      </c>
      <c r="AD2718" s="4" t="s">
        <v>6535</v>
      </c>
      <c r="AE2718" s="41">
        <v>13045</v>
      </c>
      <c r="AF2718" s="4" t="s">
        <v>6535</v>
      </c>
      <c r="AG2718" s="41">
        <v>3447</v>
      </c>
      <c r="AH2718" s="2" t="s">
        <v>6535</v>
      </c>
      <c r="AI2718" s="41">
        <v>0</v>
      </c>
      <c r="AJ2718" s="2" t="s">
        <v>6535</v>
      </c>
      <c r="AK2718" s="41">
        <v>66629</v>
      </c>
      <c r="AL2718" s="2" t="s">
        <v>6535</v>
      </c>
      <c r="AM2718" s="2" t="str">
        <f>IF(OR(O2718="Q",Q2718="Q",S2718="Q",U2718="Q",W2718="Q",Y2718="Q",AB2718="Q",AD2718="Q",AF2718="Q",AH2718="Q",AJ2718="Q",AL2718="Q"),"Yes","No")</f>
        <v>No</v>
      </c>
    </row>
    <row r="2719" spans="1:39">
      <c r="A2719" s="6" t="s">
        <v>6503</v>
      </c>
      <c r="B2719" s="6" t="s">
        <v>6504</v>
      </c>
      <c r="C2719" s="4" t="s">
        <v>22</v>
      </c>
      <c r="D2719" s="242" t="s">
        <v>6505</v>
      </c>
      <c r="E2719" s="237">
        <v>99433</v>
      </c>
      <c r="F2719" s="25" t="s">
        <v>167</v>
      </c>
      <c r="G2719" s="53" t="s">
        <v>264</v>
      </c>
      <c r="H2719" s="180">
        <v>0</v>
      </c>
      <c r="I2719" s="28">
        <v>7</v>
      </c>
      <c r="J2719" s="171" t="s">
        <v>14</v>
      </c>
      <c r="K2719" s="171" t="s">
        <v>13</v>
      </c>
      <c r="L2719" s="9">
        <v>7</v>
      </c>
      <c r="M2719" s="9"/>
      <c r="N2719" s="32">
        <v>0.45192078262944407</v>
      </c>
      <c r="O2719" s="10" t="s">
        <v>6535</v>
      </c>
      <c r="P2719" s="57">
        <v>3.4239703231801343E-3</v>
      </c>
      <c r="Q2719" s="7" t="s">
        <v>6535</v>
      </c>
      <c r="R2719" s="182">
        <v>140.71712032561689</v>
      </c>
      <c r="S2719" s="1" t="s">
        <v>6535</v>
      </c>
      <c r="T2719" s="36">
        <v>1.0661409310607988</v>
      </c>
      <c r="U2719" s="2" t="s">
        <v>6535</v>
      </c>
      <c r="V2719" s="31">
        <v>131.98735385349559</v>
      </c>
      <c r="W2719" s="2" t="s">
        <v>6535</v>
      </c>
      <c r="X2719" s="31" t="s">
        <v>6535</v>
      </c>
      <c r="Y2719" s="2" t="s">
        <v>6535</v>
      </c>
      <c r="AA2719" s="38">
        <v>1894</v>
      </c>
      <c r="AB2719" s="9" t="s">
        <v>6535</v>
      </c>
      <c r="AC2719" s="38">
        <v>553159</v>
      </c>
      <c r="AD2719" s="9" t="s">
        <v>6535</v>
      </c>
      <c r="AE2719" s="42">
        <v>4191</v>
      </c>
      <c r="AF2719" s="9" t="s">
        <v>6535</v>
      </c>
      <c r="AG2719" s="41">
        <v>3931</v>
      </c>
      <c r="AH2719" s="2" t="s">
        <v>6535</v>
      </c>
      <c r="AI2719" s="41">
        <v>0</v>
      </c>
      <c r="AJ2719" s="2" t="s">
        <v>6535</v>
      </c>
      <c r="AK2719" s="41">
        <v>130463</v>
      </c>
      <c r="AL2719" s="2" t="s">
        <v>6535</v>
      </c>
      <c r="AM2719" s="2" t="str">
        <f>IF(OR(O2719="Q",Q2719="Q",S2719="Q",U2719="Q",W2719="Q",Y2719="Q",AB2719="Q",AD2719="Q",AF2719="Q",AH2719="Q",AJ2719="Q",AL2719="Q"),"Yes","No")</f>
        <v>No</v>
      </c>
    </row>
    <row r="2720" spans="1:39">
      <c r="A2720" s="3" t="s">
        <v>6324</v>
      </c>
      <c r="B2720" s="3" t="s">
        <v>6325</v>
      </c>
      <c r="C2720" s="4" t="s">
        <v>89</v>
      </c>
      <c r="D2720" s="241">
        <v>2222</v>
      </c>
      <c r="E2720" s="236">
        <v>20222</v>
      </c>
      <c r="F2720" s="3" t="s">
        <v>826</v>
      </c>
      <c r="G2720" s="4" t="s">
        <v>264</v>
      </c>
      <c r="H2720" s="60">
        <v>18351295</v>
      </c>
      <c r="I2720" s="27">
        <v>7</v>
      </c>
      <c r="J2720" s="170" t="s">
        <v>30</v>
      </c>
      <c r="K2720" s="170" t="s">
        <v>13</v>
      </c>
      <c r="L2720" s="5">
        <v>7</v>
      </c>
      <c r="N2720" s="31">
        <v>6.4200010733068584</v>
      </c>
      <c r="O2720" s="4" t="s">
        <v>6535</v>
      </c>
      <c r="P2720" s="56">
        <v>1</v>
      </c>
      <c r="Q2720" s="8" t="s">
        <v>6535</v>
      </c>
      <c r="R2720" s="35">
        <v>150.53517050459294</v>
      </c>
      <c r="S2720" s="2" t="s">
        <v>6535</v>
      </c>
      <c r="T2720" s="36">
        <v>23.447841952938216</v>
      </c>
      <c r="U2720" s="2" t="s">
        <v>6535</v>
      </c>
      <c r="V2720" s="31">
        <v>6.4200010733068584</v>
      </c>
      <c r="W2720" s="2" t="s">
        <v>6535</v>
      </c>
      <c r="X2720" s="31" t="s">
        <v>6535</v>
      </c>
      <c r="Y2720" s="2" t="s">
        <v>6535</v>
      </c>
      <c r="AA2720" s="37">
        <v>1196303</v>
      </c>
      <c r="AB2720" s="4" t="s">
        <v>6535</v>
      </c>
      <c r="AC2720" s="37">
        <v>1196303</v>
      </c>
      <c r="AD2720" s="4" t="s">
        <v>6535</v>
      </c>
      <c r="AE2720" s="41">
        <v>186340</v>
      </c>
      <c r="AF2720" s="4" t="s">
        <v>6535</v>
      </c>
      <c r="AG2720" s="41">
        <v>7947</v>
      </c>
      <c r="AH2720" s="2" t="s">
        <v>6535</v>
      </c>
      <c r="AI2720" s="41">
        <v>0</v>
      </c>
      <c r="AJ2720" s="2" t="s">
        <v>6535</v>
      </c>
      <c r="AK2720" s="41">
        <v>263365</v>
      </c>
      <c r="AL2720" s="2" t="s">
        <v>6535</v>
      </c>
      <c r="AM2720" s="2" t="str">
        <f>IF(OR(O2720="Q",Q2720="Q",S2720="Q",U2720="Q",W2720="Q",Y2720="Q",AB2720="Q",AD2720="Q",AF2720="Q",AH2720="Q",AJ2720="Q",AL2720="Q"),"Yes","No")</f>
        <v>No</v>
      </c>
    </row>
    <row r="2721" spans="1:39">
      <c r="A2721" s="6" t="s">
        <v>4788</v>
      </c>
      <c r="B2721" s="6" t="s">
        <v>4789</v>
      </c>
      <c r="C2721" s="4" t="s">
        <v>63</v>
      </c>
      <c r="D2721" s="242" t="s">
        <v>4790</v>
      </c>
      <c r="E2721" s="237" t="s">
        <v>4791</v>
      </c>
      <c r="F2721" s="25" t="s">
        <v>317</v>
      </c>
      <c r="G2721" s="53" t="s">
        <v>476</v>
      </c>
      <c r="H2721" s="180">
        <v>0</v>
      </c>
      <c r="I2721" s="28">
        <v>7</v>
      </c>
      <c r="J2721" s="171" t="s">
        <v>14</v>
      </c>
      <c r="K2721" s="171" t="s">
        <v>13</v>
      </c>
      <c r="L2721" s="9">
        <v>7</v>
      </c>
      <c r="M2721" s="9"/>
      <c r="N2721" s="32">
        <v>1.9493739140854354</v>
      </c>
      <c r="O2721" s="10" t="s">
        <v>6535</v>
      </c>
      <c r="P2721" s="57">
        <v>0.12484412230787235</v>
      </c>
      <c r="Q2721" s="7" t="s">
        <v>6535</v>
      </c>
      <c r="R2721" s="182">
        <v>38.541999408459034</v>
      </c>
      <c r="S2721" s="1" t="s">
        <v>6535</v>
      </c>
      <c r="T2721" s="36">
        <v>2.4683525584146704</v>
      </c>
      <c r="U2721" s="2" t="s">
        <v>6535</v>
      </c>
      <c r="V2721" s="31">
        <v>15.614462884189084</v>
      </c>
      <c r="W2721" s="2" t="s">
        <v>6535</v>
      </c>
      <c r="X2721" s="31" t="s">
        <v>6535</v>
      </c>
      <c r="Y2721" s="2" t="s">
        <v>6535</v>
      </c>
      <c r="AA2721" s="38">
        <v>32537</v>
      </c>
      <c r="AB2721" s="9" t="s">
        <v>6535</v>
      </c>
      <c r="AC2721" s="38">
        <v>260621</v>
      </c>
      <c r="AD2721" s="9" t="s">
        <v>6535</v>
      </c>
      <c r="AE2721" s="42">
        <v>16691</v>
      </c>
      <c r="AF2721" s="9" t="s">
        <v>6535</v>
      </c>
      <c r="AG2721" s="41">
        <v>6762</v>
      </c>
      <c r="AH2721" s="2" t="s">
        <v>6535</v>
      </c>
      <c r="AI2721" s="41">
        <v>0</v>
      </c>
      <c r="AJ2721" s="2" t="s">
        <v>6535</v>
      </c>
      <c r="AK2721" s="41">
        <v>99972</v>
      </c>
      <c r="AL2721" s="2" t="s">
        <v>6535</v>
      </c>
      <c r="AM2721" s="2" t="str">
        <f>IF(OR(O2721="Q",Q2721="Q",S2721="Q",U2721="Q",W2721="Q",Y2721="Q",AB2721="Q",AD2721="Q",AF2721="Q",AH2721="Q",AJ2721="Q",AL2721="Q"),"Yes","No")</f>
        <v>No</v>
      </c>
    </row>
    <row r="2722" spans="1:39">
      <c r="A2722" s="3" t="s">
        <v>4796</v>
      </c>
      <c r="B2722" s="3" t="s">
        <v>4797</v>
      </c>
      <c r="C2722" s="4" t="s">
        <v>63</v>
      </c>
      <c r="D2722" s="241" t="s">
        <v>4798</v>
      </c>
      <c r="E2722" s="236" t="s">
        <v>4799</v>
      </c>
      <c r="F2722" s="3" t="s">
        <v>379</v>
      </c>
      <c r="G2722" s="4" t="s">
        <v>476</v>
      </c>
      <c r="H2722" s="60">
        <v>0</v>
      </c>
      <c r="I2722" s="27">
        <v>7</v>
      </c>
      <c r="J2722" s="170" t="s">
        <v>14</v>
      </c>
      <c r="K2722" s="170" t="s">
        <v>13</v>
      </c>
      <c r="L2722" s="5">
        <v>7</v>
      </c>
      <c r="N2722" s="31">
        <v>5.5841256717651921</v>
      </c>
      <c r="O2722" s="4" t="s">
        <v>6535</v>
      </c>
      <c r="P2722" s="56">
        <v>0.19218757780765591</v>
      </c>
      <c r="Q2722" s="8" t="s">
        <v>6535</v>
      </c>
      <c r="R2722" s="35">
        <v>63.206384892086334</v>
      </c>
      <c r="S2722" s="2" t="s">
        <v>6535</v>
      </c>
      <c r="T2722" s="36">
        <v>2.175359712230216</v>
      </c>
      <c r="U2722" s="2" t="s">
        <v>6535</v>
      </c>
      <c r="V2722" s="31">
        <v>29.055601488218272</v>
      </c>
      <c r="W2722" s="2" t="s">
        <v>6535</v>
      </c>
      <c r="X2722" s="31" t="s">
        <v>6535</v>
      </c>
      <c r="Y2722" s="2" t="s">
        <v>6535</v>
      </c>
      <c r="AA2722" s="37">
        <v>27016</v>
      </c>
      <c r="AB2722" s="4" t="s">
        <v>6535</v>
      </c>
      <c r="AC2722" s="37">
        <v>140571</v>
      </c>
      <c r="AD2722" s="4" t="s">
        <v>6535</v>
      </c>
      <c r="AE2722" s="41">
        <v>4838</v>
      </c>
      <c r="AF2722" s="4" t="s">
        <v>6535</v>
      </c>
      <c r="AG2722" s="41">
        <v>2224</v>
      </c>
      <c r="AH2722" s="2" t="s">
        <v>6535</v>
      </c>
      <c r="AI2722" s="41">
        <v>0</v>
      </c>
      <c r="AJ2722" s="2" t="s">
        <v>6535</v>
      </c>
      <c r="AK2722" s="41">
        <v>70451</v>
      </c>
      <c r="AL2722" s="2" t="s">
        <v>6535</v>
      </c>
      <c r="AM2722" s="2" t="str">
        <f>IF(OR(O2722="Q",Q2722="Q",S2722="Q",U2722="Q",W2722="Q",Y2722="Q",AB2722="Q",AD2722="Q",AF2722="Q",AH2722="Q",AJ2722="Q",AL2722="Q"),"Yes","No")</f>
        <v>No</v>
      </c>
    </row>
    <row r="2723" spans="1:39">
      <c r="A2723" s="6" t="s">
        <v>4812</v>
      </c>
      <c r="B2723" s="6" t="s">
        <v>4813</v>
      </c>
      <c r="C2723" s="4" t="s">
        <v>63</v>
      </c>
      <c r="D2723" s="242" t="s">
        <v>4814</v>
      </c>
      <c r="E2723" s="237" t="s">
        <v>4815</v>
      </c>
      <c r="F2723" s="25" t="s">
        <v>317</v>
      </c>
      <c r="G2723" s="53" t="s">
        <v>476</v>
      </c>
      <c r="H2723" s="180">
        <v>0</v>
      </c>
      <c r="I2723" s="28">
        <v>7</v>
      </c>
      <c r="J2723" s="171" t="s">
        <v>14</v>
      </c>
      <c r="K2723" s="171" t="s">
        <v>13</v>
      </c>
      <c r="L2723" s="9">
        <v>7</v>
      </c>
      <c r="M2723" s="9"/>
      <c r="N2723" s="32">
        <v>1.1930018025660056</v>
      </c>
      <c r="O2723" s="10" t="s">
        <v>6535</v>
      </c>
      <c r="P2723" s="57">
        <v>0.12587346870280247</v>
      </c>
      <c r="Q2723" s="7" t="s">
        <v>6535</v>
      </c>
      <c r="R2723" s="182">
        <v>57.115015974440894</v>
      </c>
      <c r="S2723" s="1" t="s">
        <v>6535</v>
      </c>
      <c r="T2723" s="36">
        <v>6.0261980830670927</v>
      </c>
      <c r="U2723" s="2" t="s">
        <v>6535</v>
      </c>
      <c r="V2723" s="31">
        <v>9.4777860248117918</v>
      </c>
      <c r="W2723" s="2" t="s">
        <v>6535</v>
      </c>
      <c r="X2723" s="31" t="s">
        <v>6535</v>
      </c>
      <c r="Y2723" s="2" t="s">
        <v>6535</v>
      </c>
      <c r="AA2723" s="38">
        <v>56256</v>
      </c>
      <c r="AB2723" s="9" t="s">
        <v>6535</v>
      </c>
      <c r="AC2723" s="38">
        <v>446925</v>
      </c>
      <c r="AD2723" s="9" t="s">
        <v>6535</v>
      </c>
      <c r="AE2723" s="42">
        <v>47155</v>
      </c>
      <c r="AF2723" s="9" t="s">
        <v>6535</v>
      </c>
      <c r="AG2723" s="41">
        <v>7825</v>
      </c>
      <c r="AH2723" s="2" t="s">
        <v>6535</v>
      </c>
      <c r="AI2723" s="41">
        <v>0</v>
      </c>
      <c r="AJ2723" s="2" t="s">
        <v>6535</v>
      </c>
      <c r="AK2723" s="41">
        <v>102494</v>
      </c>
      <c r="AL2723" s="2" t="s">
        <v>6535</v>
      </c>
      <c r="AM2723" s="2" t="str">
        <f>IF(OR(O2723="Q",Q2723="Q",S2723="Q",U2723="Q",W2723="Q",Y2723="Q",AB2723="Q",AD2723="Q",AF2723="Q",AH2723="Q",AJ2723="Q",AL2723="Q"),"Yes","No")</f>
        <v>No</v>
      </c>
    </row>
    <row r="2724" spans="1:39">
      <c r="A2724" s="3" t="s">
        <v>6416</v>
      </c>
      <c r="B2724" s="3" t="s">
        <v>1410</v>
      </c>
      <c r="C2724" s="4" t="s">
        <v>60</v>
      </c>
      <c r="D2724" s="241" t="s">
        <v>3164</v>
      </c>
      <c r="E2724" s="236" t="s">
        <v>3165</v>
      </c>
      <c r="F2724" s="3" t="s">
        <v>317</v>
      </c>
      <c r="G2724" s="4" t="s">
        <v>476</v>
      </c>
      <c r="H2724" s="60">
        <v>0</v>
      </c>
      <c r="I2724" s="27">
        <v>7</v>
      </c>
      <c r="J2724" s="170" t="s">
        <v>14</v>
      </c>
      <c r="K2724" s="170" t="s">
        <v>13</v>
      </c>
      <c r="L2724" s="5">
        <v>7</v>
      </c>
      <c r="N2724" s="31">
        <v>0.42304574610558965</v>
      </c>
      <c r="O2724" s="4" t="s">
        <v>6535</v>
      </c>
      <c r="P2724" s="56">
        <v>5.1626735711628326E-2</v>
      </c>
      <c r="Q2724" s="8" t="s">
        <v>6535</v>
      </c>
      <c r="R2724" s="35">
        <v>63.009620596205963</v>
      </c>
      <c r="S2724" s="2" t="s">
        <v>6535</v>
      </c>
      <c r="T2724" s="36">
        <v>7.6894308943089431</v>
      </c>
      <c r="U2724" s="2" t="s">
        <v>6535</v>
      </c>
      <c r="V2724" s="31">
        <v>8.1943152181574685</v>
      </c>
      <c r="W2724" s="2" t="s">
        <v>6535</v>
      </c>
      <c r="X2724" s="31" t="s">
        <v>6535</v>
      </c>
      <c r="Y2724" s="2" t="s">
        <v>6535</v>
      </c>
      <c r="AA2724" s="37">
        <v>24007</v>
      </c>
      <c r="AB2724" s="4" t="s">
        <v>6535</v>
      </c>
      <c r="AC2724" s="37">
        <v>465011</v>
      </c>
      <c r="AD2724" s="4" t="s">
        <v>6535</v>
      </c>
      <c r="AE2724" s="41">
        <v>56748</v>
      </c>
      <c r="AF2724" s="4" t="s">
        <v>6535</v>
      </c>
      <c r="AG2724" s="41">
        <v>7380</v>
      </c>
      <c r="AH2724" s="2" t="s">
        <v>6535</v>
      </c>
      <c r="AI2724" s="41">
        <v>0</v>
      </c>
      <c r="AJ2724" s="2" t="s">
        <v>6535</v>
      </c>
      <c r="AK2724" s="41">
        <v>64269</v>
      </c>
      <c r="AL2724" s="2" t="s">
        <v>6535</v>
      </c>
      <c r="AM2724" s="2" t="str">
        <f>IF(OR(O2724="Q",Q2724="Q",S2724="Q",U2724="Q",W2724="Q",Y2724="Q",AB2724="Q",AD2724="Q",AF2724="Q",AH2724="Q",AJ2724="Q",AL2724="Q"),"Yes","No")</f>
        <v>No</v>
      </c>
    </row>
    <row r="2725" spans="1:39">
      <c r="A2725" s="6" t="s">
        <v>6421</v>
      </c>
      <c r="B2725" s="6" t="s">
        <v>1124</v>
      </c>
      <c r="C2725" s="4" t="s">
        <v>60</v>
      </c>
      <c r="D2725" s="242" t="s">
        <v>3198</v>
      </c>
      <c r="E2725" s="237" t="s">
        <v>3199</v>
      </c>
      <c r="F2725" s="25" t="s">
        <v>481</v>
      </c>
      <c r="G2725" s="53" t="s">
        <v>476</v>
      </c>
      <c r="H2725" s="180">
        <v>0</v>
      </c>
      <c r="I2725" s="28">
        <v>7</v>
      </c>
      <c r="J2725" s="171" t="s">
        <v>14</v>
      </c>
      <c r="K2725" s="171" t="s">
        <v>13</v>
      </c>
      <c r="L2725" s="9">
        <v>7</v>
      </c>
      <c r="M2725" s="9"/>
      <c r="N2725" s="32">
        <v>2.4959662766189403</v>
      </c>
      <c r="O2725" s="10" t="s">
        <v>6535</v>
      </c>
      <c r="P2725" s="57">
        <v>0.14257246527230005</v>
      </c>
      <c r="Q2725" s="7" t="s">
        <v>6535</v>
      </c>
      <c r="R2725" s="182">
        <v>31.648140848771515</v>
      </c>
      <c r="S2725" s="1" t="s">
        <v>6535</v>
      </c>
      <c r="T2725" s="36">
        <v>1.8077782157403757</v>
      </c>
      <c r="U2725" s="2" t="s">
        <v>6535</v>
      </c>
      <c r="V2725" s="31">
        <v>17.506650192601207</v>
      </c>
      <c r="W2725" s="2" t="s">
        <v>6535</v>
      </c>
      <c r="X2725" s="31" t="s">
        <v>6535</v>
      </c>
      <c r="Y2725" s="2" t="s">
        <v>6535</v>
      </c>
      <c r="AA2725" s="38">
        <v>34342</v>
      </c>
      <c r="AB2725" s="9" t="s">
        <v>6535</v>
      </c>
      <c r="AC2725" s="38">
        <v>240874</v>
      </c>
      <c r="AD2725" s="9" t="s">
        <v>6535</v>
      </c>
      <c r="AE2725" s="42">
        <v>13759</v>
      </c>
      <c r="AF2725" s="9" t="s">
        <v>6535</v>
      </c>
      <c r="AG2725" s="41">
        <v>7611</v>
      </c>
      <c r="AH2725" s="2" t="s">
        <v>6535</v>
      </c>
      <c r="AI2725" s="41">
        <v>0</v>
      </c>
      <c r="AJ2725" s="2" t="s">
        <v>6535</v>
      </c>
      <c r="AK2725" s="41">
        <v>110027</v>
      </c>
      <c r="AL2725" s="2" t="s">
        <v>6535</v>
      </c>
      <c r="AM2725" s="2" t="str">
        <f>IF(OR(O2725="Q",Q2725="Q",S2725="Q",U2725="Q",W2725="Q",Y2725="Q",AB2725="Q",AD2725="Q",AF2725="Q",AH2725="Q",AJ2725="Q",AL2725="Q"),"Yes","No")</f>
        <v>No</v>
      </c>
    </row>
    <row r="2726" spans="1:39">
      <c r="A2726" s="6" t="s">
        <v>5293</v>
      </c>
      <c r="B2726" s="6" t="s">
        <v>5140</v>
      </c>
      <c r="C2726" s="4" t="s">
        <v>41</v>
      </c>
      <c r="D2726" s="242" t="s">
        <v>5294</v>
      </c>
      <c r="E2726" s="237" t="s">
        <v>5295</v>
      </c>
      <c r="F2726" s="25" t="s">
        <v>481</v>
      </c>
      <c r="G2726" s="53" t="s">
        <v>476</v>
      </c>
      <c r="H2726" s="180">
        <v>0</v>
      </c>
      <c r="I2726" s="28">
        <v>7</v>
      </c>
      <c r="J2726" s="171" t="s">
        <v>14</v>
      </c>
      <c r="K2726" s="171" t="s">
        <v>13</v>
      </c>
      <c r="L2726" s="9">
        <v>7</v>
      </c>
      <c r="M2726" s="9"/>
      <c r="N2726" s="32">
        <v>6.1700208525289755</v>
      </c>
      <c r="O2726" s="10" t="s">
        <v>6535</v>
      </c>
      <c r="P2726" s="57">
        <v>0.21630517199756547</v>
      </c>
      <c r="Q2726" s="7" t="s">
        <v>6535</v>
      </c>
      <c r="R2726" s="182">
        <v>52.095120007085292</v>
      </c>
      <c r="S2726" s="1" t="s">
        <v>6535</v>
      </c>
      <c r="T2726" s="36">
        <v>1.8263218492604729</v>
      </c>
      <c r="U2726" s="2" t="s">
        <v>6535</v>
      </c>
      <c r="V2726" s="31">
        <v>28.524610833616215</v>
      </c>
      <c r="W2726" s="2" t="s">
        <v>6535</v>
      </c>
      <c r="X2726" s="31" t="s">
        <v>6535</v>
      </c>
      <c r="Y2726" s="2" t="s">
        <v>6535</v>
      </c>
      <c r="AA2726" s="38">
        <v>127232</v>
      </c>
      <c r="AB2726" s="9" t="s">
        <v>6535</v>
      </c>
      <c r="AC2726" s="38">
        <v>588206</v>
      </c>
      <c r="AD2726" s="9" t="s">
        <v>6535</v>
      </c>
      <c r="AE2726" s="42">
        <v>20621</v>
      </c>
      <c r="AF2726" s="9" t="s">
        <v>6535</v>
      </c>
      <c r="AG2726" s="41">
        <v>11291</v>
      </c>
      <c r="AH2726" s="2" t="s">
        <v>6535</v>
      </c>
      <c r="AI2726" s="41">
        <v>0</v>
      </c>
      <c r="AJ2726" s="2" t="s">
        <v>6535</v>
      </c>
      <c r="AK2726" s="41">
        <v>183272</v>
      </c>
      <c r="AL2726" s="2" t="s">
        <v>6535</v>
      </c>
      <c r="AM2726" s="2" t="str">
        <f>IF(OR(O2726="Q",Q2726="Q",S2726="Q",U2726="Q",W2726="Q",Y2726="Q",AB2726="Q",AD2726="Q",AF2726="Q",AH2726="Q",AJ2726="Q",AL2726="Q"),"Yes","No")</f>
        <v>No</v>
      </c>
    </row>
    <row r="2727" spans="1:39">
      <c r="A2727" s="6" t="s">
        <v>5248</v>
      </c>
      <c r="B2727" s="6" t="s">
        <v>5238</v>
      </c>
      <c r="C2727" s="4" t="s">
        <v>41</v>
      </c>
      <c r="D2727" s="242" t="s">
        <v>5249</v>
      </c>
      <c r="E2727" s="237" t="s">
        <v>5250</v>
      </c>
      <c r="F2727" s="25" t="s">
        <v>317</v>
      </c>
      <c r="G2727" s="53" t="s">
        <v>476</v>
      </c>
      <c r="H2727" s="180">
        <v>0</v>
      </c>
      <c r="I2727" s="28">
        <v>7</v>
      </c>
      <c r="J2727" s="171" t="s">
        <v>15</v>
      </c>
      <c r="K2727" s="171" t="s">
        <v>13</v>
      </c>
      <c r="L2727" s="9">
        <v>7</v>
      </c>
      <c r="M2727" s="9"/>
      <c r="N2727" s="32">
        <v>0</v>
      </c>
      <c r="O2727" s="10" t="s">
        <v>6535</v>
      </c>
      <c r="P2727" s="57">
        <v>0</v>
      </c>
      <c r="Q2727" s="7" t="s">
        <v>6535</v>
      </c>
      <c r="R2727" s="182">
        <v>80.18292523669605</v>
      </c>
      <c r="S2727" s="1" t="s">
        <v>6535</v>
      </c>
      <c r="T2727" s="36">
        <v>24.446816846229186</v>
      </c>
      <c r="U2727" s="2" t="s">
        <v>6535</v>
      </c>
      <c r="V2727" s="31">
        <v>3.2798922551368443</v>
      </c>
      <c r="W2727" s="2" t="s">
        <v>6535</v>
      </c>
      <c r="X2727" s="31" t="s">
        <v>6535</v>
      </c>
      <c r="Y2727" s="2" t="s">
        <v>6535</v>
      </c>
      <c r="AA2727" s="38">
        <v>0</v>
      </c>
      <c r="AB2727" s="9" t="s">
        <v>6535</v>
      </c>
      <c r="AC2727" s="38">
        <v>2456003</v>
      </c>
      <c r="AD2727" s="9" t="s">
        <v>6535</v>
      </c>
      <c r="AE2727" s="42">
        <v>748806</v>
      </c>
      <c r="AF2727" s="9" t="s">
        <v>6535</v>
      </c>
      <c r="AG2727" s="41">
        <v>30630</v>
      </c>
      <c r="AH2727" s="2" t="s">
        <v>6535</v>
      </c>
      <c r="AI2727" s="41">
        <v>0</v>
      </c>
      <c r="AJ2727" s="2" t="s">
        <v>6535</v>
      </c>
      <c r="AK2727" s="41">
        <v>276726</v>
      </c>
      <c r="AL2727" s="2" t="s">
        <v>6535</v>
      </c>
      <c r="AM2727" s="2" t="str">
        <f>IF(OR(O2727="Q",Q2727="Q",S2727="Q",U2727="Q",W2727="Q",Y2727="Q",AB2727="Q",AD2727="Q",AF2727="Q",AH2727="Q",AJ2727="Q",AL2727="Q"),"Yes","No")</f>
        <v>No</v>
      </c>
    </row>
    <row r="2728" spans="1:39">
      <c r="A2728" s="3" t="s">
        <v>6454</v>
      </c>
      <c r="B2728" s="3" t="s">
        <v>6455</v>
      </c>
      <c r="C2728" s="4" t="s">
        <v>130</v>
      </c>
      <c r="E2728" s="236" t="s">
        <v>6456</v>
      </c>
      <c r="F2728" s="3" t="s">
        <v>317</v>
      </c>
      <c r="G2728" s="4" t="s">
        <v>476</v>
      </c>
      <c r="H2728" s="60">
        <v>0</v>
      </c>
      <c r="I2728" s="27">
        <v>7</v>
      </c>
      <c r="J2728" s="170" t="s">
        <v>14</v>
      </c>
      <c r="K2728" s="170" t="s">
        <v>16</v>
      </c>
      <c r="L2728" s="5">
        <v>7</v>
      </c>
      <c r="N2728" s="31">
        <v>0.31222414123968528</v>
      </c>
      <c r="O2728" s="4" t="s">
        <v>6535</v>
      </c>
      <c r="P2728" s="56">
        <v>1.5668637685625687E-2</v>
      </c>
      <c r="Q2728" s="8" t="s">
        <v>6535</v>
      </c>
      <c r="R2728" s="35">
        <v>32.489987484355446</v>
      </c>
      <c r="S2728" s="2" t="s">
        <v>6535</v>
      </c>
      <c r="T2728" s="36">
        <v>1.6304755944931164</v>
      </c>
      <c r="U2728" s="2" t="s">
        <v>6535</v>
      </c>
      <c r="V2728" s="31">
        <v>19.926693532911148</v>
      </c>
      <c r="W2728" s="2" t="s">
        <v>6535</v>
      </c>
      <c r="X2728" s="31" t="s">
        <v>6535</v>
      </c>
      <c r="Y2728" s="2" t="s">
        <v>6535</v>
      </c>
      <c r="AA2728" s="37">
        <v>4881</v>
      </c>
      <c r="AB2728" s="4" t="s">
        <v>6535</v>
      </c>
      <c r="AC2728" s="37">
        <v>311514</v>
      </c>
      <c r="AD2728" s="4" t="s">
        <v>6535</v>
      </c>
      <c r="AE2728" s="41">
        <v>15633</v>
      </c>
      <c r="AF2728" s="4" t="s">
        <v>6535</v>
      </c>
      <c r="AG2728" s="41">
        <v>9588</v>
      </c>
      <c r="AH2728" s="2" t="s">
        <v>6535</v>
      </c>
      <c r="AI2728" s="41">
        <v>0</v>
      </c>
      <c r="AJ2728" s="2" t="s">
        <v>6535</v>
      </c>
      <c r="AK2728" s="41">
        <v>124298</v>
      </c>
      <c r="AL2728" s="2" t="s">
        <v>6535</v>
      </c>
      <c r="AM2728" s="2" t="str">
        <f>IF(OR(O2728="Q",Q2728="Q",S2728="Q",U2728="Q",W2728="Q",Y2728="Q",AB2728="Q",AD2728="Q",AF2728="Q",AH2728="Q",AJ2728="Q",AL2728="Q"),"Yes","No")</f>
        <v>No</v>
      </c>
    </row>
    <row r="2729" spans="1:39">
      <c r="A2729" s="3" t="s">
        <v>4827</v>
      </c>
      <c r="B2729" s="3" t="s">
        <v>4828</v>
      </c>
      <c r="C2729" s="4" t="s">
        <v>22</v>
      </c>
      <c r="D2729" s="241" t="s">
        <v>5893</v>
      </c>
      <c r="E2729" s="236" t="s">
        <v>5894</v>
      </c>
      <c r="F2729" s="3" t="s">
        <v>317</v>
      </c>
      <c r="G2729" s="4" t="s">
        <v>476</v>
      </c>
      <c r="H2729" s="60">
        <v>0</v>
      </c>
      <c r="I2729" s="27">
        <v>7</v>
      </c>
      <c r="J2729" s="170" t="s">
        <v>15</v>
      </c>
      <c r="K2729" s="170" t="s">
        <v>13</v>
      </c>
      <c r="L2729" s="5">
        <v>7</v>
      </c>
      <c r="N2729" s="31">
        <v>1.7538688713323933</v>
      </c>
      <c r="O2729" s="4" t="s">
        <v>6535</v>
      </c>
      <c r="P2729" s="56">
        <v>0.30546885897614728</v>
      </c>
      <c r="Q2729" s="8" t="s">
        <v>6535</v>
      </c>
      <c r="R2729" s="35">
        <v>51.207142857142856</v>
      </c>
      <c r="S2729" s="2" t="s">
        <v>6535</v>
      </c>
      <c r="T2729" s="36">
        <v>8.9186755952380956</v>
      </c>
      <c r="U2729" s="2" t="s">
        <v>6535</v>
      </c>
      <c r="V2729" s="31">
        <v>5.7415635662859668</v>
      </c>
      <c r="W2729" s="2" t="s">
        <v>6535</v>
      </c>
      <c r="X2729" s="31" t="s">
        <v>6535</v>
      </c>
      <c r="Y2729" s="2" t="s">
        <v>6535</v>
      </c>
      <c r="AA2729" s="37">
        <v>210231</v>
      </c>
      <c r="AB2729" s="4" t="s">
        <v>6535</v>
      </c>
      <c r="AC2729" s="37">
        <v>688224</v>
      </c>
      <c r="AD2729" s="4" t="s">
        <v>6535</v>
      </c>
      <c r="AE2729" s="41">
        <v>119867</v>
      </c>
      <c r="AF2729" s="4" t="s">
        <v>6535</v>
      </c>
      <c r="AG2729" s="41">
        <v>13440</v>
      </c>
      <c r="AH2729" s="2" t="s">
        <v>6535</v>
      </c>
      <c r="AI2729" s="41">
        <v>0</v>
      </c>
      <c r="AJ2729" s="2" t="s">
        <v>6535</v>
      </c>
      <c r="AK2729" s="41">
        <v>190978</v>
      </c>
      <c r="AL2729" s="2" t="s">
        <v>6535</v>
      </c>
      <c r="AM2729" s="2" t="str">
        <f>IF(OR(O2729="Q",Q2729="Q",S2729="Q",U2729="Q",W2729="Q",Y2729="Q",AB2729="Q",AD2729="Q",AF2729="Q",AH2729="Q",AJ2729="Q",AL2729="Q"),"Yes","No")</f>
        <v>No</v>
      </c>
    </row>
    <row r="2730" spans="1:39">
      <c r="A2730" s="3" t="s">
        <v>5390</v>
      </c>
      <c r="B2730" s="3" t="s">
        <v>5391</v>
      </c>
      <c r="C2730" s="4" t="s">
        <v>82</v>
      </c>
      <c r="D2730" s="241" t="s">
        <v>5392</v>
      </c>
      <c r="E2730" s="236" t="s">
        <v>5393</v>
      </c>
      <c r="F2730" s="3" t="s">
        <v>317</v>
      </c>
      <c r="G2730" s="4" t="s">
        <v>476</v>
      </c>
      <c r="H2730" s="60">
        <v>0</v>
      </c>
      <c r="I2730" s="27">
        <v>7</v>
      </c>
      <c r="J2730" s="170" t="s">
        <v>14</v>
      </c>
      <c r="K2730" s="170" t="s">
        <v>13</v>
      </c>
      <c r="L2730" s="5">
        <v>7</v>
      </c>
      <c r="N2730" s="31">
        <v>0.11661347780911385</v>
      </c>
      <c r="O2730" s="4" t="s">
        <v>6535</v>
      </c>
      <c r="P2730" s="56">
        <v>2.8104960961605537E-2</v>
      </c>
      <c r="Q2730" s="8" t="s">
        <v>6535</v>
      </c>
      <c r="R2730" s="35">
        <v>31.478885135135137</v>
      </c>
      <c r="S2730" s="2" t="s">
        <v>6535</v>
      </c>
      <c r="T2730" s="36">
        <v>7.586711711711712</v>
      </c>
      <c r="U2730" s="2" t="s">
        <v>6535</v>
      </c>
      <c r="V2730" s="31">
        <v>4.1492132996882889</v>
      </c>
      <c r="W2730" s="2" t="s">
        <v>6535</v>
      </c>
      <c r="X2730" s="31" t="s">
        <v>6535</v>
      </c>
      <c r="Y2730" s="2" t="s">
        <v>6535</v>
      </c>
      <c r="AA2730" s="37">
        <v>6285</v>
      </c>
      <c r="AB2730" s="4" t="s">
        <v>6535</v>
      </c>
      <c r="AC2730" s="37">
        <v>223626</v>
      </c>
      <c r="AD2730" s="4" t="s">
        <v>6535</v>
      </c>
      <c r="AE2730" s="41">
        <v>53896</v>
      </c>
      <c r="AF2730" s="4" t="s">
        <v>6535</v>
      </c>
      <c r="AG2730" s="41">
        <v>7104</v>
      </c>
      <c r="AH2730" s="2" t="s">
        <v>6535</v>
      </c>
      <c r="AI2730" s="41">
        <v>0</v>
      </c>
      <c r="AJ2730" s="2" t="s">
        <v>6535</v>
      </c>
      <c r="AK2730" s="41">
        <v>62036</v>
      </c>
      <c r="AL2730" s="2" t="s">
        <v>6535</v>
      </c>
      <c r="AM2730" s="2" t="str">
        <f>IF(OR(O2730="Q",Q2730="Q",S2730="Q",U2730="Q",W2730="Q",Y2730="Q",AB2730="Q",AD2730="Q",AF2730="Q",AH2730="Q",AJ2730="Q",AL2730="Q"),"Yes","No")</f>
        <v>No</v>
      </c>
    </row>
    <row r="2731" spans="1:39">
      <c r="A2731" s="6" t="s">
        <v>4267</v>
      </c>
      <c r="B2731" s="6" t="s">
        <v>3896</v>
      </c>
      <c r="C2731" s="4" t="s">
        <v>111</v>
      </c>
      <c r="D2731" s="242" t="s">
        <v>4268</v>
      </c>
      <c r="E2731" s="237" t="s">
        <v>4269</v>
      </c>
      <c r="F2731" s="25" t="s">
        <v>317</v>
      </c>
      <c r="G2731" s="53" t="s">
        <v>476</v>
      </c>
      <c r="H2731" s="180">
        <v>0</v>
      </c>
      <c r="I2731" s="28">
        <v>7</v>
      </c>
      <c r="J2731" s="171" t="s">
        <v>14</v>
      </c>
      <c r="K2731" s="171" t="s">
        <v>13</v>
      </c>
      <c r="L2731" s="9">
        <v>7</v>
      </c>
      <c r="M2731" s="9"/>
      <c r="N2731" s="32">
        <v>0.42008662864977719</v>
      </c>
      <c r="O2731" s="10" t="s">
        <v>6535</v>
      </c>
      <c r="P2731" s="57">
        <v>4.0028267124324869E-2</v>
      </c>
      <c r="Q2731" s="7" t="s">
        <v>6535</v>
      </c>
      <c r="R2731" s="182">
        <v>38.2538618809632</v>
      </c>
      <c r="S2731" s="1" t="s">
        <v>6535</v>
      </c>
      <c r="T2731" s="36">
        <v>3.645047705588369</v>
      </c>
      <c r="U2731" s="2" t="s">
        <v>6535</v>
      </c>
      <c r="V2731" s="31">
        <v>10.494749306659187</v>
      </c>
      <c r="W2731" s="2" t="s">
        <v>6535</v>
      </c>
      <c r="X2731" s="31" t="s">
        <v>6535</v>
      </c>
      <c r="Y2731" s="2" t="s">
        <v>6535</v>
      </c>
      <c r="AA2731" s="38">
        <v>13481</v>
      </c>
      <c r="AB2731" s="9" t="s">
        <v>6535</v>
      </c>
      <c r="AC2731" s="38">
        <v>336787</v>
      </c>
      <c r="AD2731" s="9" t="s">
        <v>6535</v>
      </c>
      <c r="AE2731" s="42">
        <v>32091</v>
      </c>
      <c r="AF2731" s="9" t="s">
        <v>6535</v>
      </c>
      <c r="AG2731" s="41">
        <v>8804</v>
      </c>
      <c r="AH2731" s="2" t="s">
        <v>6535</v>
      </c>
      <c r="AI2731" s="41">
        <v>0</v>
      </c>
      <c r="AJ2731" s="2" t="s">
        <v>6535</v>
      </c>
      <c r="AK2731" s="41">
        <v>100728</v>
      </c>
      <c r="AL2731" s="2" t="s">
        <v>6535</v>
      </c>
      <c r="AM2731" s="2" t="str">
        <f>IF(OR(O2731="Q",Q2731="Q",S2731="Q",U2731="Q",W2731="Q",Y2731="Q",AB2731="Q",AD2731="Q",AF2731="Q",AH2731="Q",AJ2731="Q",AL2731="Q"),"Yes","No")</f>
        <v>No</v>
      </c>
    </row>
    <row r="2732" spans="1:39">
      <c r="A2732" s="6" t="s">
        <v>4316</v>
      </c>
      <c r="B2732" s="6" t="s">
        <v>4317</v>
      </c>
      <c r="C2732" s="4" t="s">
        <v>111</v>
      </c>
      <c r="D2732" s="242" t="s">
        <v>4318</v>
      </c>
      <c r="E2732" s="237" t="s">
        <v>4319</v>
      </c>
      <c r="F2732" s="25" t="s">
        <v>317</v>
      </c>
      <c r="G2732" s="53" t="s">
        <v>476</v>
      </c>
      <c r="H2732" s="180">
        <v>0</v>
      </c>
      <c r="I2732" s="28">
        <v>7</v>
      </c>
      <c r="J2732" s="171" t="s">
        <v>14</v>
      </c>
      <c r="K2732" s="171" t="s">
        <v>13</v>
      </c>
      <c r="L2732" s="9">
        <v>7</v>
      </c>
      <c r="M2732" s="9"/>
      <c r="N2732" s="32">
        <v>1.0083846804397729</v>
      </c>
      <c r="O2732" s="10" t="s">
        <v>6535</v>
      </c>
      <c r="P2732" s="57">
        <v>7.0904176060920643E-2</v>
      </c>
      <c r="Q2732" s="7" t="s">
        <v>6535</v>
      </c>
      <c r="R2732" s="182">
        <v>37.033222173283839</v>
      </c>
      <c r="S2732" s="1" t="s">
        <v>6535</v>
      </c>
      <c r="T2732" s="36">
        <v>2.6039765934688228</v>
      </c>
      <c r="U2732" s="2" t="s">
        <v>6535</v>
      </c>
      <c r="V2732" s="31">
        <v>14.221795336474568</v>
      </c>
      <c r="W2732" s="2" t="s">
        <v>6535</v>
      </c>
      <c r="X2732" s="31" t="s">
        <v>6535</v>
      </c>
      <c r="Y2732" s="2" t="s">
        <v>6535</v>
      </c>
      <c r="AA2732" s="38">
        <v>41732</v>
      </c>
      <c r="AB2732" s="9" t="s">
        <v>6535</v>
      </c>
      <c r="AC2732" s="38">
        <v>588569</v>
      </c>
      <c r="AD2732" s="9" t="s">
        <v>6535</v>
      </c>
      <c r="AE2732" s="42">
        <v>41385</v>
      </c>
      <c r="AF2732" s="9" t="s">
        <v>6535</v>
      </c>
      <c r="AG2732" s="41">
        <v>15893</v>
      </c>
      <c r="AH2732" s="2" t="s">
        <v>6535</v>
      </c>
      <c r="AI2732" s="41">
        <v>0</v>
      </c>
      <c r="AJ2732" s="2" t="s">
        <v>6535</v>
      </c>
      <c r="AK2732" s="41">
        <v>209341</v>
      </c>
      <c r="AL2732" s="2" t="s">
        <v>6535</v>
      </c>
      <c r="AM2732" s="2" t="str">
        <f>IF(OR(O2732="Q",Q2732="Q",S2732="Q",U2732="Q",W2732="Q",Y2732="Q",AB2732="Q",AD2732="Q",AF2732="Q",AH2732="Q",AJ2732="Q",AL2732="Q"),"Yes","No")</f>
        <v>No</v>
      </c>
    </row>
    <row r="2733" spans="1:39">
      <c r="A2733" s="6" t="s">
        <v>1116</v>
      </c>
      <c r="B2733" s="6" t="s">
        <v>1117</v>
      </c>
      <c r="C2733" s="4" t="s">
        <v>97</v>
      </c>
      <c r="D2733" s="242" t="s">
        <v>1118</v>
      </c>
      <c r="E2733" s="237" t="s">
        <v>1119</v>
      </c>
      <c r="F2733" s="25" t="s">
        <v>320</v>
      </c>
      <c r="G2733" s="53" t="s">
        <v>476</v>
      </c>
      <c r="H2733" s="180">
        <v>0</v>
      </c>
      <c r="I2733" s="28">
        <v>7</v>
      </c>
      <c r="J2733" s="171" t="s">
        <v>15</v>
      </c>
      <c r="K2733" s="171" t="s">
        <v>13</v>
      </c>
      <c r="L2733" s="9">
        <v>7</v>
      </c>
      <c r="M2733" s="9"/>
      <c r="N2733" s="32">
        <v>1.3733830247655687</v>
      </c>
      <c r="O2733" s="10" t="s">
        <v>6535</v>
      </c>
      <c r="P2733" s="57">
        <v>7.9562565380484826E-2</v>
      </c>
      <c r="Q2733" s="7" t="s">
        <v>6535</v>
      </c>
      <c r="R2733" s="182">
        <v>91.036393608927213</v>
      </c>
      <c r="S2733" s="1" t="s">
        <v>6535</v>
      </c>
      <c r="T2733" s="36">
        <v>5.2739031194521937</v>
      </c>
      <c r="U2733" s="2" t="s">
        <v>6535</v>
      </c>
      <c r="V2733" s="31">
        <v>17.261673479201733</v>
      </c>
      <c r="W2733" s="2" t="s">
        <v>6535</v>
      </c>
      <c r="X2733" s="31" t="s">
        <v>6535</v>
      </c>
      <c r="Y2733" s="2" t="s">
        <v>6535</v>
      </c>
      <c r="AA2733" s="38">
        <v>57119</v>
      </c>
      <c r="AB2733" s="9" t="s">
        <v>6535</v>
      </c>
      <c r="AC2733" s="38">
        <v>717913</v>
      </c>
      <c r="AD2733" s="9" t="s">
        <v>6535</v>
      </c>
      <c r="AE2733" s="42">
        <v>41590</v>
      </c>
      <c r="AF2733" s="9" t="s">
        <v>6535</v>
      </c>
      <c r="AG2733" s="41">
        <v>7886</v>
      </c>
      <c r="AH2733" s="2" t="s">
        <v>6535</v>
      </c>
      <c r="AI2733" s="41">
        <v>0</v>
      </c>
      <c r="AJ2733" s="2" t="s">
        <v>6535</v>
      </c>
      <c r="AK2733" s="41">
        <v>174271</v>
      </c>
      <c r="AL2733" s="2" t="s">
        <v>6535</v>
      </c>
      <c r="AM2733" s="2" t="str">
        <f>IF(OR(O2733="Q",Q2733="Q",S2733="Q",U2733="Q",W2733="Q",Y2733="Q",AB2733="Q",AD2733="Q",AF2733="Q",AH2733="Q",AJ2733="Q",AL2733="Q"),"Yes","No")</f>
        <v>No</v>
      </c>
    </row>
    <row r="2734" spans="1:39">
      <c r="A2734" s="6" t="s">
        <v>3700</v>
      </c>
      <c r="B2734" s="6" t="s">
        <v>3701</v>
      </c>
      <c r="C2734" s="4" t="s">
        <v>108</v>
      </c>
      <c r="D2734" s="242" t="s">
        <v>3702</v>
      </c>
      <c r="E2734" s="237" t="s">
        <v>3703</v>
      </c>
      <c r="F2734" s="25" t="s">
        <v>317</v>
      </c>
      <c r="G2734" s="53" t="s">
        <v>476</v>
      </c>
      <c r="H2734" s="180">
        <v>0</v>
      </c>
      <c r="I2734" s="28">
        <v>7</v>
      </c>
      <c r="J2734" s="171" t="s">
        <v>14</v>
      </c>
      <c r="K2734" s="171" t="s">
        <v>13</v>
      </c>
      <c r="L2734" s="9">
        <v>7</v>
      </c>
      <c r="M2734" s="9"/>
      <c r="N2734" s="32">
        <v>0.54885184856813551</v>
      </c>
      <c r="O2734" s="10" t="s">
        <v>6535</v>
      </c>
      <c r="P2734" s="57">
        <v>2.4268000580189658E-2</v>
      </c>
      <c r="Q2734" s="7" t="s">
        <v>6535</v>
      </c>
      <c r="R2734" s="182">
        <v>63.956123856086251</v>
      </c>
      <c r="S2734" s="1" t="s">
        <v>6535</v>
      </c>
      <c r="T2734" s="36">
        <v>2.82788015544691</v>
      </c>
      <c r="U2734" s="2" t="s">
        <v>6535</v>
      </c>
      <c r="V2734" s="31">
        <v>22.616278038833229</v>
      </c>
      <c r="W2734" s="2" t="s">
        <v>6535</v>
      </c>
      <c r="X2734" s="31" t="s">
        <v>6535</v>
      </c>
      <c r="Y2734" s="2" t="s">
        <v>6535</v>
      </c>
      <c r="AA2734" s="38">
        <v>12381</v>
      </c>
      <c r="AB2734" s="9" t="s">
        <v>6535</v>
      </c>
      <c r="AC2734" s="38">
        <v>510178</v>
      </c>
      <c r="AD2734" s="9" t="s">
        <v>6535</v>
      </c>
      <c r="AE2734" s="42">
        <v>22558</v>
      </c>
      <c r="AF2734" s="9" t="s">
        <v>6535</v>
      </c>
      <c r="AG2734" s="41">
        <v>7977</v>
      </c>
      <c r="AH2734" s="2" t="s">
        <v>6535</v>
      </c>
      <c r="AI2734" s="41">
        <v>0</v>
      </c>
      <c r="AJ2734" s="2" t="s">
        <v>6535</v>
      </c>
      <c r="AK2734" s="41">
        <v>124420</v>
      </c>
      <c r="AL2734" s="2" t="s">
        <v>6535</v>
      </c>
      <c r="AM2734" s="2" t="str">
        <f>IF(OR(O2734="Q",Q2734="Q",S2734="Q",U2734="Q",W2734="Q",Y2734="Q",AB2734="Q",AD2734="Q",AF2734="Q",AH2734="Q",AJ2734="Q",AL2734="Q"),"Yes","No")</f>
        <v>No</v>
      </c>
    </row>
    <row r="2735" spans="1:39">
      <c r="A2735" s="6" t="s">
        <v>2908</v>
      </c>
      <c r="B2735" s="6" t="s">
        <v>2867</v>
      </c>
      <c r="C2735" s="4" t="s">
        <v>60</v>
      </c>
      <c r="D2735" s="242">
        <v>5179</v>
      </c>
      <c r="E2735" s="237">
        <v>50179</v>
      </c>
      <c r="F2735" s="25" t="s">
        <v>481</v>
      </c>
      <c r="G2735" s="53" t="s">
        <v>262</v>
      </c>
      <c r="H2735" s="180">
        <v>8608208</v>
      </c>
      <c r="I2735" s="28">
        <v>7</v>
      </c>
      <c r="J2735" s="171" t="s">
        <v>14</v>
      </c>
      <c r="K2735" s="171" t="s">
        <v>13</v>
      </c>
      <c r="L2735" s="9">
        <v>7</v>
      </c>
      <c r="M2735" s="9"/>
      <c r="N2735" s="32">
        <v>0.5678794127755683</v>
      </c>
      <c r="O2735" s="10" t="s">
        <v>6535</v>
      </c>
      <c r="P2735" s="57">
        <v>1.8108346341303032E-2</v>
      </c>
      <c r="Q2735" s="7" t="s">
        <v>6535</v>
      </c>
      <c r="R2735" s="182">
        <v>45.027211843496652</v>
      </c>
      <c r="S2735" s="1" t="s">
        <v>6535</v>
      </c>
      <c r="T2735" s="36">
        <v>1.4358124779696864</v>
      </c>
      <c r="U2735" s="2" t="s">
        <v>6535</v>
      </c>
      <c r="V2735" s="31">
        <v>31.360092306181567</v>
      </c>
      <c r="W2735" s="2" t="s">
        <v>6535</v>
      </c>
      <c r="X2735" s="31">
        <v>3.8121075751426456</v>
      </c>
      <c r="Y2735" s="2" t="s">
        <v>6535</v>
      </c>
      <c r="AA2735" s="38">
        <v>11566</v>
      </c>
      <c r="AB2735" s="9" t="s">
        <v>6535</v>
      </c>
      <c r="AC2735" s="38">
        <v>638711</v>
      </c>
      <c r="AD2735" s="9" t="s">
        <v>6535</v>
      </c>
      <c r="AE2735" s="42">
        <v>20367</v>
      </c>
      <c r="AF2735" s="9" t="s">
        <v>6535</v>
      </c>
      <c r="AG2735" s="41">
        <v>14185</v>
      </c>
      <c r="AH2735" s="2" t="s">
        <v>6535</v>
      </c>
      <c r="AI2735" s="41">
        <v>167548</v>
      </c>
      <c r="AJ2735" s="2" t="s">
        <v>6535</v>
      </c>
      <c r="AK2735" s="41">
        <v>194311</v>
      </c>
      <c r="AL2735" s="2" t="s">
        <v>6535</v>
      </c>
      <c r="AM2735" s="2" t="str">
        <f>IF(OR(O2735="Q",Q2735="Q",S2735="Q",U2735="Q",W2735="Q",Y2735="Q",AB2735="Q",AD2735="Q",AF2735="Q",AH2735="Q",AJ2735="Q",AL2735="Q"),"Yes","No")</f>
        <v>No</v>
      </c>
    </row>
    <row r="2736" spans="1:39">
      <c r="A2736" s="3" t="s">
        <v>5669</v>
      </c>
      <c r="B2736" s="3" t="s">
        <v>5670</v>
      </c>
      <c r="C2736" s="4" t="s">
        <v>28</v>
      </c>
      <c r="D2736" s="241">
        <v>9024</v>
      </c>
      <c r="E2736" s="236">
        <v>90024</v>
      </c>
      <c r="F2736" s="3" t="s">
        <v>317</v>
      </c>
      <c r="G2736" s="4" t="s">
        <v>262</v>
      </c>
      <c r="H2736" s="60">
        <v>12150996</v>
      </c>
      <c r="I2736" s="27">
        <v>7</v>
      </c>
      <c r="J2736" s="170" t="s">
        <v>14</v>
      </c>
      <c r="K2736" s="170" t="s">
        <v>16</v>
      </c>
      <c r="L2736" s="5">
        <v>7</v>
      </c>
      <c r="N2736" s="31">
        <v>0.74683921501851769</v>
      </c>
      <c r="O2736" s="4" t="s">
        <v>6535</v>
      </c>
      <c r="P2736" s="56">
        <v>4.2869395444760205E-2</v>
      </c>
      <c r="Q2736" s="8" t="s">
        <v>6535</v>
      </c>
      <c r="R2736" s="35">
        <v>98.081006590772915</v>
      </c>
      <c r="S2736" s="2" t="s">
        <v>6535</v>
      </c>
      <c r="T2736" s="36">
        <v>5.6299580587177953</v>
      </c>
      <c r="U2736" s="2" t="s">
        <v>6535</v>
      </c>
      <c r="V2736" s="31">
        <v>17.421267719552169</v>
      </c>
      <c r="W2736" s="2" t="s">
        <v>6535</v>
      </c>
      <c r="X2736" s="31">
        <v>5.5231829193405808</v>
      </c>
      <c r="Y2736" s="2" t="s">
        <v>6535</v>
      </c>
      <c r="AA2736" s="37">
        <v>35088</v>
      </c>
      <c r="AB2736" s="4" t="s">
        <v>6535</v>
      </c>
      <c r="AC2736" s="37">
        <v>818486</v>
      </c>
      <c r="AD2736" s="4" t="s">
        <v>6535</v>
      </c>
      <c r="AE2736" s="41">
        <v>46982</v>
      </c>
      <c r="AF2736" s="4" t="s">
        <v>6535</v>
      </c>
      <c r="AG2736" s="41">
        <v>8345</v>
      </c>
      <c r="AH2736" s="2" t="s">
        <v>6535</v>
      </c>
      <c r="AI2736" s="41">
        <v>148191</v>
      </c>
      <c r="AJ2736" s="2" t="s">
        <v>6535</v>
      </c>
      <c r="AK2736" s="41">
        <v>74803</v>
      </c>
      <c r="AL2736" s="2" t="s">
        <v>6535</v>
      </c>
      <c r="AM2736" s="2" t="str">
        <f>IF(OR(O2736="Q",Q2736="Q",S2736="Q",U2736="Q",W2736="Q",Y2736="Q",AB2736="Q",AD2736="Q",AF2736="Q",AH2736="Q",AJ2736="Q",AL2736="Q"),"Yes","No")</f>
        <v>No</v>
      </c>
    </row>
    <row r="2737" spans="1:39">
      <c r="A2737" s="3" t="s">
        <v>4456</v>
      </c>
      <c r="B2737" s="3" t="s">
        <v>4457</v>
      </c>
      <c r="C2737" s="4" t="s">
        <v>57</v>
      </c>
      <c r="D2737" s="241">
        <v>7030</v>
      </c>
      <c r="E2737" s="236">
        <v>70030</v>
      </c>
      <c r="F2737" s="3" t="s">
        <v>317</v>
      </c>
      <c r="G2737" s="4" t="s">
        <v>262</v>
      </c>
      <c r="H2737" s="60">
        <v>106621</v>
      </c>
      <c r="I2737" s="27">
        <v>7</v>
      </c>
      <c r="J2737" s="170" t="s">
        <v>15</v>
      </c>
      <c r="K2737" s="170" t="s">
        <v>13</v>
      </c>
      <c r="L2737" s="5">
        <v>7</v>
      </c>
      <c r="N2737" s="31">
        <v>0.89006660716449393</v>
      </c>
      <c r="O2737" s="4" t="s">
        <v>6535</v>
      </c>
      <c r="P2737" s="56">
        <v>0.39135243592138957</v>
      </c>
      <c r="Q2737" s="8" t="s">
        <v>6535</v>
      </c>
      <c r="R2737" s="35">
        <v>86.404240145228215</v>
      </c>
      <c r="S2737" s="2" t="s">
        <v>6535</v>
      </c>
      <c r="T2737" s="36">
        <v>37.990988070539416</v>
      </c>
      <c r="U2737" s="2" t="s">
        <v>6535</v>
      </c>
      <c r="V2737" s="31">
        <v>2.2743351656134325</v>
      </c>
      <c r="W2737" s="2" t="s">
        <v>6535</v>
      </c>
      <c r="X2737" s="31">
        <v>0.6498216122043875</v>
      </c>
      <c r="Y2737" s="2" t="s">
        <v>6535</v>
      </c>
      <c r="AA2737" s="37">
        <v>521555</v>
      </c>
      <c r="AB2737" s="4" t="s">
        <v>6535</v>
      </c>
      <c r="AC2737" s="37">
        <v>1332699</v>
      </c>
      <c r="AD2737" s="4" t="s">
        <v>6535</v>
      </c>
      <c r="AE2737" s="41">
        <v>585973</v>
      </c>
      <c r="AF2737" s="4" t="s">
        <v>6535</v>
      </c>
      <c r="AG2737" s="41">
        <v>15424</v>
      </c>
      <c r="AH2737" s="2" t="s">
        <v>6535</v>
      </c>
      <c r="AI2737" s="41">
        <v>2050869</v>
      </c>
      <c r="AJ2737" s="2" t="s">
        <v>6535</v>
      </c>
      <c r="AK2737" s="41">
        <v>182791</v>
      </c>
      <c r="AL2737" s="2" t="s">
        <v>6535</v>
      </c>
      <c r="AM2737" s="2" t="str">
        <f>IF(OR(O2737="Q",Q2737="Q",S2737="Q",U2737="Q",W2737="Q",Y2737="Q",AB2737="Q",AD2737="Q",AF2737="Q",AH2737="Q",AJ2737="Q",AL2737="Q"),"Yes","No")</f>
        <v>No</v>
      </c>
    </row>
    <row r="2738" spans="1:39">
      <c r="A2738" s="3" t="s">
        <v>2948</v>
      </c>
      <c r="B2738" s="3" t="s">
        <v>2949</v>
      </c>
      <c r="C2738" s="4" t="s">
        <v>77</v>
      </c>
      <c r="D2738" s="241" t="s">
        <v>2950</v>
      </c>
      <c r="E2738" s="236">
        <v>55246</v>
      </c>
      <c r="F2738" s="3" t="s">
        <v>167</v>
      </c>
      <c r="G2738" s="4" t="s">
        <v>264</v>
      </c>
      <c r="H2738" s="60">
        <v>0</v>
      </c>
      <c r="I2738" s="27">
        <v>7</v>
      </c>
      <c r="J2738" s="170" t="s">
        <v>14</v>
      </c>
      <c r="K2738" s="170" t="s">
        <v>13</v>
      </c>
      <c r="L2738" s="5">
        <v>6</v>
      </c>
      <c r="N2738" s="31">
        <v>1.0446380223660976</v>
      </c>
      <c r="O2738" s="4" t="s">
        <v>6535</v>
      </c>
      <c r="P2738" s="56">
        <v>5.4389822945932559E-2</v>
      </c>
      <c r="Q2738" s="8" t="s">
        <v>6535</v>
      </c>
      <c r="R2738" s="35">
        <v>52.887909238249598</v>
      </c>
      <c r="S2738" s="2" t="s">
        <v>6535</v>
      </c>
      <c r="T2738" s="36">
        <v>2.7536466774716368</v>
      </c>
      <c r="U2738" s="2" t="s">
        <v>6535</v>
      </c>
      <c r="V2738" s="31">
        <v>19.206497939964684</v>
      </c>
      <c r="W2738" s="2" t="s">
        <v>6535</v>
      </c>
      <c r="X2738" s="31" t="s">
        <v>6535</v>
      </c>
      <c r="Y2738" s="2" t="s">
        <v>6535</v>
      </c>
      <c r="AA2738" s="37">
        <v>44371</v>
      </c>
      <c r="AB2738" s="4" t="s">
        <v>6535</v>
      </c>
      <c r="AC2738" s="37">
        <v>815796</v>
      </c>
      <c r="AD2738" s="4" t="s">
        <v>6535</v>
      </c>
      <c r="AE2738" s="41">
        <v>42475</v>
      </c>
      <c r="AF2738" s="4" t="s">
        <v>6535</v>
      </c>
      <c r="AG2738" s="41">
        <v>15425</v>
      </c>
      <c r="AH2738" s="2" t="s">
        <v>6535</v>
      </c>
      <c r="AI2738" s="41">
        <v>0</v>
      </c>
      <c r="AJ2738" s="2" t="s">
        <v>6535</v>
      </c>
      <c r="AK2738" s="41">
        <v>262651</v>
      </c>
      <c r="AL2738" s="2" t="s">
        <v>6535</v>
      </c>
      <c r="AM2738" s="2" t="str">
        <f>IF(OR(O2738="Q",Q2738="Q",S2738="Q",U2738="Q",W2738="Q",Y2738="Q",AB2738="Q",AD2738="Q",AF2738="Q",AH2738="Q",AJ2738="Q",AL2738="Q"),"Yes","No")</f>
        <v>No</v>
      </c>
    </row>
    <row r="2739" spans="1:39">
      <c r="A2739" s="6" t="s">
        <v>1839</v>
      </c>
      <c r="B2739" s="6" t="s">
        <v>1840</v>
      </c>
      <c r="C2739" s="4" t="s">
        <v>116</v>
      </c>
      <c r="D2739" s="242">
        <v>4234</v>
      </c>
      <c r="E2739" s="237">
        <v>40234</v>
      </c>
      <c r="F2739" s="25" t="s">
        <v>317</v>
      </c>
      <c r="G2739" s="53" t="s">
        <v>264</v>
      </c>
      <c r="H2739" s="180">
        <v>149539</v>
      </c>
      <c r="I2739" s="28">
        <v>7</v>
      </c>
      <c r="J2739" s="171" t="s">
        <v>15</v>
      </c>
      <c r="K2739" s="171" t="s">
        <v>13</v>
      </c>
      <c r="L2739" s="9">
        <v>6</v>
      </c>
      <c r="M2739" s="9"/>
      <c r="N2739" s="32">
        <v>0</v>
      </c>
      <c r="O2739" s="10" t="s">
        <v>6535</v>
      </c>
      <c r="P2739" s="57">
        <v>0</v>
      </c>
      <c r="Q2739" s="7" t="s">
        <v>6535</v>
      </c>
      <c r="R2739" s="182">
        <v>74.34017412935323</v>
      </c>
      <c r="S2739" s="1" t="s">
        <v>6535</v>
      </c>
      <c r="T2739" s="36">
        <v>47.677031509121065</v>
      </c>
      <c r="U2739" s="2" t="s">
        <v>6535</v>
      </c>
      <c r="V2739" s="31">
        <v>1.5592450237832292</v>
      </c>
      <c r="W2739" s="2" t="s">
        <v>6535</v>
      </c>
      <c r="X2739" s="31" t="s">
        <v>6535</v>
      </c>
      <c r="Y2739" s="2" t="s">
        <v>6535</v>
      </c>
      <c r="AA2739" s="38">
        <v>0</v>
      </c>
      <c r="AB2739" s="9" t="s">
        <v>6535</v>
      </c>
      <c r="AC2739" s="38">
        <v>1075851</v>
      </c>
      <c r="AD2739" s="9" t="s">
        <v>6535</v>
      </c>
      <c r="AE2739" s="42">
        <v>689982</v>
      </c>
      <c r="AF2739" s="9" t="s">
        <v>6535</v>
      </c>
      <c r="AG2739" s="41">
        <v>14472</v>
      </c>
      <c r="AH2739" s="2" t="s">
        <v>6535</v>
      </c>
      <c r="AI2739" s="41">
        <v>0</v>
      </c>
      <c r="AJ2739" s="2" t="s">
        <v>6535</v>
      </c>
      <c r="AK2739" s="41">
        <v>108595</v>
      </c>
      <c r="AL2739" s="2" t="s">
        <v>6535</v>
      </c>
      <c r="AM2739" s="2" t="str">
        <f>IF(OR(O2739="Q",Q2739="Q",S2739="Q",U2739="Q",W2739="Q",Y2739="Q",AB2739="Q",AD2739="Q",AF2739="Q",AH2739="Q",AJ2739="Q",AL2739="Q"),"Yes","No")</f>
        <v>No</v>
      </c>
    </row>
    <row r="2740" spans="1:39">
      <c r="A2740" s="6" t="s">
        <v>3459</v>
      </c>
      <c r="B2740" s="6" t="s">
        <v>3460</v>
      </c>
      <c r="C2740" s="4" t="s">
        <v>77</v>
      </c>
      <c r="D2740" s="242" t="s">
        <v>3461</v>
      </c>
      <c r="E2740" s="237" t="s">
        <v>3462</v>
      </c>
      <c r="F2740" s="25" t="s">
        <v>320</v>
      </c>
      <c r="G2740" s="53" t="s">
        <v>476</v>
      </c>
      <c r="H2740" s="180">
        <v>0</v>
      </c>
      <c r="I2740" s="28">
        <v>7</v>
      </c>
      <c r="J2740" s="171" t="s">
        <v>14</v>
      </c>
      <c r="K2740" s="171" t="s">
        <v>13</v>
      </c>
      <c r="L2740" s="9">
        <v>6</v>
      </c>
      <c r="M2740" s="9"/>
      <c r="N2740" s="32">
        <v>0.93340155868692432</v>
      </c>
      <c r="O2740" s="10" t="s">
        <v>6535</v>
      </c>
      <c r="P2740" s="57">
        <v>8.254147261728241E-2</v>
      </c>
      <c r="Q2740" s="7" t="s">
        <v>6535</v>
      </c>
      <c r="R2740" s="182">
        <v>46.654433257551155</v>
      </c>
      <c r="S2740" s="1" t="s">
        <v>6535</v>
      </c>
      <c r="T2740" s="36">
        <v>4.1256901591425788</v>
      </c>
      <c r="U2740" s="2" t="s">
        <v>6535</v>
      </c>
      <c r="V2740" s="31">
        <v>11.308273636148941</v>
      </c>
      <c r="W2740" s="2" t="s">
        <v>6535</v>
      </c>
      <c r="X2740" s="31" t="s">
        <v>6535</v>
      </c>
      <c r="Y2740" s="2" t="s">
        <v>6535</v>
      </c>
      <c r="AA2740" s="38">
        <v>11857</v>
      </c>
      <c r="AB2740" s="9" t="s">
        <v>6535</v>
      </c>
      <c r="AC2740" s="38">
        <v>143649</v>
      </c>
      <c r="AD2740" s="9" t="s">
        <v>6535</v>
      </c>
      <c r="AE2740" s="42">
        <v>12703</v>
      </c>
      <c r="AF2740" s="9" t="s">
        <v>6535</v>
      </c>
      <c r="AG2740" s="41">
        <v>3079</v>
      </c>
      <c r="AH2740" s="2" t="s">
        <v>6535</v>
      </c>
      <c r="AI2740" s="41">
        <v>0</v>
      </c>
      <c r="AJ2740" s="2" t="s">
        <v>6535</v>
      </c>
      <c r="AK2740" s="41">
        <v>44001</v>
      </c>
      <c r="AL2740" s="2" t="s">
        <v>6535</v>
      </c>
      <c r="AM2740" s="2" t="str">
        <f>IF(OR(O2740="Q",Q2740="Q",S2740="Q",U2740="Q",W2740="Q",Y2740="Q",AB2740="Q",AD2740="Q",AF2740="Q",AH2740="Q",AJ2740="Q",AL2740="Q"),"Yes","No")</f>
        <v>No</v>
      </c>
    </row>
    <row r="2741" spans="1:39">
      <c r="A2741" s="3" t="s">
        <v>2873</v>
      </c>
      <c r="B2741" s="3" t="s">
        <v>2874</v>
      </c>
      <c r="C2741" s="4" t="s">
        <v>108</v>
      </c>
      <c r="D2741" s="241">
        <v>5142</v>
      </c>
      <c r="E2741" s="236">
        <v>50142</v>
      </c>
      <c r="F2741" s="3" t="s">
        <v>320</v>
      </c>
      <c r="G2741" s="4" t="s">
        <v>264</v>
      </c>
      <c r="H2741" s="60">
        <v>70889</v>
      </c>
      <c r="I2741" s="27">
        <v>7</v>
      </c>
      <c r="J2741" s="170" t="s">
        <v>15</v>
      </c>
      <c r="K2741" s="170" t="s">
        <v>13</v>
      </c>
      <c r="L2741" s="5">
        <v>6</v>
      </c>
      <c r="N2741" s="31">
        <v>0.23814791708204966</v>
      </c>
      <c r="O2741" s="4" t="s">
        <v>6535</v>
      </c>
      <c r="P2741" s="56">
        <v>3.0779474586795925E-2</v>
      </c>
      <c r="Q2741" s="8" t="s">
        <v>6535</v>
      </c>
      <c r="R2741" s="35">
        <v>99.45246362433862</v>
      </c>
      <c r="S2741" s="2" t="s">
        <v>6535</v>
      </c>
      <c r="T2741" s="36">
        <v>12.853753306878307</v>
      </c>
      <c r="U2741" s="2" t="s">
        <v>6535</v>
      </c>
      <c r="V2741" s="31">
        <v>7.7372313945934819</v>
      </c>
      <c r="W2741" s="2" t="s">
        <v>6535</v>
      </c>
      <c r="X2741" s="31" t="s">
        <v>6535</v>
      </c>
      <c r="Y2741" s="2" t="s">
        <v>6535</v>
      </c>
      <c r="AA2741" s="37">
        <v>37027</v>
      </c>
      <c r="AB2741" s="4" t="s">
        <v>6535</v>
      </c>
      <c r="AC2741" s="37">
        <v>1202977</v>
      </c>
      <c r="AD2741" s="4" t="s">
        <v>6535</v>
      </c>
      <c r="AE2741" s="41">
        <v>155479</v>
      </c>
      <c r="AF2741" s="4" t="s">
        <v>6535</v>
      </c>
      <c r="AG2741" s="41">
        <v>12096</v>
      </c>
      <c r="AH2741" s="2" t="s">
        <v>6535</v>
      </c>
      <c r="AI2741" s="41">
        <v>0</v>
      </c>
      <c r="AJ2741" s="2" t="s">
        <v>6535</v>
      </c>
      <c r="AK2741" s="41">
        <v>195889</v>
      </c>
      <c r="AL2741" s="2" t="s">
        <v>6535</v>
      </c>
      <c r="AM2741" s="2" t="str">
        <f>IF(OR(O2741="Q",Q2741="Q",S2741="Q",U2741="Q",W2741="Q",Y2741="Q",AB2741="Q",AD2741="Q",AF2741="Q",AH2741="Q",AJ2741="Q",AL2741="Q"),"Yes","No")</f>
        <v>No</v>
      </c>
    </row>
    <row r="2742" spans="1:39">
      <c r="A2742" s="6" t="s">
        <v>1190</v>
      </c>
      <c r="B2742" s="6" t="s">
        <v>1155</v>
      </c>
      <c r="C2742" s="4" t="s">
        <v>97</v>
      </c>
      <c r="D2742" s="242" t="s">
        <v>1191</v>
      </c>
      <c r="E2742" s="237" t="s">
        <v>1192</v>
      </c>
      <c r="F2742" s="25" t="s">
        <v>317</v>
      </c>
      <c r="G2742" s="53" t="s">
        <v>476</v>
      </c>
      <c r="H2742" s="180">
        <v>0</v>
      </c>
      <c r="I2742" s="28">
        <v>7</v>
      </c>
      <c r="J2742" s="171" t="s">
        <v>15</v>
      </c>
      <c r="K2742" s="171" t="s">
        <v>13</v>
      </c>
      <c r="L2742" s="9">
        <v>6</v>
      </c>
      <c r="M2742" s="9"/>
      <c r="N2742" s="32">
        <v>1.1270670147954742</v>
      </c>
      <c r="O2742" s="10" t="s">
        <v>6535</v>
      </c>
      <c r="P2742" s="57">
        <v>7.4851705477324129E-2</v>
      </c>
      <c r="Q2742" s="7" t="s">
        <v>6535</v>
      </c>
      <c r="R2742" s="182">
        <v>97.796855679208619</v>
      </c>
      <c r="S2742" s="1" t="s">
        <v>6535</v>
      </c>
      <c r="T2742" s="36">
        <v>6.4949655537890836</v>
      </c>
      <c r="U2742" s="2" t="s">
        <v>6535</v>
      </c>
      <c r="V2742" s="31">
        <v>15.057332463011313</v>
      </c>
      <c r="W2742" s="2" t="s">
        <v>6535</v>
      </c>
      <c r="X2742" s="31" t="s">
        <v>6535</v>
      </c>
      <c r="Y2742" s="2" t="s">
        <v>6535</v>
      </c>
      <c r="AA2742" s="38">
        <v>41440</v>
      </c>
      <c r="AB2742" s="9" t="s">
        <v>6535</v>
      </c>
      <c r="AC2742" s="38">
        <v>553628</v>
      </c>
      <c r="AD2742" s="9" t="s">
        <v>6535</v>
      </c>
      <c r="AE2742" s="42">
        <v>36768</v>
      </c>
      <c r="AF2742" s="9" t="s">
        <v>6535</v>
      </c>
      <c r="AG2742" s="41">
        <v>5661</v>
      </c>
      <c r="AH2742" s="2" t="s">
        <v>6535</v>
      </c>
      <c r="AI2742" s="41">
        <v>0</v>
      </c>
      <c r="AJ2742" s="2" t="s">
        <v>6535</v>
      </c>
      <c r="AK2742" s="41">
        <v>101497</v>
      </c>
      <c r="AL2742" s="2" t="s">
        <v>6535</v>
      </c>
      <c r="AM2742" s="2" t="str">
        <f>IF(OR(O2742="Q",Q2742="Q",S2742="Q",U2742="Q",W2742="Q",Y2742="Q",AB2742="Q",AD2742="Q",AF2742="Q",AH2742="Q",AJ2742="Q",AL2742="Q"),"Yes","No")</f>
        <v>No</v>
      </c>
    </row>
    <row r="2743" spans="1:39">
      <c r="A2743" s="3" t="s">
        <v>1759</v>
      </c>
      <c r="B2743" s="3" t="s">
        <v>1760</v>
      </c>
      <c r="C2743" s="4" t="s">
        <v>116</v>
      </c>
      <c r="D2743" s="241">
        <v>4165</v>
      </c>
      <c r="E2743" s="236">
        <v>40165</v>
      </c>
      <c r="F2743" s="3" t="s">
        <v>317</v>
      </c>
      <c r="G2743" s="4" t="s">
        <v>264</v>
      </c>
      <c r="H2743" s="60">
        <v>2148346</v>
      </c>
      <c r="I2743" s="27">
        <v>7</v>
      </c>
      <c r="J2743" s="170" t="s">
        <v>15</v>
      </c>
      <c r="K2743" s="170" t="s">
        <v>13</v>
      </c>
      <c r="L2743" s="5">
        <v>5</v>
      </c>
      <c r="N2743" s="31">
        <v>0</v>
      </c>
      <c r="O2743" s="4" t="s">
        <v>6535</v>
      </c>
      <c r="P2743" s="56">
        <v>0</v>
      </c>
      <c r="Q2743" s="8" t="s">
        <v>6535</v>
      </c>
      <c r="R2743" s="35">
        <v>19.671577261809446</v>
      </c>
      <c r="S2743" s="2" t="s">
        <v>6535</v>
      </c>
      <c r="T2743" s="36">
        <v>9.3990392313851086</v>
      </c>
      <c r="U2743" s="2" t="s">
        <v>6535</v>
      </c>
      <c r="V2743" s="31">
        <v>2.0929349029763022</v>
      </c>
      <c r="W2743" s="2" t="s">
        <v>6535</v>
      </c>
      <c r="X2743" s="31" t="s">
        <v>6535</v>
      </c>
      <c r="Y2743" s="2" t="s">
        <v>6535</v>
      </c>
      <c r="AA2743" s="37">
        <v>0</v>
      </c>
      <c r="AB2743" s="4" t="s">
        <v>6535</v>
      </c>
      <c r="AC2743" s="37">
        <v>122849</v>
      </c>
      <c r="AD2743" s="4" t="s">
        <v>6535</v>
      </c>
      <c r="AE2743" s="41">
        <v>58697</v>
      </c>
      <c r="AF2743" s="4" t="s">
        <v>6535</v>
      </c>
      <c r="AG2743" s="41">
        <v>6245</v>
      </c>
      <c r="AH2743" s="2" t="s">
        <v>6535</v>
      </c>
      <c r="AI2743" s="41">
        <v>0</v>
      </c>
      <c r="AJ2743" s="2" t="s">
        <v>6535</v>
      </c>
      <c r="AK2743" s="41">
        <v>48125</v>
      </c>
      <c r="AL2743" s="2" t="s">
        <v>6535</v>
      </c>
      <c r="AM2743" s="2" t="str">
        <f>IF(OR(O2743="Q",Q2743="Q",S2743="Q",U2743="Q",W2743="Q",Y2743="Q",AB2743="Q",AD2743="Q",AF2743="Q",AH2743="Q",AJ2743="Q",AL2743="Q"),"Yes","No")</f>
        <v>No</v>
      </c>
    </row>
    <row r="2744" spans="1:39">
      <c r="A2744" s="3" t="s">
        <v>3936</v>
      </c>
      <c r="B2744" s="3" t="s">
        <v>3937</v>
      </c>
      <c r="C2744" s="4" t="s">
        <v>67</v>
      </c>
      <c r="D2744" s="241">
        <v>6023</v>
      </c>
      <c r="E2744" s="236">
        <v>60023</v>
      </c>
      <c r="F2744" s="3" t="s">
        <v>317</v>
      </c>
      <c r="G2744" s="4" t="s">
        <v>264</v>
      </c>
      <c r="H2744" s="60">
        <v>143440</v>
      </c>
      <c r="I2744" s="27">
        <v>7</v>
      </c>
      <c r="J2744" s="170" t="s">
        <v>15</v>
      </c>
      <c r="K2744" s="170" t="s">
        <v>13</v>
      </c>
      <c r="L2744" s="5">
        <v>5</v>
      </c>
      <c r="N2744" s="31">
        <v>0.41546809825428704</v>
      </c>
      <c r="O2744" s="4" t="s">
        <v>6535</v>
      </c>
      <c r="P2744" s="56">
        <v>5.7088195804344252E-2</v>
      </c>
      <c r="Q2744" s="8" t="s">
        <v>6535</v>
      </c>
      <c r="R2744" s="35">
        <v>145.16061936676681</v>
      </c>
      <c r="S2744" s="2" t="s">
        <v>6535</v>
      </c>
      <c r="T2744" s="36">
        <v>19.946075032740158</v>
      </c>
      <c r="U2744" s="2" t="s">
        <v>6535</v>
      </c>
      <c r="V2744" s="31">
        <v>7.2776533292136572</v>
      </c>
      <c r="W2744" s="2" t="s">
        <v>6535</v>
      </c>
      <c r="X2744" s="31" t="s">
        <v>6535</v>
      </c>
      <c r="Y2744" s="2" t="s">
        <v>6535</v>
      </c>
      <c r="AA2744" s="37">
        <v>107573</v>
      </c>
      <c r="AB2744" s="4" t="s">
        <v>6535</v>
      </c>
      <c r="AC2744" s="37">
        <v>1884330</v>
      </c>
      <c r="AD2744" s="4" t="s">
        <v>6535</v>
      </c>
      <c r="AE2744" s="41">
        <v>258920</v>
      </c>
      <c r="AF2744" s="4" t="s">
        <v>6535</v>
      </c>
      <c r="AG2744" s="41">
        <v>12981</v>
      </c>
      <c r="AH2744" s="2" t="s">
        <v>6535</v>
      </c>
      <c r="AI2744" s="41">
        <v>0</v>
      </c>
      <c r="AJ2744" s="2" t="s">
        <v>6535</v>
      </c>
      <c r="AK2744" s="41">
        <v>174821</v>
      </c>
      <c r="AL2744" s="2" t="s">
        <v>6535</v>
      </c>
      <c r="AM2744" s="2" t="str">
        <f>IF(OR(O2744="Q",Q2744="Q",S2744="Q",U2744="Q",W2744="Q",Y2744="Q",AB2744="Q",AD2744="Q",AF2744="Q",AH2744="Q",AJ2744="Q",AL2744="Q"),"Yes","No")</f>
        <v>No</v>
      </c>
    </row>
    <row r="2745" spans="1:39">
      <c r="A2745" s="3" t="s">
        <v>1803</v>
      </c>
      <c r="B2745" s="3" t="s">
        <v>1804</v>
      </c>
      <c r="C2745" s="4" t="s">
        <v>116</v>
      </c>
      <c r="D2745" s="241">
        <v>4199</v>
      </c>
      <c r="E2745" s="236">
        <v>40199</v>
      </c>
      <c r="F2745" s="3" t="s">
        <v>317</v>
      </c>
      <c r="G2745" s="4" t="s">
        <v>264</v>
      </c>
      <c r="H2745" s="60">
        <v>2148346</v>
      </c>
      <c r="I2745" s="27">
        <v>7</v>
      </c>
      <c r="J2745" s="170" t="s">
        <v>15</v>
      </c>
      <c r="K2745" s="170" t="s">
        <v>13</v>
      </c>
      <c r="L2745" s="5">
        <v>5</v>
      </c>
      <c r="N2745" s="31">
        <v>0</v>
      </c>
      <c r="O2745" s="4" t="s">
        <v>6535</v>
      </c>
      <c r="P2745" s="56">
        <v>0</v>
      </c>
      <c r="Q2745" s="8" t="s">
        <v>6535</v>
      </c>
      <c r="R2745" s="35">
        <v>45.550542547115931</v>
      </c>
      <c r="S2745" s="2" t="s">
        <v>6535</v>
      </c>
      <c r="T2745" s="36">
        <v>8.1722825052351045</v>
      </c>
      <c r="U2745" s="2" t="s">
        <v>6535</v>
      </c>
      <c r="V2745" s="31">
        <v>5.5737846211185911</v>
      </c>
      <c r="W2745" s="2" t="s">
        <v>6535</v>
      </c>
      <c r="X2745" s="31" t="s">
        <v>6535</v>
      </c>
      <c r="Y2745" s="2" t="s">
        <v>6535</v>
      </c>
      <c r="AA2745" s="37">
        <v>0</v>
      </c>
      <c r="AB2745" s="4" t="s">
        <v>6535</v>
      </c>
      <c r="AC2745" s="37">
        <v>239277</v>
      </c>
      <c r="AD2745" s="4" t="s">
        <v>6535</v>
      </c>
      <c r="AE2745" s="41">
        <v>42929</v>
      </c>
      <c r="AF2745" s="4" t="s">
        <v>6535</v>
      </c>
      <c r="AG2745" s="41">
        <v>5253</v>
      </c>
      <c r="AH2745" s="2" t="s">
        <v>6535</v>
      </c>
      <c r="AI2745" s="41">
        <v>0</v>
      </c>
      <c r="AJ2745" s="2" t="s">
        <v>6535</v>
      </c>
      <c r="AK2745" s="41">
        <v>40058</v>
      </c>
      <c r="AL2745" s="2" t="s">
        <v>6535</v>
      </c>
      <c r="AM2745" s="2" t="str">
        <f>IF(OR(O2745="Q",Q2745="Q",S2745="Q",U2745="Q",W2745="Q",Y2745="Q",AB2745="Q",AD2745="Q",AF2745="Q",AH2745="Q",AJ2745="Q",AL2745="Q"),"Yes","No")</f>
        <v>No</v>
      </c>
    </row>
    <row r="2746" spans="1:39">
      <c r="A2746" s="3" t="s">
        <v>6360</v>
      </c>
      <c r="B2746" s="3" t="s">
        <v>6361</v>
      </c>
      <c r="C2746" s="4" t="s">
        <v>48</v>
      </c>
      <c r="E2746" s="236">
        <v>40239</v>
      </c>
      <c r="F2746" s="3" t="s">
        <v>317</v>
      </c>
      <c r="G2746" s="4" t="s">
        <v>264</v>
      </c>
      <c r="H2746" s="60">
        <v>5502379</v>
      </c>
      <c r="I2746" s="27">
        <v>7</v>
      </c>
      <c r="J2746" s="170" t="s">
        <v>14</v>
      </c>
      <c r="K2746" s="170" t="s">
        <v>13</v>
      </c>
      <c r="L2746" s="5">
        <v>5</v>
      </c>
      <c r="N2746" s="31">
        <v>0</v>
      </c>
      <c r="O2746" s="4" t="s">
        <v>6535</v>
      </c>
      <c r="P2746" s="56">
        <v>0</v>
      </c>
      <c r="Q2746" s="8" t="s">
        <v>6535</v>
      </c>
      <c r="R2746" s="35">
        <v>208.58326937835764</v>
      </c>
      <c r="S2746" s="2" t="s">
        <v>6535</v>
      </c>
      <c r="T2746" s="36">
        <v>3.3384497313891019</v>
      </c>
      <c r="U2746" s="2" t="s">
        <v>6535</v>
      </c>
      <c r="V2746" s="31">
        <v>62.479080459770117</v>
      </c>
      <c r="W2746" s="2" t="s">
        <v>6535</v>
      </c>
      <c r="X2746" s="31" t="s">
        <v>6535</v>
      </c>
      <c r="Y2746" s="2" t="s">
        <v>6535</v>
      </c>
      <c r="AA2746" s="37">
        <v>0</v>
      </c>
      <c r="AB2746" s="4" t="s">
        <v>6535</v>
      </c>
      <c r="AC2746" s="37">
        <v>271784</v>
      </c>
      <c r="AD2746" s="4" t="s">
        <v>6535</v>
      </c>
      <c r="AE2746" s="41">
        <v>4350</v>
      </c>
      <c r="AF2746" s="4" t="s">
        <v>6535</v>
      </c>
      <c r="AG2746" s="41">
        <v>1303</v>
      </c>
      <c r="AH2746" s="2" t="s">
        <v>6535</v>
      </c>
      <c r="AI2746" s="41">
        <v>0</v>
      </c>
      <c r="AJ2746" s="2" t="s">
        <v>6535</v>
      </c>
      <c r="AK2746" s="41">
        <v>16609</v>
      </c>
      <c r="AL2746" s="2" t="s">
        <v>6535</v>
      </c>
      <c r="AM2746" s="2" t="str">
        <f>IF(OR(O2746="Q",Q2746="Q",S2746="Q",U2746="Q",W2746="Q",Y2746="Q",AB2746="Q",AD2746="Q",AF2746="Q",AH2746="Q",AJ2746="Q",AL2746="Q"),"Yes","No")</f>
        <v>No</v>
      </c>
    </row>
    <row r="2747" spans="1:39">
      <c r="A2747" s="6" t="s">
        <v>696</v>
      </c>
      <c r="B2747" s="6" t="s">
        <v>348</v>
      </c>
      <c r="C2747" s="4" t="s">
        <v>137</v>
      </c>
      <c r="D2747" s="242" t="s">
        <v>697</v>
      </c>
      <c r="E2747" s="237" t="s">
        <v>698</v>
      </c>
      <c r="F2747" s="25" t="s">
        <v>481</v>
      </c>
      <c r="G2747" s="53" t="s">
        <v>476</v>
      </c>
      <c r="H2747" s="180">
        <v>0</v>
      </c>
      <c r="I2747" s="28">
        <v>7</v>
      </c>
      <c r="J2747" s="171" t="s">
        <v>14</v>
      </c>
      <c r="K2747" s="171" t="s">
        <v>13</v>
      </c>
      <c r="L2747" s="9">
        <v>5</v>
      </c>
      <c r="M2747" s="9"/>
      <c r="N2747" s="32">
        <v>0</v>
      </c>
      <c r="O2747" s="10" t="s">
        <v>6535</v>
      </c>
      <c r="P2747" s="57">
        <v>0</v>
      </c>
      <c r="Q2747" s="7" t="s">
        <v>6535</v>
      </c>
      <c r="R2747" s="182">
        <v>54.546706844597502</v>
      </c>
      <c r="S2747" s="1" t="s">
        <v>163</v>
      </c>
      <c r="T2747" s="36">
        <v>0.94403788204907446</v>
      </c>
      <c r="U2747" s="2" t="s">
        <v>163</v>
      </c>
      <c r="V2747" s="31">
        <v>57.780209758321931</v>
      </c>
      <c r="W2747" s="2" t="s">
        <v>6535</v>
      </c>
      <c r="X2747" s="31" t="s">
        <v>6535</v>
      </c>
      <c r="Y2747" s="2" t="s">
        <v>6535</v>
      </c>
      <c r="AA2747" s="38">
        <v>0</v>
      </c>
      <c r="AB2747" s="9" t="s">
        <v>6535</v>
      </c>
      <c r="AC2747" s="38">
        <v>126712</v>
      </c>
      <c r="AD2747" s="9" t="s">
        <v>6535</v>
      </c>
      <c r="AE2747" s="42">
        <v>2193</v>
      </c>
      <c r="AF2747" s="9" t="s">
        <v>6535</v>
      </c>
      <c r="AG2747" s="41">
        <v>2323</v>
      </c>
      <c r="AH2747" s="2" t="s">
        <v>163</v>
      </c>
      <c r="AI2747" s="41">
        <v>0</v>
      </c>
      <c r="AJ2747" s="2" t="s">
        <v>6535</v>
      </c>
      <c r="AK2747" s="41">
        <v>72017</v>
      </c>
      <c r="AL2747" s="2" t="s">
        <v>6535</v>
      </c>
      <c r="AM2747" s="2" t="str">
        <f>IF(OR(O2747="Q",Q2747="Q",S2747="Q",U2747="Q",W2747="Q",Y2747="Q",AB2747="Q",AD2747="Q",AF2747="Q",AH2747="Q",AJ2747="Q",AL2747="Q"),"Yes","No")</f>
        <v>No</v>
      </c>
    </row>
    <row r="2748" spans="1:39">
      <c r="A2748" s="6" t="s">
        <v>2529</v>
      </c>
      <c r="B2748" s="6" t="s">
        <v>2530</v>
      </c>
      <c r="C2748" s="4" t="s">
        <v>83</v>
      </c>
      <c r="D2748" s="242" t="s">
        <v>2531</v>
      </c>
      <c r="E2748" s="237" t="s">
        <v>2532</v>
      </c>
      <c r="F2748" s="25" t="s">
        <v>317</v>
      </c>
      <c r="G2748" s="53" t="s">
        <v>476</v>
      </c>
      <c r="H2748" s="180">
        <v>0</v>
      </c>
      <c r="I2748" s="28">
        <v>7</v>
      </c>
      <c r="J2748" s="171" t="s">
        <v>14</v>
      </c>
      <c r="K2748" s="171" t="s">
        <v>13</v>
      </c>
      <c r="L2748" s="9">
        <v>5</v>
      </c>
      <c r="M2748" s="9"/>
      <c r="N2748" s="32">
        <v>7.2254978306819442E-2</v>
      </c>
      <c r="O2748" s="10" t="s">
        <v>6535</v>
      </c>
      <c r="P2748" s="57">
        <v>5.4388330165216587E-3</v>
      </c>
      <c r="Q2748" s="7" t="s">
        <v>6535</v>
      </c>
      <c r="R2748" s="182">
        <v>29.854749999999999</v>
      </c>
      <c r="S2748" s="1" t="s">
        <v>6535</v>
      </c>
      <c r="T2748" s="36">
        <v>2.2472500000000002</v>
      </c>
      <c r="U2748" s="2" t="s">
        <v>6535</v>
      </c>
      <c r="V2748" s="31">
        <v>13.285015018355768</v>
      </c>
      <c r="W2748" s="2" t="s">
        <v>6535</v>
      </c>
      <c r="X2748" s="31" t="s">
        <v>6535</v>
      </c>
      <c r="Y2748" s="2" t="s">
        <v>6535</v>
      </c>
      <c r="AA2748" s="38">
        <v>1299</v>
      </c>
      <c r="AB2748" s="9" t="s">
        <v>6535</v>
      </c>
      <c r="AC2748" s="38">
        <v>238838</v>
      </c>
      <c r="AD2748" s="9" t="s">
        <v>6535</v>
      </c>
      <c r="AE2748" s="42">
        <v>17978</v>
      </c>
      <c r="AF2748" s="9" t="s">
        <v>6535</v>
      </c>
      <c r="AG2748" s="41">
        <v>8000</v>
      </c>
      <c r="AH2748" s="2" t="s">
        <v>6535</v>
      </c>
      <c r="AI2748" s="41">
        <v>0</v>
      </c>
      <c r="AJ2748" s="2" t="s">
        <v>6535</v>
      </c>
      <c r="AK2748" s="41">
        <v>139708</v>
      </c>
      <c r="AL2748" s="2" t="s">
        <v>6535</v>
      </c>
      <c r="AM2748" s="2" t="str">
        <f>IF(OR(O2748="Q",Q2748="Q",S2748="Q",U2748="Q",W2748="Q",Y2748="Q",AB2748="Q",AD2748="Q",AF2748="Q",AH2748="Q",AJ2748="Q",AL2748="Q"),"Yes","No")</f>
        <v>No</v>
      </c>
    </row>
    <row r="2749" spans="1:39">
      <c r="A2749" s="6" t="s">
        <v>403</v>
      </c>
      <c r="B2749" s="6" t="s">
        <v>404</v>
      </c>
      <c r="C2749" s="4" t="s">
        <v>2</v>
      </c>
      <c r="D2749" s="242">
        <v>55</v>
      </c>
      <c r="E2749" s="237">
        <v>55</v>
      </c>
      <c r="F2749" s="25" t="s">
        <v>317</v>
      </c>
      <c r="G2749" s="53" t="s">
        <v>264</v>
      </c>
      <c r="H2749" s="180">
        <v>98378</v>
      </c>
      <c r="I2749" s="28">
        <v>7</v>
      </c>
      <c r="J2749" s="171" t="s">
        <v>14</v>
      </c>
      <c r="K2749" s="171" t="s">
        <v>16</v>
      </c>
      <c r="L2749" s="9">
        <v>5</v>
      </c>
      <c r="M2749" s="9"/>
      <c r="N2749" s="32">
        <v>0</v>
      </c>
      <c r="O2749" s="10" t="s">
        <v>6535</v>
      </c>
      <c r="P2749" s="57">
        <v>0</v>
      </c>
      <c r="Q2749" s="7" t="s">
        <v>6535</v>
      </c>
      <c r="R2749" s="182">
        <v>58.828373802147127</v>
      </c>
      <c r="S2749" s="1" t="s">
        <v>6535</v>
      </c>
      <c r="T2749" s="36">
        <v>2.7415519850133294</v>
      </c>
      <c r="U2749" s="2" t="s">
        <v>6535</v>
      </c>
      <c r="V2749" s="31">
        <v>21.458055190538765</v>
      </c>
      <c r="W2749" s="2" t="s">
        <v>6535</v>
      </c>
      <c r="X2749" s="31" t="s">
        <v>6535</v>
      </c>
      <c r="Y2749" s="2" t="s">
        <v>6535</v>
      </c>
      <c r="AA2749" s="38">
        <v>0</v>
      </c>
      <c r="AB2749" s="9" t="s">
        <v>6535</v>
      </c>
      <c r="AC2749" s="38">
        <v>816479</v>
      </c>
      <c r="AD2749" s="9" t="s">
        <v>6535</v>
      </c>
      <c r="AE2749" s="42">
        <v>38050</v>
      </c>
      <c r="AF2749" s="9" t="s">
        <v>6535</v>
      </c>
      <c r="AG2749" s="41">
        <v>13879</v>
      </c>
      <c r="AH2749" s="2" t="s">
        <v>6535</v>
      </c>
      <c r="AI2749" s="41">
        <v>0</v>
      </c>
      <c r="AJ2749" s="2" t="s">
        <v>6535</v>
      </c>
      <c r="AK2749" s="41">
        <v>182862</v>
      </c>
      <c r="AL2749" s="2" t="s">
        <v>6535</v>
      </c>
      <c r="AM2749" s="2" t="str">
        <f>IF(OR(O2749="Q",Q2749="Q",S2749="Q",U2749="Q",W2749="Q",Y2749="Q",AB2749="Q",AD2749="Q",AF2749="Q",AH2749="Q",AJ2749="Q",AL2749="Q"),"Yes","No")</f>
        <v>No</v>
      </c>
    </row>
    <row r="2750" spans="1:39">
      <c r="A2750" s="20" t="s">
        <v>6470</v>
      </c>
      <c r="B2750" s="20" t="s">
        <v>6471</v>
      </c>
      <c r="C2750" s="4" t="s">
        <v>41</v>
      </c>
      <c r="D2750" s="245"/>
      <c r="E2750" s="239" t="s">
        <v>6472</v>
      </c>
      <c r="F2750" s="26" t="s">
        <v>317</v>
      </c>
      <c r="G2750" s="54" t="s">
        <v>476</v>
      </c>
      <c r="H2750" s="181">
        <v>0</v>
      </c>
      <c r="I2750" s="30">
        <v>7</v>
      </c>
      <c r="J2750" s="172" t="s">
        <v>30</v>
      </c>
      <c r="K2750" s="172" t="s">
        <v>16</v>
      </c>
      <c r="L2750" s="21">
        <v>5</v>
      </c>
      <c r="M2750" s="21"/>
      <c r="N2750" s="34">
        <v>0</v>
      </c>
      <c r="O2750" s="22" t="s">
        <v>6535</v>
      </c>
      <c r="P2750" s="59">
        <v>0</v>
      </c>
      <c r="Q2750" s="7" t="s">
        <v>6535</v>
      </c>
      <c r="R2750" s="182">
        <v>43.493389004871261</v>
      </c>
      <c r="S2750" s="1" t="s">
        <v>6535</v>
      </c>
      <c r="T2750" s="36">
        <v>7.0589770354906056</v>
      </c>
      <c r="U2750" s="2" t="s">
        <v>6535</v>
      </c>
      <c r="V2750" s="31">
        <v>6.1614294516327792</v>
      </c>
      <c r="W2750" s="2" t="s">
        <v>6535</v>
      </c>
      <c r="X2750" s="31" t="s">
        <v>6535</v>
      </c>
      <c r="Y2750" s="2" t="s">
        <v>6535</v>
      </c>
      <c r="AA2750" s="40">
        <v>0</v>
      </c>
      <c r="AB2750" s="21" t="s">
        <v>6535</v>
      </c>
      <c r="AC2750" s="40">
        <v>250000</v>
      </c>
      <c r="AD2750" s="21" t="s">
        <v>6535</v>
      </c>
      <c r="AE2750" s="44">
        <v>40575</v>
      </c>
      <c r="AF2750" s="21" t="s">
        <v>6535</v>
      </c>
      <c r="AG2750" s="41">
        <v>5748</v>
      </c>
      <c r="AH2750" s="2" t="s">
        <v>6535</v>
      </c>
      <c r="AI2750" s="41">
        <v>0</v>
      </c>
      <c r="AJ2750" s="2" t="s">
        <v>6535</v>
      </c>
      <c r="AK2750" s="41">
        <v>93204</v>
      </c>
      <c r="AL2750" s="2" t="s">
        <v>6535</v>
      </c>
      <c r="AM2750" s="2" t="str">
        <f>IF(OR(O2750="Q",Q2750="Q",S2750="Q",U2750="Q",W2750="Q",Y2750="Q",AB2750="Q",AD2750="Q",AF2750="Q",AH2750="Q",AJ2750="Q",AL2750="Q"),"Yes","No")</f>
        <v>No</v>
      </c>
    </row>
    <row r="2751" spans="1:39">
      <c r="A2751" s="6" t="s">
        <v>1355</v>
      </c>
      <c r="B2751" s="6" t="s">
        <v>1356</v>
      </c>
      <c r="C2751" s="4" t="s">
        <v>133</v>
      </c>
      <c r="D2751" s="242">
        <v>3099</v>
      </c>
      <c r="E2751" s="237">
        <v>30099</v>
      </c>
      <c r="F2751" s="25" t="s">
        <v>317</v>
      </c>
      <c r="G2751" s="53" t="s">
        <v>264</v>
      </c>
      <c r="H2751" s="180">
        <v>69449</v>
      </c>
      <c r="I2751" s="27">
        <v>7</v>
      </c>
      <c r="J2751" s="171" t="s">
        <v>15</v>
      </c>
      <c r="K2751" s="171" t="s">
        <v>13</v>
      </c>
      <c r="L2751" s="9">
        <v>4</v>
      </c>
      <c r="M2751" s="9"/>
      <c r="N2751" s="32">
        <v>0.66175880069602466</v>
      </c>
      <c r="O2751" s="10" t="s">
        <v>6535</v>
      </c>
      <c r="P2751" s="57">
        <v>0.10158820612433322</v>
      </c>
      <c r="Q2751" s="7" t="s">
        <v>6535</v>
      </c>
      <c r="R2751" s="182">
        <v>53.867030696576151</v>
      </c>
      <c r="S2751" s="1" t="s">
        <v>6535</v>
      </c>
      <c r="T2751" s="36">
        <v>8.269259149940968</v>
      </c>
      <c r="U2751" s="2" t="s">
        <v>6535</v>
      </c>
      <c r="V2751" s="31">
        <v>6.5141301922991124</v>
      </c>
      <c r="W2751" s="2" t="s">
        <v>6535</v>
      </c>
      <c r="X2751" s="31" t="s">
        <v>6535</v>
      </c>
      <c r="Y2751" s="2" t="s">
        <v>6535</v>
      </c>
      <c r="AA2751" s="38">
        <v>74160</v>
      </c>
      <c r="AB2751" s="9" t="s">
        <v>6535</v>
      </c>
      <c r="AC2751" s="38">
        <v>730006</v>
      </c>
      <c r="AD2751" s="9" t="s">
        <v>6535</v>
      </c>
      <c r="AE2751" s="42">
        <v>112065</v>
      </c>
      <c r="AF2751" s="9" t="s">
        <v>6535</v>
      </c>
      <c r="AG2751" s="41">
        <v>13552</v>
      </c>
      <c r="AH2751" s="2" t="s">
        <v>6535</v>
      </c>
      <c r="AI2751" s="41">
        <v>0</v>
      </c>
      <c r="AJ2751" s="2" t="s">
        <v>6535</v>
      </c>
      <c r="AK2751" s="41">
        <v>155573</v>
      </c>
      <c r="AL2751" s="2" t="s">
        <v>6535</v>
      </c>
      <c r="AM2751" s="2" t="str">
        <f>IF(OR(O2751="Q",Q2751="Q",S2751="Q",U2751="Q",W2751="Q",Y2751="Q",AB2751="Q",AD2751="Q",AF2751="Q",AH2751="Q",AJ2751="Q",AL2751="Q"),"Yes","No")</f>
        <v>No</v>
      </c>
    </row>
    <row r="2752" spans="1:39">
      <c r="A2752" s="6" t="s">
        <v>1644</v>
      </c>
      <c r="B2752" s="6" t="s">
        <v>1300</v>
      </c>
      <c r="C2752" s="4" t="s">
        <v>129</v>
      </c>
      <c r="D2752" s="242">
        <v>4055</v>
      </c>
      <c r="E2752" s="237">
        <v>40055</v>
      </c>
      <c r="F2752" s="25" t="s">
        <v>317</v>
      </c>
      <c r="G2752" s="53" t="s">
        <v>264</v>
      </c>
      <c r="H2752" s="180">
        <v>69501</v>
      </c>
      <c r="I2752" s="27">
        <v>7</v>
      </c>
      <c r="J2752" s="171" t="s">
        <v>14</v>
      </c>
      <c r="K2752" s="171" t="s">
        <v>13</v>
      </c>
      <c r="L2752" s="9">
        <v>4</v>
      </c>
      <c r="M2752" s="9"/>
      <c r="N2752" s="32">
        <v>0.19564240790655885</v>
      </c>
      <c r="O2752" s="10" t="s">
        <v>6535</v>
      </c>
      <c r="P2752" s="57">
        <v>1.2301564883339925E-2</v>
      </c>
      <c r="Q2752" s="7" t="s">
        <v>6535</v>
      </c>
      <c r="R2752" s="182">
        <v>25.450754852624012</v>
      </c>
      <c r="S2752" s="1" t="s">
        <v>6535</v>
      </c>
      <c r="T2752" s="36">
        <v>1.6002875629043853</v>
      </c>
      <c r="U2752" s="2" t="s">
        <v>6535</v>
      </c>
      <c r="V2752" s="31">
        <v>15.90386343216532</v>
      </c>
      <c r="W2752" s="2" t="s">
        <v>6535</v>
      </c>
      <c r="X2752" s="31" t="s">
        <v>6535</v>
      </c>
      <c r="Y2752" s="2" t="s">
        <v>6535</v>
      </c>
      <c r="AA2752" s="38">
        <v>2613</v>
      </c>
      <c r="AB2752" s="9" t="s">
        <v>6535</v>
      </c>
      <c r="AC2752" s="38">
        <v>212412</v>
      </c>
      <c r="AD2752" s="9" t="s">
        <v>6535</v>
      </c>
      <c r="AE2752" s="42">
        <v>13356</v>
      </c>
      <c r="AF2752" s="9" t="s">
        <v>6535</v>
      </c>
      <c r="AG2752" s="41">
        <v>8346</v>
      </c>
      <c r="AH2752" s="2" t="s">
        <v>6535</v>
      </c>
      <c r="AI2752" s="41">
        <v>0</v>
      </c>
      <c r="AJ2752" s="2" t="s">
        <v>6535</v>
      </c>
      <c r="AK2752" s="41">
        <v>97780</v>
      </c>
      <c r="AL2752" s="2" t="s">
        <v>6535</v>
      </c>
      <c r="AM2752" s="2" t="str">
        <f>IF(OR(O2752="Q",Q2752="Q",S2752="Q",U2752="Q",W2752="Q",Y2752="Q",AB2752="Q",AD2752="Q",AF2752="Q",AH2752="Q",AJ2752="Q",AL2752="Q"),"Yes","No")</f>
        <v>No</v>
      </c>
    </row>
    <row r="2753" spans="1:39">
      <c r="A2753" s="6" t="s">
        <v>31</v>
      </c>
      <c r="B2753" s="6" t="s">
        <v>5800</v>
      </c>
      <c r="C2753" s="4" t="s">
        <v>28</v>
      </c>
      <c r="D2753" s="242">
        <v>9217</v>
      </c>
      <c r="E2753" s="237">
        <v>90217</v>
      </c>
      <c r="F2753" s="25" t="s">
        <v>317</v>
      </c>
      <c r="G2753" s="53" t="s">
        <v>264</v>
      </c>
      <c r="H2753" s="180">
        <v>83578</v>
      </c>
      <c r="I2753" s="27">
        <v>7</v>
      </c>
      <c r="J2753" s="171" t="s">
        <v>15</v>
      </c>
      <c r="K2753" s="171" t="s">
        <v>16</v>
      </c>
      <c r="L2753" s="9">
        <v>4</v>
      </c>
      <c r="M2753" s="9"/>
      <c r="N2753" s="32">
        <v>0.56469578619216088</v>
      </c>
      <c r="O2753" s="10" t="s">
        <v>6535</v>
      </c>
      <c r="P2753" s="57">
        <v>6.2428240341851876E-2</v>
      </c>
      <c r="Q2753" s="7" t="s">
        <v>6535</v>
      </c>
      <c r="R2753" s="182">
        <v>51.91807398472055</v>
      </c>
      <c r="S2753" s="1" t="s">
        <v>6535</v>
      </c>
      <c r="T2753" s="36">
        <v>5.7396461600321675</v>
      </c>
      <c r="U2753" s="2" t="s">
        <v>6535</v>
      </c>
      <c r="V2753" s="31">
        <v>9.0455182318119718</v>
      </c>
      <c r="W2753" s="2" t="s">
        <v>6535</v>
      </c>
      <c r="X2753" s="31" t="s">
        <v>6535</v>
      </c>
      <c r="Y2753" s="2" t="s">
        <v>6535</v>
      </c>
      <c r="AA2753" s="38">
        <v>32243</v>
      </c>
      <c r="AB2753" s="9" t="s">
        <v>6535</v>
      </c>
      <c r="AC2753" s="38">
        <v>516481</v>
      </c>
      <c r="AD2753" s="9" t="s">
        <v>6535</v>
      </c>
      <c r="AE2753" s="42">
        <v>57098</v>
      </c>
      <c r="AF2753" s="9" t="s">
        <v>6535</v>
      </c>
      <c r="AG2753" s="41">
        <v>9948</v>
      </c>
      <c r="AH2753" s="2" t="s">
        <v>6535</v>
      </c>
      <c r="AI2753" s="41">
        <v>0</v>
      </c>
      <c r="AJ2753" s="2" t="s">
        <v>6535</v>
      </c>
      <c r="AK2753" s="41">
        <v>131419</v>
      </c>
      <c r="AL2753" s="2" t="s">
        <v>6535</v>
      </c>
      <c r="AM2753" s="2" t="str">
        <f>IF(OR(O2753="Q",Q2753="Q",S2753="Q",U2753="Q",W2753="Q",Y2753="Q",AB2753="Q",AD2753="Q",AF2753="Q",AH2753="Q",AJ2753="Q",AL2753="Q"),"Yes","No")</f>
        <v>No</v>
      </c>
    </row>
    <row r="2754" spans="1:39">
      <c r="A2754" s="3" t="s">
        <v>119</v>
      </c>
      <c r="B2754" s="3" t="s">
        <v>1754</v>
      </c>
      <c r="C2754" s="4" t="s">
        <v>116</v>
      </c>
      <c r="D2754" s="241">
        <v>4160</v>
      </c>
      <c r="E2754" s="236">
        <v>40160</v>
      </c>
      <c r="F2754" s="3" t="s">
        <v>317</v>
      </c>
      <c r="G2754" s="4" t="s">
        <v>264</v>
      </c>
      <c r="H2754" s="60">
        <v>139171</v>
      </c>
      <c r="I2754" s="27">
        <v>7</v>
      </c>
      <c r="J2754" s="170" t="s">
        <v>15</v>
      </c>
      <c r="K2754" s="170" t="s">
        <v>13</v>
      </c>
      <c r="L2754" s="5">
        <v>4</v>
      </c>
      <c r="N2754" s="31">
        <v>0</v>
      </c>
      <c r="O2754" s="4" t="s">
        <v>6535</v>
      </c>
      <c r="P2754" s="56">
        <v>0</v>
      </c>
      <c r="Q2754" s="8" t="s">
        <v>6535</v>
      </c>
      <c r="R2754" s="35">
        <v>38.054395604395602</v>
      </c>
      <c r="S2754" s="2" t="s">
        <v>65</v>
      </c>
      <c r="T2754" s="36">
        <v>14.330769230769231</v>
      </c>
      <c r="U2754" s="2" t="s">
        <v>65</v>
      </c>
      <c r="V2754" s="31">
        <v>2.6554328655777932</v>
      </c>
      <c r="W2754" s="2" t="s">
        <v>6535</v>
      </c>
      <c r="X2754" s="31" t="s">
        <v>6535</v>
      </c>
      <c r="Y2754" s="2" t="s">
        <v>6535</v>
      </c>
      <c r="AA2754" s="37">
        <v>0</v>
      </c>
      <c r="AB2754" s="4" t="s">
        <v>6535</v>
      </c>
      <c r="AC2754" s="37">
        <v>69259</v>
      </c>
      <c r="AD2754" s="4" t="s">
        <v>6535</v>
      </c>
      <c r="AE2754" s="41">
        <v>26082</v>
      </c>
      <c r="AF2754" s="4" t="s">
        <v>6535</v>
      </c>
      <c r="AG2754" s="41">
        <v>1820</v>
      </c>
      <c r="AH2754" s="2" t="s">
        <v>65</v>
      </c>
      <c r="AI2754" s="41">
        <v>0</v>
      </c>
      <c r="AJ2754" s="2" t="s">
        <v>6535</v>
      </c>
      <c r="AK2754" s="41">
        <v>33800</v>
      </c>
      <c r="AL2754" s="2" t="s">
        <v>65</v>
      </c>
      <c r="AM2754" s="2" t="str">
        <f>IF(OR(O2754="Q",Q2754="Q",S2754="Q",U2754="Q",W2754="Q",Y2754="Q",AB2754="Q",AD2754="Q",AF2754="Q",AH2754="Q",AJ2754="Q",AL2754="Q"),"Yes","No")</f>
        <v>Yes</v>
      </c>
    </row>
    <row r="2755" spans="1:39">
      <c r="A2755" s="3" t="s">
        <v>1648</v>
      </c>
      <c r="B2755" s="3" t="s">
        <v>1649</v>
      </c>
      <c r="C2755" s="4" t="s">
        <v>81</v>
      </c>
      <c r="D2755" s="241">
        <v>4060</v>
      </c>
      <c r="E2755" s="236">
        <v>40060</v>
      </c>
      <c r="F2755" s="3" t="s">
        <v>317</v>
      </c>
      <c r="G2755" s="4" t="s">
        <v>264</v>
      </c>
      <c r="H2755" s="60">
        <v>80358</v>
      </c>
      <c r="I2755" s="27">
        <v>7</v>
      </c>
      <c r="J2755" s="170" t="s">
        <v>15</v>
      </c>
      <c r="K2755" s="170" t="s">
        <v>13</v>
      </c>
      <c r="L2755" s="5">
        <v>4</v>
      </c>
      <c r="N2755" s="31">
        <v>0.45292752411646298</v>
      </c>
      <c r="O2755" s="4" t="s">
        <v>6535</v>
      </c>
      <c r="P2755" s="56">
        <v>4.5250146705553711E-2</v>
      </c>
      <c r="Q2755" s="8" t="s">
        <v>6535</v>
      </c>
      <c r="R2755" s="35">
        <v>83.39314516129032</v>
      </c>
      <c r="S2755" s="2" t="s">
        <v>6535</v>
      </c>
      <c r="T2755" s="36">
        <v>8.3314699413489741</v>
      </c>
      <c r="U2755" s="2" t="s">
        <v>6535</v>
      </c>
      <c r="V2755" s="31">
        <v>10.009415595129409</v>
      </c>
      <c r="W2755" s="2" t="s">
        <v>6535</v>
      </c>
      <c r="X2755" s="31" t="s">
        <v>6535</v>
      </c>
      <c r="Y2755" s="2" t="s">
        <v>6535</v>
      </c>
      <c r="AA2755" s="37">
        <v>41177</v>
      </c>
      <c r="AB2755" s="4" t="s">
        <v>6535</v>
      </c>
      <c r="AC2755" s="37">
        <v>909986</v>
      </c>
      <c r="AD2755" s="4" t="s">
        <v>6535</v>
      </c>
      <c r="AE2755" s="41">
        <v>90913</v>
      </c>
      <c r="AF2755" s="4" t="s">
        <v>6535</v>
      </c>
      <c r="AG2755" s="41">
        <v>10912</v>
      </c>
      <c r="AH2755" s="2" t="s">
        <v>6535</v>
      </c>
      <c r="AI2755" s="41">
        <v>0</v>
      </c>
      <c r="AJ2755" s="2" t="s">
        <v>6535</v>
      </c>
      <c r="AK2755" s="41">
        <v>177930</v>
      </c>
      <c r="AL2755" s="2" t="s">
        <v>6535</v>
      </c>
      <c r="AM2755" s="2" t="str">
        <f>IF(OR(O2755="Q",Q2755="Q",S2755="Q",U2755="Q",W2755="Q",Y2755="Q",AB2755="Q",AD2755="Q",AF2755="Q",AH2755="Q",AJ2755="Q",AL2755="Q"),"Yes","No")</f>
        <v>No</v>
      </c>
    </row>
    <row r="2756" spans="1:39">
      <c r="A2756" s="3" t="s">
        <v>2854</v>
      </c>
      <c r="B2756" s="3" t="s">
        <v>2557</v>
      </c>
      <c r="C2756" s="4" t="s">
        <v>66</v>
      </c>
      <c r="D2756" s="241">
        <v>5107</v>
      </c>
      <c r="E2756" s="236">
        <v>50107</v>
      </c>
      <c r="F2756" s="3" t="s">
        <v>317</v>
      </c>
      <c r="G2756" s="4" t="s">
        <v>264</v>
      </c>
      <c r="H2756" s="60">
        <v>229351</v>
      </c>
      <c r="I2756" s="27">
        <v>7</v>
      </c>
      <c r="J2756" s="170" t="s">
        <v>15</v>
      </c>
      <c r="K2756" s="170" t="s">
        <v>13</v>
      </c>
      <c r="L2756" s="5">
        <v>4</v>
      </c>
      <c r="N2756" s="31">
        <v>0.22954876273653566</v>
      </c>
      <c r="O2756" s="4" t="s">
        <v>6535</v>
      </c>
      <c r="P2756" s="56">
        <v>3.1979977159446275E-2</v>
      </c>
      <c r="Q2756" s="8" t="s">
        <v>6535</v>
      </c>
      <c r="R2756" s="35">
        <v>90.603423266608644</v>
      </c>
      <c r="S2756" s="2" t="s">
        <v>6535</v>
      </c>
      <c r="T2756" s="36">
        <v>12.62257035102988</v>
      </c>
      <c r="U2756" s="2" t="s">
        <v>6535</v>
      </c>
      <c r="V2756" s="31">
        <v>7.1778901401976558</v>
      </c>
      <c r="W2756" s="2" t="s">
        <v>6535</v>
      </c>
      <c r="X2756" s="31" t="s">
        <v>6535</v>
      </c>
      <c r="Y2756" s="2" t="s">
        <v>6535</v>
      </c>
      <c r="AA2756" s="37">
        <v>29963</v>
      </c>
      <c r="AB2756" s="4" t="s">
        <v>6535</v>
      </c>
      <c r="AC2756" s="37">
        <v>936930</v>
      </c>
      <c r="AD2756" s="4" t="s">
        <v>6535</v>
      </c>
      <c r="AE2756" s="41">
        <v>130530</v>
      </c>
      <c r="AF2756" s="4" t="s">
        <v>6535</v>
      </c>
      <c r="AG2756" s="41">
        <v>10341</v>
      </c>
      <c r="AH2756" s="2" t="s">
        <v>6535</v>
      </c>
      <c r="AI2756" s="41">
        <v>0</v>
      </c>
      <c r="AJ2756" s="2" t="s">
        <v>6535</v>
      </c>
      <c r="AK2756" s="41">
        <v>155157</v>
      </c>
      <c r="AL2756" s="2" t="s">
        <v>6535</v>
      </c>
      <c r="AM2756" s="2" t="str">
        <f>IF(OR(O2756="Q",Q2756="Q",S2756="Q",U2756="Q",W2756="Q",Y2756="Q",AB2756="Q",AD2756="Q",AF2756="Q",AH2756="Q",AJ2756="Q",AL2756="Q"),"Yes","No")</f>
        <v>No</v>
      </c>
    </row>
    <row r="2757" spans="1:39">
      <c r="A2757" s="6" t="s">
        <v>1757</v>
      </c>
      <c r="B2757" s="6" t="s">
        <v>1758</v>
      </c>
      <c r="C2757" s="4" t="s">
        <v>116</v>
      </c>
      <c r="D2757" s="242">
        <v>4164</v>
      </c>
      <c r="E2757" s="237">
        <v>40164</v>
      </c>
      <c r="F2757" s="25" t="s">
        <v>317</v>
      </c>
      <c r="G2757" s="53" t="s">
        <v>264</v>
      </c>
      <c r="H2757" s="180">
        <v>85225</v>
      </c>
      <c r="I2757" s="28">
        <v>7</v>
      </c>
      <c r="J2757" s="171" t="s">
        <v>14</v>
      </c>
      <c r="K2757" s="171" t="s">
        <v>13</v>
      </c>
      <c r="L2757" s="9">
        <v>4</v>
      </c>
      <c r="M2757" s="9"/>
      <c r="N2757" s="32">
        <v>0</v>
      </c>
      <c r="O2757" s="10" t="s">
        <v>6535</v>
      </c>
      <c r="P2757" s="57">
        <v>0</v>
      </c>
      <c r="Q2757" s="7" t="s">
        <v>6535</v>
      </c>
      <c r="R2757" s="182">
        <v>44.135858377933303</v>
      </c>
      <c r="S2757" s="1" t="s">
        <v>6535</v>
      </c>
      <c r="T2757" s="36">
        <v>6.5706051873198845</v>
      </c>
      <c r="U2757" s="2" t="s">
        <v>6535</v>
      </c>
      <c r="V2757" s="31">
        <v>6.7171679197994987</v>
      </c>
      <c r="W2757" s="2" t="s">
        <v>6535</v>
      </c>
      <c r="X2757" s="31" t="s">
        <v>6535</v>
      </c>
      <c r="Y2757" s="2" t="s">
        <v>6535</v>
      </c>
      <c r="AA2757" s="38">
        <v>0</v>
      </c>
      <c r="AB2757" s="9" t="s">
        <v>6535</v>
      </c>
      <c r="AC2757" s="38">
        <v>107206</v>
      </c>
      <c r="AD2757" s="9" t="s">
        <v>6535</v>
      </c>
      <c r="AE2757" s="42">
        <v>15960</v>
      </c>
      <c r="AF2757" s="9" t="s">
        <v>6535</v>
      </c>
      <c r="AG2757" s="41">
        <v>2429</v>
      </c>
      <c r="AH2757" s="2" t="s">
        <v>6535</v>
      </c>
      <c r="AI2757" s="41">
        <v>0</v>
      </c>
      <c r="AJ2757" s="2" t="s">
        <v>6535</v>
      </c>
      <c r="AK2757" s="41">
        <v>32400</v>
      </c>
      <c r="AL2757" s="2" t="s">
        <v>6535</v>
      </c>
      <c r="AM2757" s="2" t="str">
        <f>IF(OR(O2757="Q",Q2757="Q",S2757="Q",U2757="Q",W2757="Q",Y2757="Q",AB2757="Q",AD2757="Q",AF2757="Q",AH2757="Q",AJ2757="Q",AL2757="Q"),"Yes","No")</f>
        <v>No</v>
      </c>
    </row>
    <row r="2758" spans="1:39">
      <c r="A2758" s="6" t="s">
        <v>3476</v>
      </c>
      <c r="B2758" s="6" t="s">
        <v>3477</v>
      </c>
      <c r="C2758" s="4" t="s">
        <v>77</v>
      </c>
      <c r="D2758" s="242" t="s">
        <v>3478</v>
      </c>
      <c r="E2758" s="237" t="s">
        <v>3479</v>
      </c>
      <c r="F2758" s="25" t="s">
        <v>320</v>
      </c>
      <c r="G2758" s="53" t="s">
        <v>476</v>
      </c>
      <c r="H2758" s="180">
        <v>0</v>
      </c>
      <c r="I2758" s="28">
        <v>7</v>
      </c>
      <c r="J2758" s="171" t="s">
        <v>14</v>
      </c>
      <c r="K2758" s="171" t="s">
        <v>13</v>
      </c>
      <c r="L2758" s="9">
        <v>4</v>
      </c>
      <c r="M2758" s="9"/>
      <c r="N2758" s="32">
        <v>0.44524679296576331</v>
      </c>
      <c r="O2758" s="10" t="s">
        <v>6535</v>
      </c>
      <c r="P2758" s="57">
        <v>2.3017228885502353E-2</v>
      </c>
      <c r="Q2758" s="7" t="s">
        <v>6535</v>
      </c>
      <c r="R2758" s="182">
        <v>69.146371090191309</v>
      </c>
      <c r="S2758" s="1" t="s">
        <v>6535</v>
      </c>
      <c r="T2758" s="36">
        <v>3.5745520801700579</v>
      </c>
      <c r="U2758" s="2" t="s">
        <v>6535</v>
      </c>
      <c r="V2758" s="31">
        <v>19.34406592473027</v>
      </c>
      <c r="W2758" s="2" t="s">
        <v>6535</v>
      </c>
      <c r="X2758" s="31" t="s">
        <v>6535</v>
      </c>
      <c r="Y2758" s="2" t="s">
        <v>6535</v>
      </c>
      <c r="AA2758" s="38">
        <v>10482</v>
      </c>
      <c r="AB2758" s="9" t="s">
        <v>6535</v>
      </c>
      <c r="AC2758" s="38">
        <v>455398</v>
      </c>
      <c r="AD2758" s="9" t="s">
        <v>6535</v>
      </c>
      <c r="AE2758" s="42">
        <v>23542</v>
      </c>
      <c r="AF2758" s="9" t="s">
        <v>6535</v>
      </c>
      <c r="AG2758" s="41">
        <v>6586</v>
      </c>
      <c r="AH2758" s="2" t="s">
        <v>6535</v>
      </c>
      <c r="AI2758" s="41">
        <v>0</v>
      </c>
      <c r="AJ2758" s="2" t="s">
        <v>6535</v>
      </c>
      <c r="AK2758" s="41">
        <v>87866</v>
      </c>
      <c r="AL2758" s="2" t="s">
        <v>6535</v>
      </c>
      <c r="AM2758" s="2" t="str">
        <f>IF(OR(O2758="Q",Q2758="Q",S2758="Q",U2758="Q",W2758="Q",Y2758="Q",AB2758="Q",AD2758="Q",AF2758="Q",AH2758="Q",AJ2758="Q",AL2758="Q"),"Yes","No")</f>
        <v>No</v>
      </c>
    </row>
    <row r="2759" spans="1:39">
      <c r="A2759" s="6" t="s">
        <v>1756</v>
      </c>
      <c r="B2759" s="6" t="s">
        <v>1418</v>
      </c>
      <c r="C2759" s="4" t="s">
        <v>129</v>
      </c>
      <c r="D2759" s="242">
        <v>4162</v>
      </c>
      <c r="E2759" s="237">
        <v>40162</v>
      </c>
      <c r="F2759" s="25" t="s">
        <v>317</v>
      </c>
      <c r="G2759" s="53" t="s">
        <v>264</v>
      </c>
      <c r="H2759" s="180">
        <v>969587</v>
      </c>
      <c r="I2759" s="28">
        <v>7</v>
      </c>
      <c r="J2759" s="171" t="s">
        <v>14</v>
      </c>
      <c r="K2759" s="171" t="s">
        <v>16</v>
      </c>
      <c r="L2759" s="9">
        <v>4</v>
      </c>
      <c r="M2759" s="9"/>
      <c r="N2759" s="32">
        <v>1.8795134195790693</v>
      </c>
      <c r="O2759" s="10" t="s">
        <v>6535</v>
      </c>
      <c r="P2759" s="57">
        <v>9.8787834502468169E-2</v>
      </c>
      <c r="Q2759" s="7" t="s">
        <v>6535</v>
      </c>
      <c r="R2759" s="182">
        <v>37.602808731491372</v>
      </c>
      <c r="S2759" s="1" t="s">
        <v>6535</v>
      </c>
      <c r="T2759" s="36">
        <v>1.9764158143794841</v>
      </c>
      <c r="U2759" s="2" t="s">
        <v>6535</v>
      </c>
      <c r="V2759" s="31">
        <v>19.025757868314347</v>
      </c>
      <c r="W2759" s="2" t="s">
        <v>6535</v>
      </c>
      <c r="X2759" s="31" t="s">
        <v>6535</v>
      </c>
      <c r="Y2759" s="2" t="s">
        <v>6535</v>
      </c>
      <c r="AA2759" s="38">
        <v>48670</v>
      </c>
      <c r="AB2759" s="9" t="s">
        <v>6535</v>
      </c>
      <c r="AC2759" s="38">
        <v>492672</v>
      </c>
      <c r="AD2759" s="9" t="s">
        <v>6535</v>
      </c>
      <c r="AE2759" s="42">
        <v>25895</v>
      </c>
      <c r="AF2759" s="9" t="s">
        <v>6535</v>
      </c>
      <c r="AG2759" s="41">
        <v>13102</v>
      </c>
      <c r="AH2759" s="2" t="s">
        <v>6535</v>
      </c>
      <c r="AI2759" s="41">
        <v>0</v>
      </c>
      <c r="AJ2759" s="2" t="s">
        <v>6535</v>
      </c>
      <c r="AK2759" s="41">
        <v>145097</v>
      </c>
      <c r="AL2759" s="2" t="s">
        <v>6535</v>
      </c>
      <c r="AM2759" s="2" t="str">
        <f>IF(OR(O2759="Q",Q2759="Q",S2759="Q",U2759="Q",W2759="Q",Y2759="Q",AB2759="Q",AD2759="Q",AF2759="Q",AH2759="Q",AJ2759="Q",AL2759="Q"),"Yes","No")</f>
        <v>No</v>
      </c>
    </row>
    <row r="2760" spans="1:39">
      <c r="A2760" s="6" t="s">
        <v>5871</v>
      </c>
      <c r="B2760" s="6" t="s">
        <v>5872</v>
      </c>
      <c r="C2760" s="4" t="s">
        <v>22</v>
      </c>
      <c r="D2760" s="242" t="s">
        <v>5873</v>
      </c>
      <c r="E2760" s="237" t="s">
        <v>5874</v>
      </c>
      <c r="F2760" s="25" t="s">
        <v>317</v>
      </c>
      <c r="G2760" s="53" t="s">
        <v>476</v>
      </c>
      <c r="H2760" s="180">
        <v>0</v>
      </c>
      <c r="I2760" s="28">
        <v>7</v>
      </c>
      <c r="J2760" s="171" t="s">
        <v>30</v>
      </c>
      <c r="K2760" s="171" t="s">
        <v>13</v>
      </c>
      <c r="L2760" s="9">
        <v>4</v>
      </c>
      <c r="M2760" s="9"/>
      <c r="N2760" s="32">
        <v>0.90367727771679474</v>
      </c>
      <c r="O2760" s="10" t="s">
        <v>6535</v>
      </c>
      <c r="P2760" s="57">
        <v>6.5964884165823662E-2</v>
      </c>
      <c r="Q2760" s="7" t="s">
        <v>6535</v>
      </c>
      <c r="R2760" s="182">
        <v>64.496770025839794</v>
      </c>
      <c r="S2760" s="1" t="s">
        <v>6535</v>
      </c>
      <c r="T2760" s="36">
        <v>4.7080103359173124</v>
      </c>
      <c r="U2760" s="2" t="s">
        <v>6535</v>
      </c>
      <c r="V2760" s="31">
        <v>13.69936882546652</v>
      </c>
      <c r="W2760" s="2" t="s">
        <v>6535</v>
      </c>
      <c r="X2760" s="31" t="s">
        <v>6535</v>
      </c>
      <c r="Y2760" s="2" t="s">
        <v>6535</v>
      </c>
      <c r="AA2760" s="38">
        <v>13172</v>
      </c>
      <c r="AB2760" s="9" t="s">
        <v>6535</v>
      </c>
      <c r="AC2760" s="38">
        <v>199682</v>
      </c>
      <c r="AD2760" s="9" t="s">
        <v>6535</v>
      </c>
      <c r="AE2760" s="42">
        <v>14576</v>
      </c>
      <c r="AF2760" s="9" t="s">
        <v>6535</v>
      </c>
      <c r="AG2760" s="41">
        <v>3096</v>
      </c>
      <c r="AH2760" s="2" t="s">
        <v>6535</v>
      </c>
      <c r="AI2760" s="41">
        <v>0</v>
      </c>
      <c r="AJ2760" s="2" t="s">
        <v>6535</v>
      </c>
      <c r="AK2760" s="41">
        <v>91234</v>
      </c>
      <c r="AL2760" s="2" t="s">
        <v>6535</v>
      </c>
      <c r="AM2760" s="2" t="str">
        <f>IF(OR(O2760="Q",Q2760="Q",S2760="Q",U2760="Q",W2760="Q",Y2760="Q",AB2760="Q",AD2760="Q",AF2760="Q",AH2760="Q",AJ2760="Q",AL2760="Q"),"Yes","No")</f>
        <v>No</v>
      </c>
    </row>
    <row r="2761" spans="1:39">
      <c r="A2761" s="3" t="s">
        <v>1355</v>
      </c>
      <c r="B2761" s="3" t="s">
        <v>1356</v>
      </c>
      <c r="C2761" s="4" t="s">
        <v>133</v>
      </c>
      <c r="D2761" s="241">
        <v>3099</v>
      </c>
      <c r="E2761" s="236">
        <v>30099</v>
      </c>
      <c r="F2761" s="3" t="s">
        <v>317</v>
      </c>
      <c r="G2761" s="4" t="s">
        <v>264</v>
      </c>
      <c r="H2761" s="60">
        <v>69449</v>
      </c>
      <c r="I2761" s="27">
        <v>7</v>
      </c>
      <c r="J2761" s="170" t="s">
        <v>14</v>
      </c>
      <c r="K2761" s="170" t="s">
        <v>13</v>
      </c>
      <c r="L2761" s="5">
        <v>3</v>
      </c>
      <c r="N2761" s="31">
        <v>0.4898627018567262</v>
      </c>
      <c r="O2761" s="4" t="s">
        <v>6535</v>
      </c>
      <c r="P2761" s="56">
        <v>4.246056704527236E-2</v>
      </c>
      <c r="Q2761" s="8" t="s">
        <v>6535</v>
      </c>
      <c r="R2761" s="35">
        <v>35.494418910045965</v>
      </c>
      <c r="S2761" s="2" t="s">
        <v>6535</v>
      </c>
      <c r="T2761" s="36">
        <v>3.0766031954475817</v>
      </c>
      <c r="U2761" s="2" t="s">
        <v>6535</v>
      </c>
      <c r="V2761" s="31">
        <v>11.53688553745465</v>
      </c>
      <c r="W2761" s="2" t="s">
        <v>6535</v>
      </c>
      <c r="X2761" s="31" t="s">
        <v>6535</v>
      </c>
      <c r="Y2761" s="2" t="s">
        <v>6535</v>
      </c>
      <c r="AA2761" s="37">
        <v>6886</v>
      </c>
      <c r="AB2761" s="4" t="s">
        <v>6535</v>
      </c>
      <c r="AC2761" s="37">
        <v>162174</v>
      </c>
      <c r="AD2761" s="4" t="s">
        <v>6535</v>
      </c>
      <c r="AE2761" s="41">
        <v>14057</v>
      </c>
      <c r="AF2761" s="4" t="s">
        <v>6535</v>
      </c>
      <c r="AG2761" s="41">
        <v>4569</v>
      </c>
      <c r="AH2761" s="2" t="s">
        <v>6535</v>
      </c>
      <c r="AI2761" s="41">
        <v>0</v>
      </c>
      <c r="AJ2761" s="2" t="s">
        <v>6535</v>
      </c>
      <c r="AK2761" s="41">
        <v>33972</v>
      </c>
      <c r="AL2761" s="2" t="s">
        <v>6535</v>
      </c>
      <c r="AM2761" s="2" t="str">
        <f>IF(OR(O2761="Q",Q2761="Q",S2761="Q",U2761="Q",W2761="Q",Y2761="Q",AB2761="Q",AD2761="Q",AF2761="Q",AH2761="Q",AJ2761="Q",AL2761="Q"),"Yes","No")</f>
        <v>No</v>
      </c>
    </row>
    <row r="2762" spans="1:39">
      <c r="A2762" s="6" t="s">
        <v>1644</v>
      </c>
      <c r="B2762" s="6" t="s">
        <v>1300</v>
      </c>
      <c r="C2762" s="4" t="s">
        <v>129</v>
      </c>
      <c r="D2762" s="242">
        <v>4055</v>
      </c>
      <c r="E2762" s="237">
        <v>40055</v>
      </c>
      <c r="F2762" s="25" t="s">
        <v>317</v>
      </c>
      <c r="G2762" s="53" t="s">
        <v>264</v>
      </c>
      <c r="H2762" s="180">
        <v>69501</v>
      </c>
      <c r="I2762" s="27">
        <v>7</v>
      </c>
      <c r="J2762" s="171" t="s">
        <v>15</v>
      </c>
      <c r="K2762" s="171" t="s">
        <v>13</v>
      </c>
      <c r="L2762" s="9">
        <v>3</v>
      </c>
      <c r="M2762" s="9"/>
      <c r="N2762" s="32">
        <v>0.3839705756564879</v>
      </c>
      <c r="O2762" s="10" t="s">
        <v>6535</v>
      </c>
      <c r="P2762" s="57">
        <v>5.5017648789096971E-2</v>
      </c>
      <c r="Q2762" s="7" t="s">
        <v>6535</v>
      </c>
      <c r="R2762" s="182">
        <v>58.047808764940243</v>
      </c>
      <c r="S2762" s="1" t="s">
        <v>6535</v>
      </c>
      <c r="T2762" s="36">
        <v>8.3174445076835521</v>
      </c>
      <c r="U2762" s="2" t="s">
        <v>6535</v>
      </c>
      <c r="V2762" s="31">
        <v>6.9790437088358566</v>
      </c>
      <c r="W2762" s="2" t="s">
        <v>6535</v>
      </c>
      <c r="X2762" s="31" t="s">
        <v>6535</v>
      </c>
      <c r="Y2762" s="2" t="s">
        <v>6535</v>
      </c>
      <c r="AA2762" s="38">
        <v>22445</v>
      </c>
      <c r="AB2762" s="9" t="s">
        <v>6535</v>
      </c>
      <c r="AC2762" s="38">
        <v>407960</v>
      </c>
      <c r="AD2762" s="9" t="s">
        <v>6535</v>
      </c>
      <c r="AE2762" s="42">
        <v>58455</v>
      </c>
      <c r="AF2762" s="9" t="s">
        <v>6535</v>
      </c>
      <c r="AG2762" s="41">
        <v>7028</v>
      </c>
      <c r="AH2762" s="2" t="s">
        <v>6535</v>
      </c>
      <c r="AI2762" s="41">
        <v>0</v>
      </c>
      <c r="AJ2762" s="2" t="s">
        <v>6535</v>
      </c>
      <c r="AK2762" s="41">
        <v>89105</v>
      </c>
      <c r="AL2762" s="2" t="s">
        <v>6535</v>
      </c>
      <c r="AM2762" s="2" t="str">
        <f>IF(OR(O2762="Q",Q2762="Q",S2762="Q",U2762="Q",W2762="Q",Y2762="Q",AB2762="Q",AD2762="Q",AF2762="Q",AH2762="Q",AJ2762="Q",AL2762="Q"),"Yes","No")</f>
        <v>No</v>
      </c>
    </row>
    <row r="2763" spans="1:39">
      <c r="A2763" s="3" t="s">
        <v>31</v>
      </c>
      <c r="B2763" s="3" t="s">
        <v>5800</v>
      </c>
      <c r="C2763" s="4" t="s">
        <v>28</v>
      </c>
      <c r="D2763" s="241">
        <v>9217</v>
      </c>
      <c r="E2763" s="236">
        <v>90217</v>
      </c>
      <c r="F2763" s="3" t="s">
        <v>317</v>
      </c>
      <c r="G2763" s="4" t="s">
        <v>264</v>
      </c>
      <c r="H2763" s="60">
        <v>83578</v>
      </c>
      <c r="I2763" s="27">
        <v>7</v>
      </c>
      <c r="J2763" s="170" t="s">
        <v>14</v>
      </c>
      <c r="K2763" s="170" t="s">
        <v>16</v>
      </c>
      <c r="L2763" s="5">
        <v>3</v>
      </c>
      <c r="N2763" s="31">
        <v>1.7986543419480601</v>
      </c>
      <c r="O2763" s="4" t="s">
        <v>6535</v>
      </c>
      <c r="P2763" s="56">
        <v>8.3073643489650642E-2</v>
      </c>
      <c r="Q2763" s="8" t="s">
        <v>6535</v>
      </c>
      <c r="R2763" s="35">
        <v>73.635799828913605</v>
      </c>
      <c r="S2763" s="2" t="s">
        <v>6535</v>
      </c>
      <c r="T2763" s="36">
        <v>3.40098374679213</v>
      </c>
      <c r="U2763" s="2" t="s">
        <v>6535</v>
      </c>
      <c r="V2763" s="31">
        <v>21.651323649625855</v>
      </c>
      <c r="W2763" s="2" t="s">
        <v>6535</v>
      </c>
      <c r="X2763" s="31" t="s">
        <v>6535</v>
      </c>
      <c r="Y2763" s="2" t="s">
        <v>6535</v>
      </c>
      <c r="AA2763" s="37">
        <v>28604</v>
      </c>
      <c r="AB2763" s="4" t="s">
        <v>6535</v>
      </c>
      <c r="AC2763" s="37">
        <v>344321</v>
      </c>
      <c r="AD2763" s="4" t="s">
        <v>6535</v>
      </c>
      <c r="AE2763" s="41">
        <v>15903</v>
      </c>
      <c r="AF2763" s="4" t="s">
        <v>6535</v>
      </c>
      <c r="AG2763" s="41">
        <v>4676</v>
      </c>
      <c r="AH2763" s="2" t="s">
        <v>6535</v>
      </c>
      <c r="AI2763" s="41">
        <v>0</v>
      </c>
      <c r="AJ2763" s="2" t="s">
        <v>6535</v>
      </c>
      <c r="AK2763" s="41">
        <v>49027</v>
      </c>
      <c r="AL2763" s="2" t="s">
        <v>6535</v>
      </c>
      <c r="AM2763" s="2" t="str">
        <f>IF(OR(O2763="Q",Q2763="Q",S2763="Q",U2763="Q",W2763="Q",Y2763="Q",AB2763="Q",AD2763="Q",AF2763="Q",AH2763="Q",AJ2763="Q",AL2763="Q"),"Yes","No")</f>
        <v>No</v>
      </c>
    </row>
    <row r="2764" spans="1:39">
      <c r="A2764" s="6" t="s">
        <v>119</v>
      </c>
      <c r="B2764" s="6" t="s">
        <v>1754</v>
      </c>
      <c r="C2764" s="4" t="s">
        <v>116</v>
      </c>
      <c r="D2764" s="242">
        <v>4160</v>
      </c>
      <c r="E2764" s="237">
        <v>40160</v>
      </c>
      <c r="F2764" s="25" t="s">
        <v>317</v>
      </c>
      <c r="G2764" s="53" t="s">
        <v>264</v>
      </c>
      <c r="H2764" s="180">
        <v>139171</v>
      </c>
      <c r="I2764" s="28">
        <v>7</v>
      </c>
      <c r="J2764" s="171" t="s">
        <v>14</v>
      </c>
      <c r="K2764" s="171" t="s">
        <v>13</v>
      </c>
      <c r="L2764" s="9">
        <v>3</v>
      </c>
      <c r="M2764" s="9"/>
      <c r="N2764" s="32">
        <v>0</v>
      </c>
      <c r="O2764" s="10" t="s">
        <v>6535</v>
      </c>
      <c r="P2764" s="57">
        <v>0</v>
      </c>
      <c r="Q2764" s="7" t="s">
        <v>6535</v>
      </c>
      <c r="R2764" s="182">
        <v>25.07076923076923</v>
      </c>
      <c r="S2764" s="1" t="s">
        <v>65</v>
      </c>
      <c r="T2764" s="36">
        <v>1.3430769230769231</v>
      </c>
      <c r="U2764" s="2" t="s">
        <v>65</v>
      </c>
      <c r="V2764" s="31">
        <v>18.666666666666668</v>
      </c>
      <c r="W2764" s="2" t="s">
        <v>6535</v>
      </c>
      <c r="X2764" s="31" t="s">
        <v>6535</v>
      </c>
      <c r="Y2764" s="2" t="s">
        <v>6535</v>
      </c>
      <c r="AA2764" s="38">
        <v>0</v>
      </c>
      <c r="AB2764" s="9" t="s">
        <v>6535</v>
      </c>
      <c r="AC2764" s="38">
        <v>32592</v>
      </c>
      <c r="AD2764" s="9" t="s">
        <v>6535</v>
      </c>
      <c r="AE2764" s="42">
        <v>1746</v>
      </c>
      <c r="AF2764" s="9" t="s">
        <v>6535</v>
      </c>
      <c r="AG2764" s="41">
        <v>1300</v>
      </c>
      <c r="AH2764" s="2" t="s">
        <v>65</v>
      </c>
      <c r="AI2764" s="41">
        <v>0</v>
      </c>
      <c r="AJ2764" s="2" t="s">
        <v>6535</v>
      </c>
      <c r="AK2764" s="41">
        <v>36355</v>
      </c>
      <c r="AL2764" s="2" t="s">
        <v>65</v>
      </c>
      <c r="AM2764" s="2" t="str">
        <f>IF(OR(O2764="Q",Q2764="Q",S2764="Q",U2764="Q",W2764="Q",Y2764="Q",AB2764="Q",AD2764="Q",AF2764="Q",AH2764="Q",AJ2764="Q",AL2764="Q"),"Yes","No")</f>
        <v>Yes</v>
      </c>
    </row>
    <row r="2765" spans="1:39">
      <c r="A2765" s="3" t="s">
        <v>1648</v>
      </c>
      <c r="B2765" s="3" t="s">
        <v>1649</v>
      </c>
      <c r="C2765" s="4" t="s">
        <v>81</v>
      </c>
      <c r="D2765" s="241">
        <v>4060</v>
      </c>
      <c r="E2765" s="236">
        <v>40060</v>
      </c>
      <c r="F2765" s="3" t="s">
        <v>317</v>
      </c>
      <c r="G2765" s="4" t="s">
        <v>264</v>
      </c>
      <c r="H2765" s="60">
        <v>80358</v>
      </c>
      <c r="I2765" s="27">
        <v>7</v>
      </c>
      <c r="J2765" s="170" t="s">
        <v>14</v>
      </c>
      <c r="K2765" s="170" t="s">
        <v>13</v>
      </c>
      <c r="L2765" s="5">
        <v>3</v>
      </c>
      <c r="N2765" s="31">
        <v>0</v>
      </c>
      <c r="O2765" s="4" t="s">
        <v>6535</v>
      </c>
      <c r="P2765" s="56">
        <v>0</v>
      </c>
      <c r="Q2765" s="8" t="s">
        <v>6535</v>
      </c>
      <c r="R2765" s="35">
        <v>49.180779569892472</v>
      </c>
      <c r="S2765" s="2" t="s">
        <v>6535</v>
      </c>
      <c r="T2765" s="36">
        <v>1.34375</v>
      </c>
      <c r="U2765" s="2" t="s">
        <v>6535</v>
      </c>
      <c r="V2765" s="31">
        <v>36.599649912478121</v>
      </c>
      <c r="W2765" s="2" t="s">
        <v>6535</v>
      </c>
      <c r="X2765" s="31" t="s">
        <v>6535</v>
      </c>
      <c r="Y2765" s="2" t="s">
        <v>6535</v>
      </c>
      <c r="AA2765" s="37">
        <v>0</v>
      </c>
      <c r="AB2765" s="4" t="s">
        <v>6535</v>
      </c>
      <c r="AC2765" s="37">
        <v>292724</v>
      </c>
      <c r="AD2765" s="4" t="s">
        <v>6535</v>
      </c>
      <c r="AE2765" s="41">
        <v>7998</v>
      </c>
      <c r="AF2765" s="4" t="s">
        <v>6535</v>
      </c>
      <c r="AG2765" s="41">
        <v>5952</v>
      </c>
      <c r="AH2765" s="2" t="s">
        <v>6535</v>
      </c>
      <c r="AI2765" s="41">
        <v>0</v>
      </c>
      <c r="AJ2765" s="2" t="s">
        <v>6535</v>
      </c>
      <c r="AK2765" s="41">
        <v>58290</v>
      </c>
      <c r="AL2765" s="2" t="s">
        <v>6535</v>
      </c>
      <c r="AM2765" s="2" t="str">
        <f>IF(OR(O2765="Q",Q2765="Q",S2765="Q",U2765="Q",W2765="Q",Y2765="Q",AB2765="Q",AD2765="Q",AF2765="Q",AH2765="Q",AJ2765="Q",AL2765="Q"),"Yes","No")</f>
        <v>No</v>
      </c>
    </row>
    <row r="2766" spans="1:39">
      <c r="A2766" s="3" t="s">
        <v>2854</v>
      </c>
      <c r="B2766" s="3" t="s">
        <v>2557</v>
      </c>
      <c r="C2766" s="4" t="s">
        <v>66</v>
      </c>
      <c r="D2766" s="241">
        <v>5107</v>
      </c>
      <c r="E2766" s="236">
        <v>50107</v>
      </c>
      <c r="F2766" s="3" t="s">
        <v>317</v>
      </c>
      <c r="G2766" s="4" t="s">
        <v>264</v>
      </c>
      <c r="H2766" s="60">
        <v>229351</v>
      </c>
      <c r="I2766" s="27">
        <v>7</v>
      </c>
      <c r="J2766" s="170" t="s">
        <v>14</v>
      </c>
      <c r="K2766" s="170" t="s">
        <v>13</v>
      </c>
      <c r="L2766" s="5">
        <v>3</v>
      </c>
      <c r="N2766" s="31">
        <v>0.58497344579818811</v>
      </c>
      <c r="O2766" s="4" t="s">
        <v>6535</v>
      </c>
      <c r="P2766" s="56">
        <v>3.197670695418664E-2</v>
      </c>
      <c r="Q2766" s="8" t="s">
        <v>6535</v>
      </c>
      <c r="R2766" s="35">
        <v>47.148349436392913</v>
      </c>
      <c r="S2766" s="2" t="s">
        <v>6535</v>
      </c>
      <c r="T2766" s="36">
        <v>2.5772946859903381</v>
      </c>
      <c r="U2766" s="2" t="s">
        <v>6535</v>
      </c>
      <c r="V2766" s="31">
        <v>18.293736332396126</v>
      </c>
      <c r="W2766" s="2" t="s">
        <v>6535</v>
      </c>
      <c r="X2766" s="31" t="s">
        <v>6535</v>
      </c>
      <c r="Y2766" s="2" t="s">
        <v>6535</v>
      </c>
      <c r="AA2766" s="37">
        <v>7490</v>
      </c>
      <c r="AB2766" s="4" t="s">
        <v>6535</v>
      </c>
      <c r="AC2766" s="37">
        <v>234233</v>
      </c>
      <c r="AD2766" s="4" t="s">
        <v>6535</v>
      </c>
      <c r="AE2766" s="41">
        <v>12804</v>
      </c>
      <c r="AF2766" s="4" t="s">
        <v>6535</v>
      </c>
      <c r="AG2766" s="41">
        <v>4968</v>
      </c>
      <c r="AH2766" s="2" t="s">
        <v>6535</v>
      </c>
      <c r="AI2766" s="41">
        <v>0</v>
      </c>
      <c r="AJ2766" s="2" t="s">
        <v>6535</v>
      </c>
      <c r="AK2766" s="41">
        <v>46312</v>
      </c>
      <c r="AL2766" s="2" t="s">
        <v>6535</v>
      </c>
      <c r="AM2766" s="2" t="str">
        <f>IF(OR(O2766="Q",Q2766="Q",S2766="Q",U2766="Q",W2766="Q",Y2766="Q",AB2766="Q",AD2766="Q",AF2766="Q",AH2766="Q",AJ2766="Q",AL2766="Q"),"Yes","No")</f>
        <v>No</v>
      </c>
    </row>
    <row r="2767" spans="1:39">
      <c r="A2767" s="3" t="s">
        <v>1757</v>
      </c>
      <c r="B2767" s="3" t="s">
        <v>1758</v>
      </c>
      <c r="C2767" s="4" t="s">
        <v>116</v>
      </c>
      <c r="D2767" s="241">
        <v>4164</v>
      </c>
      <c r="E2767" s="236">
        <v>40164</v>
      </c>
      <c r="F2767" s="3" t="s">
        <v>317</v>
      </c>
      <c r="G2767" s="4" t="s">
        <v>264</v>
      </c>
      <c r="H2767" s="60">
        <v>85225</v>
      </c>
      <c r="I2767" s="27">
        <v>7</v>
      </c>
      <c r="J2767" s="170" t="s">
        <v>15</v>
      </c>
      <c r="K2767" s="170" t="s">
        <v>13</v>
      </c>
      <c r="L2767" s="5">
        <v>3</v>
      </c>
      <c r="N2767" s="31">
        <v>0</v>
      </c>
      <c r="O2767" s="4" t="s">
        <v>6535</v>
      </c>
      <c r="P2767" s="56">
        <v>0</v>
      </c>
      <c r="Q2767" s="8" t="s">
        <v>6535</v>
      </c>
      <c r="R2767" s="35">
        <v>41.795711500974662</v>
      </c>
      <c r="S2767" s="2" t="s">
        <v>6535</v>
      </c>
      <c r="T2767" s="36">
        <v>21.333333333333332</v>
      </c>
      <c r="U2767" s="2" t="s">
        <v>6535</v>
      </c>
      <c r="V2767" s="31">
        <v>1.959173976608187</v>
      </c>
      <c r="W2767" s="2" t="s">
        <v>6535</v>
      </c>
      <c r="X2767" s="31" t="s">
        <v>6535</v>
      </c>
      <c r="Y2767" s="2" t="s">
        <v>6535</v>
      </c>
      <c r="AA2767" s="37">
        <v>0</v>
      </c>
      <c r="AB2767" s="4" t="s">
        <v>6535</v>
      </c>
      <c r="AC2767" s="37">
        <v>107206</v>
      </c>
      <c r="AD2767" s="4" t="s">
        <v>6535</v>
      </c>
      <c r="AE2767" s="41">
        <v>54720</v>
      </c>
      <c r="AF2767" s="4" t="s">
        <v>6535</v>
      </c>
      <c r="AG2767" s="41">
        <v>2565</v>
      </c>
      <c r="AH2767" s="2" t="s">
        <v>6535</v>
      </c>
      <c r="AI2767" s="41">
        <v>0</v>
      </c>
      <c r="AJ2767" s="2" t="s">
        <v>6535</v>
      </c>
      <c r="AK2767" s="41">
        <v>14801</v>
      </c>
      <c r="AL2767" s="2" t="s">
        <v>6535</v>
      </c>
      <c r="AM2767" s="2" t="str">
        <f>IF(OR(O2767="Q",Q2767="Q",S2767="Q",U2767="Q",W2767="Q",Y2767="Q",AB2767="Q",AD2767="Q",AF2767="Q",AH2767="Q",AJ2767="Q",AL2767="Q"),"Yes","No")</f>
        <v>No</v>
      </c>
    </row>
    <row r="2768" spans="1:39">
      <c r="A2768" s="3" t="s">
        <v>3476</v>
      </c>
      <c r="B2768" s="3" t="s">
        <v>3477</v>
      </c>
      <c r="C2768" s="4" t="s">
        <v>77</v>
      </c>
      <c r="D2768" s="241" t="s">
        <v>3478</v>
      </c>
      <c r="E2768" s="236" t="s">
        <v>3479</v>
      </c>
      <c r="F2768" s="3" t="s">
        <v>320</v>
      </c>
      <c r="G2768" s="4" t="s">
        <v>476</v>
      </c>
      <c r="H2768" s="60">
        <v>0</v>
      </c>
      <c r="I2768" s="27">
        <v>7</v>
      </c>
      <c r="J2768" s="170" t="s">
        <v>15</v>
      </c>
      <c r="K2768" s="170" t="s">
        <v>13</v>
      </c>
      <c r="L2768" s="5">
        <v>3</v>
      </c>
      <c r="N2768" s="31">
        <v>0.44529069492407397</v>
      </c>
      <c r="O2768" s="4" t="s">
        <v>6535</v>
      </c>
      <c r="P2768" s="56">
        <v>2.3019453920741475E-2</v>
      </c>
      <c r="Q2768" s="8" t="s">
        <v>6535</v>
      </c>
      <c r="R2768" s="35">
        <v>69.143557659790332</v>
      </c>
      <c r="S2768" s="2" t="s">
        <v>6535</v>
      </c>
      <c r="T2768" s="36">
        <v>3.5743997294555294</v>
      </c>
      <c r="U2768" s="2" t="s">
        <v>6535</v>
      </c>
      <c r="V2768" s="31">
        <v>19.344103316145514</v>
      </c>
      <c r="W2768" s="2" t="s">
        <v>6535</v>
      </c>
      <c r="X2768" s="31" t="s">
        <v>6535</v>
      </c>
      <c r="Y2768" s="2" t="s">
        <v>6535</v>
      </c>
      <c r="AA2768" s="37">
        <v>9413</v>
      </c>
      <c r="AB2768" s="4" t="s">
        <v>6535</v>
      </c>
      <c r="AC2768" s="37">
        <v>408915</v>
      </c>
      <c r="AD2768" s="4" t="s">
        <v>6535</v>
      </c>
      <c r="AE2768" s="41">
        <v>21139</v>
      </c>
      <c r="AF2768" s="4" t="s">
        <v>6535</v>
      </c>
      <c r="AG2768" s="41">
        <v>5914</v>
      </c>
      <c r="AH2768" s="2" t="s">
        <v>6535</v>
      </c>
      <c r="AI2768" s="41">
        <v>0</v>
      </c>
      <c r="AJ2768" s="2" t="s">
        <v>6535</v>
      </c>
      <c r="AK2768" s="41">
        <v>78897</v>
      </c>
      <c r="AL2768" s="2" t="s">
        <v>6535</v>
      </c>
      <c r="AM2768" s="2" t="str">
        <f>IF(OR(O2768="Q",Q2768="Q",S2768="Q",U2768="Q",W2768="Q",Y2768="Q",AB2768="Q",AD2768="Q",AF2768="Q",AH2768="Q",AJ2768="Q",AL2768="Q"),"Yes","No")</f>
        <v>No</v>
      </c>
    </row>
    <row r="2769" spans="1:39">
      <c r="A2769" s="3" t="s">
        <v>1756</v>
      </c>
      <c r="B2769" s="3" t="s">
        <v>1418</v>
      </c>
      <c r="C2769" s="4" t="s">
        <v>129</v>
      </c>
      <c r="D2769" s="241">
        <v>4162</v>
      </c>
      <c r="E2769" s="236">
        <v>40162</v>
      </c>
      <c r="F2769" s="3" t="s">
        <v>317</v>
      </c>
      <c r="G2769" s="4" t="s">
        <v>264</v>
      </c>
      <c r="H2769" s="60">
        <v>969587</v>
      </c>
      <c r="I2769" s="27">
        <v>7</v>
      </c>
      <c r="J2769" s="170" t="s">
        <v>15</v>
      </c>
      <c r="K2769" s="170" t="s">
        <v>16</v>
      </c>
      <c r="L2769" s="5">
        <v>3</v>
      </c>
      <c r="N2769" s="31">
        <v>0.52712916962384671</v>
      </c>
      <c r="O2769" s="4" t="s">
        <v>6535</v>
      </c>
      <c r="P2769" s="56">
        <v>6.7981492668460652E-2</v>
      </c>
      <c r="Q2769" s="8" t="s">
        <v>6535</v>
      </c>
      <c r="R2769" s="35">
        <v>42.248259860788863</v>
      </c>
      <c r="S2769" s="2" t="s">
        <v>6535</v>
      </c>
      <c r="T2769" s="36">
        <v>5.4485692188708432</v>
      </c>
      <c r="U2769" s="2" t="s">
        <v>6535</v>
      </c>
      <c r="V2769" s="31">
        <v>7.7540099361249109</v>
      </c>
      <c r="W2769" s="2" t="s">
        <v>6535</v>
      </c>
      <c r="X2769" s="31" t="s">
        <v>6535</v>
      </c>
      <c r="Y2769" s="2" t="s">
        <v>6535</v>
      </c>
      <c r="AA2769" s="37">
        <v>29709</v>
      </c>
      <c r="AB2769" s="4" t="s">
        <v>6535</v>
      </c>
      <c r="AC2769" s="37">
        <v>437016</v>
      </c>
      <c r="AD2769" s="4" t="s">
        <v>6535</v>
      </c>
      <c r="AE2769" s="41">
        <v>56360</v>
      </c>
      <c r="AF2769" s="4" t="s">
        <v>6535</v>
      </c>
      <c r="AG2769" s="41">
        <v>10344</v>
      </c>
      <c r="AH2769" s="2" t="s">
        <v>6535</v>
      </c>
      <c r="AI2769" s="41">
        <v>0</v>
      </c>
      <c r="AJ2769" s="2" t="s">
        <v>6535</v>
      </c>
      <c r="AK2769" s="41">
        <v>132748</v>
      </c>
      <c r="AL2769" s="2" t="s">
        <v>6535</v>
      </c>
      <c r="AM2769" s="2" t="str">
        <f>IF(OR(O2769="Q",Q2769="Q",S2769="Q",U2769="Q",W2769="Q",Y2769="Q",AB2769="Q",AD2769="Q",AF2769="Q",AH2769="Q",AJ2769="Q",AL2769="Q"),"Yes","No")</f>
        <v>No</v>
      </c>
    </row>
    <row r="2770" spans="1:39">
      <c r="A2770" s="6" t="s">
        <v>5871</v>
      </c>
      <c r="B2770" s="6" t="s">
        <v>5872</v>
      </c>
      <c r="C2770" s="4" t="s">
        <v>22</v>
      </c>
      <c r="D2770" s="242" t="s">
        <v>5873</v>
      </c>
      <c r="E2770" s="237" t="s">
        <v>5874</v>
      </c>
      <c r="F2770" s="25" t="s">
        <v>317</v>
      </c>
      <c r="G2770" s="53" t="s">
        <v>476</v>
      </c>
      <c r="H2770" s="180">
        <v>0</v>
      </c>
      <c r="I2770" s="28">
        <v>7</v>
      </c>
      <c r="J2770" s="171" t="s">
        <v>15</v>
      </c>
      <c r="K2770" s="171" t="s">
        <v>13</v>
      </c>
      <c r="L2770" s="9">
        <v>3</v>
      </c>
      <c r="M2770" s="9"/>
      <c r="N2770" s="32">
        <v>0.17273764493629268</v>
      </c>
      <c r="O2770" s="10" t="s">
        <v>65</v>
      </c>
      <c r="P2770" s="57">
        <v>6.5963406127595645E-2</v>
      </c>
      <c r="Q2770" s="7" t="s">
        <v>6535</v>
      </c>
      <c r="R2770" s="182">
        <v>62.624327956989248</v>
      </c>
      <c r="S2770" s="1" t="s">
        <v>65</v>
      </c>
      <c r="T2770" s="36">
        <v>23.914381720430107</v>
      </c>
      <c r="U2770" s="2" t="s">
        <v>65</v>
      </c>
      <c r="V2770" s="31">
        <v>2.6186889834366553</v>
      </c>
      <c r="W2770" s="2" t="s">
        <v>65</v>
      </c>
      <c r="X2770" s="31" t="s">
        <v>6535</v>
      </c>
      <c r="Y2770" s="2" t="s">
        <v>6535</v>
      </c>
      <c r="AA2770" s="38">
        <v>30734</v>
      </c>
      <c r="AB2770" s="9" t="s">
        <v>6535</v>
      </c>
      <c r="AC2770" s="38">
        <v>465925</v>
      </c>
      <c r="AD2770" s="9" t="s">
        <v>6535</v>
      </c>
      <c r="AE2770" s="42">
        <v>177923</v>
      </c>
      <c r="AF2770" s="9" t="s">
        <v>65</v>
      </c>
      <c r="AG2770" s="41">
        <v>7440</v>
      </c>
      <c r="AH2770" s="2" t="s">
        <v>65</v>
      </c>
      <c r="AI2770" s="41">
        <v>0</v>
      </c>
      <c r="AJ2770" s="2" t="s">
        <v>6535</v>
      </c>
      <c r="AK2770" s="41">
        <v>169188</v>
      </c>
      <c r="AL2770" s="2" t="s">
        <v>65</v>
      </c>
      <c r="AM2770" s="2" t="str">
        <f>IF(OR(O2770="Q",Q2770="Q",S2770="Q",U2770="Q",W2770="Q",Y2770="Q",AB2770="Q",AD2770="Q",AF2770="Q",AH2770="Q",AJ2770="Q",AL2770="Q"),"Yes","No")</f>
        <v>Yes</v>
      </c>
    </row>
    <row r="2771" spans="1:39">
      <c r="A2771" s="6" t="s">
        <v>1759</v>
      </c>
      <c r="B2771" s="6" t="s">
        <v>1760</v>
      </c>
      <c r="C2771" s="4" t="s">
        <v>116</v>
      </c>
      <c r="D2771" s="242">
        <v>4165</v>
      </c>
      <c r="E2771" s="237">
        <v>40165</v>
      </c>
      <c r="F2771" s="25" t="s">
        <v>317</v>
      </c>
      <c r="G2771" s="53" t="s">
        <v>264</v>
      </c>
      <c r="H2771" s="180">
        <v>2148346</v>
      </c>
      <c r="I2771" s="28">
        <v>7</v>
      </c>
      <c r="J2771" s="171" t="s">
        <v>14</v>
      </c>
      <c r="K2771" s="171" t="s">
        <v>13</v>
      </c>
      <c r="L2771" s="9">
        <v>2</v>
      </c>
      <c r="M2771" s="9"/>
      <c r="N2771" s="32">
        <v>0</v>
      </c>
      <c r="O2771" s="10" t="s">
        <v>6535</v>
      </c>
      <c r="P2771" s="57">
        <v>0</v>
      </c>
      <c r="Q2771" s="7" t="s">
        <v>6535</v>
      </c>
      <c r="R2771" s="182">
        <v>38.178319783197828</v>
      </c>
      <c r="S2771" s="1" t="s">
        <v>6535</v>
      </c>
      <c r="T2771" s="36">
        <v>0.92249322493224928</v>
      </c>
      <c r="U2771" s="2" t="s">
        <v>6535</v>
      </c>
      <c r="V2771" s="31">
        <v>41.386016451233843</v>
      </c>
      <c r="W2771" s="2" t="s">
        <v>6535</v>
      </c>
      <c r="X2771" s="31" t="s">
        <v>6535</v>
      </c>
      <c r="Y2771" s="2" t="s">
        <v>6535</v>
      </c>
      <c r="AA2771" s="38">
        <v>0</v>
      </c>
      <c r="AB2771" s="9" t="s">
        <v>6535</v>
      </c>
      <c r="AC2771" s="38">
        <v>70439</v>
      </c>
      <c r="AD2771" s="9" t="s">
        <v>6535</v>
      </c>
      <c r="AE2771" s="42">
        <v>1702</v>
      </c>
      <c r="AF2771" s="9" t="s">
        <v>6535</v>
      </c>
      <c r="AG2771" s="41">
        <v>1845</v>
      </c>
      <c r="AH2771" s="2" t="s">
        <v>6535</v>
      </c>
      <c r="AI2771" s="41">
        <v>0</v>
      </c>
      <c r="AJ2771" s="2" t="s">
        <v>6535</v>
      </c>
      <c r="AK2771" s="41">
        <v>34398</v>
      </c>
      <c r="AL2771" s="2" t="s">
        <v>6535</v>
      </c>
      <c r="AM2771" s="2" t="str">
        <f>IF(OR(O2771="Q",Q2771="Q",S2771="Q",U2771="Q",W2771="Q",Y2771="Q",AB2771="Q",AD2771="Q",AF2771="Q",AH2771="Q",AJ2771="Q",AL2771="Q"),"Yes","No")</f>
        <v>No</v>
      </c>
    </row>
    <row r="2772" spans="1:39">
      <c r="A2772" s="6" t="s">
        <v>3936</v>
      </c>
      <c r="B2772" s="6" t="s">
        <v>3937</v>
      </c>
      <c r="C2772" s="4" t="s">
        <v>67</v>
      </c>
      <c r="D2772" s="242">
        <v>6023</v>
      </c>
      <c r="E2772" s="237">
        <v>60023</v>
      </c>
      <c r="F2772" s="25" t="s">
        <v>317</v>
      </c>
      <c r="G2772" s="53" t="s">
        <v>264</v>
      </c>
      <c r="H2772" s="180">
        <v>143440</v>
      </c>
      <c r="I2772" s="28">
        <v>7</v>
      </c>
      <c r="J2772" s="171" t="s">
        <v>14</v>
      </c>
      <c r="K2772" s="171" t="s">
        <v>13</v>
      </c>
      <c r="L2772" s="9">
        <v>2</v>
      </c>
      <c r="M2772" s="9"/>
      <c r="N2772" s="32">
        <v>1</v>
      </c>
      <c r="O2772" s="10" t="s">
        <v>6535</v>
      </c>
      <c r="P2772" s="57">
        <v>1.0410596869975005E-2</v>
      </c>
      <c r="Q2772" s="7" t="s">
        <v>6535</v>
      </c>
      <c r="R2772" s="182">
        <v>115.5251057568512</v>
      </c>
      <c r="S2772" s="1" t="s">
        <v>6535</v>
      </c>
      <c r="T2772" s="36">
        <v>1.2026853043958066</v>
      </c>
      <c r="U2772" s="2" t="s">
        <v>6535</v>
      </c>
      <c r="V2772" s="31">
        <v>96.055971861140847</v>
      </c>
      <c r="W2772" s="2" t="s">
        <v>6535</v>
      </c>
      <c r="X2772" s="31" t="s">
        <v>6535</v>
      </c>
      <c r="Y2772" s="2" t="s">
        <v>6535</v>
      </c>
      <c r="AA2772" s="38">
        <v>6539</v>
      </c>
      <c r="AB2772" s="9" t="s">
        <v>6535</v>
      </c>
      <c r="AC2772" s="38">
        <v>628110</v>
      </c>
      <c r="AD2772" s="9" t="s">
        <v>6535</v>
      </c>
      <c r="AE2772" s="42">
        <v>6539</v>
      </c>
      <c r="AF2772" s="9" t="s">
        <v>6535</v>
      </c>
      <c r="AG2772" s="41">
        <v>5437</v>
      </c>
      <c r="AH2772" s="2" t="s">
        <v>6535</v>
      </c>
      <c r="AI2772" s="41">
        <v>0</v>
      </c>
      <c r="AJ2772" s="2" t="s">
        <v>6535</v>
      </c>
      <c r="AK2772" s="41">
        <v>54126</v>
      </c>
      <c r="AL2772" s="2" t="s">
        <v>6535</v>
      </c>
      <c r="AM2772" s="2" t="str">
        <f>IF(OR(O2772="Q",Q2772="Q",S2772="Q",U2772="Q",W2772="Q",Y2772="Q",AB2772="Q",AD2772="Q",AF2772="Q",AH2772="Q",AJ2772="Q",AL2772="Q"),"Yes","No")</f>
        <v>No</v>
      </c>
    </row>
    <row r="2773" spans="1:39">
      <c r="A2773" s="6" t="s">
        <v>1803</v>
      </c>
      <c r="B2773" s="6" t="s">
        <v>1804</v>
      </c>
      <c r="C2773" s="4" t="s">
        <v>116</v>
      </c>
      <c r="D2773" s="242">
        <v>4199</v>
      </c>
      <c r="E2773" s="237">
        <v>40199</v>
      </c>
      <c r="F2773" s="25" t="s">
        <v>317</v>
      </c>
      <c r="G2773" s="53" t="s">
        <v>264</v>
      </c>
      <c r="H2773" s="180">
        <v>2148346</v>
      </c>
      <c r="I2773" s="28">
        <v>7</v>
      </c>
      <c r="J2773" s="171" t="s">
        <v>14</v>
      </c>
      <c r="K2773" s="171" t="s">
        <v>13</v>
      </c>
      <c r="L2773" s="9">
        <v>2</v>
      </c>
      <c r="M2773" s="9"/>
      <c r="N2773" s="32">
        <v>0</v>
      </c>
      <c r="O2773" s="10" t="s">
        <v>6535</v>
      </c>
      <c r="P2773" s="57">
        <v>0</v>
      </c>
      <c r="Q2773" s="7" t="s">
        <v>6535</v>
      </c>
      <c r="R2773" s="182">
        <v>85.983606557377044</v>
      </c>
      <c r="S2773" s="1" t="s">
        <v>6535</v>
      </c>
      <c r="T2773" s="36">
        <v>1.0245901639344261</v>
      </c>
      <c r="U2773" s="2" t="s">
        <v>6535</v>
      </c>
      <c r="V2773" s="31">
        <v>83.92</v>
      </c>
      <c r="W2773" s="2" t="s">
        <v>6535</v>
      </c>
      <c r="X2773" s="31" t="s">
        <v>6535</v>
      </c>
      <c r="Y2773" s="2" t="s">
        <v>6535</v>
      </c>
      <c r="AA2773" s="38">
        <v>0</v>
      </c>
      <c r="AB2773" s="9" t="s">
        <v>6535</v>
      </c>
      <c r="AC2773" s="38">
        <v>10490</v>
      </c>
      <c r="AD2773" s="9" t="s">
        <v>6535</v>
      </c>
      <c r="AE2773" s="42">
        <v>125</v>
      </c>
      <c r="AF2773" s="9" t="s">
        <v>6535</v>
      </c>
      <c r="AG2773" s="41">
        <v>122</v>
      </c>
      <c r="AH2773" s="2" t="s">
        <v>6535</v>
      </c>
      <c r="AI2773" s="41">
        <v>0</v>
      </c>
      <c r="AJ2773" s="2" t="s">
        <v>6535</v>
      </c>
      <c r="AK2773" s="41">
        <v>867</v>
      </c>
      <c r="AL2773" s="2" t="s">
        <v>65</v>
      </c>
      <c r="AM2773" s="2" t="str">
        <f>IF(OR(O2773="Q",Q2773="Q",S2773="Q",U2773="Q",W2773="Q",Y2773="Q",AB2773="Q",AD2773="Q",AF2773="Q",AH2773="Q",AJ2773="Q",AL2773="Q"),"Yes","No")</f>
        <v>Yes</v>
      </c>
    </row>
    <row r="2774" spans="1:39">
      <c r="A2774" s="6" t="s">
        <v>6360</v>
      </c>
      <c r="B2774" s="6" t="s">
        <v>6361</v>
      </c>
      <c r="C2774" s="4" t="s">
        <v>48</v>
      </c>
      <c r="D2774" s="242"/>
      <c r="E2774" s="237">
        <v>40239</v>
      </c>
      <c r="F2774" s="25" t="s">
        <v>317</v>
      </c>
      <c r="G2774" s="53" t="s">
        <v>264</v>
      </c>
      <c r="H2774" s="180">
        <v>5502379</v>
      </c>
      <c r="I2774" s="28">
        <v>7</v>
      </c>
      <c r="J2774" s="171" t="s">
        <v>15</v>
      </c>
      <c r="K2774" s="171" t="s">
        <v>13</v>
      </c>
      <c r="L2774" s="9">
        <v>2</v>
      </c>
      <c r="M2774" s="9"/>
      <c r="N2774" s="32">
        <v>0</v>
      </c>
      <c r="O2774" s="10" t="s">
        <v>6535</v>
      </c>
      <c r="P2774" s="57">
        <v>0</v>
      </c>
      <c r="Q2774" s="7" t="s">
        <v>6535</v>
      </c>
      <c r="R2774" s="182">
        <v>37.873468367091775</v>
      </c>
      <c r="S2774" s="1" t="s">
        <v>6535</v>
      </c>
      <c r="T2774" s="36">
        <v>17.68917229307327</v>
      </c>
      <c r="U2774" s="2" t="s">
        <v>6535</v>
      </c>
      <c r="V2774" s="31">
        <v>2.1410537327358319</v>
      </c>
      <c r="W2774" s="2" t="s">
        <v>6535</v>
      </c>
      <c r="X2774" s="31" t="s">
        <v>6535</v>
      </c>
      <c r="Y2774" s="2" t="s">
        <v>6535</v>
      </c>
      <c r="AA2774" s="38">
        <v>0</v>
      </c>
      <c r="AB2774" s="9" t="s">
        <v>6535</v>
      </c>
      <c r="AC2774" s="38">
        <v>151456</v>
      </c>
      <c r="AD2774" s="9" t="s">
        <v>6535</v>
      </c>
      <c r="AE2774" s="42">
        <v>70739</v>
      </c>
      <c r="AF2774" s="9" t="s">
        <v>6535</v>
      </c>
      <c r="AG2774" s="41">
        <v>3999</v>
      </c>
      <c r="AH2774" s="2" t="s">
        <v>6535</v>
      </c>
      <c r="AI2774" s="41">
        <v>0</v>
      </c>
      <c r="AJ2774" s="2" t="s">
        <v>6535</v>
      </c>
      <c r="AK2774" s="41">
        <v>52486</v>
      </c>
      <c r="AL2774" s="2" t="s">
        <v>6535</v>
      </c>
      <c r="AM2774" s="2" t="str">
        <f>IF(OR(O2774="Q",Q2774="Q",S2774="Q",U2774="Q",W2774="Q",Y2774="Q",AB2774="Q",AD2774="Q",AF2774="Q",AH2774="Q",AJ2774="Q",AL2774="Q"),"Yes","No")</f>
        <v>No</v>
      </c>
    </row>
    <row r="2775" spans="1:39">
      <c r="A2775" s="3" t="s">
        <v>696</v>
      </c>
      <c r="B2775" s="3" t="s">
        <v>348</v>
      </c>
      <c r="C2775" s="4" t="s">
        <v>137</v>
      </c>
      <c r="D2775" s="241" t="s">
        <v>697</v>
      </c>
      <c r="E2775" s="236" t="s">
        <v>698</v>
      </c>
      <c r="F2775" s="3" t="s">
        <v>481</v>
      </c>
      <c r="G2775" s="4" t="s">
        <v>476</v>
      </c>
      <c r="H2775" s="60">
        <v>0</v>
      </c>
      <c r="I2775" s="27">
        <v>7</v>
      </c>
      <c r="J2775" s="170" t="s">
        <v>30</v>
      </c>
      <c r="K2775" s="170" t="s">
        <v>13</v>
      </c>
      <c r="L2775" s="5">
        <v>2</v>
      </c>
      <c r="N2775" s="31">
        <v>0.91227605391264033</v>
      </c>
      <c r="O2775" s="4" t="s">
        <v>6535</v>
      </c>
      <c r="P2775" s="56">
        <v>0.10124070208449711</v>
      </c>
      <c r="Q2775" s="8" t="s">
        <v>6535</v>
      </c>
      <c r="R2775" s="35">
        <v>76.69222096956031</v>
      </c>
      <c r="S2775" s="2" t="s">
        <v>6535</v>
      </c>
      <c r="T2775" s="36">
        <v>8.5109921082299884</v>
      </c>
      <c r="U2775" s="2" t="s">
        <v>6535</v>
      </c>
      <c r="V2775" s="31">
        <v>9.0109613537768656</v>
      </c>
      <c r="W2775" s="2" t="s">
        <v>6535</v>
      </c>
      <c r="X2775" s="31" t="s">
        <v>6535</v>
      </c>
      <c r="Y2775" s="2" t="s">
        <v>6535</v>
      </c>
      <c r="AA2775" s="37">
        <v>27548</v>
      </c>
      <c r="AB2775" s="4" t="s">
        <v>6535</v>
      </c>
      <c r="AC2775" s="37">
        <v>272104</v>
      </c>
      <c r="AD2775" s="4" t="s">
        <v>6535</v>
      </c>
      <c r="AE2775" s="41">
        <v>30197</v>
      </c>
      <c r="AF2775" s="4" t="s">
        <v>6535</v>
      </c>
      <c r="AG2775" s="41">
        <v>3548</v>
      </c>
      <c r="AH2775" s="2" t="s">
        <v>6535</v>
      </c>
      <c r="AI2775" s="41">
        <v>0</v>
      </c>
      <c r="AJ2775" s="2" t="s">
        <v>6535</v>
      </c>
      <c r="AK2775" s="41">
        <v>122559</v>
      </c>
      <c r="AL2775" s="2" t="s">
        <v>6535</v>
      </c>
      <c r="AM2775" s="2" t="str">
        <f>IF(OR(O2775="Q",Q2775="Q",S2775="Q",U2775="Q",W2775="Q",Y2775="Q",AB2775="Q",AD2775="Q",AF2775="Q",AH2775="Q",AJ2775="Q",AL2775="Q"),"Yes","No")</f>
        <v>No</v>
      </c>
    </row>
    <row r="2776" spans="1:39">
      <c r="A2776" s="6" t="s">
        <v>2529</v>
      </c>
      <c r="B2776" s="6" t="s">
        <v>2530</v>
      </c>
      <c r="C2776" s="4" t="s">
        <v>83</v>
      </c>
      <c r="D2776" s="242" t="s">
        <v>2531</v>
      </c>
      <c r="E2776" s="237" t="s">
        <v>2532</v>
      </c>
      <c r="F2776" s="25" t="s">
        <v>317</v>
      </c>
      <c r="G2776" s="53" t="s">
        <v>476</v>
      </c>
      <c r="H2776" s="180">
        <v>0</v>
      </c>
      <c r="I2776" s="28">
        <v>7</v>
      </c>
      <c r="J2776" s="171" t="s">
        <v>15</v>
      </c>
      <c r="K2776" s="171" t="s">
        <v>13</v>
      </c>
      <c r="L2776" s="9">
        <v>2</v>
      </c>
      <c r="M2776" s="9"/>
      <c r="N2776" s="32">
        <v>7.4048913043478257E-2</v>
      </c>
      <c r="O2776" s="10" t="s">
        <v>6535</v>
      </c>
      <c r="P2776" s="57">
        <v>5.4438756399051071E-3</v>
      </c>
      <c r="Q2776" s="7" t="s">
        <v>6535</v>
      </c>
      <c r="R2776" s="182">
        <v>29.854622266401591</v>
      </c>
      <c r="S2776" s="1" t="s">
        <v>6535</v>
      </c>
      <c r="T2776" s="36">
        <v>2.194831013916501</v>
      </c>
      <c r="U2776" s="2" t="s">
        <v>6535</v>
      </c>
      <c r="V2776" s="31">
        <v>13.602241847826088</v>
      </c>
      <c r="W2776" s="2" t="s">
        <v>6535</v>
      </c>
      <c r="X2776" s="31" t="s">
        <v>6535</v>
      </c>
      <c r="Y2776" s="2" t="s">
        <v>6535</v>
      </c>
      <c r="AA2776" s="38">
        <v>654</v>
      </c>
      <c r="AB2776" s="9" t="s">
        <v>6535</v>
      </c>
      <c r="AC2776" s="38">
        <v>120135</v>
      </c>
      <c r="AD2776" s="9" t="s">
        <v>6535</v>
      </c>
      <c r="AE2776" s="42">
        <v>8832</v>
      </c>
      <c r="AF2776" s="9" t="s">
        <v>6535</v>
      </c>
      <c r="AG2776" s="41">
        <v>4024</v>
      </c>
      <c r="AH2776" s="2" t="s">
        <v>6535</v>
      </c>
      <c r="AI2776" s="41">
        <v>0</v>
      </c>
      <c r="AJ2776" s="2" t="s">
        <v>6535</v>
      </c>
      <c r="AK2776" s="41">
        <v>45661</v>
      </c>
      <c r="AL2776" s="2" t="s">
        <v>6535</v>
      </c>
      <c r="AM2776" s="2" t="str">
        <f>IF(OR(O2776="Q",Q2776="Q",S2776="Q",U2776="Q",W2776="Q",Y2776="Q",AB2776="Q",AD2776="Q",AF2776="Q",AH2776="Q",AJ2776="Q",AL2776="Q"),"Yes","No")</f>
        <v>No</v>
      </c>
    </row>
    <row r="2777" spans="1:39">
      <c r="A2777" s="6" t="s">
        <v>403</v>
      </c>
      <c r="B2777" s="6" t="s">
        <v>404</v>
      </c>
      <c r="C2777" s="4" t="s">
        <v>2</v>
      </c>
      <c r="D2777" s="242">
        <v>55</v>
      </c>
      <c r="E2777" s="237">
        <v>55</v>
      </c>
      <c r="F2777" s="25" t="s">
        <v>317</v>
      </c>
      <c r="G2777" s="53" t="s">
        <v>264</v>
      </c>
      <c r="H2777" s="180">
        <v>98378</v>
      </c>
      <c r="I2777" s="28">
        <v>7</v>
      </c>
      <c r="J2777" s="171" t="s">
        <v>15</v>
      </c>
      <c r="K2777" s="171" t="s">
        <v>16</v>
      </c>
      <c r="L2777" s="9">
        <v>2</v>
      </c>
      <c r="M2777" s="9"/>
      <c r="N2777" s="32">
        <v>0</v>
      </c>
      <c r="O2777" s="10" t="s">
        <v>6535</v>
      </c>
      <c r="P2777" s="57">
        <v>0</v>
      </c>
      <c r="Q2777" s="7" t="s">
        <v>6535</v>
      </c>
      <c r="R2777" s="182">
        <v>55.37607712652504</v>
      </c>
      <c r="S2777" s="1" t="s">
        <v>6535</v>
      </c>
      <c r="T2777" s="36">
        <v>15.946591587748486</v>
      </c>
      <c r="U2777" s="2" t="s">
        <v>6535</v>
      </c>
      <c r="V2777" s="31">
        <v>3.4725964367877586</v>
      </c>
      <c r="W2777" s="2" t="s">
        <v>6535</v>
      </c>
      <c r="X2777" s="31" t="s">
        <v>6535</v>
      </c>
      <c r="Y2777" s="2" t="s">
        <v>6535</v>
      </c>
      <c r="AA2777" s="38">
        <v>0</v>
      </c>
      <c r="AB2777" s="9" t="s">
        <v>6535</v>
      </c>
      <c r="AC2777" s="38">
        <v>649063</v>
      </c>
      <c r="AD2777" s="9" t="s">
        <v>6535</v>
      </c>
      <c r="AE2777" s="42">
        <v>186910</v>
      </c>
      <c r="AF2777" s="9" t="s">
        <v>6535</v>
      </c>
      <c r="AG2777" s="41">
        <v>11721</v>
      </c>
      <c r="AH2777" s="2" t="s">
        <v>6535</v>
      </c>
      <c r="AI2777" s="41">
        <v>0</v>
      </c>
      <c r="AJ2777" s="2" t="s">
        <v>6535</v>
      </c>
      <c r="AK2777" s="41">
        <v>188496</v>
      </c>
      <c r="AL2777" s="2" t="s">
        <v>6535</v>
      </c>
      <c r="AM2777" s="2" t="str">
        <f>IF(OR(O2777="Q",Q2777="Q",S2777="Q",U2777="Q",W2777="Q",Y2777="Q",AB2777="Q",AD2777="Q",AF2777="Q",AH2777="Q",AJ2777="Q",AL2777="Q"),"Yes","No")</f>
        <v>No</v>
      </c>
    </row>
    <row r="2778" spans="1:39">
      <c r="A2778" s="6" t="s">
        <v>6470</v>
      </c>
      <c r="B2778" s="6" t="s">
        <v>6471</v>
      </c>
      <c r="C2778" s="4" t="s">
        <v>41</v>
      </c>
      <c r="D2778" s="242"/>
      <c r="E2778" s="237" t="s">
        <v>6472</v>
      </c>
      <c r="F2778" s="25" t="s">
        <v>317</v>
      </c>
      <c r="G2778" s="53" t="s">
        <v>476</v>
      </c>
      <c r="H2778" s="180">
        <v>0</v>
      </c>
      <c r="I2778" s="28">
        <v>7</v>
      </c>
      <c r="J2778" s="171" t="s">
        <v>17</v>
      </c>
      <c r="K2778" s="171" t="s">
        <v>13</v>
      </c>
      <c r="L2778" s="9">
        <v>2</v>
      </c>
      <c r="M2778" s="9"/>
      <c r="N2778" s="32">
        <v>0</v>
      </c>
      <c r="O2778" s="10" t="s">
        <v>65</v>
      </c>
      <c r="P2778" s="57">
        <v>0</v>
      </c>
      <c r="Q2778" s="7" t="s">
        <v>65</v>
      </c>
      <c r="R2778" s="182">
        <v>0.76923076923076927</v>
      </c>
      <c r="S2778" s="1" t="s">
        <v>65</v>
      </c>
      <c r="T2778" s="36">
        <v>0.96</v>
      </c>
      <c r="U2778" s="2" t="s">
        <v>65</v>
      </c>
      <c r="V2778" s="31">
        <v>0.80128205128205132</v>
      </c>
      <c r="W2778" s="2" t="s">
        <v>65</v>
      </c>
      <c r="X2778" s="31" t="s">
        <v>6535</v>
      </c>
      <c r="Y2778" s="2" t="s">
        <v>65</v>
      </c>
      <c r="AA2778" s="38">
        <v>0</v>
      </c>
      <c r="AB2778" s="9" t="s">
        <v>6535</v>
      </c>
      <c r="AC2778" s="38">
        <v>10000</v>
      </c>
      <c r="AD2778" s="9" t="s">
        <v>65</v>
      </c>
      <c r="AE2778" s="42">
        <v>12480</v>
      </c>
      <c r="AF2778" s="9" t="s">
        <v>65</v>
      </c>
      <c r="AG2778" s="41">
        <v>13000</v>
      </c>
      <c r="AH2778" s="2" t="s">
        <v>6535</v>
      </c>
      <c r="AI2778" s="41">
        <v>0</v>
      </c>
      <c r="AJ2778" s="2" t="s">
        <v>6535</v>
      </c>
      <c r="AK2778" s="41">
        <v>54600</v>
      </c>
      <c r="AL2778" s="2" t="s">
        <v>6535</v>
      </c>
      <c r="AM2778" s="2" t="str">
        <f>IF(OR(O2778="Q",Q2778="Q",S2778="Q",U2778="Q",W2778="Q",Y2778="Q",AB2778="Q",AD2778="Q",AF2778="Q",AH2778="Q",AJ2778="Q",AL2778="Q"),"Yes","No")</f>
        <v>Yes</v>
      </c>
    </row>
    <row r="2779" spans="1:39">
      <c r="A2779" s="3" t="s">
        <v>2948</v>
      </c>
      <c r="B2779" s="3" t="s">
        <v>2949</v>
      </c>
      <c r="C2779" s="4" t="s">
        <v>77</v>
      </c>
      <c r="D2779" s="241" t="s">
        <v>2950</v>
      </c>
      <c r="E2779" s="236">
        <v>55246</v>
      </c>
      <c r="F2779" s="3" t="s">
        <v>167</v>
      </c>
      <c r="G2779" s="4" t="s">
        <v>264</v>
      </c>
      <c r="H2779" s="60">
        <v>0</v>
      </c>
      <c r="I2779" s="27">
        <v>7</v>
      </c>
      <c r="J2779" s="170" t="s">
        <v>15</v>
      </c>
      <c r="K2779" s="170" t="s">
        <v>13</v>
      </c>
      <c r="L2779" s="5">
        <v>1</v>
      </c>
      <c r="N2779" s="31">
        <v>0.33041549953314658</v>
      </c>
      <c r="O2779" s="4" t="s">
        <v>6535</v>
      </c>
      <c r="P2779" s="56">
        <v>1.2247034495885932E-2</v>
      </c>
      <c r="Q2779" s="8" t="s">
        <v>6535</v>
      </c>
      <c r="R2779" s="35">
        <v>70.41060006091989</v>
      </c>
      <c r="S2779" s="2" t="s">
        <v>6535</v>
      </c>
      <c r="T2779" s="36">
        <v>2.6098081023454158</v>
      </c>
      <c r="U2779" s="2" t="s">
        <v>6535</v>
      </c>
      <c r="V2779" s="31">
        <v>26.979225023342671</v>
      </c>
      <c r="W2779" s="2" t="s">
        <v>6535</v>
      </c>
      <c r="X2779" s="31" t="s">
        <v>6535</v>
      </c>
      <c r="Y2779" s="2" t="s">
        <v>6535</v>
      </c>
      <c r="AA2779" s="37">
        <v>2831</v>
      </c>
      <c r="AB2779" s="4" t="s">
        <v>6535</v>
      </c>
      <c r="AC2779" s="37">
        <v>231158</v>
      </c>
      <c r="AD2779" s="4" t="s">
        <v>6535</v>
      </c>
      <c r="AE2779" s="41">
        <v>8568</v>
      </c>
      <c r="AF2779" s="4" t="s">
        <v>6535</v>
      </c>
      <c r="AG2779" s="41">
        <v>3283</v>
      </c>
      <c r="AH2779" s="2" t="s">
        <v>6535</v>
      </c>
      <c r="AI2779" s="41">
        <v>0</v>
      </c>
      <c r="AJ2779" s="2" t="s">
        <v>6535</v>
      </c>
      <c r="AK2779" s="41">
        <v>74423</v>
      </c>
      <c r="AL2779" s="2" t="s">
        <v>6535</v>
      </c>
      <c r="AM2779" s="2" t="str">
        <f>IF(OR(O2779="Q",Q2779="Q",S2779="Q",U2779="Q",W2779="Q",Y2779="Q",AB2779="Q",AD2779="Q",AF2779="Q",AH2779="Q",AJ2779="Q",AL2779="Q"),"Yes","No")</f>
        <v>No</v>
      </c>
    </row>
    <row r="2780" spans="1:39">
      <c r="A2780" s="17" t="s">
        <v>1839</v>
      </c>
      <c r="B2780" s="17" t="s">
        <v>1840</v>
      </c>
      <c r="C2780" s="4" t="s">
        <v>116</v>
      </c>
      <c r="D2780" s="244">
        <v>4234</v>
      </c>
      <c r="E2780" s="238">
        <v>40234</v>
      </c>
      <c r="F2780" s="17" t="s">
        <v>317</v>
      </c>
      <c r="G2780" s="19" t="s">
        <v>264</v>
      </c>
      <c r="H2780" s="61">
        <v>149539</v>
      </c>
      <c r="I2780" s="29">
        <v>7</v>
      </c>
      <c r="J2780" s="173" t="s">
        <v>14</v>
      </c>
      <c r="K2780" s="173" t="s">
        <v>13</v>
      </c>
      <c r="L2780" s="18">
        <v>1</v>
      </c>
      <c r="M2780" s="18"/>
      <c r="N2780" s="33">
        <v>0</v>
      </c>
      <c r="O2780" s="19" t="s">
        <v>6535</v>
      </c>
      <c r="P2780" s="58">
        <v>0</v>
      </c>
      <c r="Q2780" s="8" t="s">
        <v>6535</v>
      </c>
      <c r="R2780" s="35">
        <v>34.62104004781829</v>
      </c>
      <c r="S2780" s="2" t="s">
        <v>6535</v>
      </c>
      <c r="T2780" s="36">
        <v>0.22115959354453077</v>
      </c>
      <c r="U2780" s="2" t="s">
        <v>6535</v>
      </c>
      <c r="V2780" s="31">
        <v>156.54324324324324</v>
      </c>
      <c r="W2780" s="2" t="s">
        <v>6535</v>
      </c>
      <c r="X2780" s="31" t="s">
        <v>6535</v>
      </c>
      <c r="Y2780" s="2" t="s">
        <v>6535</v>
      </c>
      <c r="AA2780" s="39">
        <v>0</v>
      </c>
      <c r="AB2780" s="19" t="s">
        <v>6535</v>
      </c>
      <c r="AC2780" s="39">
        <v>57921</v>
      </c>
      <c r="AD2780" s="19" t="s">
        <v>6535</v>
      </c>
      <c r="AE2780" s="43">
        <v>370</v>
      </c>
      <c r="AF2780" s="19" t="s">
        <v>6535</v>
      </c>
      <c r="AG2780" s="41">
        <v>1673</v>
      </c>
      <c r="AH2780" s="2" t="s">
        <v>6535</v>
      </c>
      <c r="AI2780" s="41">
        <v>0</v>
      </c>
      <c r="AJ2780" s="2" t="s">
        <v>6535</v>
      </c>
      <c r="AK2780" s="41">
        <v>7648</v>
      </c>
      <c r="AL2780" s="2" t="s">
        <v>6535</v>
      </c>
      <c r="AM2780" s="2" t="str">
        <f>IF(OR(O2780="Q",Q2780="Q",S2780="Q",U2780="Q",W2780="Q",Y2780="Q",AB2780="Q",AD2780="Q",AF2780="Q",AH2780="Q",AJ2780="Q",AL2780="Q"),"Yes","No")</f>
        <v>No</v>
      </c>
    </row>
    <row r="2781" spans="1:39">
      <c r="A2781" s="3" t="s">
        <v>3459</v>
      </c>
      <c r="B2781" s="3" t="s">
        <v>3460</v>
      </c>
      <c r="C2781" s="4" t="s">
        <v>77</v>
      </c>
      <c r="D2781" s="241" t="s">
        <v>3461</v>
      </c>
      <c r="E2781" s="236" t="s">
        <v>3462</v>
      </c>
      <c r="F2781" s="3" t="s">
        <v>320</v>
      </c>
      <c r="G2781" s="4" t="s">
        <v>476</v>
      </c>
      <c r="H2781" s="60">
        <v>0</v>
      </c>
      <c r="I2781" s="27">
        <v>7</v>
      </c>
      <c r="J2781" s="170" t="s">
        <v>15</v>
      </c>
      <c r="K2781" s="170" t="s">
        <v>13</v>
      </c>
      <c r="L2781" s="5">
        <v>1</v>
      </c>
      <c r="N2781" s="31">
        <v>0.93327038086244885</v>
      </c>
      <c r="O2781" s="4" t="s">
        <v>6535</v>
      </c>
      <c r="P2781" s="56">
        <v>8.2530757668540886E-2</v>
      </c>
      <c r="Q2781" s="8" t="s">
        <v>6535</v>
      </c>
      <c r="R2781" s="35">
        <v>46.657142857142858</v>
      </c>
      <c r="S2781" s="2" t="s">
        <v>6535</v>
      </c>
      <c r="T2781" s="36">
        <v>4.1259740259740258</v>
      </c>
      <c r="U2781" s="2" t="s">
        <v>6535</v>
      </c>
      <c r="V2781" s="31">
        <v>11.30815234497954</v>
      </c>
      <c r="W2781" s="2" t="s">
        <v>6535</v>
      </c>
      <c r="X2781" s="31" t="s">
        <v>6535</v>
      </c>
      <c r="Y2781" s="2" t="s">
        <v>6535</v>
      </c>
      <c r="AA2781" s="37">
        <v>2965</v>
      </c>
      <c r="AB2781" s="4" t="s">
        <v>6535</v>
      </c>
      <c r="AC2781" s="37">
        <v>35926</v>
      </c>
      <c r="AD2781" s="4" t="s">
        <v>6535</v>
      </c>
      <c r="AE2781" s="41">
        <v>3177</v>
      </c>
      <c r="AF2781" s="4" t="s">
        <v>6535</v>
      </c>
      <c r="AG2781" s="41">
        <v>770</v>
      </c>
      <c r="AH2781" s="2" t="s">
        <v>6535</v>
      </c>
      <c r="AI2781" s="41">
        <v>0</v>
      </c>
      <c r="AJ2781" s="2" t="s">
        <v>6535</v>
      </c>
      <c r="AK2781" s="41">
        <v>11005</v>
      </c>
      <c r="AL2781" s="2" t="s">
        <v>6535</v>
      </c>
      <c r="AM2781" s="2" t="str">
        <f>IF(OR(O2781="Q",Q2781="Q",S2781="Q",U2781="Q",W2781="Q",Y2781="Q",AB2781="Q",AD2781="Q",AF2781="Q",AH2781="Q",AJ2781="Q",AL2781="Q"),"Yes","No")</f>
        <v>No</v>
      </c>
    </row>
    <row r="2782" spans="1:39">
      <c r="A2782" s="3" t="s">
        <v>2873</v>
      </c>
      <c r="B2782" s="3" t="s">
        <v>2874</v>
      </c>
      <c r="C2782" s="4" t="s">
        <v>108</v>
      </c>
      <c r="D2782" s="241">
        <v>5142</v>
      </c>
      <c r="E2782" s="236">
        <v>50142</v>
      </c>
      <c r="F2782" s="3" t="s">
        <v>320</v>
      </c>
      <c r="G2782" s="4" t="s">
        <v>264</v>
      </c>
      <c r="H2782" s="60">
        <v>70889</v>
      </c>
      <c r="I2782" s="27">
        <v>7</v>
      </c>
      <c r="J2782" s="170" t="s">
        <v>14</v>
      </c>
      <c r="K2782" s="170" t="s">
        <v>13</v>
      </c>
      <c r="L2782" s="5">
        <v>1</v>
      </c>
      <c r="N2782" s="31">
        <v>0.98339658444022771</v>
      </c>
      <c r="O2782" s="4" t="s">
        <v>6535</v>
      </c>
      <c r="P2782" s="56">
        <v>1.6004755875359006E-2</v>
      </c>
      <c r="Q2782" s="8" t="s">
        <v>6535</v>
      </c>
      <c r="R2782" s="35">
        <v>64.248015873015873</v>
      </c>
      <c r="S2782" s="2" t="s">
        <v>6535</v>
      </c>
      <c r="T2782" s="36">
        <v>1.0456349206349207</v>
      </c>
      <c r="U2782" s="2" t="s">
        <v>6535</v>
      </c>
      <c r="V2782" s="31">
        <v>61.444022770398483</v>
      </c>
      <c r="W2782" s="2" t="s">
        <v>6535</v>
      </c>
      <c r="X2782" s="31" t="s">
        <v>6535</v>
      </c>
      <c r="Y2782" s="2" t="s">
        <v>6535</v>
      </c>
      <c r="AA2782" s="37">
        <v>2073</v>
      </c>
      <c r="AB2782" s="4" t="s">
        <v>6535</v>
      </c>
      <c r="AC2782" s="37">
        <v>129524</v>
      </c>
      <c r="AD2782" s="4" t="s">
        <v>6535</v>
      </c>
      <c r="AE2782" s="41">
        <v>2108</v>
      </c>
      <c r="AF2782" s="4" t="s">
        <v>6535</v>
      </c>
      <c r="AG2782" s="41">
        <v>2016</v>
      </c>
      <c r="AH2782" s="2" t="s">
        <v>6535</v>
      </c>
      <c r="AI2782" s="41">
        <v>0</v>
      </c>
      <c r="AJ2782" s="2" t="s">
        <v>6535</v>
      </c>
      <c r="AK2782" s="41">
        <v>18583</v>
      </c>
      <c r="AL2782" s="2" t="s">
        <v>6535</v>
      </c>
      <c r="AM2782" s="2" t="str">
        <f>IF(OR(O2782="Q",Q2782="Q",S2782="Q",U2782="Q",W2782="Q",Y2782="Q",AB2782="Q",AD2782="Q",AF2782="Q",AH2782="Q",AJ2782="Q",AL2782="Q"),"Yes","No")</f>
        <v>No</v>
      </c>
    </row>
    <row r="2783" spans="1:39">
      <c r="A2783" s="3" t="s">
        <v>1190</v>
      </c>
      <c r="B2783" s="3" t="s">
        <v>1155</v>
      </c>
      <c r="C2783" s="4" t="s">
        <v>97</v>
      </c>
      <c r="D2783" s="241" t="s">
        <v>1191</v>
      </c>
      <c r="E2783" s="236" t="s">
        <v>1192</v>
      </c>
      <c r="F2783" s="3" t="s">
        <v>317</v>
      </c>
      <c r="G2783" s="4" t="s">
        <v>476</v>
      </c>
      <c r="H2783" s="60">
        <v>0</v>
      </c>
      <c r="I2783" s="27">
        <v>7</v>
      </c>
      <c r="J2783" s="170" t="s">
        <v>30</v>
      </c>
      <c r="K2783" s="170" t="s">
        <v>13</v>
      </c>
      <c r="L2783" s="5">
        <v>1</v>
      </c>
      <c r="N2783" s="31">
        <v>1.5867667330372186</v>
      </c>
      <c r="O2783" s="4" t="s">
        <v>6535</v>
      </c>
      <c r="P2783" s="56">
        <v>7.4851705477324129E-2</v>
      </c>
      <c r="Q2783" s="8" t="s">
        <v>6535</v>
      </c>
      <c r="R2783" s="35">
        <v>133.21174205967276</v>
      </c>
      <c r="S2783" s="2" t="s">
        <v>6535</v>
      </c>
      <c r="T2783" s="36">
        <v>6.2839268527430221</v>
      </c>
      <c r="U2783" s="2" t="s">
        <v>6535</v>
      </c>
      <c r="V2783" s="31">
        <v>21.198805330065859</v>
      </c>
      <c r="W2783" s="2" t="s">
        <v>6535</v>
      </c>
      <c r="X2783" s="31" t="s">
        <v>6535</v>
      </c>
      <c r="Y2783" s="2" t="s">
        <v>6535</v>
      </c>
      <c r="AA2783" s="37">
        <v>10360</v>
      </c>
      <c r="AB2783" s="4" t="s">
        <v>6535</v>
      </c>
      <c r="AC2783" s="37">
        <v>138407</v>
      </c>
      <c r="AD2783" s="4" t="s">
        <v>6535</v>
      </c>
      <c r="AE2783" s="41">
        <v>6529</v>
      </c>
      <c r="AF2783" s="4" t="s">
        <v>6535</v>
      </c>
      <c r="AG2783" s="41">
        <v>1039</v>
      </c>
      <c r="AH2783" s="2" t="s">
        <v>6535</v>
      </c>
      <c r="AI2783" s="41">
        <v>0</v>
      </c>
      <c r="AJ2783" s="2" t="s">
        <v>6535</v>
      </c>
      <c r="AK2783" s="41">
        <v>34865</v>
      </c>
      <c r="AL2783" s="2" t="s">
        <v>6535</v>
      </c>
      <c r="AM2783" s="2" t="str">
        <f>IF(OR(O2783="Q",Q2783="Q",S2783="Q",U2783="Q",W2783="Q",Y2783="Q",AB2783="Q",AD2783="Q",AF2783="Q",AH2783="Q",AJ2783="Q",AL2783="Q"),"Yes","No")</f>
        <v>No</v>
      </c>
    </row>
    <row r="2784" spans="1:39">
      <c r="A2784" s="6" t="s">
        <v>2945</v>
      </c>
      <c r="B2784" s="6" t="s">
        <v>2946</v>
      </c>
      <c r="C2784" s="4" t="s">
        <v>77</v>
      </c>
      <c r="D2784" s="242" t="s">
        <v>2947</v>
      </c>
      <c r="E2784" s="237">
        <v>55234</v>
      </c>
      <c r="F2784" s="25" t="s">
        <v>167</v>
      </c>
      <c r="G2784" s="53" t="s">
        <v>264</v>
      </c>
      <c r="H2784" s="180">
        <v>0</v>
      </c>
      <c r="I2784" s="27">
        <v>6</v>
      </c>
      <c r="J2784" s="171" t="s">
        <v>14</v>
      </c>
      <c r="K2784" s="171" t="s">
        <v>13</v>
      </c>
      <c r="L2784" s="9">
        <v>6</v>
      </c>
      <c r="M2784" s="9"/>
      <c r="N2784" s="32">
        <v>0.45586626651333689</v>
      </c>
      <c r="O2784" s="10" t="s">
        <v>6535</v>
      </c>
      <c r="P2784" s="57">
        <v>2.350034051130194E-2</v>
      </c>
      <c r="Q2784" s="7" t="s">
        <v>6535</v>
      </c>
      <c r="R2784" s="182">
        <v>54.828523862375135</v>
      </c>
      <c r="S2784" s="1" t="s">
        <v>6535</v>
      </c>
      <c r="T2784" s="36">
        <v>2.8264626605359124</v>
      </c>
      <c r="U2784" s="2" t="s">
        <v>6535</v>
      </c>
      <c r="V2784" s="31">
        <v>19.398283454407764</v>
      </c>
      <c r="W2784" s="2" t="s">
        <v>6535</v>
      </c>
      <c r="X2784" s="31" t="s">
        <v>6535</v>
      </c>
      <c r="Y2784" s="2" t="s">
        <v>6535</v>
      </c>
      <c r="AA2784" s="38">
        <v>16253</v>
      </c>
      <c r="AB2784" s="9" t="s">
        <v>6535</v>
      </c>
      <c r="AC2784" s="38">
        <v>691607</v>
      </c>
      <c r="AD2784" s="9" t="s">
        <v>6535</v>
      </c>
      <c r="AE2784" s="42">
        <v>35653</v>
      </c>
      <c r="AF2784" s="9" t="s">
        <v>6535</v>
      </c>
      <c r="AG2784" s="41">
        <v>12614</v>
      </c>
      <c r="AH2784" s="2" t="s">
        <v>6535</v>
      </c>
      <c r="AI2784" s="41">
        <v>0</v>
      </c>
      <c r="AJ2784" s="2" t="s">
        <v>6535</v>
      </c>
      <c r="AK2784" s="41">
        <v>312716</v>
      </c>
      <c r="AL2784" s="2" t="s">
        <v>6535</v>
      </c>
      <c r="AM2784" s="2" t="str">
        <f>IF(OR(O2784="Q",Q2784="Q",S2784="Q",U2784="Q",W2784="Q",Y2784="Q",AB2784="Q",AD2784="Q",AF2784="Q",AH2784="Q",AJ2784="Q",AL2784="Q"),"Yes","No")</f>
        <v>No</v>
      </c>
    </row>
    <row r="2785" spans="1:39">
      <c r="A2785" s="3" t="s">
        <v>5205</v>
      </c>
      <c r="B2785" s="3" t="s">
        <v>5206</v>
      </c>
      <c r="C2785" s="4" t="s">
        <v>127</v>
      </c>
      <c r="D2785" s="241" t="s">
        <v>5207</v>
      </c>
      <c r="E2785" s="236">
        <v>88176</v>
      </c>
      <c r="F2785" s="3" t="s">
        <v>167</v>
      </c>
      <c r="G2785" s="4" t="s">
        <v>264</v>
      </c>
      <c r="H2785" s="60">
        <v>0</v>
      </c>
      <c r="I2785" s="27">
        <v>6</v>
      </c>
      <c r="J2785" s="170" t="s">
        <v>14</v>
      </c>
      <c r="K2785" s="170" t="s">
        <v>16</v>
      </c>
      <c r="L2785" s="5">
        <v>6</v>
      </c>
      <c r="N2785" s="31">
        <v>0.82174631418403665</v>
      </c>
      <c r="O2785" s="4" t="s">
        <v>6535</v>
      </c>
      <c r="P2785" s="56">
        <v>4.3001419968009151E-2</v>
      </c>
      <c r="Q2785" s="8" t="s">
        <v>6535</v>
      </c>
      <c r="R2785" s="35">
        <v>27.689779005524862</v>
      </c>
      <c r="S2785" s="2" t="s">
        <v>6535</v>
      </c>
      <c r="T2785" s="36">
        <v>1.448987108655617</v>
      </c>
      <c r="U2785" s="2" t="s">
        <v>6535</v>
      </c>
      <c r="V2785" s="31">
        <v>19.109748347737671</v>
      </c>
      <c r="W2785" s="2" t="s">
        <v>6535</v>
      </c>
      <c r="X2785" s="31" t="s">
        <v>6535</v>
      </c>
      <c r="Y2785" s="2" t="s">
        <v>6535</v>
      </c>
      <c r="AA2785" s="37">
        <v>12931</v>
      </c>
      <c r="AB2785" s="4" t="s">
        <v>6535</v>
      </c>
      <c r="AC2785" s="37">
        <v>300711</v>
      </c>
      <c r="AD2785" s="4" t="s">
        <v>6535</v>
      </c>
      <c r="AE2785" s="41">
        <v>15736</v>
      </c>
      <c r="AF2785" s="4" t="s">
        <v>6535</v>
      </c>
      <c r="AG2785" s="41">
        <v>10860</v>
      </c>
      <c r="AH2785" s="2" t="s">
        <v>6535</v>
      </c>
      <c r="AI2785" s="41">
        <v>0</v>
      </c>
      <c r="AJ2785" s="2" t="s">
        <v>6535</v>
      </c>
      <c r="AK2785" s="41">
        <v>219683</v>
      </c>
      <c r="AL2785" s="2" t="s">
        <v>6535</v>
      </c>
      <c r="AM2785" s="2" t="str">
        <f>IF(OR(O2785="Q",Q2785="Q",S2785="Q",U2785="Q",W2785="Q",Y2785="Q",AB2785="Q",AD2785="Q",AF2785="Q",AH2785="Q",AJ2785="Q",AL2785="Q"),"Yes","No")</f>
        <v>No</v>
      </c>
    </row>
    <row r="2786" spans="1:39">
      <c r="A2786" s="3" t="s">
        <v>370</v>
      </c>
      <c r="B2786" s="3" t="s">
        <v>371</v>
      </c>
      <c r="C2786" s="4" t="s">
        <v>2</v>
      </c>
      <c r="D2786" s="241" t="s">
        <v>372</v>
      </c>
      <c r="E2786" s="236">
        <v>31</v>
      </c>
      <c r="F2786" s="3" t="s">
        <v>167</v>
      </c>
      <c r="G2786" s="4" t="s">
        <v>264</v>
      </c>
      <c r="H2786" s="60">
        <v>0</v>
      </c>
      <c r="I2786" s="27">
        <v>6</v>
      </c>
      <c r="J2786" s="170" t="s">
        <v>15</v>
      </c>
      <c r="K2786" s="170" t="s">
        <v>13</v>
      </c>
      <c r="L2786" s="5">
        <v>6</v>
      </c>
      <c r="N2786" s="31">
        <v>1</v>
      </c>
      <c r="O2786" s="4" t="s">
        <v>6535</v>
      </c>
      <c r="P2786" s="56">
        <v>4.5125761353236343E-2</v>
      </c>
      <c r="Q2786" s="8" t="s">
        <v>6535</v>
      </c>
      <c r="R2786" s="35">
        <v>37.278823529411767</v>
      </c>
      <c r="S2786" s="2" t="s">
        <v>6535</v>
      </c>
      <c r="T2786" s="36">
        <v>1.6822352941176471</v>
      </c>
      <c r="U2786" s="2" t="s">
        <v>6535</v>
      </c>
      <c r="V2786" s="31">
        <v>22.160290929435625</v>
      </c>
      <c r="W2786" s="2" t="s">
        <v>6535</v>
      </c>
      <c r="X2786" s="31" t="s">
        <v>6535</v>
      </c>
      <c r="Y2786" s="2" t="s">
        <v>6535</v>
      </c>
      <c r="AA2786" s="37">
        <v>14299</v>
      </c>
      <c r="AB2786" s="4" t="s">
        <v>6535</v>
      </c>
      <c r="AC2786" s="37">
        <v>316870</v>
      </c>
      <c r="AD2786" s="4" t="s">
        <v>6535</v>
      </c>
      <c r="AE2786" s="41">
        <v>14299</v>
      </c>
      <c r="AF2786" s="4" t="s">
        <v>6535</v>
      </c>
      <c r="AG2786" s="41">
        <v>8500</v>
      </c>
      <c r="AH2786" s="2" t="s">
        <v>6535</v>
      </c>
      <c r="AI2786" s="41">
        <v>0</v>
      </c>
      <c r="AJ2786" s="2" t="s">
        <v>6535</v>
      </c>
      <c r="AK2786" s="41">
        <v>141181</v>
      </c>
      <c r="AL2786" s="2" t="s">
        <v>6535</v>
      </c>
      <c r="AM2786" s="2" t="str">
        <f>IF(OR(O2786="Q",Q2786="Q",S2786="Q",U2786="Q",W2786="Q",Y2786="Q",AB2786="Q",AD2786="Q",AF2786="Q",AH2786="Q",AJ2786="Q",AL2786="Q"),"Yes","No")</f>
        <v>No</v>
      </c>
    </row>
    <row r="2787" spans="1:39">
      <c r="A2787" s="3" t="s">
        <v>4483</v>
      </c>
      <c r="B2787" s="3" t="s">
        <v>4484</v>
      </c>
      <c r="C2787" s="4" t="s">
        <v>63</v>
      </c>
      <c r="D2787" s="241" t="s">
        <v>4485</v>
      </c>
      <c r="E2787" s="236">
        <v>77075</v>
      </c>
      <c r="F2787" s="3" t="s">
        <v>167</v>
      </c>
      <c r="G2787" s="4" t="s">
        <v>264</v>
      </c>
      <c r="H2787" s="60">
        <v>0</v>
      </c>
      <c r="I2787" s="27">
        <v>6</v>
      </c>
      <c r="J2787" s="170" t="s">
        <v>14</v>
      </c>
      <c r="K2787" s="170" t="s">
        <v>13</v>
      </c>
      <c r="L2787" s="5">
        <v>6</v>
      </c>
      <c r="N2787" s="31">
        <v>1.03824200913242</v>
      </c>
      <c r="O2787" s="4" t="s">
        <v>6535</v>
      </c>
      <c r="P2787" s="56">
        <v>4.5829029250963695E-2</v>
      </c>
      <c r="Q2787" s="8" t="s">
        <v>6535</v>
      </c>
      <c r="R2787" s="35">
        <v>49.305590062111804</v>
      </c>
      <c r="S2787" s="2" t="s">
        <v>6535</v>
      </c>
      <c r="T2787" s="36">
        <v>2.1763975155279502</v>
      </c>
      <c r="U2787" s="2" t="s">
        <v>6535</v>
      </c>
      <c r="V2787" s="31">
        <v>22.654680365296805</v>
      </c>
      <c r="W2787" s="2" t="s">
        <v>6535</v>
      </c>
      <c r="X2787" s="31" t="s">
        <v>6535</v>
      </c>
      <c r="Y2787" s="2" t="s">
        <v>6535</v>
      </c>
      <c r="AA2787" s="37">
        <v>10914</v>
      </c>
      <c r="AB2787" s="4" t="s">
        <v>6535</v>
      </c>
      <c r="AC2787" s="37">
        <v>238146</v>
      </c>
      <c r="AD2787" s="4" t="s">
        <v>6535</v>
      </c>
      <c r="AE2787" s="41">
        <v>10512</v>
      </c>
      <c r="AF2787" s="4" t="s">
        <v>6535</v>
      </c>
      <c r="AG2787" s="41">
        <v>4830</v>
      </c>
      <c r="AH2787" s="2" t="s">
        <v>6535</v>
      </c>
      <c r="AI2787" s="41">
        <v>0</v>
      </c>
      <c r="AJ2787" s="2" t="s">
        <v>6535</v>
      </c>
      <c r="AK2787" s="41">
        <v>151422</v>
      </c>
      <c r="AL2787" s="2" t="s">
        <v>6535</v>
      </c>
      <c r="AM2787" s="2" t="str">
        <f>IF(OR(O2787="Q",Q2787="Q",S2787="Q",U2787="Q",W2787="Q",Y2787="Q",AB2787="Q",AD2787="Q",AF2787="Q",AH2787="Q",AJ2787="Q",AL2787="Q"),"Yes","No")</f>
        <v>No</v>
      </c>
    </row>
    <row r="2788" spans="1:39">
      <c r="A2788" s="6" t="s">
        <v>4022</v>
      </c>
      <c r="B2788" s="6" t="s">
        <v>4023</v>
      </c>
      <c r="C2788" s="4" t="s">
        <v>130</v>
      </c>
      <c r="D2788" s="242">
        <v>6125</v>
      </c>
      <c r="E2788" s="237">
        <v>60125</v>
      </c>
      <c r="F2788" s="25" t="s">
        <v>317</v>
      </c>
      <c r="G2788" s="53" t="s">
        <v>264</v>
      </c>
      <c r="H2788" s="180">
        <v>1362416</v>
      </c>
      <c r="I2788" s="27">
        <v>6</v>
      </c>
      <c r="J2788" s="171" t="s">
        <v>14</v>
      </c>
      <c r="K2788" s="171" t="s">
        <v>16</v>
      </c>
      <c r="L2788" s="9">
        <v>6</v>
      </c>
      <c r="M2788" s="9"/>
      <c r="N2788" s="32">
        <v>1.6249024434171819</v>
      </c>
      <c r="O2788" s="10" t="s">
        <v>6535</v>
      </c>
      <c r="P2788" s="57">
        <v>4.3425105891413171E-2</v>
      </c>
      <c r="Q2788" s="7" t="s">
        <v>6535</v>
      </c>
      <c r="R2788" s="182">
        <v>61.099892167434568</v>
      </c>
      <c r="S2788" s="1" t="s">
        <v>6535</v>
      </c>
      <c r="T2788" s="36">
        <v>1.6328791294971081</v>
      </c>
      <c r="U2788" s="2" t="s">
        <v>6535</v>
      </c>
      <c r="V2788" s="31">
        <v>37.418502731584319</v>
      </c>
      <c r="W2788" s="2" t="s">
        <v>6535</v>
      </c>
      <c r="X2788" s="31" t="s">
        <v>6535</v>
      </c>
      <c r="Y2788" s="2" t="s">
        <v>6535</v>
      </c>
      <c r="AA2788" s="38">
        <v>27066</v>
      </c>
      <c r="AB2788" s="9" t="s">
        <v>6535</v>
      </c>
      <c r="AC2788" s="38">
        <v>623280</v>
      </c>
      <c r="AD2788" s="9" t="s">
        <v>6535</v>
      </c>
      <c r="AE2788" s="42">
        <v>16657</v>
      </c>
      <c r="AF2788" s="9" t="s">
        <v>6535</v>
      </c>
      <c r="AG2788" s="41">
        <v>10201</v>
      </c>
      <c r="AH2788" s="2" t="s">
        <v>6535</v>
      </c>
      <c r="AI2788" s="41">
        <v>0</v>
      </c>
      <c r="AJ2788" s="2" t="s">
        <v>6535</v>
      </c>
      <c r="AK2788" s="41">
        <v>110328</v>
      </c>
      <c r="AL2788" s="2" t="s">
        <v>6535</v>
      </c>
      <c r="AM2788" s="2" t="str">
        <f>IF(OR(O2788="Q",Q2788="Q",S2788="Q",U2788="Q",W2788="Q",Y2788="Q",AB2788="Q",AD2788="Q",AF2788="Q",AH2788="Q",AJ2788="Q",AL2788="Q"),"Yes","No")</f>
        <v>No</v>
      </c>
    </row>
    <row r="2789" spans="1:39">
      <c r="A2789" s="6" t="s">
        <v>1033</v>
      </c>
      <c r="B2789" s="6" t="s">
        <v>1012</v>
      </c>
      <c r="C2789" s="4" t="s">
        <v>97</v>
      </c>
      <c r="D2789" s="242">
        <v>2179</v>
      </c>
      <c r="E2789" s="237">
        <v>20179</v>
      </c>
      <c r="F2789" s="25" t="s">
        <v>397</v>
      </c>
      <c r="G2789" s="53" t="s">
        <v>264</v>
      </c>
      <c r="H2789" s="180">
        <v>423566</v>
      </c>
      <c r="I2789" s="28">
        <v>6</v>
      </c>
      <c r="J2789" s="171" t="s">
        <v>30</v>
      </c>
      <c r="K2789" s="171" t="s">
        <v>13</v>
      </c>
      <c r="L2789" s="9">
        <v>6</v>
      </c>
      <c r="M2789" s="9"/>
      <c r="N2789" s="32">
        <v>4.9932504794401131</v>
      </c>
      <c r="O2789" s="10" t="s">
        <v>6535</v>
      </c>
      <c r="P2789" s="57">
        <v>0.11077480034080474</v>
      </c>
      <c r="Q2789" s="7" t="s">
        <v>6535</v>
      </c>
      <c r="R2789" s="182">
        <v>121.7595532831001</v>
      </c>
      <c r="S2789" s="1" t="s">
        <v>6535</v>
      </c>
      <c r="T2789" s="36">
        <v>2.7012244348762109</v>
      </c>
      <c r="U2789" s="2" t="s">
        <v>6535</v>
      </c>
      <c r="V2789" s="31">
        <v>45.075689272994445</v>
      </c>
      <c r="W2789" s="2" t="s">
        <v>6535</v>
      </c>
      <c r="X2789" s="31" t="s">
        <v>6535</v>
      </c>
      <c r="Y2789" s="2" t="s">
        <v>6535</v>
      </c>
      <c r="AA2789" s="38">
        <v>200484</v>
      </c>
      <c r="AB2789" s="9" t="s">
        <v>6535</v>
      </c>
      <c r="AC2789" s="38">
        <v>1809834</v>
      </c>
      <c r="AD2789" s="9" t="s">
        <v>6535</v>
      </c>
      <c r="AE2789" s="42">
        <v>40151</v>
      </c>
      <c r="AF2789" s="9" t="s">
        <v>6535</v>
      </c>
      <c r="AG2789" s="41">
        <v>14864</v>
      </c>
      <c r="AH2789" s="2" t="s">
        <v>6535</v>
      </c>
      <c r="AI2789" s="41">
        <v>0</v>
      </c>
      <c r="AJ2789" s="2" t="s">
        <v>6535</v>
      </c>
      <c r="AK2789" s="41">
        <v>368778</v>
      </c>
      <c r="AL2789" s="2" t="s">
        <v>6535</v>
      </c>
      <c r="AM2789" s="2" t="str">
        <f>IF(OR(O2789="Q",Q2789="Q",S2789="Q",U2789="Q",W2789="Q",Y2789="Q",AB2789="Q",AD2789="Q",AF2789="Q",AH2789="Q",AJ2789="Q",AL2789="Q"),"Yes","No")</f>
        <v>No</v>
      </c>
    </row>
    <row r="2790" spans="1:39">
      <c r="A2790" s="6" t="s">
        <v>4077</v>
      </c>
      <c r="B2790" s="6" t="s">
        <v>4004</v>
      </c>
      <c r="C2790" s="4" t="s">
        <v>12</v>
      </c>
      <c r="D2790" s="242" t="s">
        <v>4078</v>
      </c>
      <c r="E2790" s="237" t="s">
        <v>4079</v>
      </c>
      <c r="F2790" s="25" t="s">
        <v>481</v>
      </c>
      <c r="G2790" s="53" t="s">
        <v>476</v>
      </c>
      <c r="H2790" s="180">
        <v>0</v>
      </c>
      <c r="I2790" s="28">
        <v>6</v>
      </c>
      <c r="J2790" s="171" t="s">
        <v>14</v>
      </c>
      <c r="K2790" s="171" t="s">
        <v>13</v>
      </c>
      <c r="L2790" s="9">
        <v>6</v>
      </c>
      <c r="M2790" s="9"/>
      <c r="N2790" s="32">
        <v>3.2370025673940952</v>
      </c>
      <c r="O2790" s="10" t="s">
        <v>6535</v>
      </c>
      <c r="P2790" s="57">
        <v>8.644027852169256E-2</v>
      </c>
      <c r="Q2790" s="7" t="s">
        <v>6535</v>
      </c>
      <c r="R2790" s="182">
        <v>31.304493628437289</v>
      </c>
      <c r="S2790" s="1" t="s">
        <v>6535</v>
      </c>
      <c r="T2790" s="36">
        <v>0.83594902749832323</v>
      </c>
      <c r="U2790" s="2" t="s">
        <v>6535</v>
      </c>
      <c r="V2790" s="31">
        <v>37.447849807445444</v>
      </c>
      <c r="W2790" s="2" t="s">
        <v>6535</v>
      </c>
      <c r="X2790" s="31" t="s">
        <v>6535</v>
      </c>
      <c r="Y2790" s="2" t="s">
        <v>6535</v>
      </c>
      <c r="AA2790" s="38">
        <v>20173</v>
      </c>
      <c r="AB2790" s="9" t="s">
        <v>6535</v>
      </c>
      <c r="AC2790" s="38">
        <v>233375</v>
      </c>
      <c r="AD2790" s="9" t="s">
        <v>6535</v>
      </c>
      <c r="AE2790" s="42">
        <v>6232</v>
      </c>
      <c r="AF2790" s="9" t="s">
        <v>6535</v>
      </c>
      <c r="AG2790" s="41">
        <v>7455</v>
      </c>
      <c r="AH2790" s="2" t="s">
        <v>6535</v>
      </c>
      <c r="AI2790" s="41">
        <v>0</v>
      </c>
      <c r="AJ2790" s="2" t="s">
        <v>6535</v>
      </c>
      <c r="AK2790" s="41">
        <v>138129</v>
      </c>
      <c r="AL2790" s="2" t="s">
        <v>6535</v>
      </c>
      <c r="AM2790" s="2" t="str">
        <f>IF(OR(O2790="Q",Q2790="Q",S2790="Q",U2790="Q",W2790="Q",Y2790="Q",AB2790="Q",AD2790="Q",AF2790="Q",AH2790="Q",AJ2790="Q",AL2790="Q"),"Yes","No")</f>
        <v>No</v>
      </c>
    </row>
    <row r="2791" spans="1:39">
      <c r="A2791" s="6" t="s">
        <v>4187</v>
      </c>
      <c r="B2791" s="6" t="s">
        <v>2837</v>
      </c>
      <c r="C2791" s="4" t="s">
        <v>67</v>
      </c>
      <c r="D2791" s="242" t="s">
        <v>4188</v>
      </c>
      <c r="E2791" s="237" t="s">
        <v>4189</v>
      </c>
      <c r="F2791" s="25" t="s">
        <v>1218</v>
      </c>
      <c r="G2791" s="53" t="s">
        <v>476</v>
      </c>
      <c r="H2791" s="180">
        <v>0</v>
      </c>
      <c r="I2791" s="28">
        <v>6</v>
      </c>
      <c r="J2791" s="171" t="s">
        <v>14</v>
      </c>
      <c r="K2791" s="171" t="s">
        <v>13</v>
      </c>
      <c r="L2791" s="9">
        <v>6</v>
      </c>
      <c r="M2791" s="9"/>
      <c r="N2791" s="32">
        <v>0.52917194644923149</v>
      </c>
      <c r="O2791" s="10" t="s">
        <v>6535</v>
      </c>
      <c r="P2791" s="57">
        <v>2.9915594730121158E-2</v>
      </c>
      <c r="Q2791" s="7" t="s">
        <v>6535</v>
      </c>
      <c r="R2791" s="182">
        <v>40.335427135678394</v>
      </c>
      <c r="S2791" s="1" t="s">
        <v>6535</v>
      </c>
      <c r="T2791" s="36">
        <v>2.2802763819095477</v>
      </c>
      <c r="U2791" s="2" t="s">
        <v>6535</v>
      </c>
      <c r="V2791" s="31">
        <v>17.688832571208199</v>
      </c>
      <c r="W2791" s="2" t="s">
        <v>6535</v>
      </c>
      <c r="X2791" s="31" t="s">
        <v>6535</v>
      </c>
      <c r="Y2791" s="2" t="s">
        <v>6535</v>
      </c>
      <c r="AA2791" s="38">
        <v>9605</v>
      </c>
      <c r="AB2791" s="9" t="s">
        <v>6535</v>
      </c>
      <c r="AC2791" s="38">
        <v>321070</v>
      </c>
      <c r="AD2791" s="9" t="s">
        <v>6535</v>
      </c>
      <c r="AE2791" s="42">
        <v>18151</v>
      </c>
      <c r="AF2791" s="9" t="s">
        <v>6535</v>
      </c>
      <c r="AG2791" s="41">
        <v>7960</v>
      </c>
      <c r="AH2791" s="2" t="s">
        <v>6535</v>
      </c>
      <c r="AI2791" s="41">
        <v>0</v>
      </c>
      <c r="AJ2791" s="2" t="s">
        <v>6535</v>
      </c>
      <c r="AK2791" s="41">
        <v>162045</v>
      </c>
      <c r="AL2791" s="2" t="s">
        <v>6535</v>
      </c>
      <c r="AM2791" s="2" t="str">
        <f>IF(OR(O2791="Q",Q2791="Q",S2791="Q",U2791="Q",W2791="Q",Y2791="Q",AB2791="Q",AD2791="Q",AF2791="Q",AH2791="Q",AJ2791="Q",AL2791="Q"),"Yes","No")</f>
        <v>No</v>
      </c>
    </row>
    <row r="2792" spans="1:39">
      <c r="A2792" s="3" t="s">
        <v>4146</v>
      </c>
      <c r="B2792" s="3" t="s">
        <v>4147</v>
      </c>
      <c r="C2792" s="4" t="s">
        <v>67</v>
      </c>
      <c r="D2792" s="241" t="s">
        <v>4148</v>
      </c>
      <c r="E2792" s="236" t="s">
        <v>4149</v>
      </c>
      <c r="F2792" s="3" t="s">
        <v>1218</v>
      </c>
      <c r="G2792" s="4" t="s">
        <v>476</v>
      </c>
      <c r="H2792" s="60">
        <v>0</v>
      </c>
      <c r="I2792" s="27">
        <v>6</v>
      </c>
      <c r="J2792" s="170" t="s">
        <v>14</v>
      </c>
      <c r="K2792" s="170" t="s">
        <v>13</v>
      </c>
      <c r="L2792" s="5">
        <v>6</v>
      </c>
      <c r="N2792" s="31">
        <v>1.1571458032584039</v>
      </c>
      <c r="O2792" s="4" t="s">
        <v>6535</v>
      </c>
      <c r="P2792" s="56">
        <v>7.3600157405433769E-2</v>
      </c>
      <c r="Q2792" s="8" t="s">
        <v>6535</v>
      </c>
      <c r="R2792" s="35">
        <v>32.814484020230282</v>
      </c>
      <c r="S2792" s="2" t="s">
        <v>6535</v>
      </c>
      <c r="T2792" s="36">
        <v>2.0871623802862369</v>
      </c>
      <c r="U2792" s="2" t="s">
        <v>6535</v>
      </c>
      <c r="V2792" s="31">
        <v>15.722056094040008</v>
      </c>
      <c r="W2792" s="2" t="s">
        <v>6535</v>
      </c>
      <c r="X2792" s="31" t="s">
        <v>6535</v>
      </c>
      <c r="Y2792" s="2" t="s">
        <v>6535</v>
      </c>
      <c r="AA2792" s="37">
        <v>22444</v>
      </c>
      <c r="AB2792" s="4" t="s">
        <v>6535</v>
      </c>
      <c r="AC2792" s="37">
        <v>304945</v>
      </c>
      <c r="AD2792" s="4" t="s">
        <v>6535</v>
      </c>
      <c r="AE2792" s="41">
        <v>19396</v>
      </c>
      <c r="AF2792" s="4" t="s">
        <v>6535</v>
      </c>
      <c r="AG2792" s="41">
        <v>9293</v>
      </c>
      <c r="AH2792" s="2" t="s">
        <v>6535</v>
      </c>
      <c r="AI2792" s="41">
        <v>0</v>
      </c>
      <c r="AJ2792" s="2" t="s">
        <v>6535</v>
      </c>
      <c r="AK2792" s="41">
        <v>163864</v>
      </c>
      <c r="AL2792" s="2" t="s">
        <v>6535</v>
      </c>
      <c r="AM2792" s="2" t="str">
        <f>IF(OR(O2792="Q",Q2792="Q",S2792="Q",U2792="Q",W2792="Q",Y2792="Q",AB2792="Q",AD2792="Q",AF2792="Q",AH2792="Q",AJ2792="Q",AL2792="Q"),"Yes","No")</f>
        <v>No</v>
      </c>
    </row>
    <row r="2793" spans="1:39">
      <c r="A2793" s="3" t="s">
        <v>4114</v>
      </c>
      <c r="B2793" s="3" t="s">
        <v>2474</v>
      </c>
      <c r="C2793" s="4" t="s">
        <v>67</v>
      </c>
      <c r="D2793" s="241" t="s">
        <v>4115</v>
      </c>
      <c r="E2793" s="236" t="s">
        <v>4116</v>
      </c>
      <c r="F2793" s="3" t="s">
        <v>1218</v>
      </c>
      <c r="G2793" s="4" t="s">
        <v>476</v>
      </c>
      <c r="H2793" s="60">
        <v>0</v>
      </c>
      <c r="I2793" s="27">
        <v>6</v>
      </c>
      <c r="J2793" s="170" t="s">
        <v>14</v>
      </c>
      <c r="K2793" s="170" t="s">
        <v>13</v>
      </c>
      <c r="L2793" s="5">
        <v>6</v>
      </c>
      <c r="N2793" s="31">
        <v>0.72682481751824812</v>
      </c>
      <c r="O2793" s="4" t="s">
        <v>6535</v>
      </c>
      <c r="P2793" s="56">
        <v>2.741026973274471E-2</v>
      </c>
      <c r="Q2793" s="8" t="s">
        <v>6535</v>
      </c>
      <c r="R2793" s="35">
        <v>59.1293997965412</v>
      </c>
      <c r="S2793" s="2" t="s">
        <v>6535</v>
      </c>
      <c r="T2793" s="36">
        <v>2.2299084435401832</v>
      </c>
      <c r="U2793" s="2" t="s">
        <v>6535</v>
      </c>
      <c r="V2793" s="31">
        <v>26.516514598540144</v>
      </c>
      <c r="W2793" s="2" t="s">
        <v>6535</v>
      </c>
      <c r="X2793" s="31" t="s">
        <v>6535</v>
      </c>
      <c r="Y2793" s="2" t="s">
        <v>6535</v>
      </c>
      <c r="AA2793" s="37">
        <v>7966</v>
      </c>
      <c r="AB2793" s="4" t="s">
        <v>6535</v>
      </c>
      <c r="AC2793" s="37">
        <v>290621</v>
      </c>
      <c r="AD2793" s="4" t="s">
        <v>6535</v>
      </c>
      <c r="AE2793" s="41">
        <v>10960</v>
      </c>
      <c r="AF2793" s="4" t="s">
        <v>6535</v>
      </c>
      <c r="AG2793" s="41">
        <v>4915</v>
      </c>
      <c r="AH2793" s="2" t="s">
        <v>6535</v>
      </c>
      <c r="AI2793" s="41">
        <v>0</v>
      </c>
      <c r="AJ2793" s="2" t="s">
        <v>6535</v>
      </c>
      <c r="AK2793" s="41">
        <v>92030</v>
      </c>
      <c r="AL2793" s="2" t="s">
        <v>6535</v>
      </c>
      <c r="AM2793" s="2" t="str">
        <f>IF(OR(O2793="Q",Q2793="Q",S2793="Q",U2793="Q",W2793="Q",Y2793="Q",AB2793="Q",AD2793="Q",AF2793="Q",AH2793="Q",AJ2793="Q",AL2793="Q"),"Yes","No")</f>
        <v>No</v>
      </c>
    </row>
    <row r="2794" spans="1:39">
      <c r="A2794" s="3" t="s">
        <v>5477</v>
      </c>
      <c r="B2794" s="3" t="s">
        <v>5478</v>
      </c>
      <c r="C2794" s="4" t="s">
        <v>84</v>
      </c>
      <c r="D2794" s="241" t="s">
        <v>5479</v>
      </c>
      <c r="E2794" s="236" t="s">
        <v>5480</v>
      </c>
      <c r="F2794" s="3" t="s">
        <v>481</v>
      </c>
      <c r="G2794" s="4" t="s">
        <v>476</v>
      </c>
      <c r="H2794" s="60">
        <v>0</v>
      </c>
      <c r="I2794" s="27">
        <v>6</v>
      </c>
      <c r="J2794" s="170" t="s">
        <v>14</v>
      </c>
      <c r="K2794" s="170" t="s">
        <v>13</v>
      </c>
      <c r="L2794" s="5">
        <v>6</v>
      </c>
      <c r="N2794" s="31">
        <v>1.8603649784703711</v>
      </c>
      <c r="O2794" s="4" t="s">
        <v>6535</v>
      </c>
      <c r="P2794" s="56">
        <v>5.7091977674161049E-2</v>
      </c>
      <c r="Q2794" s="8" t="s">
        <v>6535</v>
      </c>
      <c r="R2794" s="35">
        <v>53.526103065005053</v>
      </c>
      <c r="S2794" s="2" t="s">
        <v>6535</v>
      </c>
      <c r="T2794" s="36">
        <v>1.6426406197372854</v>
      </c>
      <c r="U2794" s="2" t="s">
        <v>6535</v>
      </c>
      <c r="V2794" s="31">
        <v>32.585400861185157</v>
      </c>
      <c r="W2794" s="2" t="s">
        <v>6535</v>
      </c>
      <c r="X2794" s="31" t="s">
        <v>6535</v>
      </c>
      <c r="Y2794" s="2" t="s">
        <v>6535</v>
      </c>
      <c r="AA2794" s="37">
        <v>18146</v>
      </c>
      <c r="AB2794" s="4" t="s">
        <v>6535</v>
      </c>
      <c r="AC2794" s="37">
        <v>317838</v>
      </c>
      <c r="AD2794" s="4" t="s">
        <v>6535</v>
      </c>
      <c r="AE2794" s="41">
        <v>9754</v>
      </c>
      <c r="AF2794" s="4" t="s">
        <v>6535</v>
      </c>
      <c r="AG2794" s="41">
        <v>5938</v>
      </c>
      <c r="AH2794" s="2" t="s">
        <v>6535</v>
      </c>
      <c r="AI2794" s="41">
        <v>0</v>
      </c>
      <c r="AJ2794" s="2" t="s">
        <v>6535</v>
      </c>
      <c r="AK2794" s="41">
        <v>80670</v>
      </c>
      <c r="AL2794" s="2" t="s">
        <v>6535</v>
      </c>
      <c r="AM2794" s="2" t="str">
        <f>IF(OR(O2794="Q",Q2794="Q",S2794="Q",U2794="Q",W2794="Q",Y2794="Q",AB2794="Q",AD2794="Q",AF2794="Q",AH2794="Q",AJ2794="Q",AL2794="Q"),"Yes","No")</f>
        <v>No</v>
      </c>
    </row>
    <row r="2795" spans="1:39">
      <c r="A2795" s="6" t="s">
        <v>5424</v>
      </c>
      <c r="B2795" s="6" t="s">
        <v>5425</v>
      </c>
      <c r="C2795" s="4" t="s">
        <v>84</v>
      </c>
      <c r="D2795" s="242" t="s">
        <v>5426</v>
      </c>
      <c r="E2795" s="237" t="s">
        <v>5427</v>
      </c>
      <c r="F2795" s="25" t="s">
        <v>481</v>
      </c>
      <c r="G2795" s="53" t="s">
        <v>476</v>
      </c>
      <c r="H2795" s="180">
        <v>0</v>
      </c>
      <c r="I2795" s="28">
        <v>6</v>
      </c>
      <c r="J2795" s="171" t="s">
        <v>14</v>
      </c>
      <c r="K2795" s="171" t="s">
        <v>13</v>
      </c>
      <c r="L2795" s="9">
        <v>6</v>
      </c>
      <c r="M2795" s="9"/>
      <c r="N2795" s="32">
        <v>0.78389637933646417</v>
      </c>
      <c r="O2795" s="10" t="s">
        <v>6535</v>
      </c>
      <c r="P2795" s="57">
        <v>8.0977773952371074E-2</v>
      </c>
      <c r="Q2795" s="7" t="s">
        <v>6535</v>
      </c>
      <c r="R2795" s="182">
        <v>37.810798816568045</v>
      </c>
      <c r="S2795" s="1" t="s">
        <v>6535</v>
      </c>
      <c r="T2795" s="36">
        <v>3.9059171597633138</v>
      </c>
      <c r="U2795" s="2" t="s">
        <v>6535</v>
      </c>
      <c r="V2795" s="31">
        <v>9.6803893349492505</v>
      </c>
      <c r="W2795" s="2" t="s">
        <v>6535</v>
      </c>
      <c r="X2795" s="31" t="s">
        <v>6535</v>
      </c>
      <c r="Y2795" s="2" t="s">
        <v>6535</v>
      </c>
      <c r="AA2795" s="38">
        <v>20698</v>
      </c>
      <c r="AB2795" s="9" t="s">
        <v>6535</v>
      </c>
      <c r="AC2795" s="38">
        <v>255601</v>
      </c>
      <c r="AD2795" s="9" t="s">
        <v>6535</v>
      </c>
      <c r="AE2795" s="42">
        <v>26404</v>
      </c>
      <c r="AF2795" s="9" t="s">
        <v>6535</v>
      </c>
      <c r="AG2795" s="41">
        <v>6760</v>
      </c>
      <c r="AH2795" s="2" t="s">
        <v>6535</v>
      </c>
      <c r="AI2795" s="41">
        <v>0</v>
      </c>
      <c r="AJ2795" s="2" t="s">
        <v>6535</v>
      </c>
      <c r="AK2795" s="41">
        <v>48790</v>
      </c>
      <c r="AL2795" s="2" t="s">
        <v>6535</v>
      </c>
      <c r="AM2795" s="2" t="str">
        <f>IF(OR(O2795="Q",Q2795="Q",S2795="Q",U2795="Q",W2795="Q",Y2795="Q",AB2795="Q",AD2795="Q",AF2795="Q",AH2795="Q",AJ2795="Q",AL2795="Q"),"Yes","No")</f>
        <v>No</v>
      </c>
    </row>
    <row r="2796" spans="1:39">
      <c r="A2796" s="3" t="s">
        <v>843</v>
      </c>
      <c r="B2796" s="3" t="s">
        <v>844</v>
      </c>
      <c r="C2796" s="4" t="s">
        <v>73</v>
      </c>
      <c r="D2796" s="241" t="s">
        <v>845</v>
      </c>
      <c r="E2796" s="236">
        <v>11140</v>
      </c>
      <c r="F2796" s="3" t="s">
        <v>167</v>
      </c>
      <c r="G2796" s="4" t="s">
        <v>264</v>
      </c>
      <c r="H2796" s="60">
        <v>0</v>
      </c>
      <c r="I2796" s="27">
        <v>6</v>
      </c>
      <c r="J2796" s="170" t="s">
        <v>14</v>
      </c>
      <c r="K2796" s="170" t="s">
        <v>13</v>
      </c>
      <c r="L2796" s="5">
        <v>6</v>
      </c>
      <c r="N2796" s="31">
        <v>0</v>
      </c>
      <c r="O2796" s="4" t="s">
        <v>6535</v>
      </c>
      <c r="P2796" s="56">
        <v>0</v>
      </c>
      <c r="Q2796" s="8" t="s">
        <v>6535</v>
      </c>
      <c r="R2796" s="35">
        <v>19.988574396260713</v>
      </c>
      <c r="S2796" s="2" t="s">
        <v>6535</v>
      </c>
      <c r="T2796" s="36">
        <v>0.22396780057128018</v>
      </c>
      <c r="U2796" s="2" t="s">
        <v>6535</v>
      </c>
      <c r="V2796" s="31">
        <v>89.247536231884055</v>
      </c>
      <c r="W2796" s="2" t="s">
        <v>6535</v>
      </c>
      <c r="X2796" s="31" t="s">
        <v>6535</v>
      </c>
      <c r="Y2796" s="2" t="s">
        <v>6535</v>
      </c>
      <c r="AA2796" s="37">
        <v>0</v>
      </c>
      <c r="AB2796" s="4" t="s">
        <v>6535</v>
      </c>
      <c r="AC2796" s="37">
        <v>153952</v>
      </c>
      <c r="AD2796" s="4" t="s">
        <v>6535</v>
      </c>
      <c r="AE2796" s="41">
        <v>1725</v>
      </c>
      <c r="AF2796" s="4" t="s">
        <v>6535</v>
      </c>
      <c r="AG2796" s="41">
        <v>7702</v>
      </c>
      <c r="AH2796" s="2" t="s">
        <v>6535</v>
      </c>
      <c r="AI2796" s="41">
        <v>0</v>
      </c>
      <c r="AJ2796" s="2" t="s">
        <v>6535</v>
      </c>
      <c r="AK2796" s="41">
        <v>53466</v>
      </c>
      <c r="AL2796" s="2" t="s">
        <v>6535</v>
      </c>
      <c r="AM2796" s="2" t="str">
        <f>IF(OR(O2796="Q",Q2796="Q",S2796="Q",U2796="Q",W2796="Q",Y2796="Q",AB2796="Q",AD2796="Q",AF2796="Q",AH2796="Q",AJ2796="Q",AL2796="Q"),"Yes","No")</f>
        <v>No</v>
      </c>
    </row>
    <row r="2797" spans="1:39">
      <c r="A2797" s="6" t="s">
        <v>4494</v>
      </c>
      <c r="B2797" s="6" t="s">
        <v>4495</v>
      </c>
      <c r="C2797" s="4" t="s">
        <v>57</v>
      </c>
      <c r="D2797" s="242" t="s">
        <v>4496</v>
      </c>
      <c r="E2797" s="237" t="s">
        <v>4497</v>
      </c>
      <c r="F2797" s="25" t="s">
        <v>320</v>
      </c>
      <c r="G2797" s="53" t="s">
        <v>476</v>
      </c>
      <c r="H2797" s="180">
        <v>0</v>
      </c>
      <c r="I2797" s="28">
        <v>6</v>
      </c>
      <c r="J2797" s="171" t="s">
        <v>15</v>
      </c>
      <c r="K2797" s="171" t="s">
        <v>13</v>
      </c>
      <c r="L2797" s="9">
        <v>6</v>
      </c>
      <c r="M2797" s="9"/>
      <c r="N2797" s="32">
        <v>0.84564697022672874</v>
      </c>
      <c r="O2797" s="10" t="s">
        <v>6535</v>
      </c>
      <c r="P2797" s="57">
        <v>0.14624390107768945</v>
      </c>
      <c r="Q2797" s="7" t="s">
        <v>6535</v>
      </c>
      <c r="R2797" s="182">
        <v>89.495074233384216</v>
      </c>
      <c r="S2797" s="1" t="s">
        <v>6535</v>
      </c>
      <c r="T2797" s="36">
        <v>15.477036214791175</v>
      </c>
      <c r="U2797" s="2" t="s">
        <v>6535</v>
      </c>
      <c r="V2797" s="31">
        <v>5.782442645437186</v>
      </c>
      <c r="W2797" s="2" t="s">
        <v>6535</v>
      </c>
      <c r="X2797" s="31" t="s">
        <v>6535</v>
      </c>
      <c r="Y2797" s="2" t="s">
        <v>6535</v>
      </c>
      <c r="AA2797" s="38">
        <v>94326</v>
      </c>
      <c r="AB2797" s="9" t="s">
        <v>6535</v>
      </c>
      <c r="AC2797" s="38">
        <v>644991</v>
      </c>
      <c r="AD2797" s="9" t="s">
        <v>6535</v>
      </c>
      <c r="AE2797" s="42">
        <v>111543</v>
      </c>
      <c r="AF2797" s="9" t="s">
        <v>6535</v>
      </c>
      <c r="AG2797" s="41">
        <v>7207</v>
      </c>
      <c r="AH2797" s="2" t="s">
        <v>6535</v>
      </c>
      <c r="AI2797" s="41">
        <v>0</v>
      </c>
      <c r="AJ2797" s="2" t="s">
        <v>6535</v>
      </c>
      <c r="AK2797" s="41">
        <v>119092</v>
      </c>
      <c r="AL2797" s="2" t="s">
        <v>6535</v>
      </c>
      <c r="AM2797" s="2" t="str">
        <f>IF(OR(O2797="Q",Q2797="Q",S2797="Q",U2797="Q",W2797="Q",Y2797="Q",AB2797="Q",AD2797="Q",AF2797="Q",AH2797="Q",AJ2797="Q",AL2797="Q"),"Yes","No")</f>
        <v>No</v>
      </c>
    </row>
    <row r="2798" spans="1:39">
      <c r="A2798" s="3" t="s">
        <v>3864</v>
      </c>
      <c r="B2798" s="3" t="s">
        <v>3865</v>
      </c>
      <c r="C2798" s="4" t="s">
        <v>141</v>
      </c>
      <c r="D2798" s="241" t="s">
        <v>3866</v>
      </c>
      <c r="E2798" s="236" t="s">
        <v>3867</v>
      </c>
      <c r="F2798" s="3" t="s">
        <v>317</v>
      </c>
      <c r="G2798" s="4" t="s">
        <v>476</v>
      </c>
      <c r="H2798" s="60">
        <v>0</v>
      </c>
      <c r="I2798" s="27">
        <v>6</v>
      </c>
      <c r="J2798" s="170" t="s">
        <v>20</v>
      </c>
      <c r="K2798" s="170" t="s">
        <v>16</v>
      </c>
      <c r="L2798" s="5">
        <v>6</v>
      </c>
      <c r="N2798" s="31">
        <v>3.2433014354066985</v>
      </c>
      <c r="O2798" s="4" t="s">
        <v>6535</v>
      </c>
      <c r="P2798" s="56">
        <v>0.27482986577793456</v>
      </c>
      <c r="Q2798" s="8" t="s">
        <v>6535</v>
      </c>
      <c r="R2798" s="35">
        <v>32.177886497064577</v>
      </c>
      <c r="S2798" s="2" t="s">
        <v>6535</v>
      </c>
      <c r="T2798" s="36">
        <v>2.7266797129810829</v>
      </c>
      <c r="U2798" s="2" t="s">
        <v>6535</v>
      </c>
      <c r="V2798" s="31">
        <v>11.801124401913876</v>
      </c>
      <c r="W2798" s="2" t="s">
        <v>6535</v>
      </c>
      <c r="X2798" s="31" t="s">
        <v>6535</v>
      </c>
      <c r="Y2798" s="2" t="s">
        <v>6535</v>
      </c>
      <c r="AA2798" s="37">
        <v>135570</v>
      </c>
      <c r="AB2798" s="4" t="s">
        <v>6535</v>
      </c>
      <c r="AC2798" s="37">
        <v>493287</v>
      </c>
      <c r="AD2798" s="4" t="s">
        <v>6535</v>
      </c>
      <c r="AE2798" s="41">
        <v>41800</v>
      </c>
      <c r="AF2798" s="4" t="s">
        <v>6535</v>
      </c>
      <c r="AG2798" s="41">
        <v>15330</v>
      </c>
      <c r="AH2798" s="2" t="s">
        <v>6535</v>
      </c>
      <c r="AI2798" s="41">
        <v>0</v>
      </c>
      <c r="AJ2798" s="2" t="s">
        <v>6535</v>
      </c>
      <c r="AK2798" s="41">
        <v>240197</v>
      </c>
      <c r="AL2798" s="2" t="s">
        <v>6535</v>
      </c>
      <c r="AM2798" s="2" t="str">
        <f>IF(OR(O2798="Q",Q2798="Q",S2798="Q",U2798="Q",W2798="Q",Y2798="Q",AB2798="Q",AD2798="Q",AF2798="Q",AH2798="Q",AJ2798="Q",AL2798="Q"),"Yes","No")</f>
        <v>No</v>
      </c>
    </row>
    <row r="2799" spans="1:39">
      <c r="A2799" s="6" t="s">
        <v>3848</v>
      </c>
      <c r="B2799" s="6" t="s">
        <v>3849</v>
      </c>
      <c r="C2799" s="4" t="s">
        <v>141</v>
      </c>
      <c r="D2799" s="242" t="s">
        <v>3850</v>
      </c>
      <c r="E2799" s="237" t="s">
        <v>3851</v>
      </c>
      <c r="F2799" s="25" t="s">
        <v>317</v>
      </c>
      <c r="G2799" s="53" t="s">
        <v>476</v>
      </c>
      <c r="H2799" s="180">
        <v>0</v>
      </c>
      <c r="I2799" s="28">
        <v>6</v>
      </c>
      <c r="J2799" s="171" t="s">
        <v>15</v>
      </c>
      <c r="K2799" s="171" t="s">
        <v>13</v>
      </c>
      <c r="L2799" s="9">
        <v>6</v>
      </c>
      <c r="M2799" s="9"/>
      <c r="N2799" s="32">
        <v>0.65355870276390782</v>
      </c>
      <c r="O2799" s="10" t="s">
        <v>6535</v>
      </c>
      <c r="P2799" s="57">
        <v>0.11312734447534771</v>
      </c>
      <c r="Q2799" s="7" t="s">
        <v>6535</v>
      </c>
      <c r="R2799" s="182">
        <v>85.617766629184331</v>
      </c>
      <c r="S2799" s="1" t="s">
        <v>6535</v>
      </c>
      <c r="T2799" s="36">
        <v>14.819955021191939</v>
      </c>
      <c r="U2799" s="2" t="s">
        <v>6535</v>
      </c>
      <c r="V2799" s="31">
        <v>5.7771947692657886</v>
      </c>
      <c r="W2799" s="2" t="s">
        <v>6535</v>
      </c>
      <c r="X2799" s="31" t="s">
        <v>6535</v>
      </c>
      <c r="Y2799" s="2" t="s">
        <v>6535</v>
      </c>
      <c r="AA2799" s="38">
        <v>223953</v>
      </c>
      <c r="AB2799" s="9" t="s">
        <v>6535</v>
      </c>
      <c r="AC2799" s="38">
        <v>1979654</v>
      </c>
      <c r="AD2799" s="9" t="s">
        <v>6535</v>
      </c>
      <c r="AE2799" s="42">
        <v>342667</v>
      </c>
      <c r="AF2799" s="9" t="s">
        <v>6535</v>
      </c>
      <c r="AG2799" s="41">
        <v>23122</v>
      </c>
      <c r="AH2799" s="2" t="s">
        <v>6535</v>
      </c>
      <c r="AI2799" s="41">
        <v>0</v>
      </c>
      <c r="AJ2799" s="2" t="s">
        <v>6535</v>
      </c>
      <c r="AK2799" s="41">
        <v>371557</v>
      </c>
      <c r="AL2799" s="2" t="s">
        <v>6535</v>
      </c>
      <c r="AM2799" s="2" t="str">
        <f>IF(OR(O2799="Q",Q2799="Q",S2799="Q",U2799="Q",W2799="Q",Y2799="Q",AB2799="Q",AD2799="Q",AF2799="Q",AH2799="Q",AJ2799="Q",AL2799="Q"),"Yes","No")</f>
        <v>No</v>
      </c>
    </row>
    <row r="2800" spans="1:39">
      <c r="A2800" s="6" t="s">
        <v>3812</v>
      </c>
      <c r="B2800" s="6" t="s">
        <v>3813</v>
      </c>
      <c r="C2800" s="4" t="s">
        <v>141</v>
      </c>
      <c r="D2800" s="242" t="s">
        <v>3814</v>
      </c>
      <c r="E2800" s="237" t="s">
        <v>3815</v>
      </c>
      <c r="F2800" s="25" t="s">
        <v>317</v>
      </c>
      <c r="G2800" s="53" t="s">
        <v>476</v>
      </c>
      <c r="H2800" s="180">
        <v>0</v>
      </c>
      <c r="I2800" s="28">
        <v>6</v>
      </c>
      <c r="J2800" s="171" t="s">
        <v>20</v>
      </c>
      <c r="K2800" s="171" t="s">
        <v>16</v>
      </c>
      <c r="L2800" s="9">
        <v>6</v>
      </c>
      <c r="M2800" s="9"/>
      <c r="N2800" s="32">
        <v>3.0086446722306244</v>
      </c>
      <c r="O2800" s="10" t="s">
        <v>6535</v>
      </c>
      <c r="P2800" s="57">
        <v>0.41354531572801578</v>
      </c>
      <c r="Q2800" s="7" t="s">
        <v>6535</v>
      </c>
      <c r="R2800" s="182">
        <v>25.930325414254341</v>
      </c>
      <c r="S2800" s="1" t="s">
        <v>6535</v>
      </c>
      <c r="T2800" s="36">
        <v>3.5641844679576762</v>
      </c>
      <c r="U2800" s="2" t="s">
        <v>6535</v>
      </c>
      <c r="V2800" s="31">
        <v>7.2752478575029409</v>
      </c>
      <c r="W2800" s="2" t="s">
        <v>6535</v>
      </c>
      <c r="X2800" s="31" t="s">
        <v>6535</v>
      </c>
      <c r="Y2800" s="2" t="s">
        <v>6535</v>
      </c>
      <c r="AA2800" s="38">
        <v>161140</v>
      </c>
      <c r="AB2800" s="9" t="s">
        <v>6535</v>
      </c>
      <c r="AC2800" s="38">
        <v>389655</v>
      </c>
      <c r="AD2800" s="9" t="s">
        <v>6535</v>
      </c>
      <c r="AE2800" s="42">
        <v>53559</v>
      </c>
      <c r="AF2800" s="9" t="s">
        <v>6535</v>
      </c>
      <c r="AG2800" s="41">
        <v>15027</v>
      </c>
      <c r="AH2800" s="2" t="s">
        <v>6535</v>
      </c>
      <c r="AI2800" s="41">
        <v>0</v>
      </c>
      <c r="AJ2800" s="2" t="s">
        <v>6535</v>
      </c>
      <c r="AK2800" s="41">
        <v>168157</v>
      </c>
      <c r="AL2800" s="2" t="s">
        <v>6535</v>
      </c>
      <c r="AM2800" s="2" t="str">
        <f>IF(OR(O2800="Q",Q2800="Q",S2800="Q",U2800="Q",W2800="Q",Y2800="Q",AB2800="Q",AD2800="Q",AF2800="Q",AH2800="Q",AJ2800="Q",AL2800="Q"),"Yes","No")</f>
        <v>No</v>
      </c>
    </row>
    <row r="2801" spans="1:39">
      <c r="A2801" s="3" t="s">
        <v>3781</v>
      </c>
      <c r="B2801" s="3" t="s">
        <v>3782</v>
      </c>
      <c r="C2801" s="4" t="s">
        <v>141</v>
      </c>
      <c r="D2801" s="241" t="s">
        <v>3783</v>
      </c>
      <c r="E2801" s="236" t="s">
        <v>3784</v>
      </c>
      <c r="F2801" s="3" t="s">
        <v>317</v>
      </c>
      <c r="G2801" s="4" t="s">
        <v>476</v>
      </c>
      <c r="H2801" s="60">
        <v>0</v>
      </c>
      <c r="I2801" s="27">
        <v>6</v>
      </c>
      <c r="J2801" s="170" t="s">
        <v>20</v>
      </c>
      <c r="K2801" s="170" t="s">
        <v>16</v>
      </c>
      <c r="L2801" s="5">
        <v>6</v>
      </c>
      <c r="N2801" s="31">
        <v>2.6475907505490248</v>
      </c>
      <c r="O2801" s="4" t="s">
        <v>6535</v>
      </c>
      <c r="P2801" s="56">
        <v>0.36718861975060912</v>
      </c>
      <c r="Q2801" s="8" t="s">
        <v>6535</v>
      </c>
      <c r="R2801" s="35">
        <v>26.75101845195303</v>
      </c>
      <c r="S2801" s="2" t="s">
        <v>6535</v>
      </c>
      <c r="T2801" s="36">
        <v>3.7100407380781211</v>
      </c>
      <c r="U2801" s="2" t="s">
        <v>6535</v>
      </c>
      <c r="V2801" s="31">
        <v>7.2104379279162902</v>
      </c>
      <c r="W2801" s="2" t="s">
        <v>6535</v>
      </c>
      <c r="X2801" s="31" t="s">
        <v>6535</v>
      </c>
      <c r="Y2801" s="2" t="s">
        <v>6535</v>
      </c>
      <c r="AA2801" s="37">
        <v>163960</v>
      </c>
      <c r="AB2801" s="4" t="s">
        <v>6535</v>
      </c>
      <c r="AC2801" s="37">
        <v>446528</v>
      </c>
      <c r="AD2801" s="4" t="s">
        <v>6535</v>
      </c>
      <c r="AE2801" s="41">
        <v>61928</v>
      </c>
      <c r="AF2801" s="4" t="s">
        <v>6535</v>
      </c>
      <c r="AG2801" s="41">
        <v>16692</v>
      </c>
      <c r="AH2801" s="2" t="s">
        <v>6535</v>
      </c>
      <c r="AI2801" s="41">
        <v>0</v>
      </c>
      <c r="AJ2801" s="2" t="s">
        <v>6535</v>
      </c>
      <c r="AK2801" s="41">
        <v>174394</v>
      </c>
      <c r="AL2801" s="2" t="s">
        <v>6535</v>
      </c>
      <c r="AM2801" s="2" t="str">
        <f>IF(OR(O2801="Q",Q2801="Q",S2801="Q",U2801="Q",W2801="Q",Y2801="Q",AB2801="Q",AD2801="Q",AF2801="Q",AH2801="Q",AJ2801="Q",AL2801="Q"),"Yes","No")</f>
        <v>No</v>
      </c>
    </row>
    <row r="2802" spans="1:39">
      <c r="A2802" s="6" t="s">
        <v>4034</v>
      </c>
      <c r="B2802" s="6" t="s">
        <v>4035</v>
      </c>
      <c r="C2802" s="4" t="s">
        <v>111</v>
      </c>
      <c r="D2802" s="242" t="s">
        <v>4036</v>
      </c>
      <c r="E2802" s="237">
        <v>66146</v>
      </c>
      <c r="F2802" s="25" t="s">
        <v>167</v>
      </c>
      <c r="G2802" s="53" t="s">
        <v>264</v>
      </c>
      <c r="H2802" s="180">
        <v>0</v>
      </c>
      <c r="I2802" s="28">
        <v>6</v>
      </c>
      <c r="J2802" s="171" t="s">
        <v>14</v>
      </c>
      <c r="K2802" s="171" t="s">
        <v>13</v>
      </c>
      <c r="L2802" s="9">
        <v>6</v>
      </c>
      <c r="M2802" s="9"/>
      <c r="N2802" s="32">
        <v>8.5351111111111114E-2</v>
      </c>
      <c r="O2802" s="10" t="s">
        <v>6535</v>
      </c>
      <c r="P2802" s="57">
        <v>4.0919124854042907E-2</v>
      </c>
      <c r="Q2802" s="7" t="s">
        <v>6535</v>
      </c>
      <c r="R2802" s="182">
        <v>18.875321750321749</v>
      </c>
      <c r="S2802" s="1" t="s">
        <v>6535</v>
      </c>
      <c r="T2802" s="36">
        <v>9.0492277992277987</v>
      </c>
      <c r="U2802" s="2" t="s">
        <v>6535</v>
      </c>
      <c r="V2802" s="31">
        <v>2.0858488888888891</v>
      </c>
      <c r="W2802" s="2" t="s">
        <v>6535</v>
      </c>
      <c r="X2802" s="31" t="s">
        <v>6535</v>
      </c>
      <c r="Y2802" s="2" t="s">
        <v>6535</v>
      </c>
      <c r="AA2802" s="38">
        <v>9602</v>
      </c>
      <c r="AB2802" s="9" t="s">
        <v>6535</v>
      </c>
      <c r="AC2802" s="38">
        <v>234658</v>
      </c>
      <c r="AD2802" s="9" t="s">
        <v>6535</v>
      </c>
      <c r="AE2802" s="42">
        <v>112500</v>
      </c>
      <c r="AF2802" s="9" t="s">
        <v>6535</v>
      </c>
      <c r="AG2802" s="41">
        <v>12432</v>
      </c>
      <c r="AH2802" s="2" t="s">
        <v>6535</v>
      </c>
      <c r="AI2802" s="41">
        <v>0</v>
      </c>
      <c r="AJ2802" s="2" t="s">
        <v>6535</v>
      </c>
      <c r="AK2802" s="41">
        <v>128624</v>
      </c>
      <c r="AL2802" s="2" t="s">
        <v>6535</v>
      </c>
      <c r="AM2802" s="2" t="str">
        <f>IF(OR(O2802="Q",Q2802="Q",S2802="Q",U2802="Q",W2802="Q",Y2802="Q",AB2802="Q",AD2802="Q",AF2802="Q",AH2802="Q",AJ2802="Q",AL2802="Q"),"Yes","No")</f>
        <v>No</v>
      </c>
    </row>
    <row r="2803" spans="1:39">
      <c r="A2803" s="3" t="s">
        <v>2114</v>
      </c>
      <c r="B2803" s="3" t="s">
        <v>6384</v>
      </c>
      <c r="C2803" s="4" t="s">
        <v>54</v>
      </c>
      <c r="D2803" s="241" t="s">
        <v>2115</v>
      </c>
      <c r="E2803" s="236" t="s">
        <v>2116</v>
      </c>
      <c r="F2803" s="3" t="s">
        <v>317</v>
      </c>
      <c r="G2803" s="4" t="s">
        <v>476</v>
      </c>
      <c r="H2803" s="60">
        <v>0</v>
      </c>
      <c r="I2803" s="27">
        <v>6</v>
      </c>
      <c r="J2803" s="170" t="s">
        <v>14</v>
      </c>
      <c r="K2803" s="170" t="s">
        <v>13</v>
      </c>
      <c r="L2803" s="5">
        <v>6</v>
      </c>
      <c r="N2803" s="31">
        <v>0.66764140696800067</v>
      </c>
      <c r="O2803" s="4" t="s">
        <v>6535</v>
      </c>
      <c r="P2803" s="56">
        <v>3.9437189699248865E-2</v>
      </c>
      <c r="Q2803" s="8" t="s">
        <v>6535</v>
      </c>
      <c r="R2803" s="35">
        <v>29.201037613488975</v>
      </c>
      <c r="S2803" s="2" t="s">
        <v>6535</v>
      </c>
      <c r="T2803" s="36">
        <v>1.7248883124369505</v>
      </c>
      <c r="U2803" s="2" t="s">
        <v>6535</v>
      </c>
      <c r="V2803" s="31">
        <v>16.929233854123151</v>
      </c>
      <c r="W2803" s="2" t="s">
        <v>6535</v>
      </c>
      <c r="X2803" s="31" t="s">
        <v>6535</v>
      </c>
      <c r="Y2803" s="2" t="s">
        <v>6535</v>
      </c>
      <c r="AA2803" s="37">
        <v>7991</v>
      </c>
      <c r="AB2803" s="4" t="s">
        <v>6535</v>
      </c>
      <c r="AC2803" s="37">
        <v>202626</v>
      </c>
      <c r="AD2803" s="4" t="s">
        <v>6535</v>
      </c>
      <c r="AE2803" s="41">
        <v>11969</v>
      </c>
      <c r="AF2803" s="4" t="s">
        <v>6535</v>
      </c>
      <c r="AG2803" s="41">
        <v>6939</v>
      </c>
      <c r="AH2803" s="2" t="s">
        <v>6535</v>
      </c>
      <c r="AI2803" s="41">
        <v>0</v>
      </c>
      <c r="AJ2803" s="2" t="s">
        <v>6535</v>
      </c>
      <c r="AK2803" s="41">
        <v>104963</v>
      </c>
      <c r="AL2803" s="2" t="s">
        <v>6535</v>
      </c>
      <c r="AM2803" s="2" t="str">
        <f>IF(OR(O2803="Q",Q2803="Q",S2803="Q",U2803="Q",W2803="Q",Y2803="Q",AB2803="Q",AD2803="Q",AF2803="Q",AH2803="Q",AJ2803="Q",AL2803="Q"),"Yes","No")</f>
        <v>No</v>
      </c>
    </row>
    <row r="2804" spans="1:39">
      <c r="A2804" s="6" t="s">
        <v>2111</v>
      </c>
      <c r="B2804" s="6" t="s">
        <v>2039</v>
      </c>
      <c r="C2804" s="4" t="s">
        <v>54</v>
      </c>
      <c r="D2804" s="242" t="s">
        <v>2112</v>
      </c>
      <c r="E2804" s="237" t="s">
        <v>2113</v>
      </c>
      <c r="F2804" s="25" t="s">
        <v>317</v>
      </c>
      <c r="G2804" s="53" t="s">
        <v>476</v>
      </c>
      <c r="H2804" s="180">
        <v>0</v>
      </c>
      <c r="I2804" s="28">
        <v>6</v>
      </c>
      <c r="J2804" s="171" t="s">
        <v>14</v>
      </c>
      <c r="K2804" s="171" t="s">
        <v>13</v>
      </c>
      <c r="L2804" s="9">
        <v>6</v>
      </c>
      <c r="M2804" s="9"/>
      <c r="N2804" s="32">
        <v>0.90002370711552138</v>
      </c>
      <c r="O2804" s="10" t="s">
        <v>6535</v>
      </c>
      <c r="P2804" s="57">
        <v>5.1635630236426096E-2</v>
      </c>
      <c r="Q2804" s="7" t="s">
        <v>6535</v>
      </c>
      <c r="R2804" s="182">
        <v>33.875074047258607</v>
      </c>
      <c r="S2804" s="1" t="s">
        <v>6535</v>
      </c>
      <c r="T2804" s="36">
        <v>1.9434608043177779</v>
      </c>
      <c r="U2804" s="2" t="s">
        <v>6535</v>
      </c>
      <c r="V2804" s="31">
        <v>17.430284146713177</v>
      </c>
      <c r="W2804" s="2" t="s">
        <v>6535</v>
      </c>
      <c r="X2804" s="31" t="s">
        <v>6535</v>
      </c>
      <c r="Y2804" s="2" t="s">
        <v>6535</v>
      </c>
      <c r="AA2804" s="38">
        <v>26575</v>
      </c>
      <c r="AB2804" s="9" t="s">
        <v>6535</v>
      </c>
      <c r="AC2804" s="38">
        <v>514664</v>
      </c>
      <c r="AD2804" s="9" t="s">
        <v>6535</v>
      </c>
      <c r="AE2804" s="42">
        <v>29527</v>
      </c>
      <c r="AF2804" s="9" t="s">
        <v>6535</v>
      </c>
      <c r="AG2804" s="41">
        <v>15193</v>
      </c>
      <c r="AH2804" s="2" t="s">
        <v>6535</v>
      </c>
      <c r="AI2804" s="41">
        <v>0</v>
      </c>
      <c r="AJ2804" s="2" t="s">
        <v>6535</v>
      </c>
      <c r="AK2804" s="41">
        <v>323933</v>
      </c>
      <c r="AL2804" s="2" t="s">
        <v>6535</v>
      </c>
      <c r="AM2804" s="2" t="str">
        <f>IF(OR(O2804="Q",Q2804="Q",S2804="Q",U2804="Q",W2804="Q",Y2804="Q",AB2804="Q",AD2804="Q",AF2804="Q",AH2804="Q",AJ2804="Q",AL2804="Q"),"Yes","No")</f>
        <v>No</v>
      </c>
    </row>
    <row r="2805" spans="1:39">
      <c r="A2805" s="6" t="s">
        <v>2097</v>
      </c>
      <c r="B2805" s="6" t="s">
        <v>1070</v>
      </c>
      <c r="C2805" s="4" t="s">
        <v>54</v>
      </c>
      <c r="D2805" s="242" t="s">
        <v>2098</v>
      </c>
      <c r="E2805" s="237" t="s">
        <v>2099</v>
      </c>
      <c r="F2805" s="25" t="s">
        <v>317</v>
      </c>
      <c r="G2805" s="53" t="s">
        <v>476</v>
      </c>
      <c r="H2805" s="180">
        <v>0</v>
      </c>
      <c r="I2805" s="28">
        <v>6</v>
      </c>
      <c r="J2805" s="171" t="s">
        <v>14</v>
      </c>
      <c r="K2805" s="171" t="s">
        <v>13</v>
      </c>
      <c r="L2805" s="9">
        <v>6</v>
      </c>
      <c r="M2805" s="9"/>
      <c r="N2805" s="32">
        <v>0.33620537031572734</v>
      </c>
      <c r="O2805" s="10" t="s">
        <v>6535</v>
      </c>
      <c r="P2805" s="57">
        <v>2.0688903818568083E-2</v>
      </c>
      <c r="Q2805" s="7" t="s">
        <v>6535</v>
      </c>
      <c r="R2805" s="182">
        <v>36.047257494436444</v>
      </c>
      <c r="S2805" s="1" t="s">
        <v>6535</v>
      </c>
      <c r="T2805" s="36">
        <v>2.2182222804031939</v>
      </c>
      <c r="U2805" s="2" t="s">
        <v>6535</v>
      </c>
      <c r="V2805" s="31">
        <v>16.250516376512245</v>
      </c>
      <c r="W2805" s="2" t="s">
        <v>6535</v>
      </c>
      <c r="X2805" s="31" t="s">
        <v>6535</v>
      </c>
      <c r="Y2805" s="2" t="s">
        <v>6535</v>
      </c>
      <c r="AA2805" s="38">
        <v>5697</v>
      </c>
      <c r="AB2805" s="9" t="s">
        <v>6535</v>
      </c>
      <c r="AC2805" s="38">
        <v>275365</v>
      </c>
      <c r="AD2805" s="9" t="s">
        <v>6535</v>
      </c>
      <c r="AE2805" s="42">
        <v>16945</v>
      </c>
      <c r="AF2805" s="9" t="s">
        <v>6535</v>
      </c>
      <c r="AG2805" s="41">
        <v>7639</v>
      </c>
      <c r="AH2805" s="2" t="s">
        <v>6535</v>
      </c>
      <c r="AI2805" s="41">
        <v>0</v>
      </c>
      <c r="AJ2805" s="2" t="s">
        <v>6535</v>
      </c>
      <c r="AK2805" s="41">
        <v>113557</v>
      </c>
      <c r="AL2805" s="2" t="s">
        <v>6535</v>
      </c>
      <c r="AM2805" s="2" t="str">
        <f>IF(OR(O2805="Q",Q2805="Q",S2805="Q",U2805="Q",W2805="Q",Y2805="Q",AB2805="Q",AD2805="Q",AF2805="Q",AH2805="Q",AJ2805="Q",AL2805="Q"),"Yes","No")</f>
        <v>No</v>
      </c>
    </row>
    <row r="2806" spans="1:39">
      <c r="A2806" s="6" t="s">
        <v>2038</v>
      </c>
      <c r="B2806" s="6" t="s">
        <v>6380</v>
      </c>
      <c r="C2806" s="4" t="s">
        <v>54</v>
      </c>
      <c r="D2806" s="242" t="s">
        <v>2040</v>
      </c>
      <c r="E2806" s="237" t="s">
        <v>2041</v>
      </c>
      <c r="F2806" s="25" t="s">
        <v>317</v>
      </c>
      <c r="G2806" s="53" t="s">
        <v>476</v>
      </c>
      <c r="H2806" s="180">
        <v>0</v>
      </c>
      <c r="I2806" s="28">
        <v>6</v>
      </c>
      <c r="J2806" s="171" t="s">
        <v>14</v>
      </c>
      <c r="K2806" s="171" t="s">
        <v>13</v>
      </c>
      <c r="L2806" s="9">
        <v>6</v>
      </c>
      <c r="M2806" s="9"/>
      <c r="N2806" s="32">
        <v>0.40671314465118424</v>
      </c>
      <c r="O2806" s="10" t="s">
        <v>6535</v>
      </c>
      <c r="P2806" s="57">
        <v>1.8817985285698415E-2</v>
      </c>
      <c r="Q2806" s="7" t="s">
        <v>6535</v>
      </c>
      <c r="R2806" s="182">
        <v>31.293268266595362</v>
      </c>
      <c r="S2806" s="1" t="s">
        <v>6535</v>
      </c>
      <c r="T2806" s="36">
        <v>1.4478909017982486</v>
      </c>
      <c r="U2806" s="2" t="s">
        <v>6535</v>
      </c>
      <c r="V2806" s="31">
        <v>21.613001523616049</v>
      </c>
      <c r="W2806" s="2" t="s">
        <v>6535</v>
      </c>
      <c r="X2806" s="31" t="s">
        <v>6535</v>
      </c>
      <c r="Y2806" s="2" t="s">
        <v>6535</v>
      </c>
      <c r="AA2806" s="38">
        <v>8809</v>
      </c>
      <c r="AB2806" s="9" t="s">
        <v>6535</v>
      </c>
      <c r="AC2806" s="38">
        <v>468116</v>
      </c>
      <c r="AD2806" s="9" t="s">
        <v>6535</v>
      </c>
      <c r="AE2806" s="42">
        <v>21659</v>
      </c>
      <c r="AF2806" s="9" t="s">
        <v>6535</v>
      </c>
      <c r="AG2806" s="41">
        <v>14959</v>
      </c>
      <c r="AH2806" s="2" t="s">
        <v>6535</v>
      </c>
      <c r="AI2806" s="41">
        <v>0</v>
      </c>
      <c r="AJ2806" s="2" t="s">
        <v>6535</v>
      </c>
      <c r="AK2806" s="41">
        <v>243811</v>
      </c>
      <c r="AL2806" s="2" t="s">
        <v>6535</v>
      </c>
      <c r="AM2806" s="2" t="str">
        <f>IF(OR(O2806="Q",Q2806="Q",S2806="Q",U2806="Q",W2806="Q",Y2806="Q",AB2806="Q",AD2806="Q",AF2806="Q",AH2806="Q",AJ2806="Q",AL2806="Q"),"Yes","No")</f>
        <v>No</v>
      </c>
    </row>
    <row r="2807" spans="1:39">
      <c r="A2807" s="3" t="s">
        <v>2027</v>
      </c>
      <c r="B2807" s="3" t="s">
        <v>6378</v>
      </c>
      <c r="C2807" s="4" t="s">
        <v>54</v>
      </c>
      <c r="D2807" s="241" t="s">
        <v>2029</v>
      </c>
      <c r="E2807" s="236" t="s">
        <v>2030</v>
      </c>
      <c r="F2807" s="3" t="s">
        <v>317</v>
      </c>
      <c r="G2807" s="4" t="s">
        <v>476</v>
      </c>
      <c r="H2807" s="60">
        <v>0</v>
      </c>
      <c r="I2807" s="27">
        <v>6</v>
      </c>
      <c r="J2807" s="170" t="s">
        <v>14</v>
      </c>
      <c r="K2807" s="170" t="s">
        <v>13</v>
      </c>
      <c r="L2807" s="5">
        <v>6</v>
      </c>
      <c r="N2807" s="31">
        <v>0.59694892770285213</v>
      </c>
      <c r="O2807" s="4" t="s">
        <v>6535</v>
      </c>
      <c r="P2807" s="56">
        <v>2.9493584235133048E-2</v>
      </c>
      <c r="Q2807" s="8" t="s">
        <v>6535</v>
      </c>
      <c r="R2807" s="35">
        <v>23.773891966759003</v>
      </c>
      <c r="S2807" s="2" t="s">
        <v>6535</v>
      </c>
      <c r="T2807" s="36">
        <v>1.1746018005540166</v>
      </c>
      <c r="U2807" s="2" t="s">
        <v>6535</v>
      </c>
      <c r="V2807" s="31">
        <v>20.239958729456852</v>
      </c>
      <c r="W2807" s="2" t="s">
        <v>6535</v>
      </c>
      <c r="X2807" s="31" t="s">
        <v>6535</v>
      </c>
      <c r="Y2807" s="2" t="s">
        <v>6535</v>
      </c>
      <c r="AA2807" s="37">
        <v>8100</v>
      </c>
      <c r="AB2807" s="4" t="s">
        <v>6535</v>
      </c>
      <c r="AC2807" s="37">
        <v>274636</v>
      </c>
      <c r="AD2807" s="4" t="s">
        <v>6535</v>
      </c>
      <c r="AE2807" s="41">
        <v>13569</v>
      </c>
      <c r="AF2807" s="4" t="s">
        <v>6535</v>
      </c>
      <c r="AG2807" s="41">
        <v>11552</v>
      </c>
      <c r="AH2807" s="2" t="s">
        <v>6535</v>
      </c>
      <c r="AI2807" s="41">
        <v>0</v>
      </c>
      <c r="AJ2807" s="2" t="s">
        <v>6535</v>
      </c>
      <c r="AK2807" s="41">
        <v>184010</v>
      </c>
      <c r="AL2807" s="2" t="s">
        <v>6535</v>
      </c>
      <c r="AM2807" s="2" t="str">
        <f>IF(OR(O2807="Q",Q2807="Q",S2807="Q",U2807="Q",W2807="Q",Y2807="Q",AB2807="Q",AD2807="Q",AF2807="Q",AH2807="Q",AJ2807="Q",AL2807="Q"),"Yes","No")</f>
        <v>No</v>
      </c>
    </row>
    <row r="2808" spans="1:39">
      <c r="A2808" s="3" t="s">
        <v>5993</v>
      </c>
      <c r="B2808" s="3" t="s">
        <v>5994</v>
      </c>
      <c r="C2808" s="4" t="s">
        <v>28</v>
      </c>
      <c r="D2808" s="241" t="s">
        <v>5995</v>
      </c>
      <c r="E2808" s="236" t="s">
        <v>5996</v>
      </c>
      <c r="F2808" s="3" t="s">
        <v>317</v>
      </c>
      <c r="G2808" s="4" t="s">
        <v>476</v>
      </c>
      <c r="H2808" s="60">
        <v>0</v>
      </c>
      <c r="I2808" s="27">
        <v>6</v>
      </c>
      <c r="J2808" s="170" t="s">
        <v>15</v>
      </c>
      <c r="K2808" s="170" t="s">
        <v>13</v>
      </c>
      <c r="L2808" s="5">
        <v>6</v>
      </c>
      <c r="N2808" s="31">
        <v>3.1316776932951518</v>
      </c>
      <c r="O2808" s="4" t="s">
        <v>6535</v>
      </c>
      <c r="P2808" s="56">
        <v>0.12707669899897725</v>
      </c>
      <c r="Q2808" s="8" t="s">
        <v>6535</v>
      </c>
      <c r="R2808" s="35">
        <v>101.68880513395131</v>
      </c>
      <c r="S2808" s="2" t="s">
        <v>6535</v>
      </c>
      <c r="T2808" s="36">
        <v>4.1263115004583888</v>
      </c>
      <c r="U2808" s="2" t="s">
        <v>6535</v>
      </c>
      <c r="V2808" s="31">
        <v>24.643996247654783</v>
      </c>
      <c r="W2808" s="2" t="s">
        <v>6535</v>
      </c>
      <c r="X2808" s="31" t="s">
        <v>6535</v>
      </c>
      <c r="Y2808" s="2" t="s">
        <v>6535</v>
      </c>
      <c r="AA2808" s="37">
        <v>253716</v>
      </c>
      <c r="AB2808" s="4" t="s">
        <v>6535</v>
      </c>
      <c r="AC2808" s="37">
        <v>1996558</v>
      </c>
      <c r="AD2808" s="4" t="s">
        <v>6535</v>
      </c>
      <c r="AE2808" s="41">
        <v>81016</v>
      </c>
      <c r="AF2808" s="4" t="s">
        <v>6535</v>
      </c>
      <c r="AG2808" s="41">
        <v>19634</v>
      </c>
      <c r="AH2808" s="2" t="s">
        <v>6535</v>
      </c>
      <c r="AI2808" s="41">
        <v>0</v>
      </c>
      <c r="AJ2808" s="2" t="s">
        <v>6535</v>
      </c>
      <c r="AK2808" s="41">
        <v>525290</v>
      </c>
      <c r="AL2808" s="2" t="s">
        <v>6535</v>
      </c>
      <c r="AM2808" s="2" t="str">
        <f>IF(OR(O2808="Q",Q2808="Q",S2808="Q",U2808="Q",W2808="Q",Y2808="Q",AB2808="Q",AD2808="Q",AF2808="Q",AH2808="Q",AJ2808="Q",AL2808="Q"),"Yes","No")</f>
        <v>No</v>
      </c>
    </row>
    <row r="2809" spans="1:39">
      <c r="A2809" s="3" t="s">
        <v>6073</v>
      </c>
      <c r="B2809" s="3" t="s">
        <v>6074</v>
      </c>
      <c r="C2809" s="4" t="s">
        <v>28</v>
      </c>
      <c r="D2809" s="241" t="s">
        <v>6075</v>
      </c>
      <c r="E2809" s="236" t="s">
        <v>6076</v>
      </c>
      <c r="F2809" s="3" t="s">
        <v>320</v>
      </c>
      <c r="G2809" s="4" t="s">
        <v>476</v>
      </c>
      <c r="H2809" s="60">
        <v>0</v>
      </c>
      <c r="I2809" s="27">
        <v>6</v>
      </c>
      <c r="J2809" s="170" t="s">
        <v>14</v>
      </c>
      <c r="K2809" s="170" t="s">
        <v>13</v>
      </c>
      <c r="L2809" s="5">
        <v>6</v>
      </c>
      <c r="N2809" s="31">
        <v>1.6193627604004079</v>
      </c>
      <c r="O2809" s="4" t="s">
        <v>6535</v>
      </c>
      <c r="P2809" s="56">
        <v>9.1202859905646555E-2</v>
      </c>
      <c r="Q2809" s="8" t="s">
        <v>6535</v>
      </c>
      <c r="R2809" s="35">
        <v>78.172530694520802</v>
      </c>
      <c r="S2809" s="2" t="s">
        <v>6535</v>
      </c>
      <c r="T2809" s="36">
        <v>4.4026937877954921</v>
      </c>
      <c r="U2809" s="2" t="s">
        <v>6535</v>
      </c>
      <c r="V2809" s="31">
        <v>17.755613826975505</v>
      </c>
      <c r="W2809" s="2" t="s">
        <v>6535</v>
      </c>
      <c r="X2809" s="31" t="s">
        <v>6535</v>
      </c>
      <c r="Y2809" s="2" t="s">
        <v>6535</v>
      </c>
      <c r="AA2809" s="37">
        <v>77812</v>
      </c>
      <c r="AB2809" s="4" t="s">
        <v>6535</v>
      </c>
      <c r="AC2809" s="37">
        <v>853175</v>
      </c>
      <c r="AD2809" s="4" t="s">
        <v>6535</v>
      </c>
      <c r="AE2809" s="41">
        <v>48051</v>
      </c>
      <c r="AF2809" s="4" t="s">
        <v>6535</v>
      </c>
      <c r="AG2809" s="41">
        <v>10914</v>
      </c>
      <c r="AH2809" s="2" t="s">
        <v>6535</v>
      </c>
      <c r="AI2809" s="41">
        <v>0</v>
      </c>
      <c r="AJ2809" s="2" t="s">
        <v>6535</v>
      </c>
      <c r="AK2809" s="41">
        <v>192599</v>
      </c>
      <c r="AL2809" s="2" t="s">
        <v>6535</v>
      </c>
      <c r="AM2809" s="2" t="str">
        <f>IF(OR(O2809="Q",Q2809="Q",S2809="Q",U2809="Q",W2809="Q",Y2809="Q",AB2809="Q",AD2809="Q",AF2809="Q",AH2809="Q",AJ2809="Q",AL2809="Q"),"Yes","No")</f>
        <v>No</v>
      </c>
    </row>
    <row r="2810" spans="1:39">
      <c r="A2810" s="6" t="s">
        <v>6084</v>
      </c>
      <c r="B2810" s="6" t="s">
        <v>6085</v>
      </c>
      <c r="C2810" s="4" t="s">
        <v>28</v>
      </c>
      <c r="D2810" s="242" t="s">
        <v>6086</v>
      </c>
      <c r="E2810" s="237" t="s">
        <v>6087</v>
      </c>
      <c r="F2810" s="25" t="s">
        <v>317</v>
      </c>
      <c r="G2810" s="53" t="s">
        <v>476</v>
      </c>
      <c r="H2810" s="180">
        <v>0</v>
      </c>
      <c r="I2810" s="28">
        <v>6</v>
      </c>
      <c r="J2810" s="171" t="s">
        <v>14</v>
      </c>
      <c r="K2810" s="171" t="s">
        <v>13</v>
      </c>
      <c r="L2810" s="9">
        <v>6</v>
      </c>
      <c r="M2810" s="9"/>
      <c r="N2810" s="32">
        <v>0.8883266818700114</v>
      </c>
      <c r="O2810" s="10" t="s">
        <v>6535</v>
      </c>
      <c r="P2810" s="57">
        <v>9.2863342260829401E-2</v>
      </c>
      <c r="Q2810" s="7" t="s">
        <v>6535</v>
      </c>
      <c r="R2810" s="182">
        <v>96.325439540724787</v>
      </c>
      <c r="S2810" s="1" t="s">
        <v>6535</v>
      </c>
      <c r="T2810" s="36">
        <v>10.069608898457123</v>
      </c>
      <c r="U2810" s="2" t="s">
        <v>6535</v>
      </c>
      <c r="V2810" s="31">
        <v>9.5659563854047889</v>
      </c>
      <c r="W2810" s="2" t="s">
        <v>6535</v>
      </c>
      <c r="X2810" s="31" t="s">
        <v>6535</v>
      </c>
      <c r="Y2810" s="2" t="s">
        <v>6535</v>
      </c>
      <c r="AA2810" s="38">
        <v>24930</v>
      </c>
      <c r="AB2810" s="9" t="s">
        <v>6535</v>
      </c>
      <c r="AC2810" s="38">
        <v>268459</v>
      </c>
      <c r="AD2810" s="9" t="s">
        <v>6535</v>
      </c>
      <c r="AE2810" s="42">
        <v>28064</v>
      </c>
      <c r="AF2810" s="9" t="s">
        <v>6535</v>
      </c>
      <c r="AG2810" s="41">
        <v>2787</v>
      </c>
      <c r="AH2810" s="2" t="s">
        <v>6535</v>
      </c>
      <c r="AI2810" s="41">
        <v>0</v>
      </c>
      <c r="AJ2810" s="2" t="s">
        <v>6535</v>
      </c>
      <c r="AK2810" s="41">
        <v>48734</v>
      </c>
      <c r="AL2810" s="2" t="s">
        <v>6535</v>
      </c>
      <c r="AM2810" s="2" t="str">
        <f>IF(OR(O2810="Q",Q2810="Q",S2810="Q",U2810="Q",W2810="Q",Y2810="Q",AB2810="Q",AD2810="Q",AF2810="Q",AH2810="Q",AJ2810="Q",AL2810="Q"),"Yes","No")</f>
        <v>No</v>
      </c>
    </row>
    <row r="2811" spans="1:39">
      <c r="A2811" s="3" t="s">
        <v>101</v>
      </c>
      <c r="B2811" s="3" t="s">
        <v>972</v>
      </c>
      <c r="C2811" s="4" t="s">
        <v>97</v>
      </c>
      <c r="D2811" s="241">
        <v>2009</v>
      </c>
      <c r="E2811" s="236">
        <v>20009</v>
      </c>
      <c r="F2811" s="3" t="s">
        <v>317</v>
      </c>
      <c r="G2811" s="4" t="s">
        <v>264</v>
      </c>
      <c r="H2811" s="60">
        <v>423566</v>
      </c>
      <c r="I2811" s="27">
        <v>6</v>
      </c>
      <c r="J2811" s="170" t="s">
        <v>15</v>
      </c>
      <c r="K2811" s="170" t="s">
        <v>13</v>
      </c>
      <c r="L2811" s="5">
        <v>6</v>
      </c>
      <c r="N2811" s="31">
        <v>1.1877086274058413</v>
      </c>
      <c r="O2811" s="4" t="s">
        <v>6535</v>
      </c>
      <c r="P2811" s="56">
        <v>0.2799441972174288</v>
      </c>
      <c r="Q2811" s="8" t="s">
        <v>6535</v>
      </c>
      <c r="R2811" s="35">
        <v>95.73146059736176</v>
      </c>
      <c r="S2811" s="2" t="s">
        <v>6535</v>
      </c>
      <c r="T2811" s="36">
        <v>22.564007928371268</v>
      </c>
      <c r="U2811" s="2" t="s">
        <v>6535</v>
      </c>
      <c r="V2811" s="31">
        <v>4.2426620705531697</v>
      </c>
      <c r="W2811" s="2" t="s">
        <v>6535</v>
      </c>
      <c r="X2811" s="31" t="s">
        <v>6535</v>
      </c>
      <c r="Y2811" s="2" t="s">
        <v>6535</v>
      </c>
      <c r="AA2811" s="37">
        <v>392103</v>
      </c>
      <c r="AB2811" s="4" t="s">
        <v>6535</v>
      </c>
      <c r="AC2811" s="37">
        <v>1400647</v>
      </c>
      <c r="AD2811" s="4" t="s">
        <v>6535</v>
      </c>
      <c r="AE2811" s="41">
        <v>330134</v>
      </c>
      <c r="AF2811" s="4" t="s">
        <v>6535</v>
      </c>
      <c r="AG2811" s="41">
        <v>14631</v>
      </c>
      <c r="AH2811" s="2" t="s">
        <v>6535</v>
      </c>
      <c r="AI2811" s="41">
        <v>0</v>
      </c>
      <c r="AJ2811" s="2" t="s">
        <v>6535</v>
      </c>
      <c r="AK2811" s="41">
        <v>182559</v>
      </c>
      <c r="AL2811" s="2" t="s">
        <v>6535</v>
      </c>
      <c r="AM2811" s="2" t="str">
        <f>IF(OR(O2811="Q",Q2811="Q",S2811="Q",U2811="Q",W2811="Q",Y2811="Q",AB2811="Q",AD2811="Q",AF2811="Q",AH2811="Q",AJ2811="Q",AL2811="Q"),"Yes","No")</f>
        <v>No</v>
      </c>
    </row>
    <row r="2812" spans="1:39">
      <c r="A2812" s="3" t="s">
        <v>2449</v>
      </c>
      <c r="B2812" s="3" t="s">
        <v>1649</v>
      </c>
      <c r="C2812" s="4" t="s">
        <v>81</v>
      </c>
      <c r="E2812" s="236" t="s">
        <v>2450</v>
      </c>
      <c r="F2812" s="3" t="s">
        <v>481</v>
      </c>
      <c r="G2812" s="4" t="s">
        <v>476</v>
      </c>
      <c r="H2812" s="60">
        <v>0</v>
      </c>
      <c r="I2812" s="27">
        <v>6</v>
      </c>
      <c r="J2812" s="170" t="s">
        <v>14</v>
      </c>
      <c r="K2812" s="170" t="s">
        <v>13</v>
      </c>
      <c r="L2812" s="5">
        <v>6</v>
      </c>
      <c r="N2812" s="31">
        <v>1.2056721548760629</v>
      </c>
      <c r="O2812" s="4" t="s">
        <v>6535</v>
      </c>
      <c r="P2812" s="56">
        <v>6.699104524126076E-2</v>
      </c>
      <c r="Q2812" s="8" t="s">
        <v>6535</v>
      </c>
      <c r="R2812" s="35">
        <v>32.147450917023512</v>
      </c>
      <c r="S2812" s="2" t="s">
        <v>6535</v>
      </c>
      <c r="T2812" s="36">
        <v>1.7862163690716653</v>
      </c>
      <c r="U2812" s="2" t="s">
        <v>6535</v>
      </c>
      <c r="V2812" s="31">
        <v>17.997512212773657</v>
      </c>
      <c r="W2812" s="2" t="s">
        <v>6535</v>
      </c>
      <c r="X2812" s="31" t="s">
        <v>6535</v>
      </c>
      <c r="Y2812" s="2" t="s">
        <v>6535</v>
      </c>
      <c r="AA2812" s="37">
        <v>26655</v>
      </c>
      <c r="AB2812" s="4" t="s">
        <v>6535</v>
      </c>
      <c r="AC2812" s="37">
        <v>397889</v>
      </c>
      <c r="AD2812" s="4" t="s">
        <v>6535</v>
      </c>
      <c r="AE2812" s="41">
        <v>22108</v>
      </c>
      <c r="AF2812" s="4" t="s">
        <v>6535</v>
      </c>
      <c r="AG2812" s="41">
        <v>12377</v>
      </c>
      <c r="AH2812" s="2" t="s">
        <v>6535</v>
      </c>
      <c r="AI2812" s="41">
        <v>0</v>
      </c>
      <c r="AJ2812" s="2" t="s">
        <v>6535</v>
      </c>
      <c r="AK2812" s="41">
        <v>300489</v>
      </c>
      <c r="AL2812" s="2" t="s">
        <v>6535</v>
      </c>
      <c r="AM2812" s="2" t="str">
        <f>IF(OR(O2812="Q",Q2812="Q",S2812="Q",U2812="Q",W2812="Q",Y2812="Q",AB2812="Q",AD2812="Q",AF2812="Q",AH2812="Q",AJ2812="Q",AL2812="Q"),"Yes","No")</f>
        <v>No</v>
      </c>
    </row>
    <row r="2813" spans="1:39">
      <c r="A2813" s="6" t="s">
        <v>3533</v>
      </c>
      <c r="B2813" s="6" t="s">
        <v>3534</v>
      </c>
      <c r="C2813" s="4" t="s">
        <v>77</v>
      </c>
      <c r="D2813" s="242" t="s">
        <v>3535</v>
      </c>
      <c r="E2813" s="237" t="s">
        <v>3536</v>
      </c>
      <c r="F2813" s="25" t="s">
        <v>320</v>
      </c>
      <c r="G2813" s="53" t="s">
        <v>476</v>
      </c>
      <c r="H2813" s="180">
        <v>0</v>
      </c>
      <c r="I2813" s="28">
        <v>6</v>
      </c>
      <c r="J2813" s="171" t="s">
        <v>14</v>
      </c>
      <c r="K2813" s="171" t="s">
        <v>13</v>
      </c>
      <c r="L2813" s="9">
        <v>6</v>
      </c>
      <c r="M2813" s="9"/>
      <c r="N2813" s="32">
        <v>3.5419278533412184</v>
      </c>
      <c r="O2813" s="10" t="s">
        <v>6535</v>
      </c>
      <c r="P2813" s="57">
        <v>0.19469302708096986</v>
      </c>
      <c r="Q2813" s="7" t="s">
        <v>6535</v>
      </c>
      <c r="R2813" s="182">
        <v>67.139458751636838</v>
      </c>
      <c r="S2813" s="1" t="s">
        <v>6535</v>
      </c>
      <c r="T2813" s="36">
        <v>3.6905281536446966</v>
      </c>
      <c r="U2813" s="2" t="s">
        <v>6535</v>
      </c>
      <c r="V2813" s="31">
        <v>18.19237137788291</v>
      </c>
      <c r="W2813" s="2" t="s">
        <v>6535</v>
      </c>
      <c r="X2813" s="31" t="s">
        <v>6535</v>
      </c>
      <c r="Y2813" s="2" t="s">
        <v>6535</v>
      </c>
      <c r="AA2813" s="38">
        <v>59894</v>
      </c>
      <c r="AB2813" s="9" t="s">
        <v>6535</v>
      </c>
      <c r="AC2813" s="38">
        <v>307633</v>
      </c>
      <c r="AD2813" s="9" t="s">
        <v>6535</v>
      </c>
      <c r="AE2813" s="42">
        <v>16910</v>
      </c>
      <c r="AF2813" s="9" t="s">
        <v>6535</v>
      </c>
      <c r="AG2813" s="41">
        <v>4582</v>
      </c>
      <c r="AH2813" s="2" t="s">
        <v>6535</v>
      </c>
      <c r="AI2813" s="41">
        <v>0</v>
      </c>
      <c r="AJ2813" s="2" t="s">
        <v>6535</v>
      </c>
      <c r="AK2813" s="41">
        <v>64514</v>
      </c>
      <c r="AL2813" s="2" t="s">
        <v>6535</v>
      </c>
      <c r="AM2813" s="2" t="str">
        <f>IF(OR(O2813="Q",Q2813="Q",S2813="Q",U2813="Q",W2813="Q",Y2813="Q",AB2813="Q",AD2813="Q",AF2813="Q",AH2813="Q",AJ2813="Q",AL2813="Q"),"Yes","No")</f>
        <v>No</v>
      </c>
    </row>
    <row r="2814" spans="1:39">
      <c r="A2814" s="6" t="s">
        <v>3049</v>
      </c>
      <c r="B2814" s="6" t="s">
        <v>3050</v>
      </c>
      <c r="C2814" s="4" t="s">
        <v>59</v>
      </c>
      <c r="D2814" s="242" t="s">
        <v>3051</v>
      </c>
      <c r="E2814" s="237" t="s">
        <v>3052</v>
      </c>
      <c r="F2814" s="25" t="s">
        <v>317</v>
      </c>
      <c r="G2814" s="53" t="s">
        <v>476</v>
      </c>
      <c r="H2814" s="180">
        <v>0</v>
      </c>
      <c r="I2814" s="28">
        <v>6</v>
      </c>
      <c r="J2814" s="171" t="s">
        <v>14</v>
      </c>
      <c r="K2814" s="171" t="s">
        <v>13</v>
      </c>
      <c r="L2814" s="9">
        <v>6</v>
      </c>
      <c r="M2814" s="9"/>
      <c r="N2814" s="32">
        <v>0.52136682874122098</v>
      </c>
      <c r="O2814" s="10" t="s">
        <v>6535</v>
      </c>
      <c r="P2814" s="57">
        <v>2.9772123938169741E-2</v>
      </c>
      <c r="Q2814" s="7" t="s">
        <v>6535</v>
      </c>
      <c r="R2814" s="182">
        <v>52.357535131642706</v>
      </c>
      <c r="S2814" s="1" t="s">
        <v>6535</v>
      </c>
      <c r="T2814" s="36">
        <v>2.9898239379744789</v>
      </c>
      <c r="U2814" s="2" t="s">
        <v>6535</v>
      </c>
      <c r="V2814" s="31">
        <v>17.51191247974068</v>
      </c>
      <c r="W2814" s="2" t="s">
        <v>6535</v>
      </c>
      <c r="X2814" s="31" t="s">
        <v>6535</v>
      </c>
      <c r="Y2814" s="2" t="s">
        <v>6535</v>
      </c>
      <c r="AA2814" s="38">
        <v>19301</v>
      </c>
      <c r="AB2814" s="9" t="s">
        <v>6535</v>
      </c>
      <c r="AC2814" s="38">
        <v>648291</v>
      </c>
      <c r="AD2814" s="9" t="s">
        <v>6535</v>
      </c>
      <c r="AE2814" s="42">
        <v>37020</v>
      </c>
      <c r="AF2814" s="9" t="s">
        <v>6535</v>
      </c>
      <c r="AG2814" s="41">
        <v>12382</v>
      </c>
      <c r="AH2814" s="2" t="s">
        <v>6535</v>
      </c>
      <c r="AI2814" s="41">
        <v>0</v>
      </c>
      <c r="AJ2814" s="2" t="s">
        <v>6535</v>
      </c>
      <c r="AK2814" s="41">
        <v>261256</v>
      </c>
      <c r="AL2814" s="2" t="s">
        <v>6535</v>
      </c>
      <c r="AM2814" s="2" t="str">
        <f>IF(OR(O2814="Q",Q2814="Q",S2814="Q",U2814="Q",W2814="Q",Y2814="Q",AB2814="Q",AD2814="Q",AF2814="Q",AH2814="Q",AJ2814="Q",AL2814="Q"),"Yes","No")</f>
        <v>No</v>
      </c>
    </row>
    <row r="2815" spans="1:39">
      <c r="A2815" s="6" t="s">
        <v>672</v>
      </c>
      <c r="B2815" s="6" t="s">
        <v>673</v>
      </c>
      <c r="C2815" s="4" t="s">
        <v>137</v>
      </c>
      <c r="D2815" s="242" t="s">
        <v>674</v>
      </c>
      <c r="E2815" s="237" t="s">
        <v>675</v>
      </c>
      <c r="F2815" s="25" t="s">
        <v>481</v>
      </c>
      <c r="G2815" s="53" t="s">
        <v>476</v>
      </c>
      <c r="H2815" s="180">
        <v>0</v>
      </c>
      <c r="I2815" s="28">
        <v>6</v>
      </c>
      <c r="J2815" s="171" t="s">
        <v>14</v>
      </c>
      <c r="K2815" s="171" t="s">
        <v>13</v>
      </c>
      <c r="L2815" s="9">
        <v>6</v>
      </c>
      <c r="M2815" s="9"/>
      <c r="N2815" s="32">
        <v>0.80912536299650539</v>
      </c>
      <c r="O2815" s="10" t="s">
        <v>6535</v>
      </c>
      <c r="P2815" s="57">
        <v>2.4229159297252681E-2</v>
      </c>
      <c r="Q2815" s="7" t="s">
        <v>6535</v>
      </c>
      <c r="R2815" s="182">
        <v>76.3968021619187</v>
      </c>
      <c r="S2815" s="1" t="s">
        <v>6535</v>
      </c>
      <c r="T2815" s="36">
        <v>2.2876928273843036</v>
      </c>
      <c r="U2815" s="2" t="s">
        <v>6535</v>
      </c>
      <c r="V2815" s="31">
        <v>33.394694098538167</v>
      </c>
      <c r="W2815" s="2" t="s">
        <v>6535</v>
      </c>
      <c r="X2815" s="31" t="s">
        <v>6535</v>
      </c>
      <c r="Y2815" s="2" t="s">
        <v>6535</v>
      </c>
      <c r="AA2815" s="38">
        <v>16439</v>
      </c>
      <c r="AB2815" s="9" t="s">
        <v>6535</v>
      </c>
      <c r="AC2815" s="38">
        <v>678480</v>
      </c>
      <c r="AD2815" s="9" t="s">
        <v>6535</v>
      </c>
      <c r="AE2815" s="42">
        <v>20317</v>
      </c>
      <c r="AF2815" s="9" t="s">
        <v>6535</v>
      </c>
      <c r="AG2815" s="41">
        <v>8881</v>
      </c>
      <c r="AH2815" s="2" t="s">
        <v>6535</v>
      </c>
      <c r="AI2815" s="41">
        <v>0</v>
      </c>
      <c r="AJ2815" s="2" t="s">
        <v>6535</v>
      </c>
      <c r="AK2815" s="41">
        <v>128129</v>
      </c>
      <c r="AL2815" s="2" t="s">
        <v>6535</v>
      </c>
      <c r="AM2815" s="2" t="str">
        <f>IF(OR(O2815="Q",Q2815="Q",S2815="Q",U2815="Q",W2815="Q",Y2815="Q",AB2815="Q",AD2815="Q",AF2815="Q",AH2815="Q",AJ2815="Q",AL2815="Q"),"Yes","No")</f>
        <v>No</v>
      </c>
    </row>
    <row r="2816" spans="1:39">
      <c r="A2816" s="6" t="s">
        <v>4204</v>
      </c>
      <c r="B2816" s="6" t="s">
        <v>4205</v>
      </c>
      <c r="C2816" s="4" t="s">
        <v>95</v>
      </c>
      <c r="D2816" s="242" t="s">
        <v>4206</v>
      </c>
      <c r="E2816" s="237" t="s">
        <v>4207</v>
      </c>
      <c r="F2816" s="25" t="s">
        <v>317</v>
      </c>
      <c r="G2816" s="53" t="s">
        <v>476</v>
      </c>
      <c r="H2816" s="180">
        <v>0</v>
      </c>
      <c r="I2816" s="28">
        <v>6</v>
      </c>
      <c r="J2816" s="171" t="s">
        <v>14</v>
      </c>
      <c r="K2816" s="171" t="s">
        <v>13</v>
      </c>
      <c r="L2816" s="9">
        <v>6</v>
      </c>
      <c r="M2816" s="9"/>
      <c r="N2816" s="32">
        <v>0.74013459773631085</v>
      </c>
      <c r="O2816" s="10" t="s">
        <v>6535</v>
      </c>
      <c r="P2816" s="57">
        <v>5.1646299162175141E-2</v>
      </c>
      <c r="Q2816" s="7" t="s">
        <v>6535</v>
      </c>
      <c r="R2816" s="182">
        <v>63.393098782138026</v>
      </c>
      <c r="S2816" s="1" t="s">
        <v>6535</v>
      </c>
      <c r="T2816" s="36">
        <v>4.4235453315290938</v>
      </c>
      <c r="U2816" s="2" t="s">
        <v>6535</v>
      </c>
      <c r="V2816" s="31">
        <v>14.330835117773018</v>
      </c>
      <c r="W2816" s="2" t="s">
        <v>6535</v>
      </c>
      <c r="X2816" s="31" t="s">
        <v>6535</v>
      </c>
      <c r="Y2816" s="2" t="s">
        <v>6535</v>
      </c>
      <c r="AA2816" s="38">
        <v>9678</v>
      </c>
      <c r="AB2816" s="9" t="s">
        <v>6535</v>
      </c>
      <c r="AC2816" s="38">
        <v>187390</v>
      </c>
      <c r="AD2816" s="9" t="s">
        <v>6535</v>
      </c>
      <c r="AE2816" s="42">
        <v>13076</v>
      </c>
      <c r="AF2816" s="9" t="s">
        <v>6535</v>
      </c>
      <c r="AG2816" s="41">
        <v>2956</v>
      </c>
      <c r="AH2816" s="2" t="s">
        <v>6535</v>
      </c>
      <c r="AI2816" s="41">
        <v>0</v>
      </c>
      <c r="AJ2816" s="2" t="s">
        <v>6535</v>
      </c>
      <c r="AK2816" s="41">
        <v>100248</v>
      </c>
      <c r="AL2816" s="2" t="s">
        <v>6535</v>
      </c>
      <c r="AM2816" s="2" t="str">
        <f>IF(OR(O2816="Q",Q2816="Q",S2816="Q",U2816="Q",W2816="Q",Y2816="Q",AB2816="Q",AD2816="Q",AF2816="Q",AH2816="Q",AJ2816="Q",AL2816="Q"),"Yes","No")</f>
        <v>No</v>
      </c>
    </row>
    <row r="2817" spans="1:39">
      <c r="A2817" s="3" t="s">
        <v>4252</v>
      </c>
      <c r="B2817" s="3" t="s">
        <v>4253</v>
      </c>
      <c r="C2817" s="4" t="s">
        <v>95</v>
      </c>
      <c r="D2817" s="241" t="s">
        <v>4254</v>
      </c>
      <c r="E2817" s="236" t="s">
        <v>4255</v>
      </c>
      <c r="F2817" s="3" t="s">
        <v>481</v>
      </c>
      <c r="G2817" s="4" t="s">
        <v>476</v>
      </c>
      <c r="H2817" s="60">
        <v>0</v>
      </c>
      <c r="I2817" s="27">
        <v>6</v>
      </c>
      <c r="J2817" s="170" t="s">
        <v>14</v>
      </c>
      <c r="K2817" s="170" t="s">
        <v>13</v>
      </c>
      <c r="L2817" s="5">
        <v>6</v>
      </c>
      <c r="N2817" s="31">
        <v>2.1564269238834135</v>
      </c>
      <c r="O2817" s="4" t="s">
        <v>6535</v>
      </c>
      <c r="P2817" s="56">
        <v>9.7619318829023805E-2</v>
      </c>
      <c r="Q2817" s="8" t="s">
        <v>6535</v>
      </c>
      <c r="R2817" s="35">
        <v>37.410511363636367</v>
      </c>
      <c r="S2817" s="2" t="s">
        <v>6535</v>
      </c>
      <c r="T2817" s="36">
        <v>1.6935369318181819</v>
      </c>
      <c r="U2817" s="2" t="s">
        <v>6535</v>
      </c>
      <c r="V2817" s="31">
        <v>22.090165653176765</v>
      </c>
      <c r="W2817" s="2" t="s">
        <v>6535</v>
      </c>
      <c r="X2817" s="31" t="s">
        <v>6535</v>
      </c>
      <c r="Y2817" s="2" t="s">
        <v>6535</v>
      </c>
      <c r="AA2817" s="37">
        <v>20568</v>
      </c>
      <c r="AB2817" s="4" t="s">
        <v>6535</v>
      </c>
      <c r="AC2817" s="37">
        <v>210696</v>
      </c>
      <c r="AD2817" s="4" t="s">
        <v>6535</v>
      </c>
      <c r="AE2817" s="41">
        <v>9538</v>
      </c>
      <c r="AF2817" s="4" t="s">
        <v>6535</v>
      </c>
      <c r="AG2817" s="41">
        <v>5632</v>
      </c>
      <c r="AH2817" s="2" t="s">
        <v>6535</v>
      </c>
      <c r="AI2817" s="41">
        <v>0</v>
      </c>
      <c r="AJ2817" s="2" t="s">
        <v>6535</v>
      </c>
      <c r="AK2817" s="41">
        <v>55765</v>
      </c>
      <c r="AL2817" s="2" t="s">
        <v>6535</v>
      </c>
      <c r="AM2817" s="2" t="str">
        <f>IF(OR(O2817="Q",Q2817="Q",S2817="Q",U2817="Q",W2817="Q",Y2817="Q",AB2817="Q",AD2817="Q",AF2817="Q",AH2817="Q",AJ2817="Q",AL2817="Q"),"Yes","No")</f>
        <v>No</v>
      </c>
    </row>
    <row r="2818" spans="1:39">
      <c r="A2818" s="6" t="s">
        <v>2654</v>
      </c>
      <c r="B2818" s="6" t="s">
        <v>2514</v>
      </c>
      <c r="C2818" s="4" t="s">
        <v>83</v>
      </c>
      <c r="D2818" s="242"/>
      <c r="E2818" s="237" t="s">
        <v>2655</v>
      </c>
      <c r="F2818" s="25" t="s">
        <v>317</v>
      </c>
      <c r="G2818" s="53" t="s">
        <v>476</v>
      </c>
      <c r="H2818" s="180">
        <v>0</v>
      </c>
      <c r="I2818" s="28">
        <v>6</v>
      </c>
      <c r="J2818" s="171" t="s">
        <v>15</v>
      </c>
      <c r="K2818" s="171" t="s">
        <v>13</v>
      </c>
      <c r="L2818" s="9">
        <v>6</v>
      </c>
      <c r="M2818" s="9"/>
      <c r="N2818" s="32">
        <v>0.81843111462873575</v>
      </c>
      <c r="O2818" s="10" t="s">
        <v>6535</v>
      </c>
      <c r="P2818" s="57">
        <v>6.3039323266824307E-2</v>
      </c>
      <c r="Q2818" s="7" t="s">
        <v>6535</v>
      </c>
      <c r="R2818" s="182">
        <v>92.875119617224883</v>
      </c>
      <c r="S2818" s="1" t="s">
        <v>6535</v>
      </c>
      <c r="T2818" s="36">
        <v>7.1536682615629985</v>
      </c>
      <c r="U2818" s="2" t="s">
        <v>6535</v>
      </c>
      <c r="V2818" s="31">
        <v>12.982866442975464</v>
      </c>
      <c r="W2818" s="2" t="s">
        <v>6535</v>
      </c>
      <c r="X2818" s="31" t="s">
        <v>6535</v>
      </c>
      <c r="Y2818" s="2" t="s">
        <v>6535</v>
      </c>
      <c r="AA2818" s="38">
        <v>73419</v>
      </c>
      <c r="AB2818" s="9" t="s">
        <v>6535</v>
      </c>
      <c r="AC2818" s="38">
        <v>1164654</v>
      </c>
      <c r="AD2818" s="9" t="s">
        <v>6535</v>
      </c>
      <c r="AE2818" s="42">
        <v>89707</v>
      </c>
      <c r="AF2818" s="9" t="s">
        <v>6535</v>
      </c>
      <c r="AG2818" s="41">
        <v>12540</v>
      </c>
      <c r="AH2818" s="2" t="s">
        <v>6535</v>
      </c>
      <c r="AI2818" s="41">
        <v>0</v>
      </c>
      <c r="AJ2818" s="2" t="s">
        <v>6535</v>
      </c>
      <c r="AK2818" s="41">
        <v>186594</v>
      </c>
      <c r="AL2818" s="2" t="s">
        <v>6535</v>
      </c>
      <c r="AM2818" s="2" t="str">
        <f>IF(OR(O2818="Q",Q2818="Q",S2818="Q",U2818="Q",W2818="Q",Y2818="Q",AB2818="Q",AD2818="Q",AF2818="Q",AH2818="Q",AJ2818="Q",AL2818="Q"),"Yes","No")</f>
        <v>No</v>
      </c>
    </row>
    <row r="2819" spans="1:39">
      <c r="A2819" s="3" t="s">
        <v>2537</v>
      </c>
      <c r="B2819" s="3" t="s">
        <v>2538</v>
      </c>
      <c r="C2819" s="4" t="s">
        <v>83</v>
      </c>
      <c r="D2819" s="241" t="s">
        <v>2539</v>
      </c>
      <c r="E2819" s="236" t="s">
        <v>2540</v>
      </c>
      <c r="F2819" s="3" t="s">
        <v>317</v>
      </c>
      <c r="G2819" s="4" t="s">
        <v>476</v>
      </c>
      <c r="H2819" s="60">
        <v>0</v>
      </c>
      <c r="I2819" s="27">
        <v>6</v>
      </c>
      <c r="J2819" s="170" t="s">
        <v>14</v>
      </c>
      <c r="K2819" s="170" t="s">
        <v>13</v>
      </c>
      <c r="L2819" s="5">
        <v>6</v>
      </c>
      <c r="N2819" s="31">
        <v>0</v>
      </c>
      <c r="O2819" s="4" t="s">
        <v>6535</v>
      </c>
      <c r="P2819" s="56">
        <v>0</v>
      </c>
      <c r="Q2819" s="8" t="s">
        <v>6535</v>
      </c>
      <c r="R2819" s="35">
        <v>57.018458020254819</v>
      </c>
      <c r="S2819" s="2" t="s">
        <v>6535</v>
      </c>
      <c r="T2819" s="36">
        <v>3.0053903952956551</v>
      </c>
      <c r="U2819" s="2" t="s">
        <v>6535</v>
      </c>
      <c r="V2819" s="31">
        <v>18.972063699114081</v>
      </c>
      <c r="W2819" s="2" t="s">
        <v>6535</v>
      </c>
      <c r="X2819" s="31" t="s">
        <v>6535</v>
      </c>
      <c r="Y2819" s="2" t="s">
        <v>6535</v>
      </c>
      <c r="AA2819" s="37">
        <v>0</v>
      </c>
      <c r="AB2819" s="4" t="s">
        <v>6535</v>
      </c>
      <c r="AC2819" s="37">
        <v>349067</v>
      </c>
      <c r="AD2819" s="4" t="s">
        <v>6535</v>
      </c>
      <c r="AE2819" s="41">
        <v>18399</v>
      </c>
      <c r="AF2819" s="4" t="s">
        <v>6535</v>
      </c>
      <c r="AG2819" s="41">
        <v>6122</v>
      </c>
      <c r="AH2819" s="2" t="s">
        <v>6535</v>
      </c>
      <c r="AI2819" s="41">
        <v>0</v>
      </c>
      <c r="AJ2819" s="2" t="s">
        <v>6535</v>
      </c>
      <c r="AK2819" s="41">
        <v>164340</v>
      </c>
      <c r="AL2819" s="2" t="s">
        <v>6535</v>
      </c>
      <c r="AM2819" s="2" t="str">
        <f>IF(OR(O2819="Q",Q2819="Q",S2819="Q",U2819="Q",W2819="Q",Y2819="Q",AB2819="Q",AD2819="Q",AF2819="Q",AH2819="Q",AJ2819="Q",AL2819="Q"),"Yes","No")</f>
        <v>No</v>
      </c>
    </row>
    <row r="2820" spans="1:39">
      <c r="A2820" s="6" t="s">
        <v>2588</v>
      </c>
      <c r="B2820" s="6" t="s">
        <v>2589</v>
      </c>
      <c r="C2820" s="4" t="s">
        <v>83</v>
      </c>
      <c r="D2820" s="242" t="s">
        <v>2590</v>
      </c>
      <c r="E2820" s="237" t="s">
        <v>2591</v>
      </c>
      <c r="F2820" s="25" t="s">
        <v>317</v>
      </c>
      <c r="G2820" s="53" t="s">
        <v>476</v>
      </c>
      <c r="H2820" s="180">
        <v>0</v>
      </c>
      <c r="I2820" s="28">
        <v>6</v>
      </c>
      <c r="J2820" s="171" t="s">
        <v>14</v>
      </c>
      <c r="K2820" s="171" t="s">
        <v>13</v>
      </c>
      <c r="L2820" s="9">
        <v>6</v>
      </c>
      <c r="M2820" s="9"/>
      <c r="N2820" s="32">
        <v>0.65249582039646525</v>
      </c>
      <c r="O2820" s="10" t="s">
        <v>6535</v>
      </c>
      <c r="P2820" s="57">
        <v>3.8292355311569236E-2</v>
      </c>
      <c r="Q2820" s="7" t="s">
        <v>6535</v>
      </c>
      <c r="R2820" s="182">
        <v>50.840261282660336</v>
      </c>
      <c r="S2820" s="1" t="s">
        <v>6535</v>
      </c>
      <c r="T2820" s="36">
        <v>2.9836104513064132</v>
      </c>
      <c r="U2820" s="2" t="s">
        <v>6535</v>
      </c>
      <c r="V2820" s="31">
        <v>17.039845553697955</v>
      </c>
      <c r="W2820" s="2" t="s">
        <v>6535</v>
      </c>
      <c r="X2820" s="31" t="s">
        <v>6535</v>
      </c>
      <c r="Y2820" s="2" t="s">
        <v>6535</v>
      </c>
      <c r="AA2820" s="38">
        <v>16392</v>
      </c>
      <c r="AB2820" s="9" t="s">
        <v>6535</v>
      </c>
      <c r="AC2820" s="38">
        <v>428075</v>
      </c>
      <c r="AD2820" s="9" t="s">
        <v>6535</v>
      </c>
      <c r="AE2820" s="42">
        <v>25122</v>
      </c>
      <c r="AF2820" s="9" t="s">
        <v>6535</v>
      </c>
      <c r="AG2820" s="41">
        <v>8420</v>
      </c>
      <c r="AH2820" s="2" t="s">
        <v>6535</v>
      </c>
      <c r="AI2820" s="41">
        <v>0</v>
      </c>
      <c r="AJ2820" s="2" t="s">
        <v>6535</v>
      </c>
      <c r="AK2820" s="41">
        <v>112371</v>
      </c>
      <c r="AL2820" s="2" t="s">
        <v>6535</v>
      </c>
      <c r="AM2820" s="2" t="str">
        <f>IF(OR(O2820="Q",Q2820="Q",S2820="Q",U2820="Q",W2820="Q",Y2820="Q",AB2820="Q",AD2820="Q",AF2820="Q",AH2820="Q",AJ2820="Q",AL2820="Q"),"Yes","No")</f>
        <v>No</v>
      </c>
    </row>
    <row r="2821" spans="1:39">
      <c r="A2821" s="6" t="s">
        <v>2633</v>
      </c>
      <c r="B2821" s="6" t="s">
        <v>1113</v>
      </c>
      <c r="C2821" s="4" t="s">
        <v>83</v>
      </c>
      <c r="D2821" s="242" t="s">
        <v>2634</v>
      </c>
      <c r="E2821" s="237" t="s">
        <v>2635</v>
      </c>
      <c r="F2821" s="25" t="s">
        <v>317</v>
      </c>
      <c r="G2821" s="53" t="s">
        <v>476</v>
      </c>
      <c r="H2821" s="180">
        <v>0</v>
      </c>
      <c r="I2821" s="28">
        <v>6</v>
      </c>
      <c r="J2821" s="171" t="s">
        <v>14</v>
      </c>
      <c r="K2821" s="171" t="s">
        <v>13</v>
      </c>
      <c r="L2821" s="9">
        <v>6</v>
      </c>
      <c r="M2821" s="9"/>
      <c r="N2821" s="32">
        <v>0.1092141690920707</v>
      </c>
      <c r="O2821" s="10" t="s">
        <v>6535</v>
      </c>
      <c r="P2821" s="57">
        <v>8.0644738566374007E-3</v>
      </c>
      <c r="Q2821" s="7" t="s">
        <v>6535</v>
      </c>
      <c r="R2821" s="182">
        <v>80.956927646934005</v>
      </c>
      <c r="S2821" s="1" t="s">
        <v>6535</v>
      </c>
      <c r="T2821" s="36">
        <v>5.9779333757691493</v>
      </c>
      <c r="U2821" s="2" t="s">
        <v>6535</v>
      </c>
      <c r="V2821" s="31">
        <v>13.542627954851991</v>
      </c>
      <c r="W2821" s="2" t="s">
        <v>6535</v>
      </c>
      <c r="X2821" s="31" t="s">
        <v>6535</v>
      </c>
      <c r="Y2821" s="2" t="s">
        <v>6535</v>
      </c>
      <c r="AA2821" s="38">
        <v>3077</v>
      </c>
      <c r="AB2821" s="9" t="s">
        <v>6535</v>
      </c>
      <c r="AC2821" s="38">
        <v>381550</v>
      </c>
      <c r="AD2821" s="9" t="s">
        <v>6535</v>
      </c>
      <c r="AE2821" s="42">
        <v>28174</v>
      </c>
      <c r="AF2821" s="9" t="s">
        <v>6535</v>
      </c>
      <c r="AG2821" s="41">
        <v>4713</v>
      </c>
      <c r="AH2821" s="2" t="s">
        <v>6535</v>
      </c>
      <c r="AI2821" s="41">
        <v>0</v>
      </c>
      <c r="AJ2821" s="2" t="s">
        <v>6535</v>
      </c>
      <c r="AK2821" s="41">
        <v>123389</v>
      </c>
      <c r="AL2821" s="2" t="s">
        <v>6535</v>
      </c>
      <c r="AM2821" s="2" t="str">
        <f>IF(OR(O2821="Q",Q2821="Q",S2821="Q",U2821="Q",W2821="Q",Y2821="Q",AB2821="Q",AD2821="Q",AF2821="Q",AH2821="Q",AJ2821="Q",AL2821="Q"),"Yes","No")</f>
        <v>No</v>
      </c>
    </row>
    <row r="2822" spans="1:39">
      <c r="A2822" s="6" t="s">
        <v>2453</v>
      </c>
      <c r="B2822" s="6" t="s">
        <v>2454</v>
      </c>
      <c r="C2822" s="4" t="s">
        <v>83</v>
      </c>
      <c r="D2822" s="242" t="s">
        <v>2455</v>
      </c>
      <c r="E2822" s="237" t="s">
        <v>2456</v>
      </c>
      <c r="F2822" s="25" t="s">
        <v>317</v>
      </c>
      <c r="G2822" s="53" t="s">
        <v>476</v>
      </c>
      <c r="H2822" s="180">
        <v>0</v>
      </c>
      <c r="I2822" s="28">
        <v>6</v>
      </c>
      <c r="J2822" s="171" t="s">
        <v>14</v>
      </c>
      <c r="K2822" s="171" t="s">
        <v>13</v>
      </c>
      <c r="L2822" s="9">
        <v>6</v>
      </c>
      <c r="M2822" s="9"/>
      <c r="N2822" s="32">
        <v>0.11692699018322006</v>
      </c>
      <c r="O2822" s="10" t="s">
        <v>6535</v>
      </c>
      <c r="P2822" s="57">
        <v>6.5215030047237671E-3</v>
      </c>
      <c r="Q2822" s="7" t="s">
        <v>6535</v>
      </c>
      <c r="R2822" s="182">
        <v>65.162935143723814</v>
      </c>
      <c r="S2822" s="1" t="s">
        <v>6535</v>
      </c>
      <c r="T2822" s="36">
        <v>3.6344070489672107</v>
      </c>
      <c r="U2822" s="2" t="s">
        <v>6535</v>
      </c>
      <c r="V2822" s="31">
        <v>17.929454314216446</v>
      </c>
      <c r="W2822" s="2" t="s">
        <v>6535</v>
      </c>
      <c r="X2822" s="31" t="s">
        <v>6535</v>
      </c>
      <c r="Y2822" s="2" t="s">
        <v>6535</v>
      </c>
      <c r="AA2822" s="38">
        <v>2942</v>
      </c>
      <c r="AB2822" s="9" t="s">
        <v>6535</v>
      </c>
      <c r="AC2822" s="38">
        <v>451123</v>
      </c>
      <c r="AD2822" s="9" t="s">
        <v>6535</v>
      </c>
      <c r="AE2822" s="42">
        <v>25161</v>
      </c>
      <c r="AF2822" s="9" t="s">
        <v>6535</v>
      </c>
      <c r="AG2822" s="41">
        <v>6923</v>
      </c>
      <c r="AH2822" s="2" t="s">
        <v>6535</v>
      </c>
      <c r="AI2822" s="41">
        <v>0</v>
      </c>
      <c r="AJ2822" s="2" t="s">
        <v>6535</v>
      </c>
      <c r="AK2822" s="41">
        <v>196582</v>
      </c>
      <c r="AL2822" s="2" t="s">
        <v>6535</v>
      </c>
      <c r="AM2822" s="2" t="str">
        <f>IF(OR(O2822="Q",Q2822="Q",S2822="Q",U2822="Q",W2822="Q",Y2822="Q",AB2822="Q",AD2822="Q",AF2822="Q",AH2822="Q",AJ2822="Q",AL2822="Q"),"Yes","No")</f>
        <v>No</v>
      </c>
    </row>
    <row r="2823" spans="1:39">
      <c r="A2823" s="3" t="s">
        <v>2495</v>
      </c>
      <c r="B2823" s="3" t="s">
        <v>2496</v>
      </c>
      <c r="C2823" s="4" t="s">
        <v>83</v>
      </c>
      <c r="D2823" s="241" t="s">
        <v>2497</v>
      </c>
      <c r="E2823" s="236" t="s">
        <v>2498</v>
      </c>
      <c r="F2823" s="3" t="s">
        <v>317</v>
      </c>
      <c r="G2823" s="4" t="s">
        <v>476</v>
      </c>
      <c r="H2823" s="60">
        <v>0</v>
      </c>
      <c r="I2823" s="27">
        <v>6</v>
      </c>
      <c r="J2823" s="170" t="s">
        <v>14</v>
      </c>
      <c r="K2823" s="170" t="s">
        <v>13</v>
      </c>
      <c r="L2823" s="5">
        <v>6</v>
      </c>
      <c r="N2823" s="31">
        <v>0.70291013751199227</v>
      </c>
      <c r="O2823" s="4" t="s">
        <v>6535</v>
      </c>
      <c r="P2823" s="56">
        <v>4.6940360862032605E-2</v>
      </c>
      <c r="Q2823" s="8" t="s">
        <v>6535</v>
      </c>
      <c r="R2823" s="35">
        <v>29.120258084577113</v>
      </c>
      <c r="S2823" s="2" t="s">
        <v>6535</v>
      </c>
      <c r="T2823" s="36">
        <v>1.9446517412935322</v>
      </c>
      <c r="U2823" s="2" t="s">
        <v>6535</v>
      </c>
      <c r="V2823" s="31">
        <v>14.974536296770067</v>
      </c>
      <c r="W2823" s="2" t="s">
        <v>6535</v>
      </c>
      <c r="X2823" s="31" t="s">
        <v>6535</v>
      </c>
      <c r="Y2823" s="2" t="s">
        <v>6535</v>
      </c>
      <c r="AA2823" s="37">
        <v>17584</v>
      </c>
      <c r="AB2823" s="4" t="s">
        <v>6535</v>
      </c>
      <c r="AC2823" s="37">
        <v>374603</v>
      </c>
      <c r="AD2823" s="4" t="s">
        <v>6535</v>
      </c>
      <c r="AE2823" s="41">
        <v>25016</v>
      </c>
      <c r="AF2823" s="4" t="s">
        <v>6535</v>
      </c>
      <c r="AG2823" s="41">
        <v>12864</v>
      </c>
      <c r="AH2823" s="2" t="s">
        <v>6535</v>
      </c>
      <c r="AI2823" s="41">
        <v>0</v>
      </c>
      <c r="AJ2823" s="2" t="s">
        <v>6535</v>
      </c>
      <c r="AK2823" s="41">
        <v>321005</v>
      </c>
      <c r="AL2823" s="2" t="s">
        <v>6535</v>
      </c>
      <c r="AM2823" s="2" t="str">
        <f>IF(OR(O2823="Q",Q2823="Q",S2823="Q",U2823="Q",W2823="Q",Y2823="Q",AB2823="Q",AD2823="Q",AF2823="Q",AH2823="Q",AJ2823="Q",AL2823="Q"),"Yes","No")</f>
        <v>No</v>
      </c>
    </row>
    <row r="2824" spans="1:39">
      <c r="A2824" s="6" t="s">
        <v>1506</v>
      </c>
      <c r="B2824" s="6" t="s">
        <v>1496</v>
      </c>
      <c r="C2824" s="4" t="s">
        <v>133</v>
      </c>
      <c r="D2824" s="242" t="s">
        <v>1507</v>
      </c>
      <c r="E2824" s="237" t="s">
        <v>1508</v>
      </c>
      <c r="F2824" s="25" t="s">
        <v>481</v>
      </c>
      <c r="G2824" s="53" t="s">
        <v>476</v>
      </c>
      <c r="H2824" s="180">
        <v>0</v>
      </c>
      <c r="I2824" s="28">
        <v>6</v>
      </c>
      <c r="J2824" s="171" t="s">
        <v>15</v>
      </c>
      <c r="K2824" s="171" t="s">
        <v>13</v>
      </c>
      <c r="L2824" s="9">
        <v>6</v>
      </c>
      <c r="M2824" s="9"/>
      <c r="N2824" s="32">
        <v>0.21469895007499465</v>
      </c>
      <c r="O2824" s="10" t="s">
        <v>6535</v>
      </c>
      <c r="P2824" s="57">
        <v>1.9278265016905695E-2</v>
      </c>
      <c r="Q2824" s="7" t="s">
        <v>6535</v>
      </c>
      <c r="R2824" s="182">
        <v>70.392544015966919</v>
      </c>
      <c r="S2824" s="1" t="s">
        <v>6535</v>
      </c>
      <c r="T2824" s="36">
        <v>6.3206928505239146</v>
      </c>
      <c r="U2824" s="2" t="s">
        <v>6535</v>
      </c>
      <c r="V2824" s="31">
        <v>11.136839849785165</v>
      </c>
      <c r="W2824" s="2" t="s">
        <v>6535</v>
      </c>
      <c r="X2824" s="31" t="s">
        <v>6535</v>
      </c>
      <c r="Y2824" s="2" t="s">
        <v>6535</v>
      </c>
      <c r="AA2824" s="38">
        <v>19038</v>
      </c>
      <c r="AB2824" s="9" t="s">
        <v>6535</v>
      </c>
      <c r="AC2824" s="38">
        <v>987537</v>
      </c>
      <c r="AD2824" s="9" t="s">
        <v>6535</v>
      </c>
      <c r="AE2824" s="42">
        <v>88673</v>
      </c>
      <c r="AF2824" s="9" t="s">
        <v>6535</v>
      </c>
      <c r="AG2824" s="41">
        <v>14029</v>
      </c>
      <c r="AH2824" s="2" t="s">
        <v>6535</v>
      </c>
      <c r="AI2824" s="41">
        <v>0</v>
      </c>
      <c r="AJ2824" s="2" t="s">
        <v>6535</v>
      </c>
      <c r="AK2824" s="41">
        <v>284413</v>
      </c>
      <c r="AL2824" s="2" t="s">
        <v>6535</v>
      </c>
      <c r="AM2824" s="2" t="str">
        <f>IF(OR(O2824="Q",Q2824="Q",S2824="Q",U2824="Q",W2824="Q",Y2824="Q",AB2824="Q",AD2824="Q",AF2824="Q",AH2824="Q",AJ2824="Q",AL2824="Q"),"Yes","No")</f>
        <v>No</v>
      </c>
    </row>
    <row r="2825" spans="1:39">
      <c r="A2825" s="6" t="s">
        <v>3434</v>
      </c>
      <c r="B2825" s="6" t="s">
        <v>3435</v>
      </c>
      <c r="C2825" s="4" t="s">
        <v>74</v>
      </c>
      <c r="D2825" s="242" t="s">
        <v>3436</v>
      </c>
      <c r="E2825" s="237" t="s">
        <v>3437</v>
      </c>
      <c r="F2825" s="25" t="s">
        <v>320</v>
      </c>
      <c r="G2825" s="53" t="s">
        <v>476</v>
      </c>
      <c r="H2825" s="180">
        <v>0</v>
      </c>
      <c r="I2825" s="28">
        <v>6</v>
      </c>
      <c r="J2825" s="171" t="s">
        <v>14</v>
      </c>
      <c r="K2825" s="171" t="s">
        <v>13</v>
      </c>
      <c r="L2825" s="9">
        <v>6</v>
      </c>
      <c r="M2825" s="9"/>
      <c r="N2825" s="32">
        <v>1.0223509156362498</v>
      </c>
      <c r="O2825" s="10" t="s">
        <v>6535</v>
      </c>
      <c r="P2825" s="57">
        <v>9.462564358128174E-2</v>
      </c>
      <c r="Q2825" s="7" t="s">
        <v>6535</v>
      </c>
      <c r="R2825" s="182">
        <v>61.249157054126002</v>
      </c>
      <c r="S2825" s="1" t="s">
        <v>6535</v>
      </c>
      <c r="T2825" s="36">
        <v>5.6690328305235136</v>
      </c>
      <c r="U2825" s="2" t="s">
        <v>6535</v>
      </c>
      <c r="V2825" s="31">
        <v>10.804163405853812</v>
      </c>
      <c r="W2825" s="2" t="s">
        <v>6535</v>
      </c>
      <c r="X2825" s="31" t="s">
        <v>6535</v>
      </c>
      <c r="Y2825" s="2" t="s">
        <v>6535</v>
      </c>
      <c r="AA2825" s="38">
        <v>65318</v>
      </c>
      <c r="AB2825" s="9" t="s">
        <v>6535</v>
      </c>
      <c r="AC2825" s="38">
        <v>690278</v>
      </c>
      <c r="AD2825" s="9" t="s">
        <v>6535</v>
      </c>
      <c r="AE2825" s="42">
        <v>63890</v>
      </c>
      <c r="AF2825" s="9" t="s">
        <v>6535</v>
      </c>
      <c r="AG2825" s="41">
        <v>11270</v>
      </c>
      <c r="AH2825" s="2" t="s">
        <v>6535</v>
      </c>
      <c r="AI2825" s="41">
        <v>0</v>
      </c>
      <c r="AJ2825" s="2" t="s">
        <v>6535</v>
      </c>
      <c r="AK2825" s="41">
        <v>152651</v>
      </c>
      <c r="AL2825" s="2" t="s">
        <v>6535</v>
      </c>
      <c r="AM2825" s="2" t="str">
        <f>IF(OR(O2825="Q",Q2825="Q",S2825="Q",U2825="Q",W2825="Q",Y2825="Q",AB2825="Q",AD2825="Q",AF2825="Q",AH2825="Q",AJ2825="Q",AL2825="Q"),"Yes","No")</f>
        <v>No</v>
      </c>
    </row>
    <row r="2826" spans="1:39">
      <c r="A2826" s="6" t="s">
        <v>3423</v>
      </c>
      <c r="B2826" s="6" t="s">
        <v>3424</v>
      </c>
      <c r="C2826" s="4" t="s">
        <v>74</v>
      </c>
      <c r="D2826" s="242" t="s">
        <v>3425</v>
      </c>
      <c r="E2826" s="237" t="s">
        <v>3426</v>
      </c>
      <c r="F2826" s="25" t="s">
        <v>317</v>
      </c>
      <c r="G2826" s="53" t="s">
        <v>476</v>
      </c>
      <c r="H2826" s="180">
        <v>0</v>
      </c>
      <c r="I2826" s="28">
        <v>6</v>
      </c>
      <c r="J2826" s="171" t="s">
        <v>14</v>
      </c>
      <c r="K2826" s="171" t="s">
        <v>13</v>
      </c>
      <c r="L2826" s="9">
        <v>6</v>
      </c>
      <c r="M2826" s="9"/>
      <c r="N2826" s="32">
        <v>0.78165755153554906</v>
      </c>
      <c r="O2826" s="10" t="s">
        <v>6535</v>
      </c>
      <c r="P2826" s="57">
        <v>6.1793110505647439E-2</v>
      </c>
      <c r="Q2826" s="7" t="s">
        <v>6535</v>
      </c>
      <c r="R2826" s="182">
        <v>47.168456618800533</v>
      </c>
      <c r="S2826" s="1" t="s">
        <v>6535</v>
      </c>
      <c r="T2826" s="36">
        <v>3.7288524194521542</v>
      </c>
      <c r="U2826" s="2" t="s">
        <v>6535</v>
      </c>
      <c r="V2826" s="31">
        <v>12.649590628135012</v>
      </c>
      <c r="W2826" s="2" t="s">
        <v>6535</v>
      </c>
      <c r="X2826" s="31" t="s">
        <v>6535</v>
      </c>
      <c r="Y2826" s="2" t="s">
        <v>6535</v>
      </c>
      <c r="AA2826" s="38">
        <v>24154</v>
      </c>
      <c r="AB2826" s="9" t="s">
        <v>6535</v>
      </c>
      <c r="AC2826" s="38">
        <v>390885</v>
      </c>
      <c r="AD2826" s="9" t="s">
        <v>6535</v>
      </c>
      <c r="AE2826" s="42">
        <v>30901</v>
      </c>
      <c r="AF2826" s="9" t="s">
        <v>6535</v>
      </c>
      <c r="AG2826" s="41">
        <v>8287</v>
      </c>
      <c r="AH2826" s="2" t="s">
        <v>6535</v>
      </c>
      <c r="AI2826" s="41">
        <v>0</v>
      </c>
      <c r="AJ2826" s="2" t="s">
        <v>6535</v>
      </c>
      <c r="AK2826" s="41">
        <v>94637</v>
      </c>
      <c r="AL2826" s="2" t="s">
        <v>6535</v>
      </c>
      <c r="AM2826" s="2" t="str">
        <f>IF(OR(O2826="Q",Q2826="Q",S2826="Q",U2826="Q",W2826="Q",Y2826="Q",AB2826="Q",AD2826="Q",AF2826="Q",AH2826="Q",AJ2826="Q",AL2826="Q"),"Yes","No")</f>
        <v>No</v>
      </c>
    </row>
    <row r="2827" spans="1:39">
      <c r="A2827" s="6" t="s">
        <v>3397</v>
      </c>
      <c r="B2827" s="6" t="s">
        <v>3398</v>
      </c>
      <c r="C2827" s="4" t="s">
        <v>74</v>
      </c>
      <c r="D2827" s="242" t="s">
        <v>3399</v>
      </c>
      <c r="E2827" s="237" t="s">
        <v>3400</v>
      </c>
      <c r="F2827" s="25" t="s">
        <v>317</v>
      </c>
      <c r="G2827" s="53" t="s">
        <v>476</v>
      </c>
      <c r="H2827" s="180">
        <v>0</v>
      </c>
      <c r="I2827" s="28">
        <v>6</v>
      </c>
      <c r="J2827" s="171" t="s">
        <v>14</v>
      </c>
      <c r="K2827" s="171" t="s">
        <v>13</v>
      </c>
      <c r="L2827" s="9">
        <v>6</v>
      </c>
      <c r="M2827" s="9"/>
      <c r="N2827" s="32">
        <v>1.7272407887224979</v>
      </c>
      <c r="O2827" s="10" t="s">
        <v>6535</v>
      </c>
      <c r="P2827" s="57">
        <v>7.1940853793489454E-2</v>
      </c>
      <c r="Q2827" s="7" t="s">
        <v>6535</v>
      </c>
      <c r="R2827" s="182">
        <v>64.455670832350862</v>
      </c>
      <c r="S2827" s="1" t="s">
        <v>6535</v>
      </c>
      <c r="T2827" s="36">
        <v>2.6846262673897665</v>
      </c>
      <c r="U2827" s="2" t="s">
        <v>6535</v>
      </c>
      <c r="V2827" s="31">
        <v>24.009178340872161</v>
      </c>
      <c r="W2827" s="2" t="s">
        <v>6535</v>
      </c>
      <c r="X2827" s="31" t="s">
        <v>6535</v>
      </c>
      <c r="Y2827" s="2" t="s">
        <v>6535</v>
      </c>
      <c r="AA2827" s="38">
        <v>39331</v>
      </c>
      <c r="AB2827" s="9" t="s">
        <v>6535</v>
      </c>
      <c r="AC2827" s="38">
        <v>546713</v>
      </c>
      <c r="AD2827" s="9" t="s">
        <v>6535</v>
      </c>
      <c r="AE2827" s="42">
        <v>22771</v>
      </c>
      <c r="AF2827" s="9" t="s">
        <v>6535</v>
      </c>
      <c r="AG2827" s="41">
        <v>8482</v>
      </c>
      <c r="AH2827" s="2" t="s">
        <v>6535</v>
      </c>
      <c r="AI2827" s="41">
        <v>0</v>
      </c>
      <c r="AJ2827" s="2" t="s">
        <v>6535</v>
      </c>
      <c r="AK2827" s="41">
        <v>97356</v>
      </c>
      <c r="AL2827" s="2" t="s">
        <v>6535</v>
      </c>
      <c r="AM2827" s="2" t="str">
        <f>IF(OR(O2827="Q",Q2827="Q",S2827="Q",U2827="Q",W2827="Q",Y2827="Q",AB2827="Q",AD2827="Q",AF2827="Q",AH2827="Q",AJ2827="Q",AL2827="Q"),"Yes","No")</f>
        <v>No</v>
      </c>
    </row>
    <row r="2828" spans="1:39">
      <c r="A2828" s="3" t="s">
        <v>3300</v>
      </c>
      <c r="B2828" s="3" t="s">
        <v>3301</v>
      </c>
      <c r="C2828" s="4" t="s">
        <v>74</v>
      </c>
      <c r="D2828" s="241" t="s">
        <v>3302</v>
      </c>
      <c r="E2828" s="236" t="s">
        <v>3303</v>
      </c>
      <c r="F2828" s="3" t="s">
        <v>317</v>
      </c>
      <c r="G2828" s="4" t="s">
        <v>476</v>
      </c>
      <c r="H2828" s="60">
        <v>0</v>
      </c>
      <c r="I2828" s="27">
        <v>6</v>
      </c>
      <c r="J2828" s="170" t="s">
        <v>14</v>
      </c>
      <c r="K2828" s="170" t="s">
        <v>16</v>
      </c>
      <c r="L2828" s="5">
        <v>6</v>
      </c>
      <c r="N2828" s="31">
        <v>1.3064062997356658</v>
      </c>
      <c r="O2828" s="4" t="s">
        <v>6535</v>
      </c>
      <c r="P2828" s="56">
        <v>0.22450246389771494</v>
      </c>
      <c r="Q2828" s="8" t="s">
        <v>6535</v>
      </c>
      <c r="R2828" s="35">
        <v>35.036413632197316</v>
      </c>
      <c r="S2828" s="2" t="s">
        <v>6535</v>
      </c>
      <c r="T2828" s="36">
        <v>6.0209149237563535</v>
      </c>
      <c r="U2828" s="2" t="s">
        <v>6535</v>
      </c>
      <c r="V2828" s="31">
        <v>5.8191178709329199</v>
      </c>
      <c r="W2828" s="2" t="s">
        <v>6535</v>
      </c>
      <c r="X2828" s="31" t="s">
        <v>6535</v>
      </c>
      <c r="Y2828" s="2" t="s">
        <v>6535</v>
      </c>
      <c r="AA2828" s="37">
        <v>94397</v>
      </c>
      <c r="AB2828" s="4" t="s">
        <v>6535</v>
      </c>
      <c r="AC2828" s="37">
        <v>420472</v>
      </c>
      <c r="AD2828" s="4" t="s">
        <v>6535</v>
      </c>
      <c r="AE2828" s="41">
        <v>72257</v>
      </c>
      <c r="AF2828" s="4" t="s">
        <v>6535</v>
      </c>
      <c r="AG2828" s="41">
        <v>12001</v>
      </c>
      <c r="AH2828" s="2" t="s">
        <v>6535</v>
      </c>
      <c r="AI2828" s="41">
        <v>0</v>
      </c>
      <c r="AJ2828" s="2" t="s">
        <v>6535</v>
      </c>
      <c r="AK2828" s="41">
        <v>125757</v>
      </c>
      <c r="AL2828" s="2" t="s">
        <v>6535</v>
      </c>
      <c r="AM2828" s="2" t="str">
        <f>IF(OR(O2828="Q",Q2828="Q",S2828="Q",U2828="Q",W2828="Q",Y2828="Q",AB2828="Q",AD2828="Q",AF2828="Q",AH2828="Q",AJ2828="Q",AL2828="Q"),"Yes","No")</f>
        <v>No</v>
      </c>
    </row>
    <row r="2829" spans="1:39">
      <c r="A2829" s="6" t="s">
        <v>5585</v>
      </c>
      <c r="B2829" s="6" t="s">
        <v>5586</v>
      </c>
      <c r="C2829" s="4" t="s">
        <v>148</v>
      </c>
      <c r="D2829" s="242" t="s">
        <v>5587</v>
      </c>
      <c r="E2829" s="237" t="s">
        <v>5588</v>
      </c>
      <c r="F2829" s="25" t="s">
        <v>481</v>
      </c>
      <c r="G2829" s="53" t="s">
        <v>476</v>
      </c>
      <c r="H2829" s="180">
        <v>0</v>
      </c>
      <c r="I2829" s="28">
        <v>6</v>
      </c>
      <c r="J2829" s="171" t="s">
        <v>14</v>
      </c>
      <c r="K2829" s="171" t="s">
        <v>13</v>
      </c>
      <c r="L2829" s="9">
        <v>6</v>
      </c>
      <c r="M2829" s="9"/>
      <c r="N2829" s="32">
        <v>1.0722718570516911</v>
      </c>
      <c r="O2829" s="10" t="s">
        <v>6535</v>
      </c>
      <c r="P2829" s="57">
        <v>7.3397400895489795E-2</v>
      </c>
      <c r="Q2829" s="7" t="s">
        <v>6535</v>
      </c>
      <c r="R2829" s="182">
        <v>130.50356294536817</v>
      </c>
      <c r="S2829" s="1" t="s">
        <v>6535</v>
      </c>
      <c r="T2829" s="36">
        <v>8.9330166270783842</v>
      </c>
      <c r="U2829" s="2" t="s">
        <v>6535</v>
      </c>
      <c r="V2829" s="31">
        <v>14.609125717932354</v>
      </c>
      <c r="W2829" s="2" t="s">
        <v>6535</v>
      </c>
      <c r="X2829" s="31" t="s">
        <v>6535</v>
      </c>
      <c r="Y2829" s="2" t="s">
        <v>6535</v>
      </c>
      <c r="AA2829" s="38">
        <v>20163</v>
      </c>
      <c r="AB2829" s="9" t="s">
        <v>6535</v>
      </c>
      <c r="AC2829" s="38">
        <v>274710</v>
      </c>
      <c r="AD2829" s="9" t="s">
        <v>6535</v>
      </c>
      <c r="AE2829" s="42">
        <v>18804</v>
      </c>
      <c r="AF2829" s="9" t="s">
        <v>6535</v>
      </c>
      <c r="AG2829" s="41">
        <v>2105</v>
      </c>
      <c r="AH2829" s="2" t="s">
        <v>6535</v>
      </c>
      <c r="AI2829" s="41">
        <v>0</v>
      </c>
      <c r="AJ2829" s="2" t="s">
        <v>6535</v>
      </c>
      <c r="AK2829" s="41">
        <v>64351</v>
      </c>
      <c r="AL2829" s="2" t="s">
        <v>6535</v>
      </c>
      <c r="AM2829" s="2" t="str">
        <f>IF(OR(O2829="Q",Q2829="Q",S2829="Q",U2829="Q",W2829="Q",Y2829="Q",AB2829="Q",AD2829="Q",AF2829="Q",AH2829="Q",AJ2829="Q",AL2829="Q"),"Yes","No")</f>
        <v>No</v>
      </c>
    </row>
    <row r="2830" spans="1:39">
      <c r="A2830" s="3" t="s">
        <v>5589</v>
      </c>
      <c r="B2830" s="3" t="s">
        <v>5575</v>
      </c>
      <c r="C2830" s="4" t="s">
        <v>148</v>
      </c>
      <c r="D2830" s="241" t="s">
        <v>5590</v>
      </c>
      <c r="E2830" s="236" t="s">
        <v>5591</v>
      </c>
      <c r="F2830" s="3" t="s">
        <v>481</v>
      </c>
      <c r="G2830" s="4" t="s">
        <v>476</v>
      </c>
      <c r="H2830" s="60">
        <v>0</v>
      </c>
      <c r="I2830" s="27">
        <v>6</v>
      </c>
      <c r="J2830" s="170" t="s">
        <v>14</v>
      </c>
      <c r="K2830" s="170" t="s">
        <v>13</v>
      </c>
      <c r="L2830" s="5">
        <v>6</v>
      </c>
      <c r="N2830" s="31">
        <v>0.35320680166513796</v>
      </c>
      <c r="O2830" s="4" t="s">
        <v>6535</v>
      </c>
      <c r="P2830" s="56">
        <v>3.5162890015874575E-2</v>
      </c>
      <c r="Q2830" s="8" t="s">
        <v>6535</v>
      </c>
      <c r="R2830" s="35">
        <v>25.545666606854478</v>
      </c>
      <c r="S2830" s="2" t="s">
        <v>6535</v>
      </c>
      <c r="T2830" s="36">
        <v>2.5431544948860578</v>
      </c>
      <c r="U2830" s="2" t="s">
        <v>6535</v>
      </c>
      <c r="V2830" s="31">
        <v>10.04487405630424</v>
      </c>
      <c r="W2830" s="2" t="s">
        <v>6535</v>
      </c>
      <c r="X2830" s="31" t="s">
        <v>6535</v>
      </c>
      <c r="Y2830" s="2" t="s">
        <v>6535</v>
      </c>
      <c r="AA2830" s="37">
        <v>5006</v>
      </c>
      <c r="AB2830" s="4" t="s">
        <v>6535</v>
      </c>
      <c r="AC2830" s="37">
        <v>142366</v>
      </c>
      <c r="AD2830" s="4" t="s">
        <v>6535</v>
      </c>
      <c r="AE2830" s="41">
        <v>14173</v>
      </c>
      <c r="AF2830" s="4" t="s">
        <v>6535</v>
      </c>
      <c r="AG2830" s="41">
        <v>5573</v>
      </c>
      <c r="AH2830" s="2" t="s">
        <v>6535</v>
      </c>
      <c r="AI2830" s="41">
        <v>0</v>
      </c>
      <c r="AJ2830" s="2" t="s">
        <v>6535</v>
      </c>
      <c r="AK2830" s="41">
        <v>47445</v>
      </c>
      <c r="AL2830" s="2" t="s">
        <v>6535</v>
      </c>
      <c r="AM2830" s="2" t="str">
        <f>IF(OR(O2830="Q",Q2830="Q",S2830="Q",U2830="Q",W2830="Q",Y2830="Q",AB2830="Q",AD2830="Q",AF2830="Q",AH2830="Q",AJ2830="Q",AL2830="Q"),"Yes","No")</f>
        <v>No</v>
      </c>
    </row>
    <row r="2831" spans="1:39">
      <c r="A2831" s="3" t="s">
        <v>5598</v>
      </c>
      <c r="B2831" s="3" t="s">
        <v>5599</v>
      </c>
      <c r="C2831" s="4" t="s">
        <v>148</v>
      </c>
      <c r="D2831" s="241" t="s">
        <v>5600</v>
      </c>
      <c r="E2831" s="236" t="s">
        <v>5601</v>
      </c>
      <c r="F2831" s="3" t="s">
        <v>481</v>
      </c>
      <c r="G2831" s="4" t="s">
        <v>476</v>
      </c>
      <c r="H2831" s="60">
        <v>0</v>
      </c>
      <c r="I2831" s="27">
        <v>6</v>
      </c>
      <c r="J2831" s="170" t="s">
        <v>14</v>
      </c>
      <c r="K2831" s="170" t="s">
        <v>13</v>
      </c>
      <c r="L2831" s="5">
        <v>6</v>
      </c>
      <c r="N2831" s="31">
        <v>0.6738160968358462</v>
      </c>
      <c r="O2831" s="4" t="s">
        <v>6535</v>
      </c>
      <c r="P2831" s="56">
        <v>2.4744020649910711E-2</v>
      </c>
      <c r="Q2831" s="8" t="s">
        <v>6535</v>
      </c>
      <c r="R2831" s="35">
        <v>10.517798556430446</v>
      </c>
      <c r="S2831" s="2" t="s">
        <v>163</v>
      </c>
      <c r="T2831" s="36">
        <v>0.38623687664041995</v>
      </c>
      <c r="U2831" s="2" t="s">
        <v>163</v>
      </c>
      <c r="V2831" s="31">
        <v>27.231471650031853</v>
      </c>
      <c r="W2831" s="2" t="s">
        <v>6535</v>
      </c>
      <c r="X2831" s="31" t="s">
        <v>6535</v>
      </c>
      <c r="Y2831" s="2" t="s">
        <v>6535</v>
      </c>
      <c r="AA2831" s="37">
        <v>3173</v>
      </c>
      <c r="AB2831" s="4" t="s">
        <v>6535</v>
      </c>
      <c r="AC2831" s="37">
        <v>128233</v>
      </c>
      <c r="AD2831" s="4" t="s">
        <v>6535</v>
      </c>
      <c r="AE2831" s="41">
        <v>4709</v>
      </c>
      <c r="AF2831" s="4" t="s">
        <v>6535</v>
      </c>
      <c r="AG2831" s="41">
        <v>12192</v>
      </c>
      <c r="AH2831" s="2" t="s">
        <v>163</v>
      </c>
      <c r="AI2831" s="41">
        <v>0</v>
      </c>
      <c r="AJ2831" s="2" t="s">
        <v>6535</v>
      </c>
      <c r="AK2831" s="41">
        <v>48065</v>
      </c>
      <c r="AL2831" s="2" t="s">
        <v>163</v>
      </c>
      <c r="AM2831" s="2" t="str">
        <f>IF(OR(O2831="Q",Q2831="Q",S2831="Q",U2831="Q",W2831="Q",Y2831="Q",AB2831="Q",AD2831="Q",AF2831="Q",AH2831="Q",AJ2831="Q",AL2831="Q"),"Yes","No")</f>
        <v>No</v>
      </c>
    </row>
    <row r="2832" spans="1:39">
      <c r="A2832" s="3" t="s">
        <v>5609</v>
      </c>
      <c r="B2832" s="3" t="s">
        <v>5610</v>
      </c>
      <c r="C2832" s="4" t="s">
        <v>148</v>
      </c>
      <c r="D2832" s="241" t="s">
        <v>5611</v>
      </c>
      <c r="E2832" s="236" t="s">
        <v>5612</v>
      </c>
      <c r="F2832" s="3" t="s">
        <v>481</v>
      </c>
      <c r="G2832" s="4" t="s">
        <v>476</v>
      </c>
      <c r="H2832" s="60">
        <v>0</v>
      </c>
      <c r="I2832" s="27">
        <v>6</v>
      </c>
      <c r="J2832" s="170" t="s">
        <v>14</v>
      </c>
      <c r="K2832" s="170" t="s">
        <v>13</v>
      </c>
      <c r="L2832" s="5">
        <v>6</v>
      </c>
      <c r="N2832" s="31">
        <v>0.19816114202758286</v>
      </c>
      <c r="O2832" s="4" t="s">
        <v>6535</v>
      </c>
      <c r="P2832" s="56">
        <v>2.2143214416070728E-2</v>
      </c>
      <c r="Q2832" s="8" t="s">
        <v>6535</v>
      </c>
      <c r="R2832" s="35">
        <v>72.808070866141733</v>
      </c>
      <c r="S2832" s="2" t="s">
        <v>163</v>
      </c>
      <c r="T2832" s="36">
        <v>8.1358267716535426</v>
      </c>
      <c r="U2832" s="2" t="s">
        <v>163</v>
      </c>
      <c r="V2832" s="31">
        <v>8.9490684732639725</v>
      </c>
      <c r="W2832" s="2" t="s">
        <v>6535</v>
      </c>
      <c r="X2832" s="31" t="s">
        <v>6535</v>
      </c>
      <c r="Y2832" s="2" t="s">
        <v>6535</v>
      </c>
      <c r="AA2832" s="37">
        <v>3276</v>
      </c>
      <c r="AB2832" s="4" t="s">
        <v>6535</v>
      </c>
      <c r="AC2832" s="37">
        <v>147946</v>
      </c>
      <c r="AD2832" s="4" t="s">
        <v>6535</v>
      </c>
      <c r="AE2832" s="41">
        <v>16532</v>
      </c>
      <c r="AF2832" s="4" t="s">
        <v>6535</v>
      </c>
      <c r="AG2832" s="41">
        <v>2032</v>
      </c>
      <c r="AH2832" s="2" t="s">
        <v>163</v>
      </c>
      <c r="AI2832" s="41">
        <v>0</v>
      </c>
      <c r="AJ2832" s="2" t="s">
        <v>6535</v>
      </c>
      <c r="AK2832" s="41">
        <v>49236</v>
      </c>
      <c r="AL2832" s="2" t="s">
        <v>6535</v>
      </c>
      <c r="AM2832" s="2" t="str">
        <f>IF(OR(O2832="Q",Q2832="Q",S2832="Q",U2832="Q",W2832="Q",Y2832="Q",AB2832="Q",AD2832="Q",AF2832="Q",AH2832="Q",AJ2832="Q",AL2832="Q"),"Yes","No")</f>
        <v>No</v>
      </c>
    </row>
    <row r="2833" spans="1:39">
      <c r="A2833" s="3" t="s">
        <v>4962</v>
      </c>
      <c r="B2833" s="3" t="s">
        <v>4963</v>
      </c>
      <c r="C2833" s="4" t="s">
        <v>85</v>
      </c>
      <c r="D2833" s="241" t="s">
        <v>4964</v>
      </c>
      <c r="E2833" s="236" t="s">
        <v>4965</v>
      </c>
      <c r="F2833" s="3" t="s">
        <v>317</v>
      </c>
      <c r="G2833" s="4" t="s">
        <v>476</v>
      </c>
      <c r="H2833" s="60">
        <v>0</v>
      </c>
      <c r="I2833" s="27">
        <v>6</v>
      </c>
      <c r="J2833" s="170" t="s">
        <v>14</v>
      </c>
      <c r="K2833" s="170" t="s">
        <v>13</v>
      </c>
      <c r="L2833" s="5">
        <v>6</v>
      </c>
      <c r="N2833" s="31">
        <v>1.1501571311722416</v>
      </c>
      <c r="O2833" s="4" t="s">
        <v>6535</v>
      </c>
      <c r="P2833" s="56">
        <v>0.14025334530240274</v>
      </c>
      <c r="Q2833" s="8" t="s">
        <v>6535</v>
      </c>
      <c r="R2833" s="35">
        <v>55.150839606253619</v>
      </c>
      <c r="S2833" s="2" t="s">
        <v>6535</v>
      </c>
      <c r="T2833" s="36">
        <v>6.7252460914881294</v>
      </c>
      <c r="U2833" s="2" t="s">
        <v>6535</v>
      </c>
      <c r="V2833" s="31">
        <v>8.2005682551982435</v>
      </c>
      <c r="W2833" s="2" t="s">
        <v>6535</v>
      </c>
      <c r="X2833" s="31" t="s">
        <v>6535</v>
      </c>
      <c r="Y2833" s="2" t="s">
        <v>6535</v>
      </c>
      <c r="AA2833" s="37">
        <v>26717</v>
      </c>
      <c r="AB2833" s="4" t="s">
        <v>6535</v>
      </c>
      <c r="AC2833" s="37">
        <v>190491</v>
      </c>
      <c r="AD2833" s="4" t="s">
        <v>6535</v>
      </c>
      <c r="AE2833" s="41">
        <v>23229</v>
      </c>
      <c r="AF2833" s="4" t="s">
        <v>6535</v>
      </c>
      <c r="AG2833" s="41">
        <v>3454</v>
      </c>
      <c r="AH2833" s="2" t="s">
        <v>6535</v>
      </c>
      <c r="AI2833" s="41">
        <v>0</v>
      </c>
      <c r="AJ2833" s="2" t="s">
        <v>6535</v>
      </c>
      <c r="AK2833" s="41">
        <v>48415</v>
      </c>
      <c r="AL2833" s="2" t="s">
        <v>6535</v>
      </c>
      <c r="AM2833" s="2" t="str">
        <f>IF(OR(O2833="Q",Q2833="Q",S2833="Q",U2833="Q",W2833="Q",Y2833="Q",AB2833="Q",AD2833="Q",AF2833="Q",AH2833="Q",AJ2833="Q",AL2833="Q"),"Yes","No")</f>
        <v>No</v>
      </c>
    </row>
    <row r="2834" spans="1:39">
      <c r="A2834" s="3" t="s">
        <v>5010</v>
      </c>
      <c r="B2834" s="3" t="s">
        <v>5011</v>
      </c>
      <c r="C2834" s="4" t="s">
        <v>85</v>
      </c>
      <c r="D2834" s="241" t="s">
        <v>5012</v>
      </c>
      <c r="E2834" s="236" t="s">
        <v>5013</v>
      </c>
      <c r="F2834" s="3" t="s">
        <v>317</v>
      </c>
      <c r="G2834" s="4" t="s">
        <v>476</v>
      </c>
      <c r="H2834" s="60">
        <v>0</v>
      </c>
      <c r="I2834" s="27">
        <v>6</v>
      </c>
      <c r="J2834" s="170" t="s">
        <v>14</v>
      </c>
      <c r="K2834" s="170" t="s">
        <v>13</v>
      </c>
      <c r="L2834" s="5">
        <v>6</v>
      </c>
      <c r="N2834" s="31">
        <v>2.0704564392185909</v>
      </c>
      <c r="O2834" s="4" t="s">
        <v>6535</v>
      </c>
      <c r="P2834" s="56">
        <v>8.4731120869627821E-2</v>
      </c>
      <c r="Q2834" s="8" t="s">
        <v>6535</v>
      </c>
      <c r="R2834" s="35">
        <v>56.4071382774097</v>
      </c>
      <c r="S2834" s="2" t="s">
        <v>6535</v>
      </c>
      <c r="T2834" s="36">
        <v>2.30839923060483</v>
      </c>
      <c r="U2834" s="2" t="s">
        <v>6535</v>
      </c>
      <c r="V2834" s="31">
        <v>24.435607814091288</v>
      </c>
      <c r="W2834" s="2" t="s">
        <v>6535</v>
      </c>
      <c r="X2834" s="31" t="s">
        <v>6535</v>
      </c>
      <c r="Y2834" s="2" t="s">
        <v>6535</v>
      </c>
      <c r="AA2834" s="37">
        <v>22363</v>
      </c>
      <c r="AB2834" s="4" t="s">
        <v>6535</v>
      </c>
      <c r="AC2834" s="37">
        <v>263929</v>
      </c>
      <c r="AD2834" s="4" t="s">
        <v>6535</v>
      </c>
      <c r="AE2834" s="41">
        <v>10801</v>
      </c>
      <c r="AF2834" s="4" t="s">
        <v>6535</v>
      </c>
      <c r="AG2834" s="41">
        <v>4679</v>
      </c>
      <c r="AH2834" s="2" t="s">
        <v>6535</v>
      </c>
      <c r="AI2834" s="41">
        <v>0</v>
      </c>
      <c r="AJ2834" s="2" t="s">
        <v>6535</v>
      </c>
      <c r="AK2834" s="41">
        <v>107504</v>
      </c>
      <c r="AL2834" s="2" t="s">
        <v>6535</v>
      </c>
      <c r="AM2834" s="2" t="str">
        <f>IF(OR(O2834="Q",Q2834="Q",S2834="Q",U2834="Q",W2834="Q",Y2834="Q",AB2834="Q",AD2834="Q",AF2834="Q",AH2834="Q",AJ2834="Q",AL2834="Q"),"Yes","No")</f>
        <v>No</v>
      </c>
    </row>
    <row r="2835" spans="1:39">
      <c r="A2835" s="3" t="s">
        <v>3985</v>
      </c>
      <c r="B2835" s="3" t="s">
        <v>3986</v>
      </c>
      <c r="C2835" s="4" t="s">
        <v>130</v>
      </c>
      <c r="D2835" s="241">
        <v>6093</v>
      </c>
      <c r="E2835" s="236">
        <v>60093</v>
      </c>
      <c r="F2835" s="3" t="s">
        <v>320</v>
      </c>
      <c r="G2835" s="4" t="s">
        <v>264</v>
      </c>
      <c r="H2835" s="60">
        <v>78162</v>
      </c>
      <c r="I2835" s="27">
        <v>6</v>
      </c>
      <c r="J2835" s="170" t="s">
        <v>15</v>
      </c>
      <c r="K2835" s="170" t="s">
        <v>13</v>
      </c>
      <c r="L2835" s="5">
        <v>6</v>
      </c>
      <c r="N2835" s="31">
        <v>0.46760825265700151</v>
      </c>
      <c r="O2835" s="4" t="s">
        <v>6535</v>
      </c>
      <c r="P2835" s="56">
        <v>9.3883988993315404E-2</v>
      </c>
      <c r="Q2835" s="8" t="s">
        <v>6535</v>
      </c>
      <c r="R2835" s="35">
        <v>61.292903280280321</v>
      </c>
      <c r="S2835" s="2" t="s">
        <v>6535</v>
      </c>
      <c r="T2835" s="36">
        <v>12.306075062270443</v>
      </c>
      <c r="U2835" s="2" t="s">
        <v>6535</v>
      </c>
      <c r="V2835" s="31">
        <v>4.9807028618084761</v>
      </c>
      <c r="W2835" s="2" t="s">
        <v>6535</v>
      </c>
      <c r="X2835" s="31" t="s">
        <v>6535</v>
      </c>
      <c r="Y2835" s="2" t="s">
        <v>6535</v>
      </c>
      <c r="AA2835" s="37">
        <v>136305</v>
      </c>
      <c r="AB2835" s="4" t="s">
        <v>6535</v>
      </c>
      <c r="AC2835" s="37">
        <v>1451845</v>
      </c>
      <c r="AD2835" s="4" t="s">
        <v>6535</v>
      </c>
      <c r="AE2835" s="41">
        <v>291494</v>
      </c>
      <c r="AF2835" s="4" t="s">
        <v>6535</v>
      </c>
      <c r="AG2835" s="41">
        <v>23687</v>
      </c>
      <c r="AH2835" s="2" t="s">
        <v>6535</v>
      </c>
      <c r="AI2835" s="41">
        <v>0</v>
      </c>
      <c r="AJ2835" s="2" t="s">
        <v>6535</v>
      </c>
      <c r="AK2835" s="41">
        <v>374562</v>
      </c>
      <c r="AL2835" s="2" t="s">
        <v>6535</v>
      </c>
      <c r="AM2835" s="2" t="str">
        <f>IF(OR(O2835="Q",Q2835="Q",S2835="Q",U2835="Q",W2835="Q",Y2835="Q",AB2835="Q",AD2835="Q",AF2835="Q",AH2835="Q",AJ2835="Q",AL2835="Q"),"Yes","No")</f>
        <v>No</v>
      </c>
    </row>
    <row r="2836" spans="1:39">
      <c r="A2836" s="3" t="s">
        <v>594</v>
      </c>
      <c r="B2836" s="3" t="s">
        <v>595</v>
      </c>
      <c r="C2836" s="4" t="s">
        <v>112</v>
      </c>
      <c r="D2836" s="241" t="s">
        <v>596</v>
      </c>
      <c r="E2836" s="236" t="s">
        <v>597</v>
      </c>
      <c r="F2836" s="3" t="s">
        <v>317</v>
      </c>
      <c r="G2836" s="4" t="s">
        <v>476</v>
      </c>
      <c r="H2836" s="60">
        <v>0</v>
      </c>
      <c r="I2836" s="27">
        <v>6</v>
      </c>
      <c r="J2836" s="170" t="s">
        <v>14</v>
      </c>
      <c r="K2836" s="170" t="s">
        <v>16</v>
      </c>
      <c r="L2836" s="5">
        <v>6</v>
      </c>
      <c r="N2836" s="31">
        <v>0.85810291858678955</v>
      </c>
      <c r="O2836" s="4" t="s">
        <v>6535</v>
      </c>
      <c r="P2836" s="56">
        <v>8.0584412803527031E-2</v>
      </c>
      <c r="Q2836" s="8" t="s">
        <v>6535</v>
      </c>
      <c r="R2836" s="35">
        <v>43.792221893199091</v>
      </c>
      <c r="S2836" s="2" t="s">
        <v>6535</v>
      </c>
      <c r="T2836" s="36">
        <v>4.1125259105715131</v>
      </c>
      <c r="U2836" s="2" t="s">
        <v>6535</v>
      </c>
      <c r="V2836" s="31">
        <v>10.648497503840245</v>
      </c>
      <c r="W2836" s="2" t="s">
        <v>6535</v>
      </c>
      <c r="X2836" s="31" t="s">
        <v>6535</v>
      </c>
      <c r="Y2836" s="2" t="s">
        <v>6535</v>
      </c>
      <c r="AA2836" s="37">
        <v>35752</v>
      </c>
      <c r="AB2836" s="4" t="s">
        <v>6535</v>
      </c>
      <c r="AC2836" s="37">
        <v>443659</v>
      </c>
      <c r="AD2836" s="4" t="s">
        <v>6535</v>
      </c>
      <c r="AE2836" s="41">
        <v>41664</v>
      </c>
      <c r="AF2836" s="4" t="s">
        <v>6535</v>
      </c>
      <c r="AG2836" s="41">
        <v>10131</v>
      </c>
      <c r="AH2836" s="2" t="s">
        <v>6535</v>
      </c>
      <c r="AI2836" s="41">
        <v>0</v>
      </c>
      <c r="AJ2836" s="2" t="s">
        <v>6535</v>
      </c>
      <c r="AK2836" s="41">
        <v>102718</v>
      </c>
      <c r="AL2836" s="2" t="s">
        <v>6535</v>
      </c>
      <c r="AM2836" s="2" t="str">
        <f>IF(OR(O2836="Q",Q2836="Q",S2836="Q",U2836="Q",W2836="Q",Y2836="Q",AB2836="Q",AD2836="Q",AF2836="Q",AH2836="Q",AJ2836="Q",AL2836="Q"),"Yes","No")</f>
        <v>No</v>
      </c>
    </row>
    <row r="2837" spans="1:39">
      <c r="A2837" s="6" t="s">
        <v>1967</v>
      </c>
      <c r="B2837" s="6" t="s">
        <v>1968</v>
      </c>
      <c r="C2837" s="4" t="s">
        <v>48</v>
      </c>
      <c r="D2837" s="242" t="s">
        <v>1969</v>
      </c>
      <c r="E2837" s="237" t="s">
        <v>1970</v>
      </c>
      <c r="F2837" s="25" t="s">
        <v>317</v>
      </c>
      <c r="G2837" s="53" t="s">
        <v>476</v>
      </c>
      <c r="H2837" s="180">
        <v>0</v>
      </c>
      <c r="I2837" s="28">
        <v>6</v>
      </c>
      <c r="J2837" s="171" t="s">
        <v>15</v>
      </c>
      <c r="K2837" s="171" t="s">
        <v>13</v>
      </c>
      <c r="L2837" s="9">
        <v>6</v>
      </c>
      <c r="M2837" s="9"/>
      <c r="N2837" s="32">
        <v>1.6918790482890278</v>
      </c>
      <c r="O2837" s="10" t="s">
        <v>6535</v>
      </c>
      <c r="P2837" s="57">
        <v>0.23493420647299351</v>
      </c>
      <c r="Q2837" s="7" t="s">
        <v>6535</v>
      </c>
      <c r="R2837" s="182">
        <v>68.710299114354143</v>
      </c>
      <c r="S2837" s="1" t="s">
        <v>6535</v>
      </c>
      <c r="T2837" s="36">
        <v>9.5411073358213105</v>
      </c>
      <c r="U2837" s="2" t="s">
        <v>6535</v>
      </c>
      <c r="V2837" s="31">
        <v>7.2015015339348425</v>
      </c>
      <c r="W2837" s="2" t="s">
        <v>6535</v>
      </c>
      <c r="X2837" s="31" t="s">
        <v>6535</v>
      </c>
      <c r="Y2837" s="2" t="s">
        <v>6535</v>
      </c>
      <c r="AA2837" s="38">
        <v>579609</v>
      </c>
      <c r="AB2837" s="9" t="s">
        <v>6535</v>
      </c>
      <c r="AC2837" s="38">
        <v>2467112</v>
      </c>
      <c r="AD2837" s="9" t="s">
        <v>6535</v>
      </c>
      <c r="AE2837" s="42">
        <v>342583</v>
      </c>
      <c r="AF2837" s="9" t="s">
        <v>6535</v>
      </c>
      <c r="AG2837" s="41">
        <v>35906</v>
      </c>
      <c r="AH2837" s="2" t="s">
        <v>6535</v>
      </c>
      <c r="AI2837" s="41">
        <v>0</v>
      </c>
      <c r="AJ2837" s="2" t="s">
        <v>6535</v>
      </c>
      <c r="AK2837" s="41">
        <v>601466</v>
      </c>
      <c r="AL2837" s="2" t="s">
        <v>6535</v>
      </c>
      <c r="AM2837" s="2" t="str">
        <f>IF(OR(O2837="Q",Q2837="Q",S2837="Q",U2837="Q",W2837="Q",Y2837="Q",AB2837="Q",AD2837="Q",AF2837="Q",AH2837="Q",AJ2837="Q",AL2837="Q"),"Yes","No")</f>
        <v>No</v>
      </c>
    </row>
    <row r="2838" spans="1:39">
      <c r="A2838" s="3" t="s">
        <v>4043</v>
      </c>
      <c r="B2838" s="3" t="s">
        <v>4044</v>
      </c>
      <c r="C2838" s="4" t="s">
        <v>111</v>
      </c>
      <c r="D2838" s="241" t="s">
        <v>4045</v>
      </c>
      <c r="E2838" s="236">
        <v>66164</v>
      </c>
      <c r="F2838" s="3" t="s">
        <v>167</v>
      </c>
      <c r="G2838" s="4" t="s">
        <v>264</v>
      </c>
      <c r="H2838" s="60">
        <v>0</v>
      </c>
      <c r="I2838" s="27">
        <v>6</v>
      </c>
      <c r="J2838" s="170" t="s">
        <v>14</v>
      </c>
      <c r="K2838" s="170" t="s">
        <v>13</v>
      </c>
      <c r="L2838" s="5">
        <v>6</v>
      </c>
      <c r="N2838" s="31">
        <v>0</v>
      </c>
      <c r="O2838" s="4" t="s">
        <v>6535</v>
      </c>
      <c r="P2838" s="56">
        <v>0</v>
      </c>
      <c r="Q2838" s="8" t="s">
        <v>6535</v>
      </c>
      <c r="R2838" s="35">
        <v>40.788075339902704</v>
      </c>
      <c r="S2838" s="2" t="s">
        <v>6535</v>
      </c>
      <c r="T2838" s="36">
        <v>1.5312461020331796</v>
      </c>
      <c r="U2838" s="2" t="s">
        <v>6535</v>
      </c>
      <c r="V2838" s="31">
        <v>26.637178233952426</v>
      </c>
      <c r="W2838" s="2" t="s">
        <v>6535</v>
      </c>
      <c r="X2838" s="31" t="s">
        <v>6535</v>
      </c>
      <c r="Y2838" s="2" t="s">
        <v>6535</v>
      </c>
      <c r="AA2838" s="37">
        <v>0</v>
      </c>
      <c r="AB2838" s="4" t="s">
        <v>6535</v>
      </c>
      <c r="AC2838" s="37">
        <v>326998</v>
      </c>
      <c r="AD2838" s="4" t="s">
        <v>6535</v>
      </c>
      <c r="AE2838" s="41">
        <v>12276</v>
      </c>
      <c r="AF2838" s="4" t="s">
        <v>6535</v>
      </c>
      <c r="AG2838" s="41">
        <v>8017</v>
      </c>
      <c r="AH2838" s="2" t="s">
        <v>6535</v>
      </c>
      <c r="AI2838" s="41">
        <v>0</v>
      </c>
      <c r="AJ2838" s="2" t="s">
        <v>6535</v>
      </c>
      <c r="AK2838" s="41">
        <v>282346</v>
      </c>
      <c r="AL2838" s="2" t="s">
        <v>6535</v>
      </c>
      <c r="AM2838" s="2" t="str">
        <f>IF(OR(O2838="Q",Q2838="Q",S2838="Q",U2838="Q",W2838="Q",Y2838="Q",AB2838="Q",AD2838="Q",AF2838="Q",AH2838="Q",AJ2838="Q",AL2838="Q"),"Yes","No")</f>
        <v>No</v>
      </c>
    </row>
    <row r="2839" spans="1:39">
      <c r="A2839" s="3" t="s">
        <v>3214</v>
      </c>
      <c r="B2839" s="3" t="s">
        <v>1503</v>
      </c>
      <c r="C2839" s="4" t="s">
        <v>60</v>
      </c>
      <c r="D2839" s="241" t="s">
        <v>3215</v>
      </c>
      <c r="E2839" s="236" t="s">
        <v>3216</v>
      </c>
      <c r="F2839" s="3" t="s">
        <v>317</v>
      </c>
      <c r="G2839" s="4" t="s">
        <v>476</v>
      </c>
      <c r="H2839" s="60">
        <v>0</v>
      </c>
      <c r="I2839" s="27">
        <v>6</v>
      </c>
      <c r="J2839" s="170" t="s">
        <v>15</v>
      </c>
      <c r="K2839" s="170" t="s">
        <v>13</v>
      </c>
      <c r="L2839" s="5">
        <v>6</v>
      </c>
      <c r="N2839" s="31">
        <v>0</v>
      </c>
      <c r="O2839" s="4" t="s">
        <v>6535</v>
      </c>
      <c r="P2839" s="56">
        <v>0</v>
      </c>
      <c r="Q2839" s="8" t="s">
        <v>6535</v>
      </c>
      <c r="R2839" s="35">
        <v>90.433145161290327</v>
      </c>
      <c r="S2839" s="2" t="s">
        <v>6535</v>
      </c>
      <c r="T2839" s="36">
        <v>22.221935483870968</v>
      </c>
      <c r="U2839" s="2" t="s">
        <v>6535</v>
      </c>
      <c r="V2839" s="31">
        <v>4.0695440425037743</v>
      </c>
      <c r="W2839" s="2" t="s">
        <v>6535</v>
      </c>
      <c r="X2839" s="31" t="s">
        <v>6535</v>
      </c>
      <c r="Y2839" s="2" t="s">
        <v>6535</v>
      </c>
      <c r="AA2839" s="37">
        <v>0</v>
      </c>
      <c r="AB2839" s="4" t="s">
        <v>6535</v>
      </c>
      <c r="AC2839" s="37">
        <v>1121371</v>
      </c>
      <c r="AD2839" s="4" t="s">
        <v>6535</v>
      </c>
      <c r="AE2839" s="41">
        <v>275552</v>
      </c>
      <c r="AF2839" s="4" t="s">
        <v>6535</v>
      </c>
      <c r="AG2839" s="41">
        <v>12400</v>
      </c>
      <c r="AH2839" s="2" t="s">
        <v>6535</v>
      </c>
      <c r="AI2839" s="41">
        <v>0</v>
      </c>
      <c r="AJ2839" s="2" t="s">
        <v>6535</v>
      </c>
      <c r="AK2839" s="41">
        <v>217790</v>
      </c>
      <c r="AL2839" s="2" t="s">
        <v>6535</v>
      </c>
      <c r="AM2839" s="2" t="str">
        <f>IF(OR(O2839="Q",Q2839="Q",S2839="Q",U2839="Q",W2839="Q",Y2839="Q",AB2839="Q",AD2839="Q",AF2839="Q",AH2839="Q",AJ2839="Q",AL2839="Q"),"Yes","No")</f>
        <v>No</v>
      </c>
    </row>
    <row r="2840" spans="1:39">
      <c r="A2840" s="6" t="s">
        <v>5257</v>
      </c>
      <c r="B2840" s="6" t="s">
        <v>5258</v>
      </c>
      <c r="C2840" s="4" t="s">
        <v>41</v>
      </c>
      <c r="D2840" s="242" t="s">
        <v>5259</v>
      </c>
      <c r="E2840" s="237" t="s">
        <v>5260</v>
      </c>
      <c r="F2840" s="25" t="s">
        <v>317</v>
      </c>
      <c r="G2840" s="53" t="s">
        <v>476</v>
      </c>
      <c r="H2840" s="180">
        <v>0</v>
      </c>
      <c r="I2840" s="28">
        <v>6</v>
      </c>
      <c r="J2840" s="171" t="s">
        <v>14</v>
      </c>
      <c r="K2840" s="171" t="s">
        <v>13</v>
      </c>
      <c r="L2840" s="9">
        <v>6</v>
      </c>
      <c r="M2840" s="9"/>
      <c r="N2840" s="32">
        <v>1.0356570134892935</v>
      </c>
      <c r="O2840" s="10" t="s">
        <v>6535</v>
      </c>
      <c r="P2840" s="57">
        <v>6.0562766503202178E-2</v>
      </c>
      <c r="Q2840" s="7" t="s">
        <v>6535</v>
      </c>
      <c r="R2840" s="182">
        <v>31.55491731940818</v>
      </c>
      <c r="S2840" s="1" t="s">
        <v>6535</v>
      </c>
      <c r="T2840" s="36">
        <v>1.8452567449956483</v>
      </c>
      <c r="U2840" s="2" t="s">
        <v>6535</v>
      </c>
      <c r="V2840" s="31">
        <v>17.100556551268749</v>
      </c>
      <c r="W2840" s="2" t="s">
        <v>6535</v>
      </c>
      <c r="X2840" s="31" t="s">
        <v>6535</v>
      </c>
      <c r="Y2840" s="2" t="s">
        <v>6535</v>
      </c>
      <c r="AA2840" s="38">
        <v>10979</v>
      </c>
      <c r="AB2840" s="9" t="s">
        <v>6535</v>
      </c>
      <c r="AC2840" s="38">
        <v>181283</v>
      </c>
      <c r="AD2840" s="9" t="s">
        <v>6535</v>
      </c>
      <c r="AE2840" s="42">
        <v>10601</v>
      </c>
      <c r="AF2840" s="9" t="s">
        <v>6535</v>
      </c>
      <c r="AG2840" s="41">
        <v>5745</v>
      </c>
      <c r="AH2840" s="2" t="s">
        <v>6535</v>
      </c>
      <c r="AI2840" s="41">
        <v>0</v>
      </c>
      <c r="AJ2840" s="2" t="s">
        <v>6535</v>
      </c>
      <c r="AK2840" s="41">
        <v>113074</v>
      </c>
      <c r="AL2840" s="2" t="s">
        <v>6535</v>
      </c>
      <c r="AM2840" s="2" t="str">
        <f>IF(OR(O2840="Q",Q2840="Q",S2840="Q",U2840="Q",W2840="Q",Y2840="Q",AB2840="Q",AD2840="Q",AF2840="Q",AH2840="Q",AJ2840="Q",AL2840="Q"),"Yes","No")</f>
        <v>No</v>
      </c>
    </row>
    <row r="2841" spans="1:39">
      <c r="A2841" s="3" t="s">
        <v>5244</v>
      </c>
      <c r="B2841" s="3" t="s">
        <v>5245</v>
      </c>
      <c r="C2841" s="4" t="s">
        <v>41</v>
      </c>
      <c r="D2841" s="241" t="s">
        <v>5246</v>
      </c>
      <c r="E2841" s="236" t="s">
        <v>5247</v>
      </c>
      <c r="F2841" s="3" t="s">
        <v>317</v>
      </c>
      <c r="G2841" s="4" t="s">
        <v>476</v>
      </c>
      <c r="H2841" s="60">
        <v>0</v>
      </c>
      <c r="I2841" s="27">
        <v>6</v>
      </c>
      <c r="J2841" s="170" t="s">
        <v>14</v>
      </c>
      <c r="K2841" s="170" t="s">
        <v>13</v>
      </c>
      <c r="L2841" s="5">
        <v>6</v>
      </c>
      <c r="N2841" s="31">
        <v>6.5977443609022551E-2</v>
      </c>
      <c r="O2841" s="4" t="s">
        <v>6535</v>
      </c>
      <c r="P2841" s="56">
        <v>2.6113157013726148E-3</v>
      </c>
      <c r="Q2841" s="8" t="s">
        <v>6535</v>
      </c>
      <c r="R2841" s="35">
        <v>36.725409836065573</v>
      </c>
      <c r="S2841" s="2" t="s">
        <v>65</v>
      </c>
      <c r="T2841" s="36">
        <v>1.4535519125683061</v>
      </c>
      <c r="U2841" s="2" t="s">
        <v>65</v>
      </c>
      <c r="V2841" s="31">
        <v>25.265977443609021</v>
      </c>
      <c r="W2841" s="2" t="s">
        <v>6535</v>
      </c>
      <c r="X2841" s="31" t="s">
        <v>6535</v>
      </c>
      <c r="Y2841" s="2" t="s">
        <v>6535</v>
      </c>
      <c r="AA2841" s="37">
        <v>351</v>
      </c>
      <c r="AB2841" s="4" t="s">
        <v>6535</v>
      </c>
      <c r="AC2841" s="37">
        <v>134415</v>
      </c>
      <c r="AD2841" s="4" t="s">
        <v>6535</v>
      </c>
      <c r="AE2841" s="41">
        <v>5320</v>
      </c>
      <c r="AF2841" s="4" t="s">
        <v>6535</v>
      </c>
      <c r="AG2841" s="41">
        <v>3660</v>
      </c>
      <c r="AH2841" s="2" t="s">
        <v>65</v>
      </c>
      <c r="AI2841" s="41">
        <v>0</v>
      </c>
      <c r="AJ2841" s="2" t="s">
        <v>6535</v>
      </c>
      <c r="AK2841" s="41">
        <v>79571</v>
      </c>
      <c r="AL2841" s="2" t="s">
        <v>65</v>
      </c>
      <c r="AM2841" s="2" t="str">
        <f>IF(OR(O2841="Q",Q2841="Q",S2841="Q",U2841="Q",W2841="Q",Y2841="Q",AB2841="Q",AD2841="Q",AF2841="Q",AH2841="Q",AJ2841="Q",AL2841="Q"),"Yes","No")</f>
        <v>Yes</v>
      </c>
    </row>
    <row r="2842" spans="1:39">
      <c r="A2842" s="3" t="s">
        <v>5398</v>
      </c>
      <c r="B2842" s="3" t="s">
        <v>3023</v>
      </c>
      <c r="C2842" s="4" t="s">
        <v>82</v>
      </c>
      <c r="D2842" s="241" t="s">
        <v>5399</v>
      </c>
      <c r="E2842" s="236" t="s">
        <v>5400</v>
      </c>
      <c r="F2842" s="3" t="s">
        <v>317</v>
      </c>
      <c r="G2842" s="4" t="s">
        <v>476</v>
      </c>
      <c r="H2842" s="60">
        <v>0</v>
      </c>
      <c r="I2842" s="27">
        <v>6</v>
      </c>
      <c r="J2842" s="170" t="s">
        <v>14</v>
      </c>
      <c r="K2842" s="170" t="s">
        <v>13</v>
      </c>
      <c r="L2842" s="5">
        <v>6</v>
      </c>
      <c r="N2842" s="31">
        <v>0.98165921640809883</v>
      </c>
      <c r="O2842" s="4" t="s">
        <v>6535</v>
      </c>
      <c r="P2842" s="56">
        <v>7.3349477127714446E-2</v>
      </c>
      <c r="Q2842" s="8" t="s">
        <v>6535</v>
      </c>
      <c r="R2842" s="35">
        <v>38.441654078549846</v>
      </c>
      <c r="S2842" s="2" t="s">
        <v>6535</v>
      </c>
      <c r="T2842" s="36">
        <v>2.8723564954682779</v>
      </c>
      <c r="U2842" s="2" t="s">
        <v>6535</v>
      </c>
      <c r="V2842" s="31">
        <v>13.383315803313174</v>
      </c>
      <c r="W2842" s="2" t="s">
        <v>6535</v>
      </c>
      <c r="X2842" s="31" t="s">
        <v>6535</v>
      </c>
      <c r="Y2842" s="2" t="s">
        <v>6535</v>
      </c>
      <c r="AA2842" s="37">
        <v>14933</v>
      </c>
      <c r="AB2842" s="4" t="s">
        <v>6535</v>
      </c>
      <c r="AC2842" s="37">
        <v>203587</v>
      </c>
      <c r="AD2842" s="4" t="s">
        <v>6535</v>
      </c>
      <c r="AE2842" s="41">
        <v>15212</v>
      </c>
      <c r="AF2842" s="4" t="s">
        <v>6535</v>
      </c>
      <c r="AG2842" s="41">
        <v>5296</v>
      </c>
      <c r="AH2842" s="2" t="s">
        <v>6535</v>
      </c>
      <c r="AI2842" s="41">
        <v>0</v>
      </c>
      <c r="AJ2842" s="2" t="s">
        <v>6535</v>
      </c>
      <c r="AK2842" s="41">
        <v>207887</v>
      </c>
      <c r="AL2842" s="2" t="s">
        <v>65</v>
      </c>
      <c r="AM2842" s="2" t="str">
        <f>IF(OR(O2842="Q",Q2842="Q",S2842="Q",U2842="Q",W2842="Q",Y2842="Q",AB2842="Q",AD2842="Q",AF2842="Q",AH2842="Q",AJ2842="Q",AL2842="Q"),"Yes","No")</f>
        <v>Yes</v>
      </c>
    </row>
    <row r="2843" spans="1:39">
      <c r="A2843" s="6" t="s">
        <v>5378</v>
      </c>
      <c r="B2843" s="6" t="s">
        <v>5379</v>
      </c>
      <c r="C2843" s="4" t="s">
        <v>82</v>
      </c>
      <c r="D2843" s="242" t="s">
        <v>5380</v>
      </c>
      <c r="E2843" s="237" t="s">
        <v>5381</v>
      </c>
      <c r="F2843" s="25" t="s">
        <v>826</v>
      </c>
      <c r="G2843" s="53" t="s">
        <v>476</v>
      </c>
      <c r="H2843" s="180">
        <v>0</v>
      </c>
      <c r="I2843" s="28">
        <v>6</v>
      </c>
      <c r="J2843" s="171" t="s">
        <v>15</v>
      </c>
      <c r="K2843" s="171" t="s">
        <v>13</v>
      </c>
      <c r="L2843" s="9">
        <v>6</v>
      </c>
      <c r="M2843" s="9"/>
      <c r="N2843" s="32">
        <v>0.39098076781372043</v>
      </c>
      <c r="O2843" s="10" t="s">
        <v>65</v>
      </c>
      <c r="P2843" s="57">
        <v>1.8257141480803506E-2</v>
      </c>
      <c r="Q2843" s="7" t="s">
        <v>6535</v>
      </c>
      <c r="R2843" s="182">
        <v>193.75066666666666</v>
      </c>
      <c r="S2843" s="1" t="s">
        <v>65</v>
      </c>
      <c r="T2843" s="36">
        <v>9.0473333333333326</v>
      </c>
      <c r="U2843" s="2" t="s">
        <v>65</v>
      </c>
      <c r="V2843" s="31">
        <v>21.415223638641219</v>
      </c>
      <c r="W2843" s="2" t="s">
        <v>65</v>
      </c>
      <c r="X2843" s="31" t="s">
        <v>6535</v>
      </c>
      <c r="Y2843" s="2" t="s">
        <v>6535</v>
      </c>
      <c r="AA2843" s="38">
        <v>5306</v>
      </c>
      <c r="AB2843" s="9" t="s">
        <v>6535</v>
      </c>
      <c r="AC2843" s="38">
        <v>290626</v>
      </c>
      <c r="AD2843" s="9" t="s">
        <v>6535</v>
      </c>
      <c r="AE2843" s="42">
        <v>13571</v>
      </c>
      <c r="AF2843" s="9" t="s">
        <v>65</v>
      </c>
      <c r="AG2843" s="41">
        <v>1500</v>
      </c>
      <c r="AH2843" s="2" t="s">
        <v>65</v>
      </c>
      <c r="AI2843" s="41">
        <v>0</v>
      </c>
      <c r="AJ2843" s="2" t="s">
        <v>6535</v>
      </c>
      <c r="AK2843" s="41">
        <v>142249</v>
      </c>
      <c r="AL2843" s="2" t="s">
        <v>6535</v>
      </c>
      <c r="AM2843" s="2" t="str">
        <f>IF(OR(O2843="Q",Q2843="Q",S2843="Q",U2843="Q",W2843="Q",Y2843="Q",AB2843="Q",AD2843="Q",AF2843="Q",AH2843="Q",AJ2843="Q",AL2843="Q"),"Yes","No")</f>
        <v>Yes</v>
      </c>
    </row>
    <row r="2844" spans="1:39">
      <c r="A2844" s="6" t="s">
        <v>5338</v>
      </c>
      <c r="B2844" s="6" t="s">
        <v>5339</v>
      </c>
      <c r="C2844" s="4" t="s">
        <v>82</v>
      </c>
      <c r="D2844" s="242" t="s">
        <v>5340</v>
      </c>
      <c r="E2844" s="237" t="s">
        <v>5341</v>
      </c>
      <c r="F2844" s="25" t="s">
        <v>317</v>
      </c>
      <c r="G2844" s="53" t="s">
        <v>476</v>
      </c>
      <c r="H2844" s="180">
        <v>0</v>
      </c>
      <c r="I2844" s="28">
        <v>6</v>
      </c>
      <c r="J2844" s="171" t="s">
        <v>14</v>
      </c>
      <c r="K2844" s="171" t="s">
        <v>13</v>
      </c>
      <c r="L2844" s="9">
        <v>6</v>
      </c>
      <c r="M2844" s="9"/>
      <c r="N2844" s="32">
        <v>0</v>
      </c>
      <c r="O2844" s="10" t="s">
        <v>6535</v>
      </c>
      <c r="P2844" s="57">
        <v>0</v>
      </c>
      <c r="Q2844" s="7" t="s">
        <v>6535</v>
      </c>
      <c r="R2844" s="182">
        <v>53.463823670340204</v>
      </c>
      <c r="S2844" s="1" t="s">
        <v>6535</v>
      </c>
      <c r="T2844" s="36">
        <v>20.48442740776234</v>
      </c>
      <c r="U2844" s="2" t="s">
        <v>6535</v>
      </c>
      <c r="V2844" s="31">
        <v>2.6099740356950716</v>
      </c>
      <c r="W2844" s="2" t="s">
        <v>6535</v>
      </c>
      <c r="X2844" s="31" t="s">
        <v>6535</v>
      </c>
      <c r="Y2844" s="2" t="s">
        <v>6535</v>
      </c>
      <c r="AA2844" s="38">
        <v>0</v>
      </c>
      <c r="AB2844" s="9" t="s">
        <v>6535</v>
      </c>
      <c r="AC2844" s="38">
        <v>111579</v>
      </c>
      <c r="AD2844" s="9" t="s">
        <v>6535</v>
      </c>
      <c r="AE2844" s="42">
        <v>42751</v>
      </c>
      <c r="AF2844" s="9" t="s">
        <v>6535</v>
      </c>
      <c r="AG2844" s="41">
        <v>2087</v>
      </c>
      <c r="AH2844" s="2" t="s">
        <v>6535</v>
      </c>
      <c r="AI2844" s="41">
        <v>0</v>
      </c>
      <c r="AJ2844" s="2" t="s">
        <v>6535</v>
      </c>
      <c r="AK2844" s="41">
        <v>60057</v>
      </c>
      <c r="AL2844" s="2" t="s">
        <v>6535</v>
      </c>
      <c r="AM2844" s="2" t="str">
        <f>IF(OR(O2844="Q",Q2844="Q",S2844="Q",U2844="Q",W2844="Q",Y2844="Q",AB2844="Q",AD2844="Q",AF2844="Q",AH2844="Q",AJ2844="Q",AL2844="Q"),"Yes","No")</f>
        <v>No</v>
      </c>
    </row>
    <row r="2845" spans="1:39">
      <c r="A2845" s="3" t="s">
        <v>5331</v>
      </c>
      <c r="B2845" s="3" t="s">
        <v>5332</v>
      </c>
      <c r="C2845" s="4" t="s">
        <v>82</v>
      </c>
      <c r="D2845" s="241" t="s">
        <v>5333</v>
      </c>
      <c r="E2845" s="236" t="s">
        <v>5334</v>
      </c>
      <c r="F2845" s="3" t="s">
        <v>317</v>
      </c>
      <c r="G2845" s="4" t="s">
        <v>476</v>
      </c>
      <c r="H2845" s="60">
        <v>0</v>
      </c>
      <c r="I2845" s="27">
        <v>6</v>
      </c>
      <c r="J2845" s="170" t="s">
        <v>14</v>
      </c>
      <c r="K2845" s="170" t="s">
        <v>13</v>
      </c>
      <c r="L2845" s="5">
        <v>6</v>
      </c>
      <c r="N2845" s="31">
        <v>6.5659881812212745E-2</v>
      </c>
      <c r="O2845" s="4" t="s">
        <v>65</v>
      </c>
      <c r="P2845" s="56">
        <v>2.2440392706872371E-3</v>
      </c>
      <c r="Q2845" s="8" t="s">
        <v>6535</v>
      </c>
      <c r="R2845" s="35">
        <v>34.384645061728392</v>
      </c>
      <c r="S2845" s="2" t="s">
        <v>65</v>
      </c>
      <c r="T2845" s="36">
        <v>1.1751543209876543</v>
      </c>
      <c r="U2845" s="2" t="s">
        <v>65</v>
      </c>
      <c r="V2845" s="31">
        <v>29.259684832567302</v>
      </c>
      <c r="W2845" s="2" t="s">
        <v>65</v>
      </c>
      <c r="X2845" s="31" t="s">
        <v>6535</v>
      </c>
      <c r="Y2845" s="2" t="s">
        <v>6535</v>
      </c>
      <c r="AA2845" s="37">
        <v>200</v>
      </c>
      <c r="AB2845" s="4" t="s">
        <v>6535</v>
      </c>
      <c r="AC2845" s="37">
        <v>89125</v>
      </c>
      <c r="AD2845" s="4" t="s">
        <v>6535</v>
      </c>
      <c r="AE2845" s="41">
        <v>3046</v>
      </c>
      <c r="AF2845" s="4" t="s">
        <v>65</v>
      </c>
      <c r="AG2845" s="41">
        <v>2592</v>
      </c>
      <c r="AH2845" s="2" t="s">
        <v>65</v>
      </c>
      <c r="AI2845" s="41">
        <v>0</v>
      </c>
      <c r="AJ2845" s="2" t="s">
        <v>6535</v>
      </c>
      <c r="AK2845" s="41">
        <v>61980</v>
      </c>
      <c r="AL2845" s="2" t="s">
        <v>6535</v>
      </c>
      <c r="AM2845" s="2" t="str">
        <f>IF(OR(O2845="Q",Q2845="Q",S2845="Q",U2845="Q",W2845="Q",Y2845="Q",AB2845="Q",AD2845="Q",AF2845="Q",AH2845="Q",AJ2845="Q",AL2845="Q"),"Yes","No")</f>
        <v>Yes</v>
      </c>
    </row>
    <row r="2846" spans="1:39">
      <c r="A2846" s="6" t="s">
        <v>6112</v>
      </c>
      <c r="B2846" s="6" t="s">
        <v>6113</v>
      </c>
      <c r="C2846" s="4" t="s">
        <v>96</v>
      </c>
      <c r="D2846" s="242" t="s">
        <v>6114</v>
      </c>
      <c r="E2846" s="237" t="s">
        <v>6115</v>
      </c>
      <c r="F2846" s="25" t="s">
        <v>317</v>
      </c>
      <c r="G2846" s="53" t="s">
        <v>476</v>
      </c>
      <c r="H2846" s="180">
        <v>0</v>
      </c>
      <c r="I2846" s="28">
        <v>6</v>
      </c>
      <c r="J2846" s="171" t="s">
        <v>14</v>
      </c>
      <c r="K2846" s="171" t="s">
        <v>13</v>
      </c>
      <c r="L2846" s="9">
        <v>6</v>
      </c>
      <c r="M2846" s="9"/>
      <c r="N2846" s="32">
        <v>8.8238682179472408E-2</v>
      </c>
      <c r="O2846" s="10" t="s">
        <v>6535</v>
      </c>
      <c r="P2846" s="57">
        <v>9.9135476523269667E-3</v>
      </c>
      <c r="Q2846" s="7" t="s">
        <v>6535</v>
      </c>
      <c r="R2846" s="182">
        <v>27.09256661991585</v>
      </c>
      <c r="S2846" s="1" t="s">
        <v>6535</v>
      </c>
      <c r="T2846" s="36">
        <v>3.0438288920056102</v>
      </c>
      <c r="U2846" s="2" t="s">
        <v>6535</v>
      </c>
      <c r="V2846" s="31">
        <v>8.9008178781246396</v>
      </c>
      <c r="W2846" s="2" t="s">
        <v>6535</v>
      </c>
      <c r="X2846" s="31" t="s">
        <v>6535</v>
      </c>
      <c r="Y2846" s="2" t="s">
        <v>6535</v>
      </c>
      <c r="AA2846" s="38">
        <v>766</v>
      </c>
      <c r="AB2846" s="9" t="s">
        <v>6535</v>
      </c>
      <c r="AC2846" s="38">
        <v>77268</v>
      </c>
      <c r="AD2846" s="9" t="s">
        <v>6535</v>
      </c>
      <c r="AE2846" s="42">
        <v>8681</v>
      </c>
      <c r="AF2846" s="9" t="s">
        <v>6535</v>
      </c>
      <c r="AG2846" s="41">
        <v>2852</v>
      </c>
      <c r="AH2846" s="2" t="s">
        <v>6535</v>
      </c>
      <c r="AI2846" s="41">
        <v>0</v>
      </c>
      <c r="AJ2846" s="2" t="s">
        <v>6535</v>
      </c>
      <c r="AK2846" s="41">
        <v>17579</v>
      </c>
      <c r="AL2846" s="2" t="s">
        <v>6535</v>
      </c>
      <c r="AM2846" s="2" t="str">
        <f>IF(OR(O2846="Q",Q2846="Q",S2846="Q",U2846="Q",W2846="Q",Y2846="Q",AB2846="Q",AD2846="Q",AF2846="Q",AH2846="Q",AJ2846="Q",AL2846="Q"),"Yes","No")</f>
        <v>No</v>
      </c>
    </row>
    <row r="2847" spans="1:39">
      <c r="A2847" s="6" t="s">
        <v>6523</v>
      </c>
      <c r="B2847" s="6" t="s">
        <v>6524</v>
      </c>
      <c r="C2847" s="4" t="s">
        <v>96</v>
      </c>
      <c r="D2847" s="242"/>
      <c r="E2847" s="237" t="s">
        <v>6525</v>
      </c>
      <c r="F2847" s="25" t="s">
        <v>317</v>
      </c>
      <c r="G2847" s="53" t="s">
        <v>476</v>
      </c>
      <c r="H2847" s="180">
        <v>0</v>
      </c>
      <c r="I2847" s="28">
        <v>6</v>
      </c>
      <c r="J2847" s="171" t="s">
        <v>14</v>
      </c>
      <c r="K2847" s="171" t="s">
        <v>13</v>
      </c>
      <c r="L2847" s="9">
        <v>6</v>
      </c>
      <c r="M2847" s="9"/>
      <c r="N2847" s="32">
        <v>0</v>
      </c>
      <c r="O2847" s="10" t="s">
        <v>6535</v>
      </c>
      <c r="P2847" s="57">
        <v>0</v>
      </c>
      <c r="Q2847" s="7" t="s">
        <v>6535</v>
      </c>
      <c r="R2847" s="182">
        <v>34.315689532399716</v>
      </c>
      <c r="S2847" s="1" t="s">
        <v>6535</v>
      </c>
      <c r="T2847" s="36">
        <v>2.0610016615238549</v>
      </c>
      <c r="U2847" s="2" t="s">
        <v>6535</v>
      </c>
      <c r="V2847" s="31">
        <v>16.650005758378441</v>
      </c>
      <c r="W2847" s="2" t="s">
        <v>6535</v>
      </c>
      <c r="X2847" s="31" t="s">
        <v>6535</v>
      </c>
      <c r="Y2847" s="2" t="s">
        <v>6535</v>
      </c>
      <c r="AA2847" s="38">
        <v>0</v>
      </c>
      <c r="AB2847" s="9" t="s">
        <v>6535</v>
      </c>
      <c r="AC2847" s="38">
        <v>144572</v>
      </c>
      <c r="AD2847" s="9" t="s">
        <v>6535</v>
      </c>
      <c r="AE2847" s="42">
        <v>8683</v>
      </c>
      <c r="AF2847" s="9" t="s">
        <v>6535</v>
      </c>
      <c r="AG2847" s="41">
        <v>4213</v>
      </c>
      <c r="AH2847" s="2" t="s">
        <v>6535</v>
      </c>
      <c r="AI2847" s="41">
        <v>0</v>
      </c>
      <c r="AJ2847" s="2" t="s">
        <v>6535</v>
      </c>
      <c r="AK2847" s="41">
        <v>78659</v>
      </c>
      <c r="AL2847" s="2" t="s">
        <v>6535</v>
      </c>
      <c r="AM2847" s="2" t="str">
        <f>IF(OR(O2847="Q",Q2847="Q",S2847="Q",U2847="Q",W2847="Q",Y2847="Q",AB2847="Q",AD2847="Q",AF2847="Q",AH2847="Q",AJ2847="Q",AL2847="Q"),"Yes","No")</f>
        <v>No</v>
      </c>
    </row>
    <row r="2848" spans="1:39">
      <c r="A2848" s="6" t="s">
        <v>6342</v>
      </c>
      <c r="B2848" s="6" t="s">
        <v>1225</v>
      </c>
      <c r="C2848" s="4" t="s">
        <v>97</v>
      </c>
      <c r="D2848" s="242" t="s">
        <v>1226</v>
      </c>
      <c r="E2848" s="237" t="s">
        <v>1227</v>
      </c>
      <c r="F2848" s="25" t="s">
        <v>317</v>
      </c>
      <c r="G2848" s="53" t="s">
        <v>476</v>
      </c>
      <c r="H2848" s="180">
        <v>0</v>
      </c>
      <c r="I2848" s="28">
        <v>6</v>
      </c>
      <c r="J2848" s="171" t="s">
        <v>15</v>
      </c>
      <c r="K2848" s="171" t="s">
        <v>16</v>
      </c>
      <c r="L2848" s="9">
        <v>6</v>
      </c>
      <c r="M2848" s="9"/>
      <c r="N2848" s="32">
        <v>1.8743609022556391</v>
      </c>
      <c r="O2848" s="10" t="s">
        <v>6535</v>
      </c>
      <c r="P2848" s="57">
        <v>6.8360154275834556E-2</v>
      </c>
      <c r="Q2848" s="7" t="s">
        <v>6535</v>
      </c>
      <c r="R2848" s="182">
        <v>42.29301246738185</v>
      </c>
      <c r="S2848" s="1" t="s">
        <v>6535</v>
      </c>
      <c r="T2848" s="36">
        <v>1.5424760800231951</v>
      </c>
      <c r="U2848" s="2" t="s">
        <v>6535</v>
      </c>
      <c r="V2848" s="31">
        <v>27.418909774436091</v>
      </c>
      <c r="W2848" s="2" t="s">
        <v>6535</v>
      </c>
      <c r="X2848" s="31" t="s">
        <v>6535</v>
      </c>
      <c r="Y2848" s="2" t="s">
        <v>6535</v>
      </c>
      <c r="AA2848" s="38">
        <v>49858</v>
      </c>
      <c r="AB2848" s="9" t="s">
        <v>6535</v>
      </c>
      <c r="AC2848" s="38">
        <v>729343</v>
      </c>
      <c r="AD2848" s="9" t="s">
        <v>6535</v>
      </c>
      <c r="AE2848" s="42">
        <v>26600</v>
      </c>
      <c r="AF2848" s="9" t="s">
        <v>6535</v>
      </c>
      <c r="AG2848" s="41">
        <v>17245</v>
      </c>
      <c r="AH2848" s="2" t="s">
        <v>6535</v>
      </c>
      <c r="AI2848" s="41">
        <v>0</v>
      </c>
      <c r="AJ2848" s="2" t="s">
        <v>6535</v>
      </c>
      <c r="AK2848" s="41">
        <v>393844</v>
      </c>
      <c r="AL2848" s="2" t="s">
        <v>6535</v>
      </c>
      <c r="AM2848" s="2" t="str">
        <f>IF(OR(O2848="Q",Q2848="Q",S2848="Q",U2848="Q",W2848="Q",Y2848="Q",AB2848="Q",AD2848="Q",AF2848="Q",AH2848="Q",AJ2848="Q",AL2848="Q"),"Yes","No")</f>
        <v>No</v>
      </c>
    </row>
    <row r="2849" spans="1:39">
      <c r="A2849" s="6" t="s">
        <v>105</v>
      </c>
      <c r="B2849" s="6" t="s">
        <v>1011</v>
      </c>
      <c r="C2849" s="4" t="s">
        <v>97</v>
      </c>
      <c r="D2849" s="242">
        <v>2175</v>
      </c>
      <c r="E2849" s="237">
        <v>20175</v>
      </c>
      <c r="F2849" s="25" t="s">
        <v>826</v>
      </c>
      <c r="G2849" s="53" t="s">
        <v>262</v>
      </c>
      <c r="H2849" s="180">
        <v>18351295</v>
      </c>
      <c r="I2849" s="28">
        <v>6</v>
      </c>
      <c r="J2849" s="171" t="s">
        <v>15</v>
      </c>
      <c r="K2849" s="171" t="s">
        <v>16</v>
      </c>
      <c r="L2849" s="9">
        <v>6</v>
      </c>
      <c r="M2849" s="9"/>
      <c r="N2849" s="32">
        <v>1.684313090560082</v>
      </c>
      <c r="O2849" s="10" t="s">
        <v>6535</v>
      </c>
      <c r="P2849" s="57">
        <v>1</v>
      </c>
      <c r="Q2849" s="7" t="s">
        <v>6535</v>
      </c>
      <c r="R2849" s="182">
        <v>72.129926916109682</v>
      </c>
      <c r="S2849" s="1" t="s">
        <v>6535</v>
      </c>
      <c r="T2849" s="36">
        <v>42.824536198388408</v>
      </c>
      <c r="U2849" s="2" t="s">
        <v>6535</v>
      </c>
      <c r="V2849" s="31">
        <v>1.684313090560082</v>
      </c>
      <c r="W2849" s="2" t="s">
        <v>6535</v>
      </c>
      <c r="X2849" s="31">
        <v>0.26594845971509407</v>
      </c>
      <c r="Y2849" s="2" t="s">
        <v>6535</v>
      </c>
      <c r="AA2849" s="38">
        <v>1154728</v>
      </c>
      <c r="AB2849" s="9" t="s">
        <v>6535</v>
      </c>
      <c r="AC2849" s="38">
        <v>1154728</v>
      </c>
      <c r="AD2849" s="9" t="s">
        <v>6535</v>
      </c>
      <c r="AE2849" s="42">
        <v>685578</v>
      </c>
      <c r="AF2849" s="9" t="s">
        <v>6535</v>
      </c>
      <c r="AG2849" s="41">
        <v>16009</v>
      </c>
      <c r="AH2849" s="2" t="s">
        <v>6535</v>
      </c>
      <c r="AI2849" s="41">
        <v>4341924</v>
      </c>
      <c r="AJ2849" s="2" t="s">
        <v>6535</v>
      </c>
      <c r="AK2849" s="41">
        <v>207084</v>
      </c>
      <c r="AL2849" s="2" t="s">
        <v>6535</v>
      </c>
      <c r="AM2849" s="2" t="str">
        <f>IF(OR(O2849="Q",Q2849="Q",S2849="Q",U2849="Q",W2849="Q",Y2849="Q",AB2849="Q",AD2849="Q",AF2849="Q",AH2849="Q",AJ2849="Q",AL2849="Q"),"Yes","No")</f>
        <v>No</v>
      </c>
    </row>
    <row r="2850" spans="1:39">
      <c r="A2850" s="6" t="s">
        <v>5171</v>
      </c>
      <c r="B2850" s="6" t="s">
        <v>5144</v>
      </c>
      <c r="C2850" s="4" t="s">
        <v>82</v>
      </c>
      <c r="D2850" s="242">
        <v>8107</v>
      </c>
      <c r="E2850" s="237">
        <v>80107</v>
      </c>
      <c r="F2850" s="25" t="s">
        <v>151</v>
      </c>
      <c r="G2850" s="53" t="s">
        <v>262</v>
      </c>
      <c r="H2850" s="180">
        <v>82157</v>
      </c>
      <c r="I2850" s="28">
        <v>6</v>
      </c>
      <c r="J2850" s="171" t="s">
        <v>15</v>
      </c>
      <c r="K2850" s="171" t="s">
        <v>13</v>
      </c>
      <c r="L2850" s="9">
        <v>6</v>
      </c>
      <c r="M2850" s="9"/>
      <c r="N2850" s="32">
        <v>1.7114046951370159</v>
      </c>
      <c r="O2850" s="10" t="s">
        <v>6535</v>
      </c>
      <c r="P2850" s="57">
        <v>1.2235195146200322</v>
      </c>
      <c r="Q2850" s="7" t="s">
        <v>6535</v>
      </c>
      <c r="R2850" s="182">
        <v>49.875397329942786</v>
      </c>
      <c r="S2850" s="1" t="s">
        <v>6535</v>
      </c>
      <c r="T2850" s="36">
        <v>35.656979384252111</v>
      </c>
      <c r="U2850" s="2" t="s">
        <v>6535</v>
      </c>
      <c r="V2850" s="31">
        <v>1.3987555365379669</v>
      </c>
      <c r="W2850" s="2" t="s">
        <v>6535</v>
      </c>
      <c r="X2850" s="31">
        <v>0.72405836998597184</v>
      </c>
      <c r="Y2850" s="2" t="s">
        <v>6535</v>
      </c>
      <c r="AA2850" s="38">
        <v>671930</v>
      </c>
      <c r="AB2850" s="9" t="s">
        <v>6535</v>
      </c>
      <c r="AC2850" s="38">
        <v>549178</v>
      </c>
      <c r="AD2850" s="9" t="s">
        <v>6535</v>
      </c>
      <c r="AE2850" s="42">
        <v>392619</v>
      </c>
      <c r="AF2850" s="9" t="s">
        <v>6535</v>
      </c>
      <c r="AG2850" s="41">
        <v>11011</v>
      </c>
      <c r="AH2850" s="2" t="s">
        <v>6535</v>
      </c>
      <c r="AI2850" s="41">
        <v>758472</v>
      </c>
      <c r="AJ2850" s="2" t="s">
        <v>6535</v>
      </c>
      <c r="AK2850" s="41">
        <v>138971</v>
      </c>
      <c r="AL2850" s="2" t="s">
        <v>6535</v>
      </c>
      <c r="AM2850" s="2" t="str">
        <f>IF(OR(O2850="Q",Q2850="Q",S2850="Q",U2850="Q",W2850="Q",Y2850="Q",AB2850="Q",AD2850="Q",AF2850="Q",AH2850="Q",AJ2850="Q",AL2850="Q"),"Yes","No")</f>
        <v>No</v>
      </c>
    </row>
    <row r="2851" spans="1:39">
      <c r="A2851" s="3" t="s">
        <v>98</v>
      </c>
      <c r="B2851" s="3" t="s">
        <v>971</v>
      </c>
      <c r="C2851" s="4" t="s">
        <v>97</v>
      </c>
      <c r="D2851" s="241">
        <v>2189</v>
      </c>
      <c r="E2851" s="236">
        <v>20189</v>
      </c>
      <c r="F2851" s="3" t="s">
        <v>826</v>
      </c>
      <c r="G2851" s="4" t="s">
        <v>262</v>
      </c>
      <c r="H2851" s="60">
        <v>18351295</v>
      </c>
      <c r="I2851" s="27">
        <v>6</v>
      </c>
      <c r="J2851" s="170" t="s">
        <v>32</v>
      </c>
      <c r="K2851" s="170" t="s">
        <v>13</v>
      </c>
      <c r="L2851" s="5">
        <v>6</v>
      </c>
      <c r="N2851" s="31">
        <v>7.0813308434484901</v>
      </c>
      <c r="O2851" s="4" t="s">
        <v>6535</v>
      </c>
      <c r="P2851" s="56">
        <v>1</v>
      </c>
      <c r="Q2851" s="8" t="s">
        <v>6535</v>
      </c>
      <c r="R2851" s="35">
        <v>579.38161446396737</v>
      </c>
      <c r="S2851" s="2" t="s">
        <v>6535</v>
      </c>
      <c r="T2851" s="36">
        <v>81.818181818181813</v>
      </c>
      <c r="U2851" s="2" t="s">
        <v>6535</v>
      </c>
      <c r="V2851" s="31">
        <v>7.0813308434484901</v>
      </c>
      <c r="W2851" s="2" t="s">
        <v>6535</v>
      </c>
      <c r="X2851" s="31" t="s">
        <v>6535</v>
      </c>
      <c r="Y2851" s="2" t="s">
        <v>163</v>
      </c>
      <c r="AA2851" s="37">
        <v>11376158</v>
      </c>
      <c r="AB2851" s="4" t="s">
        <v>6535</v>
      </c>
      <c r="AC2851" s="37">
        <v>11376158</v>
      </c>
      <c r="AD2851" s="4" t="s">
        <v>6535</v>
      </c>
      <c r="AE2851" s="41">
        <v>1606500</v>
      </c>
      <c r="AF2851" s="4" t="s">
        <v>6535</v>
      </c>
      <c r="AG2851" s="41">
        <v>19635</v>
      </c>
      <c r="AH2851" s="2" t="s">
        <v>6535</v>
      </c>
      <c r="AI2851" s="41">
        <v>0</v>
      </c>
      <c r="AJ2851" s="2" t="s">
        <v>163</v>
      </c>
      <c r="AK2851" s="41">
        <v>248370</v>
      </c>
      <c r="AL2851" s="2" t="s">
        <v>6535</v>
      </c>
      <c r="AM2851" s="2" t="str">
        <f>IF(OR(O2851="Q",Q2851="Q",S2851="Q",U2851="Q",W2851="Q",Y2851="Q",AB2851="Q",AD2851="Q",AF2851="Q",AH2851="Q",AJ2851="Q",AL2851="Q"),"Yes","No")</f>
        <v>No</v>
      </c>
    </row>
    <row r="2852" spans="1:39">
      <c r="A2852" s="6" t="s">
        <v>1074</v>
      </c>
      <c r="B2852" s="6" t="s">
        <v>1075</v>
      </c>
      <c r="C2852" s="4" t="s">
        <v>97</v>
      </c>
      <c r="D2852" s="242">
        <v>2214</v>
      </c>
      <c r="E2852" s="237">
        <v>20214</v>
      </c>
      <c r="F2852" s="25" t="s">
        <v>317</v>
      </c>
      <c r="G2852" s="53" t="s">
        <v>264</v>
      </c>
      <c r="H2852" s="180">
        <v>423566</v>
      </c>
      <c r="I2852" s="27">
        <v>6</v>
      </c>
      <c r="J2852" s="171" t="s">
        <v>14</v>
      </c>
      <c r="K2852" s="171" t="s">
        <v>13</v>
      </c>
      <c r="L2852" s="9">
        <v>5</v>
      </c>
      <c r="M2852" s="9"/>
      <c r="N2852" s="32">
        <v>1.3137746573052491</v>
      </c>
      <c r="O2852" s="10" t="s">
        <v>6535</v>
      </c>
      <c r="P2852" s="57">
        <v>5.5034724957677042E-2</v>
      </c>
      <c r="Q2852" s="7" t="s">
        <v>6535</v>
      </c>
      <c r="R2852" s="182">
        <v>76.877927321668906</v>
      </c>
      <c r="S2852" s="1" t="s">
        <v>6535</v>
      </c>
      <c r="T2852" s="36">
        <v>3.2204576043068642</v>
      </c>
      <c r="U2852" s="2" t="s">
        <v>6535</v>
      </c>
      <c r="V2852" s="31">
        <v>23.871740220661987</v>
      </c>
      <c r="W2852" s="2" t="s">
        <v>6535</v>
      </c>
      <c r="X2852" s="31" t="s">
        <v>6535</v>
      </c>
      <c r="Y2852" s="2" t="s">
        <v>6535</v>
      </c>
      <c r="AA2852" s="38">
        <v>31436</v>
      </c>
      <c r="AB2852" s="9" t="s">
        <v>6535</v>
      </c>
      <c r="AC2852" s="38">
        <v>571203</v>
      </c>
      <c r="AD2852" s="9" t="s">
        <v>6535</v>
      </c>
      <c r="AE2852" s="42">
        <v>23928</v>
      </c>
      <c r="AF2852" s="9" t="s">
        <v>6535</v>
      </c>
      <c r="AG2852" s="41">
        <v>7430</v>
      </c>
      <c r="AH2852" s="2" t="s">
        <v>6535</v>
      </c>
      <c r="AI2852" s="41">
        <v>0</v>
      </c>
      <c r="AJ2852" s="2" t="s">
        <v>6535</v>
      </c>
      <c r="AK2852" s="41">
        <v>100534</v>
      </c>
      <c r="AL2852" s="2" t="s">
        <v>6535</v>
      </c>
      <c r="AM2852" s="2" t="str">
        <f>IF(OR(O2852="Q",Q2852="Q",S2852="Q",U2852="Q",W2852="Q",Y2852="Q",AB2852="Q",AD2852="Q",AF2852="Q",AH2852="Q",AJ2852="Q",AL2852="Q"),"Yes","No")</f>
        <v>No</v>
      </c>
    </row>
    <row r="2853" spans="1:39">
      <c r="A2853" s="6" t="s">
        <v>1004</v>
      </c>
      <c r="B2853" s="6" t="s">
        <v>1005</v>
      </c>
      <c r="C2853" s="4" t="s">
        <v>97</v>
      </c>
      <c r="D2853" s="242">
        <v>2120</v>
      </c>
      <c r="E2853" s="237">
        <v>20120</v>
      </c>
      <c r="F2853" s="25" t="s">
        <v>317</v>
      </c>
      <c r="G2853" s="53" t="s">
        <v>264</v>
      </c>
      <c r="H2853" s="180">
        <v>65443</v>
      </c>
      <c r="I2853" s="28">
        <v>6</v>
      </c>
      <c r="J2853" s="171" t="s">
        <v>15</v>
      </c>
      <c r="K2853" s="171" t="s">
        <v>13</v>
      </c>
      <c r="L2853" s="9">
        <v>5</v>
      </c>
      <c r="M2853" s="9"/>
      <c r="N2853" s="32">
        <v>0.84624751975516677</v>
      </c>
      <c r="O2853" s="10" t="s">
        <v>6535</v>
      </c>
      <c r="P2853" s="57">
        <v>0.22379895701500632</v>
      </c>
      <c r="Q2853" s="7" t="s">
        <v>6535</v>
      </c>
      <c r="R2853" s="182">
        <v>75.913360497533773</v>
      </c>
      <c r="S2853" s="1" t="s">
        <v>6535</v>
      </c>
      <c r="T2853" s="36">
        <v>20.076077632425477</v>
      </c>
      <c r="U2853" s="2" t="s">
        <v>6535</v>
      </c>
      <c r="V2853" s="31">
        <v>3.7812844663901788</v>
      </c>
      <c r="W2853" s="2" t="s">
        <v>6535</v>
      </c>
      <c r="X2853" s="31" t="s">
        <v>6535</v>
      </c>
      <c r="Y2853" s="2" t="s">
        <v>6535</v>
      </c>
      <c r="AA2853" s="38">
        <v>316885</v>
      </c>
      <c r="AB2853" s="9" t="s">
        <v>6535</v>
      </c>
      <c r="AC2853" s="38">
        <v>1415936</v>
      </c>
      <c r="AD2853" s="9" t="s">
        <v>6535</v>
      </c>
      <c r="AE2853" s="42">
        <v>374459</v>
      </c>
      <c r="AF2853" s="9" t="s">
        <v>6535</v>
      </c>
      <c r="AG2853" s="41">
        <v>18652</v>
      </c>
      <c r="AH2853" s="2" t="s">
        <v>6535</v>
      </c>
      <c r="AI2853" s="41">
        <v>0</v>
      </c>
      <c r="AJ2853" s="2" t="s">
        <v>6535</v>
      </c>
      <c r="AK2853" s="41">
        <v>324396</v>
      </c>
      <c r="AL2853" s="2" t="s">
        <v>6535</v>
      </c>
      <c r="AM2853" s="2" t="str">
        <f>IF(OR(O2853="Q",Q2853="Q",S2853="Q",U2853="Q",W2853="Q",Y2853="Q",AB2853="Q",AD2853="Q",AF2853="Q",AH2853="Q",AJ2853="Q",AL2853="Q"),"Yes","No")</f>
        <v>No</v>
      </c>
    </row>
    <row r="2854" spans="1:39">
      <c r="A2854" s="3" t="s">
        <v>5960</v>
      </c>
      <c r="B2854" s="3" t="s">
        <v>5961</v>
      </c>
      <c r="C2854" s="4" t="s">
        <v>28</v>
      </c>
      <c r="D2854" s="241" t="s">
        <v>5962</v>
      </c>
      <c r="E2854" s="236" t="s">
        <v>5963</v>
      </c>
      <c r="F2854" s="3" t="s">
        <v>317</v>
      </c>
      <c r="G2854" s="4" t="s">
        <v>476</v>
      </c>
      <c r="H2854" s="60">
        <v>0</v>
      </c>
      <c r="I2854" s="27">
        <v>6</v>
      </c>
      <c r="J2854" s="170" t="s">
        <v>15</v>
      </c>
      <c r="K2854" s="170" t="s">
        <v>13</v>
      </c>
      <c r="L2854" s="5">
        <v>5</v>
      </c>
      <c r="N2854" s="31">
        <v>1.0337360876531982</v>
      </c>
      <c r="O2854" s="4" t="s">
        <v>6535</v>
      </c>
      <c r="P2854" s="56">
        <v>0.13193992781166916</v>
      </c>
      <c r="Q2854" s="8" t="s">
        <v>6535</v>
      </c>
      <c r="R2854" s="35">
        <v>73.373935379207794</v>
      </c>
      <c r="S2854" s="2" t="s">
        <v>6535</v>
      </c>
      <c r="T2854" s="36">
        <v>9.365012843044477</v>
      </c>
      <c r="U2854" s="2" t="s">
        <v>6535</v>
      </c>
      <c r="V2854" s="31">
        <v>7.8348996001328075</v>
      </c>
      <c r="W2854" s="2" t="s">
        <v>6535</v>
      </c>
      <c r="X2854" s="31" t="s">
        <v>6535</v>
      </c>
      <c r="Y2854" s="2" t="s">
        <v>6535</v>
      </c>
      <c r="AA2854" s="37">
        <v>71610</v>
      </c>
      <c r="AB2854" s="4" t="s">
        <v>6535</v>
      </c>
      <c r="AC2854" s="37">
        <v>542747</v>
      </c>
      <c r="AD2854" s="4" t="s">
        <v>6535</v>
      </c>
      <c r="AE2854" s="41">
        <v>69273</v>
      </c>
      <c r="AF2854" s="4" t="s">
        <v>6535</v>
      </c>
      <c r="AG2854" s="41">
        <v>7397</v>
      </c>
      <c r="AH2854" s="2" t="s">
        <v>6535</v>
      </c>
      <c r="AI2854" s="41">
        <v>0</v>
      </c>
      <c r="AJ2854" s="2" t="s">
        <v>6535</v>
      </c>
      <c r="AK2854" s="41">
        <v>144442</v>
      </c>
      <c r="AL2854" s="2" t="s">
        <v>6535</v>
      </c>
      <c r="AM2854" s="2" t="str">
        <f>IF(OR(O2854="Q",Q2854="Q",S2854="Q",U2854="Q",W2854="Q",Y2854="Q",AB2854="Q",AD2854="Q",AF2854="Q",AH2854="Q",AJ2854="Q",AL2854="Q"),"Yes","No")</f>
        <v>No</v>
      </c>
    </row>
    <row r="2855" spans="1:39">
      <c r="A2855" s="3" t="s">
        <v>51</v>
      </c>
      <c r="B2855" s="3" t="s">
        <v>1469</v>
      </c>
      <c r="C2855" s="4" t="s">
        <v>77</v>
      </c>
      <c r="D2855" s="241" t="s">
        <v>3480</v>
      </c>
      <c r="E2855" s="236" t="s">
        <v>3481</v>
      </c>
      <c r="F2855" s="3" t="s">
        <v>320</v>
      </c>
      <c r="G2855" s="4" t="s">
        <v>476</v>
      </c>
      <c r="H2855" s="60">
        <v>0</v>
      </c>
      <c r="I2855" s="27">
        <v>6</v>
      </c>
      <c r="J2855" s="170" t="s">
        <v>14</v>
      </c>
      <c r="K2855" s="170" t="s">
        <v>13</v>
      </c>
      <c r="L2855" s="5">
        <v>5</v>
      </c>
      <c r="N2855" s="31">
        <v>1.1555582632711912</v>
      </c>
      <c r="O2855" s="4" t="s">
        <v>6535</v>
      </c>
      <c r="P2855" s="56">
        <v>9.650737008851569E-2</v>
      </c>
      <c r="Q2855" s="8" t="s">
        <v>6535</v>
      </c>
      <c r="R2855" s="35">
        <v>43.043729011534531</v>
      </c>
      <c r="S2855" s="2" t="s">
        <v>6535</v>
      </c>
      <c r="T2855" s="36">
        <v>3.5948313622426631</v>
      </c>
      <c r="U2855" s="2" t="s">
        <v>6535</v>
      </c>
      <c r="V2855" s="31">
        <v>11.973782543357297</v>
      </c>
      <c r="W2855" s="2" t="s">
        <v>6535</v>
      </c>
      <c r="X2855" s="31" t="s">
        <v>6535</v>
      </c>
      <c r="Y2855" s="2" t="s">
        <v>6535</v>
      </c>
      <c r="AA2855" s="37">
        <v>56902</v>
      </c>
      <c r="AB2855" s="4" t="s">
        <v>6535</v>
      </c>
      <c r="AC2855" s="37">
        <v>589613</v>
      </c>
      <c r="AD2855" s="4" t="s">
        <v>6535</v>
      </c>
      <c r="AE2855" s="41">
        <v>49242</v>
      </c>
      <c r="AF2855" s="4" t="s">
        <v>6535</v>
      </c>
      <c r="AG2855" s="41">
        <v>13698</v>
      </c>
      <c r="AH2855" s="2" t="s">
        <v>6535</v>
      </c>
      <c r="AI2855" s="41">
        <v>0</v>
      </c>
      <c r="AJ2855" s="2" t="s">
        <v>6535</v>
      </c>
      <c r="AK2855" s="41">
        <v>218601</v>
      </c>
      <c r="AL2855" s="2" t="s">
        <v>6535</v>
      </c>
      <c r="AM2855" s="2" t="str">
        <f>IF(OR(O2855="Q",Q2855="Q",S2855="Q",U2855="Q",W2855="Q",Y2855="Q",AB2855="Q",AD2855="Q",AF2855="Q",AH2855="Q",AJ2855="Q",AL2855="Q"),"Yes","No")</f>
        <v>No</v>
      </c>
    </row>
    <row r="2856" spans="1:39">
      <c r="A2856" s="6" t="s">
        <v>3386</v>
      </c>
      <c r="B2856" s="6" t="s">
        <v>3375</v>
      </c>
      <c r="C2856" s="4" t="s">
        <v>74</v>
      </c>
      <c r="D2856" s="242" t="s">
        <v>3387</v>
      </c>
      <c r="E2856" s="237" t="s">
        <v>3388</v>
      </c>
      <c r="F2856" s="25" t="s">
        <v>317</v>
      </c>
      <c r="G2856" s="53" t="s">
        <v>476</v>
      </c>
      <c r="H2856" s="180">
        <v>0</v>
      </c>
      <c r="I2856" s="28">
        <v>6</v>
      </c>
      <c r="J2856" s="171" t="s">
        <v>14</v>
      </c>
      <c r="K2856" s="171" t="s">
        <v>13</v>
      </c>
      <c r="L2856" s="9">
        <v>5</v>
      </c>
      <c r="M2856" s="9"/>
      <c r="N2856" s="32">
        <v>1.2832833738177685</v>
      </c>
      <c r="O2856" s="10" t="s">
        <v>6535</v>
      </c>
      <c r="P2856" s="57">
        <v>0.20287975226531796</v>
      </c>
      <c r="Q2856" s="7" t="s">
        <v>6535</v>
      </c>
      <c r="R2856" s="182">
        <v>45.959068719489295</v>
      </c>
      <c r="S2856" s="1" t="s">
        <v>6535</v>
      </c>
      <c r="T2856" s="36">
        <v>7.265865565152084</v>
      </c>
      <c r="U2856" s="2" t="s">
        <v>6535</v>
      </c>
      <c r="V2856" s="31">
        <v>6.3253398108429373</v>
      </c>
      <c r="W2856" s="2" t="s">
        <v>6535</v>
      </c>
      <c r="X2856" s="31" t="s">
        <v>6535</v>
      </c>
      <c r="Y2856" s="2" t="s">
        <v>6535</v>
      </c>
      <c r="AA2856" s="38">
        <v>99321</v>
      </c>
      <c r="AB2856" s="9" t="s">
        <v>6535</v>
      </c>
      <c r="AC2856" s="38">
        <v>489556</v>
      </c>
      <c r="AD2856" s="9" t="s">
        <v>6535</v>
      </c>
      <c r="AE2856" s="42">
        <v>77396</v>
      </c>
      <c r="AF2856" s="9" t="s">
        <v>6535</v>
      </c>
      <c r="AG2856" s="41">
        <v>10652</v>
      </c>
      <c r="AH2856" s="2" t="s">
        <v>6535</v>
      </c>
      <c r="AI2856" s="41">
        <v>0</v>
      </c>
      <c r="AJ2856" s="2" t="s">
        <v>6535</v>
      </c>
      <c r="AK2856" s="41">
        <v>127174</v>
      </c>
      <c r="AL2856" s="2" t="s">
        <v>6535</v>
      </c>
      <c r="AM2856" s="2" t="str">
        <f>IF(OR(O2856="Q",Q2856="Q",S2856="Q",U2856="Q",W2856="Q",Y2856="Q",AB2856="Q",AD2856="Q",AF2856="Q",AH2856="Q",AJ2856="Q",AL2856="Q"),"Yes","No")</f>
        <v>No</v>
      </c>
    </row>
    <row r="2857" spans="1:39">
      <c r="A2857" s="6" t="s">
        <v>539</v>
      </c>
      <c r="B2857" s="6" t="s">
        <v>540</v>
      </c>
      <c r="C2857" s="4" t="s">
        <v>112</v>
      </c>
      <c r="D2857" s="242" t="s">
        <v>541</v>
      </c>
      <c r="E2857" s="237" t="s">
        <v>542</v>
      </c>
      <c r="F2857" s="25" t="s">
        <v>320</v>
      </c>
      <c r="G2857" s="53" t="s">
        <v>476</v>
      </c>
      <c r="H2857" s="180">
        <v>0</v>
      </c>
      <c r="I2857" s="28">
        <v>6</v>
      </c>
      <c r="J2857" s="171" t="s">
        <v>14</v>
      </c>
      <c r="K2857" s="171" t="s">
        <v>13</v>
      </c>
      <c r="L2857" s="9">
        <v>5</v>
      </c>
      <c r="M2857" s="9"/>
      <c r="N2857" s="32">
        <v>2.3650278293135436</v>
      </c>
      <c r="O2857" s="10" t="s">
        <v>6535</v>
      </c>
      <c r="P2857" s="57">
        <v>0.4170342842830051</v>
      </c>
      <c r="Q2857" s="7" t="s">
        <v>6535</v>
      </c>
      <c r="R2857" s="182">
        <v>31.17593625498008</v>
      </c>
      <c r="S2857" s="1" t="s">
        <v>6535</v>
      </c>
      <c r="T2857" s="36">
        <v>5.497370517928287</v>
      </c>
      <c r="U2857" s="2" t="s">
        <v>6535</v>
      </c>
      <c r="V2857" s="31">
        <v>5.6710633116883118</v>
      </c>
      <c r="W2857" s="2" t="s">
        <v>6535</v>
      </c>
      <c r="X2857" s="31" t="s">
        <v>6535</v>
      </c>
      <c r="Y2857" s="2" t="s">
        <v>6535</v>
      </c>
      <c r="AA2857" s="38">
        <v>81584</v>
      </c>
      <c r="AB2857" s="9" t="s">
        <v>6535</v>
      </c>
      <c r="AC2857" s="38">
        <v>195629</v>
      </c>
      <c r="AD2857" s="9" t="s">
        <v>6535</v>
      </c>
      <c r="AE2857" s="42">
        <v>34496</v>
      </c>
      <c r="AF2857" s="9" t="s">
        <v>6535</v>
      </c>
      <c r="AG2857" s="41">
        <v>6275</v>
      </c>
      <c r="AH2857" s="2" t="s">
        <v>6535</v>
      </c>
      <c r="AI2857" s="41">
        <v>0</v>
      </c>
      <c r="AJ2857" s="2" t="s">
        <v>6535</v>
      </c>
      <c r="AK2857" s="41">
        <v>126341</v>
      </c>
      <c r="AL2857" s="2" t="s">
        <v>6535</v>
      </c>
      <c r="AM2857" s="2" t="str">
        <f>IF(OR(O2857="Q",Q2857="Q",S2857="Q",U2857="Q",W2857="Q",Y2857="Q",AB2857="Q",AD2857="Q",AF2857="Q",AH2857="Q",AJ2857="Q",AL2857="Q"),"Yes","No")</f>
        <v>No</v>
      </c>
    </row>
    <row r="2858" spans="1:39">
      <c r="A2858" s="6" t="s">
        <v>5300</v>
      </c>
      <c r="B2858" s="6" t="s">
        <v>5301</v>
      </c>
      <c r="C2858" s="4" t="s">
        <v>41</v>
      </c>
      <c r="D2858" s="242" t="s">
        <v>5302</v>
      </c>
      <c r="E2858" s="237" t="s">
        <v>5303</v>
      </c>
      <c r="F2858" s="25" t="s">
        <v>317</v>
      </c>
      <c r="G2858" s="53" t="s">
        <v>476</v>
      </c>
      <c r="H2858" s="180">
        <v>0</v>
      </c>
      <c r="I2858" s="28">
        <v>6</v>
      </c>
      <c r="J2858" s="171" t="s">
        <v>14</v>
      </c>
      <c r="K2858" s="171" t="s">
        <v>13</v>
      </c>
      <c r="L2858" s="9">
        <v>5</v>
      </c>
      <c r="M2858" s="9"/>
      <c r="N2858" s="32">
        <v>0.49384761837605329</v>
      </c>
      <c r="O2858" s="10" t="s">
        <v>6535</v>
      </c>
      <c r="P2858" s="57">
        <v>7.6715795008297602E-2</v>
      </c>
      <c r="Q2858" s="7" t="s">
        <v>6535</v>
      </c>
      <c r="R2858" s="182">
        <v>36.05509478672986</v>
      </c>
      <c r="S2858" s="1" t="s">
        <v>6535</v>
      </c>
      <c r="T2858" s="36">
        <v>5.6009083728278037</v>
      </c>
      <c r="U2858" s="2" t="s">
        <v>6535</v>
      </c>
      <c r="V2858" s="31">
        <v>6.4373655819201074</v>
      </c>
      <c r="W2858" s="2" t="s">
        <v>6535</v>
      </c>
      <c r="X2858" s="31" t="s">
        <v>6535</v>
      </c>
      <c r="Y2858" s="2" t="s">
        <v>6535</v>
      </c>
      <c r="AA2858" s="38">
        <v>28014</v>
      </c>
      <c r="AB2858" s="9" t="s">
        <v>6535</v>
      </c>
      <c r="AC2858" s="38">
        <v>365166</v>
      </c>
      <c r="AD2858" s="9" t="s">
        <v>6535</v>
      </c>
      <c r="AE2858" s="42">
        <v>56726</v>
      </c>
      <c r="AF2858" s="9" t="s">
        <v>6535</v>
      </c>
      <c r="AG2858" s="41">
        <v>10128</v>
      </c>
      <c r="AH2858" s="2" t="s">
        <v>6535</v>
      </c>
      <c r="AI2858" s="41">
        <v>0</v>
      </c>
      <c r="AJ2858" s="2" t="s">
        <v>6535</v>
      </c>
      <c r="AK2858" s="41">
        <v>69795</v>
      </c>
      <c r="AL2858" s="2" t="s">
        <v>6535</v>
      </c>
      <c r="AM2858" s="2" t="str">
        <f>IF(OR(O2858="Q",Q2858="Q",S2858="Q",U2858="Q",W2858="Q",Y2858="Q",AB2858="Q",AD2858="Q",AF2858="Q",AH2858="Q",AJ2858="Q",AL2858="Q"),"Yes","No")</f>
        <v>No</v>
      </c>
    </row>
    <row r="2859" spans="1:39">
      <c r="A2859" s="3" t="s">
        <v>1324</v>
      </c>
      <c r="B2859" s="3" t="s">
        <v>1325</v>
      </c>
      <c r="C2859" s="4" t="s">
        <v>114</v>
      </c>
      <c r="D2859" s="241">
        <v>3077</v>
      </c>
      <c r="E2859" s="236">
        <v>30077</v>
      </c>
      <c r="F2859" s="3" t="s">
        <v>317</v>
      </c>
      <c r="G2859" s="4" t="s">
        <v>262</v>
      </c>
      <c r="H2859" s="60">
        <v>107682</v>
      </c>
      <c r="I2859" s="27">
        <v>6</v>
      </c>
      <c r="J2859" s="170" t="s">
        <v>15</v>
      </c>
      <c r="K2859" s="170" t="s">
        <v>16</v>
      </c>
      <c r="L2859" s="5">
        <v>5</v>
      </c>
      <c r="N2859" s="31">
        <v>1.3575853289352804</v>
      </c>
      <c r="O2859" s="4" t="s">
        <v>6535</v>
      </c>
      <c r="P2859" s="56">
        <v>0.16276330206131009</v>
      </c>
      <c r="Q2859" s="8" t="s">
        <v>6535</v>
      </c>
      <c r="R2859" s="35">
        <v>100.28418893330529</v>
      </c>
      <c r="S2859" s="2" t="s">
        <v>6535</v>
      </c>
      <c r="T2859" s="36">
        <v>12.023248474647591</v>
      </c>
      <c r="U2859" s="2" t="s">
        <v>6535</v>
      </c>
      <c r="V2859" s="31">
        <v>8.3408563954047921</v>
      </c>
      <c r="W2859" s="2" t="s">
        <v>6535</v>
      </c>
      <c r="X2859" s="31">
        <v>7.2332967862603237</v>
      </c>
      <c r="Y2859" s="2" t="s">
        <v>6535</v>
      </c>
      <c r="AA2859" s="37">
        <v>310325</v>
      </c>
      <c r="AB2859" s="4" t="s">
        <v>6535</v>
      </c>
      <c r="AC2859" s="37">
        <v>1906603</v>
      </c>
      <c r="AD2859" s="4" t="s">
        <v>6535</v>
      </c>
      <c r="AE2859" s="41">
        <v>228586</v>
      </c>
      <c r="AF2859" s="4" t="s">
        <v>6535</v>
      </c>
      <c r="AG2859" s="41">
        <v>19012</v>
      </c>
      <c r="AH2859" s="2" t="s">
        <v>6535</v>
      </c>
      <c r="AI2859" s="41">
        <v>263587</v>
      </c>
      <c r="AJ2859" s="2" t="s">
        <v>6535</v>
      </c>
      <c r="AK2859" s="41">
        <v>258805</v>
      </c>
      <c r="AL2859" s="2" t="s">
        <v>6535</v>
      </c>
      <c r="AM2859" s="2" t="str">
        <f>IF(OR(O2859="Q",Q2859="Q",S2859="Q",U2859="Q",W2859="Q",Y2859="Q",AB2859="Q",AD2859="Q",AF2859="Q",AH2859="Q",AJ2859="Q",AL2859="Q"),"Yes","No")</f>
        <v>No</v>
      </c>
    </row>
    <row r="2860" spans="1:39">
      <c r="A2860" s="6" t="s">
        <v>166</v>
      </c>
      <c r="B2860" s="6" t="s">
        <v>1854</v>
      </c>
      <c r="C2860" s="4" t="s">
        <v>48</v>
      </c>
      <c r="D2860" s="242"/>
      <c r="E2860" s="237">
        <v>44929</v>
      </c>
      <c r="F2860" s="25" t="s">
        <v>317</v>
      </c>
      <c r="G2860" s="53" t="s">
        <v>262</v>
      </c>
      <c r="H2860" s="180">
        <v>5502379</v>
      </c>
      <c r="I2860" s="28">
        <v>6</v>
      </c>
      <c r="J2860" s="171" t="s">
        <v>15</v>
      </c>
      <c r="K2860" s="171" t="s">
        <v>16</v>
      </c>
      <c r="L2860" s="9">
        <v>5</v>
      </c>
      <c r="M2860" s="9"/>
      <c r="N2860" s="32">
        <v>0.39367702699565932</v>
      </c>
      <c r="O2860" s="10" t="s">
        <v>6535</v>
      </c>
      <c r="P2860" s="57">
        <v>6.4585903821840387E-2</v>
      </c>
      <c r="Q2860" s="7" t="s">
        <v>6535</v>
      </c>
      <c r="R2860" s="182">
        <v>53.514571020990424</v>
      </c>
      <c r="S2860" s="1" t="s">
        <v>6535</v>
      </c>
      <c r="T2860" s="36">
        <v>8.7794986753617277</v>
      </c>
      <c r="U2860" s="2" t="s">
        <v>6535</v>
      </c>
      <c r="V2860" s="31">
        <v>6.0954016851976514</v>
      </c>
      <c r="W2860" s="2" t="s">
        <v>6535</v>
      </c>
      <c r="X2860" s="31">
        <v>1.6941021637872082</v>
      </c>
      <c r="Y2860" s="2" t="s">
        <v>6535</v>
      </c>
      <c r="AA2860" s="38">
        <v>16960</v>
      </c>
      <c r="AB2860" s="9" t="s">
        <v>6535</v>
      </c>
      <c r="AC2860" s="38">
        <v>262596</v>
      </c>
      <c r="AD2860" s="9" t="s">
        <v>6535</v>
      </c>
      <c r="AE2860" s="42">
        <v>43081</v>
      </c>
      <c r="AF2860" s="9" t="s">
        <v>6535</v>
      </c>
      <c r="AG2860" s="41">
        <v>4907</v>
      </c>
      <c r="AH2860" s="2" t="s">
        <v>6535</v>
      </c>
      <c r="AI2860" s="41">
        <v>155006</v>
      </c>
      <c r="AJ2860" s="2" t="s">
        <v>6535</v>
      </c>
      <c r="AK2860" s="41">
        <v>54786</v>
      </c>
      <c r="AL2860" s="2" t="s">
        <v>6535</v>
      </c>
      <c r="AM2860" s="2" t="str">
        <f>IF(OR(O2860="Q",Q2860="Q",S2860="Q",U2860="Q",W2860="Q",Y2860="Q",AB2860="Q",AD2860="Q",AF2860="Q",AH2860="Q",AJ2860="Q",AL2860="Q"),"Yes","No")</f>
        <v>No</v>
      </c>
    </row>
    <row r="2861" spans="1:39">
      <c r="A2861" s="6" t="s">
        <v>6398</v>
      </c>
      <c r="B2861" s="6" t="s">
        <v>6399</v>
      </c>
      <c r="C2861" s="4" t="s">
        <v>77</v>
      </c>
      <c r="D2861" s="242">
        <v>5220</v>
      </c>
      <c r="E2861" s="237">
        <v>50517</v>
      </c>
      <c r="F2861" s="25" t="s">
        <v>317</v>
      </c>
      <c r="G2861" s="53" t="s">
        <v>262</v>
      </c>
      <c r="H2861" s="180">
        <v>2650890</v>
      </c>
      <c r="I2861" s="28">
        <v>6</v>
      </c>
      <c r="J2861" s="171" t="s">
        <v>14</v>
      </c>
      <c r="K2861" s="171" t="s">
        <v>16</v>
      </c>
      <c r="L2861" s="9">
        <v>5</v>
      </c>
      <c r="M2861" s="9"/>
      <c r="N2861" s="32">
        <v>1.1648295015317662</v>
      </c>
      <c r="O2861" s="10" t="s">
        <v>6535</v>
      </c>
      <c r="P2861" s="57">
        <v>6.7967977332870008E-2</v>
      </c>
      <c r="Q2861" s="7" t="s">
        <v>6535</v>
      </c>
      <c r="R2861" s="182">
        <v>53.018246235606732</v>
      </c>
      <c r="S2861" s="1" t="s">
        <v>6535</v>
      </c>
      <c r="T2861" s="36">
        <v>3.0936226749335693</v>
      </c>
      <c r="U2861" s="2" t="s">
        <v>6535</v>
      </c>
      <c r="V2861" s="31">
        <v>17.137916225269848</v>
      </c>
      <c r="W2861" s="2" t="s">
        <v>6535</v>
      </c>
      <c r="X2861" s="31">
        <v>1.6410582590815628</v>
      </c>
      <c r="Y2861" s="2" t="s">
        <v>163</v>
      </c>
      <c r="AA2861" s="38">
        <v>40684</v>
      </c>
      <c r="AB2861" s="9" t="s">
        <v>6535</v>
      </c>
      <c r="AC2861" s="38">
        <v>598576</v>
      </c>
      <c r="AD2861" s="9" t="s">
        <v>6535</v>
      </c>
      <c r="AE2861" s="42">
        <v>34927</v>
      </c>
      <c r="AF2861" s="9" t="s">
        <v>6535</v>
      </c>
      <c r="AG2861" s="41">
        <v>11290</v>
      </c>
      <c r="AH2861" s="2" t="s">
        <v>6535</v>
      </c>
      <c r="AI2861" s="41">
        <v>364750</v>
      </c>
      <c r="AJ2861" s="2" t="s">
        <v>163</v>
      </c>
      <c r="AK2861" s="41">
        <v>212140</v>
      </c>
      <c r="AL2861" s="2" t="s">
        <v>6535</v>
      </c>
      <c r="AM2861" s="2" t="str">
        <f>IF(OR(O2861="Q",Q2861="Q",S2861="Q",U2861="Q",W2861="Q",Y2861="Q",AB2861="Q",AD2861="Q",AF2861="Q",AH2861="Q",AJ2861="Q",AL2861="Q"),"Yes","No")</f>
        <v>No</v>
      </c>
    </row>
    <row r="2862" spans="1:39">
      <c r="A2862" s="6" t="s">
        <v>5158</v>
      </c>
      <c r="B2862" s="6" t="s">
        <v>5159</v>
      </c>
      <c r="C2862" s="4" t="s">
        <v>82</v>
      </c>
      <c r="D2862" s="242" t="s">
        <v>5160</v>
      </c>
      <c r="E2862" s="237">
        <v>80018</v>
      </c>
      <c r="F2862" s="25" t="s">
        <v>167</v>
      </c>
      <c r="G2862" s="53" t="s">
        <v>264</v>
      </c>
      <c r="H2862" s="180">
        <v>0</v>
      </c>
      <c r="I2862" s="27">
        <v>6</v>
      </c>
      <c r="J2862" s="171" t="s">
        <v>14</v>
      </c>
      <c r="K2862" s="171" t="s">
        <v>13</v>
      </c>
      <c r="L2862" s="9">
        <v>4</v>
      </c>
      <c r="M2862" s="9"/>
      <c r="N2862" s="32">
        <v>0</v>
      </c>
      <c r="O2862" s="10" t="s">
        <v>6535</v>
      </c>
      <c r="P2862" s="57">
        <v>0</v>
      </c>
      <c r="Q2862" s="7" t="s">
        <v>6535</v>
      </c>
      <c r="R2862" s="182">
        <v>44.454348349795232</v>
      </c>
      <c r="S2862" s="1" t="s">
        <v>65</v>
      </c>
      <c r="T2862" s="36">
        <v>5.0679354372440377</v>
      </c>
      <c r="U2862" s="2" t="s">
        <v>65</v>
      </c>
      <c r="V2862" s="31">
        <v>8.7716879783239055</v>
      </c>
      <c r="W2862" s="2" t="s">
        <v>6535</v>
      </c>
      <c r="X2862" s="31" t="s">
        <v>6535</v>
      </c>
      <c r="Y2862" s="2" t="s">
        <v>6535</v>
      </c>
      <c r="AA2862" s="38">
        <v>0</v>
      </c>
      <c r="AB2862" s="9" t="s">
        <v>6535</v>
      </c>
      <c r="AC2862" s="38">
        <v>553590</v>
      </c>
      <c r="AD2862" s="9" t="s">
        <v>6535</v>
      </c>
      <c r="AE2862" s="42">
        <v>63111</v>
      </c>
      <c r="AF2862" s="9" t="s">
        <v>6535</v>
      </c>
      <c r="AG2862" s="41">
        <v>12453</v>
      </c>
      <c r="AH2862" s="2" t="s">
        <v>65</v>
      </c>
      <c r="AI2862" s="41">
        <v>0</v>
      </c>
      <c r="AJ2862" s="2" t="s">
        <v>6535</v>
      </c>
      <c r="AK2862" s="41">
        <v>194956</v>
      </c>
      <c r="AL2862" s="2" t="s">
        <v>65</v>
      </c>
      <c r="AM2862" s="2" t="str">
        <f>IF(OR(O2862="Q",Q2862="Q",S2862="Q",U2862="Q",W2862="Q",Y2862="Q",AB2862="Q",AD2862="Q",AF2862="Q",AH2862="Q",AJ2862="Q",AL2862="Q"),"Yes","No")</f>
        <v>Yes</v>
      </c>
    </row>
    <row r="2863" spans="1:39">
      <c r="A2863" s="6" t="s">
        <v>1746</v>
      </c>
      <c r="B2863" s="3" t="s">
        <v>1747</v>
      </c>
      <c r="C2863" s="4" t="s">
        <v>116</v>
      </c>
      <c r="D2863" s="241">
        <v>4151</v>
      </c>
      <c r="E2863" s="236">
        <v>40151</v>
      </c>
      <c r="F2863" s="3" t="s">
        <v>317</v>
      </c>
      <c r="G2863" s="4" t="s">
        <v>264</v>
      </c>
      <c r="H2863" s="60">
        <v>139171</v>
      </c>
      <c r="I2863" s="27">
        <v>6</v>
      </c>
      <c r="J2863" s="170" t="s">
        <v>15</v>
      </c>
      <c r="K2863" s="170" t="s">
        <v>13</v>
      </c>
      <c r="L2863" s="5">
        <v>4</v>
      </c>
      <c r="N2863" s="31">
        <v>0</v>
      </c>
      <c r="O2863" s="4" t="s">
        <v>6535</v>
      </c>
      <c r="P2863" s="56">
        <v>0</v>
      </c>
      <c r="Q2863" s="8" t="s">
        <v>6535</v>
      </c>
      <c r="R2863" s="35">
        <v>37.221823204419891</v>
      </c>
      <c r="S2863" s="2" t="s">
        <v>6535</v>
      </c>
      <c r="T2863" s="36">
        <v>4.5635359116022096</v>
      </c>
      <c r="U2863" s="2" t="s">
        <v>6535</v>
      </c>
      <c r="V2863" s="31">
        <v>8.1563559322033896</v>
      </c>
      <c r="W2863" s="2" t="s">
        <v>6535</v>
      </c>
      <c r="X2863" s="31" t="s">
        <v>6535</v>
      </c>
      <c r="Y2863" s="2" t="s">
        <v>6535</v>
      </c>
      <c r="AA2863" s="37">
        <v>0</v>
      </c>
      <c r="AB2863" s="4" t="s">
        <v>6535</v>
      </c>
      <c r="AC2863" s="37">
        <v>134743</v>
      </c>
      <c r="AD2863" s="4" t="s">
        <v>6535</v>
      </c>
      <c r="AE2863" s="41">
        <v>16520</v>
      </c>
      <c r="AF2863" s="4" t="s">
        <v>6535</v>
      </c>
      <c r="AG2863" s="41">
        <v>3620</v>
      </c>
      <c r="AH2863" s="2" t="s">
        <v>6535</v>
      </c>
      <c r="AI2863" s="41">
        <v>0</v>
      </c>
      <c r="AJ2863" s="2" t="s">
        <v>6535</v>
      </c>
      <c r="AK2863" s="41">
        <v>19455</v>
      </c>
      <c r="AL2863" s="2" t="s">
        <v>6535</v>
      </c>
      <c r="AM2863" s="2" t="str">
        <f>IF(OR(O2863="Q",Q2863="Q",S2863="Q",U2863="Q",W2863="Q",Y2863="Q",AB2863="Q",AD2863="Q",AF2863="Q",AH2863="Q",AJ2863="Q",AL2863="Q"),"Yes","No")</f>
        <v>No</v>
      </c>
    </row>
    <row r="2864" spans="1:39">
      <c r="A2864" s="6" t="s">
        <v>5211</v>
      </c>
      <c r="B2864" s="6" t="s">
        <v>5212</v>
      </c>
      <c r="C2864" s="4" t="s">
        <v>82</v>
      </c>
      <c r="D2864" s="242" t="s">
        <v>5213</v>
      </c>
      <c r="E2864" s="237">
        <v>88188</v>
      </c>
      <c r="F2864" s="25" t="s">
        <v>167</v>
      </c>
      <c r="G2864" s="53" t="s">
        <v>264</v>
      </c>
      <c r="H2864" s="180">
        <v>0</v>
      </c>
      <c r="I2864" s="28">
        <v>6</v>
      </c>
      <c r="J2864" s="171" t="s">
        <v>15</v>
      </c>
      <c r="K2864" s="171" t="s">
        <v>13</v>
      </c>
      <c r="L2864" s="9">
        <v>4</v>
      </c>
      <c r="M2864" s="9"/>
      <c r="N2864" s="32">
        <v>1.4682831781770946</v>
      </c>
      <c r="O2864" s="10" t="s">
        <v>6535</v>
      </c>
      <c r="P2864" s="57">
        <v>3.3104646707229866E-2</v>
      </c>
      <c r="Q2864" s="7" t="s">
        <v>6535</v>
      </c>
      <c r="R2864" s="182">
        <v>85.342845240574874</v>
      </c>
      <c r="S2864" s="1" t="s">
        <v>6535</v>
      </c>
      <c r="T2864" s="36">
        <v>1.924182461987086</v>
      </c>
      <c r="U2864" s="2" t="s">
        <v>6535</v>
      </c>
      <c r="V2864" s="31">
        <v>44.352781987443173</v>
      </c>
      <c r="W2864" s="2" t="s">
        <v>6535</v>
      </c>
      <c r="X2864" s="31" t="s">
        <v>6535</v>
      </c>
      <c r="Y2864" s="2" t="s">
        <v>6535</v>
      </c>
      <c r="AA2864" s="38">
        <v>13564</v>
      </c>
      <c r="AB2864" s="9" t="s">
        <v>6535</v>
      </c>
      <c r="AC2864" s="38">
        <v>409731</v>
      </c>
      <c r="AD2864" s="9" t="s">
        <v>6535</v>
      </c>
      <c r="AE2864" s="42">
        <v>9238</v>
      </c>
      <c r="AF2864" s="9" t="s">
        <v>6535</v>
      </c>
      <c r="AG2864" s="41">
        <v>4801</v>
      </c>
      <c r="AH2864" s="2" t="s">
        <v>6535</v>
      </c>
      <c r="AI2864" s="41">
        <v>0</v>
      </c>
      <c r="AJ2864" s="2" t="s">
        <v>6535</v>
      </c>
      <c r="AK2864" s="41">
        <v>197549</v>
      </c>
      <c r="AL2864" s="2" t="s">
        <v>6535</v>
      </c>
      <c r="AM2864" s="2" t="str">
        <f>IF(OR(O2864="Q",Q2864="Q",S2864="Q",U2864="Q",W2864="Q",Y2864="Q",AB2864="Q",AD2864="Q",AF2864="Q",AH2864="Q",AJ2864="Q",AL2864="Q"),"Yes","No")</f>
        <v>No</v>
      </c>
    </row>
    <row r="2865" spans="1:39">
      <c r="A2865" s="6" t="s">
        <v>4055</v>
      </c>
      <c r="B2865" s="6" t="s">
        <v>4056</v>
      </c>
      <c r="C2865" s="4" t="s">
        <v>111</v>
      </c>
      <c r="D2865" s="242" t="s">
        <v>4057</v>
      </c>
      <c r="E2865" s="237">
        <v>66194</v>
      </c>
      <c r="F2865" s="25" t="s">
        <v>167</v>
      </c>
      <c r="G2865" s="53" t="s">
        <v>264</v>
      </c>
      <c r="H2865" s="180">
        <v>0</v>
      </c>
      <c r="I2865" s="28">
        <v>6</v>
      </c>
      <c r="J2865" s="171" t="s">
        <v>15</v>
      </c>
      <c r="K2865" s="171" t="s">
        <v>13</v>
      </c>
      <c r="L2865" s="9">
        <v>4</v>
      </c>
      <c r="M2865" s="9"/>
      <c r="N2865" s="32">
        <v>0.92401561991539216</v>
      </c>
      <c r="O2865" s="10" t="s">
        <v>6535</v>
      </c>
      <c r="P2865" s="57">
        <v>1.5109067835165099E-2</v>
      </c>
      <c r="Q2865" s="7" t="s">
        <v>6535</v>
      </c>
      <c r="R2865" s="182">
        <v>53.718307846219808</v>
      </c>
      <c r="S2865" s="1" t="s">
        <v>6535</v>
      </c>
      <c r="T2865" s="36">
        <v>0.87837644704873519</v>
      </c>
      <c r="U2865" s="2" t="s">
        <v>6535</v>
      </c>
      <c r="V2865" s="31">
        <v>61.156361861373249</v>
      </c>
      <c r="W2865" s="2" t="s">
        <v>6535</v>
      </c>
      <c r="X2865" s="31" t="s">
        <v>6535</v>
      </c>
      <c r="Y2865" s="2" t="s">
        <v>6535</v>
      </c>
      <c r="AA2865" s="38">
        <v>5679</v>
      </c>
      <c r="AB2865" s="9" t="s">
        <v>6535</v>
      </c>
      <c r="AC2865" s="38">
        <v>375867</v>
      </c>
      <c r="AD2865" s="9" t="s">
        <v>6535</v>
      </c>
      <c r="AE2865" s="42">
        <v>6146</v>
      </c>
      <c r="AF2865" s="9" t="s">
        <v>6535</v>
      </c>
      <c r="AG2865" s="41">
        <v>6997</v>
      </c>
      <c r="AH2865" s="2" t="s">
        <v>6535</v>
      </c>
      <c r="AI2865" s="41">
        <v>0</v>
      </c>
      <c r="AJ2865" s="2" t="s">
        <v>6535</v>
      </c>
      <c r="AK2865" s="41">
        <v>217571</v>
      </c>
      <c r="AL2865" s="2" t="s">
        <v>6535</v>
      </c>
      <c r="AM2865" s="2" t="str">
        <f>IF(OR(O2865="Q",Q2865="Q",S2865="Q",U2865="Q",W2865="Q",Y2865="Q",AB2865="Q",AD2865="Q",AF2865="Q",AH2865="Q",AJ2865="Q",AL2865="Q"),"Yes","No")</f>
        <v>No</v>
      </c>
    </row>
    <row r="2866" spans="1:39">
      <c r="A2866" s="3" t="s">
        <v>2843</v>
      </c>
      <c r="B2866" s="3" t="s">
        <v>2844</v>
      </c>
      <c r="C2866" s="4" t="s">
        <v>108</v>
      </c>
      <c r="D2866" s="241">
        <v>5095</v>
      </c>
      <c r="E2866" s="236">
        <v>50095</v>
      </c>
      <c r="F2866" s="3" t="s">
        <v>317</v>
      </c>
      <c r="G2866" s="4" t="s">
        <v>264</v>
      </c>
      <c r="H2866" s="60">
        <v>180956</v>
      </c>
      <c r="I2866" s="27">
        <v>6</v>
      </c>
      <c r="J2866" s="170" t="s">
        <v>14</v>
      </c>
      <c r="K2866" s="170" t="s">
        <v>16</v>
      </c>
      <c r="L2866" s="5">
        <v>4</v>
      </c>
      <c r="N2866" s="31">
        <v>4.1928284854563689</v>
      </c>
      <c r="O2866" s="4" t="s">
        <v>6535</v>
      </c>
      <c r="P2866" s="56">
        <v>8.9723226838089309E-2</v>
      </c>
      <c r="Q2866" s="8" t="s">
        <v>6535</v>
      </c>
      <c r="R2866" s="35">
        <v>61.495462794918332</v>
      </c>
      <c r="S2866" s="2" t="s">
        <v>6535</v>
      </c>
      <c r="T2866" s="36">
        <v>1.3159544629599076</v>
      </c>
      <c r="U2866" s="2" t="s">
        <v>6535</v>
      </c>
      <c r="V2866" s="31">
        <v>46.730692076228685</v>
      </c>
      <c r="W2866" s="2" t="s">
        <v>6535</v>
      </c>
      <c r="X2866" s="31" t="s">
        <v>6535</v>
      </c>
      <c r="Y2866" s="2" t="s">
        <v>6535</v>
      </c>
      <c r="AA2866" s="37">
        <v>33442</v>
      </c>
      <c r="AB2866" s="4" t="s">
        <v>6535</v>
      </c>
      <c r="AC2866" s="37">
        <v>372724</v>
      </c>
      <c r="AD2866" s="4" t="s">
        <v>6535</v>
      </c>
      <c r="AE2866" s="41">
        <v>7976</v>
      </c>
      <c r="AF2866" s="4" t="s">
        <v>6535</v>
      </c>
      <c r="AG2866" s="41">
        <v>6061</v>
      </c>
      <c r="AH2866" s="2" t="s">
        <v>6535</v>
      </c>
      <c r="AI2866" s="41">
        <v>0</v>
      </c>
      <c r="AJ2866" s="2" t="s">
        <v>6535</v>
      </c>
      <c r="AK2866" s="41">
        <v>69820</v>
      </c>
      <c r="AL2866" s="2" t="s">
        <v>6535</v>
      </c>
      <c r="AM2866" s="2" t="str">
        <f>IF(OR(O2866="Q",Q2866="Q",S2866="Q",U2866="Q",W2866="Q",Y2866="Q",AB2866="Q",AD2866="Q",AF2866="Q",AH2866="Q",AJ2866="Q",AL2866="Q"),"Yes","No")</f>
        <v>No</v>
      </c>
    </row>
    <row r="2867" spans="1:39">
      <c r="A2867" s="3" t="s">
        <v>337</v>
      </c>
      <c r="B2867" s="3" t="s">
        <v>338</v>
      </c>
      <c r="C2867" s="4" t="s">
        <v>112</v>
      </c>
      <c r="D2867" s="241" t="s">
        <v>339</v>
      </c>
      <c r="E2867" s="236">
        <v>10</v>
      </c>
      <c r="F2867" s="3" t="s">
        <v>167</v>
      </c>
      <c r="G2867" s="4" t="s">
        <v>264</v>
      </c>
      <c r="H2867" s="60">
        <v>0</v>
      </c>
      <c r="I2867" s="27">
        <v>6</v>
      </c>
      <c r="J2867" s="170" t="s">
        <v>14</v>
      </c>
      <c r="K2867" s="170" t="s">
        <v>13</v>
      </c>
      <c r="L2867" s="5">
        <v>4</v>
      </c>
      <c r="N2867" s="31">
        <v>0</v>
      </c>
      <c r="O2867" s="4" t="s">
        <v>6535</v>
      </c>
      <c r="P2867" s="56">
        <v>0</v>
      </c>
      <c r="Q2867" s="8" t="s">
        <v>6535</v>
      </c>
      <c r="R2867" s="35">
        <v>45.870213963963963</v>
      </c>
      <c r="S2867" s="2" t="s">
        <v>6535</v>
      </c>
      <c r="T2867" s="36">
        <v>0.62781531531531531</v>
      </c>
      <c r="U2867" s="2" t="s">
        <v>6535</v>
      </c>
      <c r="V2867" s="31">
        <v>73.063228699551573</v>
      </c>
      <c r="W2867" s="2" t="s">
        <v>6535</v>
      </c>
      <c r="X2867" s="31" t="s">
        <v>6535</v>
      </c>
      <c r="Y2867" s="2" t="s">
        <v>6535</v>
      </c>
      <c r="AA2867" s="37">
        <v>0</v>
      </c>
      <c r="AB2867" s="4" t="s">
        <v>6535</v>
      </c>
      <c r="AC2867" s="37">
        <v>162931</v>
      </c>
      <c r="AD2867" s="4" t="s">
        <v>6535</v>
      </c>
      <c r="AE2867" s="41">
        <v>2230</v>
      </c>
      <c r="AF2867" s="4" t="s">
        <v>6535</v>
      </c>
      <c r="AG2867" s="41">
        <v>3552</v>
      </c>
      <c r="AH2867" s="2" t="s">
        <v>6535</v>
      </c>
      <c r="AI2867" s="41">
        <v>0</v>
      </c>
      <c r="AJ2867" s="2" t="s">
        <v>6535</v>
      </c>
      <c r="AK2867" s="41">
        <v>64622</v>
      </c>
      <c r="AL2867" s="2" t="s">
        <v>6535</v>
      </c>
      <c r="AM2867" s="2" t="str">
        <f>IF(OR(O2867="Q",Q2867="Q",S2867="Q",U2867="Q",W2867="Q",Y2867="Q",AB2867="Q",AD2867="Q",AF2867="Q",AH2867="Q",AJ2867="Q",AL2867="Q"),"Yes","No")</f>
        <v>No</v>
      </c>
    </row>
    <row r="2868" spans="1:39">
      <c r="A2868" s="6" t="s">
        <v>1711</v>
      </c>
      <c r="B2868" s="6" t="s">
        <v>1712</v>
      </c>
      <c r="C2868" s="4" t="s">
        <v>116</v>
      </c>
      <c r="D2868" s="242">
        <v>4124</v>
      </c>
      <c r="E2868" s="237">
        <v>40124</v>
      </c>
      <c r="F2868" s="25" t="s">
        <v>317</v>
      </c>
      <c r="G2868" s="53" t="s">
        <v>264</v>
      </c>
      <c r="H2868" s="180">
        <v>2148346</v>
      </c>
      <c r="I2868" s="28">
        <v>6</v>
      </c>
      <c r="J2868" s="171" t="s">
        <v>14</v>
      </c>
      <c r="K2868" s="171" t="s">
        <v>13</v>
      </c>
      <c r="L2868" s="9">
        <v>4</v>
      </c>
      <c r="M2868" s="9"/>
      <c r="N2868" s="32">
        <v>0</v>
      </c>
      <c r="O2868" s="10" t="s">
        <v>6535</v>
      </c>
      <c r="P2868" s="57">
        <v>0</v>
      </c>
      <c r="Q2868" s="7" t="s">
        <v>6535</v>
      </c>
      <c r="R2868" s="182">
        <v>47.245692625775327</v>
      </c>
      <c r="S2868" s="1" t="s">
        <v>6535</v>
      </c>
      <c r="T2868" s="36">
        <v>3.0141281874569263</v>
      </c>
      <c r="U2868" s="2" t="s">
        <v>6535</v>
      </c>
      <c r="V2868" s="31">
        <v>15.67474562707214</v>
      </c>
      <c r="W2868" s="2" t="s">
        <v>6535</v>
      </c>
      <c r="X2868" s="31" t="s">
        <v>6535</v>
      </c>
      <c r="Y2868" s="2" t="s">
        <v>6535</v>
      </c>
      <c r="AA2868" s="38">
        <v>0</v>
      </c>
      <c r="AB2868" s="9" t="s">
        <v>6535</v>
      </c>
      <c r="AC2868" s="38">
        <v>137107</v>
      </c>
      <c r="AD2868" s="9" t="s">
        <v>6535</v>
      </c>
      <c r="AE2868" s="42">
        <v>8747</v>
      </c>
      <c r="AF2868" s="9" t="s">
        <v>6535</v>
      </c>
      <c r="AG2868" s="41">
        <v>2902</v>
      </c>
      <c r="AH2868" s="2" t="s">
        <v>6535</v>
      </c>
      <c r="AI2868" s="41">
        <v>0</v>
      </c>
      <c r="AJ2868" s="2" t="s">
        <v>6535</v>
      </c>
      <c r="AK2868" s="41">
        <v>47473</v>
      </c>
      <c r="AL2868" s="2" t="s">
        <v>6535</v>
      </c>
      <c r="AM2868" s="2" t="str">
        <f>IF(OR(O2868="Q",Q2868="Q",S2868="Q",U2868="Q",W2868="Q",Y2868="Q",AB2868="Q",AD2868="Q",AF2868="Q",AH2868="Q",AJ2868="Q",AL2868="Q"),"Yes","No")</f>
        <v>No</v>
      </c>
    </row>
    <row r="2869" spans="1:39">
      <c r="A2869" s="3" t="s">
        <v>2796</v>
      </c>
      <c r="B2869" s="3" t="s">
        <v>2797</v>
      </c>
      <c r="C2869" s="4" t="s">
        <v>74</v>
      </c>
      <c r="D2869" s="241">
        <v>5038</v>
      </c>
      <c r="E2869" s="236">
        <v>50038</v>
      </c>
      <c r="F2869" s="3" t="s">
        <v>317</v>
      </c>
      <c r="G2869" s="4" t="s">
        <v>264</v>
      </c>
      <c r="H2869" s="60">
        <v>278165</v>
      </c>
      <c r="I2869" s="27">
        <v>6</v>
      </c>
      <c r="J2869" s="170" t="s">
        <v>14</v>
      </c>
      <c r="K2869" s="170" t="s">
        <v>13</v>
      </c>
      <c r="L2869" s="5">
        <v>4</v>
      </c>
      <c r="N2869" s="31">
        <v>1.9047665243823568</v>
      </c>
      <c r="O2869" s="4" t="s">
        <v>6535</v>
      </c>
      <c r="P2869" s="56">
        <v>0.14402732712099392</v>
      </c>
      <c r="Q2869" s="8" t="s">
        <v>6535</v>
      </c>
      <c r="R2869" s="35">
        <v>51.906460210686639</v>
      </c>
      <c r="S2869" s="2" t="s">
        <v>6535</v>
      </c>
      <c r="T2869" s="36">
        <v>3.9248635613656555</v>
      </c>
      <c r="U2869" s="2" t="s">
        <v>6535</v>
      </c>
      <c r="V2869" s="31">
        <v>13.225035571077481</v>
      </c>
      <c r="W2869" s="2" t="s">
        <v>6535</v>
      </c>
      <c r="X2869" s="31" t="s">
        <v>6535</v>
      </c>
      <c r="Y2869" s="2" t="s">
        <v>6535</v>
      </c>
      <c r="AA2869" s="37">
        <v>58903</v>
      </c>
      <c r="AB2869" s="4" t="s">
        <v>6535</v>
      </c>
      <c r="AC2869" s="37">
        <v>408971</v>
      </c>
      <c r="AD2869" s="4" t="s">
        <v>6535</v>
      </c>
      <c r="AE2869" s="41">
        <v>30924</v>
      </c>
      <c r="AF2869" s="4" t="s">
        <v>6535</v>
      </c>
      <c r="AG2869" s="41">
        <v>7879</v>
      </c>
      <c r="AH2869" s="2" t="s">
        <v>6535</v>
      </c>
      <c r="AI2869" s="41">
        <v>0</v>
      </c>
      <c r="AJ2869" s="2" t="s">
        <v>6535</v>
      </c>
      <c r="AK2869" s="41">
        <v>108111</v>
      </c>
      <c r="AL2869" s="2" t="s">
        <v>6535</v>
      </c>
      <c r="AM2869" s="2" t="str">
        <f>IF(OR(O2869="Q",Q2869="Q",S2869="Q",U2869="Q",W2869="Q",Y2869="Q",AB2869="Q",AD2869="Q",AF2869="Q",AH2869="Q",AJ2869="Q",AL2869="Q"),"Yes","No")</f>
        <v>No</v>
      </c>
    </row>
    <row r="2870" spans="1:39">
      <c r="A2870" s="6" t="s">
        <v>5982</v>
      </c>
      <c r="B2870" s="6" t="s">
        <v>5983</v>
      </c>
      <c r="C2870" s="4" t="s">
        <v>28</v>
      </c>
      <c r="D2870" s="242" t="s">
        <v>5984</v>
      </c>
      <c r="E2870" s="237" t="s">
        <v>5985</v>
      </c>
      <c r="F2870" s="25" t="s">
        <v>317</v>
      </c>
      <c r="G2870" s="53" t="s">
        <v>476</v>
      </c>
      <c r="H2870" s="180">
        <v>0</v>
      </c>
      <c r="I2870" s="28">
        <v>6</v>
      </c>
      <c r="J2870" s="171" t="s">
        <v>15</v>
      </c>
      <c r="K2870" s="171" t="s">
        <v>13</v>
      </c>
      <c r="L2870" s="9">
        <v>4</v>
      </c>
      <c r="M2870" s="9"/>
      <c r="N2870" s="32">
        <v>1.2629180905042974</v>
      </c>
      <c r="O2870" s="10" t="s">
        <v>6535</v>
      </c>
      <c r="P2870" s="57">
        <v>6.8623644660511018E-2</v>
      </c>
      <c r="Q2870" s="7" t="s">
        <v>6535</v>
      </c>
      <c r="R2870" s="182">
        <v>28.588916592938148</v>
      </c>
      <c r="S2870" s="1" t="s">
        <v>6535</v>
      </c>
      <c r="T2870" s="36">
        <v>1.5534464730957935</v>
      </c>
      <c r="U2870" s="2" t="s">
        <v>6535</v>
      </c>
      <c r="V2870" s="31">
        <v>18.403541472506991</v>
      </c>
      <c r="W2870" s="2" t="s">
        <v>6535</v>
      </c>
      <c r="X2870" s="31" t="s">
        <v>6535</v>
      </c>
      <c r="Y2870" s="2" t="s">
        <v>6535</v>
      </c>
      <c r="AA2870" s="38">
        <v>24392</v>
      </c>
      <c r="AB2870" s="9" t="s">
        <v>6535</v>
      </c>
      <c r="AC2870" s="38">
        <v>355446</v>
      </c>
      <c r="AD2870" s="9" t="s">
        <v>6535</v>
      </c>
      <c r="AE2870" s="42">
        <v>19314</v>
      </c>
      <c r="AF2870" s="9" t="s">
        <v>6535</v>
      </c>
      <c r="AG2870" s="41">
        <v>12433</v>
      </c>
      <c r="AH2870" s="2" t="s">
        <v>6535</v>
      </c>
      <c r="AI2870" s="41">
        <v>0</v>
      </c>
      <c r="AJ2870" s="2" t="s">
        <v>6535</v>
      </c>
      <c r="AK2870" s="41">
        <v>95042</v>
      </c>
      <c r="AL2870" s="2" t="s">
        <v>6535</v>
      </c>
      <c r="AM2870" s="2" t="str">
        <f>IF(OR(O2870="Q",Q2870="Q",S2870="Q",U2870="Q",W2870="Q",Y2870="Q",AB2870="Q",AD2870="Q",AF2870="Q",AH2870="Q",AJ2870="Q",AL2870="Q"),"Yes","No")</f>
        <v>No</v>
      </c>
    </row>
    <row r="2871" spans="1:39">
      <c r="A2871" s="3" t="s">
        <v>5926</v>
      </c>
      <c r="B2871" s="3" t="s">
        <v>5781</v>
      </c>
      <c r="C2871" s="4" t="s">
        <v>28</v>
      </c>
      <c r="D2871" s="241" t="s">
        <v>5927</v>
      </c>
      <c r="E2871" s="236" t="s">
        <v>5928</v>
      </c>
      <c r="F2871" s="3" t="s">
        <v>317</v>
      </c>
      <c r="G2871" s="4" t="s">
        <v>476</v>
      </c>
      <c r="H2871" s="60">
        <v>0</v>
      </c>
      <c r="I2871" s="27">
        <v>6</v>
      </c>
      <c r="J2871" s="170" t="s">
        <v>15</v>
      </c>
      <c r="K2871" s="170" t="s">
        <v>13</v>
      </c>
      <c r="L2871" s="5">
        <v>4</v>
      </c>
      <c r="N2871" s="31">
        <v>1.6126546707156779</v>
      </c>
      <c r="O2871" s="4" t="s">
        <v>6535</v>
      </c>
      <c r="P2871" s="56">
        <v>7.9915726867002532E-2</v>
      </c>
      <c r="Q2871" s="8" t="s">
        <v>6535</v>
      </c>
      <c r="R2871" s="35">
        <v>82.05289347585699</v>
      </c>
      <c r="S2871" s="2" t="s">
        <v>6535</v>
      </c>
      <c r="T2871" s="36">
        <v>4.0661629192775521</v>
      </c>
      <c r="U2871" s="2" t="s">
        <v>6535</v>
      </c>
      <c r="V2871" s="31">
        <v>20.17944069256221</v>
      </c>
      <c r="W2871" s="2" t="s">
        <v>6535</v>
      </c>
      <c r="X2871" s="31" t="s">
        <v>6535</v>
      </c>
      <c r="Y2871" s="2" t="s">
        <v>6535</v>
      </c>
      <c r="AA2871" s="37">
        <v>35580</v>
      </c>
      <c r="AB2871" s="4" t="s">
        <v>6535</v>
      </c>
      <c r="AC2871" s="37">
        <v>445219</v>
      </c>
      <c r="AD2871" s="4" t="s">
        <v>6535</v>
      </c>
      <c r="AE2871" s="41">
        <v>22063</v>
      </c>
      <c r="AF2871" s="4" t="s">
        <v>6535</v>
      </c>
      <c r="AG2871" s="41">
        <v>5426</v>
      </c>
      <c r="AH2871" s="2" t="s">
        <v>6535</v>
      </c>
      <c r="AI2871" s="41">
        <v>0</v>
      </c>
      <c r="AJ2871" s="2" t="s">
        <v>6535</v>
      </c>
      <c r="AK2871" s="41">
        <v>180590</v>
      </c>
      <c r="AL2871" s="2" t="s">
        <v>6535</v>
      </c>
      <c r="AM2871" s="2" t="str">
        <f>IF(OR(O2871="Q",Q2871="Q",S2871="Q",U2871="Q",W2871="Q",Y2871="Q",AB2871="Q",AD2871="Q",AF2871="Q",AH2871="Q",AJ2871="Q",AL2871="Q"),"Yes","No")</f>
        <v>No</v>
      </c>
    </row>
    <row r="2872" spans="1:39">
      <c r="A2872" s="6" t="s">
        <v>699</v>
      </c>
      <c r="B2872" s="6" t="s">
        <v>700</v>
      </c>
      <c r="C2872" s="4" t="s">
        <v>137</v>
      </c>
      <c r="D2872" s="242" t="s">
        <v>701</v>
      </c>
      <c r="E2872" s="237" t="s">
        <v>702</v>
      </c>
      <c r="F2872" s="25" t="s">
        <v>320</v>
      </c>
      <c r="G2872" s="53" t="s">
        <v>476</v>
      </c>
      <c r="H2872" s="180">
        <v>0</v>
      </c>
      <c r="I2872" s="28">
        <v>6</v>
      </c>
      <c r="J2872" s="171" t="s">
        <v>15</v>
      </c>
      <c r="K2872" s="171" t="s">
        <v>13</v>
      </c>
      <c r="L2872" s="9">
        <v>4</v>
      </c>
      <c r="M2872" s="9"/>
      <c r="N2872" s="32">
        <v>0.71142997301937694</v>
      </c>
      <c r="O2872" s="10" t="s">
        <v>6535</v>
      </c>
      <c r="P2872" s="57">
        <v>2.631280532334224E-2</v>
      </c>
      <c r="Q2872" s="7" t="s">
        <v>6535</v>
      </c>
      <c r="R2872" s="182">
        <v>66.006886227544911</v>
      </c>
      <c r="S2872" s="1" t="s">
        <v>6535</v>
      </c>
      <c r="T2872" s="36">
        <v>2.4413173652694611</v>
      </c>
      <c r="U2872" s="2" t="s">
        <v>6535</v>
      </c>
      <c r="V2872" s="31">
        <v>27.037404954623497</v>
      </c>
      <c r="W2872" s="2" t="s">
        <v>6535</v>
      </c>
      <c r="X2872" s="31" t="s">
        <v>6535</v>
      </c>
      <c r="Y2872" s="2" t="s">
        <v>6535</v>
      </c>
      <c r="AA2872" s="38">
        <v>5801</v>
      </c>
      <c r="AB2872" s="9" t="s">
        <v>6535</v>
      </c>
      <c r="AC2872" s="38">
        <v>220463</v>
      </c>
      <c r="AD2872" s="9" t="s">
        <v>6535</v>
      </c>
      <c r="AE2872" s="42">
        <v>8154</v>
      </c>
      <c r="AF2872" s="9" t="s">
        <v>6535</v>
      </c>
      <c r="AG2872" s="41">
        <v>3340</v>
      </c>
      <c r="AH2872" s="2" t="s">
        <v>6535</v>
      </c>
      <c r="AI2872" s="41">
        <v>0</v>
      </c>
      <c r="AJ2872" s="2" t="s">
        <v>6535</v>
      </c>
      <c r="AK2872" s="41">
        <v>84765</v>
      </c>
      <c r="AL2872" s="2" t="s">
        <v>6535</v>
      </c>
      <c r="AM2872" s="2" t="str">
        <f>IF(OR(O2872="Q",Q2872="Q",S2872="Q",U2872="Q",W2872="Q",Y2872="Q",AB2872="Q",AD2872="Q",AF2872="Q",AH2872="Q",AJ2872="Q",AL2872="Q"),"Yes","No")</f>
        <v>No</v>
      </c>
    </row>
    <row r="2873" spans="1:39">
      <c r="A2873" s="3" t="s">
        <v>906</v>
      </c>
      <c r="B2873" s="3" t="s">
        <v>907</v>
      </c>
      <c r="C2873" s="4" t="s">
        <v>87</v>
      </c>
      <c r="D2873" s="241" t="s">
        <v>908</v>
      </c>
      <c r="E2873" s="236" t="s">
        <v>909</v>
      </c>
      <c r="F2873" s="3" t="s">
        <v>481</v>
      </c>
      <c r="G2873" s="4" t="s">
        <v>476</v>
      </c>
      <c r="H2873" s="60">
        <v>0</v>
      </c>
      <c r="I2873" s="27">
        <v>6</v>
      </c>
      <c r="J2873" s="170" t="s">
        <v>15</v>
      </c>
      <c r="K2873" s="170" t="s">
        <v>13</v>
      </c>
      <c r="L2873" s="5">
        <v>4</v>
      </c>
      <c r="N2873" s="31">
        <v>1.280750423170961</v>
      </c>
      <c r="O2873" s="4" t="s">
        <v>6535</v>
      </c>
      <c r="P2873" s="56">
        <v>7.8547906177367913E-2</v>
      </c>
      <c r="Q2873" s="8" t="s">
        <v>6535</v>
      </c>
      <c r="R2873" s="35">
        <v>46.268445630420281</v>
      </c>
      <c r="S2873" s="2" t="s">
        <v>6535</v>
      </c>
      <c r="T2873" s="36">
        <v>2.8376250833889261</v>
      </c>
      <c r="U2873" s="2" t="s">
        <v>6535</v>
      </c>
      <c r="V2873" s="31">
        <v>16.305341357908596</v>
      </c>
      <c r="W2873" s="2" t="s">
        <v>6535</v>
      </c>
      <c r="X2873" s="31" t="s">
        <v>6535</v>
      </c>
      <c r="Y2873" s="2" t="s">
        <v>6535</v>
      </c>
      <c r="AA2873" s="37">
        <v>27239</v>
      </c>
      <c r="AB2873" s="4" t="s">
        <v>6535</v>
      </c>
      <c r="AC2873" s="37">
        <v>346782</v>
      </c>
      <c r="AD2873" s="4" t="s">
        <v>6535</v>
      </c>
      <c r="AE2873" s="41">
        <v>21268</v>
      </c>
      <c r="AF2873" s="4" t="s">
        <v>6535</v>
      </c>
      <c r="AG2873" s="41">
        <v>7495</v>
      </c>
      <c r="AH2873" s="2" t="s">
        <v>6535</v>
      </c>
      <c r="AI2873" s="41">
        <v>0</v>
      </c>
      <c r="AJ2873" s="2" t="s">
        <v>6535</v>
      </c>
      <c r="AK2873" s="41">
        <v>99880</v>
      </c>
      <c r="AL2873" s="2" t="s">
        <v>6535</v>
      </c>
      <c r="AM2873" s="2" t="str">
        <f>IF(OR(O2873="Q",Q2873="Q",S2873="Q",U2873="Q",W2873="Q",Y2873="Q",AB2873="Q",AD2873="Q",AF2873="Q",AH2873="Q",AJ2873="Q",AL2873="Q"),"Yes","No")</f>
        <v>No</v>
      </c>
    </row>
    <row r="2874" spans="1:39">
      <c r="A2874" s="3" t="s">
        <v>6246</v>
      </c>
      <c r="B2874" s="3" t="s">
        <v>6247</v>
      </c>
      <c r="C2874" s="4" t="s">
        <v>136</v>
      </c>
      <c r="D2874" s="241" t="s">
        <v>6248</v>
      </c>
      <c r="E2874" s="236" t="s">
        <v>6250</v>
      </c>
      <c r="F2874" s="3" t="s">
        <v>481</v>
      </c>
      <c r="G2874" s="4" t="s">
        <v>476</v>
      </c>
      <c r="H2874" s="60">
        <v>0</v>
      </c>
      <c r="I2874" s="27">
        <v>6</v>
      </c>
      <c r="J2874" s="170" t="s">
        <v>15</v>
      </c>
      <c r="K2874" s="170" t="s">
        <v>13</v>
      </c>
      <c r="L2874" s="5">
        <v>4</v>
      </c>
      <c r="N2874" s="31">
        <v>0</v>
      </c>
      <c r="O2874" s="4" t="s">
        <v>6535</v>
      </c>
      <c r="P2874" s="56">
        <v>0</v>
      </c>
      <c r="Q2874" s="8" t="s">
        <v>6535</v>
      </c>
      <c r="R2874" s="35">
        <v>105.44054974152061</v>
      </c>
      <c r="S2874" s="2" t="s">
        <v>6535</v>
      </c>
      <c r="T2874" s="36">
        <v>10.656411549615433</v>
      </c>
      <c r="U2874" s="2" t="s">
        <v>6535</v>
      </c>
      <c r="V2874" s="31">
        <v>9.8945643428463246</v>
      </c>
      <c r="W2874" s="2" t="s">
        <v>6535</v>
      </c>
      <c r="X2874" s="31" t="s">
        <v>6535</v>
      </c>
      <c r="Y2874" s="2" t="s">
        <v>6535</v>
      </c>
      <c r="AA2874" s="37">
        <v>0</v>
      </c>
      <c r="AB2874" s="4" t="s">
        <v>6535</v>
      </c>
      <c r="AC2874" s="37">
        <v>836249</v>
      </c>
      <c r="AD2874" s="4" t="s">
        <v>6535</v>
      </c>
      <c r="AE2874" s="41">
        <v>84516</v>
      </c>
      <c r="AF2874" s="4" t="s">
        <v>6535</v>
      </c>
      <c r="AG2874" s="41">
        <v>7931</v>
      </c>
      <c r="AH2874" s="2" t="s">
        <v>6535</v>
      </c>
      <c r="AI2874" s="41">
        <v>0</v>
      </c>
      <c r="AJ2874" s="2" t="s">
        <v>6535</v>
      </c>
      <c r="AK2874" s="41">
        <v>136227</v>
      </c>
      <c r="AL2874" s="2" t="s">
        <v>6535</v>
      </c>
      <c r="AM2874" s="2" t="str">
        <f>IF(OR(O2874="Q",Q2874="Q",S2874="Q",U2874="Q",W2874="Q",Y2874="Q",AB2874="Q",AD2874="Q",AF2874="Q",AH2874="Q",AJ2874="Q",AL2874="Q"),"Yes","No")</f>
        <v>No</v>
      </c>
    </row>
    <row r="2875" spans="1:39">
      <c r="A2875" s="3" t="s">
        <v>4005</v>
      </c>
      <c r="B2875" s="3" t="s">
        <v>4006</v>
      </c>
      <c r="C2875" s="4" t="s">
        <v>12</v>
      </c>
      <c r="D2875" s="241">
        <v>6105</v>
      </c>
      <c r="E2875" s="236">
        <v>60105</v>
      </c>
      <c r="F2875" s="3" t="s">
        <v>317</v>
      </c>
      <c r="G2875" s="4" t="s">
        <v>264</v>
      </c>
      <c r="H2875" s="60">
        <v>55121</v>
      </c>
      <c r="I2875" s="27">
        <v>6</v>
      </c>
      <c r="J2875" s="170" t="s">
        <v>14</v>
      </c>
      <c r="K2875" s="170" t="s">
        <v>13</v>
      </c>
      <c r="L2875" s="5">
        <v>3</v>
      </c>
      <c r="N2875" s="31">
        <v>1.2542350794891843</v>
      </c>
      <c r="O2875" s="4" t="s">
        <v>6535</v>
      </c>
      <c r="P2875" s="56">
        <v>3.3249848864323341E-2</v>
      </c>
      <c r="Q2875" s="8" t="s">
        <v>6535</v>
      </c>
      <c r="R2875" s="35">
        <v>51.682735225852525</v>
      </c>
      <c r="S2875" s="2" t="s">
        <v>6535</v>
      </c>
      <c r="T2875" s="36">
        <v>1.370112479914301</v>
      </c>
      <c r="U2875" s="2" t="s">
        <v>6535</v>
      </c>
      <c r="V2875" s="31">
        <v>37.721527234818872</v>
      </c>
      <c r="W2875" s="2" t="s">
        <v>6535</v>
      </c>
      <c r="X2875" s="31" t="s">
        <v>6535</v>
      </c>
      <c r="Y2875" s="2" t="s">
        <v>6535</v>
      </c>
      <c r="AA2875" s="37">
        <v>9625</v>
      </c>
      <c r="AB2875" s="4" t="s">
        <v>6535</v>
      </c>
      <c r="AC2875" s="37">
        <v>289475</v>
      </c>
      <c r="AD2875" s="4" t="s">
        <v>6535</v>
      </c>
      <c r="AE2875" s="41">
        <v>7674</v>
      </c>
      <c r="AF2875" s="4" t="s">
        <v>6535</v>
      </c>
      <c r="AG2875" s="41">
        <v>5601</v>
      </c>
      <c r="AH2875" s="2" t="s">
        <v>6535</v>
      </c>
      <c r="AI2875" s="41">
        <v>0</v>
      </c>
      <c r="AJ2875" s="2" t="s">
        <v>6535</v>
      </c>
      <c r="AK2875" s="41">
        <v>51270</v>
      </c>
      <c r="AL2875" s="2" t="s">
        <v>6535</v>
      </c>
      <c r="AM2875" s="2" t="str">
        <f>IF(OR(O2875="Q",Q2875="Q",S2875="Q",U2875="Q",W2875="Q",Y2875="Q",AB2875="Q",AD2875="Q",AF2875="Q",AH2875="Q",AJ2875="Q",AL2875="Q"),"Yes","No")</f>
        <v>No</v>
      </c>
    </row>
    <row r="2876" spans="1:39">
      <c r="A2876" s="3" t="s">
        <v>4005</v>
      </c>
      <c r="B2876" s="3" t="s">
        <v>4006</v>
      </c>
      <c r="C2876" s="4" t="s">
        <v>12</v>
      </c>
      <c r="D2876" s="241">
        <v>6105</v>
      </c>
      <c r="E2876" s="236">
        <v>60105</v>
      </c>
      <c r="F2876" s="3" t="s">
        <v>317</v>
      </c>
      <c r="G2876" s="4" t="s">
        <v>264</v>
      </c>
      <c r="H2876" s="60">
        <v>55121</v>
      </c>
      <c r="I2876" s="27">
        <v>6</v>
      </c>
      <c r="J2876" s="170" t="s">
        <v>15</v>
      </c>
      <c r="K2876" s="170" t="s">
        <v>13</v>
      </c>
      <c r="L2876" s="5">
        <v>3</v>
      </c>
      <c r="N2876" s="31">
        <v>0.58799056273769923</v>
      </c>
      <c r="O2876" s="4" t="s">
        <v>6535</v>
      </c>
      <c r="P2876" s="56">
        <v>8.0047378142626857E-2</v>
      </c>
      <c r="Q2876" s="8" t="s">
        <v>6535</v>
      </c>
      <c r="R2876" s="35">
        <v>96.081873052959509</v>
      </c>
      <c r="S2876" s="2" t="s">
        <v>6535</v>
      </c>
      <c r="T2876" s="36">
        <v>13.080315420560748</v>
      </c>
      <c r="U2876" s="2" t="s">
        <v>6535</v>
      </c>
      <c r="V2876" s="31">
        <v>7.345531813547086</v>
      </c>
      <c r="W2876" s="2" t="s">
        <v>6535</v>
      </c>
      <c r="X2876" s="31" t="s">
        <v>6535</v>
      </c>
      <c r="Y2876" s="2" t="s">
        <v>6535</v>
      </c>
      <c r="AA2876" s="37">
        <v>79003</v>
      </c>
      <c r="AB2876" s="4" t="s">
        <v>6535</v>
      </c>
      <c r="AC2876" s="37">
        <v>986953</v>
      </c>
      <c r="AD2876" s="4" t="s">
        <v>6535</v>
      </c>
      <c r="AE2876" s="41">
        <v>134361</v>
      </c>
      <c r="AF2876" s="4" t="s">
        <v>6535</v>
      </c>
      <c r="AG2876" s="41">
        <v>10272</v>
      </c>
      <c r="AH2876" s="2" t="s">
        <v>6535</v>
      </c>
      <c r="AI2876" s="41">
        <v>0</v>
      </c>
      <c r="AJ2876" s="2" t="s">
        <v>6535</v>
      </c>
      <c r="AK2876" s="41">
        <v>150094</v>
      </c>
      <c r="AL2876" s="2" t="s">
        <v>6535</v>
      </c>
      <c r="AM2876" s="2" t="str">
        <f>IF(OR(O2876="Q",Q2876="Q",S2876="Q",U2876="Q",W2876="Q",Y2876="Q",AB2876="Q",AD2876="Q",AF2876="Q",AH2876="Q",AJ2876="Q",AL2876="Q"),"Yes","No")</f>
        <v>No</v>
      </c>
    </row>
    <row r="2877" spans="1:39">
      <c r="A2877" s="6" t="s">
        <v>5624</v>
      </c>
      <c r="B2877" s="6" t="s">
        <v>5625</v>
      </c>
      <c r="C2877" s="4" t="s">
        <v>132</v>
      </c>
      <c r="D2877" s="242" t="s">
        <v>5626</v>
      </c>
      <c r="E2877" s="237" t="s">
        <v>5627</v>
      </c>
      <c r="F2877" s="25" t="s">
        <v>317</v>
      </c>
      <c r="G2877" s="53" t="s">
        <v>476</v>
      </c>
      <c r="H2877" s="180">
        <v>0</v>
      </c>
      <c r="I2877" s="28">
        <v>6</v>
      </c>
      <c r="J2877" s="171" t="s">
        <v>14</v>
      </c>
      <c r="K2877" s="171" t="s">
        <v>13</v>
      </c>
      <c r="L2877" s="9">
        <v>3</v>
      </c>
      <c r="M2877" s="9"/>
      <c r="N2877" s="32">
        <v>2</v>
      </c>
      <c r="O2877" s="10" t="s">
        <v>6535</v>
      </c>
      <c r="P2877" s="57">
        <v>3.7856198304249744E-2</v>
      </c>
      <c r="Q2877" s="7" t="s">
        <v>6535</v>
      </c>
      <c r="R2877" s="182">
        <v>186.31400966183574</v>
      </c>
      <c r="S2877" s="1" t="s">
        <v>6535</v>
      </c>
      <c r="T2877" s="36">
        <v>3.5265700483091789</v>
      </c>
      <c r="U2877" s="2" t="s">
        <v>6535</v>
      </c>
      <c r="V2877" s="31">
        <v>52.831506849315069</v>
      </c>
      <c r="W2877" s="2" t="s">
        <v>6535</v>
      </c>
      <c r="X2877" s="31" t="s">
        <v>6535</v>
      </c>
      <c r="Y2877" s="2" t="s">
        <v>6535</v>
      </c>
      <c r="AA2877" s="38">
        <v>1460</v>
      </c>
      <c r="AB2877" s="9" t="s">
        <v>6535</v>
      </c>
      <c r="AC2877" s="38">
        <v>38567</v>
      </c>
      <c r="AD2877" s="9" t="s">
        <v>6535</v>
      </c>
      <c r="AE2877" s="42">
        <v>730</v>
      </c>
      <c r="AF2877" s="9" t="s">
        <v>6535</v>
      </c>
      <c r="AG2877" s="41">
        <v>207</v>
      </c>
      <c r="AH2877" s="2" t="s">
        <v>6535</v>
      </c>
      <c r="AI2877" s="41">
        <v>0</v>
      </c>
      <c r="AJ2877" s="2" t="s">
        <v>6535</v>
      </c>
      <c r="AK2877" s="41">
        <v>4080</v>
      </c>
      <c r="AL2877" s="2" t="s">
        <v>6535</v>
      </c>
      <c r="AM2877" s="2" t="str">
        <f>IF(OR(O2877="Q",Q2877="Q",S2877="Q",U2877="Q",W2877="Q",Y2877="Q",AB2877="Q",AD2877="Q",AF2877="Q",AH2877="Q",AJ2877="Q",AL2877="Q"),"Yes","No")</f>
        <v>No</v>
      </c>
    </row>
    <row r="2878" spans="1:39">
      <c r="A2878" s="3" t="s">
        <v>5624</v>
      </c>
      <c r="B2878" s="3" t="s">
        <v>5625</v>
      </c>
      <c r="C2878" s="4" t="s">
        <v>132</v>
      </c>
      <c r="D2878" s="241" t="s">
        <v>5626</v>
      </c>
      <c r="E2878" s="236" t="s">
        <v>5627</v>
      </c>
      <c r="F2878" s="3" t="s">
        <v>317</v>
      </c>
      <c r="G2878" s="4" t="s">
        <v>476</v>
      </c>
      <c r="H2878" s="60">
        <v>0</v>
      </c>
      <c r="I2878" s="27">
        <v>6</v>
      </c>
      <c r="J2878" s="170" t="s">
        <v>15</v>
      </c>
      <c r="K2878" s="170" t="s">
        <v>13</v>
      </c>
      <c r="L2878" s="5">
        <v>3</v>
      </c>
      <c r="N2878" s="31">
        <v>0.53373741596126378</v>
      </c>
      <c r="O2878" s="4" t="s">
        <v>6535</v>
      </c>
      <c r="P2878" s="56">
        <v>2.4142821126938108E-2</v>
      </c>
      <c r="Q2878" s="8" t="s">
        <v>6535</v>
      </c>
      <c r="R2878" s="35">
        <v>64.785626786443444</v>
      </c>
      <c r="S2878" s="2" t="s">
        <v>6535</v>
      </c>
      <c r="T2878" s="36">
        <v>2.9304818293180892</v>
      </c>
      <c r="U2878" s="2" t="s">
        <v>6535</v>
      </c>
      <c r="V2878" s="31">
        <v>22.107499912913227</v>
      </c>
      <c r="W2878" s="2" t="s">
        <v>6535</v>
      </c>
      <c r="X2878" s="31" t="s">
        <v>6535</v>
      </c>
      <c r="Y2878" s="2" t="s">
        <v>6535</v>
      </c>
      <c r="AA2878" s="37">
        <v>15322</v>
      </c>
      <c r="AB2878" s="4" t="s">
        <v>6535</v>
      </c>
      <c r="AC2878" s="37">
        <v>634640</v>
      </c>
      <c r="AD2878" s="4" t="s">
        <v>6535</v>
      </c>
      <c r="AE2878" s="41">
        <v>28707</v>
      </c>
      <c r="AF2878" s="4" t="s">
        <v>6535</v>
      </c>
      <c r="AG2878" s="41">
        <v>9796</v>
      </c>
      <c r="AH2878" s="2" t="s">
        <v>6535</v>
      </c>
      <c r="AI2878" s="41">
        <v>0</v>
      </c>
      <c r="AJ2878" s="2" t="s">
        <v>6535</v>
      </c>
      <c r="AK2878" s="41">
        <v>245206</v>
      </c>
      <c r="AL2878" s="2" t="s">
        <v>6535</v>
      </c>
      <c r="AM2878" s="2" t="str">
        <f>IF(OR(O2878="Q",Q2878="Q",S2878="Q",U2878="Q",W2878="Q",Y2878="Q",AB2878="Q",AD2878="Q",AF2878="Q",AH2878="Q",AJ2878="Q",AL2878="Q"),"Yes","No")</f>
        <v>No</v>
      </c>
    </row>
    <row r="2879" spans="1:39">
      <c r="A2879" s="3" t="s">
        <v>4480</v>
      </c>
      <c r="B2879" s="3" t="s">
        <v>4481</v>
      </c>
      <c r="C2879" s="4" t="s">
        <v>85</v>
      </c>
      <c r="D2879" s="241" t="s">
        <v>4482</v>
      </c>
      <c r="E2879" s="236">
        <v>77069</v>
      </c>
      <c r="F2879" s="3" t="s">
        <v>167</v>
      </c>
      <c r="G2879" s="4" t="s">
        <v>264</v>
      </c>
      <c r="H2879" s="60">
        <v>0</v>
      </c>
      <c r="I2879" s="27">
        <v>6</v>
      </c>
      <c r="J2879" s="170" t="s">
        <v>14</v>
      </c>
      <c r="K2879" s="170" t="s">
        <v>13</v>
      </c>
      <c r="L2879" s="5">
        <v>3</v>
      </c>
      <c r="N2879" s="31">
        <v>0</v>
      </c>
      <c r="O2879" s="4" t="s">
        <v>6535</v>
      </c>
      <c r="P2879" s="56">
        <v>0</v>
      </c>
      <c r="Q2879" s="8" t="s">
        <v>6535</v>
      </c>
      <c r="R2879" s="35">
        <v>17.785365853658536</v>
      </c>
      <c r="S2879" s="2" t="s">
        <v>6535</v>
      </c>
      <c r="T2879" s="36">
        <v>4.6718403547671841</v>
      </c>
      <c r="U2879" s="2" t="s">
        <v>6535</v>
      </c>
      <c r="V2879" s="31">
        <v>3.8069292833412436</v>
      </c>
      <c r="W2879" s="2" t="s">
        <v>6535</v>
      </c>
      <c r="X2879" s="31" t="s">
        <v>6535</v>
      </c>
      <c r="Y2879" s="2" t="s">
        <v>6535</v>
      </c>
      <c r="AA2879" s="37">
        <v>0</v>
      </c>
      <c r="AB2879" s="4" t="s">
        <v>6535</v>
      </c>
      <c r="AC2879" s="37">
        <v>40106</v>
      </c>
      <c r="AD2879" s="4" t="s">
        <v>6535</v>
      </c>
      <c r="AE2879" s="41">
        <v>10535</v>
      </c>
      <c r="AF2879" s="4" t="s">
        <v>6535</v>
      </c>
      <c r="AG2879" s="41">
        <v>2255</v>
      </c>
      <c r="AH2879" s="2" t="s">
        <v>6535</v>
      </c>
      <c r="AI2879" s="41">
        <v>0</v>
      </c>
      <c r="AJ2879" s="2" t="s">
        <v>6535</v>
      </c>
      <c r="AK2879" s="41">
        <v>45493</v>
      </c>
      <c r="AL2879" s="2" t="s">
        <v>6535</v>
      </c>
      <c r="AM2879" s="2" t="str">
        <f>IF(OR(O2879="Q",Q2879="Q",S2879="Q",U2879="Q",W2879="Q",Y2879="Q",AB2879="Q",AD2879="Q",AF2879="Q",AH2879="Q",AJ2879="Q",AL2879="Q"),"Yes","No")</f>
        <v>No</v>
      </c>
    </row>
    <row r="2880" spans="1:39">
      <c r="A2880" s="6" t="s">
        <v>4480</v>
      </c>
      <c r="B2880" s="6" t="s">
        <v>4481</v>
      </c>
      <c r="C2880" s="4" t="s">
        <v>85</v>
      </c>
      <c r="D2880" s="242" t="s">
        <v>4482</v>
      </c>
      <c r="E2880" s="237">
        <v>77069</v>
      </c>
      <c r="F2880" s="25" t="s">
        <v>167</v>
      </c>
      <c r="G2880" s="53" t="s">
        <v>264</v>
      </c>
      <c r="H2880" s="180">
        <v>0</v>
      </c>
      <c r="I2880" s="28">
        <v>6</v>
      </c>
      <c r="J2880" s="171" t="s">
        <v>15</v>
      </c>
      <c r="K2880" s="171" t="s">
        <v>13</v>
      </c>
      <c r="L2880" s="9">
        <v>3</v>
      </c>
      <c r="M2880" s="9"/>
      <c r="N2880" s="32">
        <v>0</v>
      </c>
      <c r="O2880" s="10" t="s">
        <v>6535</v>
      </c>
      <c r="P2880" s="57">
        <v>0</v>
      </c>
      <c r="Q2880" s="7" t="s">
        <v>6535</v>
      </c>
      <c r="R2880" s="182">
        <v>25.844827586206897</v>
      </c>
      <c r="S2880" s="1" t="s">
        <v>6535</v>
      </c>
      <c r="T2880" s="36">
        <v>4.9748369058713884</v>
      </c>
      <c r="U2880" s="2" t="s">
        <v>6535</v>
      </c>
      <c r="V2880" s="31">
        <v>5.1951105282877483</v>
      </c>
      <c r="W2880" s="2" t="s">
        <v>6535</v>
      </c>
      <c r="X2880" s="31" t="s">
        <v>6535</v>
      </c>
      <c r="Y2880" s="2" t="s">
        <v>6535</v>
      </c>
      <c r="AA2880" s="38">
        <v>0</v>
      </c>
      <c r="AB2880" s="9" t="s">
        <v>6535</v>
      </c>
      <c r="AC2880" s="38">
        <v>55463</v>
      </c>
      <c r="AD2880" s="9" t="s">
        <v>6535</v>
      </c>
      <c r="AE2880" s="42">
        <v>10676</v>
      </c>
      <c r="AF2880" s="9" t="s">
        <v>6535</v>
      </c>
      <c r="AG2880" s="41">
        <v>2146</v>
      </c>
      <c r="AH2880" s="2" t="s">
        <v>6535</v>
      </c>
      <c r="AI2880" s="41">
        <v>0</v>
      </c>
      <c r="AJ2880" s="2" t="s">
        <v>6535</v>
      </c>
      <c r="AK2880" s="41">
        <v>21349</v>
      </c>
      <c r="AL2880" s="2" t="s">
        <v>6535</v>
      </c>
      <c r="AM2880" s="2" t="str">
        <f>IF(OR(O2880="Q",Q2880="Q",S2880="Q",U2880="Q",W2880="Q",Y2880="Q",AB2880="Q",AD2880="Q",AF2880="Q",AH2880="Q",AJ2880="Q",AL2880="Q"),"Yes","No")</f>
        <v>No</v>
      </c>
    </row>
    <row r="2881" spans="1:39">
      <c r="A2881" s="3" t="s">
        <v>6289</v>
      </c>
      <c r="B2881" s="3" t="s">
        <v>345</v>
      </c>
      <c r="C2881" s="4" t="s">
        <v>11</v>
      </c>
      <c r="D2881" s="241" t="s">
        <v>6290</v>
      </c>
      <c r="E2881" s="236" t="s">
        <v>6291</v>
      </c>
      <c r="F2881" s="3" t="s">
        <v>481</v>
      </c>
      <c r="G2881" s="4" t="s">
        <v>476</v>
      </c>
      <c r="H2881" s="60">
        <v>0</v>
      </c>
      <c r="I2881" s="27">
        <v>6</v>
      </c>
      <c r="J2881" s="170" t="s">
        <v>14</v>
      </c>
      <c r="K2881" s="170" t="s">
        <v>16</v>
      </c>
      <c r="L2881" s="5">
        <v>3</v>
      </c>
      <c r="N2881" s="32">
        <v>0.27476245321048087</v>
      </c>
      <c r="O2881" s="10" t="s">
        <v>6535</v>
      </c>
      <c r="P2881" s="57">
        <v>1.6328783062898113E-2</v>
      </c>
      <c r="Q2881" s="7" t="s">
        <v>6535</v>
      </c>
      <c r="R2881" s="182">
        <v>35.814156580358514</v>
      </c>
      <c r="S2881" s="1" t="s">
        <v>6535</v>
      </c>
      <c r="T2881" s="36">
        <v>2.1283897655890915</v>
      </c>
      <c r="U2881" s="2" t="s">
        <v>6535</v>
      </c>
      <c r="V2881" s="31">
        <v>16.826878779153471</v>
      </c>
      <c r="W2881" s="2" t="s">
        <v>6535</v>
      </c>
      <c r="X2881" s="31" t="s">
        <v>6535</v>
      </c>
      <c r="Y2881" s="2" t="s">
        <v>6535</v>
      </c>
      <c r="AA2881" s="37">
        <v>3817</v>
      </c>
      <c r="AB2881" s="4" t="s">
        <v>6535</v>
      </c>
      <c r="AC2881" s="37">
        <v>233759</v>
      </c>
      <c r="AD2881" s="4" t="s">
        <v>6535</v>
      </c>
      <c r="AE2881" s="41">
        <v>13892</v>
      </c>
      <c r="AF2881" s="4" t="s">
        <v>6535</v>
      </c>
      <c r="AG2881" s="41">
        <v>6527</v>
      </c>
      <c r="AH2881" s="2" t="s">
        <v>6535</v>
      </c>
      <c r="AI2881" s="41">
        <v>0</v>
      </c>
      <c r="AJ2881" s="2" t="s">
        <v>6535</v>
      </c>
      <c r="AK2881" s="41">
        <v>46996</v>
      </c>
      <c r="AL2881" s="2" t="s">
        <v>6535</v>
      </c>
      <c r="AM2881" s="2" t="str">
        <f>IF(OR(O2881="Q",Q2881="Q",S2881="Q",U2881="Q",W2881="Q",Y2881="Q",AB2881="Q",AD2881="Q",AF2881="Q",AH2881="Q",AJ2881="Q",AL2881="Q"),"Yes","No")</f>
        <v>No</v>
      </c>
    </row>
    <row r="2882" spans="1:39">
      <c r="A2882" s="3" t="s">
        <v>6289</v>
      </c>
      <c r="B2882" s="3" t="s">
        <v>345</v>
      </c>
      <c r="C2882" s="4" t="s">
        <v>11</v>
      </c>
      <c r="D2882" s="241" t="s">
        <v>6290</v>
      </c>
      <c r="E2882" s="236" t="s">
        <v>6291</v>
      </c>
      <c r="F2882" s="3" t="s">
        <v>481</v>
      </c>
      <c r="G2882" s="4" t="s">
        <v>476</v>
      </c>
      <c r="H2882" s="60">
        <v>0</v>
      </c>
      <c r="I2882" s="27">
        <v>6</v>
      </c>
      <c r="J2882" s="170" t="s">
        <v>15</v>
      </c>
      <c r="K2882" s="170" t="s">
        <v>16</v>
      </c>
      <c r="L2882" s="5">
        <v>3</v>
      </c>
      <c r="N2882" s="31">
        <v>0.65585462886634882</v>
      </c>
      <c r="O2882" s="4" t="s">
        <v>6535</v>
      </c>
      <c r="P2882" s="56">
        <v>4.4466422371477729E-2</v>
      </c>
      <c r="Q2882" s="8" t="s">
        <v>6535</v>
      </c>
      <c r="R2882" s="35">
        <v>123.65504807692308</v>
      </c>
      <c r="S2882" s="2" t="s">
        <v>6535</v>
      </c>
      <c r="T2882" s="36">
        <v>8.3837139423076916</v>
      </c>
      <c r="U2882" s="2" t="s">
        <v>6535</v>
      </c>
      <c r="V2882" s="31">
        <v>14.749435504103795</v>
      </c>
      <c r="W2882" s="2" t="s">
        <v>6535</v>
      </c>
      <c r="X2882" s="31" t="s">
        <v>6535</v>
      </c>
      <c r="Y2882" s="2" t="s">
        <v>6535</v>
      </c>
      <c r="AA2882" s="37">
        <v>36598</v>
      </c>
      <c r="AB2882" s="4" t="s">
        <v>6535</v>
      </c>
      <c r="AC2882" s="37">
        <v>823048</v>
      </c>
      <c r="AD2882" s="4" t="s">
        <v>6535</v>
      </c>
      <c r="AE2882" s="41">
        <v>55802</v>
      </c>
      <c r="AF2882" s="4" t="s">
        <v>6535</v>
      </c>
      <c r="AG2882" s="41">
        <v>6656</v>
      </c>
      <c r="AH2882" s="2" t="s">
        <v>6535</v>
      </c>
      <c r="AI2882" s="41">
        <v>0</v>
      </c>
      <c r="AJ2882" s="2" t="s">
        <v>6535</v>
      </c>
      <c r="AK2882" s="41">
        <v>135150</v>
      </c>
      <c r="AL2882" s="2" t="s">
        <v>6535</v>
      </c>
      <c r="AM2882" s="2" t="str">
        <f>IF(OR(O2882="Q",Q2882="Q",S2882="Q",U2882="Q",W2882="Q",Y2882="Q",AB2882="Q",AD2882="Q",AF2882="Q",AH2882="Q",AJ2882="Q",AL2882="Q"),"Yes","No")</f>
        <v>No</v>
      </c>
    </row>
    <row r="2883" spans="1:39">
      <c r="A2883" s="3" t="s">
        <v>910</v>
      </c>
      <c r="B2883" s="3" t="s">
        <v>911</v>
      </c>
      <c r="C2883" s="4" t="s">
        <v>87</v>
      </c>
      <c r="D2883" s="241" t="s">
        <v>912</v>
      </c>
      <c r="E2883" s="236" t="s">
        <v>913</v>
      </c>
      <c r="F2883" s="3" t="s">
        <v>481</v>
      </c>
      <c r="G2883" s="4" t="s">
        <v>476</v>
      </c>
      <c r="H2883" s="60">
        <v>0</v>
      </c>
      <c r="I2883" s="27">
        <v>6</v>
      </c>
      <c r="J2883" s="170" t="s">
        <v>14</v>
      </c>
      <c r="K2883" s="170" t="s">
        <v>13</v>
      </c>
      <c r="L2883" s="5">
        <v>3</v>
      </c>
      <c r="N2883" s="31">
        <v>0</v>
      </c>
      <c r="O2883" s="4" t="s">
        <v>6535</v>
      </c>
      <c r="P2883" s="56">
        <v>0</v>
      </c>
      <c r="Q2883" s="8" t="s">
        <v>6535</v>
      </c>
      <c r="R2883" s="35">
        <v>50.753230381342576</v>
      </c>
      <c r="S2883" s="2" t="s">
        <v>6535</v>
      </c>
      <c r="T2883" s="36">
        <v>3.0683895367160416</v>
      </c>
      <c r="U2883" s="2" t="s">
        <v>6535</v>
      </c>
      <c r="V2883" s="31">
        <v>16.540673788003286</v>
      </c>
      <c r="W2883" s="2" t="s">
        <v>6535</v>
      </c>
      <c r="X2883" s="31" t="s">
        <v>6535</v>
      </c>
      <c r="Y2883" s="2" t="s">
        <v>6535</v>
      </c>
      <c r="AA2883" s="37">
        <v>0</v>
      </c>
      <c r="AB2883" s="4" t="s">
        <v>6535</v>
      </c>
      <c r="AC2883" s="37">
        <v>161040</v>
      </c>
      <c r="AD2883" s="4" t="s">
        <v>6535</v>
      </c>
      <c r="AE2883" s="41">
        <v>9736</v>
      </c>
      <c r="AF2883" s="4" t="s">
        <v>6535</v>
      </c>
      <c r="AG2883" s="41">
        <v>3173</v>
      </c>
      <c r="AH2883" s="2" t="s">
        <v>6535</v>
      </c>
      <c r="AI2883" s="41">
        <v>0</v>
      </c>
      <c r="AJ2883" s="2" t="s">
        <v>6535</v>
      </c>
      <c r="AK2883" s="41">
        <v>50015</v>
      </c>
      <c r="AL2883" s="2" t="s">
        <v>6535</v>
      </c>
      <c r="AM2883" s="2" t="str">
        <f>IF(OR(O2883="Q",Q2883="Q",S2883="Q",U2883="Q",W2883="Q",Y2883="Q",AB2883="Q",AD2883="Q",AF2883="Q",AH2883="Q",AJ2883="Q",AL2883="Q"),"Yes","No")</f>
        <v>No</v>
      </c>
    </row>
    <row r="2884" spans="1:39">
      <c r="A2884" s="6" t="s">
        <v>910</v>
      </c>
      <c r="B2884" s="6" t="s">
        <v>911</v>
      </c>
      <c r="C2884" s="4" t="s">
        <v>87</v>
      </c>
      <c r="D2884" s="242" t="s">
        <v>912</v>
      </c>
      <c r="E2884" s="237" t="s">
        <v>913</v>
      </c>
      <c r="F2884" s="25" t="s">
        <v>481</v>
      </c>
      <c r="G2884" s="53" t="s">
        <v>476</v>
      </c>
      <c r="H2884" s="180">
        <v>0</v>
      </c>
      <c r="I2884" s="28">
        <v>6</v>
      </c>
      <c r="J2884" s="171" t="s">
        <v>15</v>
      </c>
      <c r="K2884" s="171" t="s">
        <v>13</v>
      </c>
      <c r="L2884" s="9">
        <v>3</v>
      </c>
      <c r="M2884" s="9"/>
      <c r="N2884" s="32">
        <v>0.47135055077293342</v>
      </c>
      <c r="O2884" s="10" t="s">
        <v>6535</v>
      </c>
      <c r="P2884" s="57">
        <v>3.7402811087156922E-2</v>
      </c>
      <c r="Q2884" s="7" t="s">
        <v>6535</v>
      </c>
      <c r="R2884" s="182">
        <v>84.663868159203986</v>
      </c>
      <c r="S2884" s="1" t="s">
        <v>6535</v>
      </c>
      <c r="T2884" s="36">
        <v>6.7182835820895521</v>
      </c>
      <c r="U2884" s="2" t="s">
        <v>6535</v>
      </c>
      <c r="V2884" s="31">
        <v>12.60200870128668</v>
      </c>
      <c r="W2884" s="2" t="s">
        <v>6535</v>
      </c>
      <c r="X2884" s="31" t="s">
        <v>6535</v>
      </c>
      <c r="Y2884" s="2" t="s">
        <v>6535</v>
      </c>
      <c r="AA2884" s="38">
        <v>20368</v>
      </c>
      <c r="AB2884" s="9" t="s">
        <v>6535</v>
      </c>
      <c r="AC2884" s="38">
        <v>544558</v>
      </c>
      <c r="AD2884" s="9" t="s">
        <v>6535</v>
      </c>
      <c r="AE2884" s="42">
        <v>43212</v>
      </c>
      <c r="AF2884" s="9" t="s">
        <v>6535</v>
      </c>
      <c r="AG2884" s="41">
        <v>6432</v>
      </c>
      <c r="AH2884" s="2" t="s">
        <v>6535</v>
      </c>
      <c r="AI2884" s="41">
        <v>0</v>
      </c>
      <c r="AJ2884" s="2" t="s">
        <v>6535</v>
      </c>
      <c r="AK2884" s="41">
        <v>80805</v>
      </c>
      <c r="AL2884" s="2" t="s">
        <v>6535</v>
      </c>
      <c r="AM2884" s="2" t="str">
        <f>IF(OR(O2884="Q",Q2884="Q",S2884="Q",U2884="Q",W2884="Q",Y2884="Q",AB2884="Q",AD2884="Q",AF2884="Q",AH2884="Q",AJ2884="Q",AL2884="Q"),"Yes","No")</f>
        <v>No</v>
      </c>
    </row>
    <row r="2885" spans="1:39">
      <c r="A2885" s="6" t="s">
        <v>5353</v>
      </c>
      <c r="B2885" s="6" t="s">
        <v>2577</v>
      </c>
      <c r="C2885" s="4" t="s">
        <v>82</v>
      </c>
      <c r="D2885" s="242" t="s">
        <v>5354</v>
      </c>
      <c r="E2885" s="237" t="s">
        <v>5355</v>
      </c>
      <c r="F2885" s="25" t="s">
        <v>317</v>
      </c>
      <c r="G2885" s="53" t="s">
        <v>476</v>
      </c>
      <c r="H2885" s="180">
        <v>0</v>
      </c>
      <c r="I2885" s="28">
        <v>6</v>
      </c>
      <c r="J2885" s="171" t="s">
        <v>14</v>
      </c>
      <c r="K2885" s="171" t="s">
        <v>13</v>
      </c>
      <c r="L2885" s="9">
        <v>3</v>
      </c>
      <c r="M2885" s="9"/>
      <c r="N2885" s="32">
        <v>0</v>
      </c>
      <c r="O2885" s="10" t="s">
        <v>6535</v>
      </c>
      <c r="P2885" s="57">
        <v>0</v>
      </c>
      <c r="Q2885" s="7" t="s">
        <v>6535</v>
      </c>
      <c r="R2885" s="182">
        <v>34.323529411764703</v>
      </c>
      <c r="S2885" s="1" t="s">
        <v>6535</v>
      </c>
      <c r="T2885" s="36">
        <v>20.617647058823529</v>
      </c>
      <c r="U2885" s="2" t="s">
        <v>6535</v>
      </c>
      <c r="V2885" s="31">
        <v>1.6647646219686163</v>
      </c>
      <c r="W2885" s="2" t="s">
        <v>6535</v>
      </c>
      <c r="X2885" s="31" t="s">
        <v>6535</v>
      </c>
      <c r="Y2885" s="2" t="s">
        <v>6535</v>
      </c>
      <c r="AA2885" s="38">
        <v>0</v>
      </c>
      <c r="AB2885" s="9" t="s">
        <v>6535</v>
      </c>
      <c r="AC2885" s="38">
        <v>1167</v>
      </c>
      <c r="AD2885" s="9" t="s">
        <v>6535</v>
      </c>
      <c r="AE2885" s="42">
        <v>701</v>
      </c>
      <c r="AF2885" s="9" t="s">
        <v>6535</v>
      </c>
      <c r="AG2885" s="41">
        <v>34</v>
      </c>
      <c r="AH2885" s="2" t="s">
        <v>6535</v>
      </c>
      <c r="AI2885" s="41">
        <v>0</v>
      </c>
      <c r="AJ2885" s="2" t="s">
        <v>6535</v>
      </c>
      <c r="AK2885" s="41">
        <v>561</v>
      </c>
      <c r="AL2885" s="2" t="s">
        <v>6535</v>
      </c>
      <c r="AM2885" s="2" t="str">
        <f>IF(OR(O2885="Q",Q2885="Q",S2885="Q",U2885="Q",W2885="Q",Y2885="Q",AB2885="Q",AD2885="Q",AF2885="Q",AH2885="Q",AJ2885="Q",AL2885="Q"),"Yes","No")</f>
        <v>No</v>
      </c>
    </row>
    <row r="2886" spans="1:39">
      <c r="A2886" s="6" t="s">
        <v>5353</v>
      </c>
      <c r="B2886" s="6" t="s">
        <v>2577</v>
      </c>
      <c r="C2886" s="4" t="s">
        <v>82</v>
      </c>
      <c r="D2886" s="242" t="s">
        <v>5354</v>
      </c>
      <c r="E2886" s="237" t="s">
        <v>5355</v>
      </c>
      <c r="F2886" s="25" t="s">
        <v>317</v>
      </c>
      <c r="G2886" s="53" t="s">
        <v>476</v>
      </c>
      <c r="H2886" s="180">
        <v>0</v>
      </c>
      <c r="I2886" s="28">
        <v>6</v>
      </c>
      <c r="J2886" s="171" t="s">
        <v>15</v>
      </c>
      <c r="K2886" s="171" t="s">
        <v>13</v>
      </c>
      <c r="L2886" s="9">
        <v>3</v>
      </c>
      <c r="M2886" s="9"/>
      <c r="N2886" s="32">
        <v>0.30037926675094817</v>
      </c>
      <c r="O2886" s="10" t="s">
        <v>6535</v>
      </c>
      <c r="P2886" s="57">
        <v>1.5282101417582135E-2</v>
      </c>
      <c r="Q2886" s="7" t="s">
        <v>6535</v>
      </c>
      <c r="R2886" s="182">
        <v>100.91475551709217</v>
      </c>
      <c r="S2886" s="1" t="s">
        <v>6535</v>
      </c>
      <c r="T2886" s="36">
        <v>5.134141064474254</v>
      </c>
      <c r="U2886" s="2" t="s">
        <v>6535</v>
      </c>
      <c r="V2886" s="31">
        <v>19.655625790139066</v>
      </c>
      <c r="W2886" s="2" t="s">
        <v>6535</v>
      </c>
      <c r="X2886" s="31" t="s">
        <v>6535</v>
      </c>
      <c r="Y2886" s="2" t="s">
        <v>6535</v>
      </c>
      <c r="AA2886" s="38">
        <v>3564</v>
      </c>
      <c r="AB2886" s="9" t="s">
        <v>6535</v>
      </c>
      <c r="AC2886" s="38">
        <v>233214</v>
      </c>
      <c r="AD2886" s="9" t="s">
        <v>6535</v>
      </c>
      <c r="AE2886" s="42">
        <v>11865</v>
      </c>
      <c r="AF2886" s="9" t="s">
        <v>6535</v>
      </c>
      <c r="AG2886" s="41">
        <v>2311</v>
      </c>
      <c r="AH2886" s="2" t="s">
        <v>6535</v>
      </c>
      <c r="AI2886" s="41">
        <v>0</v>
      </c>
      <c r="AJ2886" s="2" t="s">
        <v>6535</v>
      </c>
      <c r="AK2886" s="41">
        <v>112130</v>
      </c>
      <c r="AL2886" s="2" t="s">
        <v>6535</v>
      </c>
      <c r="AM2886" s="2" t="str">
        <f>IF(OR(O2886="Q",Q2886="Q",S2886="Q",U2886="Q",W2886="Q",Y2886="Q",AB2886="Q",AD2886="Q",AF2886="Q",AH2886="Q",AJ2886="Q",AL2886="Q"),"Yes","No")</f>
        <v>No</v>
      </c>
    </row>
    <row r="2887" spans="1:39">
      <c r="A2887" s="6" t="s">
        <v>5158</v>
      </c>
      <c r="B2887" s="6" t="s">
        <v>5159</v>
      </c>
      <c r="C2887" s="4" t="s">
        <v>82</v>
      </c>
      <c r="D2887" s="242" t="s">
        <v>5160</v>
      </c>
      <c r="E2887" s="237">
        <v>80018</v>
      </c>
      <c r="F2887" s="25" t="s">
        <v>167</v>
      </c>
      <c r="G2887" s="53" t="s">
        <v>264</v>
      </c>
      <c r="H2887" s="180">
        <v>0</v>
      </c>
      <c r="I2887" s="27">
        <v>6</v>
      </c>
      <c r="J2887" s="171" t="s">
        <v>15</v>
      </c>
      <c r="K2887" s="171" t="s">
        <v>13</v>
      </c>
      <c r="L2887" s="9">
        <v>2</v>
      </c>
      <c r="M2887" s="9"/>
      <c r="N2887" s="32">
        <v>0</v>
      </c>
      <c r="O2887" s="10" t="s">
        <v>6535</v>
      </c>
      <c r="P2887" s="57">
        <v>0</v>
      </c>
      <c r="Q2887" s="7" t="s">
        <v>6535</v>
      </c>
      <c r="R2887" s="182">
        <v>53.301807378063877</v>
      </c>
      <c r="S2887" s="1" t="s">
        <v>6535</v>
      </c>
      <c r="T2887" s="36">
        <v>4.0532309977717258</v>
      </c>
      <c r="U2887" s="2" t="s">
        <v>6535</v>
      </c>
      <c r="V2887" s="31">
        <v>13.150448964632583</v>
      </c>
      <c r="W2887" s="2" t="s">
        <v>6535</v>
      </c>
      <c r="X2887" s="31" t="s">
        <v>6535</v>
      </c>
      <c r="Y2887" s="2" t="s">
        <v>6535</v>
      </c>
      <c r="AA2887" s="38">
        <v>0</v>
      </c>
      <c r="AB2887" s="9" t="s">
        <v>6535</v>
      </c>
      <c r="AC2887" s="38">
        <v>215286</v>
      </c>
      <c r="AD2887" s="9" t="s">
        <v>6535</v>
      </c>
      <c r="AE2887" s="42">
        <v>16371</v>
      </c>
      <c r="AF2887" s="9" t="s">
        <v>6535</v>
      </c>
      <c r="AG2887" s="41">
        <v>4039</v>
      </c>
      <c r="AH2887" s="2" t="s">
        <v>6535</v>
      </c>
      <c r="AI2887" s="41">
        <v>0</v>
      </c>
      <c r="AJ2887" s="2" t="s">
        <v>6535</v>
      </c>
      <c r="AK2887" s="41">
        <v>77091</v>
      </c>
      <c r="AL2887" s="2" t="s">
        <v>6535</v>
      </c>
      <c r="AM2887" s="2" t="str">
        <f>IF(OR(O2887="Q",Q2887="Q",S2887="Q",U2887="Q",W2887="Q",Y2887="Q",AB2887="Q",AD2887="Q",AF2887="Q",AH2887="Q",AJ2887="Q",AL2887="Q"),"Yes","No")</f>
        <v>No</v>
      </c>
    </row>
    <row r="2888" spans="1:39">
      <c r="A2888" s="3" t="s">
        <v>1746</v>
      </c>
      <c r="B2888" s="3" t="s">
        <v>1747</v>
      </c>
      <c r="C2888" s="4" t="s">
        <v>116</v>
      </c>
      <c r="D2888" s="241">
        <v>4151</v>
      </c>
      <c r="E2888" s="236">
        <v>40151</v>
      </c>
      <c r="F2888" s="3" t="s">
        <v>317</v>
      </c>
      <c r="G2888" s="4" t="s">
        <v>264</v>
      </c>
      <c r="H2888" s="60">
        <v>139171</v>
      </c>
      <c r="I2888" s="27">
        <v>6</v>
      </c>
      <c r="J2888" s="170" t="s">
        <v>14</v>
      </c>
      <c r="K2888" s="170" t="s">
        <v>13</v>
      </c>
      <c r="L2888" s="5">
        <v>2</v>
      </c>
      <c r="N2888" s="31">
        <v>0</v>
      </c>
      <c r="O2888" s="4" t="s">
        <v>6535</v>
      </c>
      <c r="P2888" s="56">
        <v>0</v>
      </c>
      <c r="Q2888" s="8" t="s">
        <v>6535</v>
      </c>
      <c r="R2888" s="35">
        <v>37.184049079754601</v>
      </c>
      <c r="S2888" s="2" t="s">
        <v>6535</v>
      </c>
      <c r="T2888" s="36">
        <v>0.61305872042068366</v>
      </c>
      <c r="U2888" s="2" t="s">
        <v>6535</v>
      </c>
      <c r="V2888" s="31">
        <v>60.653323802716223</v>
      </c>
      <c r="W2888" s="2" t="s">
        <v>6535</v>
      </c>
      <c r="X2888" s="31" t="s">
        <v>6535</v>
      </c>
      <c r="Y2888" s="2" t="s">
        <v>6535</v>
      </c>
      <c r="AA2888" s="37">
        <v>0</v>
      </c>
      <c r="AB2888" s="4" t="s">
        <v>6535</v>
      </c>
      <c r="AC2888" s="37">
        <v>84854</v>
      </c>
      <c r="AD2888" s="4" t="s">
        <v>6535</v>
      </c>
      <c r="AE2888" s="41">
        <v>1399</v>
      </c>
      <c r="AF2888" s="4" t="s">
        <v>6535</v>
      </c>
      <c r="AG2888" s="41">
        <v>2282</v>
      </c>
      <c r="AH2888" s="2" t="s">
        <v>6535</v>
      </c>
      <c r="AI2888" s="41">
        <v>0</v>
      </c>
      <c r="AJ2888" s="2" t="s">
        <v>6535</v>
      </c>
      <c r="AK2888" s="41">
        <v>9573</v>
      </c>
      <c r="AL2888" s="2" t="s">
        <v>6535</v>
      </c>
      <c r="AM2888" s="2" t="str">
        <f>IF(OR(O2888="Q",Q2888="Q",S2888="Q",U2888="Q",W2888="Q",Y2888="Q",AB2888="Q",AD2888="Q",AF2888="Q",AH2888="Q",AJ2888="Q",AL2888="Q"),"Yes","No")</f>
        <v>No</v>
      </c>
    </row>
    <row r="2889" spans="1:39">
      <c r="A2889" s="3" t="s">
        <v>5211</v>
      </c>
      <c r="B2889" s="3" t="s">
        <v>5212</v>
      </c>
      <c r="C2889" s="4" t="s">
        <v>82</v>
      </c>
      <c r="D2889" s="241" t="s">
        <v>5213</v>
      </c>
      <c r="E2889" s="236">
        <v>88188</v>
      </c>
      <c r="F2889" s="3" t="s">
        <v>167</v>
      </c>
      <c r="G2889" s="4" t="s">
        <v>264</v>
      </c>
      <c r="H2889" s="60">
        <v>0</v>
      </c>
      <c r="I2889" s="27">
        <v>6</v>
      </c>
      <c r="J2889" s="170" t="s">
        <v>14</v>
      </c>
      <c r="K2889" s="170" t="s">
        <v>13</v>
      </c>
      <c r="L2889" s="5">
        <v>2</v>
      </c>
      <c r="N2889" s="31">
        <v>23.27403846153846</v>
      </c>
      <c r="O2889" s="4" t="s">
        <v>65</v>
      </c>
      <c r="P2889" s="56">
        <v>0.18510304745153519</v>
      </c>
      <c r="Q2889" s="8" t="s">
        <v>65</v>
      </c>
      <c r="R2889" s="35">
        <v>54.372141372141371</v>
      </c>
      <c r="S2889" s="2" t="s">
        <v>6535</v>
      </c>
      <c r="T2889" s="36">
        <v>0.43243243243243246</v>
      </c>
      <c r="U2889" s="2" t="s">
        <v>6535</v>
      </c>
      <c r="V2889" s="31">
        <v>125.73557692307692</v>
      </c>
      <c r="W2889" s="2" t="s">
        <v>6535</v>
      </c>
      <c r="X2889" s="31" t="s">
        <v>6535</v>
      </c>
      <c r="Y2889" s="2" t="s">
        <v>6535</v>
      </c>
      <c r="AA2889" s="37">
        <v>4841</v>
      </c>
      <c r="AB2889" s="4" t="s">
        <v>65</v>
      </c>
      <c r="AC2889" s="37">
        <v>26153</v>
      </c>
      <c r="AD2889" s="4" t="s">
        <v>6535</v>
      </c>
      <c r="AE2889" s="41">
        <v>208</v>
      </c>
      <c r="AF2889" s="4" t="s">
        <v>6535</v>
      </c>
      <c r="AG2889" s="41">
        <v>481</v>
      </c>
      <c r="AH2889" s="2" t="s">
        <v>6535</v>
      </c>
      <c r="AI2889" s="41">
        <v>0</v>
      </c>
      <c r="AJ2889" s="2" t="s">
        <v>6535</v>
      </c>
      <c r="AK2889" s="41">
        <v>13509</v>
      </c>
      <c r="AL2889" s="2" t="s">
        <v>6535</v>
      </c>
      <c r="AM2889" s="2" t="str">
        <f>IF(OR(O2889="Q",Q2889="Q",S2889="Q",U2889="Q",W2889="Q",Y2889="Q",AB2889="Q",AD2889="Q",AF2889="Q",AH2889="Q",AJ2889="Q",AL2889="Q"),"Yes","No")</f>
        <v>Yes</v>
      </c>
    </row>
    <row r="2890" spans="1:39">
      <c r="A2890" s="6" t="s">
        <v>4055</v>
      </c>
      <c r="B2890" s="6" t="s">
        <v>4056</v>
      </c>
      <c r="C2890" s="4" t="s">
        <v>111</v>
      </c>
      <c r="D2890" s="242" t="s">
        <v>4057</v>
      </c>
      <c r="E2890" s="237">
        <v>66194</v>
      </c>
      <c r="F2890" s="25" t="s">
        <v>167</v>
      </c>
      <c r="G2890" s="53" t="s">
        <v>264</v>
      </c>
      <c r="H2890" s="180">
        <v>0</v>
      </c>
      <c r="I2890" s="28">
        <v>6</v>
      </c>
      <c r="J2890" s="171" t="s">
        <v>14</v>
      </c>
      <c r="K2890" s="171" t="s">
        <v>13</v>
      </c>
      <c r="L2890" s="9">
        <v>2</v>
      </c>
      <c r="M2890" s="9"/>
      <c r="N2890" s="32">
        <v>6.205223880597015</v>
      </c>
      <c r="O2890" s="10" t="s">
        <v>6535</v>
      </c>
      <c r="P2890" s="57">
        <v>3.9062316491673126E-2</v>
      </c>
      <c r="Q2890" s="7" t="s">
        <v>6535</v>
      </c>
      <c r="R2890" s="182">
        <v>79.724719101123597</v>
      </c>
      <c r="S2890" s="1" t="s">
        <v>6535</v>
      </c>
      <c r="T2890" s="36">
        <v>0.50187265917602997</v>
      </c>
      <c r="U2890" s="2" t="s">
        <v>6535</v>
      </c>
      <c r="V2890" s="31">
        <v>158.8544776119403</v>
      </c>
      <c r="W2890" s="2" t="s">
        <v>6535</v>
      </c>
      <c r="X2890" s="31" t="s">
        <v>6535</v>
      </c>
      <c r="Y2890" s="2" t="s">
        <v>6535</v>
      </c>
      <c r="AA2890" s="38">
        <v>1663</v>
      </c>
      <c r="AB2890" s="9" t="s">
        <v>6535</v>
      </c>
      <c r="AC2890" s="38">
        <v>42573</v>
      </c>
      <c r="AD2890" s="9" t="s">
        <v>6535</v>
      </c>
      <c r="AE2890" s="42">
        <v>268</v>
      </c>
      <c r="AF2890" s="9" t="s">
        <v>6535</v>
      </c>
      <c r="AG2890" s="41">
        <v>534</v>
      </c>
      <c r="AH2890" s="2" t="s">
        <v>6535</v>
      </c>
      <c r="AI2890" s="41">
        <v>0</v>
      </c>
      <c r="AJ2890" s="2" t="s">
        <v>6535</v>
      </c>
      <c r="AK2890" s="41">
        <v>15702</v>
      </c>
      <c r="AL2890" s="2" t="s">
        <v>6535</v>
      </c>
      <c r="AM2890" s="2" t="str">
        <f>IF(OR(O2890="Q",Q2890="Q",S2890="Q",U2890="Q",W2890="Q",Y2890="Q",AB2890="Q",AD2890="Q",AF2890="Q",AH2890="Q",AJ2890="Q",AL2890="Q"),"Yes","No")</f>
        <v>No</v>
      </c>
    </row>
    <row r="2891" spans="1:39">
      <c r="A2891" s="3" t="s">
        <v>2843</v>
      </c>
      <c r="B2891" s="3" t="s">
        <v>2844</v>
      </c>
      <c r="C2891" s="4" t="s">
        <v>108</v>
      </c>
      <c r="D2891" s="241">
        <v>5095</v>
      </c>
      <c r="E2891" s="236">
        <v>50095</v>
      </c>
      <c r="F2891" s="3" t="s">
        <v>317</v>
      </c>
      <c r="G2891" s="4" t="s">
        <v>264</v>
      </c>
      <c r="H2891" s="60">
        <v>180956</v>
      </c>
      <c r="I2891" s="27">
        <v>6</v>
      </c>
      <c r="J2891" s="170" t="s">
        <v>15</v>
      </c>
      <c r="K2891" s="170" t="s">
        <v>16</v>
      </c>
      <c r="L2891" s="5">
        <v>2</v>
      </c>
      <c r="N2891" s="31">
        <v>1.822667931980815</v>
      </c>
      <c r="O2891" s="4" t="s">
        <v>6535</v>
      </c>
      <c r="P2891" s="56">
        <v>8.9722967837401746E-2</v>
      </c>
      <c r="Q2891" s="8" t="s">
        <v>6535</v>
      </c>
      <c r="R2891" s="35">
        <v>118.7997600119994</v>
      </c>
      <c r="S2891" s="2" t="s">
        <v>6535</v>
      </c>
      <c r="T2891" s="36">
        <v>5.8480575971201443</v>
      </c>
      <c r="U2891" s="2" t="s">
        <v>6535</v>
      </c>
      <c r="V2891" s="31">
        <v>20.314396368206417</v>
      </c>
      <c r="W2891" s="2" t="s">
        <v>6535</v>
      </c>
      <c r="X2891" s="31" t="s">
        <v>6535</v>
      </c>
      <c r="Y2891" s="2" t="s">
        <v>6535</v>
      </c>
      <c r="AA2891" s="37">
        <v>71064</v>
      </c>
      <c r="AB2891" s="4" t="s">
        <v>6535</v>
      </c>
      <c r="AC2891" s="37">
        <v>792038</v>
      </c>
      <c r="AD2891" s="4" t="s">
        <v>6535</v>
      </c>
      <c r="AE2891" s="41">
        <v>38989</v>
      </c>
      <c r="AF2891" s="4" t="s">
        <v>6535</v>
      </c>
      <c r="AG2891" s="41">
        <v>6667</v>
      </c>
      <c r="AH2891" s="2" t="s">
        <v>6535</v>
      </c>
      <c r="AI2891" s="41">
        <v>0</v>
      </c>
      <c r="AJ2891" s="2" t="s">
        <v>6535</v>
      </c>
      <c r="AK2891" s="41">
        <v>96978</v>
      </c>
      <c r="AL2891" s="2" t="s">
        <v>6535</v>
      </c>
      <c r="AM2891" s="2" t="str">
        <f>IF(OR(O2891="Q",Q2891="Q",S2891="Q",U2891="Q",W2891="Q",Y2891="Q",AB2891="Q",AD2891="Q",AF2891="Q",AH2891="Q",AJ2891="Q",AL2891="Q"),"Yes","No")</f>
        <v>No</v>
      </c>
    </row>
    <row r="2892" spans="1:39">
      <c r="A2892" s="3" t="s">
        <v>337</v>
      </c>
      <c r="B2892" s="3" t="s">
        <v>338</v>
      </c>
      <c r="C2892" s="4" t="s">
        <v>112</v>
      </c>
      <c r="D2892" s="241" t="s">
        <v>339</v>
      </c>
      <c r="E2892" s="236">
        <v>10</v>
      </c>
      <c r="F2892" s="3" t="s">
        <v>167</v>
      </c>
      <c r="G2892" s="4" t="s">
        <v>264</v>
      </c>
      <c r="H2892" s="60">
        <v>0</v>
      </c>
      <c r="I2892" s="27">
        <v>6</v>
      </c>
      <c r="J2892" s="170" t="s">
        <v>30</v>
      </c>
      <c r="K2892" s="170" t="s">
        <v>13</v>
      </c>
      <c r="L2892" s="5">
        <v>2</v>
      </c>
      <c r="N2892" s="31">
        <v>0</v>
      </c>
      <c r="O2892" s="4" t="s">
        <v>6535</v>
      </c>
      <c r="P2892" s="56">
        <v>0</v>
      </c>
      <c r="Q2892" s="8" t="s">
        <v>6535</v>
      </c>
      <c r="R2892" s="35">
        <v>63.290279269602578</v>
      </c>
      <c r="S2892" s="2" t="s">
        <v>65</v>
      </c>
      <c r="T2892" s="36">
        <v>2.09828141783029</v>
      </c>
      <c r="U2892" s="2" t="s">
        <v>65</v>
      </c>
      <c r="V2892" s="31">
        <v>30.162912720757614</v>
      </c>
      <c r="W2892" s="2" t="s">
        <v>6535</v>
      </c>
      <c r="X2892" s="31" t="s">
        <v>6535</v>
      </c>
      <c r="Y2892" s="2" t="s">
        <v>6535</v>
      </c>
      <c r="AA2892" s="37">
        <v>0</v>
      </c>
      <c r="AB2892" s="4" t="s">
        <v>6535</v>
      </c>
      <c r="AC2892" s="37">
        <v>235693</v>
      </c>
      <c r="AD2892" s="4" t="s">
        <v>6535</v>
      </c>
      <c r="AE2892" s="41">
        <v>7814</v>
      </c>
      <c r="AF2892" s="4" t="s">
        <v>6535</v>
      </c>
      <c r="AG2892" s="41">
        <v>3724</v>
      </c>
      <c r="AH2892" s="2" t="s">
        <v>65</v>
      </c>
      <c r="AI2892" s="41">
        <v>0</v>
      </c>
      <c r="AJ2892" s="2" t="s">
        <v>6535</v>
      </c>
      <c r="AK2892" s="41">
        <v>113233</v>
      </c>
      <c r="AL2892" s="2" t="s">
        <v>6535</v>
      </c>
      <c r="AM2892" s="2" t="str">
        <f>IF(OR(O2892="Q",Q2892="Q",S2892="Q",U2892="Q",W2892="Q",Y2892="Q",AB2892="Q",AD2892="Q",AF2892="Q",AH2892="Q",AJ2892="Q",AL2892="Q"),"Yes","No")</f>
        <v>Yes</v>
      </c>
    </row>
    <row r="2893" spans="1:39">
      <c r="A2893" s="6" t="s">
        <v>1711</v>
      </c>
      <c r="B2893" s="6" t="s">
        <v>1712</v>
      </c>
      <c r="C2893" s="4" t="s">
        <v>116</v>
      </c>
      <c r="D2893" s="242">
        <v>4124</v>
      </c>
      <c r="E2893" s="237">
        <v>40124</v>
      </c>
      <c r="F2893" s="25" t="s">
        <v>317</v>
      </c>
      <c r="G2893" s="53" t="s">
        <v>264</v>
      </c>
      <c r="H2893" s="180">
        <v>2148346</v>
      </c>
      <c r="I2893" s="28">
        <v>6</v>
      </c>
      <c r="J2893" s="171" t="s">
        <v>15</v>
      </c>
      <c r="K2893" s="171" t="s">
        <v>13</v>
      </c>
      <c r="L2893" s="9">
        <v>2</v>
      </c>
      <c r="M2893" s="9"/>
      <c r="N2893" s="32">
        <v>0</v>
      </c>
      <c r="O2893" s="10" t="s">
        <v>6535</v>
      </c>
      <c r="P2893" s="57">
        <v>0</v>
      </c>
      <c r="Q2893" s="7" t="s">
        <v>6535</v>
      </c>
      <c r="R2893" s="182">
        <v>19.223238792314731</v>
      </c>
      <c r="S2893" s="1" t="s">
        <v>6535</v>
      </c>
      <c r="T2893" s="36">
        <v>7.4281793229643185</v>
      </c>
      <c r="U2893" s="2" t="s">
        <v>6535</v>
      </c>
      <c r="V2893" s="31">
        <v>2.5878802808227612</v>
      </c>
      <c r="W2893" s="2" t="s">
        <v>6535</v>
      </c>
      <c r="X2893" s="31" t="s">
        <v>6535</v>
      </c>
      <c r="Y2893" s="2" t="s">
        <v>6535</v>
      </c>
      <c r="AA2893" s="38">
        <v>0</v>
      </c>
      <c r="AB2893" s="9" t="s">
        <v>6535</v>
      </c>
      <c r="AC2893" s="38">
        <v>63033</v>
      </c>
      <c r="AD2893" s="9" t="s">
        <v>6535</v>
      </c>
      <c r="AE2893" s="42">
        <v>24357</v>
      </c>
      <c r="AF2893" s="9" t="s">
        <v>6535</v>
      </c>
      <c r="AG2893" s="41">
        <v>3279</v>
      </c>
      <c r="AH2893" s="2" t="s">
        <v>6535</v>
      </c>
      <c r="AI2893" s="41">
        <v>0</v>
      </c>
      <c r="AJ2893" s="2" t="s">
        <v>6535</v>
      </c>
      <c r="AK2893" s="41">
        <v>13810</v>
      </c>
      <c r="AL2893" s="2" t="s">
        <v>6535</v>
      </c>
      <c r="AM2893" s="2" t="str">
        <f>IF(OR(O2893="Q",Q2893="Q",S2893="Q",U2893="Q",W2893="Q",Y2893="Q",AB2893="Q",AD2893="Q",AF2893="Q",AH2893="Q",AJ2893="Q",AL2893="Q"),"Yes","No")</f>
        <v>No</v>
      </c>
    </row>
    <row r="2894" spans="1:39">
      <c r="A2894" s="3" t="s">
        <v>2796</v>
      </c>
      <c r="B2894" s="3" t="s">
        <v>2797</v>
      </c>
      <c r="C2894" s="4" t="s">
        <v>74</v>
      </c>
      <c r="D2894" s="241">
        <v>5038</v>
      </c>
      <c r="E2894" s="236">
        <v>50038</v>
      </c>
      <c r="F2894" s="3" t="s">
        <v>317</v>
      </c>
      <c r="G2894" s="4" t="s">
        <v>264</v>
      </c>
      <c r="H2894" s="60">
        <v>278165</v>
      </c>
      <c r="I2894" s="27">
        <v>6</v>
      </c>
      <c r="J2894" s="170" t="s">
        <v>15</v>
      </c>
      <c r="K2894" s="170" t="s">
        <v>13</v>
      </c>
      <c r="L2894" s="5">
        <v>2</v>
      </c>
      <c r="N2894" s="31">
        <v>1.3714067424314773</v>
      </c>
      <c r="O2894" s="4" t="s">
        <v>6535</v>
      </c>
      <c r="P2894" s="56">
        <v>0.1440320962888666</v>
      </c>
      <c r="Q2894" s="8" t="s">
        <v>6535</v>
      </c>
      <c r="R2894" s="35">
        <v>55.760626398210292</v>
      </c>
      <c r="S2894" s="2" t="s">
        <v>6535</v>
      </c>
      <c r="T2894" s="36">
        <v>5.8562639821029085</v>
      </c>
      <c r="U2894" s="2" t="s">
        <v>6535</v>
      </c>
      <c r="V2894" s="31">
        <v>9.521535669945564</v>
      </c>
      <c r="W2894" s="2" t="s">
        <v>6535</v>
      </c>
      <c r="X2894" s="31" t="s">
        <v>6535</v>
      </c>
      <c r="Y2894" s="2" t="s">
        <v>6535</v>
      </c>
      <c r="AA2894" s="37">
        <v>14360</v>
      </c>
      <c r="AB2894" s="4" t="s">
        <v>6535</v>
      </c>
      <c r="AC2894" s="37">
        <v>99700</v>
      </c>
      <c r="AD2894" s="4" t="s">
        <v>6535</v>
      </c>
      <c r="AE2894" s="41">
        <v>10471</v>
      </c>
      <c r="AF2894" s="4" t="s">
        <v>6535</v>
      </c>
      <c r="AG2894" s="41">
        <v>1788</v>
      </c>
      <c r="AH2894" s="2" t="s">
        <v>6535</v>
      </c>
      <c r="AI2894" s="41">
        <v>0</v>
      </c>
      <c r="AJ2894" s="2" t="s">
        <v>6535</v>
      </c>
      <c r="AK2894" s="41">
        <v>21021</v>
      </c>
      <c r="AL2894" s="2" t="s">
        <v>6535</v>
      </c>
      <c r="AM2894" s="2" t="str">
        <f>IF(OR(O2894="Q",Q2894="Q",S2894="Q",U2894="Q",W2894="Q",Y2894="Q",AB2894="Q",AD2894="Q",AF2894="Q",AH2894="Q",AJ2894="Q",AL2894="Q"),"Yes","No")</f>
        <v>No</v>
      </c>
    </row>
    <row r="2895" spans="1:39">
      <c r="A2895" s="6" t="s">
        <v>5982</v>
      </c>
      <c r="B2895" s="6" t="s">
        <v>5983</v>
      </c>
      <c r="C2895" s="4" t="s">
        <v>28</v>
      </c>
      <c r="D2895" s="242" t="s">
        <v>5984</v>
      </c>
      <c r="E2895" s="237" t="s">
        <v>5985</v>
      </c>
      <c r="F2895" s="25" t="s">
        <v>317</v>
      </c>
      <c r="G2895" s="53" t="s">
        <v>476</v>
      </c>
      <c r="H2895" s="180">
        <v>0</v>
      </c>
      <c r="I2895" s="28">
        <v>6</v>
      </c>
      <c r="J2895" s="171" t="s">
        <v>14</v>
      </c>
      <c r="K2895" s="171" t="s">
        <v>13</v>
      </c>
      <c r="L2895" s="9">
        <v>2</v>
      </c>
      <c r="M2895" s="9"/>
      <c r="N2895" s="32">
        <v>2.1080894215256971</v>
      </c>
      <c r="O2895" s="10" t="s">
        <v>6535</v>
      </c>
      <c r="P2895" s="57">
        <v>6.8623515951760222E-2</v>
      </c>
      <c r="Q2895" s="7" t="s">
        <v>6535</v>
      </c>
      <c r="R2895" s="182">
        <v>217.79820261437908</v>
      </c>
      <c r="S2895" s="1" t="s">
        <v>6535</v>
      </c>
      <c r="T2895" s="36">
        <v>7.0898692810457513</v>
      </c>
      <c r="U2895" s="2" t="s">
        <v>6535</v>
      </c>
      <c r="V2895" s="31">
        <v>30.719635860797418</v>
      </c>
      <c r="W2895" s="2" t="s">
        <v>6535</v>
      </c>
      <c r="X2895" s="31" t="s">
        <v>6535</v>
      </c>
      <c r="Y2895" s="2" t="s">
        <v>6535</v>
      </c>
      <c r="AA2895" s="38">
        <v>36588</v>
      </c>
      <c r="AB2895" s="9" t="s">
        <v>6535</v>
      </c>
      <c r="AC2895" s="38">
        <v>533170</v>
      </c>
      <c r="AD2895" s="9" t="s">
        <v>6535</v>
      </c>
      <c r="AE2895" s="42">
        <v>17356</v>
      </c>
      <c r="AF2895" s="9" t="s">
        <v>6535</v>
      </c>
      <c r="AG2895" s="41">
        <v>2448</v>
      </c>
      <c r="AH2895" s="2" t="s">
        <v>6535</v>
      </c>
      <c r="AI2895" s="41">
        <v>0</v>
      </c>
      <c r="AJ2895" s="2" t="s">
        <v>6535</v>
      </c>
      <c r="AK2895" s="41">
        <v>101748</v>
      </c>
      <c r="AL2895" s="2" t="s">
        <v>6535</v>
      </c>
      <c r="AM2895" s="2" t="str">
        <f>IF(OR(O2895="Q",Q2895="Q",S2895="Q",U2895="Q",W2895="Q",Y2895="Q",AB2895="Q",AD2895="Q",AF2895="Q",AH2895="Q",AJ2895="Q",AL2895="Q"),"Yes","No")</f>
        <v>No</v>
      </c>
    </row>
    <row r="2896" spans="1:39">
      <c r="A2896" s="6" t="s">
        <v>5926</v>
      </c>
      <c r="B2896" s="6" t="s">
        <v>5781</v>
      </c>
      <c r="C2896" s="4" t="s">
        <v>28</v>
      </c>
      <c r="D2896" s="242" t="s">
        <v>5927</v>
      </c>
      <c r="E2896" s="237" t="s">
        <v>5928</v>
      </c>
      <c r="F2896" s="25" t="s">
        <v>317</v>
      </c>
      <c r="G2896" s="53" t="s">
        <v>476</v>
      </c>
      <c r="H2896" s="180">
        <v>0</v>
      </c>
      <c r="I2896" s="28">
        <v>6</v>
      </c>
      <c r="J2896" s="171" t="s">
        <v>14</v>
      </c>
      <c r="K2896" s="171" t="s">
        <v>13</v>
      </c>
      <c r="L2896" s="9">
        <v>2</v>
      </c>
      <c r="M2896" s="9"/>
      <c r="N2896" s="32">
        <v>2.1467404983639566</v>
      </c>
      <c r="O2896" s="10" t="s">
        <v>6535</v>
      </c>
      <c r="P2896" s="57">
        <v>6.0424223532078894E-2</v>
      </c>
      <c r="Q2896" s="7" t="s">
        <v>6535</v>
      </c>
      <c r="R2896" s="182">
        <v>71.578093306288039</v>
      </c>
      <c r="S2896" s="1" t="s">
        <v>6535</v>
      </c>
      <c r="T2896" s="36">
        <v>2.0147058823529411</v>
      </c>
      <c r="U2896" s="2" t="s">
        <v>6535</v>
      </c>
      <c r="V2896" s="31">
        <v>35.527812735967785</v>
      </c>
      <c r="W2896" s="2" t="s">
        <v>6535</v>
      </c>
      <c r="X2896" s="31" t="s">
        <v>6535</v>
      </c>
      <c r="Y2896" s="2" t="s">
        <v>6535</v>
      </c>
      <c r="AA2896" s="38">
        <v>8529</v>
      </c>
      <c r="AB2896" s="9" t="s">
        <v>6535</v>
      </c>
      <c r="AC2896" s="38">
        <v>141152</v>
      </c>
      <c r="AD2896" s="9" t="s">
        <v>6535</v>
      </c>
      <c r="AE2896" s="42">
        <v>3973</v>
      </c>
      <c r="AF2896" s="9" t="s">
        <v>6535</v>
      </c>
      <c r="AG2896" s="41">
        <v>1972</v>
      </c>
      <c r="AH2896" s="2" t="s">
        <v>6535</v>
      </c>
      <c r="AI2896" s="41">
        <v>0</v>
      </c>
      <c r="AJ2896" s="2" t="s">
        <v>6535</v>
      </c>
      <c r="AK2896" s="41">
        <v>33236</v>
      </c>
      <c r="AL2896" s="2" t="s">
        <v>6535</v>
      </c>
      <c r="AM2896" s="2" t="str">
        <f>IF(OR(O2896="Q",Q2896="Q",S2896="Q",U2896="Q",W2896="Q",Y2896="Q",AB2896="Q",AD2896="Q",AF2896="Q",AH2896="Q",AJ2896="Q",AL2896="Q"),"Yes","No")</f>
        <v>No</v>
      </c>
    </row>
    <row r="2897" spans="1:39">
      <c r="A2897" s="6" t="s">
        <v>699</v>
      </c>
      <c r="B2897" s="6" t="s">
        <v>700</v>
      </c>
      <c r="C2897" s="4" t="s">
        <v>137</v>
      </c>
      <c r="D2897" s="242" t="s">
        <v>701</v>
      </c>
      <c r="E2897" s="237" t="s">
        <v>702</v>
      </c>
      <c r="F2897" s="25" t="s">
        <v>320</v>
      </c>
      <c r="G2897" s="53" t="s">
        <v>476</v>
      </c>
      <c r="H2897" s="180">
        <v>0</v>
      </c>
      <c r="I2897" s="28">
        <v>6</v>
      </c>
      <c r="J2897" s="171" t="s">
        <v>14</v>
      </c>
      <c r="K2897" s="171" t="s">
        <v>13</v>
      </c>
      <c r="L2897" s="9">
        <v>2</v>
      </c>
      <c r="M2897" s="9"/>
      <c r="N2897" s="32">
        <v>0</v>
      </c>
      <c r="O2897" s="10" t="s">
        <v>6535</v>
      </c>
      <c r="P2897" s="57">
        <v>0</v>
      </c>
      <c r="Q2897" s="7" t="s">
        <v>6535</v>
      </c>
      <c r="R2897" s="182">
        <v>41.208998548621189</v>
      </c>
      <c r="S2897" s="1" t="s">
        <v>6535</v>
      </c>
      <c r="T2897" s="36">
        <v>0.75761973875181421</v>
      </c>
      <c r="U2897" s="2" t="s">
        <v>6535</v>
      </c>
      <c r="V2897" s="31">
        <v>54.392720306513411</v>
      </c>
      <c r="W2897" s="2" t="s">
        <v>6535</v>
      </c>
      <c r="X2897" s="31" t="s">
        <v>6535</v>
      </c>
      <c r="Y2897" s="2" t="s">
        <v>6535</v>
      </c>
      <c r="AA2897" s="38">
        <v>0</v>
      </c>
      <c r="AB2897" s="9" t="s">
        <v>6535</v>
      </c>
      <c r="AC2897" s="38">
        <v>113572</v>
      </c>
      <c r="AD2897" s="9" t="s">
        <v>6535</v>
      </c>
      <c r="AE2897" s="42">
        <v>2088</v>
      </c>
      <c r="AF2897" s="9" t="s">
        <v>6535</v>
      </c>
      <c r="AG2897" s="41">
        <v>2756</v>
      </c>
      <c r="AH2897" s="2" t="s">
        <v>6535</v>
      </c>
      <c r="AI2897" s="41">
        <v>0</v>
      </c>
      <c r="AJ2897" s="2" t="s">
        <v>6535</v>
      </c>
      <c r="AK2897" s="41">
        <v>63433</v>
      </c>
      <c r="AL2897" s="2" t="s">
        <v>6535</v>
      </c>
      <c r="AM2897" s="2" t="str">
        <f>IF(OR(O2897="Q",Q2897="Q",S2897="Q",U2897="Q",W2897="Q",Y2897="Q",AB2897="Q",AD2897="Q",AF2897="Q",AH2897="Q",AJ2897="Q",AL2897="Q"),"Yes","No")</f>
        <v>No</v>
      </c>
    </row>
    <row r="2898" spans="1:39">
      <c r="A2898" s="3" t="s">
        <v>906</v>
      </c>
      <c r="B2898" s="3" t="s">
        <v>907</v>
      </c>
      <c r="C2898" s="4" t="s">
        <v>87</v>
      </c>
      <c r="D2898" s="241" t="s">
        <v>908</v>
      </c>
      <c r="E2898" s="236" t="s">
        <v>909</v>
      </c>
      <c r="F2898" s="3" t="s">
        <v>481</v>
      </c>
      <c r="G2898" s="4" t="s">
        <v>476</v>
      </c>
      <c r="H2898" s="60">
        <v>0</v>
      </c>
      <c r="I2898" s="27">
        <v>6</v>
      </c>
      <c r="J2898" s="170" t="s">
        <v>14</v>
      </c>
      <c r="K2898" s="170" t="s">
        <v>13</v>
      </c>
      <c r="L2898" s="5">
        <v>2</v>
      </c>
      <c r="N2898" s="31">
        <v>0</v>
      </c>
      <c r="O2898" s="4" t="s">
        <v>65</v>
      </c>
      <c r="P2898" s="56">
        <v>0</v>
      </c>
      <c r="Q2898" s="8" t="s">
        <v>6535</v>
      </c>
      <c r="R2898" s="35">
        <v>26.714181606179856</v>
      </c>
      <c r="S2898" s="2" t="s">
        <v>65</v>
      </c>
      <c r="T2898" s="36">
        <v>1</v>
      </c>
      <c r="U2898" s="2" t="s">
        <v>65</v>
      </c>
      <c r="V2898" s="31">
        <v>26.714181606179856</v>
      </c>
      <c r="W2898" s="2" t="s">
        <v>65</v>
      </c>
      <c r="X2898" s="31" t="s">
        <v>6535</v>
      </c>
      <c r="Y2898" s="2" t="s">
        <v>6535</v>
      </c>
      <c r="AA2898" s="37">
        <v>0</v>
      </c>
      <c r="AB2898" s="4" t="s">
        <v>6535</v>
      </c>
      <c r="AC2898" s="37">
        <v>183286</v>
      </c>
      <c r="AD2898" s="4" t="s">
        <v>6535</v>
      </c>
      <c r="AE2898" s="41">
        <v>6861</v>
      </c>
      <c r="AF2898" s="4" t="s">
        <v>65</v>
      </c>
      <c r="AG2898" s="41">
        <v>6861</v>
      </c>
      <c r="AH2898" s="2" t="s">
        <v>65</v>
      </c>
      <c r="AI2898" s="41">
        <v>0</v>
      </c>
      <c r="AJ2898" s="2" t="s">
        <v>6535</v>
      </c>
      <c r="AK2898" s="41">
        <v>147936</v>
      </c>
      <c r="AL2898" s="2" t="s">
        <v>65</v>
      </c>
      <c r="AM2898" s="2" t="str">
        <f>IF(OR(O2898="Q",Q2898="Q",S2898="Q",U2898="Q",W2898="Q",Y2898="Q",AB2898="Q",AD2898="Q",AF2898="Q",AH2898="Q",AJ2898="Q",AL2898="Q"),"Yes","No")</f>
        <v>Yes</v>
      </c>
    </row>
    <row r="2899" spans="1:39">
      <c r="A2899" s="3" t="s">
        <v>6246</v>
      </c>
      <c r="B2899" s="3" t="s">
        <v>6247</v>
      </c>
      <c r="C2899" s="4" t="s">
        <v>136</v>
      </c>
      <c r="D2899" s="241" t="s">
        <v>6248</v>
      </c>
      <c r="E2899" s="236" t="s">
        <v>6250</v>
      </c>
      <c r="F2899" s="3" t="s">
        <v>481</v>
      </c>
      <c r="G2899" s="4" t="s">
        <v>476</v>
      </c>
      <c r="H2899" s="60">
        <v>0</v>
      </c>
      <c r="I2899" s="27">
        <v>6</v>
      </c>
      <c r="J2899" s="170" t="s">
        <v>14</v>
      </c>
      <c r="K2899" s="170" t="s">
        <v>13</v>
      </c>
      <c r="L2899" s="5">
        <v>2</v>
      </c>
      <c r="N2899" s="31">
        <v>0</v>
      </c>
      <c r="O2899" s="4" t="s">
        <v>6535</v>
      </c>
      <c r="P2899" s="56">
        <v>0</v>
      </c>
      <c r="Q2899" s="8" t="s">
        <v>6535</v>
      </c>
      <c r="R2899" s="35">
        <v>86.575313807531387</v>
      </c>
      <c r="S2899" s="2" t="s">
        <v>6535</v>
      </c>
      <c r="T2899" s="36">
        <v>3.4612970711297071</v>
      </c>
      <c r="U2899" s="2" t="s">
        <v>6535</v>
      </c>
      <c r="V2899" s="31">
        <v>25.012390450287096</v>
      </c>
      <c r="W2899" s="2" t="s">
        <v>6535</v>
      </c>
      <c r="X2899" s="31" t="s">
        <v>6535</v>
      </c>
      <c r="Y2899" s="2" t="s">
        <v>6535</v>
      </c>
      <c r="AA2899" s="37">
        <v>0</v>
      </c>
      <c r="AB2899" s="4" t="s">
        <v>6535</v>
      </c>
      <c r="AC2899" s="37">
        <v>82766</v>
      </c>
      <c r="AD2899" s="4" t="s">
        <v>6535</v>
      </c>
      <c r="AE2899" s="41">
        <v>3309</v>
      </c>
      <c r="AF2899" s="4" t="s">
        <v>6535</v>
      </c>
      <c r="AG2899" s="41">
        <v>956</v>
      </c>
      <c r="AH2899" s="2" t="s">
        <v>6535</v>
      </c>
      <c r="AI2899" s="41">
        <v>0</v>
      </c>
      <c r="AJ2899" s="2" t="s">
        <v>6535</v>
      </c>
      <c r="AK2899" s="41">
        <v>20357</v>
      </c>
      <c r="AL2899" s="2" t="s">
        <v>6535</v>
      </c>
      <c r="AM2899" s="2" t="str">
        <f>IF(OR(O2899="Q",Q2899="Q",S2899="Q",U2899="Q",W2899="Q",Y2899="Q",AB2899="Q",AD2899="Q",AF2899="Q",AH2899="Q",AJ2899="Q",AL2899="Q"),"Yes","No")</f>
        <v>No</v>
      </c>
    </row>
    <row r="2900" spans="1:39">
      <c r="A2900" s="6" t="s">
        <v>1074</v>
      </c>
      <c r="B2900" s="6" t="s">
        <v>1075</v>
      </c>
      <c r="C2900" s="4" t="s">
        <v>97</v>
      </c>
      <c r="D2900" s="242">
        <v>2214</v>
      </c>
      <c r="E2900" s="237">
        <v>20214</v>
      </c>
      <c r="F2900" s="25" t="s">
        <v>317</v>
      </c>
      <c r="G2900" s="53" t="s">
        <v>264</v>
      </c>
      <c r="H2900" s="180">
        <v>423566</v>
      </c>
      <c r="I2900" s="27">
        <v>6</v>
      </c>
      <c r="J2900" s="171" t="s">
        <v>15</v>
      </c>
      <c r="K2900" s="171" t="s">
        <v>13</v>
      </c>
      <c r="L2900" s="9">
        <v>1</v>
      </c>
      <c r="M2900" s="9"/>
      <c r="N2900" s="32">
        <v>1.1723048327137546</v>
      </c>
      <c r="O2900" s="10" t="s">
        <v>6535</v>
      </c>
      <c r="P2900" s="57">
        <v>7.8295305012786448E-2</v>
      </c>
      <c r="Q2900" s="7" t="s">
        <v>6535</v>
      </c>
      <c r="R2900" s="182">
        <v>66.656185353744306</v>
      </c>
      <c r="S2900" s="1" t="s">
        <v>6535</v>
      </c>
      <c r="T2900" s="36">
        <v>4.4517997517583785</v>
      </c>
      <c r="U2900" s="2" t="s">
        <v>6535</v>
      </c>
      <c r="V2900" s="31">
        <v>14.972862453531599</v>
      </c>
      <c r="W2900" s="2" t="s">
        <v>6535</v>
      </c>
      <c r="X2900" s="31" t="s">
        <v>6535</v>
      </c>
      <c r="Y2900" s="2" t="s">
        <v>6535</v>
      </c>
      <c r="AA2900" s="38">
        <v>12614</v>
      </c>
      <c r="AB2900" s="9" t="s">
        <v>6535</v>
      </c>
      <c r="AC2900" s="38">
        <v>161108</v>
      </c>
      <c r="AD2900" s="9" t="s">
        <v>6535</v>
      </c>
      <c r="AE2900" s="42">
        <v>10760</v>
      </c>
      <c r="AF2900" s="9" t="s">
        <v>6535</v>
      </c>
      <c r="AG2900" s="41">
        <v>2417</v>
      </c>
      <c r="AH2900" s="2" t="s">
        <v>6535</v>
      </c>
      <c r="AI2900" s="41">
        <v>0</v>
      </c>
      <c r="AJ2900" s="2" t="s">
        <v>6535</v>
      </c>
      <c r="AK2900" s="41">
        <v>30706</v>
      </c>
      <c r="AL2900" s="2" t="s">
        <v>6535</v>
      </c>
      <c r="AM2900" s="2" t="str">
        <f>IF(OR(O2900="Q",Q2900="Q",S2900="Q",U2900="Q",W2900="Q",Y2900="Q",AB2900="Q",AD2900="Q",AF2900="Q",AH2900="Q",AJ2900="Q",AL2900="Q"),"Yes","No")</f>
        <v>No</v>
      </c>
    </row>
    <row r="2901" spans="1:39">
      <c r="A2901" s="6" t="s">
        <v>1004</v>
      </c>
      <c r="B2901" s="6" t="s">
        <v>1005</v>
      </c>
      <c r="C2901" s="4" t="s">
        <v>97</v>
      </c>
      <c r="D2901" s="242">
        <v>2120</v>
      </c>
      <c r="E2901" s="237">
        <v>20120</v>
      </c>
      <c r="F2901" s="25" t="s">
        <v>317</v>
      </c>
      <c r="G2901" s="53" t="s">
        <v>264</v>
      </c>
      <c r="H2901" s="180">
        <v>65443</v>
      </c>
      <c r="I2901" s="28">
        <v>6</v>
      </c>
      <c r="J2901" s="171" t="s">
        <v>14</v>
      </c>
      <c r="K2901" s="171" t="s">
        <v>13</v>
      </c>
      <c r="L2901" s="9">
        <v>1</v>
      </c>
      <c r="M2901" s="9"/>
      <c r="N2901" s="32">
        <v>2.4661417322834644</v>
      </c>
      <c r="O2901" s="10" t="s">
        <v>6535</v>
      </c>
      <c r="P2901" s="57">
        <v>4.3691758272417835E-2</v>
      </c>
      <c r="Q2901" s="7" t="s">
        <v>6535</v>
      </c>
      <c r="R2901" s="182">
        <v>71.398406374501988</v>
      </c>
      <c r="S2901" s="1" t="s">
        <v>6535</v>
      </c>
      <c r="T2901" s="36">
        <v>1.2649402390438247</v>
      </c>
      <c r="U2901" s="2" t="s">
        <v>6535</v>
      </c>
      <c r="V2901" s="31">
        <v>56.444094488188973</v>
      </c>
      <c r="W2901" s="2" t="s">
        <v>6535</v>
      </c>
      <c r="X2901" s="31" t="s">
        <v>6535</v>
      </c>
      <c r="Y2901" s="2" t="s">
        <v>6535</v>
      </c>
      <c r="AA2901" s="38">
        <v>6264</v>
      </c>
      <c r="AB2901" s="9" t="s">
        <v>6535</v>
      </c>
      <c r="AC2901" s="38">
        <v>143368</v>
      </c>
      <c r="AD2901" s="9" t="s">
        <v>6535</v>
      </c>
      <c r="AE2901" s="42">
        <v>2540</v>
      </c>
      <c r="AF2901" s="9" t="s">
        <v>6535</v>
      </c>
      <c r="AG2901" s="41">
        <v>2008</v>
      </c>
      <c r="AH2901" s="2" t="s">
        <v>6535</v>
      </c>
      <c r="AI2901" s="41">
        <v>0</v>
      </c>
      <c r="AJ2901" s="2" t="s">
        <v>6535</v>
      </c>
      <c r="AK2901" s="41">
        <v>17370</v>
      </c>
      <c r="AL2901" s="2" t="s">
        <v>6535</v>
      </c>
      <c r="AM2901" s="2" t="str">
        <f>IF(OR(O2901="Q",Q2901="Q",S2901="Q",U2901="Q",W2901="Q",Y2901="Q",AB2901="Q",AD2901="Q",AF2901="Q",AH2901="Q",AJ2901="Q",AL2901="Q"),"Yes","No")</f>
        <v>No</v>
      </c>
    </row>
    <row r="2902" spans="1:39">
      <c r="A2902" s="6" t="s">
        <v>5960</v>
      </c>
      <c r="B2902" s="6" t="s">
        <v>5961</v>
      </c>
      <c r="C2902" s="4" t="s">
        <v>28</v>
      </c>
      <c r="D2902" s="242" t="s">
        <v>5962</v>
      </c>
      <c r="E2902" s="237" t="s">
        <v>5963</v>
      </c>
      <c r="F2902" s="25" t="s">
        <v>317</v>
      </c>
      <c r="G2902" s="53" t="s">
        <v>476</v>
      </c>
      <c r="H2902" s="180">
        <v>0</v>
      </c>
      <c r="I2902" s="28">
        <v>6</v>
      </c>
      <c r="J2902" s="171" t="s">
        <v>14</v>
      </c>
      <c r="K2902" s="171" t="s">
        <v>13</v>
      </c>
      <c r="L2902" s="9">
        <v>1</v>
      </c>
      <c r="M2902" s="9"/>
      <c r="N2902" s="32">
        <v>0.75022361359570666</v>
      </c>
      <c r="O2902" s="10" t="s">
        <v>6535</v>
      </c>
      <c r="P2902" s="57">
        <v>0.13189707703496945</v>
      </c>
      <c r="Q2902" s="7" t="s">
        <v>6535</v>
      </c>
      <c r="R2902" s="182">
        <v>27.132266666666666</v>
      </c>
      <c r="S2902" s="1" t="s">
        <v>6535</v>
      </c>
      <c r="T2902" s="36">
        <v>4.7701333333333329</v>
      </c>
      <c r="U2902" s="2" t="s">
        <v>6535</v>
      </c>
      <c r="V2902" s="31">
        <v>5.6879472271914135</v>
      </c>
      <c r="W2902" s="2" t="s">
        <v>6535</v>
      </c>
      <c r="X2902" s="31" t="s">
        <v>6535</v>
      </c>
      <c r="Y2902" s="2" t="s">
        <v>6535</v>
      </c>
      <c r="AA2902" s="38">
        <v>6710</v>
      </c>
      <c r="AB2902" s="9" t="s">
        <v>6535</v>
      </c>
      <c r="AC2902" s="38">
        <v>50873</v>
      </c>
      <c r="AD2902" s="9" t="s">
        <v>6535</v>
      </c>
      <c r="AE2902" s="42">
        <v>8944</v>
      </c>
      <c r="AF2902" s="9" t="s">
        <v>6535</v>
      </c>
      <c r="AG2902" s="41">
        <v>1875</v>
      </c>
      <c r="AH2902" s="2" t="s">
        <v>6535</v>
      </c>
      <c r="AI2902" s="41">
        <v>0</v>
      </c>
      <c r="AJ2902" s="2" t="s">
        <v>6535</v>
      </c>
      <c r="AK2902" s="41">
        <v>14400</v>
      </c>
      <c r="AL2902" s="2" t="s">
        <v>6535</v>
      </c>
      <c r="AM2902" s="2" t="str">
        <f>IF(OR(O2902="Q",Q2902="Q",S2902="Q",U2902="Q",W2902="Q",Y2902="Q",AB2902="Q",AD2902="Q",AF2902="Q",AH2902="Q",AJ2902="Q",AL2902="Q"),"Yes","No")</f>
        <v>No</v>
      </c>
    </row>
    <row r="2903" spans="1:39">
      <c r="A2903" s="6" t="s">
        <v>51</v>
      </c>
      <c r="B2903" s="6" t="s">
        <v>1469</v>
      </c>
      <c r="C2903" s="4" t="s">
        <v>77</v>
      </c>
      <c r="D2903" s="242" t="s">
        <v>3480</v>
      </c>
      <c r="E2903" s="237" t="s">
        <v>3481</v>
      </c>
      <c r="F2903" s="25" t="s">
        <v>320</v>
      </c>
      <c r="G2903" s="53" t="s">
        <v>476</v>
      </c>
      <c r="H2903" s="180">
        <v>0</v>
      </c>
      <c r="I2903" s="28">
        <v>6</v>
      </c>
      <c r="J2903" s="171" t="s">
        <v>15</v>
      </c>
      <c r="K2903" s="171" t="s">
        <v>13</v>
      </c>
      <c r="L2903" s="9">
        <v>1</v>
      </c>
      <c r="M2903" s="9"/>
      <c r="N2903" s="32">
        <v>1.1556035813522691</v>
      </c>
      <c r="O2903" s="10" t="s">
        <v>6535</v>
      </c>
      <c r="P2903" s="57">
        <v>9.6511358069257147E-2</v>
      </c>
      <c r="Q2903" s="7" t="s">
        <v>6535</v>
      </c>
      <c r="R2903" s="182">
        <v>43.044395116537181</v>
      </c>
      <c r="S2903" s="1" t="s">
        <v>6535</v>
      </c>
      <c r="T2903" s="36">
        <v>3.5948945615982244</v>
      </c>
      <c r="U2903" s="2" t="s">
        <v>6535</v>
      </c>
      <c r="V2903" s="31">
        <v>11.973757332510035</v>
      </c>
      <c r="W2903" s="2" t="s">
        <v>6535</v>
      </c>
      <c r="X2903" s="31" t="s">
        <v>6535</v>
      </c>
      <c r="Y2903" s="2" t="s">
        <v>6535</v>
      </c>
      <c r="AA2903" s="38">
        <v>7486</v>
      </c>
      <c r="AB2903" s="9" t="s">
        <v>6535</v>
      </c>
      <c r="AC2903" s="38">
        <v>77566</v>
      </c>
      <c r="AD2903" s="9" t="s">
        <v>6535</v>
      </c>
      <c r="AE2903" s="42">
        <v>6478</v>
      </c>
      <c r="AF2903" s="9" t="s">
        <v>6535</v>
      </c>
      <c r="AG2903" s="41">
        <v>1802</v>
      </c>
      <c r="AH2903" s="2" t="s">
        <v>6535</v>
      </c>
      <c r="AI2903" s="41">
        <v>0</v>
      </c>
      <c r="AJ2903" s="2" t="s">
        <v>6535</v>
      </c>
      <c r="AK2903" s="41">
        <v>28758</v>
      </c>
      <c r="AL2903" s="2" t="s">
        <v>6535</v>
      </c>
      <c r="AM2903" s="2" t="str">
        <f>IF(OR(O2903="Q",Q2903="Q",S2903="Q",U2903="Q",W2903="Q",Y2903="Q",AB2903="Q",AD2903="Q",AF2903="Q",AH2903="Q",AJ2903="Q",AL2903="Q"),"Yes","No")</f>
        <v>No</v>
      </c>
    </row>
    <row r="2904" spans="1:39">
      <c r="A2904" s="3" t="s">
        <v>3386</v>
      </c>
      <c r="B2904" s="3" t="s">
        <v>3375</v>
      </c>
      <c r="C2904" s="4" t="s">
        <v>74</v>
      </c>
      <c r="D2904" s="241" t="s">
        <v>3387</v>
      </c>
      <c r="E2904" s="236" t="s">
        <v>3388</v>
      </c>
      <c r="F2904" s="3" t="s">
        <v>317</v>
      </c>
      <c r="G2904" s="4" t="s">
        <v>476</v>
      </c>
      <c r="H2904" s="60">
        <v>0</v>
      </c>
      <c r="I2904" s="27">
        <v>6</v>
      </c>
      <c r="J2904" s="170" t="s">
        <v>15</v>
      </c>
      <c r="K2904" s="170" t="s">
        <v>13</v>
      </c>
      <c r="L2904" s="5">
        <v>1</v>
      </c>
      <c r="N2904" s="31">
        <v>1.241515106949687</v>
      </c>
      <c r="O2904" s="4" t="s">
        <v>6535</v>
      </c>
      <c r="P2904" s="56">
        <v>1.1168817804956928</v>
      </c>
      <c r="Q2904" s="8" t="s">
        <v>6535</v>
      </c>
      <c r="R2904" s="35">
        <v>38.983381088825212</v>
      </c>
      <c r="S2904" s="2" t="s">
        <v>6535</v>
      </c>
      <c r="T2904" s="36">
        <v>35.069914040114611</v>
      </c>
      <c r="U2904" s="2" t="s">
        <v>6535</v>
      </c>
      <c r="V2904" s="31">
        <v>1.1115904374397438</v>
      </c>
      <c r="W2904" s="2" t="s">
        <v>6535</v>
      </c>
      <c r="X2904" s="31" t="s">
        <v>6535</v>
      </c>
      <c r="Y2904" s="2" t="s">
        <v>6535</v>
      </c>
      <c r="AA2904" s="37">
        <v>75977</v>
      </c>
      <c r="AB2904" s="4" t="s">
        <v>6535</v>
      </c>
      <c r="AC2904" s="37">
        <v>68026</v>
      </c>
      <c r="AD2904" s="4" t="s">
        <v>6535</v>
      </c>
      <c r="AE2904" s="41">
        <v>61197</v>
      </c>
      <c r="AF2904" s="4" t="s">
        <v>6535</v>
      </c>
      <c r="AG2904" s="41">
        <v>1745</v>
      </c>
      <c r="AH2904" s="2" t="s">
        <v>6535</v>
      </c>
      <c r="AI2904" s="41">
        <v>0</v>
      </c>
      <c r="AJ2904" s="2" t="s">
        <v>6535</v>
      </c>
      <c r="AK2904" s="41">
        <v>17669</v>
      </c>
      <c r="AL2904" s="2" t="s">
        <v>6535</v>
      </c>
      <c r="AM2904" s="2" t="str">
        <f>IF(OR(O2904="Q",Q2904="Q",S2904="Q",U2904="Q",W2904="Q",Y2904="Q",AB2904="Q",AD2904="Q",AF2904="Q",AH2904="Q",AJ2904="Q",AL2904="Q"),"Yes","No")</f>
        <v>No</v>
      </c>
    </row>
    <row r="2905" spans="1:39">
      <c r="A2905" s="6" t="s">
        <v>539</v>
      </c>
      <c r="B2905" s="6" t="s">
        <v>540</v>
      </c>
      <c r="C2905" s="4" t="s">
        <v>112</v>
      </c>
      <c r="D2905" s="242" t="s">
        <v>541</v>
      </c>
      <c r="E2905" s="237" t="s">
        <v>542</v>
      </c>
      <c r="F2905" s="25" t="s">
        <v>320</v>
      </c>
      <c r="G2905" s="53" t="s">
        <v>476</v>
      </c>
      <c r="H2905" s="180">
        <v>0</v>
      </c>
      <c r="I2905" s="28">
        <v>6</v>
      </c>
      <c r="J2905" s="171" t="s">
        <v>15</v>
      </c>
      <c r="K2905" s="171" t="s">
        <v>13</v>
      </c>
      <c r="L2905" s="9">
        <v>1</v>
      </c>
      <c r="M2905" s="9"/>
      <c r="N2905" s="32">
        <v>12.544117647058824</v>
      </c>
      <c r="O2905" s="10" t="s">
        <v>6535</v>
      </c>
      <c r="P2905" s="57">
        <v>0.14036675545865002</v>
      </c>
      <c r="Q2905" s="7" t="s">
        <v>6535</v>
      </c>
      <c r="R2905" s="182">
        <v>34.056392294220664</v>
      </c>
      <c r="S2905" s="1" t="s">
        <v>6535</v>
      </c>
      <c r="T2905" s="36">
        <v>0.3810858143607706</v>
      </c>
      <c r="U2905" s="2" t="s">
        <v>6535</v>
      </c>
      <c r="V2905" s="31">
        <v>89.366727941176464</v>
      </c>
      <c r="W2905" s="2" t="s">
        <v>6535</v>
      </c>
      <c r="X2905" s="31" t="s">
        <v>6535</v>
      </c>
      <c r="Y2905" s="2" t="s">
        <v>6535</v>
      </c>
      <c r="AA2905" s="38">
        <v>13648</v>
      </c>
      <c r="AB2905" s="9" t="s">
        <v>6535</v>
      </c>
      <c r="AC2905" s="38">
        <v>97231</v>
      </c>
      <c r="AD2905" s="9" t="s">
        <v>6535</v>
      </c>
      <c r="AE2905" s="42">
        <v>1088</v>
      </c>
      <c r="AF2905" s="9" t="s">
        <v>6535</v>
      </c>
      <c r="AG2905" s="41">
        <v>2855</v>
      </c>
      <c r="AH2905" s="2" t="s">
        <v>6535</v>
      </c>
      <c r="AI2905" s="41">
        <v>0</v>
      </c>
      <c r="AJ2905" s="2" t="s">
        <v>6535</v>
      </c>
      <c r="AK2905" s="41">
        <v>66137</v>
      </c>
      <c r="AL2905" s="2" t="s">
        <v>6535</v>
      </c>
      <c r="AM2905" s="2" t="str">
        <f>IF(OR(O2905="Q",Q2905="Q",S2905="Q",U2905="Q",W2905="Q",Y2905="Q",AB2905="Q",AD2905="Q",AF2905="Q",AH2905="Q",AJ2905="Q",AL2905="Q"),"Yes","No")</f>
        <v>No</v>
      </c>
    </row>
    <row r="2906" spans="1:39">
      <c r="A2906" s="6" t="s">
        <v>5300</v>
      </c>
      <c r="B2906" s="6" t="s">
        <v>5301</v>
      </c>
      <c r="C2906" s="4" t="s">
        <v>41</v>
      </c>
      <c r="D2906" s="242" t="s">
        <v>5302</v>
      </c>
      <c r="E2906" s="237" t="s">
        <v>5303</v>
      </c>
      <c r="F2906" s="25" t="s">
        <v>317</v>
      </c>
      <c r="G2906" s="53" t="s">
        <v>476</v>
      </c>
      <c r="H2906" s="180">
        <v>0</v>
      </c>
      <c r="I2906" s="28">
        <v>6</v>
      </c>
      <c r="J2906" s="171" t="s">
        <v>15</v>
      </c>
      <c r="K2906" s="171" t="s">
        <v>13</v>
      </c>
      <c r="L2906" s="9">
        <v>1</v>
      </c>
      <c r="M2906" s="9"/>
      <c r="N2906" s="32">
        <v>0.43446088794926002</v>
      </c>
      <c r="O2906" s="10" t="s">
        <v>65</v>
      </c>
      <c r="P2906" s="57">
        <v>2.0509493749844059E-2</v>
      </c>
      <c r="Q2906" s="7" t="s">
        <v>6535</v>
      </c>
      <c r="R2906" s="182">
        <v>81.793877551020415</v>
      </c>
      <c r="S2906" s="1" t="s">
        <v>6535</v>
      </c>
      <c r="T2906" s="36">
        <v>3.8612244897959185</v>
      </c>
      <c r="U2906" s="2" t="s">
        <v>65</v>
      </c>
      <c r="V2906" s="31">
        <v>21.18340380549683</v>
      </c>
      <c r="W2906" s="2" t="s">
        <v>65</v>
      </c>
      <c r="X2906" s="31" t="s">
        <v>6535</v>
      </c>
      <c r="Y2906" s="2" t="s">
        <v>6535</v>
      </c>
      <c r="AA2906" s="38">
        <v>1644</v>
      </c>
      <c r="AB2906" s="9" t="s">
        <v>6535</v>
      </c>
      <c r="AC2906" s="38">
        <v>80158</v>
      </c>
      <c r="AD2906" s="9" t="s">
        <v>6535</v>
      </c>
      <c r="AE2906" s="42">
        <v>3784</v>
      </c>
      <c r="AF2906" s="9" t="s">
        <v>65</v>
      </c>
      <c r="AG2906" s="41">
        <v>980</v>
      </c>
      <c r="AH2906" s="2" t="s">
        <v>6535</v>
      </c>
      <c r="AI2906" s="41">
        <v>0</v>
      </c>
      <c r="AJ2906" s="2" t="s">
        <v>6535</v>
      </c>
      <c r="AK2906" s="41">
        <v>22492</v>
      </c>
      <c r="AL2906" s="2" t="s">
        <v>6535</v>
      </c>
      <c r="AM2906" s="2" t="str">
        <f>IF(OR(O2906="Q",Q2906="Q",S2906="Q",U2906="Q",W2906="Q",Y2906="Q",AB2906="Q",AD2906="Q",AF2906="Q",AH2906="Q",AJ2906="Q",AL2906="Q"),"Yes","No")</f>
        <v>Yes</v>
      </c>
    </row>
    <row r="2907" spans="1:39">
      <c r="A2907" s="3" t="s">
        <v>1324</v>
      </c>
      <c r="B2907" s="3" t="s">
        <v>1325</v>
      </c>
      <c r="C2907" s="4" t="s">
        <v>114</v>
      </c>
      <c r="D2907" s="241">
        <v>3077</v>
      </c>
      <c r="E2907" s="236">
        <v>30077</v>
      </c>
      <c r="F2907" s="3" t="s">
        <v>317</v>
      </c>
      <c r="G2907" s="4" t="s">
        <v>262</v>
      </c>
      <c r="H2907" s="60">
        <v>107682</v>
      </c>
      <c r="I2907" s="27">
        <v>6</v>
      </c>
      <c r="J2907" s="170" t="s">
        <v>14</v>
      </c>
      <c r="K2907" s="170" t="s">
        <v>16</v>
      </c>
      <c r="L2907" s="5">
        <v>1</v>
      </c>
      <c r="N2907" s="31">
        <v>3.7805637212519452</v>
      </c>
      <c r="O2907" s="4" t="s">
        <v>6535</v>
      </c>
      <c r="P2907" s="56">
        <v>0.11790623803437471</v>
      </c>
      <c r="Q2907" s="8" t="s">
        <v>6535</v>
      </c>
      <c r="R2907" s="35">
        <v>71.12658227848101</v>
      </c>
      <c r="S2907" s="2" t="s">
        <v>6535</v>
      </c>
      <c r="T2907" s="36">
        <v>2.2182585347142307</v>
      </c>
      <c r="U2907" s="2" t="s">
        <v>6535</v>
      </c>
      <c r="V2907" s="31">
        <v>32.064153553518935</v>
      </c>
      <c r="W2907" s="2" t="s">
        <v>6535</v>
      </c>
      <c r="X2907" s="31">
        <v>13.767968517968518</v>
      </c>
      <c r="Y2907" s="2" t="s">
        <v>6535</v>
      </c>
      <c r="AA2907" s="37">
        <v>21863</v>
      </c>
      <c r="AB2907" s="4" t="s">
        <v>6535</v>
      </c>
      <c r="AC2907" s="37">
        <v>185427</v>
      </c>
      <c r="AD2907" s="4" t="s">
        <v>6535</v>
      </c>
      <c r="AE2907" s="41">
        <v>5783</v>
      </c>
      <c r="AF2907" s="4" t="s">
        <v>6535</v>
      </c>
      <c r="AG2907" s="41">
        <v>2607</v>
      </c>
      <c r="AH2907" s="2" t="s">
        <v>6535</v>
      </c>
      <c r="AI2907" s="41">
        <v>13468</v>
      </c>
      <c r="AJ2907" s="2" t="s">
        <v>6535</v>
      </c>
      <c r="AK2907" s="41">
        <v>13178</v>
      </c>
      <c r="AL2907" s="2" t="s">
        <v>6535</v>
      </c>
      <c r="AM2907" s="2" t="str">
        <f>IF(OR(O2907="Q",Q2907="Q",S2907="Q",U2907="Q",W2907="Q",Y2907="Q",AB2907="Q",AD2907="Q",AF2907="Q",AH2907="Q",AJ2907="Q",AL2907="Q"),"Yes","No")</f>
        <v>No</v>
      </c>
    </row>
    <row r="2908" spans="1:39">
      <c r="A2908" s="3" t="s">
        <v>166</v>
      </c>
      <c r="B2908" s="3" t="s">
        <v>1854</v>
      </c>
      <c r="C2908" s="4" t="s">
        <v>48</v>
      </c>
      <c r="E2908" s="236">
        <v>44929</v>
      </c>
      <c r="F2908" s="3" t="s">
        <v>317</v>
      </c>
      <c r="G2908" s="4" t="s">
        <v>262</v>
      </c>
      <c r="H2908" s="60">
        <v>5502379</v>
      </c>
      <c r="I2908" s="27">
        <v>6</v>
      </c>
      <c r="J2908" s="170" t="s">
        <v>32</v>
      </c>
      <c r="K2908" s="170" t="s">
        <v>16</v>
      </c>
      <c r="L2908" s="5">
        <v>1</v>
      </c>
      <c r="N2908" s="31">
        <v>0</v>
      </c>
      <c r="O2908" s="4" t="s">
        <v>6535</v>
      </c>
      <c r="P2908" s="56">
        <v>0</v>
      </c>
      <c r="Q2908" s="8" t="s">
        <v>6535</v>
      </c>
      <c r="R2908" s="35">
        <v>45.331973185660161</v>
      </c>
      <c r="S2908" s="2" t="s">
        <v>6535</v>
      </c>
      <c r="T2908" s="36">
        <v>21.355872923345963</v>
      </c>
      <c r="U2908" s="2" t="s">
        <v>6535</v>
      </c>
      <c r="V2908" s="31">
        <v>2.1226935254940495</v>
      </c>
      <c r="W2908" s="2" t="s">
        <v>6535</v>
      </c>
      <c r="X2908" s="31" t="s">
        <v>6535</v>
      </c>
      <c r="Y2908" s="2" t="s">
        <v>163</v>
      </c>
      <c r="AA2908" s="37">
        <v>0</v>
      </c>
      <c r="AB2908" s="4" t="s">
        <v>6535</v>
      </c>
      <c r="AC2908" s="37">
        <v>155534</v>
      </c>
      <c r="AD2908" s="4" t="s">
        <v>6535</v>
      </c>
      <c r="AE2908" s="41">
        <v>73272</v>
      </c>
      <c r="AF2908" s="4" t="s">
        <v>6535</v>
      </c>
      <c r="AG2908" s="41">
        <v>3431</v>
      </c>
      <c r="AH2908" s="2" t="s">
        <v>6535</v>
      </c>
      <c r="AI2908" s="41">
        <v>0</v>
      </c>
      <c r="AJ2908" s="2" t="s">
        <v>163</v>
      </c>
      <c r="AK2908" s="41">
        <v>10510</v>
      </c>
      <c r="AL2908" s="2" t="s">
        <v>6535</v>
      </c>
      <c r="AM2908" s="2" t="str">
        <f>IF(OR(O2908="Q",Q2908="Q",S2908="Q",U2908="Q",W2908="Q",Y2908="Q",AB2908="Q",AD2908="Q",AF2908="Q",AH2908="Q",AJ2908="Q",AL2908="Q"),"Yes","No")</f>
        <v>No</v>
      </c>
    </row>
    <row r="2909" spans="1:39">
      <c r="A2909" s="3" t="s">
        <v>6398</v>
      </c>
      <c r="B2909" s="3" t="s">
        <v>6399</v>
      </c>
      <c r="C2909" s="4" t="s">
        <v>77</v>
      </c>
      <c r="D2909" s="241">
        <v>5220</v>
      </c>
      <c r="E2909" s="236">
        <v>50517</v>
      </c>
      <c r="F2909" s="3" t="s">
        <v>317</v>
      </c>
      <c r="G2909" s="4" t="s">
        <v>262</v>
      </c>
      <c r="H2909" s="60">
        <v>2650890</v>
      </c>
      <c r="I2909" s="27">
        <v>6</v>
      </c>
      <c r="J2909" s="170" t="s">
        <v>15</v>
      </c>
      <c r="K2909" s="170" t="s">
        <v>16</v>
      </c>
      <c r="L2909" s="5">
        <v>1</v>
      </c>
      <c r="N2909" s="31">
        <v>166.96016666666668</v>
      </c>
      <c r="O2909" s="4" t="s">
        <v>6535</v>
      </c>
      <c r="P2909" s="56">
        <v>17.317722919475848</v>
      </c>
      <c r="Q2909" s="8" t="s">
        <v>6535</v>
      </c>
      <c r="R2909" s="35">
        <v>135.62954279015241</v>
      </c>
      <c r="S2909" s="2" t="s">
        <v>6535</v>
      </c>
      <c r="T2909" s="36">
        <v>14.067995310668231</v>
      </c>
      <c r="U2909" s="2" t="s">
        <v>6535</v>
      </c>
      <c r="V2909" s="31">
        <v>9.641</v>
      </c>
      <c r="W2909" s="2" t="s">
        <v>6535</v>
      </c>
      <c r="X2909" s="31">
        <v>0.46201768328234949</v>
      </c>
      <c r="Y2909" s="2" t="s">
        <v>163</v>
      </c>
      <c r="AA2909" s="37">
        <v>2003522</v>
      </c>
      <c r="AB2909" s="4" t="s">
        <v>6535</v>
      </c>
      <c r="AC2909" s="37">
        <v>115692</v>
      </c>
      <c r="AD2909" s="4" t="s">
        <v>6535</v>
      </c>
      <c r="AE2909" s="41">
        <v>12000</v>
      </c>
      <c r="AF2909" s="4" t="s">
        <v>6535</v>
      </c>
      <c r="AG2909" s="41">
        <v>853</v>
      </c>
      <c r="AH2909" s="2" t="s">
        <v>6535</v>
      </c>
      <c r="AI2909" s="41">
        <v>250406</v>
      </c>
      <c r="AJ2909" s="2" t="s">
        <v>163</v>
      </c>
      <c r="AK2909" s="41">
        <v>23574</v>
      </c>
      <c r="AL2909" s="2" t="s">
        <v>6535</v>
      </c>
      <c r="AM2909" s="2" t="str">
        <f>IF(OR(O2909="Q",Q2909="Q",S2909="Q",U2909="Q",W2909="Q",Y2909="Q",AB2909="Q",AD2909="Q",AF2909="Q",AH2909="Q",AJ2909="Q",AL2909="Q"),"Yes","No")</f>
        <v>No</v>
      </c>
    </row>
    <row r="2910" spans="1:39">
      <c r="A2910" s="6" t="s">
        <v>4049</v>
      </c>
      <c r="B2910" s="6" t="s">
        <v>4050</v>
      </c>
      <c r="C2910" s="4" t="s">
        <v>111</v>
      </c>
      <c r="D2910" s="242" t="s">
        <v>4051</v>
      </c>
      <c r="E2910" s="237">
        <v>66176</v>
      </c>
      <c r="F2910" s="25" t="s">
        <v>167</v>
      </c>
      <c r="G2910" s="53" t="s">
        <v>264</v>
      </c>
      <c r="H2910" s="180">
        <v>0</v>
      </c>
      <c r="I2910" s="27">
        <v>5</v>
      </c>
      <c r="J2910" s="171" t="s">
        <v>14</v>
      </c>
      <c r="K2910" s="171" t="s">
        <v>13</v>
      </c>
      <c r="L2910" s="9">
        <v>5</v>
      </c>
      <c r="M2910" s="9"/>
      <c r="N2910" s="32">
        <v>1.1651775217493534</v>
      </c>
      <c r="O2910" s="10" t="s">
        <v>6535</v>
      </c>
      <c r="P2910" s="57">
        <v>0.11054598181919581</v>
      </c>
      <c r="Q2910" s="7" t="s">
        <v>6535</v>
      </c>
      <c r="R2910" s="182">
        <v>65.681318681318686</v>
      </c>
      <c r="S2910" s="1" t="s">
        <v>6535</v>
      </c>
      <c r="T2910" s="36">
        <v>6.2315018315018316</v>
      </c>
      <c r="U2910" s="2" t="s">
        <v>6535</v>
      </c>
      <c r="V2910" s="31">
        <v>10.540206912767458</v>
      </c>
      <c r="W2910" s="2" t="s">
        <v>6535</v>
      </c>
      <c r="X2910" s="31" t="s">
        <v>6535</v>
      </c>
      <c r="Y2910" s="2" t="s">
        <v>6535</v>
      </c>
      <c r="AA2910" s="38">
        <v>19822</v>
      </c>
      <c r="AB2910" s="9" t="s">
        <v>6535</v>
      </c>
      <c r="AC2910" s="38">
        <v>179310</v>
      </c>
      <c r="AD2910" s="9" t="s">
        <v>6535</v>
      </c>
      <c r="AE2910" s="42">
        <v>17012</v>
      </c>
      <c r="AF2910" s="9" t="s">
        <v>6535</v>
      </c>
      <c r="AG2910" s="41">
        <v>2730</v>
      </c>
      <c r="AH2910" s="2" t="s">
        <v>6535</v>
      </c>
      <c r="AI2910" s="41">
        <v>0</v>
      </c>
      <c r="AJ2910" s="2" t="s">
        <v>6535</v>
      </c>
      <c r="AK2910" s="41">
        <v>81382</v>
      </c>
      <c r="AL2910" s="2" t="s">
        <v>6535</v>
      </c>
      <c r="AM2910" s="2" t="str">
        <f>IF(OR(O2910="Q",Q2910="Q",S2910="Q",U2910="Q",W2910="Q",Y2910="Q",AB2910="Q",AD2910="Q",AF2910="Q",AH2910="Q",AJ2910="Q",AL2910="Q"),"Yes","No")</f>
        <v>No</v>
      </c>
    </row>
    <row r="2911" spans="1:39">
      <c r="A2911" s="3" t="s">
        <v>5863</v>
      </c>
      <c r="B2911" s="3" t="s">
        <v>5728</v>
      </c>
      <c r="C2911" s="4" t="s">
        <v>22</v>
      </c>
      <c r="D2911" s="241" t="s">
        <v>5864</v>
      </c>
      <c r="E2911" s="236">
        <v>99376</v>
      </c>
      <c r="F2911" s="3" t="s">
        <v>167</v>
      </c>
      <c r="G2911" s="4" t="s">
        <v>264</v>
      </c>
      <c r="H2911" s="60">
        <v>0</v>
      </c>
      <c r="I2911" s="27">
        <v>5</v>
      </c>
      <c r="J2911" s="170" t="s">
        <v>14</v>
      </c>
      <c r="K2911" s="170" t="s">
        <v>13</v>
      </c>
      <c r="L2911" s="5">
        <v>5</v>
      </c>
      <c r="N2911" s="31">
        <v>0.55840566567344652</v>
      </c>
      <c r="O2911" s="4" t="s">
        <v>6535</v>
      </c>
      <c r="P2911" s="56">
        <v>1.9711109010923347E-2</v>
      </c>
      <c r="Q2911" s="8" t="s">
        <v>6535</v>
      </c>
      <c r="R2911" s="35">
        <v>67.215778688524594</v>
      </c>
      <c r="S2911" s="2" t="s">
        <v>6535</v>
      </c>
      <c r="T2911" s="36">
        <v>2.3726434426229508</v>
      </c>
      <c r="U2911" s="2" t="s">
        <v>6535</v>
      </c>
      <c r="V2911" s="31">
        <v>28.329490003022844</v>
      </c>
      <c r="W2911" s="2" t="s">
        <v>6535</v>
      </c>
      <c r="X2911" s="31" t="s">
        <v>6535</v>
      </c>
      <c r="Y2911" s="2" t="s">
        <v>6535</v>
      </c>
      <c r="AA2911" s="37">
        <v>12931</v>
      </c>
      <c r="AB2911" s="4" t="s">
        <v>6535</v>
      </c>
      <c r="AC2911" s="37">
        <v>656026</v>
      </c>
      <c r="AD2911" s="4" t="s">
        <v>6535</v>
      </c>
      <c r="AE2911" s="41">
        <v>23157</v>
      </c>
      <c r="AF2911" s="4" t="s">
        <v>6535</v>
      </c>
      <c r="AG2911" s="41">
        <v>9760</v>
      </c>
      <c r="AH2911" s="2" t="s">
        <v>6535</v>
      </c>
      <c r="AI2911" s="41">
        <v>0</v>
      </c>
      <c r="AJ2911" s="2" t="s">
        <v>6535</v>
      </c>
      <c r="AK2911" s="41">
        <v>162227</v>
      </c>
      <c r="AL2911" s="2" t="s">
        <v>6535</v>
      </c>
      <c r="AM2911" s="2" t="str">
        <f>IF(OR(O2911="Q",Q2911="Q",S2911="Q",U2911="Q",W2911="Q",Y2911="Q",AB2911="Q",AD2911="Q",AF2911="Q",AH2911="Q",AJ2911="Q",AL2911="Q"),"Yes","No")</f>
        <v>No</v>
      </c>
    </row>
    <row r="2912" spans="1:39">
      <c r="A2912" s="6" t="s">
        <v>4040</v>
      </c>
      <c r="B2912" s="6" t="s">
        <v>4041</v>
      </c>
      <c r="C2912" s="4" t="s">
        <v>111</v>
      </c>
      <c r="D2912" s="242" t="s">
        <v>4042</v>
      </c>
      <c r="E2912" s="237">
        <v>66158</v>
      </c>
      <c r="F2912" s="25" t="s">
        <v>167</v>
      </c>
      <c r="G2912" s="53" t="s">
        <v>264</v>
      </c>
      <c r="H2912" s="180">
        <v>0</v>
      </c>
      <c r="I2912" s="28">
        <v>5</v>
      </c>
      <c r="J2912" s="171" t="s">
        <v>14</v>
      </c>
      <c r="K2912" s="171" t="s">
        <v>13</v>
      </c>
      <c r="L2912" s="9">
        <v>5</v>
      </c>
      <c r="M2912" s="9"/>
      <c r="N2912" s="32">
        <v>0</v>
      </c>
      <c r="O2912" s="10" t="s">
        <v>6535</v>
      </c>
      <c r="P2912" s="57">
        <v>0</v>
      </c>
      <c r="Q2912" s="7" t="s">
        <v>6535</v>
      </c>
      <c r="R2912" s="182">
        <v>47.173895295438307</v>
      </c>
      <c r="S2912" s="1" t="s">
        <v>6535</v>
      </c>
      <c r="T2912" s="36">
        <v>2.9425451576691497</v>
      </c>
      <c r="U2912" s="2" t="s">
        <v>6535</v>
      </c>
      <c r="V2912" s="31">
        <v>16.031664007768608</v>
      </c>
      <c r="W2912" s="2" t="s">
        <v>6535</v>
      </c>
      <c r="X2912" s="31" t="s">
        <v>6535</v>
      </c>
      <c r="Y2912" s="2" t="s">
        <v>6535</v>
      </c>
      <c r="AA2912" s="38">
        <v>0</v>
      </c>
      <c r="AB2912" s="9" t="s">
        <v>6535</v>
      </c>
      <c r="AC2912" s="38">
        <v>462257</v>
      </c>
      <c r="AD2912" s="9" t="s">
        <v>6535</v>
      </c>
      <c r="AE2912" s="42">
        <v>28834</v>
      </c>
      <c r="AF2912" s="9" t="s">
        <v>6535</v>
      </c>
      <c r="AG2912" s="41">
        <v>9799</v>
      </c>
      <c r="AH2912" s="2" t="s">
        <v>6535</v>
      </c>
      <c r="AI2912" s="41">
        <v>0</v>
      </c>
      <c r="AJ2912" s="2" t="s">
        <v>6535</v>
      </c>
      <c r="AK2912" s="41">
        <v>284882</v>
      </c>
      <c r="AL2912" s="2" t="s">
        <v>6535</v>
      </c>
      <c r="AM2912" s="2" t="str">
        <f>IF(OR(O2912="Q",Q2912="Q",S2912="Q",U2912="Q",W2912="Q",Y2912="Q",AB2912="Q",AD2912="Q",AF2912="Q",AH2912="Q",AJ2912="Q",AL2912="Q"),"Yes","No")</f>
        <v>No</v>
      </c>
    </row>
    <row r="2913" spans="1:39">
      <c r="A2913" s="3" t="s">
        <v>2894</v>
      </c>
      <c r="B2913" s="3" t="s">
        <v>2895</v>
      </c>
      <c r="C2913" s="4" t="s">
        <v>60</v>
      </c>
      <c r="D2913" s="241">
        <v>5162</v>
      </c>
      <c r="E2913" s="236">
        <v>50162</v>
      </c>
      <c r="F2913" s="3" t="s">
        <v>317</v>
      </c>
      <c r="G2913" s="4" t="s">
        <v>264</v>
      </c>
      <c r="H2913" s="60">
        <v>66025</v>
      </c>
      <c r="I2913" s="27">
        <v>5</v>
      </c>
      <c r="J2913" s="170" t="s">
        <v>14</v>
      </c>
      <c r="K2913" s="170" t="s">
        <v>13</v>
      </c>
      <c r="L2913" s="5">
        <v>5</v>
      </c>
      <c r="N2913" s="31">
        <v>2.622329293814182</v>
      </c>
      <c r="O2913" s="4" t="s">
        <v>6535</v>
      </c>
      <c r="P2913" s="56">
        <v>0.18563236309953438</v>
      </c>
      <c r="Q2913" s="8" t="s">
        <v>6535</v>
      </c>
      <c r="R2913" s="35">
        <v>44.168987293616375</v>
      </c>
      <c r="S2913" s="2" t="s">
        <v>6535</v>
      </c>
      <c r="T2913" s="36">
        <v>3.1266834056151565</v>
      </c>
      <c r="U2913" s="2" t="s">
        <v>6535</v>
      </c>
      <c r="V2913" s="31">
        <v>14.126466150776269</v>
      </c>
      <c r="W2913" s="2" t="s">
        <v>6535</v>
      </c>
      <c r="X2913" s="31" t="s">
        <v>6535</v>
      </c>
      <c r="Y2913" s="2" t="s">
        <v>6535</v>
      </c>
      <c r="AA2913" s="37">
        <v>107762</v>
      </c>
      <c r="AB2913" s="4" t="s">
        <v>6535</v>
      </c>
      <c r="AC2913" s="37">
        <v>580513</v>
      </c>
      <c r="AD2913" s="4" t="s">
        <v>6535</v>
      </c>
      <c r="AE2913" s="41">
        <v>41094</v>
      </c>
      <c r="AF2913" s="4" t="s">
        <v>6535</v>
      </c>
      <c r="AG2913" s="41">
        <v>13143</v>
      </c>
      <c r="AH2913" s="2" t="s">
        <v>6535</v>
      </c>
      <c r="AI2913" s="41">
        <v>0</v>
      </c>
      <c r="AJ2913" s="2" t="s">
        <v>6535</v>
      </c>
      <c r="AK2913" s="41">
        <v>119807</v>
      </c>
      <c r="AL2913" s="2" t="s">
        <v>6535</v>
      </c>
      <c r="AM2913" s="2" t="str">
        <f>IF(OR(O2913="Q",Q2913="Q",S2913="Q",U2913="Q",W2913="Q",Y2913="Q",AB2913="Q",AD2913="Q",AF2913="Q",AH2913="Q",AJ2913="Q",AL2913="Q"),"Yes","No")</f>
        <v>No</v>
      </c>
    </row>
    <row r="2914" spans="1:39">
      <c r="A2914" s="6" t="s">
        <v>4172</v>
      </c>
      <c r="B2914" s="6" t="s">
        <v>3937</v>
      </c>
      <c r="C2914" s="4" t="s">
        <v>67</v>
      </c>
      <c r="D2914" s="242" t="s">
        <v>4173</v>
      </c>
      <c r="E2914" s="237" t="s">
        <v>4174</v>
      </c>
      <c r="F2914" s="25" t="s">
        <v>1218</v>
      </c>
      <c r="G2914" s="53" t="s">
        <v>476</v>
      </c>
      <c r="H2914" s="180">
        <v>0</v>
      </c>
      <c r="I2914" s="28">
        <v>5</v>
      </c>
      <c r="J2914" s="171" t="s">
        <v>14</v>
      </c>
      <c r="K2914" s="171" t="s">
        <v>13</v>
      </c>
      <c r="L2914" s="9">
        <v>5</v>
      </c>
      <c r="M2914" s="9"/>
      <c r="N2914" s="32">
        <v>0.11980226810119221</v>
      </c>
      <c r="O2914" s="10" t="s">
        <v>6535</v>
      </c>
      <c r="P2914" s="57">
        <v>4.4299805023511867E-3</v>
      </c>
      <c r="Q2914" s="7" t="s">
        <v>6535</v>
      </c>
      <c r="R2914" s="182">
        <v>50.389741737402929</v>
      </c>
      <c r="S2914" s="1" t="s">
        <v>6535</v>
      </c>
      <c r="T2914" s="36">
        <v>1.8632833664439228</v>
      </c>
      <c r="U2914" s="2" t="s">
        <v>6535</v>
      </c>
      <c r="V2914" s="31">
        <v>27.04352040321799</v>
      </c>
      <c r="W2914" s="2" t="s">
        <v>6535</v>
      </c>
      <c r="X2914" s="31" t="s">
        <v>6535</v>
      </c>
      <c r="Y2914" s="2" t="s">
        <v>6535</v>
      </c>
      <c r="AA2914" s="38">
        <v>1236</v>
      </c>
      <c r="AB2914" s="9" t="s">
        <v>6535</v>
      </c>
      <c r="AC2914" s="38">
        <v>279008</v>
      </c>
      <c r="AD2914" s="9" t="s">
        <v>6535</v>
      </c>
      <c r="AE2914" s="42">
        <v>10317</v>
      </c>
      <c r="AF2914" s="9" t="s">
        <v>6535</v>
      </c>
      <c r="AG2914" s="41">
        <v>5537</v>
      </c>
      <c r="AH2914" s="2" t="s">
        <v>6535</v>
      </c>
      <c r="AI2914" s="41">
        <v>0</v>
      </c>
      <c r="AJ2914" s="2" t="s">
        <v>6535</v>
      </c>
      <c r="AK2914" s="41">
        <v>86884</v>
      </c>
      <c r="AL2914" s="2" t="s">
        <v>6535</v>
      </c>
      <c r="AM2914" s="2" t="str">
        <f>IF(OR(O2914="Q",Q2914="Q",S2914="Q",U2914="Q",W2914="Q",Y2914="Q",AB2914="Q",AD2914="Q",AF2914="Q",AH2914="Q",AJ2914="Q",AL2914="Q"),"Yes","No")</f>
        <v>No</v>
      </c>
    </row>
    <row r="2915" spans="1:39">
      <c r="A2915" s="6" t="s">
        <v>4162</v>
      </c>
      <c r="B2915" s="6" t="s">
        <v>4163</v>
      </c>
      <c r="C2915" s="4" t="s">
        <v>67</v>
      </c>
      <c r="D2915" s="242" t="s">
        <v>4164</v>
      </c>
      <c r="E2915" s="237" t="s">
        <v>4165</v>
      </c>
      <c r="F2915" s="25" t="s">
        <v>317</v>
      </c>
      <c r="G2915" s="53" t="s">
        <v>476</v>
      </c>
      <c r="H2915" s="180">
        <v>0</v>
      </c>
      <c r="I2915" s="28">
        <v>5</v>
      </c>
      <c r="J2915" s="171" t="s">
        <v>14</v>
      </c>
      <c r="K2915" s="171" t="s">
        <v>13</v>
      </c>
      <c r="L2915" s="9">
        <v>5</v>
      </c>
      <c r="M2915" s="9"/>
      <c r="N2915" s="32">
        <v>0.67815339876408576</v>
      </c>
      <c r="O2915" s="10" t="s">
        <v>6535</v>
      </c>
      <c r="P2915" s="57">
        <v>2.5716806352007057E-2</v>
      </c>
      <c r="Q2915" s="7" t="s">
        <v>6535</v>
      </c>
      <c r="R2915" s="182">
        <v>48.94346242072595</v>
      </c>
      <c r="S2915" s="1" t="s">
        <v>6535</v>
      </c>
      <c r="T2915" s="36">
        <v>1.8560248279584401</v>
      </c>
      <c r="U2915" s="2" t="s">
        <v>6535</v>
      </c>
      <c r="V2915" s="31">
        <v>26.37004725554344</v>
      </c>
      <c r="W2915" s="2" t="s">
        <v>6535</v>
      </c>
      <c r="X2915" s="31" t="s">
        <v>6535</v>
      </c>
      <c r="Y2915" s="2" t="s">
        <v>6535</v>
      </c>
      <c r="AA2915" s="38">
        <v>9328</v>
      </c>
      <c r="AB2915" s="9" t="s">
        <v>6535</v>
      </c>
      <c r="AC2915" s="38">
        <v>362720</v>
      </c>
      <c r="AD2915" s="9" t="s">
        <v>6535</v>
      </c>
      <c r="AE2915" s="42">
        <v>13755</v>
      </c>
      <c r="AF2915" s="9" t="s">
        <v>6535</v>
      </c>
      <c r="AG2915" s="41">
        <v>7411</v>
      </c>
      <c r="AH2915" s="2" t="s">
        <v>6535</v>
      </c>
      <c r="AI2915" s="41">
        <v>0</v>
      </c>
      <c r="AJ2915" s="2" t="s">
        <v>6535</v>
      </c>
      <c r="AK2915" s="41">
        <v>136149</v>
      </c>
      <c r="AL2915" s="2" t="s">
        <v>6535</v>
      </c>
      <c r="AM2915" s="2" t="str">
        <f>IF(OR(O2915="Q",Q2915="Q",S2915="Q",U2915="Q",W2915="Q",Y2915="Q",AB2915="Q",AD2915="Q",AF2915="Q",AH2915="Q",AJ2915="Q",AL2915="Q"),"Yes","No")</f>
        <v>No</v>
      </c>
    </row>
    <row r="2916" spans="1:39">
      <c r="A2916" s="3" t="s">
        <v>5443</v>
      </c>
      <c r="B2916" s="3" t="s">
        <v>5444</v>
      </c>
      <c r="C2916" s="4" t="s">
        <v>84</v>
      </c>
      <c r="D2916" s="241" t="s">
        <v>5445</v>
      </c>
      <c r="E2916" s="236" t="s">
        <v>5446</v>
      </c>
      <c r="F2916" s="3" t="s">
        <v>481</v>
      </c>
      <c r="G2916" s="4" t="s">
        <v>476</v>
      </c>
      <c r="H2916" s="60">
        <v>0</v>
      </c>
      <c r="I2916" s="27">
        <v>5</v>
      </c>
      <c r="J2916" s="170" t="s">
        <v>14</v>
      </c>
      <c r="K2916" s="170" t="s">
        <v>13</v>
      </c>
      <c r="L2916" s="5">
        <v>5</v>
      </c>
      <c r="N2916" s="31">
        <v>0.82861857614332857</v>
      </c>
      <c r="O2916" s="4" t="s">
        <v>6535</v>
      </c>
      <c r="P2916" s="56">
        <v>4.1480799641247137E-2</v>
      </c>
      <c r="Q2916" s="8" t="s">
        <v>6535</v>
      </c>
      <c r="R2916" s="35">
        <v>25.454490838089516</v>
      </c>
      <c r="S2916" s="2" t="s">
        <v>6535</v>
      </c>
      <c r="T2916" s="36">
        <v>1.2742565334935416</v>
      </c>
      <c r="U2916" s="2" t="s">
        <v>6535</v>
      </c>
      <c r="V2916" s="31">
        <v>19.975954738330977</v>
      </c>
      <c r="W2916" s="2" t="s">
        <v>6535</v>
      </c>
      <c r="X2916" s="31" t="s">
        <v>6535</v>
      </c>
      <c r="Y2916" s="2" t="s">
        <v>6535</v>
      </c>
      <c r="AA2916" s="37">
        <v>7030</v>
      </c>
      <c r="AB2916" s="4" t="s">
        <v>6535</v>
      </c>
      <c r="AC2916" s="37">
        <v>169476</v>
      </c>
      <c r="AD2916" s="4" t="s">
        <v>6535</v>
      </c>
      <c r="AE2916" s="41">
        <v>8484</v>
      </c>
      <c r="AF2916" s="4" t="s">
        <v>6535</v>
      </c>
      <c r="AG2916" s="41">
        <v>6658</v>
      </c>
      <c r="AH2916" s="2" t="s">
        <v>6535</v>
      </c>
      <c r="AI2916" s="41">
        <v>0</v>
      </c>
      <c r="AJ2916" s="2" t="s">
        <v>6535</v>
      </c>
      <c r="AK2916" s="41">
        <v>155494</v>
      </c>
      <c r="AL2916" s="2" t="s">
        <v>6535</v>
      </c>
      <c r="AM2916" s="2" t="str">
        <f>IF(OR(O2916="Q",Q2916="Q",S2916="Q",U2916="Q",W2916="Q",Y2916="Q",AB2916="Q",AD2916="Q",AF2916="Q",AH2916="Q",AJ2916="Q",AL2916="Q"),"Yes","No")</f>
        <v>No</v>
      </c>
    </row>
    <row r="2917" spans="1:39">
      <c r="A2917" s="3" t="s">
        <v>5485</v>
      </c>
      <c r="B2917" s="3" t="s">
        <v>5486</v>
      </c>
      <c r="C2917" s="4" t="s">
        <v>84</v>
      </c>
      <c r="D2917" s="241" t="s">
        <v>5487</v>
      </c>
      <c r="E2917" s="236" t="s">
        <v>5488</v>
      </c>
      <c r="F2917" s="3" t="s">
        <v>317</v>
      </c>
      <c r="G2917" s="4" t="s">
        <v>476</v>
      </c>
      <c r="H2917" s="60">
        <v>0</v>
      </c>
      <c r="I2917" s="27">
        <v>5</v>
      </c>
      <c r="J2917" s="170" t="s">
        <v>14</v>
      </c>
      <c r="K2917" s="170" t="s">
        <v>13</v>
      </c>
      <c r="L2917" s="5">
        <v>5</v>
      </c>
      <c r="N2917" s="31">
        <v>1.0720158887785503</v>
      </c>
      <c r="O2917" s="4" t="s">
        <v>6535</v>
      </c>
      <c r="P2917" s="56">
        <v>0.16964089283357114</v>
      </c>
      <c r="Q2917" s="8" t="s">
        <v>6535</v>
      </c>
      <c r="R2917" s="35">
        <v>37.86030461684912</v>
      </c>
      <c r="S2917" s="2" t="s">
        <v>6535</v>
      </c>
      <c r="T2917" s="36">
        <v>5.9911946692051403</v>
      </c>
      <c r="U2917" s="2" t="s">
        <v>6535</v>
      </c>
      <c r="V2917" s="31">
        <v>6.3193247269116188</v>
      </c>
      <c r="W2917" s="2" t="s">
        <v>6535</v>
      </c>
      <c r="X2917" s="31" t="s">
        <v>6535</v>
      </c>
      <c r="Y2917" s="2" t="s">
        <v>6535</v>
      </c>
      <c r="AA2917" s="37">
        <v>26988</v>
      </c>
      <c r="AB2917" s="4" t="s">
        <v>6535</v>
      </c>
      <c r="AC2917" s="37">
        <v>159089</v>
      </c>
      <c r="AD2917" s="4" t="s">
        <v>6535</v>
      </c>
      <c r="AE2917" s="41">
        <v>25175</v>
      </c>
      <c r="AF2917" s="4" t="s">
        <v>6535</v>
      </c>
      <c r="AG2917" s="41">
        <v>4202</v>
      </c>
      <c r="AH2917" s="2" t="s">
        <v>6535</v>
      </c>
      <c r="AI2917" s="41">
        <v>0</v>
      </c>
      <c r="AJ2917" s="2" t="s">
        <v>6535</v>
      </c>
      <c r="AK2917" s="41">
        <v>32355</v>
      </c>
      <c r="AL2917" s="2" t="s">
        <v>6535</v>
      </c>
      <c r="AM2917" s="2" t="str">
        <f>IF(OR(O2917="Q",Q2917="Q",S2917="Q",U2917="Q",W2917="Q",Y2917="Q",AB2917="Q",AD2917="Q",AF2917="Q",AH2917="Q",AJ2917="Q",AL2917="Q"),"Yes","No")</f>
        <v>No</v>
      </c>
    </row>
    <row r="2918" spans="1:39">
      <c r="A2918" s="6" t="s">
        <v>5435</v>
      </c>
      <c r="B2918" s="6" t="s">
        <v>5436</v>
      </c>
      <c r="C2918" s="4" t="s">
        <v>84</v>
      </c>
      <c r="D2918" s="242" t="s">
        <v>5437</v>
      </c>
      <c r="E2918" s="237" t="s">
        <v>5438</v>
      </c>
      <c r="F2918" s="25" t="s">
        <v>481</v>
      </c>
      <c r="G2918" s="53" t="s">
        <v>476</v>
      </c>
      <c r="H2918" s="180">
        <v>0</v>
      </c>
      <c r="I2918" s="28">
        <v>5</v>
      </c>
      <c r="J2918" s="171" t="s">
        <v>14</v>
      </c>
      <c r="K2918" s="171" t="s">
        <v>13</v>
      </c>
      <c r="L2918" s="9">
        <v>5</v>
      </c>
      <c r="M2918" s="9"/>
      <c r="N2918" s="32">
        <v>2.543866535819431</v>
      </c>
      <c r="O2918" s="10" t="s">
        <v>6535</v>
      </c>
      <c r="P2918" s="57">
        <v>6.4069482342705736E-2</v>
      </c>
      <c r="Q2918" s="7" t="s">
        <v>6535</v>
      </c>
      <c r="R2918" s="182">
        <v>44.994661921708186</v>
      </c>
      <c r="S2918" s="1" t="s">
        <v>6535</v>
      </c>
      <c r="T2918" s="36">
        <v>1.133229537366548</v>
      </c>
      <c r="U2918" s="2" t="s">
        <v>6535</v>
      </c>
      <c r="V2918" s="31">
        <v>39.704808635917566</v>
      </c>
      <c r="W2918" s="2" t="s">
        <v>6535</v>
      </c>
      <c r="X2918" s="31" t="s">
        <v>6535</v>
      </c>
      <c r="Y2918" s="2" t="s">
        <v>6535</v>
      </c>
      <c r="AA2918" s="38">
        <v>12961</v>
      </c>
      <c r="AB2918" s="9" t="s">
        <v>6535</v>
      </c>
      <c r="AC2918" s="38">
        <v>202296</v>
      </c>
      <c r="AD2918" s="9" t="s">
        <v>6535</v>
      </c>
      <c r="AE2918" s="42">
        <v>5095</v>
      </c>
      <c r="AF2918" s="9" t="s">
        <v>6535</v>
      </c>
      <c r="AG2918" s="41">
        <v>4496</v>
      </c>
      <c r="AH2918" s="2" t="s">
        <v>6535</v>
      </c>
      <c r="AI2918" s="41">
        <v>0</v>
      </c>
      <c r="AJ2918" s="2" t="s">
        <v>6535</v>
      </c>
      <c r="AK2918" s="41">
        <v>94758</v>
      </c>
      <c r="AL2918" s="2" t="s">
        <v>6535</v>
      </c>
      <c r="AM2918" s="2" t="str">
        <f>IF(OR(O2918="Q",Q2918="Q",S2918="Q",U2918="Q",W2918="Q",Y2918="Q",AB2918="Q",AD2918="Q",AF2918="Q",AH2918="Q",AJ2918="Q",AL2918="Q"),"Yes","No")</f>
        <v>No</v>
      </c>
    </row>
    <row r="2919" spans="1:39">
      <c r="A2919" s="6" t="s">
        <v>5865</v>
      </c>
      <c r="B2919" s="6" t="s">
        <v>5866</v>
      </c>
      <c r="C2919" s="4" t="s">
        <v>22</v>
      </c>
      <c r="D2919" s="242" t="s">
        <v>5867</v>
      </c>
      <c r="E2919" s="237">
        <v>99382</v>
      </c>
      <c r="F2919" s="25" t="s">
        <v>167</v>
      </c>
      <c r="G2919" s="53" t="s">
        <v>264</v>
      </c>
      <c r="H2919" s="180">
        <v>0</v>
      </c>
      <c r="I2919" s="28">
        <v>5</v>
      </c>
      <c r="J2919" s="171" t="s">
        <v>15</v>
      </c>
      <c r="K2919" s="171" t="s">
        <v>13</v>
      </c>
      <c r="L2919" s="9">
        <v>5</v>
      </c>
      <c r="M2919" s="9"/>
      <c r="N2919" s="32">
        <v>1.9769580382623402</v>
      </c>
      <c r="O2919" s="10" t="s">
        <v>6535</v>
      </c>
      <c r="P2919" s="57">
        <v>5.3761957321559972E-2</v>
      </c>
      <c r="Q2919" s="7" t="s">
        <v>6535</v>
      </c>
      <c r="R2919" s="182">
        <v>82.952789699570815</v>
      </c>
      <c r="S2919" s="1" t="s">
        <v>6535</v>
      </c>
      <c r="T2919" s="36">
        <v>2.2558416785884599</v>
      </c>
      <c r="U2919" s="2" t="s">
        <v>6535</v>
      </c>
      <c r="V2919" s="31">
        <v>36.772434203572558</v>
      </c>
      <c r="W2919" s="2" t="s">
        <v>6535</v>
      </c>
      <c r="X2919" s="31" t="s">
        <v>6535</v>
      </c>
      <c r="Y2919" s="2" t="s">
        <v>6535</v>
      </c>
      <c r="AA2919" s="38">
        <v>18704</v>
      </c>
      <c r="AB2919" s="9" t="s">
        <v>6535</v>
      </c>
      <c r="AC2919" s="38">
        <v>347904</v>
      </c>
      <c r="AD2919" s="9" t="s">
        <v>6535</v>
      </c>
      <c r="AE2919" s="42">
        <v>9461</v>
      </c>
      <c r="AF2919" s="9" t="s">
        <v>6535</v>
      </c>
      <c r="AG2919" s="41">
        <v>4194</v>
      </c>
      <c r="AH2919" s="2" t="s">
        <v>6535</v>
      </c>
      <c r="AI2919" s="41">
        <v>0</v>
      </c>
      <c r="AJ2919" s="2" t="s">
        <v>6535</v>
      </c>
      <c r="AK2919" s="41">
        <v>224006</v>
      </c>
      <c r="AL2919" s="2" t="s">
        <v>6535</v>
      </c>
      <c r="AM2919" s="2" t="str">
        <f>IF(OR(O2919="Q",Q2919="Q",S2919="Q",U2919="Q",W2919="Q",Y2919="Q",AB2919="Q",AD2919="Q",AF2919="Q",AH2919="Q",AJ2919="Q",AL2919="Q"),"Yes","No")</f>
        <v>No</v>
      </c>
    </row>
    <row r="2920" spans="1:39">
      <c r="A2920" s="6" t="s">
        <v>3883</v>
      </c>
      <c r="B2920" s="6" t="s">
        <v>838</v>
      </c>
      <c r="C2920" s="4" t="s">
        <v>141</v>
      </c>
      <c r="D2920" s="242" t="s">
        <v>3884</v>
      </c>
      <c r="E2920" s="237" t="s">
        <v>3885</v>
      </c>
      <c r="F2920" s="25" t="s">
        <v>317</v>
      </c>
      <c r="G2920" s="53" t="s">
        <v>476</v>
      </c>
      <c r="H2920" s="180">
        <v>0</v>
      </c>
      <c r="I2920" s="28">
        <v>5</v>
      </c>
      <c r="J2920" s="171" t="s">
        <v>20</v>
      </c>
      <c r="K2920" s="171" t="s">
        <v>16</v>
      </c>
      <c r="L2920" s="9">
        <v>5</v>
      </c>
      <c r="M2920" s="9"/>
      <c r="N2920" s="32">
        <v>2.8045059127361696</v>
      </c>
      <c r="O2920" s="10" t="s">
        <v>6535</v>
      </c>
      <c r="P2920" s="57">
        <v>0.33776007988606416</v>
      </c>
      <c r="Q2920" s="7" t="s">
        <v>6535</v>
      </c>
      <c r="R2920" s="182">
        <v>28.814622641509434</v>
      </c>
      <c r="S2920" s="1" t="s">
        <v>6535</v>
      </c>
      <c r="T2920" s="36">
        <v>3.4702830188679243</v>
      </c>
      <c r="U2920" s="2" t="s">
        <v>6535</v>
      </c>
      <c r="V2920" s="31">
        <v>8.3032486067690634</v>
      </c>
      <c r="W2920" s="2" t="s">
        <v>6535</v>
      </c>
      <c r="X2920" s="31" t="s">
        <v>6535</v>
      </c>
      <c r="Y2920" s="2" t="s">
        <v>6535</v>
      </c>
      <c r="AA2920" s="38">
        <v>82531</v>
      </c>
      <c r="AB2920" s="9" t="s">
        <v>6535</v>
      </c>
      <c r="AC2920" s="38">
        <v>244348</v>
      </c>
      <c r="AD2920" s="9" t="s">
        <v>6535</v>
      </c>
      <c r="AE2920" s="42">
        <v>29428</v>
      </c>
      <c r="AF2920" s="9" t="s">
        <v>6535</v>
      </c>
      <c r="AG2920" s="41">
        <v>8480</v>
      </c>
      <c r="AH2920" s="2" t="s">
        <v>6535</v>
      </c>
      <c r="AI2920" s="41">
        <v>0</v>
      </c>
      <c r="AJ2920" s="2" t="s">
        <v>6535</v>
      </c>
      <c r="AK2920" s="41">
        <v>102973</v>
      </c>
      <c r="AL2920" s="2" t="s">
        <v>6535</v>
      </c>
      <c r="AM2920" s="2" t="str">
        <f>IF(OR(O2920="Q",Q2920="Q",S2920="Q",U2920="Q",W2920="Q",Y2920="Q",AB2920="Q",AD2920="Q",AF2920="Q",AH2920="Q",AJ2920="Q",AL2920="Q"),"Yes","No")</f>
        <v>No</v>
      </c>
    </row>
    <row r="2921" spans="1:39">
      <c r="A2921" s="3" t="s">
        <v>3875</v>
      </c>
      <c r="B2921" s="3" t="s">
        <v>3876</v>
      </c>
      <c r="C2921" s="4" t="s">
        <v>141</v>
      </c>
      <c r="D2921" s="241" t="s">
        <v>3877</v>
      </c>
      <c r="E2921" s="236" t="s">
        <v>3878</v>
      </c>
      <c r="F2921" s="3" t="s">
        <v>317</v>
      </c>
      <c r="G2921" s="4" t="s">
        <v>476</v>
      </c>
      <c r="H2921" s="60">
        <v>0</v>
      </c>
      <c r="I2921" s="27">
        <v>5</v>
      </c>
      <c r="J2921" s="170" t="s">
        <v>20</v>
      </c>
      <c r="K2921" s="170" t="s">
        <v>16</v>
      </c>
      <c r="L2921" s="5">
        <v>5</v>
      </c>
      <c r="N2921" s="31">
        <v>4.0669256920835357</v>
      </c>
      <c r="O2921" s="4" t="s">
        <v>6535</v>
      </c>
      <c r="P2921" s="56">
        <v>0.5227686674667994</v>
      </c>
      <c r="Q2921" s="8" t="s">
        <v>6535</v>
      </c>
      <c r="R2921" s="35">
        <v>23.094254613610151</v>
      </c>
      <c r="S2921" s="2" t="s">
        <v>6535</v>
      </c>
      <c r="T2921" s="36">
        <v>2.9685697808535179</v>
      </c>
      <c r="U2921" s="2" t="s">
        <v>6535</v>
      </c>
      <c r="V2921" s="31">
        <v>7.779589606605148</v>
      </c>
      <c r="W2921" s="2" t="s">
        <v>6535</v>
      </c>
      <c r="X2921" s="31" t="s">
        <v>6535</v>
      </c>
      <c r="Y2921" s="2" t="s">
        <v>6535</v>
      </c>
      <c r="AA2921" s="37">
        <v>334952</v>
      </c>
      <c r="AB2921" s="4" t="s">
        <v>6535</v>
      </c>
      <c r="AC2921" s="37">
        <v>640727</v>
      </c>
      <c r="AD2921" s="4" t="s">
        <v>6535</v>
      </c>
      <c r="AE2921" s="41">
        <v>82360</v>
      </c>
      <c r="AF2921" s="4" t="s">
        <v>6535</v>
      </c>
      <c r="AG2921" s="41">
        <v>27744</v>
      </c>
      <c r="AH2921" s="2" t="s">
        <v>6535</v>
      </c>
      <c r="AI2921" s="41">
        <v>0</v>
      </c>
      <c r="AJ2921" s="2" t="s">
        <v>6535</v>
      </c>
      <c r="AK2921" s="41">
        <v>329708</v>
      </c>
      <c r="AL2921" s="2" t="s">
        <v>6535</v>
      </c>
      <c r="AM2921" s="2" t="str">
        <f>IF(OR(O2921="Q",Q2921="Q",S2921="Q",U2921="Q",W2921="Q",Y2921="Q",AB2921="Q",AD2921="Q",AF2921="Q",AH2921="Q",AJ2921="Q",AL2921="Q"),"Yes","No")</f>
        <v>No</v>
      </c>
    </row>
    <row r="2922" spans="1:39">
      <c r="A2922" s="3" t="s">
        <v>3868</v>
      </c>
      <c r="B2922" s="3" t="s">
        <v>3869</v>
      </c>
      <c r="C2922" s="4" t="s">
        <v>141</v>
      </c>
      <c r="D2922" s="241" t="s">
        <v>3870</v>
      </c>
      <c r="E2922" s="236" t="s">
        <v>3871</v>
      </c>
      <c r="F2922" s="3" t="s">
        <v>317</v>
      </c>
      <c r="G2922" s="4" t="s">
        <v>476</v>
      </c>
      <c r="H2922" s="60">
        <v>0</v>
      </c>
      <c r="I2922" s="27">
        <v>5</v>
      </c>
      <c r="J2922" s="170" t="s">
        <v>20</v>
      </c>
      <c r="K2922" s="170" t="s">
        <v>16</v>
      </c>
      <c r="L2922" s="5">
        <v>5</v>
      </c>
      <c r="N2922" s="31">
        <v>4.4039203675344565</v>
      </c>
      <c r="O2922" s="4" t="s">
        <v>6535</v>
      </c>
      <c r="P2922" s="56">
        <v>0.45804756064539764</v>
      </c>
      <c r="Q2922" s="8" t="s">
        <v>6535</v>
      </c>
      <c r="R2922" s="35">
        <v>22.621243784679685</v>
      </c>
      <c r="S2922" s="2" t="s">
        <v>6535</v>
      </c>
      <c r="T2922" s="36">
        <v>2.3528140087915257</v>
      </c>
      <c r="U2922" s="2" t="s">
        <v>6535</v>
      </c>
      <c r="V2922" s="31">
        <v>9.6145482388973971</v>
      </c>
      <c r="W2922" s="2" t="s">
        <v>6535</v>
      </c>
      <c r="X2922" s="31" t="s">
        <v>6535</v>
      </c>
      <c r="Y2922" s="2" t="s">
        <v>6535</v>
      </c>
      <c r="AA2922" s="37">
        <v>143788</v>
      </c>
      <c r="AB2922" s="4" t="s">
        <v>6535</v>
      </c>
      <c r="AC2922" s="37">
        <v>313915</v>
      </c>
      <c r="AD2922" s="4" t="s">
        <v>6535</v>
      </c>
      <c r="AE2922" s="41">
        <v>32650</v>
      </c>
      <c r="AF2922" s="4" t="s">
        <v>6535</v>
      </c>
      <c r="AG2922" s="41">
        <v>13877</v>
      </c>
      <c r="AH2922" s="2" t="s">
        <v>6535</v>
      </c>
      <c r="AI2922" s="41">
        <v>0</v>
      </c>
      <c r="AJ2922" s="2" t="s">
        <v>6535</v>
      </c>
      <c r="AK2922" s="41">
        <v>137795</v>
      </c>
      <c r="AL2922" s="2" t="s">
        <v>6535</v>
      </c>
      <c r="AM2922" s="2" t="str">
        <f>IF(OR(O2922="Q",Q2922="Q",S2922="Q",U2922="Q",W2922="Q",Y2922="Q",AB2922="Q",AD2922="Q",AF2922="Q",AH2922="Q",AJ2922="Q",AL2922="Q"),"Yes","No")</f>
        <v>No</v>
      </c>
    </row>
    <row r="2923" spans="1:39">
      <c r="A2923" s="6" t="s">
        <v>3774</v>
      </c>
      <c r="B2923" s="6" t="s">
        <v>3775</v>
      </c>
      <c r="C2923" s="4" t="s">
        <v>141</v>
      </c>
      <c r="D2923" s="242" t="s">
        <v>3776</v>
      </c>
      <c r="E2923" s="237" t="s">
        <v>3777</v>
      </c>
      <c r="F2923" s="25" t="s">
        <v>317</v>
      </c>
      <c r="G2923" s="53" t="s">
        <v>476</v>
      </c>
      <c r="H2923" s="180">
        <v>0</v>
      </c>
      <c r="I2923" s="28">
        <v>5</v>
      </c>
      <c r="J2923" s="171" t="s">
        <v>20</v>
      </c>
      <c r="K2923" s="171" t="s">
        <v>16</v>
      </c>
      <c r="L2923" s="9">
        <v>5</v>
      </c>
      <c r="M2923" s="9"/>
      <c r="N2923" s="32">
        <v>4.7395976533002884</v>
      </c>
      <c r="O2923" s="10" t="s">
        <v>6535</v>
      </c>
      <c r="P2923" s="57">
        <v>0.5823191329419265</v>
      </c>
      <c r="Q2923" s="7" t="s">
        <v>6535</v>
      </c>
      <c r="R2923" s="182">
        <v>23.68648222234744</v>
      </c>
      <c r="S2923" s="1" t="s">
        <v>6535</v>
      </c>
      <c r="T2923" s="36">
        <v>2.9101820025919873</v>
      </c>
      <c r="U2923" s="2" t="s">
        <v>6535</v>
      </c>
      <c r="V2923" s="31">
        <v>8.1391755571475599</v>
      </c>
      <c r="W2923" s="2" t="s">
        <v>6535</v>
      </c>
      <c r="X2923" s="31" t="s">
        <v>6535</v>
      </c>
      <c r="Y2923" s="2" t="s">
        <v>6535</v>
      </c>
      <c r="AA2923" s="38">
        <v>244786</v>
      </c>
      <c r="AB2923" s="9" t="s">
        <v>6535</v>
      </c>
      <c r="AC2923" s="38">
        <v>420364</v>
      </c>
      <c r="AD2923" s="9" t="s">
        <v>6535</v>
      </c>
      <c r="AE2923" s="42">
        <v>51647</v>
      </c>
      <c r="AF2923" s="9" t="s">
        <v>6535</v>
      </c>
      <c r="AG2923" s="41">
        <v>17747</v>
      </c>
      <c r="AH2923" s="2" t="s">
        <v>6535</v>
      </c>
      <c r="AI2923" s="41">
        <v>0</v>
      </c>
      <c r="AJ2923" s="2" t="s">
        <v>6535</v>
      </c>
      <c r="AK2923" s="41">
        <v>185671</v>
      </c>
      <c r="AL2923" s="2" t="s">
        <v>6535</v>
      </c>
      <c r="AM2923" s="2" t="str">
        <f>IF(OR(O2923="Q",Q2923="Q",S2923="Q",U2923="Q",W2923="Q",Y2923="Q",AB2923="Q",AD2923="Q",AF2923="Q",AH2923="Q",AJ2923="Q",AL2923="Q"),"Yes","No")</f>
        <v>No</v>
      </c>
    </row>
    <row r="2924" spans="1:39">
      <c r="A2924" s="6" t="s">
        <v>3743</v>
      </c>
      <c r="B2924" s="6" t="s">
        <v>3744</v>
      </c>
      <c r="C2924" s="4" t="s">
        <v>141</v>
      </c>
      <c r="D2924" s="242" t="s">
        <v>3745</v>
      </c>
      <c r="E2924" s="237" t="s">
        <v>3746</v>
      </c>
      <c r="F2924" s="25" t="s">
        <v>317</v>
      </c>
      <c r="G2924" s="53" t="s">
        <v>476</v>
      </c>
      <c r="H2924" s="180">
        <v>0</v>
      </c>
      <c r="I2924" s="28">
        <v>5</v>
      </c>
      <c r="J2924" s="171" t="s">
        <v>20</v>
      </c>
      <c r="K2924" s="171" t="s">
        <v>16</v>
      </c>
      <c r="L2924" s="9">
        <v>5</v>
      </c>
      <c r="M2924" s="9"/>
      <c r="N2924" s="32">
        <v>2.4869605870276641</v>
      </c>
      <c r="O2924" s="10" t="s">
        <v>6535</v>
      </c>
      <c r="P2924" s="57">
        <v>0.26075346158846258</v>
      </c>
      <c r="Q2924" s="7" t="s">
        <v>6535</v>
      </c>
      <c r="R2924" s="182">
        <v>26.82795883361921</v>
      </c>
      <c r="S2924" s="1" t="s">
        <v>6535</v>
      </c>
      <c r="T2924" s="36">
        <v>2.8128644939965697</v>
      </c>
      <c r="U2924" s="2" t="s">
        <v>6535</v>
      </c>
      <c r="V2924" s="31">
        <v>9.5375937557168111</v>
      </c>
      <c r="W2924" s="2" t="s">
        <v>6535</v>
      </c>
      <c r="X2924" s="31" t="s">
        <v>6535</v>
      </c>
      <c r="Y2924" s="2" t="s">
        <v>6535</v>
      </c>
      <c r="AA2924" s="38">
        <v>122351</v>
      </c>
      <c r="AB2924" s="9" t="s">
        <v>6535</v>
      </c>
      <c r="AC2924" s="38">
        <v>469221</v>
      </c>
      <c r="AD2924" s="9" t="s">
        <v>6535</v>
      </c>
      <c r="AE2924" s="42">
        <v>49197</v>
      </c>
      <c r="AF2924" s="9" t="s">
        <v>6535</v>
      </c>
      <c r="AG2924" s="41">
        <v>17490</v>
      </c>
      <c r="AH2924" s="2" t="s">
        <v>6535</v>
      </c>
      <c r="AI2924" s="41">
        <v>0</v>
      </c>
      <c r="AJ2924" s="2" t="s">
        <v>6535</v>
      </c>
      <c r="AK2924" s="41">
        <v>173379</v>
      </c>
      <c r="AL2924" s="2" t="s">
        <v>6535</v>
      </c>
      <c r="AM2924" s="2" t="str">
        <f>IF(OR(O2924="Q",Q2924="Q",S2924="Q",U2924="Q",W2924="Q",Y2924="Q",AB2924="Q",AD2924="Q",AF2924="Q",AH2924="Q",AJ2924="Q",AL2924="Q"),"Yes","No")</f>
        <v>No</v>
      </c>
    </row>
    <row r="2925" spans="1:39">
      <c r="A2925" s="3" t="s">
        <v>3732</v>
      </c>
      <c r="B2925" s="3" t="s">
        <v>1036</v>
      </c>
      <c r="C2925" s="4" t="s">
        <v>141</v>
      </c>
      <c r="D2925" s="241" t="s">
        <v>3733</v>
      </c>
      <c r="E2925" s="236" t="s">
        <v>3734</v>
      </c>
      <c r="F2925" s="3" t="s">
        <v>317</v>
      </c>
      <c r="G2925" s="4" t="s">
        <v>476</v>
      </c>
      <c r="H2925" s="60">
        <v>0</v>
      </c>
      <c r="I2925" s="27">
        <v>5</v>
      </c>
      <c r="J2925" s="170" t="s">
        <v>20</v>
      </c>
      <c r="K2925" s="170" t="s">
        <v>16</v>
      </c>
      <c r="L2925" s="5">
        <v>5</v>
      </c>
      <c r="N2925" s="31">
        <v>2.5084232499338488</v>
      </c>
      <c r="O2925" s="4" t="s">
        <v>6535</v>
      </c>
      <c r="P2925" s="56">
        <v>0.41049339652144629</v>
      </c>
      <c r="Q2925" s="8" t="s">
        <v>6535</v>
      </c>
      <c r="R2925" s="35">
        <v>24.124542974870874</v>
      </c>
      <c r="S2925" s="2" t="s">
        <v>6535</v>
      </c>
      <c r="T2925" s="36">
        <v>3.9478846265451804</v>
      </c>
      <c r="U2925" s="2" t="s">
        <v>6535</v>
      </c>
      <c r="V2925" s="31">
        <v>6.1107517713815307</v>
      </c>
      <c r="W2925" s="2" t="s">
        <v>6535</v>
      </c>
      <c r="X2925" s="31" t="s">
        <v>6535</v>
      </c>
      <c r="Y2925" s="2" t="s">
        <v>6535</v>
      </c>
      <c r="AA2925" s="37">
        <v>170638</v>
      </c>
      <c r="AB2925" s="4" t="s">
        <v>6535</v>
      </c>
      <c r="AC2925" s="37">
        <v>415690</v>
      </c>
      <c r="AD2925" s="4" t="s">
        <v>6535</v>
      </c>
      <c r="AE2925" s="41">
        <v>68026</v>
      </c>
      <c r="AF2925" s="4" t="s">
        <v>6535</v>
      </c>
      <c r="AG2925" s="41">
        <v>17231</v>
      </c>
      <c r="AH2925" s="2" t="s">
        <v>6535</v>
      </c>
      <c r="AI2925" s="41">
        <v>0</v>
      </c>
      <c r="AJ2925" s="2" t="s">
        <v>6535</v>
      </c>
      <c r="AK2925" s="41">
        <v>125331</v>
      </c>
      <c r="AL2925" s="2" t="s">
        <v>6535</v>
      </c>
      <c r="AM2925" s="2" t="str">
        <f>IF(OR(O2925="Q",Q2925="Q",S2925="Q",U2925="Q",W2925="Q",Y2925="Q",AB2925="Q",AD2925="Q",AF2925="Q",AH2925="Q",AJ2925="Q",AL2925="Q"),"Yes","No")</f>
        <v>No</v>
      </c>
    </row>
    <row r="2926" spans="1:39">
      <c r="A2926" s="3" t="s">
        <v>3724</v>
      </c>
      <c r="B2926" s="3" t="s">
        <v>3725</v>
      </c>
      <c r="C2926" s="4" t="s">
        <v>141</v>
      </c>
      <c r="D2926" s="241" t="s">
        <v>3726</v>
      </c>
      <c r="E2926" s="236" t="s">
        <v>3727</v>
      </c>
      <c r="F2926" s="3" t="s">
        <v>320</v>
      </c>
      <c r="G2926" s="4" t="s">
        <v>476</v>
      </c>
      <c r="H2926" s="60">
        <v>0</v>
      </c>
      <c r="I2926" s="27">
        <v>5</v>
      </c>
      <c r="J2926" s="170" t="s">
        <v>15</v>
      </c>
      <c r="K2926" s="170" t="s">
        <v>13</v>
      </c>
      <c r="L2926" s="5">
        <v>5</v>
      </c>
      <c r="N2926" s="31">
        <v>0.45216983711573766</v>
      </c>
      <c r="O2926" s="4" t="s">
        <v>6535</v>
      </c>
      <c r="P2926" s="56">
        <v>0.12258513150509889</v>
      </c>
      <c r="Q2926" s="8" t="s">
        <v>6535</v>
      </c>
      <c r="R2926" s="35">
        <v>58.297561477518265</v>
      </c>
      <c r="S2926" s="2" t="s">
        <v>6535</v>
      </c>
      <c r="T2926" s="36">
        <v>15.804712418973146</v>
      </c>
      <c r="U2926" s="2" t="s">
        <v>6535</v>
      </c>
      <c r="V2926" s="31">
        <v>3.6886189341562177</v>
      </c>
      <c r="W2926" s="2" t="s">
        <v>6535</v>
      </c>
      <c r="X2926" s="31" t="s">
        <v>6535</v>
      </c>
      <c r="Y2926" s="2" t="s">
        <v>6535</v>
      </c>
      <c r="AA2926" s="37">
        <v>69456</v>
      </c>
      <c r="AB2926" s="4" t="s">
        <v>6535</v>
      </c>
      <c r="AC2926" s="37">
        <v>566594</v>
      </c>
      <c r="AD2926" s="4" t="s">
        <v>6535</v>
      </c>
      <c r="AE2926" s="41">
        <v>153606</v>
      </c>
      <c r="AF2926" s="4" t="s">
        <v>6535</v>
      </c>
      <c r="AG2926" s="41">
        <v>9719</v>
      </c>
      <c r="AH2926" s="2" t="s">
        <v>6535</v>
      </c>
      <c r="AI2926" s="41">
        <v>0</v>
      </c>
      <c r="AJ2926" s="2" t="s">
        <v>6535</v>
      </c>
      <c r="AK2926" s="41">
        <v>123223</v>
      </c>
      <c r="AL2926" s="2" t="s">
        <v>6535</v>
      </c>
      <c r="AM2926" s="2" t="str">
        <f>IF(OR(O2926="Q",Q2926="Q",S2926="Q",U2926="Q",W2926="Q",Y2926="Q",AB2926="Q",AD2926="Q",AF2926="Q",AH2926="Q",AJ2926="Q",AL2926="Q"),"Yes","No")</f>
        <v>No</v>
      </c>
    </row>
    <row r="2927" spans="1:39">
      <c r="A2927" s="6" t="s">
        <v>1903</v>
      </c>
      <c r="B2927" s="6" t="s">
        <v>1904</v>
      </c>
      <c r="C2927" s="4" t="s">
        <v>18</v>
      </c>
      <c r="D2927" s="242" t="s">
        <v>1905</v>
      </c>
      <c r="E2927" s="237" t="s">
        <v>1906</v>
      </c>
      <c r="F2927" s="25" t="s">
        <v>317</v>
      </c>
      <c r="G2927" s="53" t="s">
        <v>476</v>
      </c>
      <c r="H2927" s="180">
        <v>0</v>
      </c>
      <c r="I2927" s="28">
        <v>5</v>
      </c>
      <c r="J2927" s="171" t="s">
        <v>14</v>
      </c>
      <c r="K2927" s="171" t="s">
        <v>13</v>
      </c>
      <c r="L2927" s="9">
        <v>5</v>
      </c>
      <c r="M2927" s="9"/>
      <c r="N2927" s="32">
        <v>1.5831365604092877</v>
      </c>
      <c r="O2927" s="10" t="s">
        <v>6535</v>
      </c>
      <c r="P2927" s="57">
        <v>8.7161181288323619E-2</v>
      </c>
      <c r="Q2927" s="7" t="s">
        <v>6535</v>
      </c>
      <c r="R2927" s="182">
        <v>86.753759398496243</v>
      </c>
      <c r="S2927" s="1" t="s">
        <v>6535</v>
      </c>
      <c r="T2927" s="36">
        <v>4.7763157894736841</v>
      </c>
      <c r="U2927" s="2" t="s">
        <v>6535</v>
      </c>
      <c r="V2927" s="31">
        <v>18.16332152695789</v>
      </c>
      <c r="W2927" s="2" t="s">
        <v>6535</v>
      </c>
      <c r="X2927" s="31" t="s">
        <v>6535</v>
      </c>
      <c r="Y2927" s="2" t="s">
        <v>6535</v>
      </c>
      <c r="AA2927" s="38">
        <v>16091</v>
      </c>
      <c r="AB2927" s="9" t="s">
        <v>6535</v>
      </c>
      <c r="AC2927" s="38">
        <v>184612</v>
      </c>
      <c r="AD2927" s="9" t="s">
        <v>6535</v>
      </c>
      <c r="AE2927" s="42">
        <v>10164</v>
      </c>
      <c r="AF2927" s="9" t="s">
        <v>6535</v>
      </c>
      <c r="AG2927" s="41">
        <v>2128</v>
      </c>
      <c r="AH2927" s="2" t="s">
        <v>6535</v>
      </c>
      <c r="AI2927" s="41">
        <v>0</v>
      </c>
      <c r="AJ2927" s="2" t="s">
        <v>6535</v>
      </c>
      <c r="AK2927" s="41">
        <v>36846</v>
      </c>
      <c r="AL2927" s="2" t="s">
        <v>6535</v>
      </c>
      <c r="AM2927" s="2" t="str">
        <f>IF(OR(O2927="Q",Q2927="Q",S2927="Q",U2927="Q",W2927="Q",Y2927="Q",AB2927="Q",AD2927="Q",AF2927="Q",AH2927="Q",AJ2927="Q",AL2927="Q"),"Yes","No")</f>
        <v>No</v>
      </c>
    </row>
    <row r="2928" spans="1:39">
      <c r="A2928" s="6" t="s">
        <v>1933</v>
      </c>
      <c r="B2928" s="6" t="s">
        <v>1934</v>
      </c>
      <c r="C2928" s="4" t="s">
        <v>18</v>
      </c>
      <c r="D2928" s="242" t="s">
        <v>1935</v>
      </c>
      <c r="E2928" s="237" t="s">
        <v>1936</v>
      </c>
      <c r="F2928" s="25" t="s">
        <v>481</v>
      </c>
      <c r="G2928" s="53" t="s">
        <v>476</v>
      </c>
      <c r="H2928" s="180">
        <v>0</v>
      </c>
      <c r="I2928" s="28">
        <v>5</v>
      </c>
      <c r="J2928" s="171" t="s">
        <v>14</v>
      </c>
      <c r="K2928" s="171" t="s">
        <v>13</v>
      </c>
      <c r="L2928" s="9">
        <v>5</v>
      </c>
      <c r="M2928" s="9"/>
      <c r="N2928" s="32">
        <v>2.1083416417414425</v>
      </c>
      <c r="O2928" s="10" t="s">
        <v>6535</v>
      </c>
      <c r="P2928" s="57">
        <v>0.14351885890743327</v>
      </c>
      <c r="Q2928" s="7" t="s">
        <v>6535</v>
      </c>
      <c r="R2928" s="182">
        <v>50.188191881918819</v>
      </c>
      <c r="S2928" s="1" t="s">
        <v>6535</v>
      </c>
      <c r="T2928" s="36">
        <v>3.4164064717570253</v>
      </c>
      <c r="U2928" s="2" t="s">
        <v>6535</v>
      </c>
      <c r="V2928" s="31">
        <v>14.690345629777335</v>
      </c>
      <c r="W2928" s="2" t="s">
        <v>6535</v>
      </c>
      <c r="X2928" s="31" t="s">
        <v>6535</v>
      </c>
      <c r="Y2928" s="2" t="s">
        <v>6535</v>
      </c>
      <c r="AA2928" s="38">
        <v>25376</v>
      </c>
      <c r="AB2928" s="9" t="s">
        <v>6535</v>
      </c>
      <c r="AC2928" s="38">
        <v>176813</v>
      </c>
      <c r="AD2928" s="9" t="s">
        <v>6535</v>
      </c>
      <c r="AE2928" s="42">
        <v>12036</v>
      </c>
      <c r="AF2928" s="9" t="s">
        <v>6535</v>
      </c>
      <c r="AG2928" s="41">
        <v>3523</v>
      </c>
      <c r="AH2928" s="2" t="s">
        <v>6535</v>
      </c>
      <c r="AI2928" s="41">
        <v>0</v>
      </c>
      <c r="AJ2928" s="2" t="s">
        <v>6535</v>
      </c>
      <c r="AK2928" s="41">
        <v>45134</v>
      </c>
      <c r="AL2928" s="2" t="s">
        <v>6535</v>
      </c>
      <c r="AM2928" s="2" t="str">
        <f>IF(OR(O2928="Q",Q2928="Q",S2928="Q",U2928="Q",W2928="Q",Y2928="Q",AB2928="Q",AD2928="Q",AF2928="Q",AH2928="Q",AJ2928="Q",AL2928="Q"),"Yes","No")</f>
        <v>No</v>
      </c>
    </row>
    <row r="2929" spans="1:39">
      <c r="A2929" s="3" t="s">
        <v>2325</v>
      </c>
      <c r="B2929" s="3" t="s">
        <v>2326</v>
      </c>
      <c r="C2929" s="4" t="s">
        <v>66</v>
      </c>
      <c r="D2929" s="241" t="s">
        <v>2327</v>
      </c>
      <c r="E2929" s="236" t="s">
        <v>2328</v>
      </c>
      <c r="F2929" s="3" t="s">
        <v>317</v>
      </c>
      <c r="G2929" s="4" t="s">
        <v>476</v>
      </c>
      <c r="H2929" s="60">
        <v>0</v>
      </c>
      <c r="I2929" s="27">
        <v>5</v>
      </c>
      <c r="J2929" s="170" t="s">
        <v>14</v>
      </c>
      <c r="K2929" s="170" t="s">
        <v>13</v>
      </c>
      <c r="L2929" s="5">
        <v>5</v>
      </c>
      <c r="N2929" s="31">
        <v>2.4046357615894038</v>
      </c>
      <c r="O2929" s="4" t="s">
        <v>6535</v>
      </c>
      <c r="P2929" s="56">
        <v>6.8632454399395137E-2</v>
      </c>
      <c r="Q2929" s="8" t="s">
        <v>6535</v>
      </c>
      <c r="R2929" s="35">
        <v>23.565701559020045</v>
      </c>
      <c r="S2929" s="2" t="s">
        <v>6535</v>
      </c>
      <c r="T2929" s="36">
        <v>0.67260579064587978</v>
      </c>
      <c r="U2929" s="2" t="s">
        <v>6535</v>
      </c>
      <c r="V2929" s="31">
        <v>35.036423841059602</v>
      </c>
      <c r="W2929" s="2" t="s">
        <v>6535</v>
      </c>
      <c r="X2929" s="31" t="s">
        <v>6535</v>
      </c>
      <c r="Y2929" s="2" t="s">
        <v>6535</v>
      </c>
      <c r="AA2929" s="37">
        <v>10893</v>
      </c>
      <c r="AB2929" s="4" t="s">
        <v>6535</v>
      </c>
      <c r="AC2929" s="37">
        <v>158715</v>
      </c>
      <c r="AD2929" s="4" t="s">
        <v>6535</v>
      </c>
      <c r="AE2929" s="41">
        <v>4530</v>
      </c>
      <c r="AF2929" s="4" t="s">
        <v>6535</v>
      </c>
      <c r="AG2929" s="41">
        <v>6735</v>
      </c>
      <c r="AH2929" s="2" t="s">
        <v>6535</v>
      </c>
      <c r="AI2929" s="41">
        <v>0</v>
      </c>
      <c r="AJ2929" s="2" t="s">
        <v>6535</v>
      </c>
      <c r="AK2929" s="41">
        <v>134755</v>
      </c>
      <c r="AL2929" s="2" t="s">
        <v>6535</v>
      </c>
      <c r="AM2929" s="2" t="str">
        <f>IF(OR(O2929="Q",Q2929="Q",S2929="Q",U2929="Q",W2929="Q",Y2929="Q",AB2929="Q",AD2929="Q",AF2929="Q",AH2929="Q",AJ2929="Q",AL2929="Q"),"Yes","No")</f>
        <v>No</v>
      </c>
    </row>
    <row r="2930" spans="1:39">
      <c r="A2930" s="6" t="s">
        <v>1666</v>
      </c>
      <c r="B2930" s="6" t="s">
        <v>1667</v>
      </c>
      <c r="C2930" s="4" t="s">
        <v>126</v>
      </c>
      <c r="D2930" s="242">
        <v>4081</v>
      </c>
      <c r="E2930" s="237">
        <v>40081</v>
      </c>
      <c r="F2930" s="25" t="s">
        <v>317</v>
      </c>
      <c r="G2930" s="53" t="s">
        <v>264</v>
      </c>
      <c r="H2930" s="180">
        <v>75702</v>
      </c>
      <c r="I2930" s="28">
        <v>5</v>
      </c>
      <c r="J2930" s="171" t="s">
        <v>15</v>
      </c>
      <c r="K2930" s="171" t="s">
        <v>13</v>
      </c>
      <c r="L2930" s="9">
        <v>5</v>
      </c>
      <c r="M2930" s="9"/>
      <c r="N2930" s="32">
        <v>0.24446097951196114</v>
      </c>
      <c r="O2930" s="10" t="s">
        <v>6535</v>
      </c>
      <c r="P2930" s="57">
        <v>8.3674935395695538E-2</v>
      </c>
      <c r="Q2930" s="7" t="s">
        <v>6535</v>
      </c>
      <c r="R2930" s="182">
        <v>69.469215813350615</v>
      </c>
      <c r="S2930" s="1" t="s">
        <v>6535</v>
      </c>
      <c r="T2930" s="36">
        <v>23.778159429682436</v>
      </c>
      <c r="U2930" s="2" t="s">
        <v>6535</v>
      </c>
      <c r="V2930" s="31">
        <v>2.9215556409564538</v>
      </c>
      <c r="W2930" s="2" t="s">
        <v>6535</v>
      </c>
      <c r="X2930" s="31" t="s">
        <v>6535</v>
      </c>
      <c r="Y2930" s="2" t="s">
        <v>6535</v>
      </c>
      <c r="AA2930" s="38">
        <v>89692</v>
      </c>
      <c r="AB2930" s="9" t="s">
        <v>6535</v>
      </c>
      <c r="AC2930" s="38">
        <v>1071910</v>
      </c>
      <c r="AD2930" s="9" t="s">
        <v>6535</v>
      </c>
      <c r="AE2930" s="42">
        <v>366897</v>
      </c>
      <c r="AF2930" s="9" t="s">
        <v>6535</v>
      </c>
      <c r="AG2930" s="41">
        <v>15430</v>
      </c>
      <c r="AH2930" s="2" t="s">
        <v>6535</v>
      </c>
      <c r="AI2930" s="41">
        <v>0</v>
      </c>
      <c r="AJ2930" s="2" t="s">
        <v>6535</v>
      </c>
      <c r="AK2930" s="41">
        <v>250177</v>
      </c>
      <c r="AL2930" s="2" t="s">
        <v>6535</v>
      </c>
      <c r="AM2930" s="2" t="str">
        <f>IF(OR(O2930="Q",Q2930="Q",S2930="Q",U2930="Q",W2930="Q",Y2930="Q",AB2930="Q",AD2930="Q",AF2930="Q",AH2930="Q",AJ2930="Q",AL2930="Q"),"Yes","No")</f>
        <v>No</v>
      </c>
    </row>
    <row r="2931" spans="1:39">
      <c r="A2931" s="3" t="s">
        <v>5501</v>
      </c>
      <c r="B2931" s="3" t="s">
        <v>5502</v>
      </c>
      <c r="C2931" s="4" t="s">
        <v>127</v>
      </c>
      <c r="D2931" s="241" t="s">
        <v>5503</v>
      </c>
      <c r="E2931" s="236" t="s">
        <v>5504</v>
      </c>
      <c r="F2931" s="3" t="s">
        <v>481</v>
      </c>
      <c r="G2931" s="4" t="s">
        <v>476</v>
      </c>
      <c r="H2931" s="60">
        <v>0</v>
      </c>
      <c r="I2931" s="27">
        <v>5</v>
      </c>
      <c r="J2931" s="170" t="s">
        <v>14</v>
      </c>
      <c r="K2931" s="170" t="s">
        <v>13</v>
      </c>
      <c r="L2931" s="5">
        <v>5</v>
      </c>
      <c r="N2931" s="31">
        <v>0.4349636082928981</v>
      </c>
      <c r="O2931" s="4" t="s">
        <v>6535</v>
      </c>
      <c r="P2931" s="56">
        <v>7.2871969441531986E-2</v>
      </c>
      <c r="Q2931" s="8" t="s">
        <v>6535</v>
      </c>
      <c r="R2931" s="35">
        <v>48.800405725233858</v>
      </c>
      <c r="S2931" s="2" t="s">
        <v>6535</v>
      </c>
      <c r="T2931" s="36">
        <v>8.1758142680040571</v>
      </c>
      <c r="U2931" s="2" t="s">
        <v>6535</v>
      </c>
      <c r="V2931" s="31">
        <v>5.9688740626378474</v>
      </c>
      <c r="W2931" s="2" t="s">
        <v>6535</v>
      </c>
      <c r="X2931" s="31" t="s">
        <v>6535</v>
      </c>
      <c r="Y2931" s="2" t="s">
        <v>6535</v>
      </c>
      <c r="AA2931" s="37">
        <v>31554</v>
      </c>
      <c r="AB2931" s="4" t="s">
        <v>6535</v>
      </c>
      <c r="AC2931" s="37">
        <v>433006</v>
      </c>
      <c r="AD2931" s="4" t="s">
        <v>6535</v>
      </c>
      <c r="AE2931" s="41">
        <v>72544</v>
      </c>
      <c r="AF2931" s="4" t="s">
        <v>6535</v>
      </c>
      <c r="AG2931" s="41">
        <v>8873</v>
      </c>
      <c r="AH2931" s="2" t="s">
        <v>6535</v>
      </c>
      <c r="AI2931" s="41">
        <v>0</v>
      </c>
      <c r="AJ2931" s="2" t="s">
        <v>6535</v>
      </c>
      <c r="AK2931" s="41">
        <v>87670</v>
      </c>
      <c r="AL2931" s="2" t="s">
        <v>6535</v>
      </c>
      <c r="AM2931" s="2" t="str">
        <f>IF(OR(O2931="Q",Q2931="Q",S2931="Q",U2931="Q",W2931="Q",Y2931="Q",AB2931="Q",AD2931="Q",AF2931="Q",AH2931="Q",AJ2931="Q",AL2931="Q"),"Yes","No")</f>
        <v>No</v>
      </c>
    </row>
    <row r="2932" spans="1:39">
      <c r="A2932" s="6" t="s">
        <v>4878</v>
      </c>
      <c r="B2932" s="6" t="s">
        <v>4879</v>
      </c>
      <c r="C2932" s="4" t="s">
        <v>80</v>
      </c>
      <c r="D2932" s="242" t="s">
        <v>4880</v>
      </c>
      <c r="E2932" s="237" t="s">
        <v>4881</v>
      </c>
      <c r="F2932" s="25" t="s">
        <v>481</v>
      </c>
      <c r="G2932" s="53" t="s">
        <v>476</v>
      </c>
      <c r="H2932" s="180">
        <v>0</v>
      </c>
      <c r="I2932" s="28">
        <v>5</v>
      </c>
      <c r="J2932" s="171" t="s">
        <v>14</v>
      </c>
      <c r="K2932" s="171" t="s">
        <v>13</v>
      </c>
      <c r="L2932" s="9">
        <v>5</v>
      </c>
      <c r="M2932" s="9"/>
      <c r="N2932" s="32">
        <v>0.86816332680427899</v>
      </c>
      <c r="O2932" s="10" t="s">
        <v>6535</v>
      </c>
      <c r="P2932" s="57">
        <v>5.113021255449926E-2</v>
      </c>
      <c r="Q2932" s="7" t="s">
        <v>6535</v>
      </c>
      <c r="R2932" s="182">
        <v>36.612302360840374</v>
      </c>
      <c r="S2932" s="1" t="s">
        <v>6535</v>
      </c>
      <c r="T2932" s="36">
        <v>2.1562703053931123</v>
      </c>
      <c r="U2932" s="2" t="s">
        <v>6535</v>
      </c>
      <c r="V2932" s="31">
        <v>16.979458590728743</v>
      </c>
      <c r="W2932" s="2" t="s">
        <v>6535</v>
      </c>
      <c r="X2932" s="31" t="s">
        <v>6535</v>
      </c>
      <c r="Y2932" s="2" t="s">
        <v>6535</v>
      </c>
      <c r="AA2932" s="38">
        <v>17286</v>
      </c>
      <c r="AB2932" s="9" t="s">
        <v>6535</v>
      </c>
      <c r="AC2932" s="38">
        <v>338078</v>
      </c>
      <c r="AD2932" s="9" t="s">
        <v>6535</v>
      </c>
      <c r="AE2932" s="42">
        <v>19911</v>
      </c>
      <c r="AF2932" s="9" t="s">
        <v>6535</v>
      </c>
      <c r="AG2932" s="41">
        <v>9234</v>
      </c>
      <c r="AH2932" s="2" t="s">
        <v>6535</v>
      </c>
      <c r="AI2932" s="41">
        <v>0</v>
      </c>
      <c r="AJ2932" s="2" t="s">
        <v>6535</v>
      </c>
      <c r="AK2932" s="41">
        <v>219766</v>
      </c>
      <c r="AL2932" s="2" t="s">
        <v>6535</v>
      </c>
      <c r="AM2932" s="2" t="str">
        <f>IF(OR(O2932="Q",Q2932="Q",S2932="Q",U2932="Q",W2932="Q",Y2932="Q",AB2932="Q",AD2932="Q",AF2932="Q",AH2932="Q",AJ2932="Q",AL2932="Q"),"Yes","No")</f>
        <v>No</v>
      </c>
    </row>
    <row r="2933" spans="1:39">
      <c r="A2933" s="3" t="s">
        <v>2291</v>
      </c>
      <c r="B2933" s="3" t="s">
        <v>2292</v>
      </c>
      <c r="C2933" s="4" t="s">
        <v>54</v>
      </c>
      <c r="D2933" s="241" t="s">
        <v>2293</v>
      </c>
      <c r="E2933" s="236" t="s">
        <v>2294</v>
      </c>
      <c r="F2933" s="3" t="s">
        <v>317</v>
      </c>
      <c r="G2933" s="4" t="s">
        <v>476</v>
      </c>
      <c r="H2933" s="60">
        <v>0</v>
      </c>
      <c r="I2933" s="27">
        <v>5</v>
      </c>
      <c r="J2933" s="170" t="s">
        <v>14</v>
      </c>
      <c r="K2933" s="170" t="s">
        <v>13</v>
      </c>
      <c r="L2933" s="5">
        <v>5</v>
      </c>
      <c r="N2933" s="31">
        <v>0</v>
      </c>
      <c r="O2933" s="4" t="s">
        <v>6535</v>
      </c>
      <c r="P2933" s="56">
        <v>0</v>
      </c>
      <c r="Q2933" s="8" t="s">
        <v>6535</v>
      </c>
      <c r="R2933" s="35">
        <v>29.533372025536853</v>
      </c>
      <c r="S2933" s="2" t="s">
        <v>6535</v>
      </c>
      <c r="T2933" s="36">
        <v>3.9049332559489263</v>
      </c>
      <c r="U2933" s="2" t="s">
        <v>6535</v>
      </c>
      <c r="V2933" s="31">
        <v>7.5630926547962307</v>
      </c>
      <c r="W2933" s="2" t="s">
        <v>6535</v>
      </c>
      <c r="X2933" s="31" t="s">
        <v>6535</v>
      </c>
      <c r="Y2933" s="2" t="s">
        <v>6535</v>
      </c>
      <c r="AA2933" s="37">
        <v>0</v>
      </c>
      <c r="AB2933" s="4" t="s">
        <v>6535</v>
      </c>
      <c r="AC2933" s="37">
        <v>254430</v>
      </c>
      <c r="AD2933" s="4" t="s">
        <v>6535</v>
      </c>
      <c r="AE2933" s="41">
        <v>33641</v>
      </c>
      <c r="AF2933" s="4" t="s">
        <v>6535</v>
      </c>
      <c r="AG2933" s="41">
        <v>8615</v>
      </c>
      <c r="AH2933" s="2" t="s">
        <v>6535</v>
      </c>
      <c r="AI2933" s="41">
        <v>0</v>
      </c>
      <c r="AJ2933" s="2" t="s">
        <v>6535</v>
      </c>
      <c r="AK2933" s="41">
        <v>150127</v>
      </c>
      <c r="AL2933" s="2" t="s">
        <v>6535</v>
      </c>
      <c r="AM2933" s="2" t="str">
        <f>IF(OR(O2933="Q",Q2933="Q",S2933="Q",U2933="Q",W2933="Q",Y2933="Q",AB2933="Q",AD2933="Q",AF2933="Q",AH2933="Q",AJ2933="Q",AL2933="Q"),"Yes","No")</f>
        <v>No</v>
      </c>
    </row>
    <row r="2934" spans="1:39">
      <c r="A2934" s="3" t="s">
        <v>2251</v>
      </c>
      <c r="B2934" s="3" t="s">
        <v>2252</v>
      </c>
      <c r="C2934" s="4" t="s">
        <v>54</v>
      </c>
      <c r="D2934" s="241" t="s">
        <v>2253</v>
      </c>
      <c r="E2934" s="236" t="s">
        <v>2254</v>
      </c>
      <c r="F2934" s="3" t="s">
        <v>317</v>
      </c>
      <c r="G2934" s="4" t="s">
        <v>476</v>
      </c>
      <c r="H2934" s="60">
        <v>0</v>
      </c>
      <c r="I2934" s="27">
        <v>5</v>
      </c>
      <c r="J2934" s="170" t="s">
        <v>14</v>
      </c>
      <c r="K2934" s="170" t="s">
        <v>13</v>
      </c>
      <c r="L2934" s="5">
        <v>5</v>
      </c>
      <c r="N2934" s="31">
        <v>2.0420095935369855</v>
      </c>
      <c r="O2934" s="4" t="s">
        <v>6535</v>
      </c>
      <c r="P2934" s="56">
        <v>0.23104697265736582</v>
      </c>
      <c r="Q2934" s="8" t="s">
        <v>6535</v>
      </c>
      <c r="R2934" s="35">
        <v>32.414444444444442</v>
      </c>
      <c r="S2934" s="2" t="s">
        <v>6535</v>
      </c>
      <c r="T2934" s="36">
        <v>3.6675925925925927</v>
      </c>
      <c r="U2934" s="2" t="s">
        <v>6535</v>
      </c>
      <c r="V2934" s="31">
        <v>8.8380711941428931</v>
      </c>
      <c r="W2934" s="2" t="s">
        <v>6535</v>
      </c>
      <c r="X2934" s="31" t="s">
        <v>6535</v>
      </c>
      <c r="Y2934" s="2" t="s">
        <v>6535</v>
      </c>
      <c r="AA2934" s="37">
        <v>40442</v>
      </c>
      <c r="AB2934" s="4" t="s">
        <v>6535</v>
      </c>
      <c r="AC2934" s="37">
        <v>175038</v>
      </c>
      <c r="AD2934" s="4" t="s">
        <v>6535</v>
      </c>
      <c r="AE2934" s="41">
        <v>19805</v>
      </c>
      <c r="AF2934" s="4" t="s">
        <v>6535</v>
      </c>
      <c r="AG2934" s="41">
        <v>5400</v>
      </c>
      <c r="AH2934" s="2" t="s">
        <v>6535</v>
      </c>
      <c r="AI2934" s="41">
        <v>0</v>
      </c>
      <c r="AJ2934" s="2" t="s">
        <v>6535</v>
      </c>
      <c r="AK2934" s="41">
        <v>64830</v>
      </c>
      <c r="AL2934" s="2" t="s">
        <v>6535</v>
      </c>
      <c r="AM2934" s="2" t="str">
        <f>IF(OR(O2934="Q",Q2934="Q",S2934="Q",U2934="Q",W2934="Q",Y2934="Q",AB2934="Q",AD2934="Q",AF2934="Q",AH2934="Q",AJ2934="Q",AL2934="Q"),"Yes","No")</f>
        <v>No</v>
      </c>
    </row>
    <row r="2935" spans="1:39">
      <c r="A2935" s="6" t="s">
        <v>2231</v>
      </c>
      <c r="B2935" s="6" t="s">
        <v>6392</v>
      </c>
      <c r="C2935" s="4" t="s">
        <v>54</v>
      </c>
      <c r="D2935" s="242" t="s">
        <v>2233</v>
      </c>
      <c r="E2935" s="237" t="s">
        <v>2234</v>
      </c>
      <c r="F2935" s="25" t="s">
        <v>317</v>
      </c>
      <c r="G2935" s="53" t="s">
        <v>476</v>
      </c>
      <c r="H2935" s="180">
        <v>0</v>
      </c>
      <c r="I2935" s="28">
        <v>5</v>
      </c>
      <c r="J2935" s="171" t="s">
        <v>14</v>
      </c>
      <c r="K2935" s="171" t="s">
        <v>13</v>
      </c>
      <c r="L2935" s="9">
        <v>5</v>
      </c>
      <c r="M2935" s="9"/>
      <c r="N2935" s="32">
        <v>0.9727389036512154</v>
      </c>
      <c r="O2935" s="10" t="s">
        <v>6535</v>
      </c>
      <c r="P2935" s="57">
        <v>3.409369211505759E-2</v>
      </c>
      <c r="Q2935" s="7" t="s">
        <v>6535</v>
      </c>
      <c r="R2935" s="182">
        <v>27.515850417615795</v>
      </c>
      <c r="S2935" s="1" t="s">
        <v>6535</v>
      </c>
      <c r="T2935" s="36">
        <v>0.96440774487471526</v>
      </c>
      <c r="U2935" s="2" t="s">
        <v>6535</v>
      </c>
      <c r="V2935" s="31">
        <v>28.531345340025588</v>
      </c>
      <c r="W2935" s="2" t="s">
        <v>6535</v>
      </c>
      <c r="X2935" s="31" t="s">
        <v>6535</v>
      </c>
      <c r="Y2935" s="2" t="s">
        <v>6535</v>
      </c>
      <c r="AA2935" s="38">
        <v>9884</v>
      </c>
      <c r="AB2935" s="9" t="s">
        <v>6535</v>
      </c>
      <c r="AC2935" s="38">
        <v>289907</v>
      </c>
      <c r="AD2935" s="9" t="s">
        <v>6535</v>
      </c>
      <c r="AE2935" s="42">
        <v>10161</v>
      </c>
      <c r="AF2935" s="9" t="s">
        <v>6535</v>
      </c>
      <c r="AG2935" s="41">
        <v>10536</v>
      </c>
      <c r="AH2935" s="2" t="s">
        <v>6535</v>
      </c>
      <c r="AI2935" s="41">
        <v>0</v>
      </c>
      <c r="AJ2935" s="2" t="s">
        <v>6535</v>
      </c>
      <c r="AK2935" s="41">
        <v>229140</v>
      </c>
      <c r="AL2935" s="2" t="s">
        <v>6535</v>
      </c>
      <c r="AM2935" s="2" t="str">
        <f>IF(OR(O2935="Q",Q2935="Q",S2935="Q",U2935="Q",W2935="Q",Y2935="Q",AB2935="Q",AD2935="Q",AF2935="Q",AH2935="Q",AJ2935="Q",AL2935="Q"),"Yes","No")</f>
        <v>No</v>
      </c>
    </row>
    <row r="2936" spans="1:39">
      <c r="A2936" s="6" t="s">
        <v>2207</v>
      </c>
      <c r="B2936" s="6" t="s">
        <v>1926</v>
      </c>
      <c r="C2936" s="4" t="s">
        <v>54</v>
      </c>
      <c r="D2936" s="242" t="s">
        <v>2208</v>
      </c>
      <c r="E2936" s="237" t="s">
        <v>2209</v>
      </c>
      <c r="F2936" s="25" t="s">
        <v>317</v>
      </c>
      <c r="G2936" s="53" t="s">
        <v>476</v>
      </c>
      <c r="H2936" s="180">
        <v>0</v>
      </c>
      <c r="I2936" s="28">
        <v>5</v>
      </c>
      <c r="J2936" s="171" t="s">
        <v>14</v>
      </c>
      <c r="K2936" s="171" t="s">
        <v>13</v>
      </c>
      <c r="L2936" s="9">
        <v>5</v>
      </c>
      <c r="M2936" s="9"/>
      <c r="N2936" s="32">
        <v>1.3393804370889031</v>
      </c>
      <c r="O2936" s="10" t="s">
        <v>6535</v>
      </c>
      <c r="P2936" s="57">
        <v>0.1132703505324828</v>
      </c>
      <c r="Q2936" s="7" t="s">
        <v>6535</v>
      </c>
      <c r="R2936" s="182">
        <v>35.541772959183675</v>
      </c>
      <c r="S2936" s="1" t="s">
        <v>6535</v>
      </c>
      <c r="T2936" s="36">
        <v>3.0057397959183674</v>
      </c>
      <c r="U2936" s="2" t="s">
        <v>6535</v>
      </c>
      <c r="V2936" s="31">
        <v>11.824633991088479</v>
      </c>
      <c r="W2936" s="2" t="s">
        <v>6535</v>
      </c>
      <c r="X2936" s="31" t="s">
        <v>6535</v>
      </c>
      <c r="Y2936" s="2" t="s">
        <v>6535</v>
      </c>
      <c r="AA2936" s="38">
        <v>25250</v>
      </c>
      <c r="AB2936" s="9" t="s">
        <v>6535</v>
      </c>
      <c r="AC2936" s="38">
        <v>222918</v>
      </c>
      <c r="AD2936" s="9" t="s">
        <v>6535</v>
      </c>
      <c r="AE2936" s="42">
        <v>18852</v>
      </c>
      <c r="AF2936" s="9" t="s">
        <v>6535</v>
      </c>
      <c r="AG2936" s="41">
        <v>6272</v>
      </c>
      <c r="AH2936" s="2" t="s">
        <v>6535</v>
      </c>
      <c r="AI2936" s="41">
        <v>0</v>
      </c>
      <c r="AJ2936" s="2" t="s">
        <v>6535</v>
      </c>
      <c r="AK2936" s="41">
        <v>82586</v>
      </c>
      <c r="AL2936" s="2" t="s">
        <v>6535</v>
      </c>
      <c r="AM2936" s="2" t="str">
        <f>IF(OR(O2936="Q",Q2936="Q",S2936="Q",U2936="Q",W2936="Q",Y2936="Q",AB2936="Q",AD2936="Q",AF2936="Q",AH2936="Q",AJ2936="Q",AL2936="Q"),"Yes","No")</f>
        <v>No</v>
      </c>
    </row>
    <row r="2937" spans="1:39">
      <c r="A2937" s="3" t="s">
        <v>2180</v>
      </c>
      <c r="B2937" s="3" t="s">
        <v>2181</v>
      </c>
      <c r="C2937" s="4" t="s">
        <v>54</v>
      </c>
      <c r="D2937" s="241" t="s">
        <v>2182</v>
      </c>
      <c r="E2937" s="236" t="s">
        <v>2183</v>
      </c>
      <c r="F2937" s="3" t="s">
        <v>317</v>
      </c>
      <c r="G2937" s="4" t="s">
        <v>476</v>
      </c>
      <c r="H2937" s="60">
        <v>0</v>
      </c>
      <c r="I2937" s="27">
        <v>5</v>
      </c>
      <c r="J2937" s="170" t="s">
        <v>14</v>
      </c>
      <c r="K2937" s="170" t="s">
        <v>13</v>
      </c>
      <c r="L2937" s="5">
        <v>5</v>
      </c>
      <c r="N2937" s="31">
        <v>1.4616340478409444</v>
      </c>
      <c r="O2937" s="4" t="s">
        <v>6535</v>
      </c>
      <c r="P2937" s="56">
        <v>5.5452756137518121E-2</v>
      </c>
      <c r="Q2937" s="8" t="s">
        <v>6535</v>
      </c>
      <c r="R2937" s="35">
        <v>32.791111111111114</v>
      </c>
      <c r="S2937" s="2" t="s">
        <v>6535</v>
      </c>
      <c r="T2937" s="36">
        <v>1.2440579710144928</v>
      </c>
      <c r="U2937" s="2" t="s">
        <v>6535</v>
      </c>
      <c r="V2937" s="31">
        <v>26.358185771978874</v>
      </c>
      <c r="W2937" s="2" t="s">
        <v>6535</v>
      </c>
      <c r="X2937" s="31" t="s">
        <v>6535</v>
      </c>
      <c r="Y2937" s="2" t="s">
        <v>6535</v>
      </c>
      <c r="AA2937" s="37">
        <v>9410</v>
      </c>
      <c r="AB2937" s="4" t="s">
        <v>6535</v>
      </c>
      <c r="AC2937" s="37">
        <v>169694</v>
      </c>
      <c r="AD2937" s="4" t="s">
        <v>6535</v>
      </c>
      <c r="AE2937" s="41">
        <v>6438</v>
      </c>
      <c r="AF2937" s="4" t="s">
        <v>6535</v>
      </c>
      <c r="AG2937" s="41">
        <v>5175</v>
      </c>
      <c r="AH2937" s="2" t="s">
        <v>6535</v>
      </c>
      <c r="AI2937" s="41">
        <v>0</v>
      </c>
      <c r="AJ2937" s="2" t="s">
        <v>6535</v>
      </c>
      <c r="AK2937" s="41">
        <v>94942</v>
      </c>
      <c r="AL2937" s="2" t="s">
        <v>6535</v>
      </c>
      <c r="AM2937" s="2" t="str">
        <f>IF(OR(O2937="Q",Q2937="Q",S2937="Q",U2937="Q",W2937="Q",Y2937="Q",AB2937="Q",AD2937="Q",AF2937="Q",AH2937="Q",AJ2937="Q",AL2937="Q"),"Yes","No")</f>
        <v>No</v>
      </c>
    </row>
    <row r="2938" spans="1:39">
      <c r="A2938" s="17" t="s">
        <v>2173</v>
      </c>
      <c r="B2938" s="17" t="s">
        <v>1406</v>
      </c>
      <c r="C2938" s="4" t="s">
        <v>54</v>
      </c>
      <c r="D2938" s="244" t="s">
        <v>2174</v>
      </c>
      <c r="E2938" s="238" t="s">
        <v>2175</v>
      </c>
      <c r="F2938" s="17" t="s">
        <v>317</v>
      </c>
      <c r="G2938" s="19" t="s">
        <v>476</v>
      </c>
      <c r="H2938" s="61">
        <v>0</v>
      </c>
      <c r="I2938" s="29">
        <v>5</v>
      </c>
      <c r="J2938" s="173" t="s">
        <v>14</v>
      </c>
      <c r="K2938" s="173" t="s">
        <v>13</v>
      </c>
      <c r="L2938" s="18">
        <v>5</v>
      </c>
      <c r="M2938" s="18"/>
      <c r="N2938" s="33">
        <v>0.41421448821976731</v>
      </c>
      <c r="O2938" s="19" t="s">
        <v>6535</v>
      </c>
      <c r="P2938" s="58">
        <v>2.0833845533532312E-2</v>
      </c>
      <c r="Q2938" s="8" t="s">
        <v>6535</v>
      </c>
      <c r="R2938" s="35">
        <v>34.347407532511397</v>
      </c>
      <c r="S2938" s="2" t="s">
        <v>6535</v>
      </c>
      <c r="T2938" s="36">
        <v>1.7275798007093397</v>
      </c>
      <c r="U2938" s="2" t="s">
        <v>6535</v>
      </c>
      <c r="V2938" s="31">
        <v>19.881806628213901</v>
      </c>
      <c r="W2938" s="2" t="s">
        <v>6535</v>
      </c>
      <c r="X2938" s="31" t="s">
        <v>6535</v>
      </c>
      <c r="Y2938" s="2" t="s">
        <v>6535</v>
      </c>
      <c r="AA2938" s="39">
        <v>4237</v>
      </c>
      <c r="AB2938" s="19" t="s">
        <v>6535</v>
      </c>
      <c r="AC2938" s="39">
        <v>203371</v>
      </c>
      <c r="AD2938" s="19" t="s">
        <v>6535</v>
      </c>
      <c r="AE2938" s="43">
        <v>10229</v>
      </c>
      <c r="AF2938" s="19" t="s">
        <v>6535</v>
      </c>
      <c r="AG2938" s="41">
        <v>5921</v>
      </c>
      <c r="AH2938" s="2" t="s">
        <v>6535</v>
      </c>
      <c r="AI2938" s="41">
        <v>0</v>
      </c>
      <c r="AJ2938" s="2" t="s">
        <v>6535</v>
      </c>
      <c r="AK2938" s="41">
        <v>143819</v>
      </c>
      <c r="AL2938" s="2" t="s">
        <v>6535</v>
      </c>
      <c r="AM2938" s="2" t="str">
        <f>IF(OR(O2938="Q",Q2938="Q",S2938="Q",U2938="Q",W2938="Q",Y2938="Q",AB2938="Q",AD2938="Q",AF2938="Q",AH2938="Q",AJ2938="Q",AL2938="Q"),"Yes","No")</f>
        <v>No</v>
      </c>
    </row>
    <row r="2939" spans="1:39">
      <c r="A2939" s="3" t="s">
        <v>2145</v>
      </c>
      <c r="B2939" s="3" t="s">
        <v>1677</v>
      </c>
      <c r="C2939" s="4" t="s">
        <v>54</v>
      </c>
      <c r="D2939" s="241" t="s">
        <v>2146</v>
      </c>
      <c r="E2939" s="236" t="s">
        <v>2147</v>
      </c>
      <c r="F2939" s="3" t="s">
        <v>317</v>
      </c>
      <c r="G2939" s="4" t="s">
        <v>476</v>
      </c>
      <c r="H2939" s="60">
        <v>0</v>
      </c>
      <c r="I2939" s="27">
        <v>5</v>
      </c>
      <c r="J2939" s="170" t="s">
        <v>14</v>
      </c>
      <c r="K2939" s="170" t="s">
        <v>13</v>
      </c>
      <c r="L2939" s="5">
        <v>5</v>
      </c>
      <c r="N2939" s="31">
        <v>1.6162120630042258</v>
      </c>
      <c r="O2939" s="4" t="s">
        <v>6535</v>
      </c>
      <c r="P2939" s="56">
        <v>0.10042524459236879</v>
      </c>
      <c r="Q2939" s="8" t="s">
        <v>6535</v>
      </c>
      <c r="R2939" s="35">
        <v>28.338132972555083</v>
      </c>
      <c r="S2939" s="2" t="s">
        <v>6535</v>
      </c>
      <c r="T2939" s="36">
        <v>1.7608233475067645</v>
      </c>
      <c r="U2939" s="2" t="s">
        <v>6535</v>
      </c>
      <c r="V2939" s="31">
        <v>16.093683112891718</v>
      </c>
      <c r="W2939" s="2" t="s">
        <v>6535</v>
      </c>
      <c r="X2939" s="31" t="s">
        <v>6535</v>
      </c>
      <c r="Y2939" s="2" t="s">
        <v>6535</v>
      </c>
      <c r="AA2939" s="37">
        <v>29449</v>
      </c>
      <c r="AB2939" s="4" t="s">
        <v>6535</v>
      </c>
      <c r="AC2939" s="37">
        <v>293243</v>
      </c>
      <c r="AD2939" s="4" t="s">
        <v>6535</v>
      </c>
      <c r="AE2939" s="41">
        <v>18221</v>
      </c>
      <c r="AF2939" s="4" t="s">
        <v>6535</v>
      </c>
      <c r="AG2939" s="41">
        <v>10348</v>
      </c>
      <c r="AH2939" s="2" t="s">
        <v>6535</v>
      </c>
      <c r="AI2939" s="41">
        <v>0</v>
      </c>
      <c r="AJ2939" s="2" t="s">
        <v>6535</v>
      </c>
      <c r="AK2939" s="41">
        <v>271951</v>
      </c>
      <c r="AL2939" s="2" t="s">
        <v>6535</v>
      </c>
      <c r="AM2939" s="2" t="str">
        <f>IF(OR(O2939="Q",Q2939="Q",S2939="Q",U2939="Q",W2939="Q",Y2939="Q",AB2939="Q",AD2939="Q",AF2939="Q",AH2939="Q",AJ2939="Q",AL2939="Q"),"Yes","No")</f>
        <v>No</v>
      </c>
    </row>
    <row r="2940" spans="1:39">
      <c r="A2940" s="3" t="s">
        <v>2086</v>
      </c>
      <c r="B2940" s="3" t="s">
        <v>1583</v>
      </c>
      <c r="C2940" s="4" t="s">
        <v>54</v>
      </c>
      <c r="D2940" s="241" t="s">
        <v>2087</v>
      </c>
      <c r="E2940" s="236" t="s">
        <v>2088</v>
      </c>
      <c r="F2940" s="3" t="s">
        <v>317</v>
      </c>
      <c r="G2940" s="4" t="s">
        <v>476</v>
      </c>
      <c r="H2940" s="60">
        <v>0</v>
      </c>
      <c r="I2940" s="27">
        <v>5</v>
      </c>
      <c r="J2940" s="170" t="s">
        <v>14</v>
      </c>
      <c r="K2940" s="170" t="s">
        <v>13</v>
      </c>
      <c r="L2940" s="5">
        <v>5</v>
      </c>
      <c r="N2940" s="31">
        <v>1.2158492458710994</v>
      </c>
      <c r="O2940" s="4" t="s">
        <v>6535</v>
      </c>
      <c r="P2940" s="56">
        <v>0.10829110773589963</v>
      </c>
      <c r="Q2940" s="8" t="s">
        <v>6535</v>
      </c>
      <c r="R2940" s="35">
        <v>24.684625078764967</v>
      </c>
      <c r="S2940" s="2" t="s">
        <v>6535</v>
      </c>
      <c r="T2940" s="36">
        <v>2.1985664776307496</v>
      </c>
      <c r="U2940" s="2" t="s">
        <v>6535</v>
      </c>
      <c r="V2940" s="31">
        <v>11.227600042990721</v>
      </c>
      <c r="W2940" s="2" t="s">
        <v>6535</v>
      </c>
      <c r="X2940" s="31" t="s">
        <v>6535</v>
      </c>
      <c r="Y2940" s="2" t="s">
        <v>6535</v>
      </c>
      <c r="AA2940" s="37">
        <v>33938</v>
      </c>
      <c r="AB2940" s="4" t="s">
        <v>6535</v>
      </c>
      <c r="AC2940" s="37">
        <v>313396</v>
      </c>
      <c r="AD2940" s="4" t="s">
        <v>6535</v>
      </c>
      <c r="AE2940" s="41">
        <v>27913</v>
      </c>
      <c r="AF2940" s="4" t="s">
        <v>6535</v>
      </c>
      <c r="AG2940" s="41">
        <v>12696</v>
      </c>
      <c r="AH2940" s="2" t="s">
        <v>6535</v>
      </c>
      <c r="AI2940" s="41">
        <v>0</v>
      </c>
      <c r="AJ2940" s="2" t="s">
        <v>6535</v>
      </c>
      <c r="AK2940" s="41">
        <v>197674</v>
      </c>
      <c r="AL2940" s="2" t="s">
        <v>6535</v>
      </c>
      <c r="AM2940" s="2" t="str">
        <f>IF(OR(O2940="Q",Q2940="Q",S2940="Q",U2940="Q",W2940="Q",Y2940="Q",AB2940="Q",AD2940="Q",AF2940="Q",AH2940="Q",AJ2940="Q",AL2940="Q"),"Yes","No")</f>
        <v>No</v>
      </c>
    </row>
    <row r="2941" spans="1:39">
      <c r="A2941" s="6" t="s">
        <v>2019</v>
      </c>
      <c r="B2941" s="6" t="s">
        <v>2020</v>
      </c>
      <c r="C2941" s="4" t="s">
        <v>54</v>
      </c>
      <c r="D2941" s="242" t="s">
        <v>2021</v>
      </c>
      <c r="E2941" s="237" t="s">
        <v>2022</v>
      </c>
      <c r="F2941" s="25" t="s">
        <v>317</v>
      </c>
      <c r="G2941" s="53" t="s">
        <v>476</v>
      </c>
      <c r="H2941" s="180">
        <v>0</v>
      </c>
      <c r="I2941" s="28">
        <v>5</v>
      </c>
      <c r="J2941" s="171" t="s">
        <v>14</v>
      </c>
      <c r="K2941" s="171" t="s">
        <v>13</v>
      </c>
      <c r="L2941" s="9">
        <v>5</v>
      </c>
      <c r="M2941" s="9"/>
      <c r="N2941" s="32">
        <v>0.92673577837790744</v>
      </c>
      <c r="O2941" s="10" t="s">
        <v>6535</v>
      </c>
      <c r="P2941" s="57">
        <v>6.2697070246886658E-2</v>
      </c>
      <c r="Q2941" s="7" t="s">
        <v>6535</v>
      </c>
      <c r="R2941" s="182">
        <v>26.293661862699519</v>
      </c>
      <c r="S2941" s="1" t="s">
        <v>6535</v>
      </c>
      <c r="T2941" s="36">
        <v>1.7788625445529211</v>
      </c>
      <c r="U2941" s="2" t="s">
        <v>6535</v>
      </c>
      <c r="V2941" s="31">
        <v>14.781165606760171</v>
      </c>
      <c r="W2941" s="2" t="s">
        <v>6535</v>
      </c>
      <c r="X2941" s="31" t="s">
        <v>6535</v>
      </c>
      <c r="Y2941" s="2" t="s">
        <v>6535</v>
      </c>
      <c r="AA2941" s="38">
        <v>10638</v>
      </c>
      <c r="AB2941" s="9" t="s">
        <v>6535</v>
      </c>
      <c r="AC2941" s="38">
        <v>169673</v>
      </c>
      <c r="AD2941" s="9" t="s">
        <v>6535</v>
      </c>
      <c r="AE2941" s="42">
        <v>11479</v>
      </c>
      <c r="AF2941" s="9" t="s">
        <v>6535</v>
      </c>
      <c r="AG2941" s="41">
        <v>6453</v>
      </c>
      <c r="AH2941" s="2" t="s">
        <v>6535</v>
      </c>
      <c r="AI2941" s="41">
        <v>0</v>
      </c>
      <c r="AJ2941" s="2" t="s">
        <v>6535</v>
      </c>
      <c r="AK2941" s="41">
        <v>88631</v>
      </c>
      <c r="AL2941" s="2" t="s">
        <v>6535</v>
      </c>
      <c r="AM2941" s="2" t="str">
        <f>IF(OR(O2941="Q",Q2941="Q",S2941="Q",U2941="Q",W2941="Q",Y2941="Q",AB2941="Q",AD2941="Q",AF2941="Q",AH2941="Q",AJ2941="Q",AL2941="Q"),"Yes","No")</f>
        <v>No</v>
      </c>
    </row>
    <row r="2942" spans="1:39">
      <c r="A2942" s="6" t="s">
        <v>3463</v>
      </c>
      <c r="B2942" s="6" t="s">
        <v>3000</v>
      </c>
      <c r="C2942" s="4" t="s">
        <v>77</v>
      </c>
      <c r="D2942" s="242" t="s">
        <v>3464</v>
      </c>
      <c r="E2942" s="237" t="s">
        <v>3465</v>
      </c>
      <c r="F2942" s="25" t="s">
        <v>320</v>
      </c>
      <c r="G2942" s="53" t="s">
        <v>476</v>
      </c>
      <c r="H2942" s="180">
        <v>0</v>
      </c>
      <c r="I2942" s="28">
        <v>5</v>
      </c>
      <c r="J2942" s="171" t="s">
        <v>14</v>
      </c>
      <c r="K2942" s="171" t="s">
        <v>13</v>
      </c>
      <c r="L2942" s="9">
        <v>5</v>
      </c>
      <c r="M2942" s="9"/>
      <c r="N2942" s="32">
        <v>1.1868351281463783</v>
      </c>
      <c r="O2942" s="10" t="s">
        <v>6535</v>
      </c>
      <c r="P2942" s="57">
        <v>0.1824407277703981</v>
      </c>
      <c r="Q2942" s="7" t="s">
        <v>6535</v>
      </c>
      <c r="R2942" s="182">
        <v>35.716416569323393</v>
      </c>
      <c r="S2942" s="1" t="s">
        <v>6535</v>
      </c>
      <c r="T2942" s="36">
        <v>5.4903405517117445</v>
      </c>
      <c r="U2942" s="2" t="s">
        <v>6535</v>
      </c>
      <c r="V2942" s="31">
        <v>6.5053189748289748</v>
      </c>
      <c r="W2942" s="2" t="s">
        <v>6535</v>
      </c>
      <c r="X2942" s="31" t="s">
        <v>6535</v>
      </c>
      <c r="Y2942" s="2" t="s">
        <v>6535</v>
      </c>
      <c r="AA2942" s="38">
        <v>72518</v>
      </c>
      <c r="AB2942" s="9" t="s">
        <v>6535</v>
      </c>
      <c r="AC2942" s="38">
        <v>397488</v>
      </c>
      <c r="AD2942" s="9" t="s">
        <v>6535</v>
      </c>
      <c r="AE2942" s="42">
        <v>61102</v>
      </c>
      <c r="AF2942" s="9" t="s">
        <v>6535</v>
      </c>
      <c r="AG2942" s="41">
        <v>11129</v>
      </c>
      <c r="AH2942" s="2" t="s">
        <v>6535</v>
      </c>
      <c r="AI2942" s="41">
        <v>0</v>
      </c>
      <c r="AJ2942" s="2" t="s">
        <v>6535</v>
      </c>
      <c r="AK2942" s="41">
        <v>95550</v>
      </c>
      <c r="AL2942" s="2" t="s">
        <v>6535</v>
      </c>
      <c r="AM2942" s="2" t="str">
        <f>IF(OR(O2942="Q",Q2942="Q",S2942="Q",U2942="Q",W2942="Q",Y2942="Q",AB2942="Q",AD2942="Q",AF2942="Q",AH2942="Q",AJ2942="Q",AL2942="Q"),"Yes","No")</f>
        <v>No</v>
      </c>
    </row>
    <row r="2943" spans="1:39">
      <c r="A2943" s="3" t="s">
        <v>748</v>
      </c>
      <c r="B2943" s="3" t="s">
        <v>749</v>
      </c>
      <c r="C2943" s="4" t="s">
        <v>11</v>
      </c>
      <c r="E2943" s="236" t="s">
        <v>750</v>
      </c>
      <c r="F2943" s="3" t="s">
        <v>481</v>
      </c>
      <c r="G2943" s="4" t="s">
        <v>476</v>
      </c>
      <c r="H2943" s="60">
        <v>0</v>
      </c>
      <c r="I2943" s="27">
        <v>5</v>
      </c>
      <c r="J2943" s="170" t="s">
        <v>15</v>
      </c>
      <c r="K2943" s="170" t="s">
        <v>13</v>
      </c>
      <c r="L2943" s="5">
        <v>5</v>
      </c>
      <c r="N2943" s="31">
        <v>1.0079456351280711</v>
      </c>
      <c r="O2943" s="4" t="s">
        <v>6535</v>
      </c>
      <c r="P2943" s="56">
        <v>2.9432595966565108E-2</v>
      </c>
      <c r="Q2943" s="8" t="s">
        <v>6535</v>
      </c>
      <c r="R2943" s="35">
        <v>60.659629629629627</v>
      </c>
      <c r="S2943" s="2" t="s">
        <v>6535</v>
      </c>
      <c r="T2943" s="36">
        <v>1.7712962962962964</v>
      </c>
      <c r="U2943" s="2" t="s">
        <v>6535</v>
      </c>
      <c r="V2943" s="31">
        <v>34.245896497647671</v>
      </c>
      <c r="W2943" s="2" t="s">
        <v>6535</v>
      </c>
      <c r="X2943" s="31" t="s">
        <v>6535</v>
      </c>
      <c r="Y2943" s="2" t="s">
        <v>6535</v>
      </c>
      <c r="AA2943" s="37">
        <v>9641</v>
      </c>
      <c r="AB2943" s="4" t="s">
        <v>6535</v>
      </c>
      <c r="AC2943" s="37">
        <v>327562</v>
      </c>
      <c r="AD2943" s="4" t="s">
        <v>6535</v>
      </c>
      <c r="AE2943" s="41">
        <v>9565</v>
      </c>
      <c r="AF2943" s="4" t="s">
        <v>6535</v>
      </c>
      <c r="AG2943" s="41">
        <v>5400</v>
      </c>
      <c r="AH2943" s="2" t="s">
        <v>6535</v>
      </c>
      <c r="AI2943" s="41">
        <v>0</v>
      </c>
      <c r="AJ2943" s="2" t="s">
        <v>6535</v>
      </c>
      <c r="AK2943" s="41">
        <v>106456</v>
      </c>
      <c r="AL2943" s="2" t="s">
        <v>6535</v>
      </c>
      <c r="AM2943" s="2" t="str">
        <f>IF(OR(O2943="Q",Q2943="Q",S2943="Q",U2943="Q",W2943="Q",Y2943="Q",AB2943="Q",AD2943="Q",AF2943="Q",AH2943="Q",AJ2943="Q",AL2943="Q"),"Yes","No")</f>
        <v>No</v>
      </c>
    </row>
    <row r="2944" spans="1:39">
      <c r="A2944" s="3" t="s">
        <v>4240</v>
      </c>
      <c r="B2944" s="3" t="s">
        <v>4241</v>
      </c>
      <c r="C2944" s="4" t="s">
        <v>95</v>
      </c>
      <c r="D2944" s="241" t="s">
        <v>4242</v>
      </c>
      <c r="E2944" s="236" t="s">
        <v>4243</v>
      </c>
      <c r="F2944" s="3" t="s">
        <v>317</v>
      </c>
      <c r="G2944" s="4" t="s">
        <v>476</v>
      </c>
      <c r="H2944" s="60">
        <v>0</v>
      </c>
      <c r="I2944" s="27">
        <v>5</v>
      </c>
      <c r="J2944" s="170" t="s">
        <v>14</v>
      </c>
      <c r="K2944" s="170" t="s">
        <v>13</v>
      </c>
      <c r="L2944" s="5">
        <v>5</v>
      </c>
      <c r="N2944" s="31">
        <v>0.5419436721866312</v>
      </c>
      <c r="O2944" s="4" t="s">
        <v>6535</v>
      </c>
      <c r="P2944" s="56">
        <v>3.5493332383361241E-2</v>
      </c>
      <c r="Q2944" s="8" t="s">
        <v>6535</v>
      </c>
      <c r="R2944" s="35">
        <v>58.616937354988401</v>
      </c>
      <c r="S2944" s="2" t="s">
        <v>6535</v>
      </c>
      <c r="T2944" s="36">
        <v>3.8389791183294664</v>
      </c>
      <c r="U2944" s="2" t="s">
        <v>6535</v>
      </c>
      <c r="V2944" s="31">
        <v>15.268886739997582</v>
      </c>
      <c r="W2944" s="2" t="s">
        <v>6535</v>
      </c>
      <c r="X2944" s="31" t="s">
        <v>6535</v>
      </c>
      <c r="Y2944" s="2" t="s">
        <v>6535</v>
      </c>
      <c r="AA2944" s="37">
        <v>8967</v>
      </c>
      <c r="AB2944" s="4" t="s">
        <v>6535</v>
      </c>
      <c r="AC2944" s="37">
        <v>252639</v>
      </c>
      <c r="AD2944" s="4" t="s">
        <v>6535</v>
      </c>
      <c r="AE2944" s="41">
        <v>16546</v>
      </c>
      <c r="AF2944" s="4" t="s">
        <v>6535</v>
      </c>
      <c r="AG2944" s="41">
        <v>4310</v>
      </c>
      <c r="AH2944" s="2" t="s">
        <v>6535</v>
      </c>
      <c r="AI2944" s="41">
        <v>0</v>
      </c>
      <c r="AJ2944" s="2" t="s">
        <v>6535</v>
      </c>
      <c r="AK2944" s="41">
        <v>65027</v>
      </c>
      <c r="AL2944" s="2" t="s">
        <v>6535</v>
      </c>
      <c r="AM2944" s="2" t="str">
        <f>IF(OR(O2944="Q",Q2944="Q",S2944="Q",U2944="Q",W2944="Q",Y2944="Q",AB2944="Q",AD2944="Q",AF2944="Q",AH2944="Q",AJ2944="Q",AL2944="Q"),"Yes","No")</f>
        <v>No</v>
      </c>
    </row>
    <row r="2945" spans="1:39">
      <c r="A2945" s="6" t="s">
        <v>4256</v>
      </c>
      <c r="B2945" s="6" t="s">
        <v>4257</v>
      </c>
      <c r="C2945" s="4" t="s">
        <v>95</v>
      </c>
      <c r="D2945" s="242" t="s">
        <v>4258</v>
      </c>
      <c r="E2945" s="237" t="s">
        <v>4259</v>
      </c>
      <c r="F2945" s="25" t="s">
        <v>317</v>
      </c>
      <c r="G2945" s="53" t="s">
        <v>476</v>
      </c>
      <c r="H2945" s="180">
        <v>0</v>
      </c>
      <c r="I2945" s="28">
        <v>5</v>
      </c>
      <c r="J2945" s="171" t="s">
        <v>14</v>
      </c>
      <c r="K2945" s="171" t="s">
        <v>13</v>
      </c>
      <c r="L2945" s="9">
        <v>5</v>
      </c>
      <c r="M2945" s="9"/>
      <c r="N2945" s="32">
        <v>2.0373208106772123</v>
      </c>
      <c r="O2945" s="10" t="s">
        <v>6535</v>
      </c>
      <c r="P2945" s="57">
        <v>0.13216077984960958</v>
      </c>
      <c r="Q2945" s="7" t="s">
        <v>6535</v>
      </c>
      <c r="R2945" s="182">
        <v>29.268418582824964</v>
      </c>
      <c r="S2945" s="1" t="s">
        <v>6535</v>
      </c>
      <c r="T2945" s="36">
        <v>1.8986391365556077</v>
      </c>
      <c r="U2945" s="2" t="s">
        <v>6535</v>
      </c>
      <c r="V2945" s="31">
        <v>15.415472071181414</v>
      </c>
      <c r="W2945" s="2" t="s">
        <v>6535</v>
      </c>
      <c r="X2945" s="31" t="s">
        <v>6535</v>
      </c>
      <c r="Y2945" s="2" t="s">
        <v>6535</v>
      </c>
      <c r="AA2945" s="38">
        <v>16486</v>
      </c>
      <c r="AB2945" s="9" t="s">
        <v>6535</v>
      </c>
      <c r="AC2945" s="38">
        <v>124742</v>
      </c>
      <c r="AD2945" s="9" t="s">
        <v>6535</v>
      </c>
      <c r="AE2945" s="42">
        <v>8092</v>
      </c>
      <c r="AF2945" s="9" t="s">
        <v>6535</v>
      </c>
      <c r="AG2945" s="41">
        <v>4262</v>
      </c>
      <c r="AH2945" s="2" t="s">
        <v>6535</v>
      </c>
      <c r="AI2945" s="41">
        <v>0</v>
      </c>
      <c r="AJ2945" s="2" t="s">
        <v>6535</v>
      </c>
      <c r="AK2945" s="41">
        <v>51303</v>
      </c>
      <c r="AL2945" s="2" t="s">
        <v>6535</v>
      </c>
      <c r="AM2945" s="2" t="str">
        <f>IF(OR(O2945="Q",Q2945="Q",S2945="Q",U2945="Q",W2945="Q",Y2945="Q",AB2945="Q",AD2945="Q",AF2945="Q",AH2945="Q",AJ2945="Q",AL2945="Q"),"Yes","No")</f>
        <v>No</v>
      </c>
    </row>
    <row r="2946" spans="1:39">
      <c r="A2946" s="6" t="s">
        <v>6439</v>
      </c>
      <c r="B2946" s="6" t="s">
        <v>4260</v>
      </c>
      <c r="C2946" s="4" t="s">
        <v>95</v>
      </c>
      <c r="D2946" s="242" t="s">
        <v>4261</v>
      </c>
      <c r="E2946" s="237" t="s">
        <v>4262</v>
      </c>
      <c r="F2946" s="25" t="s">
        <v>317</v>
      </c>
      <c r="G2946" s="53" t="s">
        <v>476</v>
      </c>
      <c r="H2946" s="180">
        <v>0</v>
      </c>
      <c r="I2946" s="28">
        <v>5</v>
      </c>
      <c r="J2946" s="171" t="s">
        <v>14</v>
      </c>
      <c r="K2946" s="171" t="s">
        <v>13</v>
      </c>
      <c r="L2946" s="9">
        <v>5</v>
      </c>
      <c r="M2946" s="9"/>
      <c r="N2946" s="32">
        <v>0.52229090312346149</v>
      </c>
      <c r="O2946" s="10" t="s">
        <v>6535</v>
      </c>
      <c r="P2946" s="57">
        <v>5.1465316968785542E-2</v>
      </c>
      <c r="Q2946" s="7" t="s">
        <v>6535</v>
      </c>
      <c r="R2946" s="182">
        <v>27.611698169370442</v>
      </c>
      <c r="S2946" s="1" t="s">
        <v>6535</v>
      </c>
      <c r="T2946" s="36">
        <v>2.7207917844917398</v>
      </c>
      <c r="U2946" s="2" t="s">
        <v>6535</v>
      </c>
      <c r="V2946" s="31">
        <v>10.148405448279634</v>
      </c>
      <c r="W2946" s="2" t="s">
        <v>6535</v>
      </c>
      <c r="X2946" s="31" t="s">
        <v>6535</v>
      </c>
      <c r="Y2946" s="2" t="s">
        <v>6535</v>
      </c>
      <c r="AA2946" s="38">
        <v>9548</v>
      </c>
      <c r="AB2946" s="9" t="s">
        <v>6535</v>
      </c>
      <c r="AC2946" s="38">
        <v>185523</v>
      </c>
      <c r="AD2946" s="9" t="s">
        <v>6535</v>
      </c>
      <c r="AE2946" s="42">
        <v>18281</v>
      </c>
      <c r="AF2946" s="9" t="s">
        <v>6535</v>
      </c>
      <c r="AG2946" s="41">
        <v>6719</v>
      </c>
      <c r="AH2946" s="2" t="s">
        <v>6535</v>
      </c>
      <c r="AI2946" s="41">
        <v>0</v>
      </c>
      <c r="AJ2946" s="2" t="s">
        <v>6535</v>
      </c>
      <c r="AK2946" s="41">
        <v>51596</v>
      </c>
      <c r="AL2946" s="2" t="s">
        <v>6535</v>
      </c>
      <c r="AM2946" s="2" t="str">
        <f>IF(OR(O2946="Q",Q2946="Q",S2946="Q",U2946="Q",W2946="Q",Y2946="Q",AB2946="Q",AD2946="Q",AF2946="Q",AH2946="Q",AJ2946="Q",AL2946="Q"),"Yes","No")</f>
        <v>No</v>
      </c>
    </row>
    <row r="2947" spans="1:39">
      <c r="A2947" s="3" t="s">
        <v>1513</v>
      </c>
      <c r="B2947" s="3" t="s">
        <v>1514</v>
      </c>
      <c r="C2947" s="4" t="s">
        <v>133</v>
      </c>
      <c r="D2947" s="241" t="s">
        <v>1515</v>
      </c>
      <c r="E2947" s="236" t="s">
        <v>1516</v>
      </c>
      <c r="F2947" s="3" t="s">
        <v>481</v>
      </c>
      <c r="G2947" s="4" t="s">
        <v>476</v>
      </c>
      <c r="H2947" s="60">
        <v>0</v>
      </c>
      <c r="I2947" s="27">
        <v>5</v>
      </c>
      <c r="J2947" s="170" t="s">
        <v>14</v>
      </c>
      <c r="K2947" s="170" t="s">
        <v>13</v>
      </c>
      <c r="L2947" s="5">
        <v>5</v>
      </c>
      <c r="N2947" s="31">
        <v>1.443749570476256</v>
      </c>
      <c r="O2947" s="4" t="s">
        <v>6535</v>
      </c>
      <c r="P2947" s="56">
        <v>0.15949951409135082</v>
      </c>
      <c r="Q2947" s="8" t="s">
        <v>6535</v>
      </c>
      <c r="R2947" s="35">
        <v>24.123076923076923</v>
      </c>
      <c r="S2947" s="2" t="s">
        <v>6535</v>
      </c>
      <c r="T2947" s="36">
        <v>2.6650183150183149</v>
      </c>
      <c r="U2947" s="2" t="s">
        <v>6535</v>
      </c>
      <c r="V2947" s="31">
        <v>9.0517490206858628</v>
      </c>
      <c r="W2947" s="2" t="s">
        <v>6535</v>
      </c>
      <c r="X2947" s="31" t="s">
        <v>6535</v>
      </c>
      <c r="Y2947" s="2" t="s">
        <v>6535</v>
      </c>
      <c r="AA2947" s="37">
        <v>21008</v>
      </c>
      <c r="AB2947" s="4" t="s">
        <v>6535</v>
      </c>
      <c r="AC2947" s="37">
        <v>131712</v>
      </c>
      <c r="AD2947" s="4" t="s">
        <v>6535</v>
      </c>
      <c r="AE2947" s="41">
        <v>14551</v>
      </c>
      <c r="AF2947" s="4" t="s">
        <v>6535</v>
      </c>
      <c r="AG2947" s="41">
        <v>5460</v>
      </c>
      <c r="AH2947" s="2" t="s">
        <v>6535</v>
      </c>
      <c r="AI2947" s="41">
        <v>0</v>
      </c>
      <c r="AJ2947" s="2" t="s">
        <v>6535</v>
      </c>
      <c r="AK2947" s="41">
        <v>63564</v>
      </c>
      <c r="AL2947" s="2" t="s">
        <v>6535</v>
      </c>
      <c r="AM2947" s="2" t="str">
        <f>IF(OR(O2947="Q",Q2947="Q",S2947="Q",U2947="Q",W2947="Q",Y2947="Q",AB2947="Q",AD2947="Q",AF2947="Q",AH2947="Q",AJ2947="Q",AL2947="Q"),"Yes","No")</f>
        <v>No</v>
      </c>
    </row>
    <row r="2948" spans="1:39">
      <c r="A2948" s="3" t="s">
        <v>3363</v>
      </c>
      <c r="B2948" s="3" t="s">
        <v>1641</v>
      </c>
      <c r="C2948" s="4" t="s">
        <v>74</v>
      </c>
      <c r="D2948" s="241" t="s">
        <v>3364</v>
      </c>
      <c r="E2948" s="236" t="s">
        <v>3365</v>
      </c>
      <c r="F2948" s="3" t="s">
        <v>317</v>
      </c>
      <c r="G2948" s="4" t="s">
        <v>476</v>
      </c>
      <c r="H2948" s="60">
        <v>0</v>
      </c>
      <c r="I2948" s="27">
        <v>5</v>
      </c>
      <c r="J2948" s="170" t="s">
        <v>14</v>
      </c>
      <c r="K2948" s="170" t="s">
        <v>13</v>
      </c>
      <c r="L2948" s="5">
        <v>5</v>
      </c>
      <c r="N2948" s="31">
        <v>2.1922403930277947</v>
      </c>
      <c r="O2948" s="4" t="s">
        <v>6535</v>
      </c>
      <c r="P2948" s="56">
        <v>0.25826029390195077</v>
      </c>
      <c r="Q2948" s="8" t="s">
        <v>6535</v>
      </c>
      <c r="R2948" s="35">
        <v>31.786920362903224</v>
      </c>
      <c r="S2948" s="2" t="s">
        <v>6535</v>
      </c>
      <c r="T2948" s="36">
        <v>3.7447076612903225</v>
      </c>
      <c r="U2948" s="2" t="s">
        <v>6535</v>
      </c>
      <c r="V2948" s="31">
        <v>8.4884918231374922</v>
      </c>
      <c r="W2948" s="2" t="s">
        <v>6535</v>
      </c>
      <c r="X2948" s="31" t="s">
        <v>6535</v>
      </c>
      <c r="Y2948" s="2" t="s">
        <v>6535</v>
      </c>
      <c r="AA2948" s="37">
        <v>65149</v>
      </c>
      <c r="AB2948" s="4" t="s">
        <v>6535</v>
      </c>
      <c r="AC2948" s="37">
        <v>252261</v>
      </c>
      <c r="AD2948" s="4" t="s">
        <v>6535</v>
      </c>
      <c r="AE2948" s="41">
        <v>29718</v>
      </c>
      <c r="AF2948" s="4" t="s">
        <v>6535</v>
      </c>
      <c r="AG2948" s="41">
        <v>7936</v>
      </c>
      <c r="AH2948" s="2" t="s">
        <v>6535</v>
      </c>
      <c r="AI2948" s="41">
        <v>0</v>
      </c>
      <c r="AJ2948" s="2" t="s">
        <v>6535</v>
      </c>
      <c r="AK2948" s="41">
        <v>83924</v>
      </c>
      <c r="AL2948" s="2" t="s">
        <v>6535</v>
      </c>
      <c r="AM2948" s="2" t="str">
        <f>IF(OR(O2948="Q",Q2948="Q",S2948="Q",U2948="Q",W2948="Q",Y2948="Q",AB2948="Q",AD2948="Q",AF2948="Q",AH2948="Q",AJ2948="Q",AL2948="Q"),"Yes","No")</f>
        <v>No</v>
      </c>
    </row>
    <row r="2949" spans="1:39">
      <c r="A2949" s="6" t="s">
        <v>3340</v>
      </c>
      <c r="B2949" s="6" t="s">
        <v>3341</v>
      </c>
      <c r="C2949" s="4" t="s">
        <v>74</v>
      </c>
      <c r="D2949" s="242" t="s">
        <v>3342</v>
      </c>
      <c r="E2949" s="237" t="s">
        <v>3343</v>
      </c>
      <c r="F2949" s="25" t="s">
        <v>317</v>
      </c>
      <c r="G2949" s="53" t="s">
        <v>476</v>
      </c>
      <c r="H2949" s="180">
        <v>0</v>
      </c>
      <c r="I2949" s="28">
        <v>5</v>
      </c>
      <c r="J2949" s="171" t="s">
        <v>14</v>
      </c>
      <c r="K2949" s="171" t="s">
        <v>13</v>
      </c>
      <c r="L2949" s="9">
        <v>5</v>
      </c>
      <c r="M2949" s="9"/>
      <c r="N2949" s="32">
        <v>1.9298942229454841</v>
      </c>
      <c r="O2949" s="10" t="s">
        <v>6535</v>
      </c>
      <c r="P2949" s="57">
        <v>9.3302387789622757E-2</v>
      </c>
      <c r="Q2949" s="7" t="s">
        <v>6535</v>
      </c>
      <c r="R2949" s="182">
        <v>76.348510331571362</v>
      </c>
      <c r="S2949" s="1" t="s">
        <v>6535</v>
      </c>
      <c r="T2949" s="36">
        <v>3.6911340701585775</v>
      </c>
      <c r="U2949" s="2" t="s">
        <v>6535</v>
      </c>
      <c r="V2949" s="31">
        <v>20.684296175752646</v>
      </c>
      <c r="W2949" s="2" t="s">
        <v>6535</v>
      </c>
      <c r="X2949" s="31" t="s">
        <v>6535</v>
      </c>
      <c r="Y2949" s="2" t="s">
        <v>6535</v>
      </c>
      <c r="AA2949" s="38">
        <v>59296</v>
      </c>
      <c r="AB2949" s="9" t="s">
        <v>6535</v>
      </c>
      <c r="AC2949" s="38">
        <v>635525</v>
      </c>
      <c r="AD2949" s="9" t="s">
        <v>6535</v>
      </c>
      <c r="AE2949" s="42">
        <v>30725</v>
      </c>
      <c r="AF2949" s="9" t="s">
        <v>6535</v>
      </c>
      <c r="AG2949" s="41">
        <v>8324</v>
      </c>
      <c r="AH2949" s="2" t="s">
        <v>6535</v>
      </c>
      <c r="AI2949" s="41">
        <v>0</v>
      </c>
      <c r="AJ2949" s="2" t="s">
        <v>6535</v>
      </c>
      <c r="AK2949" s="41">
        <v>137882</v>
      </c>
      <c r="AL2949" s="2" t="s">
        <v>6535</v>
      </c>
      <c r="AM2949" s="2" t="str">
        <f>IF(OR(O2949="Q",Q2949="Q",S2949="Q",U2949="Q",W2949="Q",Y2949="Q",AB2949="Q",AD2949="Q",AF2949="Q",AH2949="Q",AJ2949="Q",AL2949="Q"),"Yes","No")</f>
        <v>No</v>
      </c>
    </row>
    <row r="2950" spans="1:39">
      <c r="A2950" s="3" t="s">
        <v>6483</v>
      </c>
      <c r="B2950" s="3" t="s">
        <v>5579</v>
      </c>
      <c r="C2950" s="4" t="s">
        <v>148</v>
      </c>
      <c r="D2950" s="241" t="s">
        <v>6484</v>
      </c>
      <c r="E2950" s="236" t="s">
        <v>6485</v>
      </c>
      <c r="F2950" s="3" t="s">
        <v>481</v>
      </c>
      <c r="G2950" s="4" t="s">
        <v>476</v>
      </c>
      <c r="H2950" s="60">
        <v>0</v>
      </c>
      <c r="I2950" s="27">
        <v>5</v>
      </c>
      <c r="J2950" s="170" t="s">
        <v>14</v>
      </c>
      <c r="K2950" s="170" t="s">
        <v>13</v>
      </c>
      <c r="L2950" s="5">
        <v>5</v>
      </c>
      <c r="N2950" s="31">
        <v>0.60172315695358858</v>
      </c>
      <c r="O2950" s="4" t="s">
        <v>6535</v>
      </c>
      <c r="P2950" s="56">
        <v>7.6259837652972923E-2</v>
      </c>
      <c r="Q2950" s="8" t="s">
        <v>6535</v>
      </c>
      <c r="R2950" s="35">
        <v>16.225305030920943</v>
      </c>
      <c r="S2950" s="2" t="s">
        <v>6535</v>
      </c>
      <c r="T2950" s="36">
        <v>2.0563262577302357</v>
      </c>
      <c r="U2950" s="2" t="s">
        <v>6535</v>
      </c>
      <c r="V2950" s="31">
        <v>7.8904332276680487</v>
      </c>
      <c r="W2950" s="2" t="s">
        <v>6535</v>
      </c>
      <c r="X2950" s="31" t="s">
        <v>6535</v>
      </c>
      <c r="Y2950" s="2" t="s">
        <v>6535</v>
      </c>
      <c r="AA2950" s="37">
        <v>7403</v>
      </c>
      <c r="AB2950" s="4" t="s">
        <v>6535</v>
      </c>
      <c r="AC2950" s="37">
        <v>97076</v>
      </c>
      <c r="AD2950" s="4" t="s">
        <v>6535</v>
      </c>
      <c r="AE2950" s="41">
        <v>12303</v>
      </c>
      <c r="AF2950" s="4" t="s">
        <v>6535</v>
      </c>
      <c r="AG2950" s="41">
        <v>5983</v>
      </c>
      <c r="AH2950" s="2" t="s">
        <v>6535</v>
      </c>
      <c r="AI2950" s="41">
        <v>0</v>
      </c>
      <c r="AJ2950" s="2" t="s">
        <v>6535</v>
      </c>
      <c r="AK2950" s="41">
        <v>63740</v>
      </c>
      <c r="AL2950" s="2" t="s">
        <v>6535</v>
      </c>
      <c r="AM2950" s="2" t="str">
        <f>IF(OR(O2950="Q",Q2950="Q",S2950="Q",U2950="Q",W2950="Q",Y2950="Q",AB2950="Q",AD2950="Q",AF2950="Q",AH2950="Q",AJ2950="Q",AL2950="Q"),"Yes","No")</f>
        <v>No</v>
      </c>
    </row>
    <row r="2951" spans="1:39">
      <c r="A2951" s="3" t="s">
        <v>5570</v>
      </c>
      <c r="B2951" s="3" t="s">
        <v>5571</v>
      </c>
      <c r="C2951" s="4" t="s">
        <v>148</v>
      </c>
      <c r="D2951" s="241" t="s">
        <v>5572</v>
      </c>
      <c r="E2951" s="236" t="s">
        <v>5573</v>
      </c>
      <c r="F2951" s="3" t="s">
        <v>481</v>
      </c>
      <c r="G2951" s="4" t="s">
        <v>476</v>
      </c>
      <c r="H2951" s="60">
        <v>0</v>
      </c>
      <c r="I2951" s="27">
        <v>5</v>
      </c>
      <c r="J2951" s="170" t="s">
        <v>14</v>
      </c>
      <c r="K2951" s="170" t="s">
        <v>13</v>
      </c>
      <c r="L2951" s="5">
        <v>5</v>
      </c>
      <c r="N2951" s="31">
        <v>8.3604071908165475E-2</v>
      </c>
      <c r="O2951" s="4" t="s">
        <v>6535</v>
      </c>
      <c r="P2951" s="56">
        <v>5.7073574639224037E-3</v>
      </c>
      <c r="Q2951" s="8" t="s">
        <v>6535</v>
      </c>
      <c r="R2951" s="35">
        <v>36.012779552715656</v>
      </c>
      <c r="S2951" s="2" t="s">
        <v>6535</v>
      </c>
      <c r="T2951" s="36">
        <v>2.4584664536741214</v>
      </c>
      <c r="U2951" s="2" t="s">
        <v>6535</v>
      </c>
      <c r="V2951" s="31">
        <v>14.648473034437947</v>
      </c>
      <c r="W2951" s="2" t="s">
        <v>6535</v>
      </c>
      <c r="X2951" s="31" t="s">
        <v>6535</v>
      </c>
      <c r="Y2951" s="2" t="s">
        <v>6535</v>
      </c>
      <c r="AA2951" s="37">
        <v>386</v>
      </c>
      <c r="AB2951" s="4" t="s">
        <v>6535</v>
      </c>
      <c r="AC2951" s="37">
        <v>67632</v>
      </c>
      <c r="AD2951" s="4" t="s">
        <v>6535</v>
      </c>
      <c r="AE2951" s="41">
        <v>4617</v>
      </c>
      <c r="AF2951" s="4" t="s">
        <v>6535</v>
      </c>
      <c r="AG2951" s="41">
        <v>1878</v>
      </c>
      <c r="AH2951" s="2" t="s">
        <v>6535</v>
      </c>
      <c r="AI2951" s="41">
        <v>0</v>
      </c>
      <c r="AJ2951" s="2" t="s">
        <v>6535</v>
      </c>
      <c r="AK2951" s="41">
        <v>48327</v>
      </c>
      <c r="AL2951" s="2" t="s">
        <v>6535</v>
      </c>
      <c r="AM2951" s="2" t="str">
        <f>IF(OR(O2951="Q",Q2951="Q",S2951="Q",U2951="Q",W2951="Q",Y2951="Q",AB2951="Q",AD2951="Q",AF2951="Q",AH2951="Q",AJ2951="Q",AL2951="Q"),"Yes","No")</f>
        <v>No</v>
      </c>
    </row>
    <row r="2952" spans="1:39">
      <c r="A2952" s="6" t="s">
        <v>5613</v>
      </c>
      <c r="B2952" s="6" t="s">
        <v>840</v>
      </c>
      <c r="C2952" s="4" t="s">
        <v>148</v>
      </c>
      <c r="D2952" s="242" t="s">
        <v>5614</v>
      </c>
      <c r="E2952" s="237" t="s">
        <v>5615</v>
      </c>
      <c r="F2952" s="25" t="s">
        <v>481</v>
      </c>
      <c r="G2952" s="53" t="s">
        <v>476</v>
      </c>
      <c r="H2952" s="180">
        <v>0</v>
      </c>
      <c r="I2952" s="28">
        <v>5</v>
      </c>
      <c r="J2952" s="171" t="s">
        <v>14</v>
      </c>
      <c r="K2952" s="171" t="s">
        <v>13</v>
      </c>
      <c r="L2952" s="9">
        <v>5</v>
      </c>
      <c r="M2952" s="9"/>
      <c r="N2952" s="32">
        <v>8.8105726872246701E-2</v>
      </c>
      <c r="O2952" s="10" t="s">
        <v>6535</v>
      </c>
      <c r="P2952" s="57">
        <v>7.1032817161528622E-3</v>
      </c>
      <c r="Q2952" s="7" t="s">
        <v>6535</v>
      </c>
      <c r="R2952" s="182">
        <v>43.513290747990936</v>
      </c>
      <c r="S2952" s="1" t="s">
        <v>6535</v>
      </c>
      <c r="T2952" s="36">
        <v>3.5081392952812691</v>
      </c>
      <c r="U2952" s="2" t="s">
        <v>6535</v>
      </c>
      <c r="V2952" s="31">
        <v>12.40352422907489</v>
      </c>
      <c r="W2952" s="2" t="s">
        <v>6535</v>
      </c>
      <c r="X2952" s="31" t="s">
        <v>6535</v>
      </c>
      <c r="Y2952" s="2" t="s">
        <v>6535</v>
      </c>
      <c r="AA2952" s="38">
        <v>1500</v>
      </c>
      <c r="AB2952" s="9" t="s">
        <v>6535</v>
      </c>
      <c r="AC2952" s="38">
        <v>211170</v>
      </c>
      <c r="AD2952" s="9" t="s">
        <v>6535</v>
      </c>
      <c r="AE2952" s="42">
        <v>17025</v>
      </c>
      <c r="AF2952" s="9" t="s">
        <v>6535</v>
      </c>
      <c r="AG2952" s="41">
        <v>4853</v>
      </c>
      <c r="AH2952" s="2" t="s">
        <v>6535</v>
      </c>
      <c r="AI2952" s="41">
        <v>0</v>
      </c>
      <c r="AJ2952" s="2" t="s">
        <v>6535</v>
      </c>
      <c r="AK2952" s="41">
        <v>45735</v>
      </c>
      <c r="AL2952" s="2" t="s">
        <v>163</v>
      </c>
      <c r="AM2952" s="2" t="str">
        <f>IF(OR(O2952="Q",Q2952="Q",S2952="Q",U2952="Q",W2952="Q",Y2952="Q",AB2952="Q",AD2952="Q",AF2952="Q",AH2952="Q",AJ2952="Q",AL2952="Q"),"Yes","No")</f>
        <v>No</v>
      </c>
    </row>
    <row r="2953" spans="1:39">
      <c r="A2953" s="6" t="s">
        <v>5081</v>
      </c>
      <c r="B2953" s="6" t="s">
        <v>5082</v>
      </c>
      <c r="C2953" s="4" t="s">
        <v>85</v>
      </c>
      <c r="D2953" s="242" t="s">
        <v>5083</v>
      </c>
      <c r="E2953" s="237" t="s">
        <v>5084</v>
      </c>
      <c r="F2953" s="25" t="s">
        <v>481</v>
      </c>
      <c r="G2953" s="53" t="s">
        <v>476</v>
      </c>
      <c r="H2953" s="180">
        <v>0</v>
      </c>
      <c r="I2953" s="28">
        <v>5</v>
      </c>
      <c r="J2953" s="171" t="s">
        <v>14</v>
      </c>
      <c r="K2953" s="171" t="s">
        <v>13</v>
      </c>
      <c r="L2953" s="9">
        <v>5</v>
      </c>
      <c r="M2953" s="9"/>
      <c r="N2953" s="32">
        <v>1.8769892148729166</v>
      </c>
      <c r="O2953" s="10" t="s">
        <v>6535</v>
      </c>
      <c r="P2953" s="57">
        <v>0.14910877445253287</v>
      </c>
      <c r="Q2953" s="7" t="s">
        <v>6535</v>
      </c>
      <c r="R2953" s="182">
        <v>52.255792110206635</v>
      </c>
      <c r="S2953" s="1" t="s">
        <v>6535</v>
      </c>
      <c r="T2953" s="36">
        <v>4.1512210394489673</v>
      </c>
      <c r="U2953" s="2" t="s">
        <v>6535</v>
      </c>
      <c r="V2953" s="31">
        <v>12.588053397692134</v>
      </c>
      <c r="W2953" s="2" t="s">
        <v>6535</v>
      </c>
      <c r="X2953" s="31" t="s">
        <v>6535</v>
      </c>
      <c r="Y2953" s="2" t="s">
        <v>6535</v>
      </c>
      <c r="AA2953" s="38">
        <v>24887</v>
      </c>
      <c r="AB2953" s="9" t="s">
        <v>6535</v>
      </c>
      <c r="AC2953" s="38">
        <v>166905</v>
      </c>
      <c r="AD2953" s="9" t="s">
        <v>6535</v>
      </c>
      <c r="AE2953" s="42">
        <v>13259</v>
      </c>
      <c r="AF2953" s="9" t="s">
        <v>6535</v>
      </c>
      <c r="AG2953" s="41">
        <v>3194</v>
      </c>
      <c r="AH2953" s="2" t="s">
        <v>6535</v>
      </c>
      <c r="AI2953" s="41">
        <v>0</v>
      </c>
      <c r="AJ2953" s="2" t="s">
        <v>6535</v>
      </c>
      <c r="AK2953" s="41">
        <v>50103</v>
      </c>
      <c r="AL2953" s="2" t="s">
        <v>6535</v>
      </c>
      <c r="AM2953" s="2" t="str">
        <f>IF(OR(O2953="Q",Q2953="Q",S2953="Q",U2953="Q",W2953="Q",Y2953="Q",AB2953="Q",AD2953="Q",AF2953="Q",AH2953="Q",AJ2953="Q",AL2953="Q"),"Yes","No")</f>
        <v>No</v>
      </c>
    </row>
    <row r="2954" spans="1:39">
      <c r="A2954" s="6" t="s">
        <v>4671</v>
      </c>
      <c r="B2954" s="6" t="s">
        <v>4999</v>
      </c>
      <c r="C2954" s="4" t="s">
        <v>85</v>
      </c>
      <c r="D2954" s="242" t="s">
        <v>5000</v>
      </c>
      <c r="E2954" s="237" t="s">
        <v>5001</v>
      </c>
      <c r="F2954" s="25" t="s">
        <v>317</v>
      </c>
      <c r="G2954" s="53" t="s">
        <v>476</v>
      </c>
      <c r="H2954" s="180">
        <v>0</v>
      </c>
      <c r="I2954" s="28">
        <v>5</v>
      </c>
      <c r="J2954" s="171" t="s">
        <v>14</v>
      </c>
      <c r="K2954" s="171" t="s">
        <v>13</v>
      </c>
      <c r="L2954" s="9">
        <v>5</v>
      </c>
      <c r="M2954" s="9"/>
      <c r="N2954" s="32">
        <v>0.28584273843482577</v>
      </c>
      <c r="O2954" s="10" t="s">
        <v>6535</v>
      </c>
      <c r="P2954" s="57">
        <v>6.8781055553068626E-2</v>
      </c>
      <c r="Q2954" s="7" t="s">
        <v>6535</v>
      </c>
      <c r="R2954" s="182">
        <v>28.463368018687618</v>
      </c>
      <c r="S2954" s="1" t="s">
        <v>6535</v>
      </c>
      <c r="T2954" s="36">
        <v>6.8490125291994053</v>
      </c>
      <c r="U2954" s="2" t="s">
        <v>6535</v>
      </c>
      <c r="V2954" s="31">
        <v>4.1558352970358428</v>
      </c>
      <c r="W2954" s="2" t="s">
        <v>6535</v>
      </c>
      <c r="X2954" s="31" t="s">
        <v>6535</v>
      </c>
      <c r="Y2954" s="2" t="s">
        <v>6535</v>
      </c>
      <c r="AA2954" s="38">
        <v>9219</v>
      </c>
      <c r="AB2954" s="9" t="s">
        <v>6535</v>
      </c>
      <c r="AC2954" s="38">
        <v>134034</v>
      </c>
      <c r="AD2954" s="9" t="s">
        <v>6535</v>
      </c>
      <c r="AE2954" s="42">
        <v>32252</v>
      </c>
      <c r="AF2954" s="9" t="s">
        <v>6535</v>
      </c>
      <c r="AG2954" s="41">
        <v>4709</v>
      </c>
      <c r="AH2954" s="2" t="s">
        <v>6535</v>
      </c>
      <c r="AI2954" s="41">
        <v>0</v>
      </c>
      <c r="AJ2954" s="2" t="s">
        <v>6535</v>
      </c>
      <c r="AK2954" s="41">
        <v>53185</v>
      </c>
      <c r="AL2954" s="2" t="s">
        <v>6535</v>
      </c>
      <c r="AM2954" s="2" t="str">
        <f>IF(OR(O2954="Q",Q2954="Q",S2954="Q",U2954="Q",W2954="Q",Y2954="Q",AB2954="Q",AD2954="Q",AF2954="Q",AH2954="Q",AJ2954="Q",AL2954="Q"),"Yes","No")</f>
        <v>No</v>
      </c>
    </row>
    <row r="2955" spans="1:39">
      <c r="A2955" s="6" t="s">
        <v>5022</v>
      </c>
      <c r="B2955" s="6" t="s">
        <v>5023</v>
      </c>
      <c r="C2955" s="4" t="s">
        <v>85</v>
      </c>
      <c r="D2955" s="242" t="s">
        <v>5024</v>
      </c>
      <c r="E2955" s="237" t="s">
        <v>5025</v>
      </c>
      <c r="F2955" s="25" t="s">
        <v>317</v>
      </c>
      <c r="G2955" s="53" t="s">
        <v>476</v>
      </c>
      <c r="H2955" s="180">
        <v>0</v>
      </c>
      <c r="I2955" s="28">
        <v>5</v>
      </c>
      <c r="J2955" s="171" t="s">
        <v>14</v>
      </c>
      <c r="K2955" s="171" t="s">
        <v>13</v>
      </c>
      <c r="L2955" s="9">
        <v>5</v>
      </c>
      <c r="M2955" s="9"/>
      <c r="N2955" s="32">
        <v>3.422314049586777</v>
      </c>
      <c r="O2955" s="10" t="s">
        <v>6535</v>
      </c>
      <c r="P2955" s="57">
        <v>0.124527621014224</v>
      </c>
      <c r="Q2955" s="7" t="s">
        <v>6535</v>
      </c>
      <c r="R2955" s="182">
        <v>23.662476280834916</v>
      </c>
      <c r="S2955" s="1" t="s">
        <v>6535</v>
      </c>
      <c r="T2955" s="36">
        <v>0.86100569259962045</v>
      </c>
      <c r="U2955" s="2" t="s">
        <v>6535</v>
      </c>
      <c r="V2955" s="31">
        <v>27.48236914600551</v>
      </c>
      <c r="W2955" s="2" t="s">
        <v>6535</v>
      </c>
      <c r="X2955" s="31" t="s">
        <v>6535</v>
      </c>
      <c r="Y2955" s="2" t="s">
        <v>6535</v>
      </c>
      <c r="AA2955" s="38">
        <v>12423</v>
      </c>
      <c r="AB2955" s="9" t="s">
        <v>6535</v>
      </c>
      <c r="AC2955" s="38">
        <v>99761</v>
      </c>
      <c r="AD2955" s="9" t="s">
        <v>6535</v>
      </c>
      <c r="AE2955" s="42">
        <v>3630</v>
      </c>
      <c r="AF2955" s="9" t="s">
        <v>6535</v>
      </c>
      <c r="AG2955" s="41">
        <v>4216</v>
      </c>
      <c r="AH2955" s="2" t="s">
        <v>6535</v>
      </c>
      <c r="AI2955" s="41">
        <v>0</v>
      </c>
      <c r="AJ2955" s="2" t="s">
        <v>6535</v>
      </c>
      <c r="AK2955" s="41">
        <v>57189</v>
      </c>
      <c r="AL2955" s="2" t="s">
        <v>6535</v>
      </c>
      <c r="AM2955" s="2" t="str">
        <f>IF(OR(O2955="Q",Q2955="Q",S2955="Q",U2955="Q",W2955="Q",Y2955="Q",AB2955="Q",AD2955="Q",AF2955="Q",AH2955="Q",AJ2955="Q",AL2955="Q"),"Yes","No")</f>
        <v>No</v>
      </c>
    </row>
    <row r="2956" spans="1:39">
      <c r="A2956" s="3" t="s">
        <v>5036</v>
      </c>
      <c r="B2956" s="3" t="s">
        <v>5037</v>
      </c>
      <c r="C2956" s="4" t="s">
        <v>85</v>
      </c>
      <c r="D2956" s="241" t="s">
        <v>5038</v>
      </c>
      <c r="E2956" s="236" t="s">
        <v>5039</v>
      </c>
      <c r="F2956" s="3" t="s">
        <v>317</v>
      </c>
      <c r="G2956" s="4" t="s">
        <v>476</v>
      </c>
      <c r="H2956" s="60">
        <v>0</v>
      </c>
      <c r="I2956" s="27">
        <v>5</v>
      </c>
      <c r="J2956" s="170" t="s">
        <v>14</v>
      </c>
      <c r="K2956" s="170" t="s">
        <v>13</v>
      </c>
      <c r="L2956" s="5">
        <v>5</v>
      </c>
      <c r="N2956" s="31">
        <v>0.99084096586178183</v>
      </c>
      <c r="O2956" s="4" t="s">
        <v>6535</v>
      </c>
      <c r="P2956" s="56">
        <v>9.8518089245798496E-2</v>
      </c>
      <c r="Q2956" s="8" t="s">
        <v>6535</v>
      </c>
      <c r="R2956" s="35">
        <v>77.595289079229119</v>
      </c>
      <c r="S2956" s="2" t="s">
        <v>6535</v>
      </c>
      <c r="T2956" s="36">
        <v>7.7152034261241971</v>
      </c>
      <c r="U2956" s="2" t="s">
        <v>6535</v>
      </c>
      <c r="V2956" s="31">
        <v>10.057452123230641</v>
      </c>
      <c r="W2956" s="2" t="s">
        <v>6535</v>
      </c>
      <c r="X2956" s="31" t="s">
        <v>6535</v>
      </c>
      <c r="Y2956" s="2" t="s">
        <v>6535</v>
      </c>
      <c r="AA2956" s="37">
        <v>14280</v>
      </c>
      <c r="AB2956" s="4" t="s">
        <v>6535</v>
      </c>
      <c r="AC2956" s="37">
        <v>144948</v>
      </c>
      <c r="AD2956" s="4" t="s">
        <v>6535</v>
      </c>
      <c r="AE2956" s="41">
        <v>14412</v>
      </c>
      <c r="AF2956" s="4" t="s">
        <v>6535</v>
      </c>
      <c r="AG2956" s="41">
        <v>1868</v>
      </c>
      <c r="AH2956" s="2" t="s">
        <v>6535</v>
      </c>
      <c r="AI2956" s="41">
        <v>0</v>
      </c>
      <c r="AJ2956" s="2" t="s">
        <v>6535</v>
      </c>
      <c r="AK2956" s="41">
        <v>29554</v>
      </c>
      <c r="AL2956" s="2" t="s">
        <v>6535</v>
      </c>
      <c r="AM2956" s="2" t="str">
        <f>IF(OR(O2956="Q",Q2956="Q",S2956="Q",U2956="Q",W2956="Q",Y2956="Q",AB2956="Q",AD2956="Q",AF2956="Q",AH2956="Q",AJ2956="Q",AL2956="Q"),"Yes","No")</f>
        <v>No</v>
      </c>
    </row>
    <row r="2957" spans="1:39">
      <c r="A2957" s="3" t="s">
        <v>5066</v>
      </c>
      <c r="B2957" s="3" t="s">
        <v>5067</v>
      </c>
      <c r="C2957" s="4" t="s">
        <v>85</v>
      </c>
      <c r="D2957" s="241" t="s">
        <v>5068</v>
      </c>
      <c r="E2957" s="236" t="s">
        <v>5069</v>
      </c>
      <c r="F2957" s="3" t="s">
        <v>317</v>
      </c>
      <c r="G2957" s="4" t="s">
        <v>476</v>
      </c>
      <c r="H2957" s="60">
        <v>0</v>
      </c>
      <c r="I2957" s="27">
        <v>5</v>
      </c>
      <c r="J2957" s="170" t="s">
        <v>14</v>
      </c>
      <c r="K2957" s="170" t="s">
        <v>13</v>
      </c>
      <c r="L2957" s="5">
        <v>5</v>
      </c>
      <c r="N2957" s="31">
        <v>1.2402003108271455</v>
      </c>
      <c r="O2957" s="4" t="s">
        <v>6535</v>
      </c>
      <c r="P2957" s="56">
        <v>7.9141367948958111E-2</v>
      </c>
      <c r="Q2957" s="8" t="s">
        <v>6535</v>
      </c>
      <c r="R2957" s="35">
        <v>53.350382128159907</v>
      </c>
      <c r="S2957" s="2" t="s">
        <v>6535</v>
      </c>
      <c r="T2957" s="36">
        <v>3.4044679600235157</v>
      </c>
      <c r="U2957" s="2" t="s">
        <v>6535</v>
      </c>
      <c r="V2957" s="31">
        <v>15.670695907442584</v>
      </c>
      <c r="W2957" s="2" t="s">
        <v>6535</v>
      </c>
      <c r="X2957" s="31" t="s">
        <v>6535</v>
      </c>
      <c r="Y2957" s="2" t="s">
        <v>6535</v>
      </c>
      <c r="AA2957" s="37">
        <v>7182</v>
      </c>
      <c r="AB2957" s="4" t="s">
        <v>6535</v>
      </c>
      <c r="AC2957" s="37">
        <v>90749</v>
      </c>
      <c r="AD2957" s="4" t="s">
        <v>6535</v>
      </c>
      <c r="AE2957" s="41">
        <v>5791</v>
      </c>
      <c r="AF2957" s="4" t="s">
        <v>6535</v>
      </c>
      <c r="AG2957" s="41">
        <v>1701</v>
      </c>
      <c r="AH2957" s="2" t="s">
        <v>6535</v>
      </c>
      <c r="AI2957" s="41">
        <v>0</v>
      </c>
      <c r="AJ2957" s="2" t="s">
        <v>6535</v>
      </c>
      <c r="AK2957" s="41">
        <v>18867</v>
      </c>
      <c r="AL2957" s="2" t="s">
        <v>6535</v>
      </c>
      <c r="AM2957" s="2" t="str">
        <f>IF(OR(O2957="Q",Q2957="Q",S2957="Q",U2957="Q",W2957="Q",Y2957="Q",AB2957="Q",AD2957="Q",AF2957="Q",AH2957="Q",AJ2957="Q",AL2957="Q"),"Yes","No")</f>
        <v>No</v>
      </c>
    </row>
    <row r="2958" spans="1:39">
      <c r="A2958" s="6" t="s">
        <v>5074</v>
      </c>
      <c r="B2958" s="6" t="s">
        <v>1594</v>
      </c>
      <c r="C2958" s="4" t="s">
        <v>85</v>
      </c>
      <c r="D2958" s="242" t="s">
        <v>5075</v>
      </c>
      <c r="E2958" s="237" t="s">
        <v>5076</v>
      </c>
      <c r="F2958" s="25" t="s">
        <v>317</v>
      </c>
      <c r="G2958" s="53" t="s">
        <v>476</v>
      </c>
      <c r="H2958" s="180">
        <v>0</v>
      </c>
      <c r="I2958" s="28">
        <v>5</v>
      </c>
      <c r="J2958" s="171" t="s">
        <v>14</v>
      </c>
      <c r="K2958" s="171" t="s">
        <v>13</v>
      </c>
      <c r="L2958" s="9">
        <v>5</v>
      </c>
      <c r="M2958" s="9"/>
      <c r="N2958" s="32">
        <v>1.8194293968941857</v>
      </c>
      <c r="O2958" s="10" t="s">
        <v>6535</v>
      </c>
      <c r="P2958" s="57">
        <v>9.7494707264303926E-2</v>
      </c>
      <c r="Q2958" s="7" t="s">
        <v>6535</v>
      </c>
      <c r="R2958" s="182">
        <v>54.40576963571278</v>
      </c>
      <c r="S2958" s="1" t="s">
        <v>6535</v>
      </c>
      <c r="T2958" s="36">
        <v>2.9153506001263425</v>
      </c>
      <c r="U2958" s="2" t="s">
        <v>6535</v>
      </c>
      <c r="V2958" s="31">
        <v>18.661827374503432</v>
      </c>
      <c r="W2958" s="2" t="s">
        <v>6535</v>
      </c>
      <c r="X2958" s="31" t="s">
        <v>6535</v>
      </c>
      <c r="Y2958" s="2" t="s">
        <v>6535</v>
      </c>
      <c r="AA2958" s="38">
        <v>25190</v>
      </c>
      <c r="AB2958" s="9" t="s">
        <v>6535</v>
      </c>
      <c r="AC2958" s="38">
        <v>258373</v>
      </c>
      <c r="AD2958" s="9" t="s">
        <v>6535</v>
      </c>
      <c r="AE2958" s="42">
        <v>13845</v>
      </c>
      <c r="AF2958" s="9" t="s">
        <v>6535</v>
      </c>
      <c r="AG2958" s="41">
        <v>4749</v>
      </c>
      <c r="AH2958" s="2" t="s">
        <v>6535</v>
      </c>
      <c r="AI2958" s="41">
        <v>0</v>
      </c>
      <c r="AJ2958" s="2" t="s">
        <v>6535</v>
      </c>
      <c r="AK2958" s="41">
        <v>48805</v>
      </c>
      <c r="AL2958" s="2" t="s">
        <v>6535</v>
      </c>
      <c r="AM2958" s="2" t="str">
        <f>IF(OR(O2958="Q",Q2958="Q",S2958="Q",U2958="Q",W2958="Q",Y2958="Q",AB2958="Q",AD2958="Q",AF2958="Q",AH2958="Q",AJ2958="Q",AL2958="Q"),"Yes","No")</f>
        <v>No</v>
      </c>
    </row>
    <row r="2959" spans="1:39">
      <c r="A2959" s="6" t="s">
        <v>433</v>
      </c>
      <c r="B2959" s="6" t="s">
        <v>348</v>
      </c>
      <c r="C2959" s="4" t="s">
        <v>137</v>
      </c>
      <c r="D2959" s="242" t="s">
        <v>434</v>
      </c>
      <c r="E2959" s="237">
        <v>127</v>
      </c>
      <c r="F2959" s="25" t="s">
        <v>167</v>
      </c>
      <c r="G2959" s="53" t="s">
        <v>264</v>
      </c>
      <c r="H2959" s="180">
        <v>0</v>
      </c>
      <c r="I2959" s="28">
        <v>5</v>
      </c>
      <c r="J2959" s="171" t="s">
        <v>14</v>
      </c>
      <c r="K2959" s="171" t="s">
        <v>13</v>
      </c>
      <c r="L2959" s="9">
        <v>5</v>
      </c>
      <c r="M2959" s="9"/>
      <c r="N2959" s="32">
        <v>0</v>
      </c>
      <c r="O2959" s="10" t="s">
        <v>6535</v>
      </c>
      <c r="P2959" s="57">
        <v>0</v>
      </c>
      <c r="Q2959" s="7" t="s">
        <v>6535</v>
      </c>
      <c r="R2959" s="182">
        <v>107.6936553030303</v>
      </c>
      <c r="S2959" s="1" t="s">
        <v>6535</v>
      </c>
      <c r="T2959" s="36">
        <v>1.3179450757575757</v>
      </c>
      <c r="U2959" s="2" t="s">
        <v>6535</v>
      </c>
      <c r="V2959" s="31">
        <v>81.713310580204777</v>
      </c>
      <c r="W2959" s="2" t="s">
        <v>6535</v>
      </c>
      <c r="X2959" s="31" t="s">
        <v>6535</v>
      </c>
      <c r="Y2959" s="2" t="s">
        <v>6535</v>
      </c>
      <c r="AA2959" s="38">
        <v>0</v>
      </c>
      <c r="AB2959" s="9" t="s">
        <v>6535</v>
      </c>
      <c r="AC2959" s="38">
        <v>454898</v>
      </c>
      <c r="AD2959" s="9" t="s">
        <v>6535</v>
      </c>
      <c r="AE2959" s="42">
        <v>5567</v>
      </c>
      <c r="AF2959" s="9" t="s">
        <v>6535</v>
      </c>
      <c r="AG2959" s="41">
        <v>4224</v>
      </c>
      <c r="AH2959" s="2" t="s">
        <v>6535</v>
      </c>
      <c r="AI2959" s="41">
        <v>0</v>
      </c>
      <c r="AJ2959" s="2" t="s">
        <v>6535</v>
      </c>
      <c r="AK2959" s="41">
        <v>131265</v>
      </c>
      <c r="AL2959" s="2" t="s">
        <v>6535</v>
      </c>
      <c r="AM2959" s="2" t="str">
        <f>IF(OR(O2959="Q",Q2959="Q",S2959="Q",U2959="Q",W2959="Q",Y2959="Q",AB2959="Q",AD2959="Q",AF2959="Q",AH2959="Q",AJ2959="Q",AL2959="Q"),"Yes","No")</f>
        <v>No</v>
      </c>
    </row>
    <row r="2960" spans="1:39">
      <c r="A2960" s="6" t="s">
        <v>4604</v>
      </c>
      <c r="B2960" s="6" t="s">
        <v>4605</v>
      </c>
      <c r="C2960" s="4" t="s">
        <v>63</v>
      </c>
      <c r="D2960" s="242" t="s">
        <v>4606</v>
      </c>
      <c r="E2960" s="237" t="s">
        <v>4607</v>
      </c>
      <c r="F2960" s="25" t="s">
        <v>317</v>
      </c>
      <c r="G2960" s="53" t="s">
        <v>476</v>
      </c>
      <c r="H2960" s="180">
        <v>0</v>
      </c>
      <c r="I2960" s="28">
        <v>5</v>
      </c>
      <c r="J2960" s="171" t="s">
        <v>14</v>
      </c>
      <c r="K2960" s="171" t="s">
        <v>13</v>
      </c>
      <c r="L2960" s="9">
        <v>5</v>
      </c>
      <c r="M2960" s="9"/>
      <c r="N2960" s="32">
        <v>0.16149532710280373</v>
      </c>
      <c r="O2960" s="10" t="s">
        <v>6535</v>
      </c>
      <c r="P2960" s="57">
        <v>2.7528548123980423E-2</v>
      </c>
      <c r="Q2960" s="7" t="s">
        <v>6535</v>
      </c>
      <c r="R2960" s="182">
        <v>25.028389154704943</v>
      </c>
      <c r="S2960" s="1" t="s">
        <v>6535</v>
      </c>
      <c r="T2960" s="36">
        <v>4.2663476874003186</v>
      </c>
      <c r="U2960" s="2" t="s">
        <v>6535</v>
      </c>
      <c r="V2960" s="31">
        <v>5.8664672897196262</v>
      </c>
      <c r="W2960" s="2" t="s">
        <v>6535</v>
      </c>
      <c r="X2960" s="31" t="s">
        <v>6535</v>
      </c>
      <c r="Y2960" s="2" t="s">
        <v>6535</v>
      </c>
      <c r="AA2960" s="38">
        <v>2160</v>
      </c>
      <c r="AB2960" s="9" t="s">
        <v>6535</v>
      </c>
      <c r="AC2960" s="38">
        <v>78464</v>
      </c>
      <c r="AD2960" s="9" t="s">
        <v>6535</v>
      </c>
      <c r="AE2960" s="42">
        <v>13375</v>
      </c>
      <c r="AF2960" s="9" t="s">
        <v>6535</v>
      </c>
      <c r="AG2960" s="41">
        <v>3135</v>
      </c>
      <c r="AH2960" s="2" t="s">
        <v>6535</v>
      </c>
      <c r="AI2960" s="41">
        <v>0</v>
      </c>
      <c r="AJ2960" s="2" t="s">
        <v>6535</v>
      </c>
      <c r="AK2960" s="41">
        <v>37112</v>
      </c>
      <c r="AL2960" s="2" t="s">
        <v>6535</v>
      </c>
      <c r="AM2960" s="2" t="str">
        <f>IF(OR(O2960="Q",Q2960="Q",S2960="Q",U2960="Q",W2960="Q",Y2960="Q",AB2960="Q",AD2960="Q",AF2960="Q",AH2960="Q",AJ2960="Q",AL2960="Q"),"Yes","No")</f>
        <v>No</v>
      </c>
    </row>
    <row r="2961" spans="1:39">
      <c r="A2961" s="3" t="s">
        <v>4649</v>
      </c>
      <c r="B2961" s="3" t="s">
        <v>1187</v>
      </c>
      <c r="C2961" s="4" t="s">
        <v>63</v>
      </c>
      <c r="D2961" s="241" t="s">
        <v>4650</v>
      </c>
      <c r="E2961" s="236" t="s">
        <v>4651</v>
      </c>
      <c r="F2961" s="3" t="s">
        <v>317</v>
      </c>
      <c r="G2961" s="4" t="s">
        <v>476</v>
      </c>
      <c r="H2961" s="60">
        <v>0</v>
      </c>
      <c r="I2961" s="27">
        <v>5</v>
      </c>
      <c r="J2961" s="170" t="s">
        <v>14</v>
      </c>
      <c r="K2961" s="170" t="s">
        <v>13</v>
      </c>
      <c r="L2961" s="5">
        <v>5</v>
      </c>
      <c r="N2961" s="31">
        <v>3.3840926252202368</v>
      </c>
      <c r="O2961" s="4" t="s">
        <v>6535</v>
      </c>
      <c r="P2961" s="56">
        <v>0.13106587900411379</v>
      </c>
      <c r="Q2961" s="8" t="s">
        <v>6535</v>
      </c>
      <c r="R2961" s="35">
        <v>45.29006622516556</v>
      </c>
      <c r="S2961" s="2" t="s">
        <v>6535</v>
      </c>
      <c r="T2961" s="36">
        <v>1.7540838852097129</v>
      </c>
      <c r="U2961" s="2" t="s">
        <v>6535</v>
      </c>
      <c r="V2961" s="31">
        <v>25.819783538887492</v>
      </c>
      <c r="W2961" s="2" t="s">
        <v>6535</v>
      </c>
      <c r="X2961" s="31" t="s">
        <v>6535</v>
      </c>
      <c r="Y2961" s="2" t="s">
        <v>6535</v>
      </c>
      <c r="AA2961" s="37">
        <v>13445</v>
      </c>
      <c r="AB2961" s="4" t="s">
        <v>6535</v>
      </c>
      <c r="AC2961" s="37">
        <v>102582</v>
      </c>
      <c r="AD2961" s="4" t="s">
        <v>6535</v>
      </c>
      <c r="AE2961" s="41">
        <v>3973</v>
      </c>
      <c r="AF2961" s="4" t="s">
        <v>6535</v>
      </c>
      <c r="AG2961" s="41">
        <v>2265</v>
      </c>
      <c r="AH2961" s="2" t="s">
        <v>6535</v>
      </c>
      <c r="AI2961" s="41">
        <v>0</v>
      </c>
      <c r="AJ2961" s="2" t="s">
        <v>6535</v>
      </c>
      <c r="AK2961" s="41">
        <v>96502</v>
      </c>
      <c r="AL2961" s="2" t="s">
        <v>6535</v>
      </c>
      <c r="AM2961" s="2" t="str">
        <f>IF(OR(O2961="Q",Q2961="Q",S2961="Q",U2961="Q",W2961="Q",Y2961="Q",AB2961="Q",AD2961="Q",AF2961="Q",AH2961="Q",AJ2961="Q",AL2961="Q"),"Yes","No")</f>
        <v>No</v>
      </c>
    </row>
    <row r="2962" spans="1:39">
      <c r="A2962" s="3" t="s">
        <v>4706</v>
      </c>
      <c r="B2962" s="3" t="s">
        <v>4707</v>
      </c>
      <c r="C2962" s="4" t="s">
        <v>63</v>
      </c>
      <c r="D2962" s="241" t="s">
        <v>4708</v>
      </c>
      <c r="E2962" s="236" t="s">
        <v>4709</v>
      </c>
      <c r="F2962" s="3" t="s">
        <v>481</v>
      </c>
      <c r="G2962" s="4" t="s">
        <v>476</v>
      </c>
      <c r="H2962" s="60">
        <v>0</v>
      </c>
      <c r="I2962" s="27">
        <v>5</v>
      </c>
      <c r="J2962" s="170" t="s">
        <v>14</v>
      </c>
      <c r="K2962" s="170" t="s">
        <v>13</v>
      </c>
      <c r="L2962" s="5">
        <v>5</v>
      </c>
      <c r="N2962" s="31">
        <v>2.5243426971908427</v>
      </c>
      <c r="O2962" s="4" t="s">
        <v>6535</v>
      </c>
      <c r="P2962" s="56">
        <v>0.19289708488663448</v>
      </c>
      <c r="Q2962" s="8" t="s">
        <v>6535</v>
      </c>
      <c r="R2962" s="35">
        <v>34.054110301768993</v>
      </c>
      <c r="S2962" s="2" t="s">
        <v>6535</v>
      </c>
      <c r="T2962" s="36">
        <v>2.6022372528616025</v>
      </c>
      <c r="U2962" s="2" t="s">
        <v>6535</v>
      </c>
      <c r="V2962" s="31">
        <v>13.086474057782665</v>
      </c>
      <c r="W2962" s="2" t="s">
        <v>6535</v>
      </c>
      <c r="X2962" s="31" t="s">
        <v>6535</v>
      </c>
      <c r="Y2962" s="2" t="s">
        <v>6535</v>
      </c>
      <c r="AA2962" s="37">
        <v>25251</v>
      </c>
      <c r="AB2962" s="4" t="s">
        <v>6535</v>
      </c>
      <c r="AC2962" s="37">
        <v>130904</v>
      </c>
      <c r="AD2962" s="4" t="s">
        <v>6535</v>
      </c>
      <c r="AE2962" s="41">
        <v>10003</v>
      </c>
      <c r="AF2962" s="4" t="s">
        <v>6535</v>
      </c>
      <c r="AG2962" s="41">
        <v>3844</v>
      </c>
      <c r="AH2962" s="2" t="s">
        <v>6535</v>
      </c>
      <c r="AI2962" s="41">
        <v>0</v>
      </c>
      <c r="AJ2962" s="2" t="s">
        <v>6535</v>
      </c>
      <c r="AK2962" s="41">
        <v>30093</v>
      </c>
      <c r="AL2962" s="2" t="s">
        <v>6535</v>
      </c>
      <c r="AM2962" s="2" t="str">
        <f>IF(OR(O2962="Q",Q2962="Q",S2962="Q",U2962="Q",W2962="Q",Y2962="Q",AB2962="Q",AD2962="Q",AF2962="Q",AH2962="Q",AJ2962="Q",AL2962="Q"),"Yes","No")</f>
        <v>No</v>
      </c>
    </row>
    <row r="2963" spans="1:39">
      <c r="A2963" s="6" t="s">
        <v>4718</v>
      </c>
      <c r="B2963" s="6" t="s">
        <v>3040</v>
      </c>
      <c r="C2963" s="4" t="s">
        <v>63</v>
      </c>
      <c r="D2963" s="242" t="s">
        <v>4719</v>
      </c>
      <c r="E2963" s="237" t="s">
        <v>4720</v>
      </c>
      <c r="F2963" s="25" t="s">
        <v>1218</v>
      </c>
      <c r="G2963" s="53" t="s">
        <v>476</v>
      </c>
      <c r="H2963" s="180">
        <v>0</v>
      </c>
      <c r="I2963" s="28">
        <v>5</v>
      </c>
      <c r="J2963" s="171" t="s">
        <v>14</v>
      </c>
      <c r="K2963" s="171" t="s">
        <v>13</v>
      </c>
      <c r="L2963" s="9">
        <v>5</v>
      </c>
      <c r="M2963" s="9"/>
      <c r="N2963" s="32">
        <v>1.5700649102710957</v>
      </c>
      <c r="O2963" s="10" t="s">
        <v>6535</v>
      </c>
      <c r="P2963" s="57">
        <v>0.15773524109095094</v>
      </c>
      <c r="Q2963" s="7" t="s">
        <v>6535</v>
      </c>
      <c r="R2963" s="182">
        <v>31.836759617341745</v>
      </c>
      <c r="S2963" s="1" t="s">
        <v>6535</v>
      </c>
      <c r="T2963" s="36">
        <v>3.1984530836556075</v>
      </c>
      <c r="U2963" s="2" t="s">
        <v>6535</v>
      </c>
      <c r="V2963" s="31">
        <v>9.9537991599847278</v>
      </c>
      <c r="W2963" s="2" t="s">
        <v>6535</v>
      </c>
      <c r="X2963" s="31" t="s">
        <v>6535</v>
      </c>
      <c r="Y2963" s="2" t="s">
        <v>6535</v>
      </c>
      <c r="AA2963" s="38">
        <v>24672</v>
      </c>
      <c r="AB2963" s="9" t="s">
        <v>6535</v>
      </c>
      <c r="AC2963" s="38">
        <v>156414</v>
      </c>
      <c r="AD2963" s="9" t="s">
        <v>6535</v>
      </c>
      <c r="AE2963" s="42">
        <v>15714</v>
      </c>
      <c r="AF2963" s="9" t="s">
        <v>6535</v>
      </c>
      <c r="AG2963" s="41">
        <v>4913</v>
      </c>
      <c r="AH2963" s="2" t="s">
        <v>6535</v>
      </c>
      <c r="AI2963" s="41">
        <v>0</v>
      </c>
      <c r="AJ2963" s="2" t="s">
        <v>6535</v>
      </c>
      <c r="AK2963" s="41">
        <v>67868</v>
      </c>
      <c r="AL2963" s="2" t="s">
        <v>6535</v>
      </c>
      <c r="AM2963" s="2" t="str">
        <f>IF(OR(O2963="Q",Q2963="Q",S2963="Q",U2963="Q",W2963="Q",Y2963="Q",AB2963="Q",AD2963="Q",AF2963="Q",AH2963="Q",AJ2963="Q",AL2963="Q"),"Yes","No")</f>
        <v>No</v>
      </c>
    </row>
    <row r="2964" spans="1:39">
      <c r="A2964" s="3" t="s">
        <v>4792</v>
      </c>
      <c r="B2964" s="3" t="s">
        <v>4793</v>
      </c>
      <c r="C2964" s="4" t="s">
        <v>63</v>
      </c>
      <c r="D2964" s="241" t="s">
        <v>4794</v>
      </c>
      <c r="E2964" s="236" t="s">
        <v>4795</v>
      </c>
      <c r="F2964" s="3" t="s">
        <v>481</v>
      </c>
      <c r="G2964" s="4" t="s">
        <v>476</v>
      </c>
      <c r="H2964" s="60">
        <v>0</v>
      </c>
      <c r="I2964" s="27">
        <v>5</v>
      </c>
      <c r="J2964" s="170" t="s">
        <v>14</v>
      </c>
      <c r="K2964" s="170" t="s">
        <v>13</v>
      </c>
      <c r="L2964" s="5">
        <v>5</v>
      </c>
      <c r="N2964" s="31">
        <v>0.63361288158336126</v>
      </c>
      <c r="O2964" s="4" t="s">
        <v>6535</v>
      </c>
      <c r="P2964" s="56">
        <v>5.672140205888359E-2</v>
      </c>
      <c r="Q2964" s="8" t="s">
        <v>6535</v>
      </c>
      <c r="R2964" s="35">
        <v>26.88921188630491</v>
      </c>
      <c r="S2964" s="2" t="s">
        <v>6535</v>
      </c>
      <c r="T2964" s="36">
        <v>2.4071382428940566</v>
      </c>
      <c r="U2964" s="2" t="s">
        <v>6535</v>
      </c>
      <c r="V2964" s="31">
        <v>11.170613887957062</v>
      </c>
      <c r="W2964" s="2" t="s">
        <v>6535</v>
      </c>
      <c r="X2964" s="31" t="s">
        <v>6535</v>
      </c>
      <c r="Y2964" s="2" t="s">
        <v>6535</v>
      </c>
      <c r="AA2964" s="37">
        <v>9444</v>
      </c>
      <c r="AB2964" s="4" t="s">
        <v>6535</v>
      </c>
      <c r="AC2964" s="37">
        <v>166498</v>
      </c>
      <c r="AD2964" s="4" t="s">
        <v>6535</v>
      </c>
      <c r="AE2964" s="41">
        <v>14905</v>
      </c>
      <c r="AF2964" s="4" t="s">
        <v>6535</v>
      </c>
      <c r="AG2964" s="41">
        <v>6192</v>
      </c>
      <c r="AH2964" s="2" t="s">
        <v>6535</v>
      </c>
      <c r="AI2964" s="41">
        <v>0</v>
      </c>
      <c r="AJ2964" s="2" t="s">
        <v>6535</v>
      </c>
      <c r="AK2964" s="41">
        <v>52521</v>
      </c>
      <c r="AL2964" s="2" t="s">
        <v>6535</v>
      </c>
      <c r="AM2964" s="2" t="str">
        <f>IF(OR(O2964="Q",Q2964="Q",S2964="Q",U2964="Q",W2964="Q",Y2964="Q",AB2964="Q",AD2964="Q",AF2964="Q",AH2964="Q",AJ2964="Q",AL2964="Q"),"Yes","No")</f>
        <v>No</v>
      </c>
    </row>
    <row r="2965" spans="1:39">
      <c r="A2965" s="6" t="s">
        <v>4820</v>
      </c>
      <c r="B2965" s="6" t="s">
        <v>2858</v>
      </c>
      <c r="C2965" s="4" t="s">
        <v>63</v>
      </c>
      <c r="D2965" s="242" t="s">
        <v>4821</v>
      </c>
      <c r="E2965" s="237" t="s">
        <v>4822</v>
      </c>
      <c r="F2965" s="25" t="s">
        <v>320</v>
      </c>
      <c r="G2965" s="53" t="s">
        <v>476</v>
      </c>
      <c r="H2965" s="180">
        <v>0</v>
      </c>
      <c r="I2965" s="28">
        <v>5</v>
      </c>
      <c r="J2965" s="171" t="s">
        <v>14</v>
      </c>
      <c r="K2965" s="171" t="s">
        <v>13</v>
      </c>
      <c r="L2965" s="9">
        <v>5</v>
      </c>
      <c r="M2965" s="9"/>
      <c r="N2965" s="32">
        <v>0.91793611793611796</v>
      </c>
      <c r="O2965" s="10" t="s">
        <v>6535</v>
      </c>
      <c r="P2965" s="57">
        <v>4.548304429605371E-2</v>
      </c>
      <c r="Q2965" s="7" t="s">
        <v>6535</v>
      </c>
      <c r="R2965" s="182">
        <v>27.307347074468087</v>
      </c>
      <c r="S2965" s="1" t="s">
        <v>6535</v>
      </c>
      <c r="T2965" s="36">
        <v>1.353058510638298</v>
      </c>
      <c r="U2965" s="2" t="s">
        <v>6535</v>
      </c>
      <c r="V2965" s="31">
        <v>20.181941031941033</v>
      </c>
      <c r="W2965" s="2" t="s">
        <v>6535</v>
      </c>
      <c r="X2965" s="31" t="s">
        <v>6535</v>
      </c>
      <c r="Y2965" s="2" t="s">
        <v>6535</v>
      </c>
      <c r="AA2965" s="38">
        <v>7472</v>
      </c>
      <c r="AB2965" s="9" t="s">
        <v>6535</v>
      </c>
      <c r="AC2965" s="38">
        <v>164281</v>
      </c>
      <c r="AD2965" s="9" t="s">
        <v>6535</v>
      </c>
      <c r="AE2965" s="42">
        <v>8140</v>
      </c>
      <c r="AF2965" s="9" t="s">
        <v>6535</v>
      </c>
      <c r="AG2965" s="41">
        <v>6016</v>
      </c>
      <c r="AH2965" s="2" t="s">
        <v>6535</v>
      </c>
      <c r="AI2965" s="41">
        <v>0</v>
      </c>
      <c r="AJ2965" s="2" t="s">
        <v>6535</v>
      </c>
      <c r="AK2965" s="41">
        <v>132240</v>
      </c>
      <c r="AL2965" s="2" t="s">
        <v>6535</v>
      </c>
      <c r="AM2965" s="2" t="str">
        <f>IF(OR(O2965="Q",Q2965="Q",S2965="Q",U2965="Q",W2965="Q",Y2965="Q",AB2965="Q",AD2965="Q",AF2965="Q",AH2965="Q",AJ2965="Q",AL2965="Q"),"Yes","No")</f>
        <v>No</v>
      </c>
    </row>
    <row r="2966" spans="1:39">
      <c r="A2966" s="6" t="s">
        <v>4823</v>
      </c>
      <c r="B2966" s="6" t="s">
        <v>4824</v>
      </c>
      <c r="C2966" s="4" t="s">
        <v>63</v>
      </c>
      <c r="D2966" s="242" t="s">
        <v>4825</v>
      </c>
      <c r="E2966" s="237" t="s">
        <v>4826</v>
      </c>
      <c r="F2966" s="25" t="s">
        <v>481</v>
      </c>
      <c r="G2966" s="53" t="s">
        <v>476</v>
      </c>
      <c r="H2966" s="180">
        <v>0</v>
      </c>
      <c r="I2966" s="28">
        <v>5</v>
      </c>
      <c r="J2966" s="171" t="s">
        <v>14</v>
      </c>
      <c r="K2966" s="171" t="s">
        <v>13</v>
      </c>
      <c r="L2966" s="9">
        <v>5</v>
      </c>
      <c r="M2966" s="9"/>
      <c r="N2966" s="32">
        <v>0.81461202367125707</v>
      </c>
      <c r="O2966" s="10" t="s">
        <v>6535</v>
      </c>
      <c r="P2966" s="57">
        <v>0.11337456557966971</v>
      </c>
      <c r="Q2966" s="7" t="s">
        <v>6535</v>
      </c>
      <c r="R2966" s="182">
        <v>37.123731961708813</v>
      </c>
      <c r="S2966" s="1" t="s">
        <v>6535</v>
      </c>
      <c r="T2966" s="36">
        <v>5.1667381054436348</v>
      </c>
      <c r="U2966" s="2" t="s">
        <v>6535</v>
      </c>
      <c r="V2966" s="31">
        <v>7.1851390962889221</v>
      </c>
      <c r="W2966" s="2" t="s">
        <v>6535</v>
      </c>
      <c r="X2966" s="31" t="s">
        <v>6535</v>
      </c>
      <c r="Y2966" s="2" t="s">
        <v>6535</v>
      </c>
      <c r="AA2966" s="38">
        <v>29458</v>
      </c>
      <c r="AB2966" s="9" t="s">
        <v>6535</v>
      </c>
      <c r="AC2966" s="38">
        <v>259829</v>
      </c>
      <c r="AD2966" s="9" t="s">
        <v>6535</v>
      </c>
      <c r="AE2966" s="42">
        <v>36162</v>
      </c>
      <c r="AF2966" s="9" t="s">
        <v>6535</v>
      </c>
      <c r="AG2966" s="41">
        <v>6999</v>
      </c>
      <c r="AH2966" s="2" t="s">
        <v>6535</v>
      </c>
      <c r="AI2966" s="41">
        <v>0</v>
      </c>
      <c r="AJ2966" s="2" t="s">
        <v>6535</v>
      </c>
      <c r="AK2966" s="41">
        <v>146289</v>
      </c>
      <c r="AL2966" s="2" t="s">
        <v>6535</v>
      </c>
      <c r="AM2966" s="2" t="str">
        <f>IF(OR(O2966="Q",Q2966="Q",S2966="Q",U2966="Q",W2966="Q",Y2966="Q",AB2966="Q",AD2966="Q",AF2966="Q",AH2966="Q",AJ2966="Q",AL2966="Q"),"Yes","No")</f>
        <v>No</v>
      </c>
    </row>
    <row r="2967" spans="1:39">
      <c r="A2967" s="3" t="s">
        <v>6412</v>
      </c>
      <c r="B2967" s="3" t="s">
        <v>3120</v>
      </c>
      <c r="C2967" s="4" t="s">
        <v>60</v>
      </c>
      <c r="D2967" s="241" t="s">
        <v>3121</v>
      </c>
      <c r="E2967" s="236" t="s">
        <v>3122</v>
      </c>
      <c r="F2967" s="3" t="s">
        <v>481</v>
      </c>
      <c r="G2967" s="4" t="s">
        <v>476</v>
      </c>
      <c r="H2967" s="60">
        <v>0</v>
      </c>
      <c r="I2967" s="27">
        <v>5</v>
      </c>
      <c r="J2967" s="170" t="s">
        <v>14</v>
      </c>
      <c r="K2967" s="170" t="s">
        <v>13</v>
      </c>
      <c r="L2967" s="5">
        <v>5</v>
      </c>
      <c r="N2967" s="31">
        <v>1.2176700111482721</v>
      </c>
      <c r="O2967" s="4" t="s">
        <v>6535</v>
      </c>
      <c r="P2967" s="56">
        <v>6.3922241838416743E-2</v>
      </c>
      <c r="Q2967" s="8" t="s">
        <v>6535</v>
      </c>
      <c r="R2967" s="35">
        <v>33.460509138381198</v>
      </c>
      <c r="S2967" s="2" t="s">
        <v>6535</v>
      </c>
      <c r="T2967" s="36">
        <v>1.7565274151436032</v>
      </c>
      <c r="U2967" s="2" t="s">
        <v>6535</v>
      </c>
      <c r="V2967" s="31">
        <v>19.049238201412116</v>
      </c>
      <c r="W2967" s="2" t="s">
        <v>6535</v>
      </c>
      <c r="X2967" s="31" t="s">
        <v>6535</v>
      </c>
      <c r="Y2967" s="2" t="s">
        <v>6535</v>
      </c>
      <c r="AA2967" s="37">
        <v>13107</v>
      </c>
      <c r="AB2967" s="4" t="s">
        <v>6535</v>
      </c>
      <c r="AC2967" s="37">
        <v>205046</v>
      </c>
      <c r="AD2967" s="4" t="s">
        <v>6535</v>
      </c>
      <c r="AE2967" s="41">
        <v>10764</v>
      </c>
      <c r="AF2967" s="4" t="s">
        <v>6535</v>
      </c>
      <c r="AG2967" s="41">
        <v>6128</v>
      </c>
      <c r="AH2967" s="2" t="s">
        <v>6535</v>
      </c>
      <c r="AI2967" s="41">
        <v>0</v>
      </c>
      <c r="AJ2967" s="2" t="s">
        <v>6535</v>
      </c>
      <c r="AK2967" s="41">
        <v>94890</v>
      </c>
      <c r="AL2967" s="2" t="s">
        <v>6535</v>
      </c>
      <c r="AM2967" s="2" t="str">
        <f>IF(OR(O2967="Q",Q2967="Q",S2967="Q",U2967="Q",W2967="Q",Y2967="Q",AB2967="Q",AD2967="Q",AF2967="Q",AH2967="Q",AJ2967="Q",AL2967="Q"),"Yes","No")</f>
        <v>No</v>
      </c>
    </row>
    <row r="2968" spans="1:39">
      <c r="A2968" s="3" t="s">
        <v>3168</v>
      </c>
      <c r="B2968" s="3" t="s">
        <v>2816</v>
      </c>
      <c r="C2968" s="4" t="s">
        <v>60</v>
      </c>
      <c r="D2968" s="241" t="s">
        <v>3169</v>
      </c>
      <c r="E2968" s="236" t="s">
        <v>3170</v>
      </c>
      <c r="F2968" s="3" t="s">
        <v>481</v>
      </c>
      <c r="G2968" s="4" t="s">
        <v>476</v>
      </c>
      <c r="H2968" s="60">
        <v>0</v>
      </c>
      <c r="I2968" s="27">
        <v>5</v>
      </c>
      <c r="J2968" s="170" t="s">
        <v>14</v>
      </c>
      <c r="K2968" s="170" t="s">
        <v>13</v>
      </c>
      <c r="L2968" s="5">
        <v>5</v>
      </c>
      <c r="N2968" s="31">
        <v>1.3251757354855507</v>
      </c>
      <c r="O2968" s="4" t="s">
        <v>6535</v>
      </c>
      <c r="P2968" s="56">
        <v>4.5024723792337837E-2</v>
      </c>
      <c r="Q2968" s="8" t="s">
        <v>6535</v>
      </c>
      <c r="R2968" s="35">
        <v>72.747104247104247</v>
      </c>
      <c r="S2968" s="2" t="s">
        <v>6535</v>
      </c>
      <c r="T2968" s="36">
        <v>2.4716859716859716</v>
      </c>
      <c r="U2968" s="2" t="s">
        <v>6535</v>
      </c>
      <c r="V2968" s="31">
        <v>29.432179120020827</v>
      </c>
      <c r="W2968" s="2" t="s">
        <v>6535</v>
      </c>
      <c r="X2968" s="31" t="s">
        <v>6535</v>
      </c>
      <c r="Y2968" s="2" t="s">
        <v>6535</v>
      </c>
      <c r="AA2968" s="37">
        <v>5090</v>
      </c>
      <c r="AB2968" s="4" t="s">
        <v>6535</v>
      </c>
      <c r="AC2968" s="37">
        <v>113049</v>
      </c>
      <c r="AD2968" s="4" t="s">
        <v>6535</v>
      </c>
      <c r="AE2968" s="41">
        <v>3841</v>
      </c>
      <c r="AF2968" s="4" t="s">
        <v>6535</v>
      </c>
      <c r="AG2968" s="41">
        <v>1554</v>
      </c>
      <c r="AH2968" s="2" t="s">
        <v>6535</v>
      </c>
      <c r="AI2968" s="41">
        <v>0</v>
      </c>
      <c r="AJ2968" s="2" t="s">
        <v>6535</v>
      </c>
      <c r="AK2968" s="41">
        <v>19902</v>
      </c>
      <c r="AL2968" s="2" t="s">
        <v>6535</v>
      </c>
      <c r="AM2968" s="2" t="str">
        <f>IF(OR(O2968="Q",Q2968="Q",S2968="Q",U2968="Q",W2968="Q",Y2968="Q",AB2968="Q",AD2968="Q",AF2968="Q",AH2968="Q",AJ2968="Q",AL2968="Q"),"Yes","No")</f>
        <v>No</v>
      </c>
    </row>
    <row r="2969" spans="1:39">
      <c r="A2969" s="6" t="s">
        <v>3188</v>
      </c>
      <c r="B2969" s="6" t="s">
        <v>3189</v>
      </c>
      <c r="C2969" s="4" t="s">
        <v>60</v>
      </c>
      <c r="D2969" s="242" t="s">
        <v>3190</v>
      </c>
      <c r="E2969" s="237" t="s">
        <v>3191</v>
      </c>
      <c r="F2969" s="25" t="s">
        <v>317</v>
      </c>
      <c r="G2969" s="53" t="s">
        <v>476</v>
      </c>
      <c r="H2969" s="180">
        <v>0</v>
      </c>
      <c r="I2969" s="28">
        <v>5</v>
      </c>
      <c r="J2969" s="171" t="s">
        <v>14</v>
      </c>
      <c r="K2969" s="171" t="s">
        <v>13</v>
      </c>
      <c r="L2969" s="9">
        <v>5</v>
      </c>
      <c r="M2969" s="9"/>
      <c r="N2969" s="32">
        <v>0.34870372264266719</v>
      </c>
      <c r="O2969" s="10" t="s">
        <v>6535</v>
      </c>
      <c r="P2969" s="57">
        <v>4.888079694497259E-2</v>
      </c>
      <c r="Q2969" s="7" t="s">
        <v>6535</v>
      </c>
      <c r="R2969" s="182">
        <v>71.911211340206179</v>
      </c>
      <c r="S2969" s="1" t="s">
        <v>6535</v>
      </c>
      <c r="T2969" s="36">
        <v>10.08041237113402</v>
      </c>
      <c r="U2969" s="2" t="s">
        <v>6535</v>
      </c>
      <c r="V2969" s="31">
        <v>7.1337569032521992</v>
      </c>
      <c r="W2969" s="2" t="s">
        <v>6535</v>
      </c>
      <c r="X2969" s="31" t="s">
        <v>6535</v>
      </c>
      <c r="Y2969" s="2" t="s">
        <v>6535</v>
      </c>
      <c r="AA2969" s="38">
        <v>27277</v>
      </c>
      <c r="AB2969" s="9" t="s">
        <v>6535</v>
      </c>
      <c r="AC2969" s="38">
        <v>558031</v>
      </c>
      <c r="AD2969" s="9" t="s">
        <v>6535</v>
      </c>
      <c r="AE2969" s="42">
        <v>78224</v>
      </c>
      <c r="AF2969" s="9" t="s">
        <v>6535</v>
      </c>
      <c r="AG2969" s="41">
        <v>7760</v>
      </c>
      <c r="AH2969" s="2" t="s">
        <v>6535</v>
      </c>
      <c r="AI2969" s="41">
        <v>0</v>
      </c>
      <c r="AJ2969" s="2" t="s">
        <v>6535</v>
      </c>
      <c r="AK2969" s="41">
        <v>92458</v>
      </c>
      <c r="AL2969" s="2" t="s">
        <v>6535</v>
      </c>
      <c r="AM2969" s="2" t="str">
        <f>IF(OR(O2969="Q",Q2969="Q",S2969="Q",U2969="Q",W2969="Q",Y2969="Q",AB2969="Q",AD2969="Q",AF2969="Q",AH2969="Q",AJ2969="Q",AL2969="Q"),"Yes","No")</f>
        <v>No</v>
      </c>
    </row>
    <row r="2970" spans="1:39">
      <c r="A2970" s="6" t="s">
        <v>3115</v>
      </c>
      <c r="B2970" s="6" t="s">
        <v>1667</v>
      </c>
      <c r="C2970" s="4" t="s">
        <v>60</v>
      </c>
      <c r="D2970" s="242" t="s">
        <v>3116</v>
      </c>
      <c r="E2970" s="237" t="s">
        <v>3117</v>
      </c>
      <c r="F2970" s="25" t="s">
        <v>407</v>
      </c>
      <c r="G2970" s="53" t="s">
        <v>476</v>
      </c>
      <c r="H2970" s="180">
        <v>0</v>
      </c>
      <c r="I2970" s="28">
        <v>5</v>
      </c>
      <c r="J2970" s="171" t="s">
        <v>14</v>
      </c>
      <c r="K2970" s="171" t="s">
        <v>13</v>
      </c>
      <c r="L2970" s="9">
        <v>5</v>
      </c>
      <c r="M2970" s="9"/>
      <c r="N2970" s="32">
        <v>0.76864469772051536</v>
      </c>
      <c r="O2970" s="10" t="s">
        <v>6535</v>
      </c>
      <c r="P2970" s="57">
        <v>3.1481420405967998E-2</v>
      </c>
      <c r="Q2970" s="7" t="s">
        <v>6535</v>
      </c>
      <c r="R2970" s="182">
        <v>56.82944059976932</v>
      </c>
      <c r="S2970" s="1" t="s">
        <v>6535</v>
      </c>
      <c r="T2970" s="36">
        <v>2.3275663206459054</v>
      </c>
      <c r="U2970" s="2" t="s">
        <v>6535</v>
      </c>
      <c r="V2970" s="31">
        <v>24.415820118929634</v>
      </c>
      <c r="W2970" s="2" t="s">
        <v>6535</v>
      </c>
      <c r="X2970" s="31" t="s">
        <v>6535</v>
      </c>
      <c r="Y2970" s="2" t="s">
        <v>6535</v>
      </c>
      <c r="AA2970" s="38">
        <v>12409</v>
      </c>
      <c r="AB2970" s="9" t="s">
        <v>6535</v>
      </c>
      <c r="AC2970" s="38">
        <v>394169</v>
      </c>
      <c r="AD2970" s="9" t="s">
        <v>6535</v>
      </c>
      <c r="AE2970" s="42">
        <v>16144</v>
      </c>
      <c r="AF2970" s="9" t="s">
        <v>6535</v>
      </c>
      <c r="AG2970" s="41">
        <v>6936</v>
      </c>
      <c r="AH2970" s="2" t="s">
        <v>6535</v>
      </c>
      <c r="AI2970" s="41">
        <v>0</v>
      </c>
      <c r="AJ2970" s="2" t="s">
        <v>6535</v>
      </c>
      <c r="AK2970" s="41">
        <v>158041</v>
      </c>
      <c r="AL2970" s="2" t="s">
        <v>6535</v>
      </c>
      <c r="AM2970" s="2" t="str">
        <f>IF(OR(O2970="Q",Q2970="Q",S2970="Q",U2970="Q",W2970="Q",Y2970="Q",AB2970="Q",AD2970="Q",AF2970="Q",AH2970="Q",AJ2970="Q",AL2970="Q"),"Yes","No")</f>
        <v>No</v>
      </c>
    </row>
    <row r="2971" spans="1:39">
      <c r="A2971" s="6" t="s">
        <v>5296</v>
      </c>
      <c r="B2971" s="6" t="s">
        <v>5297</v>
      </c>
      <c r="C2971" s="4" t="s">
        <v>41</v>
      </c>
      <c r="D2971" s="242" t="s">
        <v>5298</v>
      </c>
      <c r="E2971" s="237" t="s">
        <v>5299</v>
      </c>
      <c r="F2971" s="25" t="s">
        <v>481</v>
      </c>
      <c r="G2971" s="53" t="s">
        <v>476</v>
      </c>
      <c r="H2971" s="180">
        <v>0</v>
      </c>
      <c r="I2971" s="28">
        <v>5</v>
      </c>
      <c r="J2971" s="171" t="s">
        <v>14</v>
      </c>
      <c r="K2971" s="171" t="s">
        <v>13</v>
      </c>
      <c r="L2971" s="9">
        <v>5</v>
      </c>
      <c r="M2971" s="9"/>
      <c r="N2971" s="32">
        <v>0</v>
      </c>
      <c r="O2971" s="10" t="s">
        <v>6535</v>
      </c>
      <c r="P2971" s="57">
        <v>0</v>
      </c>
      <c r="Q2971" s="7" t="s">
        <v>6535</v>
      </c>
      <c r="R2971" s="182">
        <v>31.500257953568358</v>
      </c>
      <c r="S2971" s="1" t="s">
        <v>6535</v>
      </c>
      <c r="T2971" s="36">
        <v>1.877901977644024</v>
      </c>
      <c r="U2971" s="2" t="s">
        <v>6535</v>
      </c>
      <c r="V2971" s="31">
        <v>16.774175824175824</v>
      </c>
      <c r="W2971" s="2" t="s">
        <v>6535</v>
      </c>
      <c r="X2971" s="31" t="s">
        <v>6535</v>
      </c>
      <c r="Y2971" s="2" t="s">
        <v>6535</v>
      </c>
      <c r="AA2971" s="38">
        <v>0</v>
      </c>
      <c r="AB2971" s="9" t="s">
        <v>6535</v>
      </c>
      <c r="AC2971" s="38">
        <v>183174</v>
      </c>
      <c r="AD2971" s="9" t="s">
        <v>6535</v>
      </c>
      <c r="AE2971" s="42">
        <v>10920</v>
      </c>
      <c r="AF2971" s="9" t="s">
        <v>6535</v>
      </c>
      <c r="AG2971" s="41">
        <v>5815</v>
      </c>
      <c r="AH2971" s="2" t="s">
        <v>6535</v>
      </c>
      <c r="AI2971" s="41">
        <v>0</v>
      </c>
      <c r="AJ2971" s="2" t="s">
        <v>6535</v>
      </c>
      <c r="AK2971" s="41">
        <v>69038</v>
      </c>
      <c r="AL2971" s="2" t="s">
        <v>6535</v>
      </c>
      <c r="AM2971" s="2" t="str">
        <f>IF(OR(O2971="Q",Q2971="Q",S2971="Q",U2971="Q",W2971="Q",Y2971="Q",AB2971="Q",AD2971="Q",AF2971="Q",AH2971="Q",AJ2971="Q",AL2971="Q"),"Yes","No")</f>
        <v>No</v>
      </c>
    </row>
    <row r="2972" spans="1:39">
      <c r="A2972" s="3" t="s">
        <v>5227</v>
      </c>
      <c r="B2972" s="3" t="s">
        <v>5228</v>
      </c>
      <c r="C2972" s="4" t="s">
        <v>41</v>
      </c>
      <c r="D2972" s="241" t="s">
        <v>5229</v>
      </c>
      <c r="E2972" s="236" t="s">
        <v>5230</v>
      </c>
      <c r="F2972" s="3" t="s">
        <v>320</v>
      </c>
      <c r="G2972" s="4" t="s">
        <v>476</v>
      </c>
      <c r="H2972" s="60">
        <v>0</v>
      </c>
      <c r="I2972" s="27">
        <v>5</v>
      </c>
      <c r="J2972" s="170" t="s">
        <v>15</v>
      </c>
      <c r="K2972" s="170" t="s">
        <v>13</v>
      </c>
      <c r="L2972" s="5">
        <v>5</v>
      </c>
      <c r="N2972" s="31">
        <v>0</v>
      </c>
      <c r="O2972" s="4" t="s">
        <v>6535</v>
      </c>
      <c r="P2972" s="56">
        <v>0</v>
      </c>
      <c r="Q2972" s="8" t="s">
        <v>6535</v>
      </c>
      <c r="R2972" s="35">
        <v>129.01484885981969</v>
      </c>
      <c r="S2972" s="2" t="s">
        <v>6535</v>
      </c>
      <c r="T2972" s="36">
        <v>20.225207707265334</v>
      </c>
      <c r="U2972" s="2" t="s">
        <v>6535</v>
      </c>
      <c r="V2972" s="31">
        <v>6.3789134196864019</v>
      </c>
      <c r="W2972" s="2" t="s">
        <v>6535</v>
      </c>
      <c r="X2972" s="31" t="s">
        <v>6535</v>
      </c>
      <c r="Y2972" s="2" t="s">
        <v>6535</v>
      </c>
      <c r="AA2972" s="37">
        <v>0</v>
      </c>
      <c r="AB2972" s="4" t="s">
        <v>6535</v>
      </c>
      <c r="AC2972" s="37">
        <v>729837</v>
      </c>
      <c r="AD2972" s="4" t="s">
        <v>6535</v>
      </c>
      <c r="AE2972" s="41">
        <v>114414</v>
      </c>
      <c r="AF2972" s="4" t="s">
        <v>6535</v>
      </c>
      <c r="AG2972" s="41">
        <v>5657</v>
      </c>
      <c r="AH2972" s="2" t="s">
        <v>6535</v>
      </c>
      <c r="AI2972" s="41">
        <v>0</v>
      </c>
      <c r="AJ2972" s="2" t="s">
        <v>6535</v>
      </c>
      <c r="AK2972" s="41">
        <v>187817</v>
      </c>
      <c r="AL2972" s="2" t="s">
        <v>6535</v>
      </c>
      <c r="AM2972" s="2" t="str">
        <f>IF(OR(O2972="Q",Q2972="Q",S2972="Q",U2972="Q",W2972="Q",Y2972="Q",AB2972="Q",AD2972="Q",AF2972="Q",AH2972="Q",AJ2972="Q",AL2972="Q"),"Yes","No")</f>
        <v>No</v>
      </c>
    </row>
    <row r="2973" spans="1:39">
      <c r="A2973" s="6" t="s">
        <v>5223</v>
      </c>
      <c r="B2973" s="6" t="s">
        <v>5224</v>
      </c>
      <c r="C2973" s="4" t="s">
        <v>41</v>
      </c>
      <c r="D2973" s="242" t="s">
        <v>5225</v>
      </c>
      <c r="E2973" s="237" t="s">
        <v>5226</v>
      </c>
      <c r="F2973" s="25" t="s">
        <v>481</v>
      </c>
      <c r="G2973" s="53" t="s">
        <v>476</v>
      </c>
      <c r="H2973" s="180">
        <v>0</v>
      </c>
      <c r="I2973" s="28">
        <v>5</v>
      </c>
      <c r="J2973" s="171" t="s">
        <v>14</v>
      </c>
      <c r="K2973" s="171" t="s">
        <v>13</v>
      </c>
      <c r="L2973" s="9">
        <v>5</v>
      </c>
      <c r="M2973" s="9"/>
      <c r="N2973" s="32">
        <v>0</v>
      </c>
      <c r="O2973" s="10" t="s">
        <v>6535</v>
      </c>
      <c r="P2973" s="57">
        <v>0</v>
      </c>
      <c r="Q2973" s="7" t="s">
        <v>6535</v>
      </c>
      <c r="R2973" s="182">
        <v>29.008054260279781</v>
      </c>
      <c r="S2973" s="1" t="s">
        <v>6535</v>
      </c>
      <c r="T2973" s="36">
        <v>0.97626112759643913</v>
      </c>
      <c r="U2973" s="2" t="s">
        <v>6535</v>
      </c>
      <c r="V2973" s="31">
        <v>29.71341728180634</v>
      </c>
      <c r="W2973" s="2" t="s">
        <v>6535</v>
      </c>
      <c r="X2973" s="31" t="s">
        <v>6535</v>
      </c>
      <c r="Y2973" s="2" t="s">
        <v>6535</v>
      </c>
      <c r="AA2973" s="38">
        <v>0</v>
      </c>
      <c r="AB2973" s="9" t="s">
        <v>6535</v>
      </c>
      <c r="AC2973" s="38">
        <v>68430</v>
      </c>
      <c r="AD2973" s="9" t="s">
        <v>6535</v>
      </c>
      <c r="AE2973" s="42">
        <v>2303</v>
      </c>
      <c r="AF2973" s="9" t="s">
        <v>6535</v>
      </c>
      <c r="AG2973" s="41">
        <v>2359</v>
      </c>
      <c r="AH2973" s="2" t="s">
        <v>6535</v>
      </c>
      <c r="AI2973" s="41">
        <v>0</v>
      </c>
      <c r="AJ2973" s="2" t="s">
        <v>6535</v>
      </c>
      <c r="AK2973" s="41">
        <v>57448</v>
      </c>
      <c r="AL2973" s="2" t="s">
        <v>6535</v>
      </c>
      <c r="AM2973" s="2" t="str">
        <f>IF(OR(O2973="Q",Q2973="Q",S2973="Q",U2973="Q",W2973="Q",Y2973="Q",AB2973="Q",AD2973="Q",AF2973="Q",AH2973="Q",AJ2973="Q",AL2973="Q"),"Yes","No")</f>
        <v>No</v>
      </c>
    </row>
    <row r="2974" spans="1:39">
      <c r="A2974" s="6" t="s">
        <v>6448</v>
      </c>
      <c r="B2974" s="6" t="s">
        <v>6449</v>
      </c>
      <c r="C2974" s="4" t="s">
        <v>130</v>
      </c>
      <c r="D2974" s="242"/>
      <c r="E2974" s="237" t="s">
        <v>6450</v>
      </c>
      <c r="F2974" s="25" t="s">
        <v>765</v>
      </c>
      <c r="G2974" s="53" t="s">
        <v>476</v>
      </c>
      <c r="H2974" s="180">
        <v>0</v>
      </c>
      <c r="I2974" s="28">
        <v>5</v>
      </c>
      <c r="J2974" s="171" t="s">
        <v>14</v>
      </c>
      <c r="K2974" s="171" t="s">
        <v>16</v>
      </c>
      <c r="L2974" s="9">
        <v>5</v>
      </c>
      <c r="M2974" s="9"/>
      <c r="N2974" s="32">
        <v>1.0325248508946323</v>
      </c>
      <c r="O2974" s="10" t="s">
        <v>6535</v>
      </c>
      <c r="P2974" s="57">
        <v>5.3134719266655757E-2</v>
      </c>
      <c r="Q2974" s="7" t="s">
        <v>6535</v>
      </c>
      <c r="R2974" s="182">
        <v>34.528755122226933</v>
      </c>
      <c r="S2974" s="1" t="s">
        <v>6535</v>
      </c>
      <c r="T2974" s="36">
        <v>1.7768828599689135</v>
      </c>
      <c r="U2974" s="2" t="s">
        <v>6535</v>
      </c>
      <c r="V2974" s="31">
        <v>19.432206759443339</v>
      </c>
      <c r="W2974" s="2" t="s">
        <v>6535</v>
      </c>
      <c r="X2974" s="31" t="s">
        <v>6535</v>
      </c>
      <c r="Y2974" s="2" t="s">
        <v>6535</v>
      </c>
      <c r="AA2974" s="38">
        <v>25968</v>
      </c>
      <c r="AB2974" s="9" t="s">
        <v>6535</v>
      </c>
      <c r="AC2974" s="38">
        <v>488720</v>
      </c>
      <c r="AD2974" s="9" t="s">
        <v>6535</v>
      </c>
      <c r="AE2974" s="42">
        <v>25150</v>
      </c>
      <c r="AF2974" s="9" t="s">
        <v>6535</v>
      </c>
      <c r="AG2974" s="41">
        <v>14154</v>
      </c>
      <c r="AH2974" s="2" t="s">
        <v>6535</v>
      </c>
      <c r="AI2974" s="41">
        <v>0</v>
      </c>
      <c r="AJ2974" s="2" t="s">
        <v>6535</v>
      </c>
      <c r="AK2974" s="41">
        <v>318818</v>
      </c>
      <c r="AL2974" s="2" t="s">
        <v>6535</v>
      </c>
      <c r="AM2974" s="2" t="str">
        <f>IF(OR(O2974="Q",Q2974="Q",S2974="Q",U2974="Q",W2974="Q",Y2974="Q",AB2974="Q",AD2974="Q",AF2974="Q",AH2974="Q",AJ2974="Q",AL2974="Q"),"Yes","No")</f>
        <v>No</v>
      </c>
    </row>
    <row r="2975" spans="1:39">
      <c r="A2975" s="6" t="s">
        <v>5879</v>
      </c>
      <c r="B2975" s="6" t="s">
        <v>5880</v>
      </c>
      <c r="C2975" s="4" t="s">
        <v>22</v>
      </c>
      <c r="D2975" s="242" t="s">
        <v>5881</v>
      </c>
      <c r="E2975" s="237" t="s">
        <v>5882</v>
      </c>
      <c r="F2975" s="25" t="s">
        <v>481</v>
      </c>
      <c r="G2975" s="53" t="s">
        <v>476</v>
      </c>
      <c r="H2975" s="180">
        <v>0</v>
      </c>
      <c r="I2975" s="28">
        <v>5</v>
      </c>
      <c r="J2975" s="171" t="s">
        <v>15</v>
      </c>
      <c r="K2975" s="171" t="s">
        <v>13</v>
      </c>
      <c r="L2975" s="9">
        <v>5</v>
      </c>
      <c r="M2975" s="9"/>
      <c r="N2975" s="32">
        <v>0.52941448953122106</v>
      </c>
      <c r="O2975" s="10" t="s">
        <v>6535</v>
      </c>
      <c r="P2975" s="57">
        <v>1.556645469193293E-2</v>
      </c>
      <c r="Q2975" s="7" t="s">
        <v>6535</v>
      </c>
      <c r="R2975" s="182">
        <v>67.43267817781043</v>
      </c>
      <c r="S2975" s="1" t="s">
        <v>65</v>
      </c>
      <c r="T2975" s="36">
        <v>1.9827332843497429</v>
      </c>
      <c r="U2975" s="2" t="s">
        <v>65</v>
      </c>
      <c r="V2975" s="31">
        <v>34.009959236612936</v>
      </c>
      <c r="W2975" s="2" t="s">
        <v>6535</v>
      </c>
      <c r="X2975" s="31" t="s">
        <v>6535</v>
      </c>
      <c r="Y2975" s="2" t="s">
        <v>6535</v>
      </c>
      <c r="AA2975" s="38">
        <v>11429</v>
      </c>
      <c r="AB2975" s="9" t="s">
        <v>6535</v>
      </c>
      <c r="AC2975" s="38">
        <v>734207</v>
      </c>
      <c r="AD2975" s="9" t="s">
        <v>6535</v>
      </c>
      <c r="AE2975" s="42">
        <v>21588</v>
      </c>
      <c r="AF2975" s="9" t="s">
        <v>6535</v>
      </c>
      <c r="AG2975" s="41">
        <v>10888</v>
      </c>
      <c r="AH2975" s="2" t="s">
        <v>65</v>
      </c>
      <c r="AI2975" s="41">
        <v>0</v>
      </c>
      <c r="AJ2975" s="2" t="s">
        <v>6535</v>
      </c>
      <c r="AK2975" s="41">
        <v>235362</v>
      </c>
      <c r="AL2975" s="2" t="s">
        <v>65</v>
      </c>
      <c r="AM2975" s="2" t="str">
        <f>IF(OR(O2975="Q",Q2975="Q",S2975="Q",U2975="Q",W2975="Q",Y2975="Q",AB2975="Q",AD2975="Q",AF2975="Q",AH2975="Q",AJ2975="Q",AL2975="Q"),"Yes","No")</f>
        <v>Yes</v>
      </c>
    </row>
    <row r="2976" spans="1:39">
      <c r="A2976" s="3" t="s">
        <v>5899</v>
      </c>
      <c r="B2976" s="3" t="s">
        <v>5900</v>
      </c>
      <c r="C2976" s="4" t="s">
        <v>22</v>
      </c>
      <c r="D2976" s="241" t="s">
        <v>5901</v>
      </c>
      <c r="E2976" s="236" t="s">
        <v>5902</v>
      </c>
      <c r="F2976" s="3" t="s">
        <v>317</v>
      </c>
      <c r="G2976" s="4" t="s">
        <v>476</v>
      </c>
      <c r="H2976" s="60">
        <v>0</v>
      </c>
      <c r="I2976" s="27">
        <v>5</v>
      </c>
      <c r="J2976" s="170" t="s">
        <v>14</v>
      </c>
      <c r="K2976" s="170" t="s">
        <v>13</v>
      </c>
      <c r="L2976" s="5">
        <v>5</v>
      </c>
      <c r="N2976" s="31">
        <v>0.88351368555060472</v>
      </c>
      <c r="O2976" s="4" t="s">
        <v>65</v>
      </c>
      <c r="P2976" s="56">
        <v>1.6577885005852423E-2</v>
      </c>
      <c r="Q2976" s="8" t="s">
        <v>6535</v>
      </c>
      <c r="R2976" s="35">
        <v>83.725999999999999</v>
      </c>
      <c r="S2976" s="2" t="s">
        <v>6535</v>
      </c>
      <c r="T2976" s="36">
        <v>1.571</v>
      </c>
      <c r="U2976" s="2" t="s">
        <v>65</v>
      </c>
      <c r="V2976" s="31">
        <v>53.294716740929346</v>
      </c>
      <c r="W2976" s="2" t="s">
        <v>65</v>
      </c>
      <c r="X2976" s="31" t="s">
        <v>6535</v>
      </c>
      <c r="Y2976" s="2" t="s">
        <v>6535</v>
      </c>
      <c r="AA2976" s="37">
        <v>2776</v>
      </c>
      <c r="AB2976" s="4" t="s">
        <v>6535</v>
      </c>
      <c r="AC2976" s="37">
        <v>167452</v>
      </c>
      <c r="AD2976" s="4" t="s">
        <v>6535</v>
      </c>
      <c r="AE2976" s="41">
        <v>3142</v>
      </c>
      <c r="AF2976" s="4" t="s">
        <v>65</v>
      </c>
      <c r="AG2976" s="41">
        <v>2000</v>
      </c>
      <c r="AH2976" s="2" t="s">
        <v>6535</v>
      </c>
      <c r="AI2976" s="41">
        <v>0</v>
      </c>
      <c r="AJ2976" s="2" t="s">
        <v>6535</v>
      </c>
      <c r="AK2976" s="41">
        <v>13876</v>
      </c>
      <c r="AL2976" s="2" t="s">
        <v>6535</v>
      </c>
      <c r="AM2976" s="2" t="str">
        <f>IF(OR(O2976="Q",Q2976="Q",S2976="Q",U2976="Q",W2976="Q",Y2976="Q",AB2976="Q",AD2976="Q",AF2976="Q",AH2976="Q",AJ2976="Q",AL2976="Q"),"Yes","No")</f>
        <v>Yes</v>
      </c>
    </row>
    <row r="2977" spans="1:39">
      <c r="A2977" s="3" t="s">
        <v>5371</v>
      </c>
      <c r="B2977" s="3" t="s">
        <v>5372</v>
      </c>
      <c r="C2977" s="4" t="s">
        <v>82</v>
      </c>
      <c r="D2977" s="241" t="s">
        <v>5373</v>
      </c>
      <c r="E2977" s="236" t="s">
        <v>5374</v>
      </c>
      <c r="F2977" s="3" t="s">
        <v>317</v>
      </c>
      <c r="G2977" s="4" t="s">
        <v>476</v>
      </c>
      <c r="H2977" s="60">
        <v>0</v>
      </c>
      <c r="I2977" s="27">
        <v>5</v>
      </c>
      <c r="J2977" s="170" t="s">
        <v>14</v>
      </c>
      <c r="K2977" s="170" t="s">
        <v>13</v>
      </c>
      <c r="L2977" s="5">
        <v>5</v>
      </c>
      <c r="N2977" s="31">
        <v>0</v>
      </c>
      <c r="O2977" s="4" t="s">
        <v>65</v>
      </c>
      <c r="P2977" s="56">
        <v>0</v>
      </c>
      <c r="Q2977" s="8" t="s">
        <v>6535</v>
      </c>
      <c r="R2977" s="35">
        <v>13.495922262710394</v>
      </c>
      <c r="S2977" s="2" t="s">
        <v>65</v>
      </c>
      <c r="T2977" s="36">
        <v>0.79160159639076866</v>
      </c>
      <c r="U2977" s="2" t="s">
        <v>65</v>
      </c>
      <c r="V2977" s="31">
        <v>17.048882069267865</v>
      </c>
      <c r="W2977" s="2" t="s">
        <v>65</v>
      </c>
      <c r="X2977" s="31" t="s">
        <v>6535</v>
      </c>
      <c r="Y2977" s="2" t="s">
        <v>6535</v>
      </c>
      <c r="AA2977" s="37">
        <v>0</v>
      </c>
      <c r="AB2977" s="4" t="s">
        <v>6535</v>
      </c>
      <c r="AC2977" s="37">
        <v>77777</v>
      </c>
      <c r="AD2977" s="4" t="s">
        <v>6535</v>
      </c>
      <c r="AE2977" s="41">
        <v>4562</v>
      </c>
      <c r="AF2977" s="4" t="s">
        <v>65</v>
      </c>
      <c r="AG2977" s="41">
        <v>5763</v>
      </c>
      <c r="AH2977" s="2" t="s">
        <v>65</v>
      </c>
      <c r="AI2977" s="41">
        <v>0</v>
      </c>
      <c r="AJ2977" s="2" t="s">
        <v>6535</v>
      </c>
      <c r="AK2977" s="41">
        <v>61038</v>
      </c>
      <c r="AL2977" s="2" t="s">
        <v>65</v>
      </c>
      <c r="AM2977" s="2" t="str">
        <f>IF(OR(O2977="Q",Q2977="Q",S2977="Q",U2977="Q",W2977="Q",Y2977="Q",AB2977="Q",AD2977="Q",AF2977="Q",AH2977="Q",AJ2977="Q",AL2977="Q"),"Yes","No")</f>
        <v>Yes</v>
      </c>
    </row>
    <row r="2978" spans="1:39">
      <c r="A2978" s="6" t="s">
        <v>5320</v>
      </c>
      <c r="B2978" s="6" t="s">
        <v>2689</v>
      </c>
      <c r="C2978" s="4" t="s">
        <v>82</v>
      </c>
      <c r="D2978" s="242" t="s">
        <v>5321</v>
      </c>
      <c r="E2978" s="237" t="s">
        <v>5322</v>
      </c>
      <c r="F2978" s="25" t="s">
        <v>317</v>
      </c>
      <c r="G2978" s="53" t="s">
        <v>476</v>
      </c>
      <c r="H2978" s="180">
        <v>0</v>
      </c>
      <c r="I2978" s="28">
        <v>5</v>
      </c>
      <c r="J2978" s="171" t="s">
        <v>14</v>
      </c>
      <c r="K2978" s="171" t="s">
        <v>13</v>
      </c>
      <c r="L2978" s="9">
        <v>5</v>
      </c>
      <c r="M2978" s="9"/>
      <c r="N2978" s="32">
        <v>0</v>
      </c>
      <c r="O2978" s="10" t="s">
        <v>6535</v>
      </c>
      <c r="P2978" s="57">
        <v>0</v>
      </c>
      <c r="Q2978" s="7" t="s">
        <v>6535</v>
      </c>
      <c r="R2978" s="182">
        <v>42.986049272781244</v>
      </c>
      <c r="S2978" s="1" t="s">
        <v>6535</v>
      </c>
      <c r="T2978" s="36">
        <v>3.2537845057880679</v>
      </c>
      <c r="U2978" s="2" t="s">
        <v>6535</v>
      </c>
      <c r="V2978" s="31">
        <v>13.211092866265281</v>
      </c>
      <c r="W2978" s="2" t="s">
        <v>6535</v>
      </c>
      <c r="X2978" s="31" t="s">
        <v>6535</v>
      </c>
      <c r="Y2978" s="2" t="s">
        <v>6535</v>
      </c>
      <c r="AA2978" s="38">
        <v>0</v>
      </c>
      <c r="AB2978" s="9" t="s">
        <v>6535</v>
      </c>
      <c r="AC2978" s="38">
        <v>144820</v>
      </c>
      <c r="AD2978" s="9" t="s">
        <v>6535</v>
      </c>
      <c r="AE2978" s="42">
        <v>10962</v>
      </c>
      <c r="AF2978" s="9" t="s">
        <v>6535</v>
      </c>
      <c r="AG2978" s="41">
        <v>3369</v>
      </c>
      <c r="AH2978" s="2" t="s">
        <v>6535</v>
      </c>
      <c r="AI2978" s="41">
        <v>0</v>
      </c>
      <c r="AJ2978" s="2" t="s">
        <v>6535</v>
      </c>
      <c r="AK2978" s="41">
        <v>29738</v>
      </c>
      <c r="AL2978" s="2" t="s">
        <v>6535</v>
      </c>
      <c r="AM2978" s="2" t="str">
        <f>IF(OR(O2978="Q",Q2978="Q",S2978="Q",U2978="Q",W2978="Q",Y2978="Q",AB2978="Q",AD2978="Q",AF2978="Q",AH2978="Q",AJ2978="Q",AL2978="Q"),"Yes","No")</f>
        <v>No</v>
      </c>
    </row>
    <row r="2979" spans="1:39">
      <c r="A2979" s="6" t="s">
        <v>6140</v>
      </c>
      <c r="B2979" s="6" t="s">
        <v>6141</v>
      </c>
      <c r="C2979" s="4" t="s">
        <v>96</v>
      </c>
      <c r="D2979" s="242" t="s">
        <v>6142</v>
      </c>
      <c r="E2979" s="237" t="s">
        <v>6143</v>
      </c>
      <c r="F2979" s="25" t="s">
        <v>317</v>
      </c>
      <c r="G2979" s="53" t="s">
        <v>476</v>
      </c>
      <c r="H2979" s="180">
        <v>0</v>
      </c>
      <c r="I2979" s="28">
        <v>5</v>
      </c>
      <c r="J2979" s="171" t="s">
        <v>14</v>
      </c>
      <c r="K2979" s="171" t="s">
        <v>13</v>
      </c>
      <c r="L2979" s="9">
        <v>5</v>
      </c>
      <c r="M2979" s="9"/>
      <c r="N2979" s="32">
        <v>0</v>
      </c>
      <c r="O2979" s="10" t="s">
        <v>6535</v>
      </c>
      <c r="P2979" s="57">
        <v>0</v>
      </c>
      <c r="Q2979" s="7" t="s">
        <v>6535</v>
      </c>
      <c r="R2979" s="182">
        <v>27.501504010695186</v>
      </c>
      <c r="S2979" s="1" t="s">
        <v>6535</v>
      </c>
      <c r="T2979" s="36">
        <v>1.7608622994652405</v>
      </c>
      <c r="U2979" s="2" t="s">
        <v>6535</v>
      </c>
      <c r="V2979" s="31">
        <v>15.618202524437695</v>
      </c>
      <c r="W2979" s="2" t="s">
        <v>6535</v>
      </c>
      <c r="X2979" s="31" t="s">
        <v>6535</v>
      </c>
      <c r="Y2979" s="2" t="s">
        <v>6535</v>
      </c>
      <c r="AA2979" s="38">
        <v>0</v>
      </c>
      <c r="AB2979" s="9" t="s">
        <v>6535</v>
      </c>
      <c r="AC2979" s="38">
        <v>164569</v>
      </c>
      <c r="AD2979" s="9" t="s">
        <v>6535</v>
      </c>
      <c r="AE2979" s="42">
        <v>10537</v>
      </c>
      <c r="AF2979" s="9" t="s">
        <v>6535</v>
      </c>
      <c r="AG2979" s="41">
        <v>5984</v>
      </c>
      <c r="AH2979" s="2" t="s">
        <v>6535</v>
      </c>
      <c r="AI2979" s="41">
        <v>0</v>
      </c>
      <c r="AJ2979" s="2" t="s">
        <v>6535</v>
      </c>
      <c r="AK2979" s="41">
        <v>38178</v>
      </c>
      <c r="AL2979" s="2" t="s">
        <v>6535</v>
      </c>
      <c r="AM2979" s="2" t="str">
        <f>IF(OR(O2979="Q",Q2979="Q",S2979="Q",U2979="Q",W2979="Q",Y2979="Q",AB2979="Q",AD2979="Q",AF2979="Q",AH2979="Q",AJ2979="Q",AL2979="Q"),"Yes","No")</f>
        <v>No</v>
      </c>
    </row>
    <row r="2980" spans="1:39">
      <c r="A2980" s="6" t="s">
        <v>6131</v>
      </c>
      <c r="B2980" s="6" t="s">
        <v>6124</v>
      </c>
      <c r="C2980" s="4" t="s">
        <v>96</v>
      </c>
      <c r="D2980" s="242" t="s">
        <v>6132</v>
      </c>
      <c r="E2980" s="237" t="s">
        <v>6133</v>
      </c>
      <c r="F2980" s="25" t="s">
        <v>320</v>
      </c>
      <c r="G2980" s="53" t="s">
        <v>476</v>
      </c>
      <c r="H2980" s="180">
        <v>0</v>
      </c>
      <c r="I2980" s="28">
        <v>5</v>
      </c>
      <c r="J2980" s="171" t="s">
        <v>14</v>
      </c>
      <c r="K2980" s="171" t="s">
        <v>13</v>
      </c>
      <c r="L2980" s="9">
        <v>5</v>
      </c>
      <c r="M2980" s="9"/>
      <c r="N2980" s="32">
        <v>1.6847851335656214</v>
      </c>
      <c r="O2980" s="10" t="s">
        <v>6535</v>
      </c>
      <c r="P2980" s="57">
        <v>6.3390597250772604E-2</v>
      </c>
      <c r="Q2980" s="7" t="s">
        <v>6535</v>
      </c>
      <c r="R2980" s="182">
        <v>84.640923213493124</v>
      </c>
      <c r="S2980" s="1" t="s">
        <v>6535</v>
      </c>
      <c r="T2980" s="36">
        <v>3.184642698624057</v>
      </c>
      <c r="U2980" s="2" t="s">
        <v>6535</v>
      </c>
      <c r="V2980" s="31">
        <v>26.577839721254357</v>
      </c>
      <c r="W2980" s="2" t="s">
        <v>6535</v>
      </c>
      <c r="X2980" s="31" t="s">
        <v>6535</v>
      </c>
      <c r="Y2980" s="2" t="s">
        <v>6535</v>
      </c>
      <c r="AA2980" s="38">
        <v>36265</v>
      </c>
      <c r="AB2980" s="9" t="s">
        <v>6535</v>
      </c>
      <c r="AC2980" s="38">
        <v>572088</v>
      </c>
      <c r="AD2980" s="9" t="s">
        <v>6535</v>
      </c>
      <c r="AE2980" s="42">
        <v>21525</v>
      </c>
      <c r="AF2980" s="9" t="s">
        <v>6535</v>
      </c>
      <c r="AG2980" s="41">
        <v>6759</v>
      </c>
      <c r="AH2980" s="2" t="s">
        <v>6535</v>
      </c>
      <c r="AI2980" s="41">
        <v>0</v>
      </c>
      <c r="AJ2980" s="2" t="s">
        <v>6535</v>
      </c>
      <c r="AK2980" s="41">
        <v>64107</v>
      </c>
      <c r="AL2980" s="2" t="s">
        <v>6535</v>
      </c>
      <c r="AM2980" s="2" t="str">
        <f>IF(OR(O2980="Q",Q2980="Q",S2980="Q",U2980="Q",W2980="Q",Y2980="Q",AB2980="Q",AD2980="Q",AF2980="Q",AH2980="Q",AJ2980="Q",AL2980="Q"),"Yes","No")</f>
        <v>No</v>
      </c>
    </row>
    <row r="2981" spans="1:39">
      <c r="A2981" s="20" t="s">
        <v>6254</v>
      </c>
      <c r="B2981" s="20" t="s">
        <v>6255</v>
      </c>
      <c r="C2981" s="4" t="s">
        <v>97</v>
      </c>
      <c r="D2981" s="245" t="s">
        <v>6256</v>
      </c>
      <c r="E2981" s="239" t="s">
        <v>6257</v>
      </c>
      <c r="F2981" s="26" t="s">
        <v>317</v>
      </c>
      <c r="G2981" s="54" t="s">
        <v>476</v>
      </c>
      <c r="H2981" s="181">
        <v>0</v>
      </c>
      <c r="I2981" s="30">
        <v>5</v>
      </c>
      <c r="J2981" s="172" t="s">
        <v>15</v>
      </c>
      <c r="K2981" s="172" t="s">
        <v>16</v>
      </c>
      <c r="L2981" s="21">
        <v>5</v>
      </c>
      <c r="M2981" s="21"/>
      <c r="N2981" s="34">
        <v>2</v>
      </c>
      <c r="O2981" s="22" t="s">
        <v>6535</v>
      </c>
      <c r="P2981" s="59">
        <v>7.038947916956724E-2</v>
      </c>
      <c r="Q2981" s="7" t="s">
        <v>6535</v>
      </c>
      <c r="R2981" s="182">
        <v>62.744789716710343</v>
      </c>
      <c r="S2981" s="1" t="s">
        <v>6535</v>
      </c>
      <c r="T2981" s="36">
        <v>2.2082865343816298</v>
      </c>
      <c r="U2981" s="2" t="s">
        <v>6535</v>
      </c>
      <c r="V2981" s="31">
        <v>28.413337100875953</v>
      </c>
      <c r="W2981" s="2" t="s">
        <v>6535</v>
      </c>
      <c r="X2981" s="31" t="s">
        <v>6535</v>
      </c>
      <c r="Y2981" s="2" t="s">
        <v>6535</v>
      </c>
      <c r="AA2981" s="40">
        <v>35390</v>
      </c>
      <c r="AB2981" s="21" t="s">
        <v>6535</v>
      </c>
      <c r="AC2981" s="40">
        <v>502774</v>
      </c>
      <c r="AD2981" s="21" t="s">
        <v>6535</v>
      </c>
      <c r="AE2981" s="44">
        <v>17695</v>
      </c>
      <c r="AF2981" s="21" t="s">
        <v>6535</v>
      </c>
      <c r="AG2981" s="41">
        <v>8013</v>
      </c>
      <c r="AH2981" s="2" t="s">
        <v>6535</v>
      </c>
      <c r="AI2981" s="41">
        <v>0</v>
      </c>
      <c r="AJ2981" s="2" t="s">
        <v>6535</v>
      </c>
      <c r="AK2981" s="41">
        <v>188812</v>
      </c>
      <c r="AL2981" s="2" t="s">
        <v>6535</v>
      </c>
      <c r="AM2981" s="2" t="str">
        <f>IF(OR(O2981="Q",Q2981="Q",S2981="Q",U2981="Q",W2981="Q",Y2981="Q",AB2981="Q",AD2981="Q",AF2981="Q",AH2981="Q",AJ2981="Q",AL2981="Q"),"Yes","No")</f>
        <v>No</v>
      </c>
    </row>
    <row r="2982" spans="1:39">
      <c r="A2982" s="6" t="s">
        <v>1123</v>
      </c>
      <c r="B2982" s="6" t="s">
        <v>1124</v>
      </c>
      <c r="C2982" s="4" t="s">
        <v>97</v>
      </c>
      <c r="D2982" s="242" t="s">
        <v>1125</v>
      </c>
      <c r="E2982" s="237" t="s">
        <v>1126</v>
      </c>
      <c r="F2982" s="25" t="s">
        <v>317</v>
      </c>
      <c r="G2982" s="53" t="s">
        <v>476</v>
      </c>
      <c r="H2982" s="180">
        <v>0</v>
      </c>
      <c r="I2982" s="28">
        <v>5</v>
      </c>
      <c r="J2982" s="171" t="s">
        <v>15</v>
      </c>
      <c r="K2982" s="171" t="s">
        <v>13</v>
      </c>
      <c r="L2982" s="9">
        <v>5</v>
      </c>
      <c r="M2982" s="9"/>
      <c r="N2982" s="32">
        <v>3.3333333333333333E-2</v>
      </c>
      <c r="O2982" s="10" t="s">
        <v>6535</v>
      </c>
      <c r="P2982" s="57">
        <v>7.1269064474746991E-4</v>
      </c>
      <c r="Q2982" s="7" t="s">
        <v>6535</v>
      </c>
      <c r="R2982" s="182">
        <v>93.334811529933475</v>
      </c>
      <c r="S2982" s="1" t="s">
        <v>6535</v>
      </c>
      <c r="T2982" s="36">
        <v>1.9955654101995566</v>
      </c>
      <c r="U2982" s="2" t="s">
        <v>6535</v>
      </c>
      <c r="V2982" s="31">
        <v>46.771111111111111</v>
      </c>
      <c r="W2982" s="2" t="s">
        <v>6535</v>
      </c>
      <c r="X2982" s="31" t="s">
        <v>6535</v>
      </c>
      <c r="Y2982" s="2" t="s">
        <v>6535</v>
      </c>
      <c r="AA2982" s="38">
        <v>30</v>
      </c>
      <c r="AB2982" s="9" t="s">
        <v>6535</v>
      </c>
      <c r="AC2982" s="38">
        <v>42094</v>
      </c>
      <c r="AD2982" s="9" t="s">
        <v>6535</v>
      </c>
      <c r="AE2982" s="42">
        <v>900</v>
      </c>
      <c r="AF2982" s="9" t="s">
        <v>6535</v>
      </c>
      <c r="AG2982" s="41">
        <v>451</v>
      </c>
      <c r="AH2982" s="2" t="s">
        <v>6535</v>
      </c>
      <c r="AI2982" s="41">
        <v>0</v>
      </c>
      <c r="AJ2982" s="2" t="s">
        <v>6535</v>
      </c>
      <c r="AK2982" s="41">
        <v>5806</v>
      </c>
      <c r="AL2982" s="2" t="s">
        <v>6535</v>
      </c>
      <c r="AM2982" s="2" t="str">
        <f>IF(OR(O2982="Q",Q2982="Q",S2982="Q",U2982="Q",W2982="Q",Y2982="Q",AB2982="Q",AD2982="Q",AF2982="Q",AH2982="Q",AJ2982="Q",AL2982="Q"),"Yes","No")</f>
        <v>No</v>
      </c>
    </row>
    <row r="2983" spans="1:39">
      <c r="A2983" s="3" t="s">
        <v>1238</v>
      </c>
      <c r="B2983" s="3" t="s">
        <v>1239</v>
      </c>
      <c r="C2983" s="4" t="s">
        <v>97</v>
      </c>
      <c r="D2983" s="241" t="s">
        <v>1240</v>
      </c>
      <c r="E2983" s="236" t="s">
        <v>1241</v>
      </c>
      <c r="F2983" s="3" t="s">
        <v>317</v>
      </c>
      <c r="G2983" s="4" t="s">
        <v>476</v>
      </c>
      <c r="H2983" s="60">
        <v>0</v>
      </c>
      <c r="I2983" s="27">
        <v>5</v>
      </c>
      <c r="J2983" s="170" t="s">
        <v>15</v>
      </c>
      <c r="K2983" s="170" t="s">
        <v>13</v>
      </c>
      <c r="L2983" s="5">
        <v>5</v>
      </c>
      <c r="N2983" s="31">
        <v>1.3297209112625998</v>
      </c>
      <c r="O2983" s="4" t="s">
        <v>6535</v>
      </c>
      <c r="P2983" s="56">
        <v>0.62302421446315959</v>
      </c>
      <c r="Q2983" s="8" t="s">
        <v>6535</v>
      </c>
      <c r="R2983" s="35">
        <v>55.783248730964466</v>
      </c>
      <c r="S2983" s="2" t="s">
        <v>6535</v>
      </c>
      <c r="T2983" s="36">
        <v>26.136548223350253</v>
      </c>
      <c r="U2983" s="2" t="s">
        <v>6535</v>
      </c>
      <c r="V2983" s="31">
        <v>2.1343005302103362</v>
      </c>
      <c r="W2983" s="2" t="s">
        <v>6535</v>
      </c>
      <c r="X2983" s="31" t="s">
        <v>6535</v>
      </c>
      <c r="Y2983" s="2" t="s">
        <v>6535</v>
      </c>
      <c r="AA2983" s="37">
        <v>68466</v>
      </c>
      <c r="AB2983" s="4" t="s">
        <v>6535</v>
      </c>
      <c r="AC2983" s="37">
        <v>109893</v>
      </c>
      <c r="AD2983" s="4" t="s">
        <v>6535</v>
      </c>
      <c r="AE2983" s="41">
        <v>51489</v>
      </c>
      <c r="AF2983" s="4" t="s">
        <v>6535</v>
      </c>
      <c r="AG2983" s="41">
        <v>1970</v>
      </c>
      <c r="AH2983" s="2" t="s">
        <v>6535</v>
      </c>
      <c r="AI2983" s="41">
        <v>0</v>
      </c>
      <c r="AJ2983" s="2" t="s">
        <v>6535</v>
      </c>
      <c r="AK2983" s="41">
        <v>20162</v>
      </c>
      <c r="AL2983" s="2" t="s">
        <v>6535</v>
      </c>
      <c r="AM2983" s="2" t="str">
        <f>IF(OR(O2983="Q",Q2983="Q",S2983="Q",U2983="Q",W2983="Q",Y2983="Q",AB2983="Q",AD2983="Q",AF2983="Q",AH2983="Q",AJ2983="Q",AL2983="Q"),"Yes","No")</f>
        <v>No</v>
      </c>
    </row>
    <row r="2984" spans="1:39">
      <c r="A2984" s="3" t="s">
        <v>1234</v>
      </c>
      <c r="B2984" s="3" t="s">
        <v>1235</v>
      </c>
      <c r="C2984" s="4" t="s">
        <v>97</v>
      </c>
      <c r="D2984" s="241" t="s">
        <v>1236</v>
      </c>
      <c r="E2984" s="236" t="s">
        <v>1237</v>
      </c>
      <c r="F2984" s="3" t="s">
        <v>481</v>
      </c>
      <c r="G2984" s="4" t="s">
        <v>476</v>
      </c>
      <c r="H2984" s="60">
        <v>0</v>
      </c>
      <c r="I2984" s="27">
        <v>5</v>
      </c>
      <c r="J2984" s="170" t="s">
        <v>15</v>
      </c>
      <c r="K2984" s="170" t="s">
        <v>16</v>
      </c>
      <c r="L2984" s="5">
        <v>5</v>
      </c>
      <c r="N2984" s="31">
        <v>0.18798797451314728</v>
      </c>
      <c r="O2984" s="4" t="s">
        <v>6535</v>
      </c>
      <c r="P2984" s="56">
        <v>5.0759361009977404E-2</v>
      </c>
      <c r="Q2984" s="8" t="s">
        <v>6535</v>
      </c>
      <c r="R2984" s="35">
        <v>35.249412769592141</v>
      </c>
      <c r="S2984" s="2" t="s">
        <v>6535</v>
      </c>
      <c r="T2984" s="36">
        <v>9.5178304505658762</v>
      </c>
      <c r="U2984" s="2" t="s">
        <v>6535</v>
      </c>
      <c r="V2984" s="31">
        <v>3.7035134164946601</v>
      </c>
      <c r="W2984" s="2" t="s">
        <v>6535</v>
      </c>
      <c r="X2984" s="31" t="s">
        <v>6535</v>
      </c>
      <c r="Y2984" s="2" t="s">
        <v>6535</v>
      </c>
      <c r="AA2984" s="37">
        <v>8379</v>
      </c>
      <c r="AB2984" s="4" t="s">
        <v>6535</v>
      </c>
      <c r="AC2984" s="37">
        <v>165073</v>
      </c>
      <c r="AD2984" s="4" t="s">
        <v>6535</v>
      </c>
      <c r="AE2984" s="41">
        <v>44572</v>
      </c>
      <c r="AF2984" s="4" t="s">
        <v>6535</v>
      </c>
      <c r="AG2984" s="41">
        <v>4683</v>
      </c>
      <c r="AH2984" s="2" t="s">
        <v>6535</v>
      </c>
      <c r="AI2984" s="41">
        <v>0</v>
      </c>
      <c r="AJ2984" s="2" t="s">
        <v>6535</v>
      </c>
      <c r="AK2984" s="41">
        <v>126987</v>
      </c>
      <c r="AL2984" s="2" t="s">
        <v>6535</v>
      </c>
      <c r="AM2984" s="2" t="str">
        <f>IF(OR(O2984="Q",Q2984="Q",S2984="Q",U2984="Q",W2984="Q",Y2984="Q",AB2984="Q",AD2984="Q",AF2984="Q",AH2984="Q",AJ2984="Q",AL2984="Q"),"Yes","No")</f>
        <v>No</v>
      </c>
    </row>
    <row r="2985" spans="1:39">
      <c r="A2985" s="6" t="s">
        <v>6340</v>
      </c>
      <c r="B2985" s="6" t="s">
        <v>6341</v>
      </c>
      <c r="C2985" s="4" t="s">
        <v>97</v>
      </c>
      <c r="D2985" s="242" t="s">
        <v>1223</v>
      </c>
      <c r="E2985" s="237" t="s">
        <v>1224</v>
      </c>
      <c r="F2985" s="25" t="s">
        <v>317</v>
      </c>
      <c r="G2985" s="53" t="s">
        <v>476</v>
      </c>
      <c r="H2985" s="180">
        <v>0</v>
      </c>
      <c r="I2985" s="28">
        <v>5</v>
      </c>
      <c r="J2985" s="171" t="s">
        <v>15</v>
      </c>
      <c r="K2985" s="171" t="s">
        <v>16</v>
      </c>
      <c r="L2985" s="9">
        <v>5</v>
      </c>
      <c r="M2985" s="9"/>
      <c r="N2985" s="32">
        <v>6.7037724180581321E-2</v>
      </c>
      <c r="O2985" s="10" t="s">
        <v>6535</v>
      </c>
      <c r="P2985" s="57">
        <v>2.9911105518874901E-3</v>
      </c>
      <c r="Q2985" s="7" t="s">
        <v>6535</v>
      </c>
      <c r="R2985" s="182">
        <v>46.711590018560528</v>
      </c>
      <c r="S2985" s="1" t="s">
        <v>6535</v>
      </c>
      <c r="T2985" s="36">
        <v>2.0841926170344403</v>
      </c>
      <c r="U2985" s="2" t="s">
        <v>6535</v>
      </c>
      <c r="V2985" s="31">
        <v>22.412319109461965</v>
      </c>
      <c r="W2985" s="2" t="s">
        <v>6535</v>
      </c>
      <c r="X2985" s="31" t="s">
        <v>6535</v>
      </c>
      <c r="Y2985" s="2" t="s">
        <v>6535</v>
      </c>
      <c r="AA2985" s="38">
        <v>2710</v>
      </c>
      <c r="AB2985" s="9" t="s">
        <v>6535</v>
      </c>
      <c r="AC2985" s="38">
        <v>906018</v>
      </c>
      <c r="AD2985" s="9" t="s">
        <v>6535</v>
      </c>
      <c r="AE2985" s="42">
        <v>40425</v>
      </c>
      <c r="AF2985" s="9" t="s">
        <v>6535</v>
      </c>
      <c r="AG2985" s="41">
        <v>19396</v>
      </c>
      <c r="AH2985" s="2" t="s">
        <v>6535</v>
      </c>
      <c r="AI2985" s="41">
        <v>0</v>
      </c>
      <c r="AJ2985" s="2" t="s">
        <v>6535</v>
      </c>
      <c r="AK2985" s="41">
        <v>310814</v>
      </c>
      <c r="AL2985" s="2" t="s">
        <v>6535</v>
      </c>
      <c r="AM2985" s="2" t="str">
        <f>IF(OR(O2985="Q",Q2985="Q",S2985="Q",U2985="Q",W2985="Q",Y2985="Q",AB2985="Q",AD2985="Q",AF2985="Q",AH2985="Q",AJ2985="Q",AL2985="Q"),"Yes","No")</f>
        <v>No</v>
      </c>
    </row>
    <row r="2986" spans="1:39">
      <c r="A2986" s="6" t="s">
        <v>3650</v>
      </c>
      <c r="B2986" s="6" t="s">
        <v>1579</v>
      </c>
      <c r="C2986" s="4" t="s">
        <v>108</v>
      </c>
      <c r="D2986" s="242" t="s">
        <v>3651</v>
      </c>
      <c r="E2986" s="237" t="s">
        <v>3652</v>
      </c>
      <c r="F2986" s="25" t="s">
        <v>317</v>
      </c>
      <c r="G2986" s="53" t="s">
        <v>476</v>
      </c>
      <c r="H2986" s="180">
        <v>0</v>
      </c>
      <c r="I2986" s="28">
        <v>5</v>
      </c>
      <c r="J2986" s="171" t="s">
        <v>14</v>
      </c>
      <c r="K2986" s="171" t="s">
        <v>13</v>
      </c>
      <c r="L2986" s="9">
        <v>5</v>
      </c>
      <c r="M2986" s="9"/>
      <c r="N2986" s="32">
        <v>1.2998939963380554</v>
      </c>
      <c r="O2986" s="10" t="s">
        <v>6535</v>
      </c>
      <c r="P2986" s="57">
        <v>0.12623625242384087</v>
      </c>
      <c r="Q2986" s="7" t="s">
        <v>6535</v>
      </c>
      <c r="R2986" s="182">
        <v>37.278537538375666</v>
      </c>
      <c r="S2986" s="1" t="s">
        <v>6535</v>
      </c>
      <c r="T2986" s="36">
        <v>3.6202204856265698</v>
      </c>
      <c r="U2986" s="2" t="s">
        <v>6535</v>
      </c>
      <c r="V2986" s="31">
        <v>10.297311361665221</v>
      </c>
      <c r="W2986" s="2" t="s">
        <v>6535</v>
      </c>
      <c r="X2986" s="31" t="s">
        <v>6535</v>
      </c>
      <c r="Y2986" s="2" t="s">
        <v>6535</v>
      </c>
      <c r="AA2986" s="38">
        <v>67445</v>
      </c>
      <c r="AB2986" s="9" t="s">
        <v>6535</v>
      </c>
      <c r="AC2986" s="38">
        <v>534276</v>
      </c>
      <c r="AD2986" s="9" t="s">
        <v>6535</v>
      </c>
      <c r="AE2986" s="42">
        <v>51885</v>
      </c>
      <c r="AF2986" s="9" t="s">
        <v>6535</v>
      </c>
      <c r="AG2986" s="41">
        <v>14332</v>
      </c>
      <c r="AH2986" s="2" t="s">
        <v>6535</v>
      </c>
      <c r="AI2986" s="41">
        <v>0</v>
      </c>
      <c r="AJ2986" s="2" t="s">
        <v>6535</v>
      </c>
      <c r="AK2986" s="41">
        <v>154024</v>
      </c>
      <c r="AL2986" s="2" t="s">
        <v>6535</v>
      </c>
      <c r="AM2986" s="2" t="str">
        <f>IF(OR(O2986="Q",Q2986="Q",S2986="Q",U2986="Q",W2986="Q",Y2986="Q",AB2986="Q",AD2986="Q",AF2986="Q",AH2986="Q",AJ2986="Q",AL2986="Q"),"Yes","No")</f>
        <v>No</v>
      </c>
    </row>
    <row r="2987" spans="1:39">
      <c r="A2987" s="6" t="s">
        <v>3614</v>
      </c>
      <c r="B2987" s="6" t="s">
        <v>1782</v>
      </c>
      <c r="C2987" s="4" t="s">
        <v>108</v>
      </c>
      <c r="D2987" s="242" t="s">
        <v>3615</v>
      </c>
      <c r="E2987" s="237" t="s">
        <v>3616</v>
      </c>
      <c r="F2987" s="25" t="s">
        <v>317</v>
      </c>
      <c r="G2987" s="53" t="s">
        <v>476</v>
      </c>
      <c r="H2987" s="180">
        <v>0</v>
      </c>
      <c r="I2987" s="28">
        <v>5</v>
      </c>
      <c r="J2987" s="171" t="s">
        <v>14</v>
      </c>
      <c r="K2987" s="171" t="s">
        <v>13</v>
      </c>
      <c r="L2987" s="9">
        <v>5</v>
      </c>
      <c r="M2987" s="9"/>
      <c r="N2987" s="32">
        <v>0.98662650799626783</v>
      </c>
      <c r="O2987" s="10" t="s">
        <v>6535</v>
      </c>
      <c r="P2987" s="57">
        <v>0.1074536929741679</v>
      </c>
      <c r="Q2987" s="7" t="s">
        <v>6535</v>
      </c>
      <c r="R2987" s="182">
        <v>80.247496423462096</v>
      </c>
      <c r="S2987" s="1" t="s">
        <v>6535</v>
      </c>
      <c r="T2987" s="36">
        <v>8.7397711015736768</v>
      </c>
      <c r="U2987" s="2" t="s">
        <v>6535</v>
      </c>
      <c r="V2987" s="31">
        <v>9.1818762174461046</v>
      </c>
      <c r="W2987" s="2" t="s">
        <v>6535</v>
      </c>
      <c r="X2987" s="31" t="s">
        <v>6535</v>
      </c>
      <c r="Y2987" s="2" t="s">
        <v>6535</v>
      </c>
      <c r="AA2987" s="38">
        <v>60274</v>
      </c>
      <c r="AB2987" s="9" t="s">
        <v>6535</v>
      </c>
      <c r="AC2987" s="38">
        <v>560930</v>
      </c>
      <c r="AD2987" s="9" t="s">
        <v>6535</v>
      </c>
      <c r="AE2987" s="42">
        <v>61091</v>
      </c>
      <c r="AF2987" s="9" t="s">
        <v>6535</v>
      </c>
      <c r="AG2987" s="41">
        <v>6990</v>
      </c>
      <c r="AH2987" s="2" t="s">
        <v>6535</v>
      </c>
      <c r="AI2987" s="41">
        <v>0</v>
      </c>
      <c r="AJ2987" s="2" t="s">
        <v>6535</v>
      </c>
      <c r="AK2987" s="41">
        <v>130186</v>
      </c>
      <c r="AL2987" s="2" t="s">
        <v>6535</v>
      </c>
      <c r="AM2987" s="2" t="str">
        <f>IF(OR(O2987="Q",Q2987="Q",S2987="Q",U2987="Q",W2987="Q",Y2987="Q",AB2987="Q",AD2987="Q",AF2987="Q",AH2987="Q",AJ2987="Q",AL2987="Q"),"Yes","No")</f>
        <v>No</v>
      </c>
    </row>
    <row r="2988" spans="1:39">
      <c r="A2988" s="3" t="s">
        <v>3696</v>
      </c>
      <c r="B2988" s="3" t="s">
        <v>3697</v>
      </c>
      <c r="C2988" s="4" t="s">
        <v>108</v>
      </c>
      <c r="D2988" s="241" t="s">
        <v>3698</v>
      </c>
      <c r="E2988" s="236" t="s">
        <v>3699</v>
      </c>
      <c r="F2988" s="3" t="s">
        <v>317</v>
      </c>
      <c r="G2988" s="4" t="s">
        <v>476</v>
      </c>
      <c r="H2988" s="60">
        <v>0</v>
      </c>
      <c r="I2988" s="27">
        <v>5</v>
      </c>
      <c r="J2988" s="170" t="s">
        <v>14</v>
      </c>
      <c r="K2988" s="170" t="s">
        <v>13</v>
      </c>
      <c r="L2988" s="5">
        <v>5</v>
      </c>
      <c r="N2988" s="31">
        <v>2.6724513028079939</v>
      </c>
      <c r="O2988" s="4" t="s">
        <v>6535</v>
      </c>
      <c r="P2988" s="56">
        <v>9.2118457699035414E-2</v>
      </c>
      <c r="Q2988" s="8" t="s">
        <v>6535</v>
      </c>
      <c r="R2988" s="35">
        <v>43.015978994748686</v>
      </c>
      <c r="S2988" s="2" t="s">
        <v>6535</v>
      </c>
      <c r="T2988" s="36">
        <v>1.4827456864216053</v>
      </c>
      <c r="U2988" s="2" t="s">
        <v>6535</v>
      </c>
      <c r="V2988" s="31">
        <v>29.011029597773842</v>
      </c>
      <c r="W2988" s="2" t="s">
        <v>6535</v>
      </c>
      <c r="X2988" s="31" t="s">
        <v>6535</v>
      </c>
      <c r="Y2988" s="2" t="s">
        <v>6535</v>
      </c>
      <c r="AA2988" s="37">
        <v>52821</v>
      </c>
      <c r="AB2988" s="4" t="s">
        <v>6535</v>
      </c>
      <c r="AC2988" s="37">
        <v>573403</v>
      </c>
      <c r="AD2988" s="4" t="s">
        <v>6535</v>
      </c>
      <c r="AE2988" s="41">
        <v>19765</v>
      </c>
      <c r="AF2988" s="4" t="s">
        <v>6535</v>
      </c>
      <c r="AG2988" s="41">
        <v>13330</v>
      </c>
      <c r="AH2988" s="2" t="s">
        <v>6535</v>
      </c>
      <c r="AI2988" s="41">
        <v>0</v>
      </c>
      <c r="AJ2988" s="2" t="s">
        <v>6535</v>
      </c>
      <c r="AK2988" s="41">
        <v>240214</v>
      </c>
      <c r="AL2988" s="2" t="s">
        <v>6535</v>
      </c>
      <c r="AM2988" s="2" t="str">
        <f>IF(OR(O2988="Q",Q2988="Q",S2988="Q",U2988="Q",W2988="Q",Y2988="Q",AB2988="Q",AD2988="Q",AF2988="Q",AH2988="Q",AJ2988="Q",AL2988="Q"),"Yes","No")</f>
        <v>No</v>
      </c>
    </row>
    <row r="2989" spans="1:39">
      <c r="A2989" s="3" t="s">
        <v>25</v>
      </c>
      <c r="B2989" s="3" t="s">
        <v>2824</v>
      </c>
      <c r="C2989" s="4" t="s">
        <v>22</v>
      </c>
      <c r="D2989" s="241">
        <v>9140</v>
      </c>
      <c r="E2989" s="236">
        <v>90140</v>
      </c>
      <c r="F2989" s="3" t="s">
        <v>317</v>
      </c>
      <c r="G2989" s="4" t="s">
        <v>262</v>
      </c>
      <c r="H2989" s="60">
        <v>3629114</v>
      </c>
      <c r="I2989" s="27">
        <v>5</v>
      </c>
      <c r="J2989" s="170" t="s">
        <v>14</v>
      </c>
      <c r="K2989" s="170" t="s">
        <v>13</v>
      </c>
      <c r="L2989" s="5">
        <v>5</v>
      </c>
      <c r="N2989" s="31">
        <v>1.2358660575835045</v>
      </c>
      <c r="O2989" s="4" t="s">
        <v>6535</v>
      </c>
      <c r="P2989" s="56">
        <v>3.8337831583436038E-2</v>
      </c>
      <c r="Q2989" s="8" t="s">
        <v>6535</v>
      </c>
      <c r="R2989" s="35">
        <v>112.29021897810219</v>
      </c>
      <c r="S2989" s="2" t="s">
        <v>6535</v>
      </c>
      <c r="T2989" s="36">
        <v>3.4833576642335768</v>
      </c>
      <c r="U2989" s="2" t="s">
        <v>6535</v>
      </c>
      <c r="V2989" s="31">
        <v>32.236201332718665</v>
      </c>
      <c r="W2989" s="2" t="s">
        <v>6535</v>
      </c>
      <c r="X2989" s="31">
        <v>6.2172683037229826</v>
      </c>
      <c r="Y2989" s="2" t="s">
        <v>6535</v>
      </c>
      <c r="AA2989" s="37">
        <v>29489</v>
      </c>
      <c r="AB2989" s="4" t="s">
        <v>6535</v>
      </c>
      <c r="AC2989" s="37">
        <v>769188</v>
      </c>
      <c r="AD2989" s="4" t="s">
        <v>6535</v>
      </c>
      <c r="AE2989" s="41">
        <v>23861</v>
      </c>
      <c r="AF2989" s="4" t="s">
        <v>6535</v>
      </c>
      <c r="AG2989" s="41">
        <v>6850</v>
      </c>
      <c r="AH2989" s="2" t="s">
        <v>6535</v>
      </c>
      <c r="AI2989" s="41">
        <v>123718</v>
      </c>
      <c r="AJ2989" s="2" t="s">
        <v>6535</v>
      </c>
      <c r="AK2989" s="41">
        <v>86516</v>
      </c>
      <c r="AL2989" s="2" t="s">
        <v>6535</v>
      </c>
      <c r="AM2989" s="2" t="str">
        <f>IF(OR(O2989="Q",Q2989="Q",S2989="Q",U2989="Q",W2989="Q",Y2989="Q",AB2989="Q",AD2989="Q",AF2989="Q",AH2989="Q",AJ2989="Q",AL2989="Q"),"Yes","No")</f>
        <v>No</v>
      </c>
    </row>
    <row r="2990" spans="1:39">
      <c r="A2990" s="6" t="s">
        <v>2733</v>
      </c>
      <c r="B2990" s="6" t="s">
        <v>2733</v>
      </c>
      <c r="C2990" s="4" t="s">
        <v>116</v>
      </c>
      <c r="D2990" s="242" t="s">
        <v>2734</v>
      </c>
      <c r="E2990" s="237" t="s">
        <v>2735</v>
      </c>
      <c r="F2990" s="25" t="s">
        <v>317</v>
      </c>
      <c r="G2990" s="53" t="s">
        <v>476</v>
      </c>
      <c r="H2990" s="180">
        <v>0</v>
      </c>
      <c r="I2990" s="28">
        <v>5</v>
      </c>
      <c r="J2990" s="171" t="s">
        <v>15</v>
      </c>
      <c r="K2990" s="171" t="s">
        <v>13</v>
      </c>
      <c r="L2990" s="9">
        <v>4</v>
      </c>
      <c r="M2990" s="9"/>
      <c r="N2990" s="32">
        <v>0</v>
      </c>
      <c r="O2990" s="10" t="s">
        <v>6535</v>
      </c>
      <c r="P2990" s="57">
        <v>0</v>
      </c>
      <c r="Q2990" s="7" t="s">
        <v>6535</v>
      </c>
      <c r="R2990" s="182">
        <v>41.250747160789004</v>
      </c>
      <c r="S2990" s="1" t="s">
        <v>6535</v>
      </c>
      <c r="T2990" s="36">
        <v>20.258517632994621</v>
      </c>
      <c r="U2990" s="2" t="s">
        <v>6535</v>
      </c>
      <c r="V2990" s="31">
        <v>2.036217452238696</v>
      </c>
      <c r="W2990" s="2" t="s">
        <v>6535</v>
      </c>
      <c r="X2990" s="31" t="s">
        <v>6535</v>
      </c>
      <c r="Y2990" s="2" t="s">
        <v>6535</v>
      </c>
      <c r="AA2990" s="38">
        <v>0</v>
      </c>
      <c r="AB2990" s="9" t="s">
        <v>6535</v>
      </c>
      <c r="AC2990" s="38">
        <v>138025</v>
      </c>
      <c r="AD2990" s="9" t="s">
        <v>6535</v>
      </c>
      <c r="AE2990" s="42">
        <v>67785</v>
      </c>
      <c r="AF2990" s="9" t="s">
        <v>6535</v>
      </c>
      <c r="AG2990" s="41">
        <v>3346</v>
      </c>
      <c r="AH2990" s="2" t="s">
        <v>6535</v>
      </c>
      <c r="AI2990" s="41">
        <v>0</v>
      </c>
      <c r="AJ2990" s="2" t="s">
        <v>6535</v>
      </c>
      <c r="AK2990" s="41">
        <v>54203</v>
      </c>
      <c r="AL2990" s="2" t="s">
        <v>6535</v>
      </c>
      <c r="AM2990" s="2" t="str">
        <f>IF(OR(O2990="Q",Q2990="Q",S2990="Q",U2990="Q",W2990="Q",Y2990="Q",AB2990="Q",AD2990="Q",AF2990="Q",AH2990="Q",AJ2990="Q",AL2990="Q"),"Yes","No")</f>
        <v>No</v>
      </c>
    </row>
    <row r="2991" spans="1:39">
      <c r="A2991" s="6" t="s">
        <v>3522</v>
      </c>
      <c r="B2991" s="6" t="s">
        <v>3523</v>
      </c>
      <c r="C2991" s="4" t="s">
        <v>77</v>
      </c>
      <c r="D2991" s="242" t="s">
        <v>3524</v>
      </c>
      <c r="E2991" s="237" t="s">
        <v>3525</v>
      </c>
      <c r="F2991" s="25" t="s">
        <v>320</v>
      </c>
      <c r="G2991" s="53" t="s">
        <v>476</v>
      </c>
      <c r="H2991" s="180">
        <v>0</v>
      </c>
      <c r="I2991" s="28">
        <v>5</v>
      </c>
      <c r="J2991" s="171" t="s">
        <v>14</v>
      </c>
      <c r="K2991" s="171" t="s">
        <v>13</v>
      </c>
      <c r="L2991" s="9">
        <v>4</v>
      </c>
      <c r="M2991" s="9"/>
      <c r="N2991" s="32">
        <v>1.3044454507717271</v>
      </c>
      <c r="O2991" s="10" t="s">
        <v>6535</v>
      </c>
      <c r="P2991" s="57">
        <v>0.10596671076006701</v>
      </c>
      <c r="Q2991" s="7" t="s">
        <v>6535</v>
      </c>
      <c r="R2991" s="182">
        <v>56.770187956839543</v>
      </c>
      <c r="S2991" s="1" t="s">
        <v>6535</v>
      </c>
      <c r="T2991" s="36">
        <v>4.611729899060216</v>
      </c>
      <c r="U2991" s="2" t="s">
        <v>6535</v>
      </c>
      <c r="V2991" s="31">
        <v>12.309955092645005</v>
      </c>
      <c r="W2991" s="2" t="s">
        <v>6535</v>
      </c>
      <c r="X2991" s="31" t="s">
        <v>6535</v>
      </c>
      <c r="Y2991" s="2" t="s">
        <v>6535</v>
      </c>
      <c r="AA2991" s="38">
        <v>69133</v>
      </c>
      <c r="AB2991" s="9" t="s">
        <v>6535</v>
      </c>
      <c r="AC2991" s="38">
        <v>652403</v>
      </c>
      <c r="AD2991" s="9" t="s">
        <v>6535</v>
      </c>
      <c r="AE2991" s="42">
        <v>52998</v>
      </c>
      <c r="AF2991" s="9" t="s">
        <v>6535</v>
      </c>
      <c r="AG2991" s="41">
        <v>11492</v>
      </c>
      <c r="AH2991" s="2" t="s">
        <v>6535</v>
      </c>
      <c r="AI2991" s="41">
        <v>0</v>
      </c>
      <c r="AJ2991" s="2" t="s">
        <v>6535</v>
      </c>
      <c r="AK2991" s="41">
        <v>150019</v>
      </c>
      <c r="AL2991" s="2" t="s">
        <v>6535</v>
      </c>
      <c r="AM2991" s="2" t="str">
        <f>IF(OR(O2991="Q",Q2991="Q",S2991="Q",U2991="Q",W2991="Q",Y2991="Q",AB2991="Q",AD2991="Q",AF2991="Q",AH2991="Q",AJ2991="Q",AL2991="Q"),"Yes","No")</f>
        <v>No</v>
      </c>
    </row>
    <row r="2992" spans="1:39">
      <c r="A2992" s="6" t="s">
        <v>3518</v>
      </c>
      <c r="B2992" s="6" t="s">
        <v>3519</v>
      </c>
      <c r="C2992" s="4" t="s">
        <v>77</v>
      </c>
      <c r="D2992" s="242" t="s">
        <v>3520</v>
      </c>
      <c r="E2992" s="237" t="s">
        <v>3521</v>
      </c>
      <c r="F2992" s="25" t="s">
        <v>320</v>
      </c>
      <c r="G2992" s="53" t="s">
        <v>476</v>
      </c>
      <c r="H2992" s="180">
        <v>0</v>
      </c>
      <c r="I2992" s="28">
        <v>5</v>
      </c>
      <c r="J2992" s="171" t="s">
        <v>14</v>
      </c>
      <c r="K2992" s="171" t="s">
        <v>13</v>
      </c>
      <c r="L2992" s="9">
        <v>4</v>
      </c>
      <c r="M2992" s="9"/>
      <c r="N2992" s="32">
        <v>1.775609756097561</v>
      </c>
      <c r="O2992" s="10" t="s">
        <v>6535</v>
      </c>
      <c r="P2992" s="57">
        <v>0.16059369886376731</v>
      </c>
      <c r="Q2992" s="7" t="s">
        <v>6535</v>
      </c>
      <c r="R2992" s="182">
        <v>73.701286095607855</v>
      </c>
      <c r="S2992" s="1" t="s">
        <v>6535</v>
      </c>
      <c r="T2992" s="36">
        <v>6.6658578015044894</v>
      </c>
      <c r="U2992" s="2" t="s">
        <v>6535</v>
      </c>
      <c r="V2992" s="31">
        <v>11.056534401164907</v>
      </c>
      <c r="W2992" s="2" t="s">
        <v>6535</v>
      </c>
      <c r="X2992" s="31" t="s">
        <v>6535</v>
      </c>
      <c r="Y2992" s="2" t="s">
        <v>6535</v>
      </c>
      <c r="AA2992" s="38">
        <v>48776</v>
      </c>
      <c r="AB2992" s="9" t="s">
        <v>6535</v>
      </c>
      <c r="AC2992" s="38">
        <v>303723</v>
      </c>
      <c r="AD2992" s="9" t="s">
        <v>6535</v>
      </c>
      <c r="AE2992" s="42">
        <v>27470</v>
      </c>
      <c r="AF2992" s="9" t="s">
        <v>6535</v>
      </c>
      <c r="AG2992" s="41">
        <v>4121</v>
      </c>
      <c r="AH2992" s="2" t="s">
        <v>6535</v>
      </c>
      <c r="AI2992" s="41">
        <v>0</v>
      </c>
      <c r="AJ2992" s="2" t="s">
        <v>6535</v>
      </c>
      <c r="AK2992" s="41">
        <v>40659</v>
      </c>
      <c r="AL2992" s="2" t="s">
        <v>6535</v>
      </c>
      <c r="AM2992" s="2" t="str">
        <f>IF(OR(O2992="Q",Q2992="Q",S2992="Q",U2992="Q",W2992="Q",Y2992="Q",AB2992="Q",AD2992="Q",AF2992="Q",AH2992="Q",AJ2992="Q",AL2992="Q"),"Yes","No")</f>
        <v>No</v>
      </c>
    </row>
    <row r="2993" spans="1:39">
      <c r="A2993" s="3" t="s">
        <v>2763</v>
      </c>
      <c r="B2993" s="3" t="s">
        <v>797</v>
      </c>
      <c r="C2993" s="4" t="s">
        <v>108</v>
      </c>
      <c r="D2993" s="241">
        <v>5019</v>
      </c>
      <c r="E2993" s="236">
        <v>50019</v>
      </c>
      <c r="F2993" s="3" t="s">
        <v>317</v>
      </c>
      <c r="G2993" s="4" t="s">
        <v>264</v>
      </c>
      <c r="H2993" s="60">
        <v>97503</v>
      </c>
      <c r="I2993" s="27">
        <v>5</v>
      </c>
      <c r="J2993" s="170" t="s">
        <v>15</v>
      </c>
      <c r="K2993" s="170" t="s">
        <v>13</v>
      </c>
      <c r="L2993" s="5">
        <v>4</v>
      </c>
      <c r="N2993" s="31">
        <v>0.7037603740788797</v>
      </c>
      <c r="O2993" s="4" t="s">
        <v>6535</v>
      </c>
      <c r="P2993" s="56">
        <v>0.13925105298723819</v>
      </c>
      <c r="Q2993" s="8" t="s">
        <v>6535</v>
      </c>
      <c r="R2993" s="35">
        <v>59.308051425698487</v>
      </c>
      <c r="S2993" s="2" t="s">
        <v>6535</v>
      </c>
      <c r="T2993" s="36">
        <v>11.73511455864397</v>
      </c>
      <c r="U2993" s="2" t="s">
        <v>6535</v>
      </c>
      <c r="V2993" s="31">
        <v>5.0538962469704014</v>
      </c>
      <c r="W2993" s="2" t="s">
        <v>6535</v>
      </c>
      <c r="X2993" s="31" t="s">
        <v>6535</v>
      </c>
      <c r="Y2993" s="2" t="s">
        <v>6535</v>
      </c>
      <c r="AA2993" s="37">
        <v>114986</v>
      </c>
      <c r="AB2993" s="4" t="s">
        <v>6535</v>
      </c>
      <c r="AC2993" s="37">
        <v>825746</v>
      </c>
      <c r="AD2993" s="4" t="s">
        <v>6535</v>
      </c>
      <c r="AE2993" s="41">
        <v>163388</v>
      </c>
      <c r="AF2993" s="4" t="s">
        <v>6535</v>
      </c>
      <c r="AG2993" s="41">
        <v>13923</v>
      </c>
      <c r="AH2993" s="2" t="s">
        <v>6535</v>
      </c>
      <c r="AI2993" s="41">
        <v>0</v>
      </c>
      <c r="AJ2993" s="2" t="s">
        <v>6535</v>
      </c>
      <c r="AK2993" s="41">
        <v>206244</v>
      </c>
      <c r="AL2993" s="2" t="s">
        <v>6535</v>
      </c>
      <c r="AM2993" s="2" t="str">
        <f>IF(OR(O2993="Q",Q2993="Q",S2993="Q",U2993="Q",W2993="Q",Y2993="Q",AB2993="Q",AD2993="Q",AF2993="Q",AH2993="Q",AJ2993="Q",AL2993="Q"),"Yes","No")</f>
        <v>No</v>
      </c>
    </row>
    <row r="2994" spans="1:39">
      <c r="A2994" s="6" t="s">
        <v>707</v>
      </c>
      <c r="B2994" s="6" t="s">
        <v>333</v>
      </c>
      <c r="C2994" s="4" t="s">
        <v>112</v>
      </c>
      <c r="D2994" s="242" t="s">
        <v>708</v>
      </c>
      <c r="E2994" s="237" t="s">
        <v>709</v>
      </c>
      <c r="F2994" s="25" t="s">
        <v>481</v>
      </c>
      <c r="G2994" s="53" t="s">
        <v>476</v>
      </c>
      <c r="H2994" s="180">
        <v>0</v>
      </c>
      <c r="I2994" s="28">
        <v>5</v>
      </c>
      <c r="J2994" s="171" t="s">
        <v>15</v>
      </c>
      <c r="K2994" s="171" t="s">
        <v>13</v>
      </c>
      <c r="L2994" s="9">
        <v>4</v>
      </c>
      <c r="M2994" s="9"/>
      <c r="N2994" s="32">
        <v>1.5091051497943999</v>
      </c>
      <c r="O2994" s="10" t="s">
        <v>6535</v>
      </c>
      <c r="P2994" s="57">
        <v>4.2467138523761376E-2</v>
      </c>
      <c r="Q2994" s="7" t="s">
        <v>6535</v>
      </c>
      <c r="R2994" s="182">
        <v>74.822304679447541</v>
      </c>
      <c r="S2994" s="1" t="s">
        <v>6535</v>
      </c>
      <c r="T2994" s="36">
        <v>2.1055452484023913</v>
      </c>
      <c r="U2994" s="2" t="s">
        <v>6535</v>
      </c>
      <c r="V2994" s="31">
        <v>35.535833170158604</v>
      </c>
      <c r="W2994" s="2" t="s">
        <v>6535</v>
      </c>
      <c r="X2994" s="31" t="s">
        <v>6535</v>
      </c>
      <c r="Y2994" s="2" t="s">
        <v>6535</v>
      </c>
      <c r="AA2994" s="38">
        <v>15414</v>
      </c>
      <c r="AB2994" s="9" t="s">
        <v>6535</v>
      </c>
      <c r="AC2994" s="38">
        <v>362963</v>
      </c>
      <c r="AD2994" s="9" t="s">
        <v>6535</v>
      </c>
      <c r="AE2994" s="42">
        <v>10214</v>
      </c>
      <c r="AF2994" s="9" t="s">
        <v>6535</v>
      </c>
      <c r="AG2994" s="41">
        <v>4851</v>
      </c>
      <c r="AH2994" s="2" t="s">
        <v>6535</v>
      </c>
      <c r="AI2994" s="41">
        <v>0</v>
      </c>
      <c r="AJ2994" s="2" t="s">
        <v>6535</v>
      </c>
      <c r="AK2994" s="41">
        <v>130469</v>
      </c>
      <c r="AL2994" s="2" t="s">
        <v>6535</v>
      </c>
      <c r="AM2994" s="2" t="str">
        <f>IF(OR(O2994="Q",Q2994="Q",S2994="Q",U2994="Q",W2994="Q",Y2994="Q",AB2994="Q",AD2994="Q",AF2994="Q",AH2994="Q",AJ2994="Q",AL2994="Q"),"Yes","No")</f>
        <v>No</v>
      </c>
    </row>
    <row r="2995" spans="1:39">
      <c r="A2995" s="3" t="s">
        <v>4031</v>
      </c>
      <c r="B2995" s="3" t="s">
        <v>4032</v>
      </c>
      <c r="C2995" s="4" t="s">
        <v>95</v>
      </c>
      <c r="D2995" s="241" t="s">
        <v>4033</v>
      </c>
      <c r="E2995" s="236">
        <v>60620</v>
      </c>
      <c r="F2995" s="3" t="s">
        <v>167</v>
      </c>
      <c r="G2995" s="4" t="s">
        <v>264</v>
      </c>
      <c r="H2995" s="60">
        <v>0</v>
      </c>
      <c r="I2995" s="27">
        <v>5</v>
      </c>
      <c r="J2995" s="170" t="s">
        <v>14</v>
      </c>
      <c r="K2995" s="170" t="s">
        <v>13</v>
      </c>
      <c r="L2995" s="5">
        <v>4</v>
      </c>
      <c r="N2995" s="31">
        <v>0</v>
      </c>
      <c r="O2995" s="4" t="s">
        <v>6535</v>
      </c>
      <c r="P2995" s="56">
        <v>0</v>
      </c>
      <c r="Q2995" s="8" t="s">
        <v>6535</v>
      </c>
      <c r="R2995" s="35">
        <v>35.55472578763127</v>
      </c>
      <c r="S2995" s="2" t="s">
        <v>6535</v>
      </c>
      <c r="T2995" s="36">
        <v>1.6917152858809801</v>
      </c>
      <c r="U2995" s="2" t="s">
        <v>6535</v>
      </c>
      <c r="V2995" s="31">
        <v>21.016967857635535</v>
      </c>
      <c r="W2995" s="2" t="s">
        <v>6535</v>
      </c>
      <c r="X2995" s="31" t="s">
        <v>6535</v>
      </c>
      <c r="Y2995" s="2" t="s">
        <v>6535</v>
      </c>
      <c r="AA2995" s="37">
        <v>0</v>
      </c>
      <c r="AB2995" s="4" t="s">
        <v>6535</v>
      </c>
      <c r="AC2995" s="37">
        <v>152352</v>
      </c>
      <c r="AD2995" s="4" t="s">
        <v>6535</v>
      </c>
      <c r="AE2995" s="41">
        <v>7249</v>
      </c>
      <c r="AF2995" s="4" t="s">
        <v>6535</v>
      </c>
      <c r="AG2995" s="41">
        <v>4285</v>
      </c>
      <c r="AH2995" s="2" t="s">
        <v>6535</v>
      </c>
      <c r="AI2995" s="41">
        <v>0</v>
      </c>
      <c r="AJ2995" s="2" t="s">
        <v>6535</v>
      </c>
      <c r="AK2995" s="41">
        <v>76366</v>
      </c>
      <c r="AL2995" s="2" t="s">
        <v>6535</v>
      </c>
      <c r="AM2995" s="2" t="str">
        <f>IF(OR(O2995="Q",Q2995="Q",S2995="Q",U2995="Q",W2995="Q",Y2995="Q",AB2995="Q",AD2995="Q",AF2995="Q",AH2995="Q",AJ2995="Q",AL2995="Q"),"Yes","No")</f>
        <v>No</v>
      </c>
    </row>
    <row r="2996" spans="1:39">
      <c r="A2996" s="3" t="s">
        <v>427</v>
      </c>
      <c r="B2996" s="3" t="s">
        <v>428</v>
      </c>
      <c r="C2996" s="4" t="s">
        <v>137</v>
      </c>
      <c r="D2996" s="241" t="s">
        <v>429</v>
      </c>
      <c r="E2996" s="236">
        <v>111</v>
      </c>
      <c r="F2996" s="3" t="s">
        <v>167</v>
      </c>
      <c r="G2996" s="4" t="s">
        <v>264</v>
      </c>
      <c r="H2996" s="60">
        <v>0</v>
      </c>
      <c r="I2996" s="27">
        <v>5</v>
      </c>
      <c r="J2996" s="170" t="s">
        <v>15</v>
      </c>
      <c r="K2996" s="170" t="s">
        <v>13</v>
      </c>
      <c r="L2996" s="5">
        <v>3</v>
      </c>
      <c r="N2996" s="31">
        <v>0</v>
      </c>
      <c r="O2996" s="4" t="s">
        <v>6535</v>
      </c>
      <c r="P2996" s="56">
        <v>0</v>
      </c>
      <c r="Q2996" s="8" t="s">
        <v>6535</v>
      </c>
      <c r="R2996" s="35">
        <v>91.311355311355314</v>
      </c>
      <c r="S2996" s="2" t="s">
        <v>6535</v>
      </c>
      <c r="T2996" s="36">
        <v>4.8911564625850339</v>
      </c>
      <c r="U2996" s="2" t="s">
        <v>6535</v>
      </c>
      <c r="V2996" s="31">
        <v>18.668663742377234</v>
      </c>
      <c r="W2996" s="2" t="s">
        <v>6535</v>
      </c>
      <c r="X2996" s="31" t="s">
        <v>6535</v>
      </c>
      <c r="Y2996" s="2" t="s">
        <v>6535</v>
      </c>
      <c r="AA2996" s="37">
        <v>0</v>
      </c>
      <c r="AB2996" s="4" t="s">
        <v>6535</v>
      </c>
      <c r="AC2996" s="37">
        <v>348992</v>
      </c>
      <c r="AD2996" s="4" t="s">
        <v>6535</v>
      </c>
      <c r="AE2996" s="41">
        <v>18694</v>
      </c>
      <c r="AF2996" s="4" t="s">
        <v>6535</v>
      </c>
      <c r="AG2996" s="41">
        <v>3822</v>
      </c>
      <c r="AH2996" s="2" t="s">
        <v>6535</v>
      </c>
      <c r="AI2996" s="41">
        <v>0</v>
      </c>
      <c r="AJ2996" s="2" t="s">
        <v>6535</v>
      </c>
      <c r="AK2996" s="41">
        <v>91597</v>
      </c>
      <c r="AL2996" s="2" t="s">
        <v>6535</v>
      </c>
      <c r="AM2996" s="2" t="str">
        <f>IF(OR(O2996="Q",Q2996="Q",S2996="Q",U2996="Q",W2996="Q",Y2996="Q",AB2996="Q",AD2996="Q",AF2996="Q",AH2996="Q",AJ2996="Q",AL2996="Q"),"Yes","No")</f>
        <v>No</v>
      </c>
    </row>
    <row r="2997" spans="1:39">
      <c r="A2997" s="3" t="s">
        <v>486</v>
      </c>
      <c r="B2997" s="3" t="s">
        <v>487</v>
      </c>
      <c r="C2997" s="4" t="s">
        <v>2</v>
      </c>
      <c r="D2997" s="241" t="s">
        <v>488</v>
      </c>
      <c r="E2997" s="236" t="s">
        <v>489</v>
      </c>
      <c r="F2997" s="3" t="s">
        <v>317</v>
      </c>
      <c r="G2997" s="4" t="s">
        <v>476</v>
      </c>
      <c r="H2997" s="60">
        <v>0</v>
      </c>
      <c r="I2997" s="27">
        <v>5</v>
      </c>
      <c r="J2997" s="170" t="s">
        <v>14</v>
      </c>
      <c r="K2997" s="170" t="s">
        <v>13</v>
      </c>
      <c r="L2997" s="5">
        <v>3</v>
      </c>
      <c r="N2997" s="31">
        <v>0</v>
      </c>
      <c r="O2997" s="4" t="s">
        <v>6535</v>
      </c>
      <c r="P2997" s="56">
        <v>0</v>
      </c>
      <c r="Q2997" s="8" t="s">
        <v>6535</v>
      </c>
      <c r="R2997" s="35">
        <v>26.886750080205324</v>
      </c>
      <c r="S2997" s="2" t="s">
        <v>6535</v>
      </c>
      <c r="T2997" s="36">
        <v>1.9380814886108437</v>
      </c>
      <c r="U2997" s="2" t="s">
        <v>6535</v>
      </c>
      <c r="V2997" s="31">
        <v>13.872868730342658</v>
      </c>
      <c r="W2997" s="2" t="s">
        <v>6535</v>
      </c>
      <c r="X2997" s="31" t="s">
        <v>6535</v>
      </c>
      <c r="Y2997" s="2" t="s">
        <v>6535</v>
      </c>
      <c r="AA2997" s="37">
        <v>0</v>
      </c>
      <c r="AB2997" s="4" t="s">
        <v>6535</v>
      </c>
      <c r="AC2997" s="37">
        <v>83806</v>
      </c>
      <c r="AD2997" s="4" t="s">
        <v>6535</v>
      </c>
      <c r="AE2997" s="41">
        <v>6041</v>
      </c>
      <c r="AF2997" s="4" t="s">
        <v>6535</v>
      </c>
      <c r="AG2997" s="41">
        <v>3117</v>
      </c>
      <c r="AH2997" s="2" t="s">
        <v>6535</v>
      </c>
      <c r="AI2997" s="41">
        <v>0</v>
      </c>
      <c r="AJ2997" s="2" t="s">
        <v>6535</v>
      </c>
      <c r="AK2997" s="41">
        <v>25464</v>
      </c>
      <c r="AL2997" s="2" t="s">
        <v>6535</v>
      </c>
      <c r="AM2997" s="2" t="str">
        <f>IF(OR(O2997="Q",Q2997="Q",S2997="Q",U2997="Q",W2997="Q",Y2997="Q",AB2997="Q",AD2997="Q",AF2997="Q",AH2997="Q",AJ2997="Q",AL2997="Q"),"Yes","No")</f>
        <v>No</v>
      </c>
    </row>
    <row r="2998" spans="1:39">
      <c r="A2998" s="3" t="s">
        <v>107</v>
      </c>
      <c r="B2998" s="3" t="s">
        <v>1076</v>
      </c>
      <c r="C2998" s="4" t="s">
        <v>97</v>
      </c>
      <c r="D2998" s="241">
        <v>2215</v>
      </c>
      <c r="E2998" s="236">
        <v>20215</v>
      </c>
      <c r="F2998" s="3" t="s">
        <v>317</v>
      </c>
      <c r="G2998" s="4" t="s">
        <v>264</v>
      </c>
      <c r="H2998" s="60">
        <v>57840</v>
      </c>
      <c r="I2998" s="27">
        <v>5</v>
      </c>
      <c r="J2998" s="170" t="s">
        <v>15</v>
      </c>
      <c r="K2998" s="170" t="s">
        <v>13</v>
      </c>
      <c r="L2998" s="5">
        <v>3</v>
      </c>
      <c r="N2998" s="31">
        <v>0.89962148062037484</v>
      </c>
      <c r="O2998" s="4" t="s">
        <v>6535</v>
      </c>
      <c r="P2998" s="56">
        <v>0.19381040588478729</v>
      </c>
      <c r="Q2998" s="8" t="s">
        <v>6535</v>
      </c>
      <c r="R2998" s="35">
        <v>64.983725315073926</v>
      </c>
      <c r="S2998" s="2" t="s">
        <v>6535</v>
      </c>
      <c r="T2998" s="36">
        <v>13.999801528232609</v>
      </c>
      <c r="U2998" s="2" t="s">
        <v>6535</v>
      </c>
      <c r="V2998" s="31">
        <v>4.6417604695341517</v>
      </c>
      <c r="W2998" s="2" t="s">
        <v>6535</v>
      </c>
      <c r="X2998" s="31" t="s">
        <v>6535</v>
      </c>
      <c r="Y2998" s="2" t="s">
        <v>6535</v>
      </c>
      <c r="AA2998" s="37">
        <v>126915</v>
      </c>
      <c r="AB2998" s="4" t="s">
        <v>6535</v>
      </c>
      <c r="AC2998" s="37">
        <v>654841</v>
      </c>
      <c r="AD2998" s="4" t="s">
        <v>6535</v>
      </c>
      <c r="AE2998" s="41">
        <v>141076</v>
      </c>
      <c r="AF2998" s="4" t="s">
        <v>6535</v>
      </c>
      <c r="AG2998" s="41">
        <v>10077</v>
      </c>
      <c r="AH2998" s="2" t="s">
        <v>6535</v>
      </c>
      <c r="AI2998" s="41">
        <v>0</v>
      </c>
      <c r="AJ2998" s="2" t="s">
        <v>6535</v>
      </c>
      <c r="AK2998" s="41">
        <v>112523</v>
      </c>
      <c r="AL2998" s="2" t="s">
        <v>6535</v>
      </c>
      <c r="AM2998" s="2" t="str">
        <f>IF(OR(O2998="Q",Q2998="Q",S2998="Q",U2998="Q",W2998="Q",Y2998="Q",AB2998="Q",AD2998="Q",AF2998="Q",AH2998="Q",AJ2998="Q",AL2998="Q"),"Yes","No")</f>
        <v>No</v>
      </c>
    </row>
    <row r="2999" spans="1:39">
      <c r="A2999" s="6" t="s">
        <v>5199</v>
      </c>
      <c r="B2999" s="6" t="s">
        <v>5200</v>
      </c>
      <c r="C2999" s="4" t="s">
        <v>82</v>
      </c>
      <c r="D2999" s="242" t="s">
        <v>5201</v>
      </c>
      <c r="E2999" s="237">
        <v>88164</v>
      </c>
      <c r="F2999" s="25" t="s">
        <v>167</v>
      </c>
      <c r="G2999" s="53" t="s">
        <v>264</v>
      </c>
      <c r="H2999" s="180">
        <v>0</v>
      </c>
      <c r="I2999" s="28">
        <v>5</v>
      </c>
      <c r="J2999" s="171" t="s">
        <v>14</v>
      </c>
      <c r="K2999" s="171" t="s">
        <v>13</v>
      </c>
      <c r="L2999" s="9">
        <v>3</v>
      </c>
      <c r="M2999" s="9"/>
      <c r="N2999" s="32">
        <v>0</v>
      </c>
      <c r="O2999" s="10" t="s">
        <v>163</v>
      </c>
      <c r="P2999" s="57">
        <v>0</v>
      </c>
      <c r="Q2999" s="7" t="s">
        <v>6535</v>
      </c>
      <c r="R2999" s="182">
        <v>31.968428049185775</v>
      </c>
      <c r="S2999" s="1" t="s">
        <v>163</v>
      </c>
      <c r="T2999" s="36">
        <v>4.0608175473579262</v>
      </c>
      <c r="U2999" s="2" t="s">
        <v>163</v>
      </c>
      <c r="V2999" s="31">
        <v>7.8724118176610194</v>
      </c>
      <c r="W2999" s="2" t="s">
        <v>163</v>
      </c>
      <c r="X2999" s="31" t="s">
        <v>6535</v>
      </c>
      <c r="Y2999" s="2" t="s">
        <v>6535</v>
      </c>
      <c r="AA2999" s="38">
        <v>0</v>
      </c>
      <c r="AB2999" s="9" t="s">
        <v>6535</v>
      </c>
      <c r="AC2999" s="38">
        <v>96193</v>
      </c>
      <c r="AD2999" s="9" t="s">
        <v>6535</v>
      </c>
      <c r="AE2999" s="42">
        <v>12219</v>
      </c>
      <c r="AF2999" s="9" t="s">
        <v>163</v>
      </c>
      <c r="AG2999" s="41">
        <v>3009</v>
      </c>
      <c r="AH2999" s="2" t="s">
        <v>163</v>
      </c>
      <c r="AI2999" s="41">
        <v>0</v>
      </c>
      <c r="AJ2999" s="2" t="s">
        <v>6535</v>
      </c>
      <c r="AK2999" s="41">
        <v>100570</v>
      </c>
      <c r="AL2999" s="2" t="s">
        <v>6535</v>
      </c>
      <c r="AM2999" s="2" t="str">
        <f>IF(OR(O2999="Q",Q2999="Q",S2999="Q",U2999="Q",W2999="Q",Y2999="Q",AB2999="Q",AD2999="Q",AF2999="Q",AH2999="Q",AJ2999="Q",AL2999="Q"),"Yes","No")</f>
        <v>No</v>
      </c>
    </row>
    <row r="3000" spans="1:39">
      <c r="A3000" s="6" t="s">
        <v>1707</v>
      </c>
      <c r="B3000" s="6" t="s">
        <v>1708</v>
      </c>
      <c r="C3000" s="4" t="s">
        <v>116</v>
      </c>
      <c r="D3000" s="242">
        <v>4122</v>
      </c>
      <c r="E3000" s="237">
        <v>40122</v>
      </c>
      <c r="F3000" s="25" t="s">
        <v>317</v>
      </c>
      <c r="G3000" s="53" t="s">
        <v>264</v>
      </c>
      <c r="H3000" s="180">
        <v>2148346</v>
      </c>
      <c r="I3000" s="28">
        <v>5</v>
      </c>
      <c r="J3000" s="171" t="s">
        <v>15</v>
      </c>
      <c r="K3000" s="171" t="s">
        <v>13</v>
      </c>
      <c r="L3000" s="9">
        <v>3</v>
      </c>
      <c r="M3000" s="9"/>
      <c r="N3000" s="32">
        <v>0</v>
      </c>
      <c r="O3000" s="10" t="s">
        <v>6535</v>
      </c>
      <c r="P3000" s="57">
        <v>0</v>
      </c>
      <c r="Q3000" s="7" t="s">
        <v>6535</v>
      </c>
      <c r="R3000" s="182">
        <v>19.796408839779005</v>
      </c>
      <c r="S3000" s="1" t="s">
        <v>6535</v>
      </c>
      <c r="T3000" s="36">
        <v>8.9469613259668517</v>
      </c>
      <c r="U3000" s="2" t="s">
        <v>6535</v>
      </c>
      <c r="V3000" s="31">
        <v>2.2126404841299245</v>
      </c>
      <c r="W3000" s="2" t="s">
        <v>6535</v>
      </c>
      <c r="X3000" s="31" t="s">
        <v>6535</v>
      </c>
      <c r="Y3000" s="2" t="s">
        <v>6535</v>
      </c>
      <c r="AA3000" s="38">
        <v>0</v>
      </c>
      <c r="AB3000" s="9" t="s">
        <v>6535</v>
      </c>
      <c r="AC3000" s="38">
        <v>71663</v>
      </c>
      <c r="AD3000" s="9" t="s">
        <v>6535</v>
      </c>
      <c r="AE3000" s="42">
        <v>32388</v>
      </c>
      <c r="AF3000" s="9" t="s">
        <v>6535</v>
      </c>
      <c r="AG3000" s="41">
        <v>3620</v>
      </c>
      <c r="AH3000" s="2" t="s">
        <v>6535</v>
      </c>
      <c r="AI3000" s="41">
        <v>0</v>
      </c>
      <c r="AJ3000" s="2" t="s">
        <v>6535</v>
      </c>
      <c r="AK3000" s="41">
        <v>25354</v>
      </c>
      <c r="AL3000" s="2" t="s">
        <v>6535</v>
      </c>
      <c r="AM3000" s="2" t="str">
        <f>IF(OR(O3000="Q",Q3000="Q",S3000="Q",U3000="Q",W3000="Q",Y3000="Q",AB3000="Q",AD3000="Q",AF3000="Q",AH3000="Q",AJ3000="Q",AL3000="Q"),"Yes","No")</f>
        <v>No</v>
      </c>
    </row>
    <row r="3001" spans="1:39">
      <c r="A3001" s="3" t="s">
        <v>609</v>
      </c>
      <c r="B3001" s="3" t="s">
        <v>610</v>
      </c>
      <c r="C3001" s="4" t="s">
        <v>112</v>
      </c>
      <c r="D3001" s="241" t="s">
        <v>611</v>
      </c>
      <c r="E3001" s="236" t="s">
        <v>612</v>
      </c>
      <c r="F3001" s="3" t="s">
        <v>317</v>
      </c>
      <c r="G3001" s="4" t="s">
        <v>476</v>
      </c>
      <c r="H3001" s="60">
        <v>0</v>
      </c>
      <c r="I3001" s="27">
        <v>5</v>
      </c>
      <c r="J3001" s="170" t="s">
        <v>30</v>
      </c>
      <c r="K3001" s="170" t="s">
        <v>16</v>
      </c>
      <c r="L3001" s="5">
        <v>3</v>
      </c>
      <c r="N3001" s="31">
        <v>0.90567884566703227</v>
      </c>
      <c r="O3001" s="4" t="s">
        <v>6535</v>
      </c>
      <c r="P3001" s="56">
        <v>0.11903531400205394</v>
      </c>
      <c r="Q3001" s="8" t="s">
        <v>6535</v>
      </c>
      <c r="R3001" s="35">
        <v>89.997205309911166</v>
      </c>
      <c r="S3001" s="2" t="s">
        <v>6535</v>
      </c>
      <c r="T3001" s="36">
        <v>11.828525800978142</v>
      </c>
      <c r="U3001" s="2" t="s">
        <v>6535</v>
      </c>
      <c r="V3001" s="31">
        <v>7.6084887351278372</v>
      </c>
      <c r="W3001" s="2" t="s">
        <v>6535</v>
      </c>
      <c r="X3001" s="31" t="s">
        <v>6535</v>
      </c>
      <c r="Y3001" s="2" t="s">
        <v>6535</v>
      </c>
      <c r="AA3001" s="37">
        <v>107332</v>
      </c>
      <c r="AB3001" s="4" t="s">
        <v>6535</v>
      </c>
      <c r="AC3001" s="37">
        <v>901682</v>
      </c>
      <c r="AD3001" s="4" t="s">
        <v>6535</v>
      </c>
      <c r="AE3001" s="41">
        <v>118510</v>
      </c>
      <c r="AF3001" s="4" t="s">
        <v>6535</v>
      </c>
      <c r="AG3001" s="41">
        <v>10019</v>
      </c>
      <c r="AH3001" s="2" t="s">
        <v>6535</v>
      </c>
      <c r="AI3001" s="41">
        <v>0</v>
      </c>
      <c r="AJ3001" s="2" t="s">
        <v>6535</v>
      </c>
      <c r="AK3001" s="41">
        <v>245364</v>
      </c>
      <c r="AL3001" s="2" t="s">
        <v>6535</v>
      </c>
      <c r="AM3001" s="2" t="str">
        <f>IF(OR(O3001="Q",Q3001="Q",S3001="Q",U3001="Q",W3001="Q",Y3001="Q",AB3001="Q",AD3001="Q",AF3001="Q",AH3001="Q",AJ3001="Q",AL3001="Q"),"Yes","No")</f>
        <v>No</v>
      </c>
    </row>
    <row r="3002" spans="1:39">
      <c r="A3002" s="3" t="s">
        <v>99</v>
      </c>
      <c r="B3002" s="3" t="s">
        <v>1032</v>
      </c>
      <c r="C3002" s="4" t="s">
        <v>97</v>
      </c>
      <c r="D3002" s="241">
        <v>2191</v>
      </c>
      <c r="E3002" s="236">
        <v>20191</v>
      </c>
      <c r="F3002" s="3" t="s">
        <v>317</v>
      </c>
      <c r="G3002" s="4" t="s">
        <v>264</v>
      </c>
      <c r="H3002" s="60">
        <v>57442</v>
      </c>
      <c r="I3002" s="27">
        <v>5</v>
      </c>
      <c r="J3002" s="170" t="s">
        <v>15</v>
      </c>
      <c r="K3002" s="170" t="s">
        <v>13</v>
      </c>
      <c r="L3002" s="5">
        <v>3</v>
      </c>
      <c r="N3002" s="31">
        <v>1.1328904555314534</v>
      </c>
      <c r="O3002" s="4" t="s">
        <v>6535</v>
      </c>
      <c r="P3002" s="56">
        <v>9.6090246314482194E-2</v>
      </c>
      <c r="Q3002" s="8" t="s">
        <v>6535</v>
      </c>
      <c r="R3002" s="35">
        <v>70.787138787138787</v>
      </c>
      <c r="S3002" s="2" t="s">
        <v>6535</v>
      </c>
      <c r="T3002" s="36">
        <v>6.0040700040700044</v>
      </c>
      <c r="U3002" s="2" t="s">
        <v>6535</v>
      </c>
      <c r="V3002" s="31">
        <v>11.789859002169198</v>
      </c>
      <c r="W3002" s="2" t="s">
        <v>6535</v>
      </c>
      <c r="X3002" s="31" t="s">
        <v>6535</v>
      </c>
      <c r="Y3002" s="2" t="s">
        <v>6535</v>
      </c>
      <c r="AA3002" s="37">
        <v>83562</v>
      </c>
      <c r="AB3002" s="4" t="s">
        <v>6535</v>
      </c>
      <c r="AC3002" s="37">
        <v>869620</v>
      </c>
      <c r="AD3002" s="4" t="s">
        <v>6535</v>
      </c>
      <c r="AE3002" s="41">
        <v>73760</v>
      </c>
      <c r="AF3002" s="4" t="s">
        <v>6535</v>
      </c>
      <c r="AG3002" s="41">
        <v>12285</v>
      </c>
      <c r="AH3002" s="2" t="s">
        <v>6535</v>
      </c>
      <c r="AI3002" s="41">
        <v>0</v>
      </c>
      <c r="AJ3002" s="2" t="s">
        <v>6535</v>
      </c>
      <c r="AK3002" s="41">
        <v>116102</v>
      </c>
      <c r="AL3002" s="2" t="s">
        <v>6535</v>
      </c>
      <c r="AM3002" s="2" t="str">
        <f>IF(OR(O3002="Q",Q3002="Q",S3002="Q",U3002="Q",W3002="Q",Y3002="Q",AB3002="Q",AD3002="Q",AF3002="Q",AH3002="Q",AJ3002="Q",AL3002="Q"),"Yes","No")</f>
        <v>No</v>
      </c>
    </row>
    <row r="3003" spans="1:39">
      <c r="A3003" s="3" t="s">
        <v>6334</v>
      </c>
      <c r="B3003" s="3" t="s">
        <v>6335</v>
      </c>
      <c r="C3003" s="4" t="s">
        <v>97</v>
      </c>
      <c r="D3003" s="241" t="s">
        <v>1156</v>
      </c>
      <c r="E3003" s="236" t="s">
        <v>1157</v>
      </c>
      <c r="F3003" s="3" t="s">
        <v>317</v>
      </c>
      <c r="G3003" s="4" t="s">
        <v>476</v>
      </c>
      <c r="H3003" s="60">
        <v>0</v>
      </c>
      <c r="I3003" s="27">
        <v>5</v>
      </c>
      <c r="J3003" s="170" t="s">
        <v>30</v>
      </c>
      <c r="K3003" s="170" t="s">
        <v>13</v>
      </c>
      <c r="L3003" s="5">
        <v>3</v>
      </c>
      <c r="N3003" s="31">
        <v>4.6637048483677805</v>
      </c>
      <c r="O3003" s="4" t="s">
        <v>6535</v>
      </c>
      <c r="P3003" s="56">
        <v>0.24143999999999999</v>
      </c>
      <c r="Q3003" s="8" t="s">
        <v>6535</v>
      </c>
      <c r="R3003" s="35">
        <v>132.27513227513228</v>
      </c>
      <c r="S3003" s="2" t="s">
        <v>6535</v>
      </c>
      <c r="T3003" s="36">
        <v>6.8478835978835981</v>
      </c>
      <c r="U3003" s="2" t="s">
        <v>6535</v>
      </c>
      <c r="V3003" s="31">
        <v>19.316206297083252</v>
      </c>
      <c r="W3003" s="2" t="s">
        <v>6535</v>
      </c>
      <c r="X3003" s="31" t="s">
        <v>6535</v>
      </c>
      <c r="Y3003" s="2" t="s">
        <v>6535</v>
      </c>
      <c r="AA3003" s="37">
        <v>96576</v>
      </c>
      <c r="AB3003" s="4" t="s">
        <v>6535</v>
      </c>
      <c r="AC3003" s="37">
        <v>400000</v>
      </c>
      <c r="AD3003" s="4" t="s">
        <v>6535</v>
      </c>
      <c r="AE3003" s="41">
        <v>20708</v>
      </c>
      <c r="AF3003" s="4" t="s">
        <v>6535</v>
      </c>
      <c r="AG3003" s="41">
        <v>3024</v>
      </c>
      <c r="AH3003" s="2" t="s">
        <v>6535</v>
      </c>
      <c r="AI3003" s="41">
        <v>0</v>
      </c>
      <c r="AJ3003" s="2" t="s">
        <v>6535</v>
      </c>
      <c r="AK3003" s="41">
        <v>95004</v>
      </c>
      <c r="AL3003" s="2" t="s">
        <v>6535</v>
      </c>
      <c r="AM3003" s="2" t="str">
        <f>IF(OR(O3003="Q",Q3003="Q",S3003="Q",U3003="Q",W3003="Q",Y3003="Q",AB3003="Q",AD3003="Q",AF3003="Q",AH3003="Q",AJ3003="Q",AL3003="Q"),"Yes","No")</f>
        <v>No</v>
      </c>
    </row>
    <row r="3004" spans="1:39">
      <c r="A3004" s="3" t="s">
        <v>5165</v>
      </c>
      <c r="B3004" s="3" t="s">
        <v>5166</v>
      </c>
      <c r="C3004" s="4" t="s">
        <v>41</v>
      </c>
      <c r="D3004" s="241">
        <v>8025</v>
      </c>
      <c r="E3004" s="236">
        <v>80025</v>
      </c>
      <c r="F3004" s="3" t="s">
        <v>317</v>
      </c>
      <c r="G3004" s="4" t="s">
        <v>262</v>
      </c>
      <c r="H3004" s="60">
        <v>264465</v>
      </c>
      <c r="I3004" s="27">
        <v>5</v>
      </c>
      <c r="J3004" s="170" t="s">
        <v>15</v>
      </c>
      <c r="K3004" s="170" t="s">
        <v>13</v>
      </c>
      <c r="L3004" s="5">
        <v>3</v>
      </c>
      <c r="N3004" s="31">
        <v>0.57339388825466153</v>
      </c>
      <c r="O3004" s="4" t="s">
        <v>6535</v>
      </c>
      <c r="P3004" s="56">
        <v>6.4283223463334829E-2</v>
      </c>
      <c r="Q3004" s="8" t="s">
        <v>6535</v>
      </c>
      <c r="R3004" s="35">
        <v>100.77988597065146</v>
      </c>
      <c r="S3004" s="2" t="s">
        <v>6535</v>
      </c>
      <c r="T3004" s="36">
        <v>11.298439106458547</v>
      </c>
      <c r="U3004" s="2" t="s">
        <v>6535</v>
      </c>
      <c r="V3004" s="31">
        <v>8.9198060918912656</v>
      </c>
      <c r="W3004" s="2" t="s">
        <v>6535</v>
      </c>
      <c r="X3004" s="31">
        <v>1.6163808158927133</v>
      </c>
      <c r="Y3004" s="2" t="s">
        <v>6535</v>
      </c>
      <c r="AA3004" s="37">
        <v>69313</v>
      </c>
      <c r="AB3004" s="4" t="s">
        <v>6535</v>
      </c>
      <c r="AC3004" s="37">
        <v>1078244</v>
      </c>
      <c r="AD3004" s="4" t="s">
        <v>6535</v>
      </c>
      <c r="AE3004" s="41">
        <v>120882</v>
      </c>
      <c r="AF3004" s="4" t="s">
        <v>6535</v>
      </c>
      <c r="AG3004" s="41">
        <v>10699</v>
      </c>
      <c r="AH3004" s="2" t="s">
        <v>6535</v>
      </c>
      <c r="AI3004" s="41">
        <v>667073</v>
      </c>
      <c r="AJ3004" s="2" t="s">
        <v>6535</v>
      </c>
      <c r="AK3004" s="41">
        <v>184164</v>
      </c>
      <c r="AL3004" s="2" t="s">
        <v>6535</v>
      </c>
      <c r="AM3004" s="2" t="str">
        <f>IF(OR(O3004="Q",Q3004="Q",S3004="Q",U3004="Q",W3004="Q",Y3004="Q",AB3004="Q",AD3004="Q",AF3004="Q",AH3004="Q",AJ3004="Q",AL3004="Q"),"Yes","No")</f>
        <v>No</v>
      </c>
    </row>
    <row r="3005" spans="1:39">
      <c r="A3005" s="3" t="s">
        <v>427</v>
      </c>
      <c r="B3005" s="3" t="s">
        <v>428</v>
      </c>
      <c r="C3005" s="4" t="s">
        <v>137</v>
      </c>
      <c r="D3005" s="241" t="s">
        <v>429</v>
      </c>
      <c r="E3005" s="236">
        <v>111</v>
      </c>
      <c r="F3005" s="3" t="s">
        <v>167</v>
      </c>
      <c r="G3005" s="4" t="s">
        <v>264</v>
      </c>
      <c r="H3005" s="60">
        <v>0</v>
      </c>
      <c r="I3005" s="27">
        <v>5</v>
      </c>
      <c r="J3005" s="170" t="s">
        <v>14</v>
      </c>
      <c r="K3005" s="170" t="s">
        <v>13</v>
      </c>
      <c r="L3005" s="5">
        <v>2</v>
      </c>
      <c r="N3005" s="31">
        <v>0</v>
      </c>
      <c r="O3005" s="4" t="s">
        <v>6535</v>
      </c>
      <c r="P3005" s="56">
        <v>0</v>
      </c>
      <c r="Q3005" s="8" t="s">
        <v>6535</v>
      </c>
      <c r="R3005" s="35">
        <v>24.384615384615383</v>
      </c>
      <c r="S3005" s="2" t="s">
        <v>6535</v>
      </c>
      <c r="T3005" s="36">
        <v>3.7980769230769229</v>
      </c>
      <c r="U3005" s="2" t="s">
        <v>6535</v>
      </c>
      <c r="V3005" s="31">
        <v>6.4202531645569616</v>
      </c>
      <c r="W3005" s="2" t="s">
        <v>6535</v>
      </c>
      <c r="X3005" s="31" t="s">
        <v>6535</v>
      </c>
      <c r="Y3005" s="2" t="s">
        <v>6535</v>
      </c>
      <c r="AA3005" s="37">
        <v>0</v>
      </c>
      <c r="AB3005" s="4" t="s">
        <v>6535</v>
      </c>
      <c r="AC3005" s="37">
        <v>2536</v>
      </c>
      <c r="AD3005" s="4" t="s">
        <v>6535</v>
      </c>
      <c r="AE3005" s="41">
        <v>395</v>
      </c>
      <c r="AF3005" s="4" t="s">
        <v>6535</v>
      </c>
      <c r="AG3005" s="41">
        <v>104</v>
      </c>
      <c r="AH3005" s="2" t="s">
        <v>6535</v>
      </c>
      <c r="AI3005" s="41">
        <v>0</v>
      </c>
      <c r="AJ3005" s="2" t="s">
        <v>6535</v>
      </c>
      <c r="AK3005" s="41">
        <v>1290</v>
      </c>
      <c r="AL3005" s="2" t="s">
        <v>6535</v>
      </c>
      <c r="AM3005" s="2" t="str">
        <f>IF(OR(O3005="Q",Q3005="Q",S3005="Q",U3005="Q",W3005="Q",Y3005="Q",AB3005="Q",AD3005="Q",AF3005="Q",AH3005="Q",AJ3005="Q",AL3005="Q"),"Yes","No")</f>
        <v>No</v>
      </c>
    </row>
    <row r="3006" spans="1:39">
      <c r="A3006" s="3" t="s">
        <v>486</v>
      </c>
      <c r="B3006" s="3" t="s">
        <v>487</v>
      </c>
      <c r="C3006" s="4" t="s">
        <v>2</v>
      </c>
      <c r="D3006" s="241" t="s">
        <v>488</v>
      </c>
      <c r="E3006" s="236" t="s">
        <v>489</v>
      </c>
      <c r="F3006" s="3" t="s">
        <v>317</v>
      </c>
      <c r="G3006" s="4" t="s">
        <v>476</v>
      </c>
      <c r="H3006" s="60">
        <v>0</v>
      </c>
      <c r="I3006" s="27">
        <v>5</v>
      </c>
      <c r="J3006" s="170" t="s">
        <v>15</v>
      </c>
      <c r="K3006" s="170" t="s">
        <v>13</v>
      </c>
      <c r="L3006" s="5">
        <v>2</v>
      </c>
      <c r="N3006" s="31">
        <v>0</v>
      </c>
      <c r="O3006" s="4" t="s">
        <v>6535</v>
      </c>
      <c r="P3006" s="56">
        <v>0</v>
      </c>
      <c r="Q3006" s="8" t="s">
        <v>6535</v>
      </c>
      <c r="R3006" s="35">
        <v>33.343075493132297</v>
      </c>
      <c r="S3006" s="2" t="s">
        <v>6535</v>
      </c>
      <c r="T3006" s="36">
        <v>8.0794175358876377</v>
      </c>
      <c r="U3006" s="2" t="s">
        <v>6535</v>
      </c>
      <c r="V3006" s="31">
        <v>4.1269157516648987</v>
      </c>
      <c r="W3006" s="2" t="s">
        <v>6535</v>
      </c>
      <c r="X3006" s="31" t="s">
        <v>6535</v>
      </c>
      <c r="Y3006" s="2" t="s">
        <v>6535</v>
      </c>
      <c r="AA3006" s="37">
        <v>0</v>
      </c>
      <c r="AB3006" s="4" t="s">
        <v>6535</v>
      </c>
      <c r="AC3006" s="37">
        <v>322861</v>
      </c>
      <c r="AD3006" s="4" t="s">
        <v>6535</v>
      </c>
      <c r="AE3006" s="41">
        <v>78233</v>
      </c>
      <c r="AF3006" s="4" t="s">
        <v>6535</v>
      </c>
      <c r="AG3006" s="41">
        <v>9683</v>
      </c>
      <c r="AH3006" s="2" t="s">
        <v>6535</v>
      </c>
      <c r="AI3006" s="41">
        <v>0</v>
      </c>
      <c r="AJ3006" s="2" t="s">
        <v>6535</v>
      </c>
      <c r="AK3006" s="41">
        <v>140065</v>
      </c>
      <c r="AL3006" s="2" t="s">
        <v>6535</v>
      </c>
      <c r="AM3006" s="2" t="str">
        <f>IF(OR(O3006="Q",Q3006="Q",S3006="Q",U3006="Q",W3006="Q",Y3006="Q",AB3006="Q",AD3006="Q",AF3006="Q",AH3006="Q",AJ3006="Q",AL3006="Q"),"Yes","No")</f>
        <v>No</v>
      </c>
    </row>
    <row r="3007" spans="1:39">
      <c r="A3007" s="6" t="s">
        <v>120</v>
      </c>
      <c r="B3007" s="6" t="s">
        <v>1802</v>
      </c>
      <c r="C3007" s="4" t="s">
        <v>116</v>
      </c>
      <c r="D3007" s="242">
        <v>4198</v>
      </c>
      <c r="E3007" s="237">
        <v>40198</v>
      </c>
      <c r="F3007" s="25" t="s">
        <v>317</v>
      </c>
      <c r="G3007" s="53" t="s">
        <v>264</v>
      </c>
      <c r="H3007" s="180">
        <v>2148346</v>
      </c>
      <c r="I3007" s="28">
        <v>5</v>
      </c>
      <c r="J3007" s="171" t="s">
        <v>14</v>
      </c>
      <c r="K3007" s="171" t="s">
        <v>13</v>
      </c>
      <c r="L3007" s="9">
        <v>2</v>
      </c>
      <c r="M3007" s="9"/>
      <c r="N3007" s="32">
        <v>0</v>
      </c>
      <c r="O3007" s="10" t="s">
        <v>6535</v>
      </c>
      <c r="P3007" s="57">
        <v>0</v>
      </c>
      <c r="Q3007" s="7" t="s">
        <v>6535</v>
      </c>
      <c r="R3007" s="182">
        <v>188.20860215053764</v>
      </c>
      <c r="S3007" s="1" t="s">
        <v>6535</v>
      </c>
      <c r="T3007" s="36">
        <v>7.2860215053763442</v>
      </c>
      <c r="U3007" s="2" t="s">
        <v>6535</v>
      </c>
      <c r="V3007" s="31">
        <v>25.831463990554898</v>
      </c>
      <c r="W3007" s="2" t="s">
        <v>6535</v>
      </c>
      <c r="X3007" s="31" t="s">
        <v>6535</v>
      </c>
      <c r="Y3007" s="2" t="s">
        <v>6535</v>
      </c>
      <c r="AA3007" s="38">
        <v>0</v>
      </c>
      <c r="AB3007" s="9" t="s">
        <v>6535</v>
      </c>
      <c r="AC3007" s="38">
        <v>87517</v>
      </c>
      <c r="AD3007" s="9" t="s">
        <v>6535</v>
      </c>
      <c r="AE3007" s="42">
        <v>3388</v>
      </c>
      <c r="AF3007" s="9" t="s">
        <v>6535</v>
      </c>
      <c r="AG3007" s="41">
        <v>465</v>
      </c>
      <c r="AH3007" s="2" t="s">
        <v>6535</v>
      </c>
      <c r="AI3007" s="41">
        <v>0</v>
      </c>
      <c r="AJ3007" s="2" t="s">
        <v>6535</v>
      </c>
      <c r="AK3007" s="41">
        <v>7758</v>
      </c>
      <c r="AL3007" s="2" t="s">
        <v>6535</v>
      </c>
      <c r="AM3007" s="2" t="str">
        <f>IF(OR(O3007="Q",Q3007="Q",S3007="Q",U3007="Q",W3007="Q",Y3007="Q",AB3007="Q",AD3007="Q",AF3007="Q",AH3007="Q",AJ3007="Q",AL3007="Q"),"Yes","No")</f>
        <v>No</v>
      </c>
    </row>
    <row r="3008" spans="1:39">
      <c r="A3008" s="3" t="s">
        <v>120</v>
      </c>
      <c r="B3008" s="3" t="s">
        <v>1802</v>
      </c>
      <c r="C3008" s="4" t="s">
        <v>116</v>
      </c>
      <c r="D3008" s="241">
        <v>4198</v>
      </c>
      <c r="E3008" s="236">
        <v>40198</v>
      </c>
      <c r="F3008" s="3" t="s">
        <v>317</v>
      </c>
      <c r="G3008" s="4" t="s">
        <v>264</v>
      </c>
      <c r="H3008" s="60">
        <v>2148346</v>
      </c>
      <c r="I3008" s="27">
        <v>5</v>
      </c>
      <c r="J3008" s="170" t="s">
        <v>15</v>
      </c>
      <c r="K3008" s="170" t="s">
        <v>13</v>
      </c>
      <c r="L3008" s="5">
        <v>2</v>
      </c>
      <c r="N3008" s="31">
        <v>0</v>
      </c>
      <c r="O3008" s="4" t="s">
        <v>6535</v>
      </c>
      <c r="P3008" s="56">
        <v>0</v>
      </c>
      <c r="Q3008" s="8" t="s">
        <v>6535</v>
      </c>
      <c r="R3008" s="35">
        <v>23.668976377952756</v>
      </c>
      <c r="S3008" s="2" t="s">
        <v>6535</v>
      </c>
      <c r="T3008" s="36">
        <v>14.493858267716535</v>
      </c>
      <c r="U3008" s="2" t="s">
        <v>6535</v>
      </c>
      <c r="V3008" s="31">
        <v>1.6330348993871964</v>
      </c>
      <c r="W3008" s="2" t="s">
        <v>6535</v>
      </c>
      <c r="X3008" s="31" t="s">
        <v>6535</v>
      </c>
      <c r="Y3008" s="2" t="s">
        <v>6535</v>
      </c>
      <c r="AA3008" s="37">
        <v>0</v>
      </c>
      <c r="AB3008" s="4" t="s">
        <v>6535</v>
      </c>
      <c r="AC3008" s="37">
        <v>75149</v>
      </c>
      <c r="AD3008" s="4" t="s">
        <v>6535</v>
      </c>
      <c r="AE3008" s="41">
        <v>46018</v>
      </c>
      <c r="AF3008" s="4" t="s">
        <v>6535</v>
      </c>
      <c r="AG3008" s="41">
        <v>3175</v>
      </c>
      <c r="AH3008" s="2" t="s">
        <v>6535</v>
      </c>
      <c r="AI3008" s="41">
        <v>0</v>
      </c>
      <c r="AJ3008" s="2" t="s">
        <v>6535</v>
      </c>
      <c r="AK3008" s="41">
        <v>42004</v>
      </c>
      <c r="AL3008" s="2" t="s">
        <v>6535</v>
      </c>
      <c r="AM3008" s="2" t="str">
        <f>IF(OR(O3008="Q",Q3008="Q",S3008="Q",U3008="Q",W3008="Q",Y3008="Q",AB3008="Q",AD3008="Q",AF3008="Q",AH3008="Q",AJ3008="Q",AL3008="Q"),"Yes","No")</f>
        <v>No</v>
      </c>
    </row>
    <row r="3009" spans="1:39">
      <c r="A3009" s="3" t="s">
        <v>107</v>
      </c>
      <c r="B3009" s="3" t="s">
        <v>1076</v>
      </c>
      <c r="C3009" s="4" t="s">
        <v>97</v>
      </c>
      <c r="D3009" s="241">
        <v>2215</v>
      </c>
      <c r="E3009" s="236">
        <v>20215</v>
      </c>
      <c r="F3009" s="3" t="s">
        <v>317</v>
      </c>
      <c r="G3009" s="4" t="s">
        <v>264</v>
      </c>
      <c r="H3009" s="60">
        <v>57840</v>
      </c>
      <c r="I3009" s="27">
        <v>5</v>
      </c>
      <c r="J3009" s="170" t="s">
        <v>14</v>
      </c>
      <c r="K3009" s="170" t="s">
        <v>16</v>
      </c>
      <c r="L3009" s="5">
        <v>2</v>
      </c>
      <c r="N3009" s="31">
        <v>2.864912694667296</v>
      </c>
      <c r="O3009" s="4" t="s">
        <v>6535</v>
      </c>
      <c r="P3009" s="56">
        <v>0.18722580744647221</v>
      </c>
      <c r="Q3009" s="8" t="s">
        <v>6535</v>
      </c>
      <c r="R3009" s="35">
        <v>44.754658385093165</v>
      </c>
      <c r="S3009" s="2" t="s">
        <v>6535</v>
      </c>
      <c r="T3009" s="36">
        <v>2.924775707384403</v>
      </c>
      <c r="U3009" s="2" t="s">
        <v>6535</v>
      </c>
      <c r="V3009" s="31">
        <v>15.301911278905145</v>
      </c>
      <c r="W3009" s="2" t="s">
        <v>6535</v>
      </c>
      <c r="X3009" s="31" t="s">
        <v>6535</v>
      </c>
      <c r="Y3009" s="2" t="s">
        <v>6535</v>
      </c>
      <c r="AA3009" s="37">
        <v>24283</v>
      </c>
      <c r="AB3009" s="4" t="s">
        <v>6535</v>
      </c>
      <c r="AC3009" s="37">
        <v>129699</v>
      </c>
      <c r="AD3009" s="4" t="s">
        <v>6535</v>
      </c>
      <c r="AE3009" s="41">
        <v>8476</v>
      </c>
      <c r="AF3009" s="4" t="s">
        <v>6535</v>
      </c>
      <c r="AG3009" s="41">
        <v>2898</v>
      </c>
      <c r="AH3009" s="2" t="s">
        <v>6535</v>
      </c>
      <c r="AI3009" s="41">
        <v>0</v>
      </c>
      <c r="AJ3009" s="2" t="s">
        <v>6535</v>
      </c>
      <c r="AK3009" s="41">
        <v>26024</v>
      </c>
      <c r="AL3009" s="2" t="s">
        <v>6535</v>
      </c>
      <c r="AM3009" s="2" t="str">
        <f>IF(OR(O3009="Q",Q3009="Q",S3009="Q",U3009="Q",W3009="Q",Y3009="Q",AB3009="Q",AD3009="Q",AF3009="Q",AH3009="Q",AJ3009="Q",AL3009="Q"),"Yes","No")</f>
        <v>No</v>
      </c>
    </row>
    <row r="3010" spans="1:39">
      <c r="A3010" s="3" t="s">
        <v>5199</v>
      </c>
      <c r="B3010" s="3" t="s">
        <v>5200</v>
      </c>
      <c r="C3010" s="4" t="s">
        <v>82</v>
      </c>
      <c r="D3010" s="241" t="s">
        <v>5201</v>
      </c>
      <c r="E3010" s="236">
        <v>88164</v>
      </c>
      <c r="F3010" s="3" t="s">
        <v>167</v>
      </c>
      <c r="G3010" s="4" t="s">
        <v>264</v>
      </c>
      <c r="H3010" s="60">
        <v>0</v>
      </c>
      <c r="I3010" s="27">
        <v>5</v>
      </c>
      <c r="J3010" s="170" t="s">
        <v>15</v>
      </c>
      <c r="K3010" s="170" t="s">
        <v>13</v>
      </c>
      <c r="L3010" s="5">
        <v>2</v>
      </c>
      <c r="N3010" s="31">
        <v>0</v>
      </c>
      <c r="O3010" s="4" t="s">
        <v>163</v>
      </c>
      <c r="P3010" s="56">
        <v>0</v>
      </c>
      <c r="Q3010" s="8" t="s">
        <v>6535</v>
      </c>
      <c r="R3010" s="35">
        <v>31.968558093834439</v>
      </c>
      <c r="S3010" s="2" t="s">
        <v>163</v>
      </c>
      <c r="T3010" s="36">
        <v>4.0535494964382215</v>
      </c>
      <c r="U3010" s="2" t="s">
        <v>163</v>
      </c>
      <c r="V3010" s="31">
        <v>7.886559204944855</v>
      </c>
      <c r="W3010" s="2" t="s">
        <v>163</v>
      </c>
      <c r="X3010" s="31" t="s">
        <v>6535</v>
      </c>
      <c r="Y3010" s="2" t="s">
        <v>6535</v>
      </c>
      <c r="AA3010" s="37">
        <v>0</v>
      </c>
      <c r="AB3010" s="4" t="s">
        <v>6535</v>
      </c>
      <c r="AC3010" s="37">
        <v>130144</v>
      </c>
      <c r="AD3010" s="4" t="s">
        <v>6535</v>
      </c>
      <c r="AE3010" s="41">
        <v>16502</v>
      </c>
      <c r="AF3010" s="4" t="s">
        <v>163</v>
      </c>
      <c r="AG3010" s="41">
        <v>4071</v>
      </c>
      <c r="AH3010" s="2" t="s">
        <v>163</v>
      </c>
      <c r="AI3010" s="41">
        <v>0</v>
      </c>
      <c r="AJ3010" s="2" t="s">
        <v>6535</v>
      </c>
      <c r="AK3010" s="41">
        <v>135979</v>
      </c>
      <c r="AL3010" s="2" t="s">
        <v>6535</v>
      </c>
      <c r="AM3010" s="2" t="str">
        <f>IF(OR(O3010="Q",Q3010="Q",S3010="Q",U3010="Q",W3010="Q",Y3010="Q",AB3010="Q",AD3010="Q",AF3010="Q",AH3010="Q",AJ3010="Q",AL3010="Q"),"Yes","No")</f>
        <v>No</v>
      </c>
    </row>
    <row r="3011" spans="1:39">
      <c r="A3011" s="6" t="s">
        <v>1707</v>
      </c>
      <c r="B3011" s="6" t="s">
        <v>1708</v>
      </c>
      <c r="C3011" s="4" t="s">
        <v>116</v>
      </c>
      <c r="D3011" s="242">
        <v>4122</v>
      </c>
      <c r="E3011" s="237">
        <v>40122</v>
      </c>
      <c r="F3011" s="25" t="s">
        <v>317</v>
      </c>
      <c r="G3011" s="53" t="s">
        <v>264</v>
      </c>
      <c r="H3011" s="180">
        <v>2148346</v>
      </c>
      <c r="I3011" s="28">
        <v>5</v>
      </c>
      <c r="J3011" s="171" t="s">
        <v>14</v>
      </c>
      <c r="K3011" s="171" t="s">
        <v>13</v>
      </c>
      <c r="L3011" s="9">
        <v>2</v>
      </c>
      <c r="M3011" s="9"/>
      <c r="N3011" s="32">
        <v>0</v>
      </c>
      <c r="O3011" s="10" t="s">
        <v>6535</v>
      </c>
      <c r="P3011" s="57">
        <v>0</v>
      </c>
      <c r="Q3011" s="7" t="s">
        <v>6535</v>
      </c>
      <c r="R3011" s="182">
        <v>22.255341506129596</v>
      </c>
      <c r="S3011" s="1" t="s">
        <v>6535</v>
      </c>
      <c r="T3011" s="36">
        <v>1.0038528896672505</v>
      </c>
      <c r="U3011" s="2" t="s">
        <v>6535</v>
      </c>
      <c r="V3011" s="31">
        <v>22.169923237962315</v>
      </c>
      <c r="W3011" s="2" t="s">
        <v>6535</v>
      </c>
      <c r="X3011" s="31" t="s">
        <v>6535</v>
      </c>
      <c r="Y3011" s="2" t="s">
        <v>6535</v>
      </c>
      <c r="AA3011" s="38">
        <v>0</v>
      </c>
      <c r="AB3011" s="9" t="s">
        <v>6535</v>
      </c>
      <c r="AC3011" s="38">
        <v>63539</v>
      </c>
      <c r="AD3011" s="9" t="s">
        <v>6535</v>
      </c>
      <c r="AE3011" s="42">
        <v>2866</v>
      </c>
      <c r="AF3011" s="9" t="s">
        <v>6535</v>
      </c>
      <c r="AG3011" s="41">
        <v>2855</v>
      </c>
      <c r="AH3011" s="2" t="s">
        <v>6535</v>
      </c>
      <c r="AI3011" s="41">
        <v>0</v>
      </c>
      <c r="AJ3011" s="2" t="s">
        <v>6535</v>
      </c>
      <c r="AK3011" s="41">
        <v>25611</v>
      </c>
      <c r="AL3011" s="2" t="s">
        <v>6535</v>
      </c>
      <c r="AM3011" s="2" t="str">
        <f>IF(OR(O3011="Q",Q3011="Q",S3011="Q",U3011="Q",W3011="Q",Y3011="Q",AB3011="Q",AD3011="Q",AF3011="Q",AH3011="Q",AJ3011="Q",AL3011="Q"),"Yes","No")</f>
        <v>No</v>
      </c>
    </row>
    <row r="3012" spans="1:39">
      <c r="A3012" s="6" t="s">
        <v>609</v>
      </c>
      <c r="B3012" s="6" t="s">
        <v>610</v>
      </c>
      <c r="C3012" s="4" t="s">
        <v>112</v>
      </c>
      <c r="D3012" s="242" t="s">
        <v>611</v>
      </c>
      <c r="E3012" s="237" t="s">
        <v>612</v>
      </c>
      <c r="F3012" s="25" t="s">
        <v>317</v>
      </c>
      <c r="G3012" s="53" t="s">
        <v>476</v>
      </c>
      <c r="H3012" s="180">
        <v>0</v>
      </c>
      <c r="I3012" s="28">
        <v>5</v>
      </c>
      <c r="J3012" s="171" t="s">
        <v>14</v>
      </c>
      <c r="K3012" s="171" t="s">
        <v>16</v>
      </c>
      <c r="L3012" s="9">
        <v>2</v>
      </c>
      <c r="M3012" s="9"/>
      <c r="N3012" s="32">
        <v>0.90298969652609651</v>
      </c>
      <c r="O3012" s="10" t="s">
        <v>6535</v>
      </c>
      <c r="P3012" s="57">
        <v>5.5694655216121512E-2</v>
      </c>
      <c r="Q3012" s="7" t="s">
        <v>6535</v>
      </c>
      <c r="R3012" s="182">
        <v>58.600529100529101</v>
      </c>
      <c r="S3012" s="1" t="s">
        <v>6535</v>
      </c>
      <c r="T3012" s="36">
        <v>3.6143671143671146</v>
      </c>
      <c r="U3012" s="2" t="s">
        <v>6535</v>
      </c>
      <c r="V3012" s="31">
        <v>16.213219976352683</v>
      </c>
      <c r="W3012" s="2" t="s">
        <v>6535</v>
      </c>
      <c r="X3012" s="31" t="s">
        <v>6535</v>
      </c>
      <c r="Y3012" s="2" t="s">
        <v>6535</v>
      </c>
      <c r="AA3012" s="38">
        <v>16038</v>
      </c>
      <c r="AB3012" s="9" t="s">
        <v>6535</v>
      </c>
      <c r="AC3012" s="38">
        <v>287963</v>
      </c>
      <c r="AD3012" s="9" t="s">
        <v>6535</v>
      </c>
      <c r="AE3012" s="42">
        <v>17761</v>
      </c>
      <c r="AF3012" s="9" t="s">
        <v>6535</v>
      </c>
      <c r="AG3012" s="41">
        <v>4914</v>
      </c>
      <c r="AH3012" s="2" t="s">
        <v>6535</v>
      </c>
      <c r="AI3012" s="41">
        <v>0</v>
      </c>
      <c r="AJ3012" s="2" t="s">
        <v>6535</v>
      </c>
      <c r="AK3012" s="41">
        <v>78360</v>
      </c>
      <c r="AL3012" s="2" t="s">
        <v>6535</v>
      </c>
      <c r="AM3012" s="2" t="str">
        <f>IF(OR(O3012="Q",Q3012="Q",S3012="Q",U3012="Q",W3012="Q",Y3012="Q",AB3012="Q",AD3012="Q",AF3012="Q",AH3012="Q",AJ3012="Q",AL3012="Q"),"Yes","No")</f>
        <v>No</v>
      </c>
    </row>
    <row r="3013" spans="1:39">
      <c r="A3013" s="6" t="s">
        <v>99</v>
      </c>
      <c r="B3013" s="6" t="s">
        <v>1032</v>
      </c>
      <c r="C3013" s="4" t="s">
        <v>97</v>
      </c>
      <c r="D3013" s="242">
        <v>2191</v>
      </c>
      <c r="E3013" s="237">
        <v>20191</v>
      </c>
      <c r="F3013" s="25" t="s">
        <v>317</v>
      </c>
      <c r="G3013" s="53" t="s">
        <v>264</v>
      </c>
      <c r="H3013" s="180">
        <v>57442</v>
      </c>
      <c r="I3013" s="28">
        <v>5</v>
      </c>
      <c r="J3013" s="171" t="s">
        <v>14</v>
      </c>
      <c r="K3013" s="171" t="s">
        <v>13</v>
      </c>
      <c r="L3013" s="9">
        <v>2</v>
      </c>
      <c r="M3013" s="9"/>
      <c r="N3013" s="32">
        <v>2.9731949848681367</v>
      </c>
      <c r="O3013" s="10" t="s">
        <v>6535</v>
      </c>
      <c r="P3013" s="57">
        <v>9.8067036955173228E-2</v>
      </c>
      <c r="Q3013" s="7" t="s">
        <v>6535</v>
      </c>
      <c r="R3013" s="182">
        <v>29.968162393162395</v>
      </c>
      <c r="S3013" s="1" t="s">
        <v>6535</v>
      </c>
      <c r="T3013" s="36">
        <v>0.9884615384615385</v>
      </c>
      <c r="U3013" s="2" t="s">
        <v>6535</v>
      </c>
      <c r="V3013" s="31">
        <v>30.317985300475573</v>
      </c>
      <c r="W3013" s="2" t="s">
        <v>6535</v>
      </c>
      <c r="X3013" s="31" t="s">
        <v>6535</v>
      </c>
      <c r="Y3013" s="2" t="s">
        <v>6535</v>
      </c>
      <c r="AA3013" s="38">
        <v>13754</v>
      </c>
      <c r="AB3013" s="9" t="s">
        <v>6535</v>
      </c>
      <c r="AC3013" s="38">
        <v>140251</v>
      </c>
      <c r="AD3013" s="9" t="s">
        <v>6535</v>
      </c>
      <c r="AE3013" s="42">
        <v>4626</v>
      </c>
      <c r="AF3013" s="9" t="s">
        <v>6535</v>
      </c>
      <c r="AG3013" s="41">
        <v>4680</v>
      </c>
      <c r="AH3013" s="2" t="s">
        <v>6535</v>
      </c>
      <c r="AI3013" s="41">
        <v>0</v>
      </c>
      <c r="AJ3013" s="2" t="s">
        <v>6535</v>
      </c>
      <c r="AK3013" s="41">
        <v>27915</v>
      </c>
      <c r="AL3013" s="2" t="s">
        <v>6535</v>
      </c>
      <c r="AM3013" s="2" t="str">
        <f>IF(OR(O3013="Q",Q3013="Q",S3013="Q",U3013="Q",W3013="Q",Y3013="Q",AB3013="Q",AD3013="Q",AF3013="Q",AH3013="Q",AJ3013="Q",AL3013="Q"),"Yes","No")</f>
        <v>No</v>
      </c>
    </row>
    <row r="3014" spans="1:39">
      <c r="A3014" s="3" t="s">
        <v>6334</v>
      </c>
      <c r="B3014" s="3" t="s">
        <v>6335</v>
      </c>
      <c r="C3014" s="4" t="s">
        <v>97</v>
      </c>
      <c r="D3014" s="241" t="s">
        <v>1156</v>
      </c>
      <c r="E3014" s="236" t="s">
        <v>1157</v>
      </c>
      <c r="F3014" s="3" t="s">
        <v>317</v>
      </c>
      <c r="G3014" s="4" t="s">
        <v>476</v>
      </c>
      <c r="H3014" s="60">
        <v>0</v>
      </c>
      <c r="I3014" s="27">
        <v>5</v>
      </c>
      <c r="J3014" s="170" t="s">
        <v>15</v>
      </c>
      <c r="K3014" s="170" t="s">
        <v>13</v>
      </c>
      <c r="L3014" s="5">
        <v>2</v>
      </c>
      <c r="N3014" s="31">
        <v>0</v>
      </c>
      <c r="O3014" s="4" t="s">
        <v>6535</v>
      </c>
      <c r="P3014" s="56">
        <v>0</v>
      </c>
      <c r="Q3014" s="8" t="s">
        <v>6535</v>
      </c>
      <c r="R3014" s="35">
        <v>124.452304737516</v>
      </c>
      <c r="S3014" s="2" t="s">
        <v>6535</v>
      </c>
      <c r="T3014" s="36">
        <v>5.9859154929577461</v>
      </c>
      <c r="U3014" s="2" t="s">
        <v>6535</v>
      </c>
      <c r="V3014" s="31">
        <v>20.79085561497326</v>
      </c>
      <c r="W3014" s="2" t="s">
        <v>6535</v>
      </c>
      <c r="X3014" s="31" t="s">
        <v>6535</v>
      </c>
      <c r="Y3014" s="2" t="s">
        <v>6535</v>
      </c>
      <c r="AA3014" s="37">
        <v>0</v>
      </c>
      <c r="AB3014" s="4" t="s">
        <v>6535</v>
      </c>
      <c r="AC3014" s="37">
        <v>388789</v>
      </c>
      <c r="AD3014" s="4" t="s">
        <v>6535</v>
      </c>
      <c r="AE3014" s="41">
        <v>18700</v>
      </c>
      <c r="AF3014" s="4" t="s">
        <v>6535</v>
      </c>
      <c r="AG3014" s="41">
        <v>3124</v>
      </c>
      <c r="AH3014" s="2" t="s">
        <v>6535</v>
      </c>
      <c r="AI3014" s="41">
        <v>0</v>
      </c>
      <c r="AJ3014" s="2" t="s">
        <v>6535</v>
      </c>
      <c r="AK3014" s="41">
        <v>78882</v>
      </c>
      <c r="AL3014" s="2" t="s">
        <v>6535</v>
      </c>
      <c r="AM3014" s="2" t="str">
        <f>IF(OR(O3014="Q",Q3014="Q",S3014="Q",U3014="Q",W3014="Q",Y3014="Q",AB3014="Q",AD3014="Q",AF3014="Q",AH3014="Q",AJ3014="Q",AL3014="Q"),"Yes","No")</f>
        <v>No</v>
      </c>
    </row>
    <row r="3015" spans="1:39">
      <c r="A3015" s="3" t="s">
        <v>5165</v>
      </c>
      <c r="B3015" s="3" t="s">
        <v>5166</v>
      </c>
      <c r="C3015" s="4" t="s">
        <v>41</v>
      </c>
      <c r="D3015" s="241">
        <v>8025</v>
      </c>
      <c r="E3015" s="236">
        <v>80025</v>
      </c>
      <c r="F3015" s="3" t="s">
        <v>317</v>
      </c>
      <c r="G3015" s="4" t="s">
        <v>262</v>
      </c>
      <c r="H3015" s="60">
        <v>264465</v>
      </c>
      <c r="I3015" s="27">
        <v>5</v>
      </c>
      <c r="J3015" s="170" t="s">
        <v>14</v>
      </c>
      <c r="K3015" s="170" t="s">
        <v>13</v>
      </c>
      <c r="L3015" s="5">
        <v>2</v>
      </c>
      <c r="N3015" s="31">
        <v>1.7589006870705808</v>
      </c>
      <c r="O3015" s="4" t="s">
        <v>6535</v>
      </c>
      <c r="P3015" s="56">
        <v>5.5325976620059593E-2</v>
      </c>
      <c r="Q3015" s="8" t="s">
        <v>6535</v>
      </c>
      <c r="R3015" s="35">
        <v>85.399888143176739</v>
      </c>
      <c r="S3015" s="2" t="s">
        <v>6535</v>
      </c>
      <c r="T3015" s="36">
        <v>2.686241610738255</v>
      </c>
      <c r="U3015" s="2" t="s">
        <v>6535</v>
      </c>
      <c r="V3015" s="31">
        <v>31.791588590464293</v>
      </c>
      <c r="W3015" s="2" t="s">
        <v>6535</v>
      </c>
      <c r="X3015" s="31">
        <v>6.7398644920659443</v>
      </c>
      <c r="Y3015" s="2" t="s">
        <v>6535</v>
      </c>
      <c r="AA3015" s="37">
        <v>16896</v>
      </c>
      <c r="AB3015" s="4" t="s">
        <v>6535</v>
      </c>
      <c r="AC3015" s="37">
        <v>305390</v>
      </c>
      <c r="AD3015" s="4" t="s">
        <v>6535</v>
      </c>
      <c r="AE3015" s="41">
        <v>9606</v>
      </c>
      <c r="AF3015" s="4" t="s">
        <v>6535</v>
      </c>
      <c r="AG3015" s="41">
        <v>3576</v>
      </c>
      <c r="AH3015" s="2" t="s">
        <v>6535</v>
      </c>
      <c r="AI3015" s="41">
        <v>45311</v>
      </c>
      <c r="AJ3015" s="2" t="s">
        <v>6535</v>
      </c>
      <c r="AK3015" s="41">
        <v>49823</v>
      </c>
      <c r="AL3015" s="2" t="s">
        <v>6535</v>
      </c>
      <c r="AM3015" s="2" t="str">
        <f>IF(OR(O3015="Q",Q3015="Q",S3015="Q",U3015="Q",W3015="Q",Y3015="Q",AB3015="Q",AD3015="Q",AF3015="Q",AH3015="Q",AJ3015="Q",AL3015="Q"),"Yes","No")</f>
        <v>No</v>
      </c>
    </row>
    <row r="3016" spans="1:39">
      <c r="A3016" s="6" t="s">
        <v>120</v>
      </c>
      <c r="B3016" s="6" t="s">
        <v>1802</v>
      </c>
      <c r="C3016" s="4" t="s">
        <v>116</v>
      </c>
      <c r="D3016" s="242">
        <v>4198</v>
      </c>
      <c r="E3016" s="237">
        <v>40198</v>
      </c>
      <c r="F3016" s="25" t="s">
        <v>317</v>
      </c>
      <c r="G3016" s="53" t="s">
        <v>264</v>
      </c>
      <c r="H3016" s="180">
        <v>2148346</v>
      </c>
      <c r="I3016" s="28">
        <v>5</v>
      </c>
      <c r="J3016" s="171" t="s">
        <v>15</v>
      </c>
      <c r="K3016" s="171" t="s">
        <v>16</v>
      </c>
      <c r="L3016" s="9">
        <v>1</v>
      </c>
      <c r="M3016" s="9"/>
      <c r="N3016" s="32">
        <v>0</v>
      </c>
      <c r="O3016" s="10" t="s">
        <v>6535</v>
      </c>
      <c r="P3016" s="57">
        <v>0</v>
      </c>
      <c r="Q3016" s="7" t="s">
        <v>6535</v>
      </c>
      <c r="R3016" s="182">
        <v>35.809851503078598</v>
      </c>
      <c r="S3016" s="1" t="s">
        <v>6535</v>
      </c>
      <c r="T3016" s="36">
        <v>10.409634190510685</v>
      </c>
      <c r="U3016" s="2" t="s">
        <v>6535</v>
      </c>
      <c r="V3016" s="31">
        <v>3.4400681952611252</v>
      </c>
      <c r="W3016" s="2" t="s">
        <v>6535</v>
      </c>
      <c r="X3016" s="31" t="s">
        <v>6535</v>
      </c>
      <c r="Y3016" s="2" t="s">
        <v>6535</v>
      </c>
      <c r="AA3016" s="38">
        <v>0</v>
      </c>
      <c r="AB3016" s="9" t="s">
        <v>6535</v>
      </c>
      <c r="AC3016" s="38">
        <v>98871</v>
      </c>
      <c r="AD3016" s="9" t="s">
        <v>6535</v>
      </c>
      <c r="AE3016" s="42">
        <v>28741</v>
      </c>
      <c r="AF3016" s="9" t="s">
        <v>6535</v>
      </c>
      <c r="AG3016" s="41">
        <v>2761</v>
      </c>
      <c r="AH3016" s="2" t="s">
        <v>6535</v>
      </c>
      <c r="AI3016" s="41">
        <v>0</v>
      </c>
      <c r="AJ3016" s="2" t="s">
        <v>6535</v>
      </c>
      <c r="AK3016" s="41">
        <v>27302</v>
      </c>
      <c r="AL3016" s="2" t="s">
        <v>6535</v>
      </c>
      <c r="AM3016" s="2" t="str">
        <f>IF(OR(O3016="Q",Q3016="Q",S3016="Q",U3016="Q",W3016="Q",Y3016="Q",AB3016="Q",AD3016="Q",AF3016="Q",AH3016="Q",AJ3016="Q",AL3016="Q"),"Yes","No")</f>
        <v>No</v>
      </c>
    </row>
    <row r="3017" spans="1:39">
      <c r="A3017" s="6" t="s">
        <v>2733</v>
      </c>
      <c r="B3017" s="6" t="s">
        <v>2733</v>
      </c>
      <c r="C3017" s="4" t="s">
        <v>116</v>
      </c>
      <c r="D3017" s="242" t="s">
        <v>2734</v>
      </c>
      <c r="E3017" s="237" t="s">
        <v>2735</v>
      </c>
      <c r="F3017" s="25" t="s">
        <v>317</v>
      </c>
      <c r="G3017" s="53" t="s">
        <v>476</v>
      </c>
      <c r="H3017" s="180">
        <v>0</v>
      </c>
      <c r="I3017" s="28">
        <v>5</v>
      </c>
      <c r="J3017" s="171" t="s">
        <v>14</v>
      </c>
      <c r="K3017" s="171" t="s">
        <v>13</v>
      </c>
      <c r="L3017" s="9">
        <v>1</v>
      </c>
      <c r="M3017" s="9"/>
      <c r="N3017" s="32">
        <v>0</v>
      </c>
      <c r="O3017" s="10" t="s">
        <v>6535</v>
      </c>
      <c r="P3017" s="57">
        <v>0</v>
      </c>
      <c r="Q3017" s="7" t="s">
        <v>6535</v>
      </c>
      <c r="R3017" s="182">
        <v>42.503846153846155</v>
      </c>
      <c r="S3017" s="1" t="s">
        <v>6535</v>
      </c>
      <c r="T3017" s="36">
        <v>3.2076923076923078</v>
      </c>
      <c r="U3017" s="2" t="s">
        <v>6535</v>
      </c>
      <c r="V3017" s="31">
        <v>13.250599520383693</v>
      </c>
      <c r="W3017" s="2" t="s">
        <v>6535</v>
      </c>
      <c r="X3017" s="31" t="s">
        <v>6535</v>
      </c>
      <c r="Y3017" s="2" t="s">
        <v>6535</v>
      </c>
      <c r="AA3017" s="38">
        <v>0</v>
      </c>
      <c r="AB3017" s="9" t="s">
        <v>6535</v>
      </c>
      <c r="AC3017" s="38">
        <v>22102</v>
      </c>
      <c r="AD3017" s="9" t="s">
        <v>6535</v>
      </c>
      <c r="AE3017" s="42">
        <v>1668</v>
      </c>
      <c r="AF3017" s="9" t="s">
        <v>6535</v>
      </c>
      <c r="AG3017" s="41">
        <v>520</v>
      </c>
      <c r="AH3017" s="2" t="s">
        <v>6535</v>
      </c>
      <c r="AI3017" s="41">
        <v>0</v>
      </c>
      <c r="AJ3017" s="2" t="s">
        <v>6535</v>
      </c>
      <c r="AK3017" s="41">
        <v>9902</v>
      </c>
      <c r="AL3017" s="2" t="s">
        <v>6535</v>
      </c>
      <c r="AM3017" s="2" t="str">
        <f>IF(OR(O3017="Q",Q3017="Q",S3017="Q",U3017="Q",W3017="Q",Y3017="Q",AB3017="Q",AD3017="Q",AF3017="Q",AH3017="Q",AJ3017="Q",AL3017="Q"),"Yes","No")</f>
        <v>No</v>
      </c>
    </row>
    <row r="3018" spans="1:39">
      <c r="A3018" s="3" t="s">
        <v>3522</v>
      </c>
      <c r="B3018" s="3" t="s">
        <v>3523</v>
      </c>
      <c r="C3018" s="4" t="s">
        <v>77</v>
      </c>
      <c r="D3018" s="241" t="s">
        <v>3524</v>
      </c>
      <c r="E3018" s="236" t="s">
        <v>3525</v>
      </c>
      <c r="F3018" s="3" t="s">
        <v>320</v>
      </c>
      <c r="G3018" s="4" t="s">
        <v>476</v>
      </c>
      <c r="H3018" s="60">
        <v>0</v>
      </c>
      <c r="I3018" s="27">
        <v>5</v>
      </c>
      <c r="J3018" s="170" t="s">
        <v>15</v>
      </c>
      <c r="K3018" s="170" t="s">
        <v>13</v>
      </c>
      <c r="L3018" s="5">
        <v>1</v>
      </c>
      <c r="N3018" s="31">
        <v>1.3046120843761173</v>
      </c>
      <c r="O3018" s="4" t="s">
        <v>6535</v>
      </c>
      <c r="P3018" s="56">
        <v>0.10598007609421742</v>
      </c>
      <c r="Q3018" s="8" t="s">
        <v>6535</v>
      </c>
      <c r="R3018" s="35">
        <v>56.72322899505766</v>
      </c>
      <c r="S3018" s="2" t="s">
        <v>6535</v>
      </c>
      <c r="T3018" s="36">
        <v>4.6079077429983526</v>
      </c>
      <c r="U3018" s="2" t="s">
        <v>6535</v>
      </c>
      <c r="V3018" s="31">
        <v>12.309974973185556</v>
      </c>
      <c r="W3018" s="2" t="s">
        <v>6535</v>
      </c>
      <c r="X3018" s="31" t="s">
        <v>6535</v>
      </c>
      <c r="Y3018" s="2" t="s">
        <v>6535</v>
      </c>
      <c r="AA3018" s="37">
        <v>3649</v>
      </c>
      <c r="AB3018" s="4" t="s">
        <v>6535</v>
      </c>
      <c r="AC3018" s="37">
        <v>34431</v>
      </c>
      <c r="AD3018" s="4" t="s">
        <v>6535</v>
      </c>
      <c r="AE3018" s="41">
        <v>2797</v>
      </c>
      <c r="AF3018" s="4" t="s">
        <v>6535</v>
      </c>
      <c r="AG3018" s="41">
        <v>607</v>
      </c>
      <c r="AH3018" s="2" t="s">
        <v>6535</v>
      </c>
      <c r="AI3018" s="41">
        <v>0</v>
      </c>
      <c r="AJ3018" s="2" t="s">
        <v>6535</v>
      </c>
      <c r="AK3018" s="41">
        <v>7917</v>
      </c>
      <c r="AL3018" s="2" t="s">
        <v>6535</v>
      </c>
      <c r="AM3018" s="2" t="str">
        <f>IF(OR(O3018="Q",Q3018="Q",S3018="Q",U3018="Q",W3018="Q",Y3018="Q",AB3018="Q",AD3018="Q",AF3018="Q",AH3018="Q",AJ3018="Q",AL3018="Q"),"Yes","No")</f>
        <v>No</v>
      </c>
    </row>
    <row r="3019" spans="1:39">
      <c r="A3019" s="3" t="s">
        <v>3518</v>
      </c>
      <c r="B3019" s="3" t="s">
        <v>3519</v>
      </c>
      <c r="C3019" s="4" t="s">
        <v>77</v>
      </c>
      <c r="D3019" s="241" t="s">
        <v>3520</v>
      </c>
      <c r="E3019" s="236" t="s">
        <v>3521</v>
      </c>
      <c r="F3019" s="3" t="s">
        <v>320</v>
      </c>
      <c r="G3019" s="4" t="s">
        <v>476</v>
      </c>
      <c r="H3019" s="60">
        <v>0</v>
      </c>
      <c r="I3019" s="27">
        <v>5</v>
      </c>
      <c r="J3019" s="170" t="s">
        <v>15</v>
      </c>
      <c r="K3019" s="170" t="s">
        <v>13</v>
      </c>
      <c r="L3019" s="5">
        <v>1</v>
      </c>
      <c r="N3019" s="31">
        <v>0.85203267752694933</v>
      </c>
      <c r="O3019" s="4" t="s">
        <v>6535</v>
      </c>
      <c r="P3019" s="56">
        <v>0.16059258719341085</v>
      </c>
      <c r="Q3019" s="8" t="s">
        <v>6535</v>
      </c>
      <c r="R3019" s="35">
        <v>35.359536082474229</v>
      </c>
      <c r="S3019" s="2" t="s">
        <v>6535</v>
      </c>
      <c r="T3019" s="36">
        <v>6.664626288659794</v>
      </c>
      <c r="U3019" s="2" t="s">
        <v>6535</v>
      </c>
      <c r="V3019" s="31">
        <v>5.3055542127906419</v>
      </c>
      <c r="W3019" s="2" t="s">
        <v>6535</v>
      </c>
      <c r="X3019" s="31" t="s">
        <v>6535</v>
      </c>
      <c r="Y3019" s="2" t="s">
        <v>6535</v>
      </c>
      <c r="AA3019" s="37">
        <v>17626</v>
      </c>
      <c r="AB3019" s="4" t="s">
        <v>6535</v>
      </c>
      <c r="AC3019" s="37">
        <v>109756</v>
      </c>
      <c r="AD3019" s="4" t="s">
        <v>6535</v>
      </c>
      <c r="AE3019" s="41">
        <v>20687</v>
      </c>
      <c r="AF3019" s="4" t="s">
        <v>6535</v>
      </c>
      <c r="AG3019" s="41">
        <v>3104</v>
      </c>
      <c r="AH3019" s="2" t="s">
        <v>6535</v>
      </c>
      <c r="AI3019" s="41">
        <v>0</v>
      </c>
      <c r="AJ3019" s="2" t="s">
        <v>6535</v>
      </c>
      <c r="AK3019" s="41">
        <v>30619</v>
      </c>
      <c r="AL3019" s="2" t="s">
        <v>6535</v>
      </c>
      <c r="AM3019" s="2" t="str">
        <f>IF(OR(O3019="Q",Q3019="Q",S3019="Q",U3019="Q",W3019="Q",Y3019="Q",AB3019="Q",AD3019="Q",AF3019="Q",AH3019="Q",AJ3019="Q",AL3019="Q"),"Yes","No")</f>
        <v>No</v>
      </c>
    </row>
    <row r="3020" spans="1:39">
      <c r="A3020" s="3" t="s">
        <v>2763</v>
      </c>
      <c r="B3020" s="3" t="s">
        <v>797</v>
      </c>
      <c r="C3020" s="4" t="s">
        <v>108</v>
      </c>
      <c r="D3020" s="241">
        <v>5019</v>
      </c>
      <c r="E3020" s="236">
        <v>50019</v>
      </c>
      <c r="F3020" s="3" t="s">
        <v>317</v>
      </c>
      <c r="G3020" s="4" t="s">
        <v>264</v>
      </c>
      <c r="H3020" s="60">
        <v>97503</v>
      </c>
      <c r="I3020" s="27">
        <v>5</v>
      </c>
      <c r="J3020" s="170" t="s">
        <v>14</v>
      </c>
      <c r="K3020" s="170" t="s">
        <v>13</v>
      </c>
      <c r="L3020" s="5">
        <v>1</v>
      </c>
      <c r="N3020" s="31">
        <v>2.29731925264013</v>
      </c>
      <c r="O3020" s="4" t="s">
        <v>6535</v>
      </c>
      <c r="P3020" s="56">
        <v>5.8497132544201226E-2</v>
      </c>
      <c r="Q3020" s="8" t="s">
        <v>6535</v>
      </c>
      <c r="R3020" s="35">
        <v>48.685045317220542</v>
      </c>
      <c r="S3020" s="2" t="s">
        <v>6535</v>
      </c>
      <c r="T3020" s="36">
        <v>1.2396777442094662</v>
      </c>
      <c r="U3020" s="2" t="s">
        <v>6535</v>
      </c>
      <c r="V3020" s="31">
        <v>39.272339561332252</v>
      </c>
      <c r="W3020" s="2" t="s">
        <v>6535</v>
      </c>
      <c r="X3020" s="31" t="s">
        <v>6535</v>
      </c>
      <c r="Y3020" s="2" t="s">
        <v>6535</v>
      </c>
      <c r="AA3020" s="37">
        <v>11312</v>
      </c>
      <c r="AB3020" s="4" t="s">
        <v>6535</v>
      </c>
      <c r="AC3020" s="37">
        <v>193377</v>
      </c>
      <c r="AD3020" s="4" t="s">
        <v>6535</v>
      </c>
      <c r="AE3020" s="41">
        <v>4924</v>
      </c>
      <c r="AF3020" s="4" t="s">
        <v>6535</v>
      </c>
      <c r="AG3020" s="41">
        <v>3972</v>
      </c>
      <c r="AH3020" s="2" t="s">
        <v>6535</v>
      </c>
      <c r="AI3020" s="41">
        <v>0</v>
      </c>
      <c r="AJ3020" s="2" t="s">
        <v>6535</v>
      </c>
      <c r="AK3020" s="41">
        <v>41290</v>
      </c>
      <c r="AL3020" s="2" t="s">
        <v>6535</v>
      </c>
      <c r="AM3020" s="2" t="str">
        <f>IF(OR(O3020="Q",Q3020="Q",S3020="Q",U3020="Q",W3020="Q",Y3020="Q",AB3020="Q",AD3020="Q",AF3020="Q",AH3020="Q",AJ3020="Q",AL3020="Q"),"Yes","No")</f>
        <v>No</v>
      </c>
    </row>
    <row r="3021" spans="1:39">
      <c r="A3021" s="6" t="s">
        <v>707</v>
      </c>
      <c r="B3021" s="6" t="s">
        <v>333</v>
      </c>
      <c r="C3021" s="4" t="s">
        <v>112</v>
      </c>
      <c r="D3021" s="242" t="s">
        <v>708</v>
      </c>
      <c r="E3021" s="237" t="s">
        <v>709</v>
      </c>
      <c r="F3021" s="25" t="s">
        <v>481</v>
      </c>
      <c r="G3021" s="53" t="s">
        <v>476</v>
      </c>
      <c r="H3021" s="180">
        <v>0</v>
      </c>
      <c r="I3021" s="28">
        <v>5</v>
      </c>
      <c r="J3021" s="171" t="s">
        <v>14</v>
      </c>
      <c r="K3021" s="171" t="s">
        <v>13</v>
      </c>
      <c r="L3021" s="9">
        <v>1</v>
      </c>
      <c r="M3021" s="9"/>
      <c r="N3021" s="32">
        <v>1.5157787580590432</v>
      </c>
      <c r="O3021" s="10" t="s">
        <v>6535</v>
      </c>
      <c r="P3021" s="57">
        <v>4.3164841960825998E-2</v>
      </c>
      <c r="Q3021" s="7" t="s">
        <v>6535</v>
      </c>
      <c r="R3021" s="182">
        <v>56.242934782608693</v>
      </c>
      <c r="S3021" s="1" t="s">
        <v>6535</v>
      </c>
      <c r="T3021" s="36">
        <v>1.6016304347826087</v>
      </c>
      <c r="U3021" s="2" t="s">
        <v>6535</v>
      </c>
      <c r="V3021" s="31">
        <v>35.116050220563288</v>
      </c>
      <c r="W3021" s="2" t="s">
        <v>6535</v>
      </c>
      <c r="X3021" s="31" t="s">
        <v>6535</v>
      </c>
      <c r="Y3021" s="2" t="s">
        <v>6535</v>
      </c>
      <c r="AA3021" s="38">
        <v>4467</v>
      </c>
      <c r="AB3021" s="9" t="s">
        <v>6535</v>
      </c>
      <c r="AC3021" s="38">
        <v>103487</v>
      </c>
      <c r="AD3021" s="9" t="s">
        <v>6535</v>
      </c>
      <c r="AE3021" s="42">
        <v>2947</v>
      </c>
      <c r="AF3021" s="9" t="s">
        <v>6535</v>
      </c>
      <c r="AG3021" s="41">
        <v>1840</v>
      </c>
      <c r="AH3021" s="2" t="s">
        <v>6535</v>
      </c>
      <c r="AI3021" s="41">
        <v>0</v>
      </c>
      <c r="AJ3021" s="2" t="s">
        <v>6535</v>
      </c>
      <c r="AK3021" s="41">
        <v>17636</v>
      </c>
      <c r="AL3021" s="2" t="s">
        <v>6535</v>
      </c>
      <c r="AM3021" s="2" t="str">
        <f>IF(OR(O3021="Q",Q3021="Q",S3021="Q",U3021="Q",W3021="Q",Y3021="Q",AB3021="Q",AD3021="Q",AF3021="Q",AH3021="Q",AJ3021="Q",AL3021="Q"),"Yes","No")</f>
        <v>No</v>
      </c>
    </row>
    <row r="3022" spans="1:39">
      <c r="A3022" s="3" t="s">
        <v>4031</v>
      </c>
      <c r="B3022" s="3" t="s">
        <v>4032</v>
      </c>
      <c r="C3022" s="4" t="s">
        <v>95</v>
      </c>
      <c r="D3022" s="241" t="s">
        <v>4033</v>
      </c>
      <c r="E3022" s="236">
        <v>60620</v>
      </c>
      <c r="F3022" s="3" t="s">
        <v>167</v>
      </c>
      <c r="G3022" s="4" t="s">
        <v>264</v>
      </c>
      <c r="H3022" s="60">
        <v>0</v>
      </c>
      <c r="I3022" s="27">
        <v>5</v>
      </c>
      <c r="J3022" s="170" t="s">
        <v>15</v>
      </c>
      <c r="K3022" s="170" t="s">
        <v>13</v>
      </c>
      <c r="L3022" s="5">
        <v>1</v>
      </c>
      <c r="N3022" s="31">
        <v>0</v>
      </c>
      <c r="O3022" s="4" t="s">
        <v>6535</v>
      </c>
      <c r="P3022" s="56">
        <v>0</v>
      </c>
      <c r="Q3022" s="8" t="s">
        <v>6535</v>
      </c>
      <c r="R3022" s="35">
        <v>44.844093406593409</v>
      </c>
      <c r="S3022" s="2" t="s">
        <v>6535</v>
      </c>
      <c r="T3022" s="36">
        <v>1.4587912087912087</v>
      </c>
      <c r="U3022" s="2" t="s">
        <v>6535</v>
      </c>
      <c r="V3022" s="31">
        <v>30.740583804143125</v>
      </c>
      <c r="W3022" s="2" t="s">
        <v>6535</v>
      </c>
      <c r="X3022" s="31" t="s">
        <v>6535</v>
      </c>
      <c r="Y3022" s="2" t="s">
        <v>6535</v>
      </c>
      <c r="AA3022" s="37">
        <v>0</v>
      </c>
      <c r="AB3022" s="4" t="s">
        <v>6535</v>
      </c>
      <c r="AC3022" s="37">
        <v>65293</v>
      </c>
      <c r="AD3022" s="4" t="s">
        <v>6535</v>
      </c>
      <c r="AE3022" s="41">
        <v>2124</v>
      </c>
      <c r="AF3022" s="4" t="s">
        <v>6535</v>
      </c>
      <c r="AG3022" s="41">
        <v>1456</v>
      </c>
      <c r="AH3022" s="2" t="s">
        <v>6535</v>
      </c>
      <c r="AI3022" s="41">
        <v>0</v>
      </c>
      <c r="AJ3022" s="2" t="s">
        <v>6535</v>
      </c>
      <c r="AK3022" s="41">
        <v>32630</v>
      </c>
      <c r="AL3022" s="2" t="s">
        <v>6535</v>
      </c>
      <c r="AM3022" s="2" t="str">
        <f>IF(OR(O3022="Q",Q3022="Q",S3022="Q",U3022="Q",W3022="Q",Y3022="Q",AB3022="Q",AD3022="Q",AF3022="Q",AH3022="Q",AJ3022="Q",AL3022="Q"),"Yes","No")</f>
        <v>No</v>
      </c>
    </row>
    <row r="3023" spans="1:39">
      <c r="A3023" s="6" t="s">
        <v>839</v>
      </c>
      <c r="B3023" s="6" t="s">
        <v>840</v>
      </c>
      <c r="C3023" s="4" t="s">
        <v>43</v>
      </c>
      <c r="D3023" s="242">
        <v>1132</v>
      </c>
      <c r="E3023" s="237">
        <v>10132</v>
      </c>
      <c r="F3023" s="25" t="s">
        <v>826</v>
      </c>
      <c r="G3023" s="53" t="s">
        <v>264</v>
      </c>
      <c r="H3023" s="180">
        <v>924859</v>
      </c>
      <c r="I3023" s="27">
        <v>4</v>
      </c>
      <c r="J3023" s="171" t="s">
        <v>30</v>
      </c>
      <c r="K3023" s="171" t="s">
        <v>16</v>
      </c>
      <c r="L3023" s="9">
        <v>4</v>
      </c>
      <c r="M3023" s="9"/>
      <c r="N3023" s="32">
        <v>3.9939349830179522</v>
      </c>
      <c r="O3023" s="10" t="s">
        <v>6535</v>
      </c>
      <c r="P3023" s="57">
        <v>0.15695819723552215</v>
      </c>
      <c r="Q3023" s="7" t="s">
        <v>6535</v>
      </c>
      <c r="R3023" s="182">
        <v>314.97837837837835</v>
      </c>
      <c r="S3023" s="1" t="s">
        <v>6535</v>
      </c>
      <c r="T3023" s="36">
        <v>12.378378378378379</v>
      </c>
      <c r="U3023" s="2" t="s">
        <v>6535</v>
      </c>
      <c r="V3023" s="31">
        <v>25.445851528384278</v>
      </c>
      <c r="W3023" s="2" t="s">
        <v>6535</v>
      </c>
      <c r="X3023" s="31" t="s">
        <v>6535</v>
      </c>
      <c r="Y3023" s="2" t="s">
        <v>6535</v>
      </c>
      <c r="AA3023" s="38">
        <v>82315</v>
      </c>
      <c r="AB3023" s="9" t="s">
        <v>6535</v>
      </c>
      <c r="AC3023" s="38">
        <v>524439</v>
      </c>
      <c r="AD3023" s="9" t="s">
        <v>6535</v>
      </c>
      <c r="AE3023" s="42">
        <v>20610</v>
      </c>
      <c r="AF3023" s="9" t="s">
        <v>6535</v>
      </c>
      <c r="AG3023" s="41">
        <v>1665</v>
      </c>
      <c r="AH3023" s="2" t="s">
        <v>6535</v>
      </c>
      <c r="AI3023" s="41">
        <v>0</v>
      </c>
      <c r="AJ3023" s="2" t="s">
        <v>6535</v>
      </c>
      <c r="AK3023" s="41">
        <v>56592</v>
      </c>
      <c r="AL3023" s="2" t="s">
        <v>6535</v>
      </c>
      <c r="AM3023" s="2" t="str">
        <f>IF(OR(O3023="Q",Q3023="Q",S3023="Q",U3023="Q",W3023="Q",Y3023="Q",AB3023="Q",AD3023="Q",AF3023="Q",AH3023="Q",AJ3023="Q",AL3023="Q"),"Yes","No")</f>
        <v>No</v>
      </c>
    </row>
    <row r="3024" spans="1:39">
      <c r="A3024" s="3" t="s">
        <v>6358</v>
      </c>
      <c r="B3024" s="3" t="s">
        <v>6359</v>
      </c>
      <c r="C3024" s="4" t="s">
        <v>48</v>
      </c>
      <c r="E3024" s="236">
        <v>40238</v>
      </c>
      <c r="F3024" s="3" t="s">
        <v>317</v>
      </c>
      <c r="G3024" s="4" t="s">
        <v>264</v>
      </c>
      <c r="H3024" s="60">
        <v>5502379</v>
      </c>
      <c r="I3024" s="27">
        <v>4</v>
      </c>
      <c r="J3024" s="170" t="s">
        <v>15</v>
      </c>
      <c r="K3024" s="170" t="s">
        <v>13</v>
      </c>
      <c r="L3024" s="5">
        <v>4</v>
      </c>
      <c r="N3024" s="31">
        <v>0</v>
      </c>
      <c r="O3024" s="4" t="s">
        <v>6535</v>
      </c>
      <c r="P3024" s="56">
        <v>0</v>
      </c>
      <c r="Q3024" s="8" t="s">
        <v>6535</v>
      </c>
      <c r="R3024" s="35">
        <v>45.125976793748521</v>
      </c>
      <c r="S3024" s="2" t="s">
        <v>6535</v>
      </c>
      <c r="T3024" s="36">
        <v>11.153366485121161</v>
      </c>
      <c r="U3024" s="2" t="s">
        <v>6535</v>
      </c>
      <c r="V3024" s="31">
        <v>4.045951225035739</v>
      </c>
      <c r="W3024" s="2" t="s">
        <v>6535</v>
      </c>
      <c r="X3024" s="31" t="s">
        <v>6535</v>
      </c>
      <c r="Y3024" s="2" t="s">
        <v>6535</v>
      </c>
      <c r="AA3024" s="37">
        <v>0</v>
      </c>
      <c r="AB3024" s="4" t="s">
        <v>6535</v>
      </c>
      <c r="AC3024" s="37">
        <v>571701</v>
      </c>
      <c r="AD3024" s="4" t="s">
        <v>6535</v>
      </c>
      <c r="AE3024" s="41">
        <v>141302</v>
      </c>
      <c r="AF3024" s="4" t="s">
        <v>6535</v>
      </c>
      <c r="AG3024" s="41">
        <v>12669</v>
      </c>
      <c r="AH3024" s="2" t="s">
        <v>6535</v>
      </c>
      <c r="AI3024" s="41">
        <v>0</v>
      </c>
      <c r="AJ3024" s="2" t="s">
        <v>6535</v>
      </c>
      <c r="AK3024" s="41">
        <v>175594</v>
      </c>
      <c r="AL3024" s="2" t="s">
        <v>6535</v>
      </c>
      <c r="AM3024" s="2" t="str">
        <f>IF(OR(O3024="Q",Q3024="Q",S3024="Q",U3024="Q",W3024="Q",Y3024="Q",AB3024="Q",AD3024="Q",AF3024="Q",AH3024="Q",AJ3024="Q",AL3024="Q"),"Yes","No")</f>
        <v>No</v>
      </c>
    </row>
    <row r="3025" spans="1:39">
      <c r="A3025" s="3" t="s">
        <v>4084</v>
      </c>
      <c r="B3025" s="3" t="s">
        <v>4085</v>
      </c>
      <c r="C3025" s="4" t="s">
        <v>12</v>
      </c>
      <c r="D3025" s="241" t="s">
        <v>4086</v>
      </c>
      <c r="E3025" s="236" t="s">
        <v>4087</v>
      </c>
      <c r="F3025" s="3" t="s">
        <v>481</v>
      </c>
      <c r="G3025" s="4" t="s">
        <v>476</v>
      </c>
      <c r="H3025" s="60">
        <v>0</v>
      </c>
      <c r="I3025" s="27">
        <v>4</v>
      </c>
      <c r="J3025" s="170" t="s">
        <v>14</v>
      </c>
      <c r="K3025" s="170" t="s">
        <v>13</v>
      </c>
      <c r="L3025" s="5">
        <v>4</v>
      </c>
      <c r="N3025" s="31">
        <v>0.6643684844457366</v>
      </c>
      <c r="O3025" s="4" t="s">
        <v>6535</v>
      </c>
      <c r="P3025" s="56">
        <v>4.1394515925347028E-2</v>
      </c>
      <c r="Q3025" s="8" t="s">
        <v>6535</v>
      </c>
      <c r="R3025" s="35">
        <v>75.019996117258785</v>
      </c>
      <c r="S3025" s="2" t="s">
        <v>6535</v>
      </c>
      <c r="T3025" s="36">
        <v>4.6742380120364979</v>
      </c>
      <c r="U3025" s="2" t="s">
        <v>6535</v>
      </c>
      <c r="V3025" s="31">
        <v>16.049673962702993</v>
      </c>
      <c r="W3025" s="2" t="s">
        <v>6535</v>
      </c>
      <c r="X3025" s="31" t="s">
        <v>6535</v>
      </c>
      <c r="Y3025" s="2" t="s">
        <v>6535</v>
      </c>
      <c r="AA3025" s="37">
        <v>15996</v>
      </c>
      <c r="AB3025" s="4" t="s">
        <v>6535</v>
      </c>
      <c r="AC3025" s="37">
        <v>386428</v>
      </c>
      <c r="AD3025" s="4" t="s">
        <v>6535</v>
      </c>
      <c r="AE3025" s="41">
        <v>24077</v>
      </c>
      <c r="AF3025" s="4" t="s">
        <v>6535</v>
      </c>
      <c r="AG3025" s="41">
        <v>5151</v>
      </c>
      <c r="AH3025" s="2" t="s">
        <v>6535</v>
      </c>
      <c r="AI3025" s="41">
        <v>0</v>
      </c>
      <c r="AJ3025" s="2" t="s">
        <v>6535</v>
      </c>
      <c r="AK3025" s="41">
        <v>65750</v>
      </c>
      <c r="AL3025" s="2" t="s">
        <v>6535</v>
      </c>
      <c r="AM3025" s="2" t="str">
        <f>IF(OR(O3025="Q",Q3025="Q",S3025="Q",U3025="Q",W3025="Q",Y3025="Q",AB3025="Q",AD3025="Q",AF3025="Q",AH3025="Q",AJ3025="Q",AL3025="Q"),"Yes","No")</f>
        <v>No</v>
      </c>
    </row>
    <row r="3026" spans="1:39">
      <c r="A3026" s="6" t="s">
        <v>1310</v>
      </c>
      <c r="B3026" s="6" t="s">
        <v>1311</v>
      </c>
      <c r="C3026" s="4" t="s">
        <v>147</v>
      </c>
      <c r="D3026" s="242">
        <v>3066</v>
      </c>
      <c r="E3026" s="237">
        <v>30066</v>
      </c>
      <c r="F3026" s="25" t="s">
        <v>740</v>
      </c>
      <c r="G3026" s="53" t="s">
        <v>264</v>
      </c>
      <c r="H3026" s="180">
        <v>70889</v>
      </c>
      <c r="I3026" s="28">
        <v>4</v>
      </c>
      <c r="J3026" s="171" t="s">
        <v>15</v>
      </c>
      <c r="K3026" s="171" t="s">
        <v>13</v>
      </c>
      <c r="L3026" s="9">
        <v>4</v>
      </c>
      <c r="M3026" s="9"/>
      <c r="N3026" s="32">
        <v>1.2590432785473338</v>
      </c>
      <c r="O3026" s="10" t="s">
        <v>6535</v>
      </c>
      <c r="P3026" s="57">
        <v>0.1499632406370483</v>
      </c>
      <c r="Q3026" s="7" t="s">
        <v>6535</v>
      </c>
      <c r="R3026" s="182">
        <v>47.784722222222221</v>
      </c>
      <c r="S3026" s="1" t="s">
        <v>6535</v>
      </c>
      <c r="T3026" s="36">
        <v>5.6915849673202619</v>
      </c>
      <c r="U3026" s="2" t="s">
        <v>6535</v>
      </c>
      <c r="V3026" s="31">
        <v>8.39567932247183</v>
      </c>
      <c r="W3026" s="2" t="s">
        <v>6535</v>
      </c>
      <c r="X3026" s="31" t="s">
        <v>6535</v>
      </c>
      <c r="Y3026" s="2" t="s">
        <v>6535</v>
      </c>
      <c r="AA3026" s="38">
        <v>70169</v>
      </c>
      <c r="AB3026" s="9" t="s">
        <v>6535</v>
      </c>
      <c r="AC3026" s="38">
        <v>467908</v>
      </c>
      <c r="AD3026" s="9" t="s">
        <v>6535</v>
      </c>
      <c r="AE3026" s="42">
        <v>55732</v>
      </c>
      <c r="AF3026" s="9" t="s">
        <v>6535</v>
      </c>
      <c r="AG3026" s="41">
        <v>9792</v>
      </c>
      <c r="AH3026" s="2" t="s">
        <v>6535</v>
      </c>
      <c r="AI3026" s="41">
        <v>0</v>
      </c>
      <c r="AJ3026" s="2" t="s">
        <v>6535</v>
      </c>
      <c r="AK3026" s="41">
        <v>136429</v>
      </c>
      <c r="AL3026" s="2" t="s">
        <v>6535</v>
      </c>
      <c r="AM3026" s="2" t="str">
        <f>IF(OR(O3026="Q",Q3026="Q",S3026="Q",U3026="Q",W3026="Q",Y3026="Q",AB3026="Q",AD3026="Q",AF3026="Q",AH3026="Q",AJ3026="Q",AL3026="Q"),"Yes","No")</f>
        <v>No</v>
      </c>
    </row>
    <row r="3027" spans="1:39">
      <c r="A3027" s="3" t="s">
        <v>6437</v>
      </c>
      <c r="B3027" s="3" t="s">
        <v>1295</v>
      </c>
      <c r="C3027" s="4" t="s">
        <v>67</v>
      </c>
      <c r="E3027" s="236" t="s">
        <v>6438</v>
      </c>
      <c r="F3027" s="3" t="s">
        <v>1218</v>
      </c>
      <c r="G3027" s="4" t="s">
        <v>476</v>
      </c>
      <c r="H3027" s="60">
        <v>0</v>
      </c>
      <c r="I3027" s="27">
        <v>4</v>
      </c>
      <c r="J3027" s="170" t="s">
        <v>14</v>
      </c>
      <c r="K3027" s="170" t="s">
        <v>13</v>
      </c>
      <c r="L3027" s="5">
        <v>4</v>
      </c>
      <c r="N3027" s="31">
        <v>0.19291014014839242</v>
      </c>
      <c r="O3027" s="4" t="s">
        <v>6535</v>
      </c>
      <c r="P3027" s="56">
        <v>5.165334863802923E-3</v>
      </c>
      <c r="Q3027" s="8" t="s">
        <v>6535</v>
      </c>
      <c r="R3027" s="35">
        <v>35.81185770750988</v>
      </c>
      <c r="S3027" s="2" t="s">
        <v>6535</v>
      </c>
      <c r="T3027" s="36">
        <v>0.95889328063241108</v>
      </c>
      <c r="U3027" s="2" t="s">
        <v>6535</v>
      </c>
      <c r="V3027" s="31">
        <v>37.347073371805443</v>
      </c>
      <c r="W3027" s="2" t="s">
        <v>6535</v>
      </c>
      <c r="X3027" s="31" t="s">
        <v>6535</v>
      </c>
      <c r="Y3027" s="2" t="s">
        <v>6535</v>
      </c>
      <c r="AA3027" s="37">
        <v>234</v>
      </c>
      <c r="AB3027" s="4" t="s">
        <v>6535</v>
      </c>
      <c r="AC3027" s="37">
        <v>45302</v>
      </c>
      <c r="AD3027" s="4" t="s">
        <v>6535</v>
      </c>
      <c r="AE3027" s="41">
        <v>1213</v>
      </c>
      <c r="AF3027" s="4" t="s">
        <v>6535</v>
      </c>
      <c r="AG3027" s="41">
        <v>1265</v>
      </c>
      <c r="AH3027" s="2" t="s">
        <v>6535</v>
      </c>
      <c r="AI3027" s="41">
        <v>0</v>
      </c>
      <c r="AJ3027" s="2" t="s">
        <v>6535</v>
      </c>
      <c r="AK3027" s="41">
        <v>22867</v>
      </c>
      <c r="AL3027" s="2" t="s">
        <v>6535</v>
      </c>
      <c r="AM3027" s="2" t="str">
        <f>IF(OR(O3027="Q",Q3027="Q",S3027="Q",U3027="Q",W3027="Q",Y3027="Q",AB3027="Q",AD3027="Q",AF3027="Q",AH3027="Q",AJ3027="Q",AL3027="Q"),"Yes","No")</f>
        <v>No</v>
      </c>
    </row>
    <row r="3028" spans="1:39">
      <c r="A3028" s="6" t="s">
        <v>4143</v>
      </c>
      <c r="B3028" s="6" t="s">
        <v>1735</v>
      </c>
      <c r="C3028" s="4" t="s">
        <v>67</v>
      </c>
      <c r="D3028" s="242" t="s">
        <v>4144</v>
      </c>
      <c r="E3028" s="237" t="s">
        <v>4145</v>
      </c>
      <c r="F3028" s="25" t="s">
        <v>1218</v>
      </c>
      <c r="G3028" s="53" t="s">
        <v>476</v>
      </c>
      <c r="H3028" s="180">
        <v>0</v>
      </c>
      <c r="I3028" s="28">
        <v>4</v>
      </c>
      <c r="J3028" s="171" t="s">
        <v>14</v>
      </c>
      <c r="K3028" s="171" t="s">
        <v>13</v>
      </c>
      <c r="L3028" s="9">
        <v>4</v>
      </c>
      <c r="M3028" s="9"/>
      <c r="N3028" s="32">
        <v>0.4134957825679475</v>
      </c>
      <c r="O3028" s="10" t="s">
        <v>6535</v>
      </c>
      <c r="P3028" s="57">
        <v>2.9830563481224055E-2</v>
      </c>
      <c r="Q3028" s="7" t="s">
        <v>6535</v>
      </c>
      <c r="R3028" s="182">
        <v>64.110099696575645</v>
      </c>
      <c r="S3028" s="1" t="s">
        <v>6535</v>
      </c>
      <c r="T3028" s="36">
        <v>4.6250541829215432</v>
      </c>
      <c r="U3028" s="2" t="s">
        <v>6535</v>
      </c>
      <c r="V3028" s="31">
        <v>13.861480787253983</v>
      </c>
      <c r="W3028" s="2" t="s">
        <v>6535</v>
      </c>
      <c r="X3028" s="31" t="s">
        <v>6535</v>
      </c>
      <c r="Y3028" s="2" t="s">
        <v>6535</v>
      </c>
      <c r="AA3028" s="38">
        <v>4412</v>
      </c>
      <c r="AB3028" s="9" t="s">
        <v>6535</v>
      </c>
      <c r="AC3028" s="38">
        <v>147902</v>
      </c>
      <c r="AD3028" s="9" t="s">
        <v>6535</v>
      </c>
      <c r="AE3028" s="42">
        <v>10670</v>
      </c>
      <c r="AF3028" s="9" t="s">
        <v>6535</v>
      </c>
      <c r="AG3028" s="41">
        <v>2307</v>
      </c>
      <c r="AH3028" s="2" t="s">
        <v>6535</v>
      </c>
      <c r="AI3028" s="41">
        <v>0</v>
      </c>
      <c r="AJ3028" s="2" t="s">
        <v>6535</v>
      </c>
      <c r="AK3028" s="41">
        <v>48810</v>
      </c>
      <c r="AL3028" s="2" t="s">
        <v>6535</v>
      </c>
      <c r="AM3028" s="2" t="str">
        <f>IF(OR(O3028="Q",Q3028="Q",S3028="Q",U3028="Q",W3028="Q",Y3028="Q",AB3028="Q",AD3028="Q",AF3028="Q",AH3028="Q",AJ3028="Q",AL3028="Q"),"Yes","No")</f>
        <v>No</v>
      </c>
    </row>
    <row r="3029" spans="1:39">
      <c r="A3029" s="6" t="s">
        <v>4121</v>
      </c>
      <c r="B3029" s="6" t="s">
        <v>4122</v>
      </c>
      <c r="C3029" s="4" t="s">
        <v>67</v>
      </c>
      <c r="D3029" s="242" t="s">
        <v>4123</v>
      </c>
      <c r="E3029" s="237" t="s">
        <v>4124</v>
      </c>
      <c r="F3029" s="25" t="s">
        <v>1218</v>
      </c>
      <c r="G3029" s="53" t="s">
        <v>476</v>
      </c>
      <c r="H3029" s="180">
        <v>0</v>
      </c>
      <c r="I3029" s="28">
        <v>4</v>
      </c>
      <c r="J3029" s="171" t="s">
        <v>14</v>
      </c>
      <c r="K3029" s="171" t="s">
        <v>13</v>
      </c>
      <c r="L3029" s="9">
        <v>4</v>
      </c>
      <c r="M3029" s="9"/>
      <c r="N3029" s="32">
        <v>0.71638810049406076</v>
      </c>
      <c r="O3029" s="10" t="s">
        <v>6535</v>
      </c>
      <c r="P3029" s="57">
        <v>4.0124347206603593E-2</v>
      </c>
      <c r="Q3029" s="7" t="s">
        <v>6535</v>
      </c>
      <c r="R3029" s="182">
        <v>42.072578647510525</v>
      </c>
      <c r="S3029" s="1" t="s">
        <v>6535</v>
      </c>
      <c r="T3029" s="36">
        <v>2.3564528114936834</v>
      </c>
      <c r="U3029" s="2" t="s">
        <v>6535</v>
      </c>
      <c r="V3029" s="31">
        <v>17.854199516451171</v>
      </c>
      <c r="W3029" s="2" t="s">
        <v>6535</v>
      </c>
      <c r="X3029" s="31" t="s">
        <v>6535</v>
      </c>
      <c r="Y3029" s="2" t="s">
        <v>6535</v>
      </c>
      <c r="AA3029" s="38">
        <v>6815</v>
      </c>
      <c r="AB3029" s="9" t="s">
        <v>6535</v>
      </c>
      <c r="AC3029" s="38">
        <v>169847</v>
      </c>
      <c r="AD3029" s="9" t="s">
        <v>6535</v>
      </c>
      <c r="AE3029" s="42">
        <v>9513</v>
      </c>
      <c r="AF3029" s="9" t="s">
        <v>6535</v>
      </c>
      <c r="AG3029" s="41">
        <v>4037</v>
      </c>
      <c r="AH3029" s="2" t="s">
        <v>6535</v>
      </c>
      <c r="AI3029" s="41">
        <v>0</v>
      </c>
      <c r="AJ3029" s="2" t="s">
        <v>6535</v>
      </c>
      <c r="AK3029" s="41">
        <v>79326</v>
      </c>
      <c r="AL3029" s="2" t="s">
        <v>6535</v>
      </c>
      <c r="AM3029" s="2" t="str">
        <f>IF(OR(O3029="Q",Q3029="Q",S3029="Q",U3029="Q",W3029="Q",Y3029="Q",AB3029="Q",AD3029="Q",AF3029="Q",AH3029="Q",AJ3029="Q",AL3029="Q"),"Yes","No")</f>
        <v>No</v>
      </c>
    </row>
    <row r="3030" spans="1:39">
      <c r="A3030" s="6" t="s">
        <v>6261</v>
      </c>
      <c r="B3030" s="6" t="s">
        <v>6262</v>
      </c>
      <c r="C3030" s="4" t="s">
        <v>67</v>
      </c>
      <c r="D3030" s="242"/>
      <c r="E3030" s="237" t="s">
        <v>6263</v>
      </c>
      <c r="F3030" s="25" t="s">
        <v>1218</v>
      </c>
      <c r="G3030" s="53" t="s">
        <v>476</v>
      </c>
      <c r="H3030" s="180">
        <v>0</v>
      </c>
      <c r="I3030" s="28">
        <v>4</v>
      </c>
      <c r="J3030" s="171" t="s">
        <v>14</v>
      </c>
      <c r="K3030" s="171" t="s">
        <v>13</v>
      </c>
      <c r="L3030" s="9">
        <v>4</v>
      </c>
      <c r="M3030" s="9"/>
      <c r="N3030" s="32">
        <v>0.66271760154738879</v>
      </c>
      <c r="O3030" s="10" t="s">
        <v>6535</v>
      </c>
      <c r="P3030" s="57">
        <v>1.9419883239811822E-2</v>
      </c>
      <c r="Q3030" s="7" t="s">
        <v>6535</v>
      </c>
      <c r="R3030" s="182">
        <v>96.212678936605315</v>
      </c>
      <c r="S3030" s="1" t="s">
        <v>6535</v>
      </c>
      <c r="T3030" s="36">
        <v>2.8193592365371507</v>
      </c>
      <c r="U3030" s="2" t="s">
        <v>6535</v>
      </c>
      <c r="V3030" s="31">
        <v>34.125725338491293</v>
      </c>
      <c r="W3030" s="2" t="s">
        <v>6535</v>
      </c>
      <c r="X3030" s="31" t="s">
        <v>6535</v>
      </c>
      <c r="Y3030" s="2" t="s">
        <v>6535</v>
      </c>
      <c r="AA3030" s="38">
        <v>2741</v>
      </c>
      <c r="AB3030" s="9" t="s">
        <v>6535</v>
      </c>
      <c r="AC3030" s="38">
        <v>141144</v>
      </c>
      <c r="AD3030" s="9" t="s">
        <v>6535</v>
      </c>
      <c r="AE3030" s="42">
        <v>4136</v>
      </c>
      <c r="AF3030" s="9" t="s">
        <v>6535</v>
      </c>
      <c r="AG3030" s="41">
        <v>1467</v>
      </c>
      <c r="AH3030" s="2" t="s">
        <v>6535</v>
      </c>
      <c r="AI3030" s="41">
        <v>0</v>
      </c>
      <c r="AJ3030" s="2" t="s">
        <v>6535</v>
      </c>
      <c r="AK3030" s="41">
        <v>37092</v>
      </c>
      <c r="AL3030" s="2" t="s">
        <v>6535</v>
      </c>
      <c r="AM3030" s="2" t="str">
        <f>IF(OR(O3030="Q",Q3030="Q",S3030="Q",U3030="Q",W3030="Q",Y3030="Q",AB3030="Q",AD3030="Q",AF3030="Q",AH3030="Q",AJ3030="Q",AL3030="Q"),"Yes","No")</f>
        <v>No</v>
      </c>
    </row>
    <row r="3031" spans="1:39">
      <c r="A3031" s="6" t="s">
        <v>459</v>
      </c>
      <c r="B3031" s="6" t="s">
        <v>460</v>
      </c>
      <c r="C3031" s="4" t="s">
        <v>11</v>
      </c>
      <c r="D3031" s="242" t="s">
        <v>461</v>
      </c>
      <c r="E3031" s="237">
        <v>239</v>
      </c>
      <c r="F3031" s="25" t="s">
        <v>167</v>
      </c>
      <c r="G3031" s="53" t="s">
        <v>264</v>
      </c>
      <c r="H3031" s="180">
        <v>0</v>
      </c>
      <c r="I3031" s="28">
        <v>4</v>
      </c>
      <c r="J3031" s="171" t="s">
        <v>14</v>
      </c>
      <c r="K3031" s="171" t="s">
        <v>13</v>
      </c>
      <c r="L3031" s="9">
        <v>4</v>
      </c>
      <c r="M3031" s="9"/>
      <c r="N3031" s="32">
        <v>0</v>
      </c>
      <c r="O3031" s="10" t="s">
        <v>6535</v>
      </c>
      <c r="P3031" s="57">
        <v>0</v>
      </c>
      <c r="Q3031" s="7" t="s">
        <v>6535</v>
      </c>
      <c r="R3031" s="182">
        <v>57.473297730307074</v>
      </c>
      <c r="S3031" s="1" t="s">
        <v>6535</v>
      </c>
      <c r="T3031" s="36">
        <v>3.8931909212283045</v>
      </c>
      <c r="U3031" s="2" t="s">
        <v>6535</v>
      </c>
      <c r="V3031" s="31">
        <v>14.762517146776407</v>
      </c>
      <c r="W3031" s="2" t="s">
        <v>6535</v>
      </c>
      <c r="X3031" s="31" t="s">
        <v>6535</v>
      </c>
      <c r="Y3031" s="2" t="s">
        <v>6535</v>
      </c>
      <c r="AA3031" s="38">
        <v>0</v>
      </c>
      <c r="AB3031" s="9" t="s">
        <v>6535</v>
      </c>
      <c r="AC3031" s="38">
        <v>86095</v>
      </c>
      <c r="AD3031" s="9" t="s">
        <v>6535</v>
      </c>
      <c r="AE3031" s="42">
        <v>5832</v>
      </c>
      <c r="AF3031" s="9" t="s">
        <v>6535</v>
      </c>
      <c r="AG3031" s="41">
        <v>1498</v>
      </c>
      <c r="AH3031" s="2" t="s">
        <v>6535</v>
      </c>
      <c r="AI3031" s="41">
        <v>0</v>
      </c>
      <c r="AJ3031" s="2" t="s">
        <v>6535</v>
      </c>
      <c r="AK3031" s="41">
        <v>24851</v>
      </c>
      <c r="AL3031" s="2" t="s">
        <v>6535</v>
      </c>
      <c r="AM3031" s="2" t="str">
        <f>IF(OR(O3031="Q",Q3031="Q",S3031="Q",U3031="Q",W3031="Q",Y3031="Q",AB3031="Q",AD3031="Q",AF3031="Q",AH3031="Q",AJ3031="Q",AL3031="Q"),"Yes","No")</f>
        <v>No</v>
      </c>
    </row>
    <row r="3032" spans="1:39">
      <c r="A3032" s="3" t="s">
        <v>5466</v>
      </c>
      <c r="B3032" s="3" t="s">
        <v>5467</v>
      </c>
      <c r="C3032" s="4" t="s">
        <v>84</v>
      </c>
      <c r="D3032" s="241" t="s">
        <v>5468</v>
      </c>
      <c r="E3032" s="236" t="s">
        <v>5469</v>
      </c>
      <c r="F3032" s="3" t="s">
        <v>481</v>
      </c>
      <c r="G3032" s="4" t="s">
        <v>476</v>
      </c>
      <c r="H3032" s="60">
        <v>0</v>
      </c>
      <c r="I3032" s="27">
        <v>4</v>
      </c>
      <c r="J3032" s="170" t="s">
        <v>14</v>
      </c>
      <c r="K3032" s="170" t="s">
        <v>13</v>
      </c>
      <c r="L3032" s="5">
        <v>4</v>
      </c>
      <c r="N3032" s="31">
        <v>1.6469644289917089</v>
      </c>
      <c r="O3032" s="4" t="s">
        <v>6535</v>
      </c>
      <c r="P3032" s="56">
        <v>5.4564142550816069E-2</v>
      </c>
      <c r="Q3032" s="8" t="s">
        <v>6535</v>
      </c>
      <c r="R3032" s="35">
        <v>43.524103355187044</v>
      </c>
      <c r="S3032" s="2" t="s">
        <v>6535</v>
      </c>
      <c r="T3032" s="36">
        <v>1.4419591207096027</v>
      </c>
      <c r="U3032" s="2" t="s">
        <v>6535</v>
      </c>
      <c r="V3032" s="31">
        <v>30.184006418828563</v>
      </c>
      <c r="W3032" s="2" t="s">
        <v>6535</v>
      </c>
      <c r="X3032" s="31" t="s">
        <v>6535</v>
      </c>
      <c r="Y3032" s="2" t="s">
        <v>6535</v>
      </c>
      <c r="AA3032" s="37">
        <v>6158</v>
      </c>
      <c r="AB3032" s="4" t="s">
        <v>6535</v>
      </c>
      <c r="AC3032" s="37">
        <v>112858</v>
      </c>
      <c r="AD3032" s="4" t="s">
        <v>6535</v>
      </c>
      <c r="AE3032" s="41">
        <v>3739</v>
      </c>
      <c r="AF3032" s="4" t="s">
        <v>6535</v>
      </c>
      <c r="AG3032" s="41">
        <v>2593</v>
      </c>
      <c r="AH3032" s="2" t="s">
        <v>6535</v>
      </c>
      <c r="AI3032" s="41">
        <v>0</v>
      </c>
      <c r="AJ3032" s="2" t="s">
        <v>6535</v>
      </c>
      <c r="AK3032" s="41">
        <v>66970</v>
      </c>
      <c r="AL3032" s="2" t="s">
        <v>6535</v>
      </c>
      <c r="AM3032" s="2" t="str">
        <f>IF(OR(O3032="Q",Q3032="Q",S3032="Q",U3032="Q",W3032="Q",Y3032="Q",AB3032="Q",AD3032="Q",AF3032="Q",AH3032="Q",AJ3032="Q",AL3032="Q"),"Yes","No")</f>
        <v>No</v>
      </c>
    </row>
    <row r="3033" spans="1:39">
      <c r="A3033" s="3" t="s">
        <v>5481</v>
      </c>
      <c r="B3033" s="3" t="s">
        <v>5482</v>
      </c>
      <c r="C3033" s="4" t="s">
        <v>84</v>
      </c>
      <c r="D3033" s="241" t="s">
        <v>5483</v>
      </c>
      <c r="E3033" s="236" t="s">
        <v>5484</v>
      </c>
      <c r="F3033" s="3" t="s">
        <v>481</v>
      </c>
      <c r="G3033" s="4" t="s">
        <v>476</v>
      </c>
      <c r="H3033" s="60">
        <v>0</v>
      </c>
      <c r="I3033" s="27">
        <v>4</v>
      </c>
      <c r="J3033" s="170" t="s">
        <v>14</v>
      </c>
      <c r="K3033" s="170" t="s">
        <v>13</v>
      </c>
      <c r="L3033" s="5">
        <v>4</v>
      </c>
      <c r="N3033" s="31">
        <v>5.2983674887113583</v>
      </c>
      <c r="O3033" s="4" t="s">
        <v>6535</v>
      </c>
      <c r="P3033" s="56">
        <v>9.3986444855206408E-2</v>
      </c>
      <c r="Q3033" s="8" t="s">
        <v>6535</v>
      </c>
      <c r="R3033" s="35">
        <v>40.544591556332747</v>
      </c>
      <c r="S3033" s="2" t="s">
        <v>6535</v>
      </c>
      <c r="T3033" s="36">
        <v>0.71921059205595805</v>
      </c>
      <c r="U3033" s="2" t="s">
        <v>6535</v>
      </c>
      <c r="V3033" s="31">
        <v>56.373740882250779</v>
      </c>
      <c r="W3033" s="2" t="s">
        <v>6535</v>
      </c>
      <c r="X3033" s="31" t="s">
        <v>6535</v>
      </c>
      <c r="Y3033" s="2" t="s">
        <v>6535</v>
      </c>
      <c r="AA3033" s="37">
        <v>15254</v>
      </c>
      <c r="AB3033" s="4" t="s">
        <v>6535</v>
      </c>
      <c r="AC3033" s="37">
        <v>162300</v>
      </c>
      <c r="AD3033" s="4" t="s">
        <v>6535</v>
      </c>
      <c r="AE3033" s="41">
        <v>2879</v>
      </c>
      <c r="AF3033" s="4" t="s">
        <v>6535</v>
      </c>
      <c r="AG3033" s="41">
        <v>4003</v>
      </c>
      <c r="AH3033" s="2" t="s">
        <v>6535</v>
      </c>
      <c r="AI3033" s="41">
        <v>0</v>
      </c>
      <c r="AJ3033" s="2" t="s">
        <v>6535</v>
      </c>
      <c r="AK3033" s="41">
        <v>107295</v>
      </c>
      <c r="AL3033" s="2" t="s">
        <v>6535</v>
      </c>
      <c r="AM3033" s="2" t="str">
        <f>IF(OR(O3033="Q",Q3033="Q",S3033="Q",U3033="Q",W3033="Q",Y3033="Q",AB3033="Q",AD3033="Q",AF3033="Q",AH3033="Q",AJ3033="Q",AL3033="Q"),"Yes","No")</f>
        <v>No</v>
      </c>
    </row>
    <row r="3034" spans="1:39">
      <c r="A3034" s="3" t="s">
        <v>5489</v>
      </c>
      <c r="B3034" s="3" t="s">
        <v>5490</v>
      </c>
      <c r="C3034" s="4" t="s">
        <v>84</v>
      </c>
      <c r="D3034" s="241" t="s">
        <v>5491</v>
      </c>
      <c r="E3034" s="236" t="s">
        <v>5492</v>
      </c>
      <c r="F3034" s="3" t="s">
        <v>481</v>
      </c>
      <c r="G3034" s="4" t="s">
        <v>476</v>
      </c>
      <c r="H3034" s="60">
        <v>0</v>
      </c>
      <c r="I3034" s="27">
        <v>4</v>
      </c>
      <c r="J3034" s="170" t="s">
        <v>14</v>
      </c>
      <c r="K3034" s="170" t="s">
        <v>13</v>
      </c>
      <c r="L3034" s="5">
        <v>4</v>
      </c>
      <c r="N3034" s="31">
        <v>1.9674477119043874</v>
      </c>
      <c r="O3034" s="4" t="s">
        <v>6535</v>
      </c>
      <c r="P3034" s="56">
        <v>6.3845639604607138E-2</v>
      </c>
      <c r="Q3034" s="8" t="s">
        <v>6535</v>
      </c>
      <c r="R3034" s="35">
        <v>63.008681672025723</v>
      </c>
      <c r="S3034" s="2" t="s">
        <v>6535</v>
      </c>
      <c r="T3034" s="36">
        <v>2.0446945337620579</v>
      </c>
      <c r="U3034" s="2" t="s">
        <v>6535</v>
      </c>
      <c r="V3034" s="31">
        <v>30.815694291555275</v>
      </c>
      <c r="W3034" s="2" t="s">
        <v>6535</v>
      </c>
      <c r="X3034" s="31" t="s">
        <v>6535</v>
      </c>
      <c r="Y3034" s="2" t="s">
        <v>6535</v>
      </c>
      <c r="AA3034" s="37">
        <v>12511</v>
      </c>
      <c r="AB3034" s="4" t="s">
        <v>6535</v>
      </c>
      <c r="AC3034" s="37">
        <v>195957</v>
      </c>
      <c r="AD3034" s="4" t="s">
        <v>6535</v>
      </c>
      <c r="AE3034" s="41">
        <v>6359</v>
      </c>
      <c r="AF3034" s="4" t="s">
        <v>6535</v>
      </c>
      <c r="AG3034" s="41">
        <v>3110</v>
      </c>
      <c r="AH3034" s="2" t="s">
        <v>6535</v>
      </c>
      <c r="AI3034" s="41">
        <v>0</v>
      </c>
      <c r="AJ3034" s="2" t="s">
        <v>6535</v>
      </c>
      <c r="AK3034" s="41">
        <v>47933</v>
      </c>
      <c r="AL3034" s="2" t="s">
        <v>6535</v>
      </c>
      <c r="AM3034" s="2" t="str">
        <f>IF(OR(O3034="Q",Q3034="Q",S3034="Q",U3034="Q",W3034="Q",Y3034="Q",AB3034="Q",AD3034="Q",AF3034="Q",AH3034="Q",AJ3034="Q",AL3034="Q"),"Yes","No")</f>
        <v>No</v>
      </c>
    </row>
    <row r="3035" spans="1:39">
      <c r="A3035" s="6" t="s">
        <v>4052</v>
      </c>
      <c r="B3035" s="6" t="s">
        <v>4053</v>
      </c>
      <c r="C3035" s="4" t="s">
        <v>95</v>
      </c>
      <c r="D3035" s="242" t="s">
        <v>4054</v>
      </c>
      <c r="E3035" s="237">
        <v>66188</v>
      </c>
      <c r="F3035" s="25" t="s">
        <v>167</v>
      </c>
      <c r="G3035" s="53" t="s">
        <v>264</v>
      </c>
      <c r="H3035" s="180">
        <v>0</v>
      </c>
      <c r="I3035" s="28">
        <v>4</v>
      </c>
      <c r="J3035" s="171" t="s">
        <v>14</v>
      </c>
      <c r="K3035" s="171" t="s">
        <v>13</v>
      </c>
      <c r="L3035" s="9">
        <v>4</v>
      </c>
      <c r="M3035" s="9"/>
      <c r="N3035" s="32">
        <v>0</v>
      </c>
      <c r="O3035" s="10" t="s">
        <v>6535</v>
      </c>
      <c r="P3035" s="57">
        <v>0</v>
      </c>
      <c r="Q3035" s="7" t="s">
        <v>6535</v>
      </c>
      <c r="R3035" s="182">
        <v>46.87851149215615</v>
      </c>
      <c r="S3035" s="1" t="s">
        <v>6535</v>
      </c>
      <c r="T3035" s="36">
        <v>3.0029186428310837</v>
      </c>
      <c r="U3035" s="2" t="s">
        <v>6535</v>
      </c>
      <c r="V3035" s="31">
        <v>15.610982869639169</v>
      </c>
      <c r="W3035" s="2" t="s">
        <v>6535</v>
      </c>
      <c r="X3035" s="31" t="s">
        <v>6535</v>
      </c>
      <c r="Y3035" s="2" t="s">
        <v>6535</v>
      </c>
      <c r="AA3035" s="38">
        <v>0</v>
      </c>
      <c r="AB3035" s="9" t="s">
        <v>6535</v>
      </c>
      <c r="AC3035" s="38">
        <v>256988</v>
      </c>
      <c r="AD3035" s="9" t="s">
        <v>6535</v>
      </c>
      <c r="AE3035" s="42">
        <v>16462</v>
      </c>
      <c r="AF3035" s="9" t="s">
        <v>6535</v>
      </c>
      <c r="AG3035" s="41">
        <v>5482</v>
      </c>
      <c r="AH3035" s="2" t="s">
        <v>6535</v>
      </c>
      <c r="AI3035" s="41">
        <v>0</v>
      </c>
      <c r="AJ3035" s="2" t="s">
        <v>6535</v>
      </c>
      <c r="AK3035" s="41">
        <v>54811</v>
      </c>
      <c r="AL3035" s="2" t="s">
        <v>6535</v>
      </c>
      <c r="AM3035" s="2" t="str">
        <f>IF(OR(O3035="Q",Q3035="Q",S3035="Q",U3035="Q",W3035="Q",Y3035="Q",AB3035="Q",AD3035="Q",AF3035="Q",AH3035="Q",AJ3035="Q",AL3035="Q"),"Yes","No")</f>
        <v>No</v>
      </c>
    </row>
    <row r="3036" spans="1:39">
      <c r="A3036" s="3" t="s">
        <v>3860</v>
      </c>
      <c r="B3036" s="3" t="s">
        <v>3861</v>
      </c>
      <c r="C3036" s="4" t="s">
        <v>141</v>
      </c>
      <c r="D3036" s="241" t="s">
        <v>3862</v>
      </c>
      <c r="E3036" s="236" t="s">
        <v>3863</v>
      </c>
      <c r="F3036" s="3" t="s">
        <v>317</v>
      </c>
      <c r="G3036" s="4" t="s">
        <v>476</v>
      </c>
      <c r="H3036" s="60">
        <v>0</v>
      </c>
      <c r="I3036" s="27">
        <v>4</v>
      </c>
      <c r="J3036" s="170" t="s">
        <v>20</v>
      </c>
      <c r="K3036" s="170" t="s">
        <v>16</v>
      </c>
      <c r="L3036" s="5">
        <v>4</v>
      </c>
      <c r="N3036" s="31">
        <v>2.2989834318948241</v>
      </c>
      <c r="O3036" s="4" t="s">
        <v>6535</v>
      </c>
      <c r="P3036" s="56">
        <v>0.2065813367763922</v>
      </c>
      <c r="Q3036" s="8" t="s">
        <v>6535</v>
      </c>
      <c r="R3036" s="35">
        <v>38.288969228182275</v>
      </c>
      <c r="S3036" s="2" t="s">
        <v>6535</v>
      </c>
      <c r="T3036" s="36">
        <v>3.4405582646712629</v>
      </c>
      <c r="U3036" s="2" t="s">
        <v>6535</v>
      </c>
      <c r="V3036" s="31">
        <v>11.128708274277894</v>
      </c>
      <c r="W3036" s="2" t="s">
        <v>6535</v>
      </c>
      <c r="X3036" s="31" t="s">
        <v>6535</v>
      </c>
      <c r="Y3036" s="2" t="s">
        <v>6535</v>
      </c>
      <c r="AA3036" s="37">
        <v>94079</v>
      </c>
      <c r="AB3036" s="4" t="s">
        <v>6535</v>
      </c>
      <c r="AC3036" s="37">
        <v>455409</v>
      </c>
      <c r="AD3036" s="4" t="s">
        <v>6535</v>
      </c>
      <c r="AE3036" s="41">
        <v>40922</v>
      </c>
      <c r="AF3036" s="4" t="s">
        <v>6535</v>
      </c>
      <c r="AG3036" s="41">
        <v>11894</v>
      </c>
      <c r="AH3036" s="2" t="s">
        <v>6535</v>
      </c>
      <c r="AI3036" s="41">
        <v>0</v>
      </c>
      <c r="AJ3036" s="2" t="s">
        <v>6535</v>
      </c>
      <c r="AK3036" s="41">
        <v>158867</v>
      </c>
      <c r="AL3036" s="2" t="s">
        <v>6535</v>
      </c>
      <c r="AM3036" s="2" t="str">
        <f>IF(OR(O3036="Q",Q3036="Q",S3036="Q",U3036="Q",W3036="Q",Y3036="Q",AB3036="Q",AD3036="Q",AF3036="Q",AH3036="Q",AJ3036="Q",AL3036="Q"),"Yes","No")</f>
        <v>No</v>
      </c>
    </row>
    <row r="3037" spans="1:39">
      <c r="A3037" s="6" t="s">
        <v>3835</v>
      </c>
      <c r="B3037" s="6" t="s">
        <v>2740</v>
      </c>
      <c r="C3037" s="4" t="s">
        <v>141</v>
      </c>
      <c r="D3037" s="242" t="s">
        <v>3836</v>
      </c>
      <c r="E3037" s="237" t="s">
        <v>3837</v>
      </c>
      <c r="F3037" s="25" t="s">
        <v>317</v>
      </c>
      <c r="G3037" s="53" t="s">
        <v>476</v>
      </c>
      <c r="H3037" s="180">
        <v>0</v>
      </c>
      <c r="I3037" s="28">
        <v>4</v>
      </c>
      <c r="J3037" s="171" t="s">
        <v>15</v>
      </c>
      <c r="K3037" s="171" t="s">
        <v>13</v>
      </c>
      <c r="L3037" s="9">
        <v>4</v>
      </c>
      <c r="M3037" s="9"/>
      <c r="N3037" s="32">
        <v>1.3721062349098139</v>
      </c>
      <c r="O3037" s="10" t="s">
        <v>6535</v>
      </c>
      <c r="P3037" s="57">
        <v>3.8116016933438017E-2</v>
      </c>
      <c r="Q3037" s="7" t="s">
        <v>6535</v>
      </c>
      <c r="R3037" s="182">
        <v>47.850292618463278</v>
      </c>
      <c r="S3037" s="1" t="s">
        <v>6535</v>
      </c>
      <c r="T3037" s="36">
        <v>1.3292429677175759</v>
      </c>
      <c r="U3037" s="2" t="s">
        <v>6535</v>
      </c>
      <c r="V3037" s="31">
        <v>35.998153671353499</v>
      </c>
      <c r="W3037" s="2" t="s">
        <v>6535</v>
      </c>
      <c r="X3037" s="31" t="s">
        <v>6535</v>
      </c>
      <c r="Y3037" s="2" t="s">
        <v>6535</v>
      </c>
      <c r="AA3037" s="38">
        <v>19322</v>
      </c>
      <c r="AB3037" s="9" t="s">
        <v>6535</v>
      </c>
      <c r="AC3037" s="38">
        <v>506926</v>
      </c>
      <c r="AD3037" s="9" t="s">
        <v>6535</v>
      </c>
      <c r="AE3037" s="42">
        <v>14082</v>
      </c>
      <c r="AF3037" s="9" t="s">
        <v>6535</v>
      </c>
      <c r="AG3037" s="41">
        <v>10594</v>
      </c>
      <c r="AH3037" s="2" t="s">
        <v>6535</v>
      </c>
      <c r="AI3037" s="41">
        <v>0</v>
      </c>
      <c r="AJ3037" s="2" t="s">
        <v>6535</v>
      </c>
      <c r="AK3037" s="41">
        <v>204039</v>
      </c>
      <c r="AL3037" s="2" t="s">
        <v>6535</v>
      </c>
      <c r="AM3037" s="2" t="str">
        <f>IF(OR(O3037="Q",Q3037="Q",S3037="Q",U3037="Q",W3037="Q",Y3037="Q",AB3037="Q",AD3037="Q",AF3037="Q",AH3037="Q",AJ3037="Q",AL3037="Q"),"Yes","No")</f>
        <v>No</v>
      </c>
    </row>
    <row r="3038" spans="1:39">
      <c r="A3038" s="6" t="s">
        <v>3754</v>
      </c>
      <c r="B3038" s="6" t="s">
        <v>3755</v>
      </c>
      <c r="C3038" s="4" t="s">
        <v>141</v>
      </c>
      <c r="D3038" s="242" t="s">
        <v>3756</v>
      </c>
      <c r="E3038" s="237" t="s">
        <v>3757</v>
      </c>
      <c r="F3038" s="25" t="s">
        <v>317</v>
      </c>
      <c r="G3038" s="53" t="s">
        <v>476</v>
      </c>
      <c r="H3038" s="180">
        <v>0</v>
      </c>
      <c r="I3038" s="28">
        <v>4</v>
      </c>
      <c r="J3038" s="171" t="s">
        <v>20</v>
      </c>
      <c r="K3038" s="171" t="s">
        <v>16</v>
      </c>
      <c r="L3038" s="9">
        <v>4</v>
      </c>
      <c r="M3038" s="9"/>
      <c r="N3038" s="32">
        <v>2.1957378367511056</v>
      </c>
      <c r="O3038" s="10" t="s">
        <v>6535</v>
      </c>
      <c r="P3038" s="57">
        <v>0.30896780642362748</v>
      </c>
      <c r="Q3038" s="7" t="s">
        <v>6535</v>
      </c>
      <c r="R3038" s="182">
        <v>20.999207920792081</v>
      </c>
      <c r="S3038" s="1" t="s">
        <v>6535</v>
      </c>
      <c r="T3038" s="36">
        <v>2.9548514851485148</v>
      </c>
      <c r="U3038" s="2" t="s">
        <v>6535</v>
      </c>
      <c r="V3038" s="31">
        <v>7.1066881115132023</v>
      </c>
      <c r="W3038" s="2" t="s">
        <v>6535</v>
      </c>
      <c r="X3038" s="31" t="s">
        <v>6535</v>
      </c>
      <c r="Y3038" s="2" t="s">
        <v>6535</v>
      </c>
      <c r="AA3038" s="38">
        <v>81912</v>
      </c>
      <c r="AB3038" s="9" t="s">
        <v>6535</v>
      </c>
      <c r="AC3038" s="38">
        <v>265115</v>
      </c>
      <c r="AD3038" s="9" t="s">
        <v>6535</v>
      </c>
      <c r="AE3038" s="42">
        <v>37305</v>
      </c>
      <c r="AF3038" s="9" t="s">
        <v>6535</v>
      </c>
      <c r="AG3038" s="41">
        <v>12625</v>
      </c>
      <c r="AH3038" s="2" t="s">
        <v>6535</v>
      </c>
      <c r="AI3038" s="41">
        <v>0</v>
      </c>
      <c r="AJ3038" s="2" t="s">
        <v>6535</v>
      </c>
      <c r="AK3038" s="41">
        <v>108612</v>
      </c>
      <c r="AL3038" s="2" t="s">
        <v>6535</v>
      </c>
      <c r="AM3038" s="2" t="str">
        <f>IF(OR(O3038="Q",Q3038="Q",S3038="Q",U3038="Q",W3038="Q",Y3038="Q",AB3038="Q",AD3038="Q",AF3038="Q",AH3038="Q",AJ3038="Q",AL3038="Q"),"Yes","No")</f>
        <v>No</v>
      </c>
    </row>
    <row r="3039" spans="1:39">
      <c r="A3039" s="3" t="s">
        <v>3720</v>
      </c>
      <c r="B3039" s="3" t="s">
        <v>3721</v>
      </c>
      <c r="C3039" s="4" t="s">
        <v>141</v>
      </c>
      <c r="D3039" s="241" t="s">
        <v>3722</v>
      </c>
      <c r="E3039" s="236" t="s">
        <v>3723</v>
      </c>
      <c r="F3039" s="3" t="s">
        <v>317</v>
      </c>
      <c r="G3039" s="4" t="s">
        <v>476</v>
      </c>
      <c r="H3039" s="60">
        <v>0</v>
      </c>
      <c r="I3039" s="27">
        <v>4</v>
      </c>
      <c r="J3039" s="170" t="s">
        <v>20</v>
      </c>
      <c r="K3039" s="170" t="s">
        <v>16</v>
      </c>
      <c r="L3039" s="5">
        <v>4</v>
      </c>
      <c r="N3039" s="31">
        <v>3.8225635993055032</v>
      </c>
      <c r="O3039" s="4" t="s">
        <v>6535</v>
      </c>
      <c r="P3039" s="56">
        <v>0.37306148008988099</v>
      </c>
      <c r="Q3039" s="8" t="s">
        <v>6535</v>
      </c>
      <c r="R3039" s="35">
        <v>25.819859235305309</v>
      </c>
      <c r="S3039" s="2" t="s">
        <v>6535</v>
      </c>
      <c r="T3039" s="36">
        <v>2.5198782575613468</v>
      </c>
      <c r="U3039" s="2" t="s">
        <v>6535</v>
      </c>
      <c r="V3039" s="31">
        <v>10.246470899071488</v>
      </c>
      <c r="W3039" s="2" t="s">
        <v>6535</v>
      </c>
      <c r="X3039" s="31" t="s">
        <v>6535</v>
      </c>
      <c r="Y3039" s="2" t="s">
        <v>6535</v>
      </c>
      <c r="AA3039" s="37">
        <v>101275</v>
      </c>
      <c r="AB3039" s="4" t="s">
        <v>6535</v>
      </c>
      <c r="AC3039" s="37">
        <v>271470</v>
      </c>
      <c r="AD3039" s="4" t="s">
        <v>6535</v>
      </c>
      <c r="AE3039" s="41">
        <v>26494</v>
      </c>
      <c r="AF3039" s="4" t="s">
        <v>6535</v>
      </c>
      <c r="AG3039" s="41">
        <v>10514</v>
      </c>
      <c r="AH3039" s="2" t="s">
        <v>6535</v>
      </c>
      <c r="AI3039" s="41">
        <v>0</v>
      </c>
      <c r="AJ3039" s="2" t="s">
        <v>6535</v>
      </c>
      <c r="AK3039" s="41">
        <v>112006</v>
      </c>
      <c r="AL3039" s="2" t="s">
        <v>6535</v>
      </c>
      <c r="AM3039" s="2" t="str">
        <f>IF(OR(O3039="Q",Q3039="Q",S3039="Q",U3039="Q",W3039="Q",Y3039="Q",AB3039="Q",AD3039="Q",AF3039="Q",AH3039="Q",AJ3039="Q",AL3039="Q"),"Yes","No")</f>
        <v>No</v>
      </c>
    </row>
    <row r="3040" spans="1:39">
      <c r="A3040" s="6" t="s">
        <v>1892</v>
      </c>
      <c r="B3040" s="6" t="s">
        <v>1893</v>
      </c>
      <c r="C3040" s="4" t="s">
        <v>18</v>
      </c>
      <c r="D3040" s="242" t="s">
        <v>1894</v>
      </c>
      <c r="E3040" s="237" t="s">
        <v>1895</v>
      </c>
      <c r="F3040" s="25" t="s">
        <v>317</v>
      </c>
      <c r="G3040" s="53" t="s">
        <v>476</v>
      </c>
      <c r="H3040" s="180">
        <v>0</v>
      </c>
      <c r="I3040" s="28">
        <v>4</v>
      </c>
      <c r="J3040" s="171" t="s">
        <v>14</v>
      </c>
      <c r="K3040" s="171" t="s">
        <v>13</v>
      </c>
      <c r="L3040" s="9">
        <v>4</v>
      </c>
      <c r="M3040" s="9"/>
      <c r="N3040" s="32">
        <v>0.69176996252522338</v>
      </c>
      <c r="O3040" s="10" t="s">
        <v>6535</v>
      </c>
      <c r="P3040" s="57">
        <v>5.8952501443258448E-2</v>
      </c>
      <c r="Q3040" s="7" t="s">
        <v>6535</v>
      </c>
      <c r="R3040" s="182">
        <v>48.764899670560048</v>
      </c>
      <c r="S3040" s="1" t="s">
        <v>6535</v>
      </c>
      <c r="T3040" s="36">
        <v>4.1557352500748728</v>
      </c>
      <c r="U3040" s="2" t="s">
        <v>6535</v>
      </c>
      <c r="V3040" s="31">
        <v>11.734361487460363</v>
      </c>
      <c r="W3040" s="2" t="s">
        <v>6535</v>
      </c>
      <c r="X3040" s="31" t="s">
        <v>6535</v>
      </c>
      <c r="Y3040" s="2" t="s">
        <v>6535</v>
      </c>
      <c r="AA3040" s="38">
        <v>9599</v>
      </c>
      <c r="AB3040" s="9" t="s">
        <v>6535</v>
      </c>
      <c r="AC3040" s="38">
        <v>162826</v>
      </c>
      <c r="AD3040" s="9" t="s">
        <v>6535</v>
      </c>
      <c r="AE3040" s="42">
        <v>13876</v>
      </c>
      <c r="AF3040" s="9" t="s">
        <v>6535</v>
      </c>
      <c r="AG3040" s="41">
        <v>3339</v>
      </c>
      <c r="AH3040" s="2" t="s">
        <v>6535</v>
      </c>
      <c r="AI3040" s="41">
        <v>0</v>
      </c>
      <c r="AJ3040" s="2" t="s">
        <v>6535</v>
      </c>
      <c r="AK3040" s="41">
        <v>63672</v>
      </c>
      <c r="AL3040" s="2" t="s">
        <v>65</v>
      </c>
      <c r="AM3040" s="2" t="str">
        <f>IF(OR(O3040="Q",Q3040="Q",S3040="Q",U3040="Q",W3040="Q",Y3040="Q",AB3040="Q",AD3040="Q",AF3040="Q",AH3040="Q",AJ3040="Q",AL3040="Q"),"Yes","No")</f>
        <v>Yes</v>
      </c>
    </row>
    <row r="3041" spans="1:39">
      <c r="A3041" s="6" t="s">
        <v>1918</v>
      </c>
      <c r="B3041" s="6" t="s">
        <v>1919</v>
      </c>
      <c r="C3041" s="4" t="s">
        <v>18</v>
      </c>
      <c r="D3041" s="242" t="s">
        <v>1920</v>
      </c>
      <c r="E3041" s="237" t="s">
        <v>1921</v>
      </c>
      <c r="F3041" s="25" t="s">
        <v>317</v>
      </c>
      <c r="G3041" s="53" t="s">
        <v>476</v>
      </c>
      <c r="H3041" s="180">
        <v>0</v>
      </c>
      <c r="I3041" s="28">
        <v>4</v>
      </c>
      <c r="J3041" s="171" t="s">
        <v>14</v>
      </c>
      <c r="K3041" s="171" t="s">
        <v>13</v>
      </c>
      <c r="L3041" s="9">
        <v>4</v>
      </c>
      <c r="M3041" s="9"/>
      <c r="N3041" s="32">
        <v>2.1330968668186809</v>
      </c>
      <c r="O3041" s="10" t="s">
        <v>6535</v>
      </c>
      <c r="P3041" s="57">
        <v>0.1276159295075838</v>
      </c>
      <c r="Q3041" s="7" t="s">
        <v>6535</v>
      </c>
      <c r="R3041" s="182">
        <v>80.685690990623726</v>
      </c>
      <c r="S3041" s="1" t="s">
        <v>6535</v>
      </c>
      <c r="T3041" s="36">
        <v>4.8271504280472888</v>
      </c>
      <c r="U3041" s="2" t="s">
        <v>6535</v>
      </c>
      <c r="V3041" s="31">
        <v>16.714973397517102</v>
      </c>
      <c r="W3041" s="2" t="s">
        <v>6535</v>
      </c>
      <c r="X3041" s="31" t="s">
        <v>6535</v>
      </c>
      <c r="Y3041" s="2" t="s">
        <v>6535</v>
      </c>
      <c r="AA3041" s="38">
        <v>25258</v>
      </c>
      <c r="AB3041" s="9" t="s">
        <v>6535</v>
      </c>
      <c r="AC3041" s="38">
        <v>197922</v>
      </c>
      <c r="AD3041" s="9" t="s">
        <v>6535</v>
      </c>
      <c r="AE3041" s="42">
        <v>11841</v>
      </c>
      <c r="AF3041" s="9" t="s">
        <v>6535</v>
      </c>
      <c r="AG3041" s="41">
        <v>2453</v>
      </c>
      <c r="AH3041" s="2" t="s">
        <v>6535</v>
      </c>
      <c r="AI3041" s="41">
        <v>0</v>
      </c>
      <c r="AJ3041" s="2" t="s">
        <v>6535</v>
      </c>
      <c r="AK3041" s="41">
        <v>67499</v>
      </c>
      <c r="AL3041" s="2" t="s">
        <v>6535</v>
      </c>
      <c r="AM3041" s="2" t="str">
        <f>IF(OR(O3041="Q",Q3041="Q",S3041="Q",U3041="Q",W3041="Q",Y3041="Q",AB3041="Q",AD3041="Q",AF3041="Q",AH3041="Q",AJ3041="Q",AL3041="Q"),"Yes","No")</f>
        <v>No</v>
      </c>
    </row>
    <row r="3042" spans="1:39">
      <c r="A3042" s="3" t="s">
        <v>6271</v>
      </c>
      <c r="B3042" s="3" t="s">
        <v>6272</v>
      </c>
      <c r="C3042" s="4" t="s">
        <v>137</v>
      </c>
      <c r="D3042" s="241" t="s">
        <v>6273</v>
      </c>
      <c r="E3042" s="236">
        <v>15</v>
      </c>
      <c r="F3042" s="3" t="s">
        <v>167</v>
      </c>
      <c r="G3042" s="4" t="s">
        <v>264</v>
      </c>
      <c r="H3042" s="60">
        <v>0</v>
      </c>
      <c r="I3042" s="27">
        <v>4</v>
      </c>
      <c r="J3042" s="170" t="s">
        <v>14</v>
      </c>
      <c r="K3042" s="170" t="s">
        <v>13</v>
      </c>
      <c r="L3042" s="5">
        <v>4</v>
      </c>
      <c r="N3042" s="31">
        <v>0</v>
      </c>
      <c r="O3042" s="4" t="s">
        <v>6535</v>
      </c>
      <c r="P3042" s="56">
        <v>0</v>
      </c>
      <c r="Q3042" s="8" t="s">
        <v>6535</v>
      </c>
      <c r="R3042" s="35">
        <v>107.97220323536114</v>
      </c>
      <c r="S3042" s="2" t="s">
        <v>6535</v>
      </c>
      <c r="T3042" s="36">
        <v>1.2098427887901573</v>
      </c>
      <c r="U3042" s="2" t="s">
        <v>6535</v>
      </c>
      <c r="V3042" s="31">
        <v>89.244821092278713</v>
      </c>
      <c r="W3042" s="2" t="s">
        <v>6535</v>
      </c>
      <c r="X3042" s="31" t="s">
        <v>6535</v>
      </c>
      <c r="Y3042" s="2" t="s">
        <v>6535</v>
      </c>
      <c r="AA3042" s="37">
        <v>0</v>
      </c>
      <c r="AB3042" s="4" t="s">
        <v>6535</v>
      </c>
      <c r="AC3042" s="37">
        <v>473890</v>
      </c>
      <c r="AD3042" s="4" t="s">
        <v>6535</v>
      </c>
      <c r="AE3042" s="41">
        <v>5310</v>
      </c>
      <c r="AF3042" s="4" t="s">
        <v>6535</v>
      </c>
      <c r="AG3042" s="41">
        <v>4389</v>
      </c>
      <c r="AH3042" s="2" t="s">
        <v>6535</v>
      </c>
      <c r="AI3042" s="41">
        <v>0</v>
      </c>
      <c r="AJ3042" s="2" t="s">
        <v>6535</v>
      </c>
      <c r="AK3042" s="41">
        <v>135995</v>
      </c>
      <c r="AL3042" s="2" t="s">
        <v>6535</v>
      </c>
      <c r="AM3042" s="2" t="str">
        <f>IF(OR(O3042="Q",Q3042="Q",S3042="Q",U3042="Q",W3042="Q",Y3042="Q",AB3042="Q",AD3042="Q",AF3042="Q",AH3042="Q",AJ3042="Q",AL3042="Q"),"Yes","No")</f>
        <v>No</v>
      </c>
    </row>
    <row r="3043" spans="1:39">
      <c r="A3043" s="3" t="s">
        <v>1038</v>
      </c>
      <c r="B3043" s="3" t="s">
        <v>1036</v>
      </c>
      <c r="C3043" s="4" t="s">
        <v>97</v>
      </c>
      <c r="D3043" s="241">
        <v>2187</v>
      </c>
      <c r="E3043" s="236">
        <v>20187</v>
      </c>
      <c r="F3043" s="3" t="s">
        <v>317</v>
      </c>
      <c r="G3043" s="4" t="s">
        <v>264</v>
      </c>
      <c r="H3043" s="60">
        <v>423566</v>
      </c>
      <c r="I3043" s="27">
        <v>4</v>
      </c>
      <c r="J3043" s="170" t="s">
        <v>15</v>
      </c>
      <c r="K3043" s="170" t="s">
        <v>13</v>
      </c>
      <c r="L3043" s="5">
        <v>4</v>
      </c>
      <c r="N3043" s="31">
        <v>1.1360215012001211</v>
      </c>
      <c r="O3043" s="4" t="s">
        <v>6535</v>
      </c>
      <c r="P3043" s="56">
        <v>0.23377499428542201</v>
      </c>
      <c r="Q3043" s="8" t="s">
        <v>6535</v>
      </c>
      <c r="R3043" s="35">
        <v>87.409948302361329</v>
      </c>
      <c r="S3043" s="2" t="s">
        <v>6535</v>
      </c>
      <c r="T3043" s="36">
        <v>17.987564622048346</v>
      </c>
      <c r="U3043" s="2" t="s">
        <v>6535</v>
      </c>
      <c r="V3043" s="31">
        <v>4.8594654217513229</v>
      </c>
      <c r="W3043" s="2" t="s">
        <v>6535</v>
      </c>
      <c r="X3043" s="31" t="s">
        <v>6535</v>
      </c>
      <c r="Y3043" s="2" t="s">
        <v>6535</v>
      </c>
      <c r="AA3043" s="37">
        <v>146248</v>
      </c>
      <c r="AB3043" s="4" t="s">
        <v>6535</v>
      </c>
      <c r="AC3043" s="37">
        <v>625593</v>
      </c>
      <c r="AD3043" s="4" t="s">
        <v>6535</v>
      </c>
      <c r="AE3043" s="41">
        <v>128737</v>
      </c>
      <c r="AF3043" s="4" t="s">
        <v>6535</v>
      </c>
      <c r="AG3043" s="41">
        <v>7157</v>
      </c>
      <c r="AH3043" s="2" t="s">
        <v>6535</v>
      </c>
      <c r="AI3043" s="41">
        <v>0</v>
      </c>
      <c r="AJ3043" s="2" t="s">
        <v>6535</v>
      </c>
      <c r="AK3043" s="41">
        <v>85168</v>
      </c>
      <c r="AL3043" s="2" t="s">
        <v>6535</v>
      </c>
      <c r="AM3043" s="2" t="str">
        <f>IF(OR(O3043="Q",Q3043="Q",S3043="Q",U3043="Q",W3043="Q",Y3043="Q",AB3043="Q",AD3043="Q",AF3043="Q",AH3043="Q",AJ3043="Q",AL3043="Q"),"Yes","No")</f>
        <v>No</v>
      </c>
    </row>
    <row r="3044" spans="1:39">
      <c r="A3044" s="3" t="s">
        <v>176</v>
      </c>
      <c r="B3044" s="3" t="s">
        <v>2969</v>
      </c>
      <c r="C3044" s="4" t="s">
        <v>141</v>
      </c>
      <c r="D3044" s="241">
        <v>5217</v>
      </c>
      <c r="E3044" s="236">
        <v>55308</v>
      </c>
      <c r="F3044" s="3" t="s">
        <v>317</v>
      </c>
      <c r="G3044" s="4" t="s">
        <v>264</v>
      </c>
      <c r="H3044" s="60">
        <v>401661</v>
      </c>
      <c r="I3044" s="27">
        <v>4</v>
      </c>
      <c r="J3044" s="170" t="s">
        <v>20</v>
      </c>
      <c r="K3044" s="170" t="s">
        <v>16</v>
      </c>
      <c r="L3044" s="5">
        <v>4</v>
      </c>
      <c r="N3044" s="31">
        <v>3.6708746618575292</v>
      </c>
      <c r="O3044" s="4" t="s">
        <v>6535</v>
      </c>
      <c r="P3044" s="56">
        <v>0.42246196892944171</v>
      </c>
      <c r="Q3044" s="8" t="s">
        <v>6535</v>
      </c>
      <c r="R3044" s="35">
        <v>22.039983058026259</v>
      </c>
      <c r="S3044" s="2" t="s">
        <v>6535</v>
      </c>
      <c r="T3044" s="36">
        <v>2.5364675984752223</v>
      </c>
      <c r="U3044" s="2" t="s">
        <v>6535</v>
      </c>
      <c r="V3044" s="31">
        <v>8.6892428948335176</v>
      </c>
      <c r="W3044" s="2" t="s">
        <v>6535</v>
      </c>
      <c r="X3044" s="31" t="s">
        <v>6535</v>
      </c>
      <c r="Y3044" s="2" t="s">
        <v>6535</v>
      </c>
      <c r="AA3044" s="37">
        <v>109917</v>
      </c>
      <c r="AB3044" s="4" t="s">
        <v>6535</v>
      </c>
      <c r="AC3044" s="37">
        <v>260182</v>
      </c>
      <c r="AD3044" s="4" t="s">
        <v>6535</v>
      </c>
      <c r="AE3044" s="41">
        <v>29943</v>
      </c>
      <c r="AF3044" s="4" t="s">
        <v>6535</v>
      </c>
      <c r="AG3044" s="41">
        <v>11805</v>
      </c>
      <c r="AH3044" s="2" t="s">
        <v>6535</v>
      </c>
      <c r="AI3044" s="41">
        <v>0</v>
      </c>
      <c r="AJ3044" s="2" t="s">
        <v>6535</v>
      </c>
      <c r="AK3044" s="41">
        <v>97772</v>
      </c>
      <c r="AL3044" s="2" t="s">
        <v>6535</v>
      </c>
      <c r="AM3044" s="2" t="str">
        <f>IF(OR(O3044="Q",Q3044="Q",S3044="Q",U3044="Q",W3044="Q",Y3044="Q",AB3044="Q",AD3044="Q",AF3044="Q",AH3044="Q",AJ3044="Q",AL3044="Q"),"Yes","No")</f>
        <v>No</v>
      </c>
    </row>
    <row r="3045" spans="1:39">
      <c r="A3045" s="3" t="s">
        <v>4908</v>
      </c>
      <c r="B3045" s="3" t="s">
        <v>2474</v>
      </c>
      <c r="C3045" s="4" t="s">
        <v>80</v>
      </c>
      <c r="D3045" s="241" t="s">
        <v>4909</v>
      </c>
      <c r="E3045" s="236" t="s">
        <v>4910</v>
      </c>
      <c r="F3045" s="3" t="s">
        <v>317</v>
      </c>
      <c r="G3045" s="4" t="s">
        <v>476</v>
      </c>
      <c r="H3045" s="60">
        <v>0</v>
      </c>
      <c r="I3045" s="27">
        <v>4</v>
      </c>
      <c r="J3045" s="170" t="s">
        <v>14</v>
      </c>
      <c r="K3045" s="170" t="s">
        <v>13</v>
      </c>
      <c r="L3045" s="5">
        <v>4</v>
      </c>
      <c r="N3045" s="31">
        <v>0.89727250446412943</v>
      </c>
      <c r="O3045" s="4" t="s">
        <v>6535</v>
      </c>
      <c r="P3045" s="56">
        <v>0.16573645917542443</v>
      </c>
      <c r="Q3045" s="8" t="s">
        <v>6535</v>
      </c>
      <c r="R3045" s="35">
        <v>27.690723495702006</v>
      </c>
      <c r="S3045" s="2" t="s">
        <v>6535</v>
      </c>
      <c r="T3045" s="36">
        <v>5.1147922636103154</v>
      </c>
      <c r="U3045" s="2" t="s">
        <v>6535</v>
      </c>
      <c r="V3045" s="31">
        <v>5.4138510556353072</v>
      </c>
      <c r="W3045" s="2" t="s">
        <v>6535</v>
      </c>
      <c r="X3045" s="31" t="s">
        <v>6535</v>
      </c>
      <c r="Y3045" s="2" t="s">
        <v>6535</v>
      </c>
      <c r="AA3045" s="37">
        <v>25627</v>
      </c>
      <c r="AB3045" s="4" t="s">
        <v>6535</v>
      </c>
      <c r="AC3045" s="37">
        <v>154625</v>
      </c>
      <c r="AD3045" s="4" t="s">
        <v>6535</v>
      </c>
      <c r="AE3045" s="41">
        <v>28561</v>
      </c>
      <c r="AF3045" s="4" t="s">
        <v>6535</v>
      </c>
      <c r="AG3045" s="41">
        <v>5584</v>
      </c>
      <c r="AH3045" s="2" t="s">
        <v>6535</v>
      </c>
      <c r="AI3045" s="41">
        <v>0</v>
      </c>
      <c r="AJ3045" s="2" t="s">
        <v>6535</v>
      </c>
      <c r="AK3045" s="41">
        <v>57612</v>
      </c>
      <c r="AL3045" s="2" t="s">
        <v>6535</v>
      </c>
      <c r="AM3045" s="2" t="str">
        <f>IF(OR(O3045="Q",Q3045="Q",S3045="Q",U3045="Q",W3045="Q",Y3045="Q",AB3045="Q",AD3045="Q",AF3045="Q",AH3045="Q",AJ3045="Q",AL3045="Q"),"Yes","No")</f>
        <v>No</v>
      </c>
    </row>
    <row r="3046" spans="1:39">
      <c r="A3046" s="3" t="s">
        <v>4889</v>
      </c>
      <c r="B3046" s="3" t="s">
        <v>4890</v>
      </c>
      <c r="C3046" s="4" t="s">
        <v>80</v>
      </c>
      <c r="D3046" s="241" t="s">
        <v>4891</v>
      </c>
      <c r="E3046" s="236" t="s">
        <v>4892</v>
      </c>
      <c r="F3046" s="3" t="s">
        <v>317</v>
      </c>
      <c r="G3046" s="4" t="s">
        <v>476</v>
      </c>
      <c r="H3046" s="60">
        <v>0</v>
      </c>
      <c r="I3046" s="27">
        <v>4</v>
      </c>
      <c r="J3046" s="170" t="s">
        <v>14</v>
      </c>
      <c r="K3046" s="170" t="s">
        <v>13</v>
      </c>
      <c r="L3046" s="5">
        <v>4</v>
      </c>
      <c r="N3046" s="31">
        <v>1.0944675082606117</v>
      </c>
      <c r="O3046" s="4" t="s">
        <v>6535</v>
      </c>
      <c r="P3046" s="56">
        <v>8.3950167991317742E-2</v>
      </c>
      <c r="Q3046" s="8" t="s">
        <v>6535</v>
      </c>
      <c r="R3046" s="35">
        <v>49.717932148626815</v>
      </c>
      <c r="S3046" s="2" t="s">
        <v>6535</v>
      </c>
      <c r="T3046" s="36">
        <v>3.8135702746365103</v>
      </c>
      <c r="U3046" s="2" t="s">
        <v>6535</v>
      </c>
      <c r="V3046" s="31">
        <v>13.037109209523003</v>
      </c>
      <c r="W3046" s="2" t="s">
        <v>6535</v>
      </c>
      <c r="X3046" s="31" t="s">
        <v>6535</v>
      </c>
      <c r="Y3046" s="2" t="s">
        <v>6535</v>
      </c>
      <c r="AA3046" s="37">
        <v>12918</v>
      </c>
      <c r="AB3046" s="4" t="s">
        <v>6535</v>
      </c>
      <c r="AC3046" s="37">
        <v>153877</v>
      </c>
      <c r="AD3046" s="4" t="s">
        <v>6535</v>
      </c>
      <c r="AE3046" s="41">
        <v>11803</v>
      </c>
      <c r="AF3046" s="4" t="s">
        <v>6535</v>
      </c>
      <c r="AG3046" s="41">
        <v>3095</v>
      </c>
      <c r="AH3046" s="2" t="s">
        <v>6535</v>
      </c>
      <c r="AI3046" s="41">
        <v>0</v>
      </c>
      <c r="AJ3046" s="2" t="s">
        <v>6535</v>
      </c>
      <c r="AK3046" s="41">
        <v>40077</v>
      </c>
      <c r="AL3046" s="2" t="s">
        <v>6535</v>
      </c>
      <c r="AM3046" s="2" t="str">
        <f>IF(OR(O3046="Q",Q3046="Q",S3046="Q",U3046="Q",W3046="Q",Y3046="Q",AB3046="Q",AD3046="Q",AF3046="Q",AH3046="Q",AJ3046="Q",AL3046="Q"),"Yes","No")</f>
        <v>No</v>
      </c>
    </row>
    <row r="3047" spans="1:39">
      <c r="A3047" s="6" t="s">
        <v>4874</v>
      </c>
      <c r="B3047" s="6" t="s">
        <v>4875</v>
      </c>
      <c r="C3047" s="4" t="s">
        <v>80</v>
      </c>
      <c r="D3047" s="242" t="s">
        <v>4876</v>
      </c>
      <c r="E3047" s="237" t="s">
        <v>4877</v>
      </c>
      <c r="F3047" s="25" t="s">
        <v>317</v>
      </c>
      <c r="G3047" s="53" t="s">
        <v>476</v>
      </c>
      <c r="H3047" s="180">
        <v>0</v>
      </c>
      <c r="I3047" s="28">
        <v>4</v>
      </c>
      <c r="J3047" s="171" t="s">
        <v>14</v>
      </c>
      <c r="K3047" s="171" t="s">
        <v>13</v>
      </c>
      <c r="L3047" s="9">
        <v>4</v>
      </c>
      <c r="M3047" s="9"/>
      <c r="N3047" s="32">
        <v>3.0765761443239614</v>
      </c>
      <c r="O3047" s="10" t="s">
        <v>6535</v>
      </c>
      <c r="P3047" s="57">
        <v>0.40232149579621029</v>
      </c>
      <c r="Q3047" s="7" t="s">
        <v>6535</v>
      </c>
      <c r="R3047" s="182">
        <v>30.083050207625519</v>
      </c>
      <c r="S3047" s="1" t="s">
        <v>163</v>
      </c>
      <c r="T3047" s="36">
        <v>3.9339373348433373</v>
      </c>
      <c r="U3047" s="2" t="s">
        <v>163</v>
      </c>
      <c r="V3047" s="31">
        <v>7.6470588235294121</v>
      </c>
      <c r="W3047" s="2" t="s">
        <v>6535</v>
      </c>
      <c r="X3047" s="31" t="s">
        <v>6535</v>
      </c>
      <c r="Y3047" s="2" t="s">
        <v>6535</v>
      </c>
      <c r="AA3047" s="38">
        <v>64122</v>
      </c>
      <c r="AB3047" s="9" t="s">
        <v>6535</v>
      </c>
      <c r="AC3047" s="38">
        <v>159380</v>
      </c>
      <c r="AD3047" s="9" t="s">
        <v>6535</v>
      </c>
      <c r="AE3047" s="42">
        <v>20842</v>
      </c>
      <c r="AF3047" s="9" t="s">
        <v>6535</v>
      </c>
      <c r="AG3047" s="41">
        <v>5298</v>
      </c>
      <c r="AH3047" s="2" t="s">
        <v>163</v>
      </c>
      <c r="AI3047" s="41">
        <v>0</v>
      </c>
      <c r="AJ3047" s="2" t="s">
        <v>6535</v>
      </c>
      <c r="AK3047" s="41">
        <v>37081</v>
      </c>
      <c r="AL3047" s="2" t="s">
        <v>163</v>
      </c>
      <c r="AM3047" s="2" t="str">
        <f>IF(OR(O3047="Q",Q3047="Q",S3047="Q",U3047="Q",W3047="Q",Y3047="Q",AB3047="Q",AD3047="Q",AF3047="Q",AH3047="Q",AJ3047="Q",AL3047="Q"),"Yes","No")</f>
        <v>No</v>
      </c>
    </row>
    <row r="3048" spans="1:39">
      <c r="A3048" s="3" t="s">
        <v>2270</v>
      </c>
      <c r="B3048" s="3" t="s">
        <v>6393</v>
      </c>
      <c r="C3048" s="4" t="s">
        <v>54</v>
      </c>
      <c r="D3048" s="241" t="s">
        <v>2271</v>
      </c>
      <c r="E3048" s="236" t="s">
        <v>2272</v>
      </c>
      <c r="F3048" s="3" t="s">
        <v>317</v>
      </c>
      <c r="G3048" s="4" t="s">
        <v>476</v>
      </c>
      <c r="H3048" s="60">
        <v>0</v>
      </c>
      <c r="I3048" s="27">
        <v>4</v>
      </c>
      <c r="J3048" s="170" t="s">
        <v>14</v>
      </c>
      <c r="K3048" s="170" t="s">
        <v>13</v>
      </c>
      <c r="L3048" s="5">
        <v>4</v>
      </c>
      <c r="N3048" s="31">
        <v>8.1622176591375772E-2</v>
      </c>
      <c r="O3048" s="4" t="s">
        <v>6535</v>
      </c>
      <c r="P3048" s="56">
        <v>4.7365363705421199E-3</v>
      </c>
      <c r="Q3048" s="8" t="s">
        <v>6535</v>
      </c>
      <c r="R3048" s="35">
        <v>38.740719369109442</v>
      </c>
      <c r="S3048" s="2" t="s">
        <v>6535</v>
      </c>
      <c r="T3048" s="36">
        <v>2.2481246393537218</v>
      </c>
      <c r="U3048" s="2" t="s">
        <v>6535</v>
      </c>
      <c r="V3048" s="31">
        <v>17.232460643394933</v>
      </c>
      <c r="W3048" s="2" t="s">
        <v>6535</v>
      </c>
      <c r="X3048" s="31" t="s">
        <v>6535</v>
      </c>
      <c r="Y3048" s="2" t="s">
        <v>6535</v>
      </c>
      <c r="AA3048" s="37">
        <v>954</v>
      </c>
      <c r="AB3048" s="4" t="s">
        <v>6535</v>
      </c>
      <c r="AC3048" s="37">
        <v>201413</v>
      </c>
      <c r="AD3048" s="4" t="s">
        <v>6535</v>
      </c>
      <c r="AE3048" s="41">
        <v>11688</v>
      </c>
      <c r="AF3048" s="4" t="s">
        <v>6535</v>
      </c>
      <c r="AG3048" s="41">
        <v>5199</v>
      </c>
      <c r="AH3048" s="2" t="s">
        <v>6535</v>
      </c>
      <c r="AI3048" s="41">
        <v>0</v>
      </c>
      <c r="AJ3048" s="2" t="s">
        <v>6535</v>
      </c>
      <c r="AK3048" s="41">
        <v>80903</v>
      </c>
      <c r="AL3048" s="2" t="s">
        <v>6535</v>
      </c>
      <c r="AM3048" s="2" t="str">
        <f>IF(OR(O3048="Q",Q3048="Q",S3048="Q",U3048="Q",W3048="Q",Y3048="Q",AB3048="Q",AD3048="Q",AF3048="Q",AH3048="Q",AJ3048="Q",AL3048="Q"),"Yes","No")</f>
        <v>No</v>
      </c>
    </row>
    <row r="3049" spans="1:39">
      <c r="A3049" s="3" t="s">
        <v>2255</v>
      </c>
      <c r="B3049" s="3" t="s">
        <v>2256</v>
      </c>
      <c r="C3049" s="4" t="s">
        <v>54</v>
      </c>
      <c r="D3049" s="241" t="s">
        <v>2257</v>
      </c>
      <c r="E3049" s="236" t="s">
        <v>2258</v>
      </c>
      <c r="F3049" s="3" t="s">
        <v>317</v>
      </c>
      <c r="G3049" s="4" t="s">
        <v>476</v>
      </c>
      <c r="H3049" s="60">
        <v>0</v>
      </c>
      <c r="I3049" s="27">
        <v>4</v>
      </c>
      <c r="J3049" s="170" t="s">
        <v>14</v>
      </c>
      <c r="K3049" s="170" t="s">
        <v>13</v>
      </c>
      <c r="L3049" s="5">
        <v>4</v>
      </c>
      <c r="N3049" s="31">
        <v>2.165262379896526</v>
      </c>
      <c r="O3049" s="4" t="s">
        <v>6535</v>
      </c>
      <c r="P3049" s="56">
        <v>0.13363805144627061</v>
      </c>
      <c r="Q3049" s="8" t="s">
        <v>6535</v>
      </c>
      <c r="R3049" s="35">
        <v>30.324941209019229</v>
      </c>
      <c r="S3049" s="2" t="s">
        <v>6535</v>
      </c>
      <c r="T3049" s="36">
        <v>1.8716281643380828</v>
      </c>
      <c r="U3049" s="2" t="s">
        <v>6535</v>
      </c>
      <c r="V3049" s="31">
        <v>16.202439024390245</v>
      </c>
      <c r="W3049" s="2" t="s">
        <v>6535</v>
      </c>
      <c r="X3049" s="31" t="s">
        <v>6535</v>
      </c>
      <c r="Y3049" s="2" t="s">
        <v>6535</v>
      </c>
      <c r="AA3049" s="37">
        <v>29296</v>
      </c>
      <c r="AB3049" s="4" t="s">
        <v>6535</v>
      </c>
      <c r="AC3049" s="37">
        <v>219219</v>
      </c>
      <c r="AD3049" s="4" t="s">
        <v>6535</v>
      </c>
      <c r="AE3049" s="41">
        <v>13530</v>
      </c>
      <c r="AF3049" s="4" t="s">
        <v>6535</v>
      </c>
      <c r="AG3049" s="41">
        <v>7229</v>
      </c>
      <c r="AH3049" s="2" t="s">
        <v>6535</v>
      </c>
      <c r="AI3049" s="41">
        <v>0</v>
      </c>
      <c r="AJ3049" s="2" t="s">
        <v>6535</v>
      </c>
      <c r="AK3049" s="41">
        <v>164804</v>
      </c>
      <c r="AL3049" s="2" t="s">
        <v>6535</v>
      </c>
      <c r="AM3049" s="2" t="str">
        <f>IF(OR(O3049="Q",Q3049="Q",S3049="Q",U3049="Q",W3049="Q",Y3049="Q",AB3049="Q",AD3049="Q",AF3049="Q",AH3049="Q",AJ3049="Q",AL3049="Q"),"Yes","No")</f>
        <v>No</v>
      </c>
    </row>
    <row r="3050" spans="1:39">
      <c r="A3050" s="3" t="s">
        <v>2176</v>
      </c>
      <c r="B3050" s="3" t="s">
        <v>2177</v>
      </c>
      <c r="C3050" s="4" t="s">
        <v>54</v>
      </c>
      <c r="D3050" s="241" t="s">
        <v>2178</v>
      </c>
      <c r="E3050" s="236" t="s">
        <v>2179</v>
      </c>
      <c r="F3050" s="3" t="s">
        <v>317</v>
      </c>
      <c r="G3050" s="4" t="s">
        <v>476</v>
      </c>
      <c r="H3050" s="60">
        <v>0</v>
      </c>
      <c r="I3050" s="27">
        <v>4</v>
      </c>
      <c r="J3050" s="170" t="s">
        <v>14</v>
      </c>
      <c r="K3050" s="170" t="s">
        <v>13</v>
      </c>
      <c r="L3050" s="5">
        <v>4</v>
      </c>
      <c r="N3050" s="31">
        <v>0.81087299796977219</v>
      </c>
      <c r="O3050" s="4" t="s">
        <v>6535</v>
      </c>
      <c r="P3050" s="56">
        <v>6.1154702035427742E-2</v>
      </c>
      <c r="Q3050" s="8" t="s">
        <v>6535</v>
      </c>
      <c r="R3050" s="35">
        <v>32.742201426024955</v>
      </c>
      <c r="S3050" s="2" t="s">
        <v>6535</v>
      </c>
      <c r="T3050" s="36">
        <v>2.4693627450980391</v>
      </c>
      <c r="U3050" s="2" t="s">
        <v>6535</v>
      </c>
      <c r="V3050" s="31">
        <v>13.259372885179337</v>
      </c>
      <c r="W3050" s="2" t="s">
        <v>6535</v>
      </c>
      <c r="X3050" s="31" t="s">
        <v>6535</v>
      </c>
      <c r="Y3050" s="2" t="s">
        <v>6535</v>
      </c>
      <c r="AA3050" s="37">
        <v>17973</v>
      </c>
      <c r="AB3050" s="4" t="s">
        <v>6535</v>
      </c>
      <c r="AC3050" s="37">
        <v>293894</v>
      </c>
      <c r="AD3050" s="4" t="s">
        <v>6535</v>
      </c>
      <c r="AE3050" s="41">
        <v>22165</v>
      </c>
      <c r="AF3050" s="4" t="s">
        <v>6535</v>
      </c>
      <c r="AG3050" s="41">
        <v>8976</v>
      </c>
      <c r="AH3050" s="2" t="s">
        <v>6535</v>
      </c>
      <c r="AI3050" s="41">
        <v>0</v>
      </c>
      <c r="AJ3050" s="2" t="s">
        <v>6535</v>
      </c>
      <c r="AK3050" s="41">
        <v>119305</v>
      </c>
      <c r="AL3050" s="2" t="s">
        <v>6535</v>
      </c>
      <c r="AM3050" s="2" t="str">
        <f>IF(OR(O3050="Q",Q3050="Q",S3050="Q",U3050="Q",W3050="Q",Y3050="Q",AB3050="Q",AD3050="Q",AF3050="Q",AH3050="Q",AJ3050="Q",AL3050="Q"),"Yes","No")</f>
        <v>No</v>
      </c>
    </row>
    <row r="3051" spans="1:39">
      <c r="A3051" s="3" t="s">
        <v>2162</v>
      </c>
      <c r="B3051" s="3" t="s">
        <v>2163</v>
      </c>
      <c r="C3051" s="4" t="s">
        <v>54</v>
      </c>
      <c r="D3051" s="241" t="s">
        <v>2164</v>
      </c>
      <c r="E3051" s="236" t="s">
        <v>2165</v>
      </c>
      <c r="F3051" s="3" t="s">
        <v>317</v>
      </c>
      <c r="G3051" s="4" t="s">
        <v>476</v>
      </c>
      <c r="H3051" s="60">
        <v>0</v>
      </c>
      <c r="I3051" s="27">
        <v>4</v>
      </c>
      <c r="J3051" s="170" t="s">
        <v>14</v>
      </c>
      <c r="K3051" s="170" t="s">
        <v>13</v>
      </c>
      <c r="L3051" s="5">
        <v>4</v>
      </c>
      <c r="N3051" s="31">
        <v>0.64313492848197218</v>
      </c>
      <c r="O3051" s="4" t="s">
        <v>6535</v>
      </c>
      <c r="P3051" s="56">
        <v>6.5038862003226283E-2</v>
      </c>
      <c r="Q3051" s="8" t="s">
        <v>6535</v>
      </c>
      <c r="R3051" s="35">
        <v>24.730959446092978</v>
      </c>
      <c r="S3051" s="2" t="s">
        <v>6535</v>
      </c>
      <c r="T3051" s="36">
        <v>2.5009891196834819</v>
      </c>
      <c r="U3051" s="2" t="s">
        <v>6535</v>
      </c>
      <c r="V3051" s="31">
        <v>9.8884714257464896</v>
      </c>
      <c r="W3051" s="2" t="s">
        <v>6535</v>
      </c>
      <c r="X3051" s="31" t="s">
        <v>6535</v>
      </c>
      <c r="Y3051" s="2" t="s">
        <v>6535</v>
      </c>
      <c r="AA3051" s="37">
        <v>9757</v>
      </c>
      <c r="AB3051" s="4" t="s">
        <v>6535</v>
      </c>
      <c r="AC3051" s="37">
        <v>150018</v>
      </c>
      <c r="AD3051" s="4" t="s">
        <v>6535</v>
      </c>
      <c r="AE3051" s="41">
        <v>15171</v>
      </c>
      <c r="AF3051" s="4" t="s">
        <v>6535</v>
      </c>
      <c r="AG3051" s="41">
        <v>6066</v>
      </c>
      <c r="AH3051" s="2" t="s">
        <v>6535</v>
      </c>
      <c r="AI3051" s="41">
        <v>0</v>
      </c>
      <c r="AJ3051" s="2" t="s">
        <v>6535</v>
      </c>
      <c r="AK3051" s="41">
        <v>136830</v>
      </c>
      <c r="AL3051" s="2" t="s">
        <v>6535</v>
      </c>
      <c r="AM3051" s="2" t="str">
        <f>IF(OR(O3051="Q",Q3051="Q",S3051="Q",U3051="Q",W3051="Q",Y3051="Q",AB3051="Q",AD3051="Q",AF3051="Q",AH3051="Q",AJ3051="Q",AL3051="Q"),"Yes","No")</f>
        <v>No</v>
      </c>
    </row>
    <row r="3052" spans="1:39">
      <c r="A3052" s="3" t="s">
        <v>2158</v>
      </c>
      <c r="B3052" s="3" t="s">
        <v>2159</v>
      </c>
      <c r="C3052" s="4" t="s">
        <v>54</v>
      </c>
      <c r="D3052" s="241" t="s">
        <v>2160</v>
      </c>
      <c r="E3052" s="236" t="s">
        <v>2161</v>
      </c>
      <c r="F3052" s="3" t="s">
        <v>317</v>
      </c>
      <c r="G3052" s="4" t="s">
        <v>476</v>
      </c>
      <c r="H3052" s="60">
        <v>0</v>
      </c>
      <c r="I3052" s="27">
        <v>4</v>
      </c>
      <c r="J3052" s="170" t="s">
        <v>14</v>
      </c>
      <c r="K3052" s="170" t="s">
        <v>13</v>
      </c>
      <c r="L3052" s="5">
        <v>4</v>
      </c>
      <c r="N3052" s="31">
        <v>0.83197356191263039</v>
      </c>
      <c r="O3052" s="4" t="s">
        <v>6535</v>
      </c>
      <c r="P3052" s="56">
        <v>3.9738954139392178E-2</v>
      </c>
      <c r="Q3052" s="8" t="s">
        <v>6535</v>
      </c>
      <c r="R3052" s="35">
        <v>33.081429503916446</v>
      </c>
      <c r="S3052" s="2" t="s">
        <v>6535</v>
      </c>
      <c r="T3052" s="36">
        <v>1.5801240208877285</v>
      </c>
      <c r="U3052" s="2" t="s">
        <v>6535</v>
      </c>
      <c r="V3052" s="31">
        <v>20.935970257151709</v>
      </c>
      <c r="W3052" s="2" t="s">
        <v>6535</v>
      </c>
      <c r="X3052" s="31" t="s">
        <v>6535</v>
      </c>
      <c r="Y3052" s="2" t="s">
        <v>6535</v>
      </c>
      <c r="AA3052" s="37">
        <v>8056</v>
      </c>
      <c r="AB3052" s="4" t="s">
        <v>6535</v>
      </c>
      <c r="AC3052" s="37">
        <v>202723</v>
      </c>
      <c r="AD3052" s="4" t="s">
        <v>6535</v>
      </c>
      <c r="AE3052" s="41">
        <v>9683</v>
      </c>
      <c r="AF3052" s="4" t="s">
        <v>6535</v>
      </c>
      <c r="AG3052" s="41">
        <v>6128</v>
      </c>
      <c r="AH3052" s="2" t="s">
        <v>6535</v>
      </c>
      <c r="AI3052" s="41">
        <v>0</v>
      </c>
      <c r="AJ3052" s="2" t="s">
        <v>6535</v>
      </c>
      <c r="AK3052" s="41">
        <v>92423</v>
      </c>
      <c r="AL3052" s="2" t="s">
        <v>6535</v>
      </c>
      <c r="AM3052" s="2" t="str">
        <f>IF(OR(O3052="Q",Q3052="Q",S3052="Q",U3052="Q",W3052="Q",Y3052="Q",AB3052="Q",AD3052="Q",AF3052="Q",AH3052="Q",AJ3052="Q",AL3052="Q"),"Yes","No")</f>
        <v>No</v>
      </c>
    </row>
    <row r="3053" spans="1:39">
      <c r="A3053" s="6" t="s">
        <v>2138</v>
      </c>
      <c r="B3053" s="6" t="s">
        <v>6387</v>
      </c>
      <c r="C3053" s="4" t="s">
        <v>54</v>
      </c>
      <c r="D3053" s="242" t="s">
        <v>2139</v>
      </c>
      <c r="E3053" s="237" t="s">
        <v>2140</v>
      </c>
      <c r="F3053" s="25" t="s">
        <v>317</v>
      </c>
      <c r="G3053" s="53" t="s">
        <v>476</v>
      </c>
      <c r="H3053" s="180">
        <v>0</v>
      </c>
      <c r="I3053" s="28">
        <v>4</v>
      </c>
      <c r="J3053" s="171" t="s">
        <v>14</v>
      </c>
      <c r="K3053" s="171" t="s">
        <v>13</v>
      </c>
      <c r="L3053" s="9">
        <v>4</v>
      </c>
      <c r="M3053" s="9"/>
      <c r="N3053" s="32">
        <v>0.18464566929133858</v>
      </c>
      <c r="O3053" s="10" t="s">
        <v>6535</v>
      </c>
      <c r="P3053" s="57">
        <v>1.6672473000547455E-2</v>
      </c>
      <c r="Q3053" s="7" t="s">
        <v>6535</v>
      </c>
      <c r="R3053" s="182">
        <v>20.644503155731691</v>
      </c>
      <c r="S3053" s="1" t="s">
        <v>6535</v>
      </c>
      <c r="T3053" s="36">
        <v>1.8640833700278878</v>
      </c>
      <c r="U3053" s="2" t="s">
        <v>6535</v>
      </c>
      <c r="V3053" s="31">
        <v>11.07488188976378</v>
      </c>
      <c r="W3053" s="2" t="s">
        <v>6535</v>
      </c>
      <c r="X3053" s="31" t="s">
        <v>6535</v>
      </c>
      <c r="Y3053" s="2" t="s">
        <v>6535</v>
      </c>
      <c r="AA3053" s="38">
        <v>2345</v>
      </c>
      <c r="AB3053" s="9" t="s">
        <v>6535</v>
      </c>
      <c r="AC3053" s="38">
        <v>140651</v>
      </c>
      <c r="AD3053" s="9" t="s">
        <v>6535</v>
      </c>
      <c r="AE3053" s="42">
        <v>12700</v>
      </c>
      <c r="AF3053" s="9" t="s">
        <v>6535</v>
      </c>
      <c r="AG3053" s="41">
        <v>6813</v>
      </c>
      <c r="AH3053" s="2" t="s">
        <v>6535</v>
      </c>
      <c r="AI3053" s="41">
        <v>0</v>
      </c>
      <c r="AJ3053" s="2" t="s">
        <v>6535</v>
      </c>
      <c r="AK3053" s="41">
        <v>84638</v>
      </c>
      <c r="AL3053" s="2" t="s">
        <v>6535</v>
      </c>
      <c r="AM3053" s="2" t="str">
        <f>IF(OR(O3053="Q",Q3053="Q",S3053="Q",U3053="Q",W3053="Q",Y3053="Q",AB3053="Q",AD3053="Q",AF3053="Q",AH3053="Q",AJ3053="Q",AL3053="Q"),"Yes","No")</f>
        <v>No</v>
      </c>
    </row>
    <row r="3054" spans="1:39">
      <c r="A3054" s="6" t="s">
        <v>2117</v>
      </c>
      <c r="B3054" s="6" t="s">
        <v>1824</v>
      </c>
      <c r="C3054" s="4" t="s">
        <v>54</v>
      </c>
      <c r="D3054" s="242" t="s">
        <v>2118</v>
      </c>
      <c r="E3054" s="237" t="s">
        <v>2119</v>
      </c>
      <c r="F3054" s="25" t="s">
        <v>317</v>
      </c>
      <c r="G3054" s="53" t="s">
        <v>476</v>
      </c>
      <c r="H3054" s="180">
        <v>0</v>
      </c>
      <c r="I3054" s="28">
        <v>4</v>
      </c>
      <c r="J3054" s="171" t="s">
        <v>14</v>
      </c>
      <c r="K3054" s="171" t="s">
        <v>13</v>
      </c>
      <c r="L3054" s="9">
        <v>4</v>
      </c>
      <c r="M3054" s="9"/>
      <c r="N3054" s="32">
        <v>2.4830351634793336E-2</v>
      </c>
      <c r="O3054" s="10" t="s">
        <v>6535</v>
      </c>
      <c r="P3054" s="57">
        <v>3.5241712178091036E-3</v>
      </c>
      <c r="Q3054" s="7" t="s">
        <v>6535</v>
      </c>
      <c r="R3054" s="182">
        <v>27.843669053786378</v>
      </c>
      <c r="S3054" s="1" t="s">
        <v>6535</v>
      </c>
      <c r="T3054" s="36">
        <v>3.9518512875209506</v>
      </c>
      <c r="U3054" s="2" t="s">
        <v>6535</v>
      </c>
      <c r="V3054" s="31">
        <v>7.0457279457125228</v>
      </c>
      <c r="W3054" s="2" t="s">
        <v>6535</v>
      </c>
      <c r="X3054" s="31" t="s">
        <v>6535</v>
      </c>
      <c r="Y3054" s="2" t="s">
        <v>6535</v>
      </c>
      <c r="AA3054" s="38">
        <v>644</v>
      </c>
      <c r="AB3054" s="9" t="s">
        <v>6535</v>
      </c>
      <c r="AC3054" s="38">
        <v>182738</v>
      </c>
      <c r="AD3054" s="9" t="s">
        <v>6535</v>
      </c>
      <c r="AE3054" s="42">
        <v>25936</v>
      </c>
      <c r="AF3054" s="9" t="s">
        <v>6535</v>
      </c>
      <c r="AG3054" s="41">
        <v>6563</v>
      </c>
      <c r="AH3054" s="2" t="s">
        <v>6535</v>
      </c>
      <c r="AI3054" s="41">
        <v>0</v>
      </c>
      <c r="AJ3054" s="2" t="s">
        <v>6535</v>
      </c>
      <c r="AK3054" s="41">
        <v>110885</v>
      </c>
      <c r="AL3054" s="2" t="s">
        <v>6535</v>
      </c>
      <c r="AM3054" s="2" t="str">
        <f>IF(OR(O3054="Q",Q3054="Q",S3054="Q",U3054="Q",W3054="Q",Y3054="Q",AB3054="Q",AD3054="Q",AF3054="Q",AH3054="Q",AJ3054="Q",AL3054="Q"),"Yes","No")</f>
        <v>No</v>
      </c>
    </row>
    <row r="3055" spans="1:39">
      <c r="A3055" s="6" t="s">
        <v>2076</v>
      </c>
      <c r="B3055" s="6" t="s">
        <v>2077</v>
      </c>
      <c r="C3055" s="4" t="s">
        <v>54</v>
      </c>
      <c r="D3055" s="242" t="s">
        <v>2078</v>
      </c>
      <c r="E3055" s="237" t="s">
        <v>2079</v>
      </c>
      <c r="F3055" s="25" t="s">
        <v>317</v>
      </c>
      <c r="G3055" s="53" t="s">
        <v>476</v>
      </c>
      <c r="H3055" s="180">
        <v>0</v>
      </c>
      <c r="I3055" s="28">
        <v>4</v>
      </c>
      <c r="J3055" s="171" t="s">
        <v>14</v>
      </c>
      <c r="K3055" s="171" t="s">
        <v>13</v>
      </c>
      <c r="L3055" s="9">
        <v>4</v>
      </c>
      <c r="M3055" s="9"/>
      <c r="N3055" s="32">
        <v>0.22781433398541703</v>
      </c>
      <c r="O3055" s="10" t="s">
        <v>6535</v>
      </c>
      <c r="P3055" s="57">
        <v>3.7303979382343949E-2</v>
      </c>
      <c r="Q3055" s="7" t="s">
        <v>6535</v>
      </c>
      <c r="R3055" s="182">
        <v>11.601182432432433</v>
      </c>
      <c r="S3055" s="1" t="s">
        <v>6535</v>
      </c>
      <c r="T3055" s="36">
        <v>1.8996621621621621</v>
      </c>
      <c r="U3055" s="2" t="s">
        <v>6535</v>
      </c>
      <c r="V3055" s="31">
        <v>6.1069713675973682</v>
      </c>
      <c r="W3055" s="2" t="s">
        <v>6535</v>
      </c>
      <c r="X3055" s="31" t="s">
        <v>6535</v>
      </c>
      <c r="Y3055" s="2" t="s">
        <v>6535</v>
      </c>
      <c r="AA3055" s="38">
        <v>2562</v>
      </c>
      <c r="AB3055" s="9" t="s">
        <v>6535</v>
      </c>
      <c r="AC3055" s="38">
        <v>68679</v>
      </c>
      <c r="AD3055" s="9" t="s">
        <v>6535</v>
      </c>
      <c r="AE3055" s="42">
        <v>11246</v>
      </c>
      <c r="AF3055" s="9" t="s">
        <v>6535</v>
      </c>
      <c r="AG3055" s="41">
        <v>5920</v>
      </c>
      <c r="AH3055" s="2" t="s">
        <v>6535</v>
      </c>
      <c r="AI3055" s="41">
        <v>0</v>
      </c>
      <c r="AJ3055" s="2" t="s">
        <v>6535</v>
      </c>
      <c r="AK3055" s="41">
        <v>43699</v>
      </c>
      <c r="AL3055" s="2" t="s">
        <v>6535</v>
      </c>
      <c r="AM3055" s="2" t="str">
        <f>IF(OR(O3055="Q",Q3055="Q",S3055="Q",U3055="Q",W3055="Q",Y3055="Q",AB3055="Q",AD3055="Q",AF3055="Q",AH3055="Q",AJ3055="Q",AL3055="Q"),"Yes","No")</f>
        <v>No</v>
      </c>
    </row>
    <row r="3056" spans="1:39">
      <c r="A3056" s="6" t="s">
        <v>2073</v>
      </c>
      <c r="B3056" s="6" t="s">
        <v>2035</v>
      </c>
      <c r="C3056" s="4" t="s">
        <v>54</v>
      </c>
      <c r="D3056" s="242" t="s">
        <v>2074</v>
      </c>
      <c r="E3056" s="237" t="s">
        <v>2075</v>
      </c>
      <c r="F3056" s="25" t="s">
        <v>317</v>
      </c>
      <c r="G3056" s="53" t="s">
        <v>476</v>
      </c>
      <c r="H3056" s="180">
        <v>0</v>
      </c>
      <c r="I3056" s="28">
        <v>4</v>
      </c>
      <c r="J3056" s="171" t="s">
        <v>14</v>
      </c>
      <c r="K3056" s="171" t="s">
        <v>13</v>
      </c>
      <c r="L3056" s="9">
        <v>4</v>
      </c>
      <c r="M3056" s="9"/>
      <c r="N3056" s="32">
        <v>0.44931062449310627</v>
      </c>
      <c r="O3056" s="10" t="s">
        <v>6535</v>
      </c>
      <c r="P3056" s="57">
        <v>3.9295424991133705E-2</v>
      </c>
      <c r="Q3056" s="7" t="s">
        <v>6535</v>
      </c>
      <c r="R3056" s="182">
        <v>29.494421199442119</v>
      </c>
      <c r="S3056" s="1" t="s">
        <v>6535</v>
      </c>
      <c r="T3056" s="36">
        <v>2.5794979079497908</v>
      </c>
      <c r="U3056" s="2" t="s">
        <v>6535</v>
      </c>
      <c r="V3056" s="31">
        <v>11.434171397675048</v>
      </c>
      <c r="W3056" s="2" t="s">
        <v>6535</v>
      </c>
      <c r="X3056" s="31" t="s">
        <v>6535</v>
      </c>
      <c r="Y3056" s="2" t="s">
        <v>6535</v>
      </c>
      <c r="AA3056" s="38">
        <v>6648</v>
      </c>
      <c r="AB3056" s="9" t="s">
        <v>6535</v>
      </c>
      <c r="AC3056" s="38">
        <v>169180</v>
      </c>
      <c r="AD3056" s="9" t="s">
        <v>6535</v>
      </c>
      <c r="AE3056" s="42">
        <v>14796</v>
      </c>
      <c r="AF3056" s="9" t="s">
        <v>6535</v>
      </c>
      <c r="AG3056" s="41">
        <v>5736</v>
      </c>
      <c r="AH3056" s="2" t="s">
        <v>6535</v>
      </c>
      <c r="AI3056" s="41">
        <v>0</v>
      </c>
      <c r="AJ3056" s="2" t="s">
        <v>6535</v>
      </c>
      <c r="AK3056" s="41">
        <v>95242</v>
      </c>
      <c r="AL3056" s="2" t="s">
        <v>6535</v>
      </c>
      <c r="AM3056" s="2" t="str">
        <f>IF(OR(O3056="Q",Q3056="Q",S3056="Q",U3056="Q",W3056="Q",Y3056="Q",AB3056="Q",AD3056="Q",AF3056="Q",AH3056="Q",AJ3056="Q",AL3056="Q"),"Yes","No")</f>
        <v>No</v>
      </c>
    </row>
    <row r="3057" spans="1:39">
      <c r="A3057" s="6" t="s">
        <v>2042</v>
      </c>
      <c r="B3057" s="6" t="s">
        <v>2043</v>
      </c>
      <c r="C3057" s="4" t="s">
        <v>54</v>
      </c>
      <c r="D3057" s="242" t="s">
        <v>2044</v>
      </c>
      <c r="E3057" s="237" t="s">
        <v>2045</v>
      </c>
      <c r="F3057" s="25" t="s">
        <v>317</v>
      </c>
      <c r="G3057" s="53" t="s">
        <v>476</v>
      </c>
      <c r="H3057" s="180">
        <v>0</v>
      </c>
      <c r="I3057" s="28">
        <v>4</v>
      </c>
      <c r="J3057" s="171" t="s">
        <v>14</v>
      </c>
      <c r="K3057" s="171" t="s">
        <v>13</v>
      </c>
      <c r="L3057" s="9">
        <v>4</v>
      </c>
      <c r="M3057" s="9"/>
      <c r="N3057" s="32">
        <v>0.71754910333048672</v>
      </c>
      <c r="O3057" s="10" t="s">
        <v>6535</v>
      </c>
      <c r="P3057" s="57">
        <v>3.9065950670665088E-2</v>
      </c>
      <c r="Q3057" s="7" t="s">
        <v>6535</v>
      </c>
      <c r="R3057" s="182">
        <v>23.525840853158325</v>
      </c>
      <c r="S3057" s="1" t="s">
        <v>6535</v>
      </c>
      <c r="T3057" s="36">
        <v>1.2808312824719716</v>
      </c>
      <c r="U3057" s="2" t="s">
        <v>6535</v>
      </c>
      <c r="V3057" s="31">
        <v>18.367634500426984</v>
      </c>
      <c r="W3057" s="2" t="s">
        <v>6535</v>
      </c>
      <c r="X3057" s="31" t="s">
        <v>6535</v>
      </c>
      <c r="Y3057" s="2" t="s">
        <v>6535</v>
      </c>
      <c r="AA3057" s="38">
        <v>3361</v>
      </c>
      <c r="AB3057" s="9" t="s">
        <v>6535</v>
      </c>
      <c r="AC3057" s="38">
        <v>86034</v>
      </c>
      <c r="AD3057" s="9" t="s">
        <v>6535</v>
      </c>
      <c r="AE3057" s="42">
        <v>4684</v>
      </c>
      <c r="AF3057" s="9" t="s">
        <v>6535</v>
      </c>
      <c r="AG3057" s="41">
        <v>3657</v>
      </c>
      <c r="AH3057" s="2" t="s">
        <v>6535</v>
      </c>
      <c r="AI3057" s="41">
        <v>0</v>
      </c>
      <c r="AJ3057" s="2" t="s">
        <v>6535</v>
      </c>
      <c r="AK3057" s="41">
        <v>51660</v>
      </c>
      <c r="AL3057" s="2" t="s">
        <v>6535</v>
      </c>
      <c r="AM3057" s="2" t="str">
        <f>IF(OR(O3057="Q",Q3057="Q",S3057="Q",U3057="Q",W3057="Q",Y3057="Q",AB3057="Q",AD3057="Q",AF3057="Q",AH3057="Q",AJ3057="Q",AL3057="Q"),"Yes","No")</f>
        <v>No</v>
      </c>
    </row>
    <row r="3058" spans="1:39">
      <c r="A3058" s="3" t="s">
        <v>6088</v>
      </c>
      <c r="B3058" s="3" t="s">
        <v>6089</v>
      </c>
      <c r="C3058" s="4" t="s">
        <v>28</v>
      </c>
      <c r="D3058" s="241" t="s">
        <v>6090</v>
      </c>
      <c r="E3058" s="236" t="s">
        <v>6091</v>
      </c>
      <c r="F3058" s="3" t="s">
        <v>317</v>
      </c>
      <c r="G3058" s="4" t="s">
        <v>476</v>
      </c>
      <c r="H3058" s="60">
        <v>0</v>
      </c>
      <c r="I3058" s="27">
        <v>4</v>
      </c>
      <c r="J3058" s="170" t="s">
        <v>14</v>
      </c>
      <c r="K3058" s="170" t="s">
        <v>13</v>
      </c>
      <c r="L3058" s="5">
        <v>4</v>
      </c>
      <c r="N3058" s="31">
        <v>1.2109913147648996</v>
      </c>
      <c r="O3058" s="4" t="s">
        <v>6535</v>
      </c>
      <c r="P3058" s="56">
        <v>0.10859017626153668</v>
      </c>
      <c r="Q3058" s="8" t="s">
        <v>6535</v>
      </c>
      <c r="R3058" s="35">
        <v>120.89718614718615</v>
      </c>
      <c r="S3058" s="2" t="s">
        <v>6535</v>
      </c>
      <c r="T3058" s="36">
        <v>10.840909090909092</v>
      </c>
      <c r="U3058" s="2" t="s">
        <v>6535</v>
      </c>
      <c r="V3058" s="31">
        <v>11.151941699111511</v>
      </c>
      <c r="W3058" s="2" t="s">
        <v>6535</v>
      </c>
      <c r="X3058" s="31" t="s">
        <v>6535</v>
      </c>
      <c r="Y3058" s="2" t="s">
        <v>6535</v>
      </c>
      <c r="AA3058" s="37">
        <v>24261</v>
      </c>
      <c r="AB3058" s="4" t="s">
        <v>6535</v>
      </c>
      <c r="AC3058" s="37">
        <v>223418</v>
      </c>
      <c r="AD3058" s="4" t="s">
        <v>6535</v>
      </c>
      <c r="AE3058" s="41">
        <v>20034</v>
      </c>
      <c r="AF3058" s="4" t="s">
        <v>6535</v>
      </c>
      <c r="AG3058" s="41">
        <v>1848</v>
      </c>
      <c r="AH3058" s="2" t="s">
        <v>6535</v>
      </c>
      <c r="AI3058" s="41">
        <v>0</v>
      </c>
      <c r="AJ3058" s="2" t="s">
        <v>6535</v>
      </c>
      <c r="AK3058" s="41">
        <v>31661</v>
      </c>
      <c r="AL3058" s="2" t="s">
        <v>6535</v>
      </c>
      <c r="AM3058" s="2" t="str">
        <f>IF(OR(O3058="Q",Q3058="Q",S3058="Q",U3058="Q",W3058="Q",Y3058="Q",AB3058="Q",AD3058="Q",AF3058="Q",AH3058="Q",AJ3058="Q",AL3058="Q"),"Yes","No")</f>
        <v>No</v>
      </c>
    </row>
    <row r="3059" spans="1:39">
      <c r="A3059" s="3" t="s">
        <v>6510</v>
      </c>
      <c r="B3059" s="3" t="s">
        <v>3040</v>
      </c>
      <c r="C3059" s="4" t="s">
        <v>28</v>
      </c>
      <c r="D3059" s="241" t="s">
        <v>6511</v>
      </c>
      <c r="E3059" s="236" t="s">
        <v>6512</v>
      </c>
      <c r="F3059" s="3" t="s">
        <v>317</v>
      </c>
      <c r="G3059" s="4" t="s">
        <v>476</v>
      </c>
      <c r="H3059" s="60">
        <v>0</v>
      </c>
      <c r="I3059" s="27">
        <v>4</v>
      </c>
      <c r="J3059" s="170" t="s">
        <v>15</v>
      </c>
      <c r="K3059" s="170" t="s">
        <v>13</v>
      </c>
      <c r="L3059" s="5">
        <v>4</v>
      </c>
      <c r="N3059" s="31">
        <v>1.2525632667575417</v>
      </c>
      <c r="O3059" s="4" t="s">
        <v>6535</v>
      </c>
      <c r="P3059" s="56">
        <v>0.26924522378484622</v>
      </c>
      <c r="Q3059" s="8" t="s">
        <v>6535</v>
      </c>
      <c r="R3059" s="35">
        <v>76.357351306281274</v>
      </c>
      <c r="S3059" s="2" t="s">
        <v>6535</v>
      </c>
      <c r="T3059" s="36">
        <v>16.413424124513618</v>
      </c>
      <c r="U3059" s="2" t="s">
        <v>6535</v>
      </c>
      <c r="V3059" s="31">
        <v>4.6521280829050635</v>
      </c>
      <c r="W3059" s="2" t="s">
        <v>6535</v>
      </c>
      <c r="X3059" s="31" t="s">
        <v>6535</v>
      </c>
      <c r="Y3059" s="2" t="s">
        <v>6535</v>
      </c>
      <c r="AA3059" s="37">
        <v>295883</v>
      </c>
      <c r="AB3059" s="4" t="s">
        <v>6535</v>
      </c>
      <c r="AC3059" s="37">
        <v>1098935</v>
      </c>
      <c r="AD3059" s="4" t="s">
        <v>6535</v>
      </c>
      <c r="AE3059" s="41">
        <v>236222</v>
      </c>
      <c r="AF3059" s="4" t="s">
        <v>6535</v>
      </c>
      <c r="AG3059" s="41">
        <v>14392</v>
      </c>
      <c r="AH3059" s="2" t="s">
        <v>6535</v>
      </c>
      <c r="AI3059" s="41">
        <v>0</v>
      </c>
      <c r="AJ3059" s="2" t="s">
        <v>6535</v>
      </c>
      <c r="AK3059" s="41">
        <v>160898</v>
      </c>
      <c r="AL3059" s="2" t="s">
        <v>6535</v>
      </c>
      <c r="AM3059" s="2" t="str">
        <f>IF(OR(O3059="Q",Q3059="Q",S3059="Q",U3059="Q",W3059="Q",Y3059="Q",AB3059="Q",AD3059="Q",AF3059="Q",AH3059="Q",AJ3059="Q",AL3059="Q"),"Yes","No")</f>
        <v>No</v>
      </c>
    </row>
    <row r="3060" spans="1:39">
      <c r="A3060" s="6" t="s">
        <v>5922</v>
      </c>
      <c r="B3060" s="6" t="s">
        <v>5923</v>
      </c>
      <c r="C3060" s="4" t="s">
        <v>28</v>
      </c>
      <c r="D3060" s="242" t="s">
        <v>5924</v>
      </c>
      <c r="E3060" s="237" t="s">
        <v>5925</v>
      </c>
      <c r="F3060" s="25" t="s">
        <v>317</v>
      </c>
      <c r="G3060" s="53" t="s">
        <v>476</v>
      </c>
      <c r="H3060" s="180">
        <v>0</v>
      </c>
      <c r="I3060" s="28">
        <v>4</v>
      </c>
      <c r="J3060" s="171" t="s">
        <v>14</v>
      </c>
      <c r="K3060" s="171" t="s">
        <v>13</v>
      </c>
      <c r="L3060" s="9">
        <v>4</v>
      </c>
      <c r="M3060" s="9"/>
      <c r="N3060" s="32">
        <v>1.7495461341307135</v>
      </c>
      <c r="O3060" s="10" t="s">
        <v>6535</v>
      </c>
      <c r="P3060" s="57">
        <v>9.2393610796620132E-2</v>
      </c>
      <c r="Q3060" s="7" t="s">
        <v>6535</v>
      </c>
      <c r="R3060" s="182">
        <v>132.39854396117229</v>
      </c>
      <c r="S3060" s="1" t="s">
        <v>6535</v>
      </c>
      <c r="T3060" s="36">
        <v>6.9919731192831813</v>
      </c>
      <c r="U3060" s="2" t="s">
        <v>6535</v>
      </c>
      <c r="V3060" s="31">
        <v>18.935791328492098</v>
      </c>
      <c r="W3060" s="2" t="s">
        <v>6535</v>
      </c>
      <c r="X3060" s="31" t="s">
        <v>6535</v>
      </c>
      <c r="Y3060" s="2" t="s">
        <v>6535</v>
      </c>
      <c r="AA3060" s="38">
        <v>65531</v>
      </c>
      <c r="AB3060" s="9" t="s">
        <v>6535</v>
      </c>
      <c r="AC3060" s="38">
        <v>709259</v>
      </c>
      <c r="AD3060" s="9" t="s">
        <v>6535</v>
      </c>
      <c r="AE3060" s="42">
        <v>37456</v>
      </c>
      <c r="AF3060" s="9" t="s">
        <v>6535</v>
      </c>
      <c r="AG3060" s="41">
        <v>5357</v>
      </c>
      <c r="AH3060" s="2" t="s">
        <v>6535</v>
      </c>
      <c r="AI3060" s="41">
        <v>0</v>
      </c>
      <c r="AJ3060" s="2" t="s">
        <v>6535</v>
      </c>
      <c r="AK3060" s="41">
        <v>51059</v>
      </c>
      <c r="AL3060" s="2" t="s">
        <v>6535</v>
      </c>
      <c r="AM3060" s="2" t="str">
        <f>IF(OR(O3060="Q",Q3060="Q",S3060="Q",U3060="Q",W3060="Q",Y3060="Q",AB3060="Q",AD3060="Q",AF3060="Q",AH3060="Q",AJ3060="Q",AL3060="Q"),"Yes","No")</f>
        <v>No</v>
      </c>
    </row>
    <row r="3061" spans="1:39">
      <c r="A3061" s="6" t="s">
        <v>5948</v>
      </c>
      <c r="B3061" s="6" t="s">
        <v>5949</v>
      </c>
      <c r="C3061" s="4" t="s">
        <v>28</v>
      </c>
      <c r="D3061" s="242" t="s">
        <v>5950</v>
      </c>
      <c r="E3061" s="237" t="s">
        <v>5951</v>
      </c>
      <c r="F3061" s="25" t="s">
        <v>317</v>
      </c>
      <c r="G3061" s="53" t="s">
        <v>476</v>
      </c>
      <c r="H3061" s="180">
        <v>0</v>
      </c>
      <c r="I3061" s="28">
        <v>4</v>
      </c>
      <c r="J3061" s="171" t="s">
        <v>15</v>
      </c>
      <c r="K3061" s="171" t="s">
        <v>13</v>
      </c>
      <c r="L3061" s="9">
        <v>4</v>
      </c>
      <c r="M3061" s="9"/>
      <c r="N3061" s="32">
        <v>2.4600950925454237</v>
      </c>
      <c r="O3061" s="10" t="s">
        <v>6535</v>
      </c>
      <c r="P3061" s="57">
        <v>6.9366472831564552E-2</v>
      </c>
      <c r="Q3061" s="7" t="s">
        <v>6535</v>
      </c>
      <c r="R3061" s="182">
        <v>116.41833890746935</v>
      </c>
      <c r="S3061" s="1" t="s">
        <v>6535</v>
      </c>
      <c r="T3061" s="36">
        <v>3.2826086956521738</v>
      </c>
      <c r="U3061" s="2" t="s">
        <v>6535</v>
      </c>
      <c r="V3061" s="31">
        <v>35.465189336050265</v>
      </c>
      <c r="W3061" s="2" t="s">
        <v>6535</v>
      </c>
      <c r="X3061" s="31" t="s">
        <v>6535</v>
      </c>
      <c r="Y3061" s="2" t="s">
        <v>6535</v>
      </c>
      <c r="AA3061" s="38">
        <v>28975</v>
      </c>
      <c r="AB3061" s="9" t="s">
        <v>6535</v>
      </c>
      <c r="AC3061" s="38">
        <v>417709</v>
      </c>
      <c r="AD3061" s="9" t="s">
        <v>6535</v>
      </c>
      <c r="AE3061" s="42">
        <v>11778</v>
      </c>
      <c r="AF3061" s="9" t="s">
        <v>6535</v>
      </c>
      <c r="AG3061" s="41">
        <v>3588</v>
      </c>
      <c r="AH3061" s="2" t="s">
        <v>6535</v>
      </c>
      <c r="AI3061" s="41">
        <v>0</v>
      </c>
      <c r="AJ3061" s="2" t="s">
        <v>6535</v>
      </c>
      <c r="AK3061" s="41">
        <v>68505</v>
      </c>
      <c r="AL3061" s="2" t="s">
        <v>6535</v>
      </c>
      <c r="AM3061" s="2" t="str">
        <f>IF(OR(O3061="Q",Q3061="Q",S3061="Q",U3061="Q",W3061="Q",Y3061="Q",AB3061="Q",AD3061="Q",AF3061="Q",AH3061="Q",AJ3061="Q",AL3061="Q"),"Yes","No")</f>
        <v>No</v>
      </c>
    </row>
    <row r="3062" spans="1:39">
      <c r="A3062" s="6" t="s">
        <v>5968</v>
      </c>
      <c r="B3062" s="6" t="s">
        <v>773</v>
      </c>
      <c r="C3062" s="4" t="s">
        <v>28</v>
      </c>
      <c r="D3062" s="242" t="s">
        <v>5969</v>
      </c>
      <c r="E3062" s="237" t="s">
        <v>5970</v>
      </c>
      <c r="F3062" s="25" t="s">
        <v>317</v>
      </c>
      <c r="G3062" s="53" t="s">
        <v>476</v>
      </c>
      <c r="H3062" s="180">
        <v>0</v>
      </c>
      <c r="I3062" s="28">
        <v>4</v>
      </c>
      <c r="J3062" s="171" t="s">
        <v>15</v>
      </c>
      <c r="K3062" s="171" t="s">
        <v>13</v>
      </c>
      <c r="L3062" s="9">
        <v>4</v>
      </c>
      <c r="M3062" s="9"/>
      <c r="N3062" s="32">
        <v>0.58322470183084618</v>
      </c>
      <c r="O3062" s="10" t="s">
        <v>6535</v>
      </c>
      <c r="P3062" s="57">
        <v>6.0774768820289073E-2</v>
      </c>
      <c r="Q3062" s="7" t="s">
        <v>6535</v>
      </c>
      <c r="R3062" s="182">
        <v>110.12078588970752</v>
      </c>
      <c r="S3062" s="1" t="s">
        <v>6535</v>
      </c>
      <c r="T3062" s="36">
        <v>11.475106050457692</v>
      </c>
      <c r="U3062" s="2" t="s">
        <v>6535</v>
      </c>
      <c r="V3062" s="31">
        <v>9.5964939587913687</v>
      </c>
      <c r="W3062" s="2" t="s">
        <v>6535</v>
      </c>
      <c r="X3062" s="31" t="s">
        <v>6535</v>
      </c>
      <c r="Y3062" s="2" t="s">
        <v>6535</v>
      </c>
      <c r="AA3062" s="38">
        <v>29976</v>
      </c>
      <c r="AB3062" s="9" t="s">
        <v>6535</v>
      </c>
      <c r="AC3062" s="38">
        <v>493231</v>
      </c>
      <c r="AD3062" s="9" t="s">
        <v>6535</v>
      </c>
      <c r="AE3062" s="42">
        <v>51397</v>
      </c>
      <c r="AF3062" s="9" t="s">
        <v>6535</v>
      </c>
      <c r="AG3062" s="41">
        <v>4479</v>
      </c>
      <c r="AH3062" s="2" t="s">
        <v>6535</v>
      </c>
      <c r="AI3062" s="41">
        <v>0</v>
      </c>
      <c r="AJ3062" s="2" t="s">
        <v>6535</v>
      </c>
      <c r="AK3062" s="41">
        <v>64513</v>
      </c>
      <c r="AL3062" s="2" t="s">
        <v>6535</v>
      </c>
      <c r="AM3062" s="2" t="str">
        <f>IF(OR(O3062="Q",Q3062="Q",S3062="Q",U3062="Q",W3062="Q",Y3062="Q",AB3062="Q",AD3062="Q",AF3062="Q",AH3062="Q",AJ3062="Q",AL3062="Q"),"Yes","No")</f>
        <v>No</v>
      </c>
    </row>
    <row r="3063" spans="1:39">
      <c r="A3063" s="6" t="s">
        <v>5971</v>
      </c>
      <c r="B3063" s="6" t="s">
        <v>5972</v>
      </c>
      <c r="C3063" s="4" t="s">
        <v>28</v>
      </c>
      <c r="D3063" s="242" t="s">
        <v>5973</v>
      </c>
      <c r="E3063" s="237" t="s">
        <v>5974</v>
      </c>
      <c r="F3063" s="25" t="s">
        <v>317</v>
      </c>
      <c r="G3063" s="53" t="s">
        <v>476</v>
      </c>
      <c r="H3063" s="180">
        <v>0</v>
      </c>
      <c r="I3063" s="28">
        <v>4</v>
      </c>
      <c r="J3063" s="171" t="s">
        <v>15</v>
      </c>
      <c r="K3063" s="171" t="s">
        <v>13</v>
      </c>
      <c r="L3063" s="9">
        <v>4</v>
      </c>
      <c r="M3063" s="9"/>
      <c r="N3063" s="32">
        <v>5.213066029488898</v>
      </c>
      <c r="O3063" s="10" t="s">
        <v>6535</v>
      </c>
      <c r="P3063" s="57">
        <v>0.15531467147277292</v>
      </c>
      <c r="Q3063" s="7" t="s">
        <v>6535</v>
      </c>
      <c r="R3063" s="182">
        <v>105.05910251732944</v>
      </c>
      <c r="S3063" s="1" t="s">
        <v>6535</v>
      </c>
      <c r="T3063" s="36">
        <v>3.1300620211601604</v>
      </c>
      <c r="U3063" s="2" t="s">
        <v>6535</v>
      </c>
      <c r="V3063" s="31">
        <v>33.564543388309339</v>
      </c>
      <c r="W3063" s="2" t="s">
        <v>6535</v>
      </c>
      <c r="X3063" s="31" t="s">
        <v>6535</v>
      </c>
      <c r="Y3063" s="2" t="s">
        <v>6535</v>
      </c>
      <c r="AA3063" s="38">
        <v>89451</v>
      </c>
      <c r="AB3063" s="9" t="s">
        <v>6535</v>
      </c>
      <c r="AC3063" s="38">
        <v>575934</v>
      </c>
      <c r="AD3063" s="9" t="s">
        <v>6535</v>
      </c>
      <c r="AE3063" s="42">
        <v>17159</v>
      </c>
      <c r="AF3063" s="9" t="s">
        <v>6535</v>
      </c>
      <c r="AG3063" s="41">
        <v>5482</v>
      </c>
      <c r="AH3063" s="2" t="s">
        <v>6535</v>
      </c>
      <c r="AI3063" s="41">
        <v>0</v>
      </c>
      <c r="AJ3063" s="2" t="s">
        <v>6535</v>
      </c>
      <c r="AK3063" s="41">
        <v>164000</v>
      </c>
      <c r="AL3063" s="2" t="s">
        <v>6535</v>
      </c>
      <c r="AM3063" s="2" t="str">
        <f>IF(OR(O3063="Q",Q3063="Q",S3063="Q",U3063="Q",W3063="Q",Y3063="Q",AB3063="Q",AD3063="Q",AF3063="Q",AH3063="Q",AJ3063="Q",AL3063="Q"),"Yes","No")</f>
        <v>No</v>
      </c>
    </row>
    <row r="3064" spans="1:39">
      <c r="A3064" s="3" t="s">
        <v>5978</v>
      </c>
      <c r="B3064" s="3" t="s">
        <v>5979</v>
      </c>
      <c r="C3064" s="4" t="s">
        <v>28</v>
      </c>
      <c r="D3064" s="241" t="s">
        <v>5980</v>
      </c>
      <c r="E3064" s="236" t="s">
        <v>5981</v>
      </c>
      <c r="F3064" s="3" t="s">
        <v>317</v>
      </c>
      <c r="G3064" s="4" t="s">
        <v>476</v>
      </c>
      <c r="H3064" s="60">
        <v>0</v>
      </c>
      <c r="I3064" s="27">
        <v>4</v>
      </c>
      <c r="J3064" s="170" t="s">
        <v>14</v>
      </c>
      <c r="K3064" s="170" t="s">
        <v>13</v>
      </c>
      <c r="L3064" s="5">
        <v>4</v>
      </c>
      <c r="N3064" s="31">
        <v>4.3751384888101041</v>
      </c>
      <c r="O3064" s="4" t="s">
        <v>6535</v>
      </c>
      <c r="P3064" s="56">
        <v>0.16769289566435941</v>
      </c>
      <c r="Q3064" s="8" t="s">
        <v>6535</v>
      </c>
      <c r="R3064" s="35">
        <v>28.711289929285542</v>
      </c>
      <c r="S3064" s="2" t="s">
        <v>6535</v>
      </c>
      <c r="T3064" s="36">
        <v>1.1004633016337479</v>
      </c>
      <c r="U3064" s="2" t="s">
        <v>6535</v>
      </c>
      <c r="V3064" s="31">
        <v>26.090183913139818</v>
      </c>
      <c r="W3064" s="2" t="s">
        <v>6535</v>
      </c>
      <c r="X3064" s="31" t="s">
        <v>6535</v>
      </c>
      <c r="Y3064" s="2" t="s">
        <v>6535</v>
      </c>
      <c r="AA3064" s="37">
        <v>19745</v>
      </c>
      <c r="AB3064" s="4" t="s">
        <v>6535</v>
      </c>
      <c r="AC3064" s="37">
        <v>117745</v>
      </c>
      <c r="AD3064" s="4" t="s">
        <v>6535</v>
      </c>
      <c r="AE3064" s="41">
        <v>4513</v>
      </c>
      <c r="AF3064" s="4" t="s">
        <v>6535</v>
      </c>
      <c r="AG3064" s="41">
        <v>4101</v>
      </c>
      <c r="AH3064" s="2" t="s">
        <v>6535</v>
      </c>
      <c r="AI3064" s="41">
        <v>0</v>
      </c>
      <c r="AJ3064" s="2" t="s">
        <v>6535</v>
      </c>
      <c r="AK3064" s="41">
        <v>84653</v>
      </c>
      <c r="AL3064" s="2" t="s">
        <v>6535</v>
      </c>
      <c r="AM3064" s="2" t="str">
        <f>IF(OR(O3064="Q",Q3064="Q",S3064="Q",U3064="Q",W3064="Q",Y3064="Q",AB3064="Q",AD3064="Q",AF3064="Q",AH3064="Q",AJ3064="Q",AL3064="Q"),"Yes","No")</f>
        <v>No</v>
      </c>
    </row>
    <row r="3065" spans="1:39">
      <c r="A3065" s="6" t="s">
        <v>2406</v>
      </c>
      <c r="B3065" s="6" t="s">
        <v>2407</v>
      </c>
      <c r="C3065" s="4" t="s">
        <v>81</v>
      </c>
      <c r="D3065" s="242" t="s">
        <v>2408</v>
      </c>
      <c r="E3065" s="237" t="s">
        <v>2409</v>
      </c>
      <c r="F3065" s="25" t="s">
        <v>481</v>
      </c>
      <c r="G3065" s="53" t="s">
        <v>476</v>
      </c>
      <c r="H3065" s="180">
        <v>0</v>
      </c>
      <c r="I3065" s="28">
        <v>4</v>
      </c>
      <c r="J3065" s="171" t="s">
        <v>14</v>
      </c>
      <c r="K3065" s="171" t="s">
        <v>13</v>
      </c>
      <c r="L3065" s="9">
        <v>4</v>
      </c>
      <c r="M3065" s="9"/>
      <c r="N3065" s="32">
        <v>0.59053977958329984</v>
      </c>
      <c r="O3065" s="10" t="s">
        <v>6535</v>
      </c>
      <c r="P3065" s="57">
        <v>4.5694473838186415E-2</v>
      </c>
      <c r="Q3065" s="7" t="s">
        <v>6535</v>
      </c>
      <c r="R3065" s="182">
        <v>50.488372093023258</v>
      </c>
      <c r="S3065" s="1" t="s">
        <v>6535</v>
      </c>
      <c r="T3065" s="36">
        <v>3.9066624764299185</v>
      </c>
      <c r="U3065" s="2" t="s">
        <v>6535</v>
      </c>
      <c r="V3065" s="31">
        <v>12.923658595446867</v>
      </c>
      <c r="W3065" s="2" t="s">
        <v>6535</v>
      </c>
      <c r="X3065" s="31" t="s">
        <v>6535</v>
      </c>
      <c r="Y3065" s="2" t="s">
        <v>6535</v>
      </c>
      <c r="AA3065" s="38">
        <v>7341</v>
      </c>
      <c r="AB3065" s="9" t="s">
        <v>6535</v>
      </c>
      <c r="AC3065" s="38">
        <v>160654</v>
      </c>
      <c r="AD3065" s="9" t="s">
        <v>6535</v>
      </c>
      <c r="AE3065" s="42">
        <v>12431</v>
      </c>
      <c r="AF3065" s="9" t="s">
        <v>6535</v>
      </c>
      <c r="AG3065" s="41">
        <v>3182</v>
      </c>
      <c r="AH3065" s="2" t="s">
        <v>6535</v>
      </c>
      <c r="AI3065" s="41">
        <v>0</v>
      </c>
      <c r="AJ3065" s="2" t="s">
        <v>6535</v>
      </c>
      <c r="AK3065" s="41">
        <v>60091</v>
      </c>
      <c r="AL3065" s="2" t="s">
        <v>6535</v>
      </c>
      <c r="AM3065" s="2" t="str">
        <f>IF(OR(O3065="Q",Q3065="Q",S3065="Q",U3065="Q",W3065="Q",Y3065="Q",AB3065="Q",AD3065="Q",AF3065="Q",AH3065="Q",AJ3065="Q",AL3065="Q"),"Yes","No")</f>
        <v>No</v>
      </c>
    </row>
    <row r="3066" spans="1:39">
      <c r="A3066" s="6" t="s">
        <v>3576</v>
      </c>
      <c r="B3066" s="6" t="s">
        <v>3577</v>
      </c>
      <c r="C3066" s="4" t="s">
        <v>77</v>
      </c>
      <c r="D3066" s="242" t="s">
        <v>3578</v>
      </c>
      <c r="E3066" s="237" t="s">
        <v>3579</v>
      </c>
      <c r="F3066" s="25" t="s">
        <v>320</v>
      </c>
      <c r="G3066" s="53" t="s">
        <v>476</v>
      </c>
      <c r="H3066" s="180">
        <v>0</v>
      </c>
      <c r="I3066" s="28">
        <v>4</v>
      </c>
      <c r="J3066" s="171" t="s">
        <v>14</v>
      </c>
      <c r="K3066" s="171" t="s">
        <v>13</v>
      </c>
      <c r="L3066" s="9">
        <v>4</v>
      </c>
      <c r="M3066" s="9"/>
      <c r="N3066" s="32">
        <v>3.1682665160926029</v>
      </c>
      <c r="O3066" s="10" t="s">
        <v>6535</v>
      </c>
      <c r="P3066" s="57">
        <v>0.18426453926828068</v>
      </c>
      <c r="Q3066" s="7" t="s">
        <v>6535</v>
      </c>
      <c r="R3066" s="182">
        <v>60.589965889710065</v>
      </c>
      <c r="S3066" s="1" t="s">
        <v>6535</v>
      </c>
      <c r="T3066" s="36">
        <v>3.5238772029562253</v>
      </c>
      <c r="U3066" s="2" t="s">
        <v>6535</v>
      </c>
      <c r="V3066" s="31">
        <v>17.194119545051223</v>
      </c>
      <c r="W3066" s="2" t="s">
        <v>6535</v>
      </c>
      <c r="X3066" s="31" t="s">
        <v>6535</v>
      </c>
      <c r="Y3066" s="2" t="s">
        <v>6535</v>
      </c>
      <c r="AA3066" s="38">
        <v>78554</v>
      </c>
      <c r="AB3066" s="9" t="s">
        <v>6535</v>
      </c>
      <c r="AC3066" s="38">
        <v>426311</v>
      </c>
      <c r="AD3066" s="9" t="s">
        <v>6535</v>
      </c>
      <c r="AE3066" s="42">
        <v>24794</v>
      </c>
      <c r="AF3066" s="9" t="s">
        <v>6535</v>
      </c>
      <c r="AG3066" s="41">
        <v>7036</v>
      </c>
      <c r="AH3066" s="2" t="s">
        <v>6535</v>
      </c>
      <c r="AI3066" s="41">
        <v>0</v>
      </c>
      <c r="AJ3066" s="2" t="s">
        <v>6535</v>
      </c>
      <c r="AK3066" s="41">
        <v>89335</v>
      </c>
      <c r="AL3066" s="2" t="s">
        <v>6535</v>
      </c>
      <c r="AM3066" s="2" t="str">
        <f>IF(OR(O3066="Q",Q3066="Q",S3066="Q",U3066="Q",W3066="Q",Y3066="Q",AB3066="Q",AD3066="Q",AF3066="Q",AH3066="Q",AJ3066="Q",AL3066="Q"),"Yes","No")</f>
        <v>No</v>
      </c>
    </row>
    <row r="3067" spans="1:39">
      <c r="A3067" s="3" t="s">
        <v>3545</v>
      </c>
      <c r="B3067" s="3" t="s">
        <v>3546</v>
      </c>
      <c r="C3067" s="4" t="s">
        <v>77</v>
      </c>
      <c r="D3067" s="241" t="s">
        <v>3547</v>
      </c>
      <c r="E3067" s="236" t="s">
        <v>3548</v>
      </c>
      <c r="F3067" s="3" t="s">
        <v>320</v>
      </c>
      <c r="G3067" s="4" t="s">
        <v>476</v>
      </c>
      <c r="H3067" s="60">
        <v>0</v>
      </c>
      <c r="I3067" s="27">
        <v>4</v>
      </c>
      <c r="J3067" s="170" t="s">
        <v>14</v>
      </c>
      <c r="K3067" s="170" t="s">
        <v>13</v>
      </c>
      <c r="L3067" s="5">
        <v>4</v>
      </c>
      <c r="N3067" s="31">
        <v>1.0207345168722048</v>
      </c>
      <c r="O3067" s="4" t="s">
        <v>6535</v>
      </c>
      <c r="P3067" s="56">
        <v>9.0979368990674978E-2</v>
      </c>
      <c r="Q3067" s="8" t="s">
        <v>6535</v>
      </c>
      <c r="R3067" s="35">
        <v>62.44223758642363</v>
      </c>
      <c r="S3067" s="2" t="s">
        <v>6535</v>
      </c>
      <c r="T3067" s="36">
        <v>5.5655562539283467</v>
      </c>
      <c r="U3067" s="2" t="s">
        <v>6535</v>
      </c>
      <c r="V3067" s="31">
        <v>11.21940642363464</v>
      </c>
      <c r="W3067" s="2" t="s">
        <v>6535</v>
      </c>
      <c r="X3067" s="31" t="s">
        <v>6535</v>
      </c>
      <c r="Y3067" s="2" t="s">
        <v>6535</v>
      </c>
      <c r="AA3067" s="37">
        <v>45192</v>
      </c>
      <c r="AB3067" s="4" t="s">
        <v>6535</v>
      </c>
      <c r="AC3067" s="37">
        <v>496728</v>
      </c>
      <c r="AD3067" s="4" t="s">
        <v>6535</v>
      </c>
      <c r="AE3067" s="41">
        <v>44274</v>
      </c>
      <c r="AF3067" s="4" t="s">
        <v>6535</v>
      </c>
      <c r="AG3067" s="41">
        <v>7955</v>
      </c>
      <c r="AH3067" s="2" t="s">
        <v>6535</v>
      </c>
      <c r="AI3067" s="41">
        <v>0</v>
      </c>
      <c r="AJ3067" s="2" t="s">
        <v>6535</v>
      </c>
      <c r="AK3067" s="41">
        <v>71859</v>
      </c>
      <c r="AL3067" s="2" t="s">
        <v>6535</v>
      </c>
      <c r="AM3067" s="2" t="str">
        <f>IF(OR(O3067="Q",Q3067="Q",S3067="Q",U3067="Q",W3067="Q",Y3067="Q",AB3067="Q",AD3067="Q",AF3067="Q",AH3067="Q",AJ3067="Q",AL3067="Q"),"Yes","No")</f>
        <v>No</v>
      </c>
    </row>
    <row r="3068" spans="1:39">
      <c r="A3068" s="3" t="s">
        <v>6405</v>
      </c>
      <c r="B3068" s="3" t="s">
        <v>6406</v>
      </c>
      <c r="C3068" s="4" t="s">
        <v>59</v>
      </c>
      <c r="E3068" s="236" t="s">
        <v>6407</v>
      </c>
      <c r="F3068" s="3" t="s">
        <v>317</v>
      </c>
      <c r="G3068" s="4" t="s">
        <v>476</v>
      </c>
      <c r="H3068" s="60">
        <v>0</v>
      </c>
      <c r="I3068" s="27">
        <v>4</v>
      </c>
      <c r="J3068" s="170" t="s">
        <v>14</v>
      </c>
      <c r="K3068" s="170" t="s">
        <v>13</v>
      </c>
      <c r="L3068" s="5">
        <v>4</v>
      </c>
      <c r="N3068" s="31">
        <v>0.83708414872798431</v>
      </c>
      <c r="O3068" s="4" t="s">
        <v>6535</v>
      </c>
      <c r="P3068" s="56">
        <v>2.3496507337794906E-2</v>
      </c>
      <c r="Q3068" s="8" t="s">
        <v>6535</v>
      </c>
      <c r="R3068" s="35">
        <v>37.381587953456538</v>
      </c>
      <c r="S3068" s="2" t="s">
        <v>6535</v>
      </c>
      <c r="T3068" s="36">
        <v>1.0492813141683779</v>
      </c>
      <c r="U3068" s="2" t="s">
        <v>6535</v>
      </c>
      <c r="V3068" s="31">
        <v>35.625896934116113</v>
      </c>
      <c r="W3068" s="2" t="s">
        <v>6535</v>
      </c>
      <c r="X3068" s="31" t="s">
        <v>6535</v>
      </c>
      <c r="Y3068" s="2" t="s">
        <v>6535</v>
      </c>
      <c r="AA3068" s="37">
        <v>5133</v>
      </c>
      <c r="AB3068" s="4" t="s">
        <v>6535</v>
      </c>
      <c r="AC3068" s="37">
        <v>218458</v>
      </c>
      <c r="AD3068" s="4" t="s">
        <v>6535</v>
      </c>
      <c r="AE3068" s="41">
        <v>6132</v>
      </c>
      <c r="AF3068" s="4" t="s">
        <v>6535</v>
      </c>
      <c r="AG3068" s="41">
        <v>5844</v>
      </c>
      <c r="AH3068" s="2" t="s">
        <v>6535</v>
      </c>
      <c r="AI3068" s="41">
        <v>0</v>
      </c>
      <c r="AJ3068" s="2" t="s">
        <v>6535</v>
      </c>
      <c r="AK3068" s="41">
        <v>110590</v>
      </c>
      <c r="AL3068" s="2" t="s">
        <v>6535</v>
      </c>
      <c r="AM3068" s="2" t="str">
        <f>IF(OR(O3068="Q",Q3068="Q",S3068="Q",U3068="Q",W3068="Q",Y3068="Q",AB3068="Q",AD3068="Q",AF3068="Q",AH3068="Q",AJ3068="Q",AL3068="Q"),"Yes","No")</f>
        <v>No</v>
      </c>
    </row>
    <row r="3069" spans="1:39">
      <c r="A3069" s="3" t="s">
        <v>741</v>
      </c>
      <c r="B3069" s="3" t="s">
        <v>742</v>
      </c>
      <c r="C3069" s="4" t="s">
        <v>11</v>
      </c>
      <c r="D3069" s="241" t="s">
        <v>743</v>
      </c>
      <c r="E3069" s="236" t="s">
        <v>744</v>
      </c>
      <c r="F3069" s="3" t="s">
        <v>317</v>
      </c>
      <c r="G3069" s="4" t="s">
        <v>476</v>
      </c>
      <c r="H3069" s="60">
        <v>0</v>
      </c>
      <c r="I3069" s="27">
        <v>4</v>
      </c>
      <c r="J3069" s="170" t="s">
        <v>15</v>
      </c>
      <c r="K3069" s="170" t="s">
        <v>13</v>
      </c>
      <c r="L3069" s="5">
        <v>4</v>
      </c>
      <c r="N3069" s="31">
        <v>1.7065357788685094</v>
      </c>
      <c r="O3069" s="4" t="s">
        <v>6535</v>
      </c>
      <c r="P3069" s="56">
        <v>0.10420971929946334</v>
      </c>
      <c r="Q3069" s="8" t="s">
        <v>6535</v>
      </c>
      <c r="R3069" s="35">
        <v>87.508834897846498</v>
      </c>
      <c r="S3069" s="2" t="s">
        <v>6535</v>
      </c>
      <c r="T3069" s="36">
        <v>5.3437327443401434</v>
      </c>
      <c r="U3069" s="2" t="s">
        <v>6535</v>
      </c>
      <c r="V3069" s="31">
        <v>16.375975200206664</v>
      </c>
      <c r="W3069" s="2" t="s">
        <v>6535</v>
      </c>
      <c r="X3069" s="31" t="s">
        <v>6535</v>
      </c>
      <c r="Y3069" s="2" t="s">
        <v>6535</v>
      </c>
      <c r="AA3069" s="37">
        <v>33030</v>
      </c>
      <c r="AB3069" s="4" t="s">
        <v>6535</v>
      </c>
      <c r="AC3069" s="37">
        <v>316957</v>
      </c>
      <c r="AD3069" s="4" t="s">
        <v>6535</v>
      </c>
      <c r="AE3069" s="41">
        <v>19355</v>
      </c>
      <c r="AF3069" s="4" t="s">
        <v>6535</v>
      </c>
      <c r="AG3069" s="41">
        <v>3622</v>
      </c>
      <c r="AH3069" s="2" t="s">
        <v>6535</v>
      </c>
      <c r="AI3069" s="41">
        <v>0</v>
      </c>
      <c r="AJ3069" s="2" t="s">
        <v>6535</v>
      </c>
      <c r="AK3069" s="41">
        <v>45956</v>
      </c>
      <c r="AL3069" s="2" t="s">
        <v>6535</v>
      </c>
      <c r="AM3069" s="2" t="str">
        <f>IF(OR(O3069="Q",Q3069="Q",S3069="Q",U3069="Q",W3069="Q",Y3069="Q",AB3069="Q",AD3069="Q",AF3069="Q",AH3069="Q",AJ3069="Q",AL3069="Q"),"Yes","No")</f>
        <v>No</v>
      </c>
    </row>
    <row r="3070" spans="1:39">
      <c r="A3070" s="6" t="s">
        <v>6287</v>
      </c>
      <c r="B3070" s="6" t="s">
        <v>387</v>
      </c>
      <c r="C3070" s="4" t="s">
        <v>137</v>
      </c>
      <c r="D3070" s="242"/>
      <c r="E3070" s="237" t="s">
        <v>6288</v>
      </c>
      <c r="F3070" s="25" t="s">
        <v>826</v>
      </c>
      <c r="G3070" s="53" t="s">
        <v>476</v>
      </c>
      <c r="H3070" s="180">
        <v>0</v>
      </c>
      <c r="I3070" s="28">
        <v>4</v>
      </c>
      <c r="J3070" s="171" t="s">
        <v>14</v>
      </c>
      <c r="K3070" s="171" t="s">
        <v>13</v>
      </c>
      <c r="L3070" s="9">
        <v>4</v>
      </c>
      <c r="M3070" s="9"/>
      <c r="N3070" s="32">
        <v>5.8423017790467824E-2</v>
      </c>
      <c r="O3070" s="10" t="s">
        <v>6535</v>
      </c>
      <c r="P3070" s="57">
        <v>1.6690614980140678E-3</v>
      </c>
      <c r="Q3070" s="7" t="s">
        <v>6535</v>
      </c>
      <c r="R3070" s="182">
        <v>37.667454502481682</v>
      </c>
      <c r="S3070" s="1" t="s">
        <v>6535</v>
      </c>
      <c r="T3070" s="36">
        <v>1.0761049397305602</v>
      </c>
      <c r="U3070" s="2" t="s">
        <v>6535</v>
      </c>
      <c r="V3070" s="31">
        <v>35.00351416648364</v>
      </c>
      <c r="W3070" s="2" t="s">
        <v>6535</v>
      </c>
      <c r="X3070" s="31" t="s">
        <v>6535</v>
      </c>
      <c r="Y3070" s="2" t="s">
        <v>6535</v>
      </c>
      <c r="AA3070" s="38">
        <v>266</v>
      </c>
      <c r="AB3070" s="9" t="s">
        <v>6535</v>
      </c>
      <c r="AC3070" s="38">
        <v>159371</v>
      </c>
      <c r="AD3070" s="9" t="s">
        <v>6535</v>
      </c>
      <c r="AE3070" s="42">
        <v>4553</v>
      </c>
      <c r="AF3070" s="9" t="s">
        <v>6535</v>
      </c>
      <c r="AG3070" s="41">
        <v>4231</v>
      </c>
      <c r="AH3070" s="2" t="s">
        <v>6535</v>
      </c>
      <c r="AI3070" s="41">
        <v>0</v>
      </c>
      <c r="AJ3070" s="2" t="s">
        <v>6535</v>
      </c>
      <c r="AK3070" s="41">
        <v>47788</v>
      </c>
      <c r="AL3070" s="2" t="s">
        <v>6535</v>
      </c>
      <c r="AM3070" s="2" t="str">
        <f>IF(OR(O3070="Q",Q3070="Q",S3070="Q",U3070="Q",W3070="Q",Y3070="Q",AB3070="Q",AD3070="Q",AF3070="Q",AH3070="Q",AJ3070="Q",AL3070="Q"),"Yes","No")</f>
        <v>No</v>
      </c>
    </row>
    <row r="3071" spans="1:39">
      <c r="A3071" s="6" t="s">
        <v>625</v>
      </c>
      <c r="B3071" s="6" t="s">
        <v>355</v>
      </c>
      <c r="C3071" s="4" t="s">
        <v>137</v>
      </c>
      <c r="D3071" s="242" t="s">
        <v>626</v>
      </c>
      <c r="E3071" s="237" t="s">
        <v>627</v>
      </c>
      <c r="F3071" s="25" t="s">
        <v>481</v>
      </c>
      <c r="G3071" s="53" t="s">
        <v>476</v>
      </c>
      <c r="H3071" s="180">
        <v>0</v>
      </c>
      <c r="I3071" s="28">
        <v>4</v>
      </c>
      <c r="J3071" s="171" t="s">
        <v>15</v>
      </c>
      <c r="K3071" s="171" t="s">
        <v>13</v>
      </c>
      <c r="L3071" s="9">
        <v>4</v>
      </c>
      <c r="M3071" s="9"/>
      <c r="N3071" s="32">
        <v>9.7957542156214994E-2</v>
      </c>
      <c r="O3071" s="10" t="s">
        <v>6535</v>
      </c>
      <c r="P3071" s="57">
        <v>5.6464619368854713E-3</v>
      </c>
      <c r="Q3071" s="7" t="s">
        <v>6535</v>
      </c>
      <c r="R3071" s="182">
        <v>78.635156249999994</v>
      </c>
      <c r="S3071" s="1" t="s">
        <v>6535</v>
      </c>
      <c r="T3071" s="36">
        <v>4.5326822916666663</v>
      </c>
      <c r="U3071" s="2" t="s">
        <v>6535</v>
      </c>
      <c r="V3071" s="31">
        <v>17.348481801729339</v>
      </c>
      <c r="W3071" s="2" t="s">
        <v>6535</v>
      </c>
      <c r="X3071" s="31" t="s">
        <v>6535</v>
      </c>
      <c r="Y3071" s="2" t="s">
        <v>6535</v>
      </c>
      <c r="AA3071" s="38">
        <v>3410</v>
      </c>
      <c r="AB3071" s="9" t="s">
        <v>6535</v>
      </c>
      <c r="AC3071" s="38">
        <v>603918</v>
      </c>
      <c r="AD3071" s="9" t="s">
        <v>6535</v>
      </c>
      <c r="AE3071" s="42">
        <v>34811</v>
      </c>
      <c r="AF3071" s="9" t="s">
        <v>6535</v>
      </c>
      <c r="AG3071" s="41">
        <v>7680</v>
      </c>
      <c r="AH3071" s="2" t="s">
        <v>6535</v>
      </c>
      <c r="AI3071" s="41">
        <v>0</v>
      </c>
      <c r="AJ3071" s="2" t="s">
        <v>6535</v>
      </c>
      <c r="AK3071" s="41">
        <v>203271</v>
      </c>
      <c r="AL3071" s="2" t="s">
        <v>6535</v>
      </c>
      <c r="AM3071" s="2" t="str">
        <f>IF(OR(O3071="Q",Q3071="Q",S3071="Q",U3071="Q",W3071="Q",Y3071="Q",AB3071="Q",AD3071="Q",AF3071="Q",AH3071="Q",AJ3071="Q",AL3071="Q"),"Yes","No")</f>
        <v>No</v>
      </c>
    </row>
    <row r="3072" spans="1:39">
      <c r="A3072" s="3" t="s">
        <v>4244</v>
      </c>
      <c r="B3072" s="3" t="s">
        <v>4245</v>
      </c>
      <c r="C3072" s="4" t="s">
        <v>95</v>
      </c>
      <c r="D3072" s="241" t="s">
        <v>4246</v>
      </c>
      <c r="E3072" s="236" t="s">
        <v>4247</v>
      </c>
      <c r="F3072" s="3" t="s">
        <v>317</v>
      </c>
      <c r="G3072" s="4" t="s">
        <v>476</v>
      </c>
      <c r="H3072" s="60">
        <v>0</v>
      </c>
      <c r="I3072" s="27">
        <v>4</v>
      </c>
      <c r="J3072" s="170" t="s">
        <v>14</v>
      </c>
      <c r="K3072" s="170" t="s">
        <v>13</v>
      </c>
      <c r="L3072" s="5">
        <v>4</v>
      </c>
      <c r="N3072" s="31">
        <v>0</v>
      </c>
      <c r="O3072" s="4" t="s">
        <v>6535</v>
      </c>
      <c r="P3072" s="56">
        <v>0</v>
      </c>
      <c r="Q3072" s="8" t="s">
        <v>6535</v>
      </c>
      <c r="R3072" s="35">
        <v>39.405314685314686</v>
      </c>
      <c r="S3072" s="2" t="s">
        <v>6535</v>
      </c>
      <c r="T3072" s="36">
        <v>12.585454545454546</v>
      </c>
      <c r="U3072" s="2" t="s">
        <v>6535</v>
      </c>
      <c r="V3072" s="31">
        <v>3.1310203809481476</v>
      </c>
      <c r="W3072" s="2" t="s">
        <v>6535</v>
      </c>
      <c r="X3072" s="31" t="s">
        <v>6535</v>
      </c>
      <c r="Y3072" s="2" t="s">
        <v>6535</v>
      </c>
      <c r="AA3072" s="37">
        <v>0</v>
      </c>
      <c r="AB3072" s="4" t="s">
        <v>6535</v>
      </c>
      <c r="AC3072" s="37">
        <v>140874</v>
      </c>
      <c r="AD3072" s="4" t="s">
        <v>6535</v>
      </c>
      <c r="AE3072" s="41">
        <v>44993</v>
      </c>
      <c r="AF3072" s="4" t="s">
        <v>6535</v>
      </c>
      <c r="AG3072" s="41">
        <v>3575</v>
      </c>
      <c r="AH3072" s="2" t="s">
        <v>6535</v>
      </c>
      <c r="AI3072" s="41">
        <v>0</v>
      </c>
      <c r="AJ3072" s="2" t="s">
        <v>6535</v>
      </c>
      <c r="AK3072" s="41">
        <v>28073</v>
      </c>
      <c r="AL3072" s="2" t="s">
        <v>6535</v>
      </c>
      <c r="AM3072" s="2" t="str">
        <f>IF(OR(O3072="Q",Q3072="Q",S3072="Q",U3072="Q",W3072="Q",Y3072="Q",AB3072="Q",AD3072="Q",AF3072="Q",AH3072="Q",AJ3072="Q",AL3072="Q"),"Yes","No")</f>
        <v>No</v>
      </c>
    </row>
    <row r="3073" spans="1:39">
      <c r="A3073" s="6" t="s">
        <v>3959</v>
      </c>
      <c r="B3073" s="6" t="s">
        <v>3960</v>
      </c>
      <c r="C3073" s="4" t="s">
        <v>67</v>
      </c>
      <c r="D3073" s="242">
        <v>6058</v>
      </c>
      <c r="E3073" s="237">
        <v>60058</v>
      </c>
      <c r="F3073" s="25" t="s">
        <v>317</v>
      </c>
      <c r="G3073" s="53" t="s">
        <v>264</v>
      </c>
      <c r="H3073" s="180">
        <v>899703</v>
      </c>
      <c r="I3073" s="28">
        <v>4</v>
      </c>
      <c r="J3073" s="171" t="s">
        <v>15</v>
      </c>
      <c r="K3073" s="171" t="s">
        <v>13</v>
      </c>
      <c r="L3073" s="9">
        <v>4</v>
      </c>
      <c r="M3073" s="9"/>
      <c r="N3073" s="32">
        <v>0.93410534945685586</v>
      </c>
      <c r="O3073" s="10" t="s">
        <v>6535</v>
      </c>
      <c r="P3073" s="57">
        <v>0.13221114620464081</v>
      </c>
      <c r="Q3073" s="7" t="s">
        <v>6535</v>
      </c>
      <c r="R3073" s="182">
        <v>81.085269038518078</v>
      </c>
      <c r="S3073" s="1" t="s">
        <v>6535</v>
      </c>
      <c r="T3073" s="36">
        <v>11.476624522199353</v>
      </c>
      <c r="U3073" s="2" t="s">
        <v>6535</v>
      </c>
      <c r="V3073" s="31">
        <v>7.0652541504406638</v>
      </c>
      <c r="W3073" s="2" t="s">
        <v>6535</v>
      </c>
      <c r="X3073" s="31" t="s">
        <v>6535</v>
      </c>
      <c r="Y3073" s="2" t="s">
        <v>6535</v>
      </c>
      <c r="AA3073" s="38">
        <v>72920</v>
      </c>
      <c r="AB3073" s="9" t="s">
        <v>6535</v>
      </c>
      <c r="AC3073" s="38">
        <v>551542</v>
      </c>
      <c r="AD3073" s="9" t="s">
        <v>6535</v>
      </c>
      <c r="AE3073" s="42">
        <v>78064</v>
      </c>
      <c r="AF3073" s="9" t="s">
        <v>6535</v>
      </c>
      <c r="AG3073" s="41">
        <v>6802</v>
      </c>
      <c r="AH3073" s="2" t="s">
        <v>6535</v>
      </c>
      <c r="AI3073" s="41">
        <v>0</v>
      </c>
      <c r="AJ3073" s="2" t="s">
        <v>6535</v>
      </c>
      <c r="AK3073" s="41">
        <v>137488</v>
      </c>
      <c r="AL3073" s="2" t="s">
        <v>6535</v>
      </c>
      <c r="AM3073" s="2" t="str">
        <f>IF(OR(O3073="Q",Q3073="Q",S3073="Q",U3073="Q",W3073="Q",Y3073="Q",AB3073="Q",AD3073="Q",AF3073="Q",AH3073="Q",AJ3073="Q",AL3073="Q"),"Yes","No")</f>
        <v>No</v>
      </c>
    </row>
    <row r="3074" spans="1:39">
      <c r="A3074" s="6" t="s">
        <v>1529</v>
      </c>
      <c r="B3074" s="6" t="s">
        <v>1450</v>
      </c>
      <c r="C3074" s="4" t="s">
        <v>133</v>
      </c>
      <c r="D3074" s="242" t="s">
        <v>1530</v>
      </c>
      <c r="E3074" s="237" t="s">
        <v>1531</v>
      </c>
      <c r="F3074" s="25" t="s">
        <v>317</v>
      </c>
      <c r="G3074" s="53" t="s">
        <v>476</v>
      </c>
      <c r="H3074" s="180">
        <v>0</v>
      </c>
      <c r="I3074" s="28">
        <v>4</v>
      </c>
      <c r="J3074" s="171" t="s">
        <v>15</v>
      </c>
      <c r="K3074" s="171" t="s">
        <v>13</v>
      </c>
      <c r="L3074" s="9">
        <v>4</v>
      </c>
      <c r="M3074" s="9"/>
      <c r="N3074" s="32">
        <v>0.25</v>
      </c>
      <c r="O3074" s="10" t="s">
        <v>6535</v>
      </c>
      <c r="P3074" s="57">
        <v>3.5702171242643695E-2</v>
      </c>
      <c r="Q3074" s="7" t="s">
        <v>6535</v>
      </c>
      <c r="R3074" s="182">
        <v>35.543837059580945</v>
      </c>
      <c r="S3074" s="1" t="s">
        <v>6535</v>
      </c>
      <c r="T3074" s="36">
        <v>5.0759686292871358</v>
      </c>
      <c r="U3074" s="2" t="s">
        <v>6535</v>
      </c>
      <c r="V3074" s="31">
        <v>7.0023752421363339</v>
      </c>
      <c r="W3074" s="2" t="s">
        <v>6535</v>
      </c>
      <c r="X3074" s="31" t="s">
        <v>6535</v>
      </c>
      <c r="Y3074" s="2" t="s">
        <v>6535</v>
      </c>
      <c r="AA3074" s="38">
        <v>10841</v>
      </c>
      <c r="AB3074" s="9" t="s">
        <v>6535</v>
      </c>
      <c r="AC3074" s="38">
        <v>303651</v>
      </c>
      <c r="AD3074" s="9" t="s">
        <v>6535</v>
      </c>
      <c r="AE3074" s="42">
        <v>43364</v>
      </c>
      <c r="AF3074" s="9" t="s">
        <v>6535</v>
      </c>
      <c r="AG3074" s="41">
        <v>8543</v>
      </c>
      <c r="AH3074" s="2" t="s">
        <v>6535</v>
      </c>
      <c r="AI3074" s="41">
        <v>0</v>
      </c>
      <c r="AJ3074" s="2" t="s">
        <v>6535</v>
      </c>
      <c r="AK3074" s="41">
        <v>130572</v>
      </c>
      <c r="AL3074" s="2" t="s">
        <v>6535</v>
      </c>
      <c r="AM3074" s="2" t="str">
        <f>IF(OR(O3074="Q",Q3074="Q",S3074="Q",U3074="Q",W3074="Q",Y3074="Q",AB3074="Q",AD3074="Q",AF3074="Q",AH3074="Q",AJ3074="Q",AL3074="Q"),"Yes","No")</f>
        <v>No</v>
      </c>
    </row>
    <row r="3075" spans="1:39">
      <c r="A3075" s="6" t="s">
        <v>3273</v>
      </c>
      <c r="B3075" s="6" t="s">
        <v>2503</v>
      </c>
      <c r="C3075" s="4" t="s">
        <v>74</v>
      </c>
      <c r="D3075" s="242" t="s">
        <v>3274</v>
      </c>
      <c r="E3075" s="237" t="s">
        <v>3275</v>
      </c>
      <c r="F3075" s="25" t="s">
        <v>317</v>
      </c>
      <c r="G3075" s="53" t="s">
        <v>476</v>
      </c>
      <c r="H3075" s="180">
        <v>0</v>
      </c>
      <c r="I3075" s="28">
        <v>4</v>
      </c>
      <c r="J3075" s="171" t="s">
        <v>14</v>
      </c>
      <c r="K3075" s="171" t="s">
        <v>13</v>
      </c>
      <c r="L3075" s="9">
        <v>4</v>
      </c>
      <c r="M3075" s="9"/>
      <c r="N3075" s="32">
        <v>1.8610856538597109</v>
      </c>
      <c r="O3075" s="10" t="s">
        <v>6535</v>
      </c>
      <c r="P3075" s="57">
        <v>0.15937540561507091</v>
      </c>
      <c r="Q3075" s="7" t="s">
        <v>6535</v>
      </c>
      <c r="R3075" s="182">
        <v>43.751584786053883</v>
      </c>
      <c r="S3075" s="1" t="s">
        <v>6535</v>
      </c>
      <c r="T3075" s="36">
        <v>3.7466983623877441</v>
      </c>
      <c r="U3075" s="2" t="s">
        <v>6535</v>
      </c>
      <c r="V3075" s="31">
        <v>11.677370461755375</v>
      </c>
      <c r="W3075" s="2" t="s">
        <v>6535</v>
      </c>
      <c r="X3075" s="31" t="s">
        <v>6535</v>
      </c>
      <c r="Y3075" s="2" t="s">
        <v>6535</v>
      </c>
      <c r="AA3075" s="38">
        <v>52799</v>
      </c>
      <c r="AB3075" s="9" t="s">
        <v>6535</v>
      </c>
      <c r="AC3075" s="38">
        <v>331287</v>
      </c>
      <c r="AD3075" s="9" t="s">
        <v>6535</v>
      </c>
      <c r="AE3075" s="42">
        <v>28370</v>
      </c>
      <c r="AF3075" s="9" t="s">
        <v>6535</v>
      </c>
      <c r="AG3075" s="41">
        <v>7572</v>
      </c>
      <c r="AH3075" s="2" t="s">
        <v>6535</v>
      </c>
      <c r="AI3075" s="41">
        <v>0</v>
      </c>
      <c r="AJ3075" s="2" t="s">
        <v>6535</v>
      </c>
      <c r="AK3075" s="41">
        <v>63163</v>
      </c>
      <c r="AL3075" s="2" t="s">
        <v>6535</v>
      </c>
      <c r="AM3075" s="2" t="str">
        <f>IF(OR(O3075="Q",Q3075="Q",S3075="Q",U3075="Q",W3075="Q",Y3075="Q",AB3075="Q",AD3075="Q",AF3075="Q",AH3075="Q",AJ3075="Q",AL3075="Q"),"Yes","No")</f>
        <v>No</v>
      </c>
    </row>
    <row r="3076" spans="1:39">
      <c r="A3076" s="6" t="s">
        <v>3366</v>
      </c>
      <c r="B3076" s="6" t="s">
        <v>3367</v>
      </c>
      <c r="C3076" s="4" t="s">
        <v>74</v>
      </c>
      <c r="D3076" s="242" t="s">
        <v>3368</v>
      </c>
      <c r="E3076" s="237" t="s">
        <v>3369</v>
      </c>
      <c r="F3076" s="25" t="s">
        <v>317</v>
      </c>
      <c r="G3076" s="53" t="s">
        <v>476</v>
      </c>
      <c r="H3076" s="180">
        <v>0</v>
      </c>
      <c r="I3076" s="28">
        <v>4</v>
      </c>
      <c r="J3076" s="171" t="s">
        <v>14</v>
      </c>
      <c r="K3076" s="171" t="s">
        <v>13</v>
      </c>
      <c r="L3076" s="9">
        <v>4</v>
      </c>
      <c r="M3076" s="9"/>
      <c r="N3076" s="32">
        <v>2.1007204211692989</v>
      </c>
      <c r="O3076" s="10" t="s">
        <v>6535</v>
      </c>
      <c r="P3076" s="57">
        <v>0.20005365373113324</v>
      </c>
      <c r="Q3076" s="7" t="s">
        <v>6535</v>
      </c>
      <c r="R3076" s="182">
        <v>40.691481746599855</v>
      </c>
      <c r="S3076" s="1" t="s">
        <v>6535</v>
      </c>
      <c r="T3076" s="36">
        <v>3.8750894774516822</v>
      </c>
      <c r="U3076" s="2" t="s">
        <v>6535</v>
      </c>
      <c r="V3076" s="31">
        <v>10.500785074351159</v>
      </c>
      <c r="W3076" s="2" t="s">
        <v>6535</v>
      </c>
      <c r="X3076" s="31" t="s">
        <v>6535</v>
      </c>
      <c r="Y3076" s="2" t="s">
        <v>6535</v>
      </c>
      <c r="AA3076" s="38">
        <v>45489</v>
      </c>
      <c r="AB3076" s="9" t="s">
        <v>6535</v>
      </c>
      <c r="AC3076" s="38">
        <v>227384</v>
      </c>
      <c r="AD3076" s="9" t="s">
        <v>6535</v>
      </c>
      <c r="AE3076" s="42">
        <v>21654</v>
      </c>
      <c r="AF3076" s="9" t="s">
        <v>6535</v>
      </c>
      <c r="AG3076" s="41">
        <v>5588</v>
      </c>
      <c r="AH3076" s="2" t="s">
        <v>6535</v>
      </c>
      <c r="AI3076" s="41">
        <v>0</v>
      </c>
      <c r="AJ3076" s="2" t="s">
        <v>6535</v>
      </c>
      <c r="AK3076" s="41">
        <v>63804</v>
      </c>
      <c r="AL3076" s="2" t="s">
        <v>6535</v>
      </c>
      <c r="AM3076" s="2" t="str">
        <f>IF(OR(O3076="Q",Q3076="Q",S3076="Q",U3076="Q",W3076="Q",Y3076="Q",AB3076="Q",AD3076="Q",AF3076="Q",AH3076="Q",AJ3076="Q",AL3076="Q"),"Yes","No")</f>
        <v>No</v>
      </c>
    </row>
    <row r="3077" spans="1:39">
      <c r="A3077" s="3" t="s">
        <v>3359</v>
      </c>
      <c r="B3077" s="3" t="s">
        <v>3360</v>
      </c>
      <c r="C3077" s="4" t="s">
        <v>74</v>
      </c>
      <c r="D3077" s="241" t="s">
        <v>3361</v>
      </c>
      <c r="E3077" s="236" t="s">
        <v>3362</v>
      </c>
      <c r="F3077" s="3" t="s">
        <v>317</v>
      </c>
      <c r="G3077" s="4" t="s">
        <v>476</v>
      </c>
      <c r="H3077" s="60">
        <v>0</v>
      </c>
      <c r="I3077" s="27">
        <v>4</v>
      </c>
      <c r="J3077" s="170" t="s">
        <v>14</v>
      </c>
      <c r="K3077" s="170" t="s">
        <v>13</v>
      </c>
      <c r="L3077" s="5">
        <v>4</v>
      </c>
      <c r="N3077" s="31">
        <v>1.0823831806498385</v>
      </c>
      <c r="O3077" s="4" t="s">
        <v>6535</v>
      </c>
      <c r="P3077" s="56">
        <v>0.16003858934505305</v>
      </c>
      <c r="Q3077" s="8" t="s">
        <v>6535</v>
      </c>
      <c r="R3077" s="35">
        <v>37.309216506089804</v>
      </c>
      <c r="S3077" s="2" t="s">
        <v>6535</v>
      </c>
      <c r="T3077" s="36">
        <v>5.5164515542628614</v>
      </c>
      <c r="U3077" s="2" t="s">
        <v>6535</v>
      </c>
      <c r="V3077" s="31">
        <v>6.7632636920846236</v>
      </c>
      <c r="W3077" s="2" t="s">
        <v>6535</v>
      </c>
      <c r="X3077" s="31" t="s">
        <v>6535</v>
      </c>
      <c r="Y3077" s="2" t="s">
        <v>6535</v>
      </c>
      <c r="AA3077" s="37">
        <v>32846</v>
      </c>
      <c r="AB3077" s="4" t="s">
        <v>6535</v>
      </c>
      <c r="AC3077" s="37">
        <v>205238</v>
      </c>
      <c r="AD3077" s="4" t="s">
        <v>6535</v>
      </c>
      <c r="AE3077" s="41">
        <v>30346</v>
      </c>
      <c r="AF3077" s="4" t="s">
        <v>6535</v>
      </c>
      <c r="AG3077" s="41">
        <v>5501</v>
      </c>
      <c r="AH3077" s="2" t="s">
        <v>6535</v>
      </c>
      <c r="AI3077" s="41">
        <v>0</v>
      </c>
      <c r="AJ3077" s="2" t="s">
        <v>6535</v>
      </c>
      <c r="AK3077" s="41">
        <v>77722</v>
      </c>
      <c r="AL3077" s="2" t="s">
        <v>6535</v>
      </c>
      <c r="AM3077" s="2" t="str">
        <f>IF(OR(O3077="Q",Q3077="Q",S3077="Q",U3077="Q",W3077="Q",Y3077="Q",AB3077="Q",AD3077="Q",AF3077="Q",AH3077="Q",AJ3077="Q",AL3077="Q"),"Yes","No")</f>
        <v>No</v>
      </c>
    </row>
    <row r="3078" spans="1:39">
      <c r="A3078" s="3" t="s">
        <v>6490</v>
      </c>
      <c r="B3078" s="3" t="s">
        <v>6491</v>
      </c>
      <c r="C3078" s="4" t="s">
        <v>148</v>
      </c>
      <c r="D3078" s="241" t="s">
        <v>6492</v>
      </c>
      <c r="E3078" s="236" t="s">
        <v>6493</v>
      </c>
      <c r="F3078" s="3" t="s">
        <v>481</v>
      </c>
      <c r="G3078" s="4" t="s">
        <v>476</v>
      </c>
      <c r="H3078" s="60">
        <v>0</v>
      </c>
      <c r="I3078" s="27">
        <v>4</v>
      </c>
      <c r="J3078" s="170" t="s">
        <v>14</v>
      </c>
      <c r="K3078" s="170" t="s">
        <v>13</v>
      </c>
      <c r="L3078" s="5">
        <v>4</v>
      </c>
      <c r="N3078" s="31">
        <v>1.5165562913907285</v>
      </c>
      <c r="O3078" s="4" t="s">
        <v>6535</v>
      </c>
      <c r="P3078" s="56">
        <v>8.0741837670121989E-3</v>
      </c>
      <c r="Q3078" s="8" t="s">
        <v>6535</v>
      </c>
      <c r="R3078" s="35">
        <v>18.030514939605848</v>
      </c>
      <c r="S3078" s="2" t="s">
        <v>65</v>
      </c>
      <c r="T3078" s="36">
        <v>9.5994914176732365E-2</v>
      </c>
      <c r="U3078" s="2" t="s">
        <v>65</v>
      </c>
      <c r="V3078" s="31">
        <v>187.82781456953643</v>
      </c>
      <c r="W3078" s="2" t="s">
        <v>6535</v>
      </c>
      <c r="X3078" s="31" t="s">
        <v>6535</v>
      </c>
      <c r="Y3078" s="2" t="s">
        <v>6535</v>
      </c>
      <c r="AA3078" s="37">
        <v>229</v>
      </c>
      <c r="AB3078" s="4" t="s">
        <v>6535</v>
      </c>
      <c r="AC3078" s="37">
        <v>28362</v>
      </c>
      <c r="AD3078" s="4" t="s">
        <v>6535</v>
      </c>
      <c r="AE3078" s="41">
        <v>151</v>
      </c>
      <c r="AF3078" s="4" t="s">
        <v>6535</v>
      </c>
      <c r="AG3078" s="41">
        <v>1573</v>
      </c>
      <c r="AH3078" s="2" t="s">
        <v>65</v>
      </c>
      <c r="AI3078" s="41">
        <v>0</v>
      </c>
      <c r="AJ3078" s="2" t="s">
        <v>6535</v>
      </c>
      <c r="AK3078" s="41">
        <v>25151</v>
      </c>
      <c r="AL3078" s="2" t="s">
        <v>65</v>
      </c>
      <c r="AM3078" s="2" t="str">
        <f>IF(OR(O3078="Q",Q3078="Q",S3078="Q",U3078="Q",W3078="Q",Y3078="Q",AB3078="Q",AD3078="Q",AF3078="Q",AH3078="Q",AJ3078="Q",AL3078="Q"),"Yes","No")</f>
        <v>Yes</v>
      </c>
    </row>
    <row r="3079" spans="1:39">
      <c r="A3079" s="6" t="s">
        <v>5582</v>
      </c>
      <c r="B3079" s="6" t="s">
        <v>965</v>
      </c>
      <c r="C3079" s="4" t="s">
        <v>148</v>
      </c>
      <c r="D3079" s="242" t="s">
        <v>5583</v>
      </c>
      <c r="E3079" s="237" t="s">
        <v>5584</v>
      </c>
      <c r="F3079" s="25" t="s">
        <v>481</v>
      </c>
      <c r="G3079" s="53" t="s">
        <v>476</v>
      </c>
      <c r="H3079" s="180">
        <v>0</v>
      </c>
      <c r="I3079" s="28">
        <v>4</v>
      </c>
      <c r="J3079" s="171" t="s">
        <v>14</v>
      </c>
      <c r="K3079" s="171" t="s">
        <v>13</v>
      </c>
      <c r="L3079" s="9">
        <v>4</v>
      </c>
      <c r="M3079" s="9"/>
      <c r="N3079" s="32">
        <v>1.1549529124520406</v>
      </c>
      <c r="O3079" s="10" t="s">
        <v>6535</v>
      </c>
      <c r="P3079" s="57">
        <v>9.0962159192363168E-2</v>
      </c>
      <c r="Q3079" s="7" t="s">
        <v>6535</v>
      </c>
      <c r="R3079" s="182">
        <v>20.410709279506587</v>
      </c>
      <c r="S3079" s="1" t="s">
        <v>6535</v>
      </c>
      <c r="T3079" s="36">
        <v>1.6075133165124755</v>
      </c>
      <c r="U3079" s="2" t="s">
        <v>6535</v>
      </c>
      <c r="V3079" s="31">
        <v>12.697070108126962</v>
      </c>
      <c r="W3079" s="2" t="s">
        <v>6535</v>
      </c>
      <c r="X3079" s="31" t="s">
        <v>6535</v>
      </c>
      <c r="Y3079" s="2" t="s">
        <v>6535</v>
      </c>
      <c r="AA3079" s="38">
        <v>13245</v>
      </c>
      <c r="AB3079" s="9" t="s">
        <v>6535</v>
      </c>
      <c r="AC3079" s="38">
        <v>145610</v>
      </c>
      <c r="AD3079" s="9" t="s">
        <v>6535</v>
      </c>
      <c r="AE3079" s="42">
        <v>11468</v>
      </c>
      <c r="AF3079" s="9" t="s">
        <v>6535</v>
      </c>
      <c r="AG3079" s="41">
        <v>7134</v>
      </c>
      <c r="AH3079" s="2" t="s">
        <v>6535</v>
      </c>
      <c r="AI3079" s="41">
        <v>0</v>
      </c>
      <c r="AJ3079" s="2" t="s">
        <v>6535</v>
      </c>
      <c r="AK3079" s="41">
        <v>50232</v>
      </c>
      <c r="AL3079" s="2" t="s">
        <v>6535</v>
      </c>
      <c r="AM3079" s="2" t="str">
        <f>IF(OR(O3079="Q",Q3079="Q",S3079="Q",U3079="Q",W3079="Q",Y3079="Q",AB3079="Q",AD3079="Q",AF3079="Q",AH3079="Q",AJ3079="Q",AL3079="Q"),"Yes","No")</f>
        <v>No</v>
      </c>
    </row>
    <row r="3080" spans="1:39">
      <c r="A3080" s="3" t="s">
        <v>6494</v>
      </c>
      <c r="B3080" s="3" t="s">
        <v>6495</v>
      </c>
      <c r="C3080" s="4" t="s">
        <v>148</v>
      </c>
      <c r="E3080" s="236" t="s">
        <v>6496</v>
      </c>
      <c r="F3080" s="3" t="s">
        <v>481</v>
      </c>
      <c r="G3080" s="4" t="s">
        <v>476</v>
      </c>
      <c r="H3080" s="60">
        <v>0</v>
      </c>
      <c r="I3080" s="27">
        <v>4</v>
      </c>
      <c r="J3080" s="170" t="s">
        <v>14</v>
      </c>
      <c r="K3080" s="170" t="s">
        <v>13</v>
      </c>
      <c r="L3080" s="5">
        <v>4</v>
      </c>
      <c r="N3080" s="31">
        <v>0.74468892261001518</v>
      </c>
      <c r="O3080" s="4" t="s">
        <v>6535</v>
      </c>
      <c r="P3080" s="56">
        <v>8.3884407884194226E-2</v>
      </c>
      <c r="Q3080" s="8" t="s">
        <v>6535</v>
      </c>
      <c r="R3080" s="35">
        <v>46.616035856573703</v>
      </c>
      <c r="S3080" s="2" t="s">
        <v>6535</v>
      </c>
      <c r="T3080" s="36">
        <v>5.2509960159362548</v>
      </c>
      <c r="U3080" s="2" t="s">
        <v>6535</v>
      </c>
      <c r="V3080" s="31">
        <v>8.877560698027315</v>
      </c>
      <c r="W3080" s="2" t="s">
        <v>6535</v>
      </c>
      <c r="X3080" s="31" t="s">
        <v>6535</v>
      </c>
      <c r="Y3080" s="2" t="s">
        <v>6535</v>
      </c>
      <c r="AA3080" s="37">
        <v>7852</v>
      </c>
      <c r="AB3080" s="4" t="s">
        <v>6535</v>
      </c>
      <c r="AC3080" s="37">
        <v>93605</v>
      </c>
      <c r="AD3080" s="4" t="s">
        <v>6535</v>
      </c>
      <c r="AE3080" s="41">
        <v>10544</v>
      </c>
      <c r="AF3080" s="4" t="s">
        <v>6535</v>
      </c>
      <c r="AG3080" s="41">
        <v>2008</v>
      </c>
      <c r="AH3080" s="2" t="s">
        <v>6535</v>
      </c>
      <c r="AI3080" s="41">
        <v>0</v>
      </c>
      <c r="AJ3080" s="2" t="s">
        <v>6535</v>
      </c>
      <c r="AK3080" s="41">
        <v>26883</v>
      </c>
      <c r="AL3080" s="2" t="s">
        <v>6535</v>
      </c>
      <c r="AM3080" s="2" t="str">
        <f>IF(OR(O3080="Q",Q3080="Q",S3080="Q",U3080="Q",W3080="Q",Y3080="Q",AB3080="Q",AD3080="Q",AF3080="Q",AH3080="Q",AJ3080="Q",AL3080="Q"),"Yes","No")</f>
        <v>No</v>
      </c>
    </row>
    <row r="3081" spans="1:39">
      <c r="A3081" s="6" t="s">
        <v>5077</v>
      </c>
      <c r="B3081" s="6" t="s">
        <v>5078</v>
      </c>
      <c r="C3081" s="4" t="s">
        <v>85</v>
      </c>
      <c r="D3081" s="242" t="s">
        <v>5079</v>
      </c>
      <c r="E3081" s="237" t="s">
        <v>5080</v>
      </c>
      <c r="F3081" s="25" t="s">
        <v>481</v>
      </c>
      <c r="G3081" s="53" t="s">
        <v>476</v>
      </c>
      <c r="H3081" s="180">
        <v>0</v>
      </c>
      <c r="I3081" s="28">
        <v>4</v>
      </c>
      <c r="J3081" s="171" t="s">
        <v>14</v>
      </c>
      <c r="K3081" s="171" t="s">
        <v>13</v>
      </c>
      <c r="L3081" s="9">
        <v>4</v>
      </c>
      <c r="M3081" s="9"/>
      <c r="N3081" s="32">
        <v>2.4870317002881843</v>
      </c>
      <c r="O3081" s="10" t="s">
        <v>6535</v>
      </c>
      <c r="P3081" s="57">
        <v>7.7225950782997765E-2</v>
      </c>
      <c r="Q3081" s="7" t="s">
        <v>6535</v>
      </c>
      <c r="R3081" s="182">
        <v>44.551495016611298</v>
      </c>
      <c r="S3081" s="1" t="s">
        <v>6535</v>
      </c>
      <c r="T3081" s="36">
        <v>1.3833887043189368</v>
      </c>
      <c r="U3081" s="2" t="s">
        <v>6535</v>
      </c>
      <c r="V3081" s="31">
        <v>32.204610951008647</v>
      </c>
      <c r="W3081" s="2" t="s">
        <v>6535</v>
      </c>
      <c r="X3081" s="31" t="s">
        <v>6535</v>
      </c>
      <c r="Y3081" s="2" t="s">
        <v>6535</v>
      </c>
      <c r="AA3081" s="38">
        <v>5178</v>
      </c>
      <c r="AB3081" s="9" t="s">
        <v>6535</v>
      </c>
      <c r="AC3081" s="38">
        <v>67050</v>
      </c>
      <c r="AD3081" s="9" t="s">
        <v>6535</v>
      </c>
      <c r="AE3081" s="42">
        <v>2082</v>
      </c>
      <c r="AF3081" s="9" t="s">
        <v>6535</v>
      </c>
      <c r="AG3081" s="41">
        <v>1505</v>
      </c>
      <c r="AH3081" s="2" t="s">
        <v>6535</v>
      </c>
      <c r="AI3081" s="41">
        <v>0</v>
      </c>
      <c r="AJ3081" s="2" t="s">
        <v>6535</v>
      </c>
      <c r="AK3081" s="41">
        <v>33255</v>
      </c>
      <c r="AL3081" s="2" t="s">
        <v>6535</v>
      </c>
      <c r="AM3081" s="2" t="str">
        <f>IF(OR(O3081="Q",Q3081="Q",S3081="Q",U3081="Q",W3081="Q",Y3081="Q",AB3081="Q",AD3081="Q",AF3081="Q",AH3081="Q",AJ3081="Q",AL3081="Q"),"Yes","No")</f>
        <v>No</v>
      </c>
    </row>
    <row r="3082" spans="1:39">
      <c r="A3082" s="6" t="s">
        <v>5085</v>
      </c>
      <c r="B3082" s="6" t="s">
        <v>1280</v>
      </c>
      <c r="C3082" s="4" t="s">
        <v>85</v>
      </c>
      <c r="D3082" s="242" t="s">
        <v>5086</v>
      </c>
      <c r="E3082" s="237" t="s">
        <v>5087</v>
      </c>
      <c r="F3082" s="25" t="s">
        <v>317</v>
      </c>
      <c r="G3082" s="53" t="s">
        <v>476</v>
      </c>
      <c r="H3082" s="180">
        <v>0</v>
      </c>
      <c r="I3082" s="28">
        <v>4</v>
      </c>
      <c r="J3082" s="171" t="s">
        <v>14</v>
      </c>
      <c r="K3082" s="171" t="s">
        <v>13</v>
      </c>
      <c r="L3082" s="9">
        <v>4</v>
      </c>
      <c r="M3082" s="9"/>
      <c r="N3082" s="32">
        <v>1.9277834787070292</v>
      </c>
      <c r="O3082" s="10" t="s">
        <v>6535</v>
      </c>
      <c r="P3082" s="57">
        <v>0.11959955753972991</v>
      </c>
      <c r="Q3082" s="7" t="s">
        <v>6535</v>
      </c>
      <c r="R3082" s="182">
        <v>52.932181971356357</v>
      </c>
      <c r="S3082" s="1" t="s">
        <v>6535</v>
      </c>
      <c r="T3082" s="36">
        <v>3.2839090143218197</v>
      </c>
      <c r="U3082" s="2" t="s">
        <v>6535</v>
      </c>
      <c r="V3082" s="31">
        <v>16.118650590046176</v>
      </c>
      <c r="W3082" s="2" t="s">
        <v>6535</v>
      </c>
      <c r="X3082" s="31" t="s">
        <v>6535</v>
      </c>
      <c r="Y3082" s="2" t="s">
        <v>6535</v>
      </c>
      <c r="AA3082" s="38">
        <v>15029</v>
      </c>
      <c r="AB3082" s="9" t="s">
        <v>6535</v>
      </c>
      <c r="AC3082" s="38">
        <v>125661</v>
      </c>
      <c r="AD3082" s="9" t="s">
        <v>6535</v>
      </c>
      <c r="AE3082" s="42">
        <v>7796</v>
      </c>
      <c r="AF3082" s="9" t="s">
        <v>6535</v>
      </c>
      <c r="AG3082" s="41">
        <v>2374</v>
      </c>
      <c r="AH3082" s="2" t="s">
        <v>6535</v>
      </c>
      <c r="AI3082" s="41">
        <v>0</v>
      </c>
      <c r="AJ3082" s="2" t="s">
        <v>6535</v>
      </c>
      <c r="AK3082" s="41">
        <v>48614</v>
      </c>
      <c r="AL3082" s="2" t="s">
        <v>6535</v>
      </c>
      <c r="AM3082" s="2" t="str">
        <f>IF(OR(O3082="Q",Q3082="Q",S3082="Q",U3082="Q",W3082="Q",Y3082="Q",AB3082="Q",AD3082="Q",AF3082="Q",AH3082="Q",AJ3082="Q",AL3082="Q"),"Yes","No")</f>
        <v>No</v>
      </c>
    </row>
    <row r="3083" spans="1:39">
      <c r="A3083" s="6" t="s">
        <v>5112</v>
      </c>
      <c r="B3083" s="6" t="s">
        <v>5113</v>
      </c>
      <c r="C3083" s="4" t="s">
        <v>85</v>
      </c>
      <c r="D3083" s="242" t="s">
        <v>5114</v>
      </c>
      <c r="E3083" s="237" t="s">
        <v>5115</v>
      </c>
      <c r="F3083" s="25" t="s">
        <v>317</v>
      </c>
      <c r="G3083" s="53" t="s">
        <v>476</v>
      </c>
      <c r="H3083" s="180">
        <v>0</v>
      </c>
      <c r="I3083" s="28">
        <v>4</v>
      </c>
      <c r="J3083" s="171" t="s">
        <v>14</v>
      </c>
      <c r="K3083" s="171" t="s">
        <v>13</v>
      </c>
      <c r="L3083" s="9">
        <v>4</v>
      </c>
      <c r="M3083" s="9"/>
      <c r="N3083" s="32">
        <v>1.1965292362108986</v>
      </c>
      <c r="O3083" s="10" t="s">
        <v>6535</v>
      </c>
      <c r="P3083" s="57">
        <v>6.8939384290099479E-2</v>
      </c>
      <c r="Q3083" s="7" t="s">
        <v>6535</v>
      </c>
      <c r="R3083" s="182">
        <v>47.054839676356011</v>
      </c>
      <c r="S3083" s="1" t="s">
        <v>6535</v>
      </c>
      <c r="T3083" s="36">
        <v>2.7111177704525025</v>
      </c>
      <c r="U3083" s="2" t="s">
        <v>6535</v>
      </c>
      <c r="V3083" s="31">
        <v>17.356250690836742</v>
      </c>
      <c r="W3083" s="2" t="s">
        <v>6535</v>
      </c>
      <c r="X3083" s="31" t="s">
        <v>6535</v>
      </c>
      <c r="Y3083" s="2" t="s">
        <v>6535</v>
      </c>
      <c r="AA3083" s="38">
        <v>10825</v>
      </c>
      <c r="AB3083" s="9" t="s">
        <v>6535</v>
      </c>
      <c r="AC3083" s="38">
        <v>157022</v>
      </c>
      <c r="AD3083" s="9" t="s">
        <v>6535</v>
      </c>
      <c r="AE3083" s="42">
        <v>9047</v>
      </c>
      <c r="AF3083" s="9" t="s">
        <v>6535</v>
      </c>
      <c r="AG3083" s="41">
        <v>3337</v>
      </c>
      <c r="AH3083" s="2" t="s">
        <v>6535</v>
      </c>
      <c r="AI3083" s="41">
        <v>0</v>
      </c>
      <c r="AJ3083" s="2" t="s">
        <v>6535</v>
      </c>
      <c r="AK3083" s="41">
        <v>45056</v>
      </c>
      <c r="AL3083" s="2" t="s">
        <v>6535</v>
      </c>
      <c r="AM3083" s="2" t="str">
        <f>IF(OR(O3083="Q",Q3083="Q",S3083="Q",U3083="Q",W3083="Q",Y3083="Q",AB3083="Q",AD3083="Q",AF3083="Q",AH3083="Q",AJ3083="Q",AL3083="Q"),"Yes","No")</f>
        <v>No</v>
      </c>
    </row>
    <row r="3084" spans="1:39">
      <c r="A3084" s="3" t="s">
        <v>4936</v>
      </c>
      <c r="B3084" s="3" t="s">
        <v>3709</v>
      </c>
      <c r="C3084" s="4" t="s">
        <v>85</v>
      </c>
      <c r="D3084" s="241" t="s">
        <v>4937</v>
      </c>
      <c r="E3084" s="236" t="s">
        <v>4938</v>
      </c>
      <c r="F3084" s="3" t="s">
        <v>317</v>
      </c>
      <c r="G3084" s="4" t="s">
        <v>476</v>
      </c>
      <c r="H3084" s="60">
        <v>0</v>
      </c>
      <c r="I3084" s="27">
        <v>4</v>
      </c>
      <c r="J3084" s="170" t="s">
        <v>14</v>
      </c>
      <c r="K3084" s="170" t="s">
        <v>13</v>
      </c>
      <c r="L3084" s="5">
        <v>4</v>
      </c>
      <c r="N3084" s="31">
        <v>1.1544730856709629</v>
      </c>
      <c r="O3084" s="4" t="s">
        <v>6535</v>
      </c>
      <c r="P3084" s="56">
        <v>9.0973359686549404E-2</v>
      </c>
      <c r="Q3084" s="8" t="s">
        <v>6535</v>
      </c>
      <c r="R3084" s="35">
        <v>43.223800301269634</v>
      </c>
      <c r="S3084" s="2" t="s">
        <v>6535</v>
      </c>
      <c r="T3084" s="36">
        <v>3.406068431245965</v>
      </c>
      <c r="U3084" s="2" t="s">
        <v>6535</v>
      </c>
      <c r="V3084" s="31">
        <v>12.690232499368209</v>
      </c>
      <c r="W3084" s="2" t="s">
        <v>6535</v>
      </c>
      <c r="X3084" s="31" t="s">
        <v>6535</v>
      </c>
      <c r="Y3084" s="2" t="s">
        <v>6535</v>
      </c>
      <c r="AA3084" s="37">
        <v>18273</v>
      </c>
      <c r="AB3084" s="4" t="s">
        <v>6535</v>
      </c>
      <c r="AC3084" s="37">
        <v>200861</v>
      </c>
      <c r="AD3084" s="4" t="s">
        <v>6535</v>
      </c>
      <c r="AE3084" s="41">
        <v>15828</v>
      </c>
      <c r="AF3084" s="4" t="s">
        <v>6535</v>
      </c>
      <c r="AG3084" s="41">
        <v>4647</v>
      </c>
      <c r="AH3084" s="2" t="s">
        <v>6535</v>
      </c>
      <c r="AI3084" s="41">
        <v>0</v>
      </c>
      <c r="AJ3084" s="2" t="s">
        <v>6535</v>
      </c>
      <c r="AK3084" s="41">
        <v>67224</v>
      </c>
      <c r="AL3084" s="2" t="s">
        <v>6535</v>
      </c>
      <c r="AM3084" s="2" t="str">
        <f>IF(OR(O3084="Q",Q3084="Q",S3084="Q",U3084="Q",W3084="Q",Y3084="Q",AB3084="Q",AD3084="Q",AF3084="Q",AH3084="Q",AJ3084="Q",AL3084="Q"),"Yes","No")</f>
        <v>No</v>
      </c>
    </row>
    <row r="3085" spans="1:39">
      <c r="A3085" s="6" t="s">
        <v>4966</v>
      </c>
      <c r="B3085" s="6" t="s">
        <v>4967</v>
      </c>
      <c r="C3085" s="4" t="s">
        <v>85</v>
      </c>
      <c r="D3085" s="242" t="s">
        <v>4968</v>
      </c>
      <c r="E3085" s="237" t="s">
        <v>4969</v>
      </c>
      <c r="F3085" s="25" t="s">
        <v>481</v>
      </c>
      <c r="G3085" s="53" t="s">
        <v>476</v>
      </c>
      <c r="H3085" s="180">
        <v>0</v>
      </c>
      <c r="I3085" s="28">
        <v>4</v>
      </c>
      <c r="J3085" s="171" t="s">
        <v>14</v>
      </c>
      <c r="K3085" s="171" t="s">
        <v>13</v>
      </c>
      <c r="L3085" s="9">
        <v>4</v>
      </c>
      <c r="M3085" s="9"/>
      <c r="N3085" s="32">
        <v>0.43199243776914192</v>
      </c>
      <c r="O3085" s="10" t="s">
        <v>6535</v>
      </c>
      <c r="P3085" s="57">
        <v>5.4401163944183588E-2</v>
      </c>
      <c r="Q3085" s="7" t="s">
        <v>6535</v>
      </c>
      <c r="R3085" s="182">
        <v>24.82107682206172</v>
      </c>
      <c r="S3085" s="1" t="s">
        <v>6535</v>
      </c>
      <c r="T3085" s="36">
        <v>3.1257386736703876</v>
      </c>
      <c r="U3085" s="2" t="s">
        <v>6535</v>
      </c>
      <c r="V3085" s="31">
        <v>7.9408675559289987</v>
      </c>
      <c r="W3085" s="2" t="s">
        <v>6535</v>
      </c>
      <c r="X3085" s="31" t="s">
        <v>6535</v>
      </c>
      <c r="Y3085" s="2" t="s">
        <v>6535</v>
      </c>
      <c r="AA3085" s="38">
        <v>4113</v>
      </c>
      <c r="AB3085" s="9" t="s">
        <v>6535</v>
      </c>
      <c r="AC3085" s="38">
        <v>75605</v>
      </c>
      <c r="AD3085" s="9" t="s">
        <v>6535</v>
      </c>
      <c r="AE3085" s="42">
        <v>9521</v>
      </c>
      <c r="AF3085" s="9" t="s">
        <v>6535</v>
      </c>
      <c r="AG3085" s="41">
        <v>3046</v>
      </c>
      <c r="AH3085" s="2" t="s">
        <v>6535</v>
      </c>
      <c r="AI3085" s="41">
        <v>0</v>
      </c>
      <c r="AJ3085" s="2" t="s">
        <v>6535</v>
      </c>
      <c r="AK3085" s="41">
        <v>73794</v>
      </c>
      <c r="AL3085" s="2" t="s">
        <v>6535</v>
      </c>
      <c r="AM3085" s="2" t="str">
        <f>IF(OR(O3085="Q",Q3085="Q",S3085="Q",U3085="Q",W3085="Q",Y3085="Q",AB3085="Q",AD3085="Q",AF3085="Q",AH3085="Q",AJ3085="Q",AL3085="Q"),"Yes","No")</f>
        <v>No</v>
      </c>
    </row>
    <row r="3086" spans="1:39">
      <c r="A3086" s="3" t="s">
        <v>4972</v>
      </c>
      <c r="B3086" s="3" t="s">
        <v>4973</v>
      </c>
      <c r="C3086" s="4" t="s">
        <v>85</v>
      </c>
      <c r="D3086" s="241" t="s">
        <v>4974</v>
      </c>
      <c r="E3086" s="236" t="s">
        <v>4975</v>
      </c>
      <c r="F3086" s="3" t="s">
        <v>481</v>
      </c>
      <c r="G3086" s="4" t="s">
        <v>476</v>
      </c>
      <c r="H3086" s="60">
        <v>0</v>
      </c>
      <c r="I3086" s="27">
        <v>4</v>
      </c>
      <c r="J3086" s="170" t="s">
        <v>14</v>
      </c>
      <c r="K3086" s="170" t="s">
        <v>13</v>
      </c>
      <c r="L3086" s="5">
        <v>4</v>
      </c>
      <c r="N3086" s="31">
        <v>7.1377899045020463</v>
      </c>
      <c r="O3086" s="4" t="s">
        <v>6535</v>
      </c>
      <c r="P3086" s="56">
        <v>0.16185614849187935</v>
      </c>
      <c r="Q3086" s="8" t="s">
        <v>6535</v>
      </c>
      <c r="R3086" s="35">
        <v>25.756972111553786</v>
      </c>
      <c r="S3086" s="2" t="s">
        <v>6535</v>
      </c>
      <c r="T3086" s="36">
        <v>0.58406374501992031</v>
      </c>
      <c r="U3086" s="2" t="s">
        <v>6535</v>
      </c>
      <c r="V3086" s="31">
        <v>44.099590723055933</v>
      </c>
      <c r="W3086" s="2" t="s">
        <v>6535</v>
      </c>
      <c r="X3086" s="31" t="s">
        <v>6535</v>
      </c>
      <c r="Y3086" s="2" t="s">
        <v>6535</v>
      </c>
      <c r="AA3086" s="37">
        <v>5232</v>
      </c>
      <c r="AB3086" s="4" t="s">
        <v>6535</v>
      </c>
      <c r="AC3086" s="37">
        <v>32325</v>
      </c>
      <c r="AD3086" s="4" t="s">
        <v>6535</v>
      </c>
      <c r="AE3086" s="41">
        <v>733</v>
      </c>
      <c r="AF3086" s="4" t="s">
        <v>6535</v>
      </c>
      <c r="AG3086" s="41">
        <v>1255</v>
      </c>
      <c r="AH3086" s="2" t="s">
        <v>6535</v>
      </c>
      <c r="AI3086" s="41">
        <v>0</v>
      </c>
      <c r="AJ3086" s="2" t="s">
        <v>6535</v>
      </c>
      <c r="AK3086" s="41">
        <v>26403</v>
      </c>
      <c r="AL3086" s="2" t="s">
        <v>6535</v>
      </c>
      <c r="AM3086" s="2" t="str">
        <f>IF(OR(O3086="Q",Q3086="Q",S3086="Q",U3086="Q",W3086="Q",Y3086="Q",AB3086="Q",AD3086="Q",AF3086="Q",AH3086="Q",AJ3086="Q",AL3086="Q"),"Yes","No")</f>
        <v>No</v>
      </c>
    </row>
    <row r="3087" spans="1:39">
      <c r="A3087" s="6" t="s">
        <v>4984</v>
      </c>
      <c r="B3087" s="6" t="s">
        <v>1367</v>
      </c>
      <c r="C3087" s="4" t="s">
        <v>85</v>
      </c>
      <c r="D3087" s="242" t="s">
        <v>4985</v>
      </c>
      <c r="E3087" s="237" t="s">
        <v>4986</v>
      </c>
      <c r="F3087" s="25" t="s">
        <v>481</v>
      </c>
      <c r="G3087" s="53" t="s">
        <v>476</v>
      </c>
      <c r="H3087" s="180">
        <v>0</v>
      </c>
      <c r="I3087" s="28">
        <v>4</v>
      </c>
      <c r="J3087" s="171" t="s">
        <v>14</v>
      </c>
      <c r="K3087" s="171" t="s">
        <v>13</v>
      </c>
      <c r="L3087" s="9">
        <v>4</v>
      </c>
      <c r="M3087" s="9"/>
      <c r="N3087" s="32">
        <v>0.61917808219178083</v>
      </c>
      <c r="O3087" s="10" t="s">
        <v>6535</v>
      </c>
      <c r="P3087" s="57">
        <v>3.1247839612858624E-2</v>
      </c>
      <c r="Q3087" s="7" t="s">
        <v>6535</v>
      </c>
      <c r="R3087" s="182">
        <v>71.875776397515523</v>
      </c>
      <c r="S3087" s="1" t="s">
        <v>6535</v>
      </c>
      <c r="T3087" s="36">
        <v>3.627329192546584</v>
      </c>
      <c r="U3087" s="2" t="s">
        <v>6535</v>
      </c>
      <c r="V3087" s="31">
        <v>19.815068493150687</v>
      </c>
      <c r="W3087" s="2" t="s">
        <v>6535</v>
      </c>
      <c r="X3087" s="31" t="s">
        <v>6535</v>
      </c>
      <c r="Y3087" s="2" t="s">
        <v>6535</v>
      </c>
      <c r="AA3087" s="38">
        <v>1808</v>
      </c>
      <c r="AB3087" s="9" t="s">
        <v>6535</v>
      </c>
      <c r="AC3087" s="38">
        <v>57860</v>
      </c>
      <c r="AD3087" s="9" t="s">
        <v>6535</v>
      </c>
      <c r="AE3087" s="42">
        <v>2920</v>
      </c>
      <c r="AF3087" s="9" t="s">
        <v>6535</v>
      </c>
      <c r="AG3087" s="41">
        <v>805</v>
      </c>
      <c r="AH3087" s="2" t="s">
        <v>6535</v>
      </c>
      <c r="AI3087" s="41">
        <v>0</v>
      </c>
      <c r="AJ3087" s="2" t="s">
        <v>6535</v>
      </c>
      <c r="AK3087" s="41">
        <v>19293</v>
      </c>
      <c r="AL3087" s="2" t="s">
        <v>6535</v>
      </c>
      <c r="AM3087" s="2" t="str">
        <f>IF(OR(O3087="Q",Q3087="Q",S3087="Q",U3087="Q",W3087="Q",Y3087="Q",AB3087="Q",AD3087="Q",AF3087="Q",AH3087="Q",AJ3087="Q",AL3087="Q"),"Yes","No")</f>
        <v>No</v>
      </c>
    </row>
    <row r="3088" spans="1:39">
      <c r="A3088" s="3" t="s">
        <v>4995</v>
      </c>
      <c r="B3088" s="3" t="s">
        <v>4996</v>
      </c>
      <c r="C3088" s="4" t="s">
        <v>85</v>
      </c>
      <c r="D3088" s="241" t="s">
        <v>4997</v>
      </c>
      <c r="E3088" s="236" t="s">
        <v>4998</v>
      </c>
      <c r="F3088" s="3" t="s">
        <v>317</v>
      </c>
      <c r="G3088" s="4" t="s">
        <v>476</v>
      </c>
      <c r="H3088" s="60">
        <v>0</v>
      </c>
      <c r="I3088" s="27">
        <v>4</v>
      </c>
      <c r="J3088" s="170" t="s">
        <v>14</v>
      </c>
      <c r="K3088" s="170" t="s">
        <v>13</v>
      </c>
      <c r="L3088" s="5">
        <v>4</v>
      </c>
      <c r="N3088" s="31">
        <v>1.2287464896604545</v>
      </c>
      <c r="O3088" s="4" t="s">
        <v>6535</v>
      </c>
      <c r="P3088" s="56">
        <v>0.21485647962144547</v>
      </c>
      <c r="Q3088" s="8" t="s">
        <v>6535</v>
      </c>
      <c r="R3088" s="35">
        <v>29.805550275613001</v>
      </c>
      <c r="S3088" s="2" t="s">
        <v>6535</v>
      </c>
      <c r="T3088" s="36">
        <v>5.2117468161946396</v>
      </c>
      <c r="U3088" s="2" t="s">
        <v>6535</v>
      </c>
      <c r="V3088" s="31">
        <v>5.7189175389328568</v>
      </c>
      <c r="W3088" s="2" t="s">
        <v>6535</v>
      </c>
      <c r="X3088" s="31" t="s">
        <v>6535</v>
      </c>
      <c r="Y3088" s="2" t="s">
        <v>6535</v>
      </c>
      <c r="AA3088" s="37">
        <v>33691</v>
      </c>
      <c r="AB3088" s="4" t="s">
        <v>6535</v>
      </c>
      <c r="AC3088" s="37">
        <v>156807</v>
      </c>
      <c r="AD3088" s="4" t="s">
        <v>6535</v>
      </c>
      <c r="AE3088" s="41">
        <v>27419</v>
      </c>
      <c r="AF3088" s="4" t="s">
        <v>6535</v>
      </c>
      <c r="AG3088" s="41">
        <v>5261</v>
      </c>
      <c r="AH3088" s="2" t="s">
        <v>6535</v>
      </c>
      <c r="AI3088" s="41">
        <v>0</v>
      </c>
      <c r="AJ3088" s="2" t="s">
        <v>6535</v>
      </c>
      <c r="AK3088" s="41">
        <v>52405</v>
      </c>
      <c r="AL3088" s="2" t="s">
        <v>6535</v>
      </c>
      <c r="AM3088" s="2" t="str">
        <f>IF(OR(O3088="Q",Q3088="Q",S3088="Q",U3088="Q",W3088="Q",Y3088="Q",AB3088="Q",AD3088="Q",AF3088="Q",AH3088="Q",AJ3088="Q",AL3088="Q"),"Yes","No")</f>
        <v>No</v>
      </c>
    </row>
    <row r="3089" spans="1:39">
      <c r="A3089" s="6" t="s">
        <v>5018</v>
      </c>
      <c r="B3089" s="6" t="s">
        <v>5019</v>
      </c>
      <c r="C3089" s="4" t="s">
        <v>85</v>
      </c>
      <c r="D3089" s="242" t="s">
        <v>5020</v>
      </c>
      <c r="E3089" s="237" t="s">
        <v>5021</v>
      </c>
      <c r="F3089" s="25" t="s">
        <v>481</v>
      </c>
      <c r="G3089" s="53" t="s">
        <v>476</v>
      </c>
      <c r="H3089" s="180">
        <v>0</v>
      </c>
      <c r="I3089" s="28">
        <v>4</v>
      </c>
      <c r="J3089" s="171" t="s">
        <v>14</v>
      </c>
      <c r="K3089" s="171" t="s">
        <v>13</v>
      </c>
      <c r="L3089" s="9">
        <v>4</v>
      </c>
      <c r="M3089" s="9"/>
      <c r="N3089" s="32">
        <v>2.3600942192560606</v>
      </c>
      <c r="O3089" s="10" t="s">
        <v>6535</v>
      </c>
      <c r="P3089" s="57">
        <v>0.22135591660146361</v>
      </c>
      <c r="Q3089" s="7" t="s">
        <v>6535</v>
      </c>
      <c r="R3089" s="182">
        <v>27.628433367243133</v>
      </c>
      <c r="S3089" s="1" t="s">
        <v>6535</v>
      </c>
      <c r="T3089" s="36">
        <v>2.5913021363173958</v>
      </c>
      <c r="U3089" s="2" t="s">
        <v>6535</v>
      </c>
      <c r="V3089" s="31">
        <v>10.661988418883109</v>
      </c>
      <c r="W3089" s="2" t="s">
        <v>6535</v>
      </c>
      <c r="X3089" s="31" t="s">
        <v>6535</v>
      </c>
      <c r="Y3089" s="2" t="s">
        <v>6535</v>
      </c>
      <c r="AA3089" s="38">
        <v>48094</v>
      </c>
      <c r="AB3089" s="9" t="s">
        <v>6535</v>
      </c>
      <c r="AC3089" s="38">
        <v>217270</v>
      </c>
      <c r="AD3089" s="9" t="s">
        <v>6535</v>
      </c>
      <c r="AE3089" s="42">
        <v>20378</v>
      </c>
      <c r="AF3089" s="9" t="s">
        <v>6535</v>
      </c>
      <c r="AG3089" s="41">
        <v>7864</v>
      </c>
      <c r="AH3089" s="2" t="s">
        <v>6535</v>
      </c>
      <c r="AI3089" s="41">
        <v>0</v>
      </c>
      <c r="AJ3089" s="2" t="s">
        <v>6535</v>
      </c>
      <c r="AK3089" s="41">
        <v>88723</v>
      </c>
      <c r="AL3089" s="2" t="s">
        <v>6535</v>
      </c>
      <c r="AM3089" s="2" t="str">
        <f>IF(OR(O3089="Q",Q3089="Q",S3089="Q",U3089="Q",W3089="Q",Y3089="Q",AB3089="Q",AD3089="Q",AF3089="Q",AH3089="Q",AJ3089="Q",AL3089="Q"),"Yes","No")</f>
        <v>No</v>
      </c>
    </row>
    <row r="3090" spans="1:39">
      <c r="A3090" s="3" t="s">
        <v>6149</v>
      </c>
      <c r="B3090" s="3" t="s">
        <v>6150</v>
      </c>
      <c r="C3090" s="4" t="s">
        <v>6151</v>
      </c>
      <c r="D3090" s="241" t="s">
        <v>6152</v>
      </c>
      <c r="E3090" s="236" t="s">
        <v>6153</v>
      </c>
      <c r="F3090" s="3" t="s">
        <v>379</v>
      </c>
      <c r="G3090" s="4" t="s">
        <v>476</v>
      </c>
      <c r="H3090" s="60">
        <v>0</v>
      </c>
      <c r="I3090" s="27">
        <v>4</v>
      </c>
      <c r="J3090" s="170" t="s">
        <v>14</v>
      </c>
      <c r="K3090" s="170" t="s">
        <v>13</v>
      </c>
      <c r="L3090" s="5">
        <v>4</v>
      </c>
      <c r="N3090" s="31">
        <v>0</v>
      </c>
      <c r="O3090" s="4" t="s">
        <v>6535</v>
      </c>
      <c r="P3090" s="56">
        <v>0</v>
      </c>
      <c r="Q3090" s="8" t="s">
        <v>6535</v>
      </c>
      <c r="R3090" s="35">
        <v>99.610400929692034</v>
      </c>
      <c r="S3090" s="2" t="s">
        <v>6535</v>
      </c>
      <c r="T3090" s="36">
        <v>1.8622893666472982</v>
      </c>
      <c r="U3090" s="2" t="s">
        <v>6535</v>
      </c>
      <c r="V3090" s="31">
        <v>53.48814352574103</v>
      </c>
      <c r="W3090" s="2" t="s">
        <v>6535</v>
      </c>
      <c r="X3090" s="31" t="s">
        <v>6535</v>
      </c>
      <c r="Y3090" s="2" t="s">
        <v>6535</v>
      </c>
      <c r="AA3090" s="37">
        <v>0</v>
      </c>
      <c r="AB3090" s="4" t="s">
        <v>6535</v>
      </c>
      <c r="AC3090" s="37">
        <v>342859</v>
      </c>
      <c r="AD3090" s="4" t="s">
        <v>6535</v>
      </c>
      <c r="AE3090" s="41">
        <v>6410</v>
      </c>
      <c r="AF3090" s="4" t="s">
        <v>6535</v>
      </c>
      <c r="AG3090" s="41">
        <v>3442</v>
      </c>
      <c r="AH3090" s="2" t="s">
        <v>6535</v>
      </c>
      <c r="AI3090" s="41">
        <v>0</v>
      </c>
      <c r="AJ3090" s="2" t="s">
        <v>6535</v>
      </c>
      <c r="AK3090" s="41">
        <v>72163</v>
      </c>
      <c r="AL3090" s="2" t="s">
        <v>6535</v>
      </c>
      <c r="AM3090" s="2" t="str">
        <f>IF(OR(O3090="Q",Q3090="Q",S3090="Q",U3090="Q",W3090="Q",Y3090="Q",AB3090="Q",AD3090="Q",AF3090="Q",AH3090="Q",AJ3090="Q",AL3090="Q"),"Yes","No")</f>
        <v>No</v>
      </c>
    </row>
    <row r="3091" spans="1:39">
      <c r="A3091" s="3" t="s">
        <v>1441</v>
      </c>
      <c r="B3091" s="3" t="s">
        <v>1442</v>
      </c>
      <c r="C3091" s="4" t="s">
        <v>114</v>
      </c>
      <c r="D3091" s="241" t="s">
        <v>1443</v>
      </c>
      <c r="E3091" s="236" t="s">
        <v>1444</v>
      </c>
      <c r="F3091" s="3" t="s">
        <v>320</v>
      </c>
      <c r="G3091" s="4" t="s">
        <v>476</v>
      </c>
      <c r="H3091" s="60">
        <v>0</v>
      </c>
      <c r="I3091" s="27">
        <v>4</v>
      </c>
      <c r="J3091" s="170" t="s">
        <v>15</v>
      </c>
      <c r="K3091" s="170" t="s">
        <v>13</v>
      </c>
      <c r="L3091" s="5">
        <v>4</v>
      </c>
      <c r="N3091" s="31">
        <v>0.53417285545151216</v>
      </c>
      <c r="O3091" s="4" t="s">
        <v>6535</v>
      </c>
      <c r="P3091" s="56">
        <v>5.1459114214763776E-2</v>
      </c>
      <c r="Q3091" s="8" t="s">
        <v>6535</v>
      </c>
      <c r="R3091" s="35">
        <v>57.659724990035869</v>
      </c>
      <c r="S3091" s="2" t="s">
        <v>6535</v>
      </c>
      <c r="T3091" s="36">
        <v>5.5546034276604228</v>
      </c>
      <c r="U3091" s="2" t="s">
        <v>6535</v>
      </c>
      <c r="V3091" s="31">
        <v>10.380529544720698</v>
      </c>
      <c r="W3091" s="2" t="s">
        <v>6535</v>
      </c>
      <c r="X3091" s="31" t="s">
        <v>6535</v>
      </c>
      <c r="Y3091" s="2" t="s">
        <v>6535</v>
      </c>
      <c r="AA3091" s="37">
        <v>29778</v>
      </c>
      <c r="AB3091" s="4" t="s">
        <v>6535</v>
      </c>
      <c r="AC3091" s="37">
        <v>578673</v>
      </c>
      <c r="AD3091" s="4" t="s">
        <v>6535</v>
      </c>
      <c r="AE3091" s="41">
        <v>55746</v>
      </c>
      <c r="AF3091" s="4" t="s">
        <v>6535</v>
      </c>
      <c r="AG3091" s="41">
        <v>10036</v>
      </c>
      <c r="AH3091" s="2" t="s">
        <v>6535</v>
      </c>
      <c r="AI3091" s="41">
        <v>0</v>
      </c>
      <c r="AJ3091" s="2" t="s">
        <v>6535</v>
      </c>
      <c r="AK3091" s="41">
        <v>127068</v>
      </c>
      <c r="AL3091" s="2" t="s">
        <v>6535</v>
      </c>
      <c r="AM3091" s="2" t="str">
        <f>IF(OR(O3091="Q",Q3091="Q",S3091="Q",U3091="Q",W3091="Q",Y3091="Q",AB3091="Q",AD3091="Q",AF3091="Q",AH3091="Q",AJ3091="Q",AL3091="Q"),"Yes","No")</f>
        <v>No</v>
      </c>
    </row>
    <row r="3092" spans="1:39">
      <c r="A3092" s="3" t="s">
        <v>4037</v>
      </c>
      <c r="B3092" s="3" t="s">
        <v>4038</v>
      </c>
      <c r="C3092" s="4" t="s">
        <v>95</v>
      </c>
      <c r="D3092" s="241" t="s">
        <v>4039</v>
      </c>
      <c r="E3092" s="236">
        <v>66152</v>
      </c>
      <c r="F3092" s="3" t="s">
        <v>167</v>
      </c>
      <c r="G3092" s="4" t="s">
        <v>264</v>
      </c>
      <c r="H3092" s="60">
        <v>0</v>
      </c>
      <c r="I3092" s="27">
        <v>4</v>
      </c>
      <c r="J3092" s="170" t="s">
        <v>15</v>
      </c>
      <c r="K3092" s="170" t="s">
        <v>13</v>
      </c>
      <c r="L3092" s="5">
        <v>4</v>
      </c>
      <c r="N3092" s="31">
        <v>0</v>
      </c>
      <c r="O3092" s="4" t="s">
        <v>6535</v>
      </c>
      <c r="P3092" s="56">
        <v>0</v>
      </c>
      <c r="Q3092" s="8" t="s">
        <v>6535</v>
      </c>
      <c r="R3092" s="35">
        <v>57.768296685264197</v>
      </c>
      <c r="S3092" s="2" t="s">
        <v>6535</v>
      </c>
      <c r="T3092" s="36">
        <v>10.774204135214966</v>
      </c>
      <c r="U3092" s="2" t="s">
        <v>6535</v>
      </c>
      <c r="V3092" s="31">
        <v>5.3617228669773676</v>
      </c>
      <c r="W3092" s="2" t="s">
        <v>6535</v>
      </c>
      <c r="X3092" s="31" t="s">
        <v>6535</v>
      </c>
      <c r="Y3092" s="2" t="s">
        <v>6535</v>
      </c>
      <c r="AA3092" s="37">
        <v>0</v>
      </c>
      <c r="AB3092" s="4" t="s">
        <v>6535</v>
      </c>
      <c r="AC3092" s="37">
        <v>176020</v>
      </c>
      <c r="AD3092" s="4" t="s">
        <v>6535</v>
      </c>
      <c r="AE3092" s="41">
        <v>32829</v>
      </c>
      <c r="AF3092" s="4" t="s">
        <v>6535</v>
      </c>
      <c r="AG3092" s="41">
        <v>3047</v>
      </c>
      <c r="AH3092" s="2" t="s">
        <v>6535</v>
      </c>
      <c r="AI3092" s="41">
        <v>0</v>
      </c>
      <c r="AJ3092" s="2" t="s">
        <v>6535</v>
      </c>
      <c r="AK3092" s="41">
        <v>76167</v>
      </c>
      <c r="AL3092" s="2" t="s">
        <v>6535</v>
      </c>
      <c r="AM3092" s="2" t="str">
        <f>IF(OR(O3092="Q",Q3092="Q",S3092="Q",U3092="Q",W3092="Q",Y3092="Q",AB3092="Q",AD3092="Q",AF3092="Q",AH3092="Q",AJ3092="Q",AL3092="Q"),"Yes","No")</f>
        <v>No</v>
      </c>
    </row>
    <row r="3093" spans="1:39">
      <c r="A3093" s="6" t="s">
        <v>605</v>
      </c>
      <c r="B3093" s="6" t="s">
        <v>606</v>
      </c>
      <c r="C3093" s="4" t="s">
        <v>112</v>
      </c>
      <c r="D3093" s="242" t="s">
        <v>607</v>
      </c>
      <c r="E3093" s="237" t="s">
        <v>608</v>
      </c>
      <c r="F3093" s="25" t="s">
        <v>317</v>
      </c>
      <c r="G3093" s="53" t="s">
        <v>476</v>
      </c>
      <c r="H3093" s="180">
        <v>0</v>
      </c>
      <c r="I3093" s="28">
        <v>4</v>
      </c>
      <c r="J3093" s="171" t="s">
        <v>14</v>
      </c>
      <c r="K3093" s="171" t="s">
        <v>13</v>
      </c>
      <c r="L3093" s="9">
        <v>4</v>
      </c>
      <c r="M3093" s="9"/>
      <c r="N3093" s="32">
        <v>0.83297697777335789</v>
      </c>
      <c r="O3093" s="10" t="s">
        <v>6535</v>
      </c>
      <c r="P3093" s="57">
        <v>5.7008289887426324E-2</v>
      </c>
      <c r="Q3093" s="7" t="s">
        <v>6535</v>
      </c>
      <c r="R3093" s="182">
        <v>76.52395833333334</v>
      </c>
      <c r="S3093" s="1" t="s">
        <v>6535</v>
      </c>
      <c r="T3093" s="36">
        <v>5.2372395833333334</v>
      </c>
      <c r="U3093" s="2" t="s">
        <v>6535</v>
      </c>
      <c r="V3093" s="31">
        <v>14.611506140917905</v>
      </c>
      <c r="W3093" s="2" t="s">
        <v>6535</v>
      </c>
      <c r="X3093" s="31" t="s">
        <v>6535</v>
      </c>
      <c r="Y3093" s="2" t="s">
        <v>6535</v>
      </c>
      <c r="AA3093" s="38">
        <v>16752</v>
      </c>
      <c r="AB3093" s="9" t="s">
        <v>6535</v>
      </c>
      <c r="AC3093" s="38">
        <v>293852</v>
      </c>
      <c r="AD3093" s="9" t="s">
        <v>6535</v>
      </c>
      <c r="AE3093" s="42">
        <v>20111</v>
      </c>
      <c r="AF3093" s="9" t="s">
        <v>6535</v>
      </c>
      <c r="AG3093" s="41">
        <v>3840</v>
      </c>
      <c r="AH3093" s="2" t="s">
        <v>6535</v>
      </c>
      <c r="AI3093" s="41">
        <v>0</v>
      </c>
      <c r="AJ3093" s="2" t="s">
        <v>6535</v>
      </c>
      <c r="AK3093" s="41">
        <v>39082</v>
      </c>
      <c r="AL3093" s="2" t="s">
        <v>6535</v>
      </c>
      <c r="AM3093" s="2" t="str">
        <f>IF(OR(O3093="Q",Q3093="Q",S3093="Q",U3093="Q",W3093="Q",Y3093="Q",AB3093="Q",AD3093="Q",AF3093="Q",AH3093="Q",AJ3093="Q",AL3093="Q"),"Yes","No")</f>
        <v>No</v>
      </c>
    </row>
    <row r="3094" spans="1:39">
      <c r="A3094" s="6" t="s">
        <v>4486</v>
      </c>
      <c r="B3094" s="6" t="s">
        <v>4487</v>
      </c>
      <c r="C3094" s="4" t="s">
        <v>85</v>
      </c>
      <c r="D3094" s="242"/>
      <c r="E3094" s="237">
        <v>77077</v>
      </c>
      <c r="F3094" s="25" t="s">
        <v>167</v>
      </c>
      <c r="G3094" s="53" t="s">
        <v>264</v>
      </c>
      <c r="H3094" s="180">
        <v>0</v>
      </c>
      <c r="I3094" s="28">
        <v>4</v>
      </c>
      <c r="J3094" s="171" t="s">
        <v>14</v>
      </c>
      <c r="K3094" s="171" t="s">
        <v>13</v>
      </c>
      <c r="L3094" s="9">
        <v>4</v>
      </c>
      <c r="M3094" s="9"/>
      <c r="N3094" s="32">
        <v>1.3969440832249675</v>
      </c>
      <c r="O3094" s="10" t="s">
        <v>6535</v>
      </c>
      <c r="P3094" s="57">
        <v>4.9649036656171465E-2</v>
      </c>
      <c r="Q3094" s="7" t="s">
        <v>6535</v>
      </c>
      <c r="R3094" s="182">
        <v>41.609375</v>
      </c>
      <c r="S3094" s="1" t="s">
        <v>163</v>
      </c>
      <c r="T3094" s="36">
        <v>1.4788461538461539</v>
      </c>
      <c r="U3094" s="2" t="s">
        <v>163</v>
      </c>
      <c r="V3094" s="31">
        <v>28.136378413524056</v>
      </c>
      <c r="W3094" s="2" t="s">
        <v>6535</v>
      </c>
      <c r="X3094" s="31" t="s">
        <v>6535</v>
      </c>
      <c r="Y3094" s="2" t="s">
        <v>6535</v>
      </c>
      <c r="AA3094" s="38">
        <v>8594</v>
      </c>
      <c r="AB3094" s="9" t="s">
        <v>6535</v>
      </c>
      <c r="AC3094" s="38">
        <v>173095</v>
      </c>
      <c r="AD3094" s="9" t="s">
        <v>6535</v>
      </c>
      <c r="AE3094" s="42">
        <v>6152</v>
      </c>
      <c r="AF3094" s="9" t="s">
        <v>6535</v>
      </c>
      <c r="AG3094" s="41">
        <v>4160</v>
      </c>
      <c r="AH3094" s="2" t="s">
        <v>163</v>
      </c>
      <c r="AI3094" s="41">
        <v>0</v>
      </c>
      <c r="AJ3094" s="2" t="s">
        <v>6535</v>
      </c>
      <c r="AK3094" s="41">
        <v>221989</v>
      </c>
      <c r="AL3094" s="2" t="s">
        <v>163</v>
      </c>
      <c r="AM3094" s="2" t="str">
        <f>IF(OR(O3094="Q",Q3094="Q",S3094="Q",U3094="Q",W3094="Q",Y3094="Q",AB3094="Q",AD3094="Q",AF3094="Q",AH3094="Q",AJ3094="Q",AL3094="Q"),"Yes","No")</f>
        <v>No</v>
      </c>
    </row>
    <row r="3095" spans="1:39">
      <c r="A3095" s="3" t="s">
        <v>4645</v>
      </c>
      <c r="B3095" s="3" t="s">
        <v>4646</v>
      </c>
      <c r="C3095" s="4" t="s">
        <v>63</v>
      </c>
      <c r="D3095" s="241" t="s">
        <v>4647</v>
      </c>
      <c r="E3095" s="236" t="s">
        <v>4648</v>
      </c>
      <c r="F3095" s="3" t="s">
        <v>317</v>
      </c>
      <c r="G3095" s="4" t="s">
        <v>476</v>
      </c>
      <c r="H3095" s="60">
        <v>0</v>
      </c>
      <c r="I3095" s="27">
        <v>4</v>
      </c>
      <c r="J3095" s="170" t="s">
        <v>14</v>
      </c>
      <c r="K3095" s="170" t="s">
        <v>13</v>
      </c>
      <c r="L3095" s="5">
        <v>4</v>
      </c>
      <c r="N3095" s="31">
        <v>1.5001461560947091</v>
      </c>
      <c r="O3095" s="4" t="s">
        <v>6535</v>
      </c>
      <c r="P3095" s="56">
        <v>0.3100016611546535</v>
      </c>
      <c r="Q3095" s="8" t="s">
        <v>6535</v>
      </c>
      <c r="R3095" s="35">
        <v>13.393810679611651</v>
      </c>
      <c r="S3095" s="2" t="s">
        <v>6535</v>
      </c>
      <c r="T3095" s="36">
        <v>2.7677993527508091</v>
      </c>
      <c r="U3095" s="2" t="s">
        <v>6535</v>
      </c>
      <c r="V3095" s="31">
        <v>4.8391552177725812</v>
      </c>
      <c r="W3095" s="2" t="s">
        <v>6535</v>
      </c>
      <c r="X3095" s="31" t="s">
        <v>6535</v>
      </c>
      <c r="Y3095" s="2" t="s">
        <v>6535</v>
      </c>
      <c r="AA3095" s="37">
        <v>41056</v>
      </c>
      <c r="AB3095" s="4" t="s">
        <v>6535</v>
      </c>
      <c r="AC3095" s="37">
        <v>132438</v>
      </c>
      <c r="AD3095" s="4" t="s">
        <v>6535</v>
      </c>
      <c r="AE3095" s="41">
        <v>27368</v>
      </c>
      <c r="AF3095" s="4" t="s">
        <v>6535</v>
      </c>
      <c r="AG3095" s="41">
        <v>9888</v>
      </c>
      <c r="AH3095" s="2" t="s">
        <v>6535</v>
      </c>
      <c r="AI3095" s="41">
        <v>0</v>
      </c>
      <c r="AJ3095" s="2" t="s">
        <v>6535</v>
      </c>
      <c r="AK3095" s="41">
        <v>82540</v>
      </c>
      <c r="AL3095" s="2" t="s">
        <v>6535</v>
      </c>
      <c r="AM3095" s="2" t="str">
        <f>IF(OR(O3095="Q",Q3095="Q",S3095="Q",U3095="Q",W3095="Q",Y3095="Q",AB3095="Q",AD3095="Q",AF3095="Q",AH3095="Q",AJ3095="Q",AL3095="Q"),"Yes","No")</f>
        <v>No</v>
      </c>
    </row>
    <row r="3096" spans="1:39">
      <c r="A3096" s="6" t="s">
        <v>4679</v>
      </c>
      <c r="B3096" s="6" t="s">
        <v>2776</v>
      </c>
      <c r="C3096" s="4" t="s">
        <v>63</v>
      </c>
      <c r="D3096" s="242" t="s">
        <v>4680</v>
      </c>
      <c r="E3096" s="237" t="s">
        <v>4681</v>
      </c>
      <c r="F3096" s="25" t="s">
        <v>317</v>
      </c>
      <c r="G3096" s="53" t="s">
        <v>476</v>
      </c>
      <c r="H3096" s="180">
        <v>0</v>
      </c>
      <c r="I3096" s="28">
        <v>4</v>
      </c>
      <c r="J3096" s="171" t="s">
        <v>14</v>
      </c>
      <c r="K3096" s="171" t="s">
        <v>13</v>
      </c>
      <c r="L3096" s="9">
        <v>4</v>
      </c>
      <c r="M3096" s="9"/>
      <c r="N3096" s="32">
        <v>0.50098716683119449</v>
      </c>
      <c r="O3096" s="10" t="s">
        <v>6535</v>
      </c>
      <c r="P3096" s="57">
        <v>5.7518488085456038E-2</v>
      </c>
      <c r="Q3096" s="7" t="s">
        <v>6535</v>
      </c>
      <c r="R3096" s="182">
        <v>18.673544973544974</v>
      </c>
      <c r="S3096" s="1" t="s">
        <v>6535</v>
      </c>
      <c r="T3096" s="36">
        <v>2.143915343915344</v>
      </c>
      <c r="U3096" s="2" t="s">
        <v>6535</v>
      </c>
      <c r="V3096" s="31">
        <v>8.7100197433366233</v>
      </c>
      <c r="W3096" s="2" t="s">
        <v>6535</v>
      </c>
      <c r="X3096" s="31" t="s">
        <v>6535</v>
      </c>
      <c r="Y3096" s="2" t="s">
        <v>6535</v>
      </c>
      <c r="AA3096" s="38">
        <v>4060</v>
      </c>
      <c r="AB3096" s="9" t="s">
        <v>6535</v>
      </c>
      <c r="AC3096" s="38">
        <v>70586</v>
      </c>
      <c r="AD3096" s="9" t="s">
        <v>6535</v>
      </c>
      <c r="AE3096" s="42">
        <v>8104</v>
      </c>
      <c r="AF3096" s="9" t="s">
        <v>6535</v>
      </c>
      <c r="AG3096" s="41">
        <v>3780</v>
      </c>
      <c r="AH3096" s="2" t="s">
        <v>6535</v>
      </c>
      <c r="AI3096" s="41">
        <v>0</v>
      </c>
      <c r="AJ3096" s="2" t="s">
        <v>6535</v>
      </c>
      <c r="AK3096" s="41">
        <v>49849</v>
      </c>
      <c r="AL3096" s="2" t="s">
        <v>6535</v>
      </c>
      <c r="AM3096" s="2" t="str">
        <f>IF(OR(O3096="Q",Q3096="Q",S3096="Q",U3096="Q",W3096="Q",Y3096="Q",AB3096="Q",AD3096="Q",AF3096="Q",AH3096="Q",AJ3096="Q",AL3096="Q"),"Yes","No")</f>
        <v>No</v>
      </c>
    </row>
    <row r="3097" spans="1:39">
      <c r="A3097" s="6" t="s">
        <v>4752</v>
      </c>
      <c r="B3097" s="6" t="s">
        <v>4753</v>
      </c>
      <c r="C3097" s="4" t="s">
        <v>63</v>
      </c>
      <c r="D3097" s="242" t="s">
        <v>4754</v>
      </c>
      <c r="E3097" s="237" t="s">
        <v>4755</v>
      </c>
      <c r="F3097" s="25" t="s">
        <v>317</v>
      </c>
      <c r="G3097" s="53" t="s">
        <v>476</v>
      </c>
      <c r="H3097" s="180">
        <v>0</v>
      </c>
      <c r="I3097" s="28">
        <v>4</v>
      </c>
      <c r="J3097" s="171" t="s">
        <v>14</v>
      </c>
      <c r="K3097" s="171" t="s">
        <v>13</v>
      </c>
      <c r="L3097" s="9">
        <v>4</v>
      </c>
      <c r="M3097" s="9"/>
      <c r="N3097" s="32">
        <v>0.87011797045012029</v>
      </c>
      <c r="O3097" s="10" t="s">
        <v>6535</v>
      </c>
      <c r="P3097" s="57">
        <v>6.5298298995212431E-2</v>
      </c>
      <c r="Q3097" s="7" t="s">
        <v>6535</v>
      </c>
      <c r="R3097" s="182">
        <v>54.239160839160839</v>
      </c>
      <c r="S3097" s="1" t="s">
        <v>6535</v>
      </c>
      <c r="T3097" s="36">
        <v>4.0703962703962704</v>
      </c>
      <c r="U3097" s="2" t="s">
        <v>6535</v>
      </c>
      <c r="V3097" s="31">
        <v>13.325277745962662</v>
      </c>
      <c r="W3097" s="2" t="s">
        <v>6535</v>
      </c>
      <c r="X3097" s="31" t="s">
        <v>6535</v>
      </c>
      <c r="Y3097" s="2" t="s">
        <v>6535</v>
      </c>
      <c r="AA3097" s="38">
        <v>7597</v>
      </c>
      <c r="AB3097" s="9" t="s">
        <v>6535</v>
      </c>
      <c r="AC3097" s="38">
        <v>116343</v>
      </c>
      <c r="AD3097" s="9" t="s">
        <v>6535</v>
      </c>
      <c r="AE3097" s="42">
        <v>8731</v>
      </c>
      <c r="AF3097" s="9" t="s">
        <v>6535</v>
      </c>
      <c r="AG3097" s="41">
        <v>2145</v>
      </c>
      <c r="AH3097" s="2" t="s">
        <v>6535</v>
      </c>
      <c r="AI3097" s="41">
        <v>0</v>
      </c>
      <c r="AJ3097" s="2" t="s">
        <v>6535</v>
      </c>
      <c r="AK3097" s="41">
        <v>59984</v>
      </c>
      <c r="AL3097" s="2" t="s">
        <v>6535</v>
      </c>
      <c r="AM3097" s="2" t="str">
        <f>IF(OR(O3097="Q",Q3097="Q",S3097="Q",U3097="Q",W3097="Q",Y3097="Q",AB3097="Q",AD3097="Q",AF3097="Q",AH3097="Q",AJ3097="Q",AL3097="Q"),"Yes","No")</f>
        <v>No</v>
      </c>
    </row>
    <row r="3098" spans="1:39">
      <c r="A3098" s="3" t="s">
        <v>4762</v>
      </c>
      <c r="B3098" s="3" t="s">
        <v>2692</v>
      </c>
      <c r="C3098" s="4" t="s">
        <v>63</v>
      </c>
      <c r="D3098" s="241" t="s">
        <v>4763</v>
      </c>
      <c r="E3098" s="236" t="s">
        <v>4764</v>
      </c>
      <c r="F3098" s="3" t="s">
        <v>317</v>
      </c>
      <c r="G3098" s="4" t="s">
        <v>476</v>
      </c>
      <c r="H3098" s="60">
        <v>0</v>
      </c>
      <c r="I3098" s="27">
        <v>4</v>
      </c>
      <c r="J3098" s="170" t="s">
        <v>14</v>
      </c>
      <c r="K3098" s="170" t="s">
        <v>13</v>
      </c>
      <c r="L3098" s="5">
        <v>4</v>
      </c>
      <c r="N3098" s="31">
        <v>0.86852488227058677</v>
      </c>
      <c r="O3098" s="4" t="s">
        <v>6535</v>
      </c>
      <c r="P3098" s="56">
        <v>0.12146130912650736</v>
      </c>
      <c r="Q3098" s="8" t="s">
        <v>6535</v>
      </c>
      <c r="R3098" s="35">
        <v>43.384169884169886</v>
      </c>
      <c r="S3098" s="2" t="s">
        <v>6535</v>
      </c>
      <c r="T3098" s="36">
        <v>6.0671814671814674</v>
      </c>
      <c r="U3098" s="2" t="s">
        <v>6535</v>
      </c>
      <c r="V3098" s="31">
        <v>7.1506300114547541</v>
      </c>
      <c r="W3098" s="2" t="s">
        <v>6535</v>
      </c>
      <c r="X3098" s="31" t="s">
        <v>6535</v>
      </c>
      <c r="Y3098" s="2" t="s">
        <v>6535</v>
      </c>
      <c r="AA3098" s="37">
        <v>13648</v>
      </c>
      <c r="AB3098" s="4" t="s">
        <v>6535</v>
      </c>
      <c r="AC3098" s="37">
        <v>112365</v>
      </c>
      <c r="AD3098" s="4" t="s">
        <v>6535</v>
      </c>
      <c r="AE3098" s="41">
        <v>15714</v>
      </c>
      <c r="AF3098" s="4" t="s">
        <v>6535</v>
      </c>
      <c r="AG3098" s="41">
        <v>2590</v>
      </c>
      <c r="AH3098" s="2" t="s">
        <v>6535</v>
      </c>
      <c r="AI3098" s="41">
        <v>0</v>
      </c>
      <c r="AJ3098" s="2" t="s">
        <v>6535</v>
      </c>
      <c r="AK3098" s="41">
        <v>45182</v>
      </c>
      <c r="AL3098" s="2" t="s">
        <v>6535</v>
      </c>
      <c r="AM3098" s="2" t="str">
        <f>IF(OR(O3098="Q",Q3098="Q",S3098="Q",U3098="Q",W3098="Q",Y3098="Q",AB3098="Q",AD3098="Q",AF3098="Q",AH3098="Q",AJ3098="Q",AL3098="Q"),"Yes","No")</f>
        <v>No</v>
      </c>
    </row>
    <row r="3099" spans="1:39">
      <c r="A3099" s="3" t="s">
        <v>4772</v>
      </c>
      <c r="B3099" s="3" t="s">
        <v>388</v>
      </c>
      <c r="C3099" s="4" t="s">
        <v>63</v>
      </c>
      <c r="D3099" s="241" t="s">
        <v>4773</v>
      </c>
      <c r="E3099" s="236" t="s">
        <v>4774</v>
      </c>
      <c r="F3099" s="3" t="s">
        <v>317</v>
      </c>
      <c r="G3099" s="4" t="s">
        <v>476</v>
      </c>
      <c r="H3099" s="60">
        <v>0</v>
      </c>
      <c r="I3099" s="27">
        <v>4</v>
      </c>
      <c r="J3099" s="170" t="s">
        <v>14</v>
      </c>
      <c r="K3099" s="170" t="s">
        <v>13</v>
      </c>
      <c r="L3099" s="5">
        <v>4</v>
      </c>
      <c r="N3099" s="31">
        <v>3.7219605091710934</v>
      </c>
      <c r="O3099" s="4" t="s">
        <v>6535</v>
      </c>
      <c r="P3099" s="56">
        <v>0.14229494376640545</v>
      </c>
      <c r="Q3099" s="8" t="s">
        <v>6535</v>
      </c>
      <c r="R3099" s="35">
        <v>73.490566037735846</v>
      </c>
      <c r="S3099" s="2" t="s">
        <v>6535</v>
      </c>
      <c r="T3099" s="36">
        <v>2.8096310898338497</v>
      </c>
      <c r="U3099" s="2" t="s">
        <v>6535</v>
      </c>
      <c r="V3099" s="31">
        <v>26.156660318733085</v>
      </c>
      <c r="W3099" s="2" t="s">
        <v>6535</v>
      </c>
      <c r="X3099" s="31" t="s">
        <v>6535</v>
      </c>
      <c r="Y3099" s="2" t="s">
        <v>6535</v>
      </c>
      <c r="AA3099" s="37">
        <v>37134</v>
      </c>
      <c r="AB3099" s="4" t="s">
        <v>6535</v>
      </c>
      <c r="AC3099" s="37">
        <v>260965</v>
      </c>
      <c r="AD3099" s="4" t="s">
        <v>6535</v>
      </c>
      <c r="AE3099" s="41">
        <v>9977</v>
      </c>
      <c r="AF3099" s="4" t="s">
        <v>6535</v>
      </c>
      <c r="AG3099" s="41">
        <v>3551</v>
      </c>
      <c r="AH3099" s="2" t="s">
        <v>6535</v>
      </c>
      <c r="AI3099" s="41">
        <v>0</v>
      </c>
      <c r="AJ3099" s="2" t="s">
        <v>6535</v>
      </c>
      <c r="AK3099" s="41">
        <v>143662</v>
      </c>
      <c r="AL3099" s="2" t="s">
        <v>6535</v>
      </c>
      <c r="AM3099" s="2" t="str">
        <f>IF(OR(O3099="Q",Q3099="Q",S3099="Q",U3099="Q",W3099="Q",Y3099="Q",AB3099="Q",AD3099="Q",AF3099="Q",AH3099="Q",AJ3099="Q",AL3099="Q"),"Yes","No")</f>
        <v>No</v>
      </c>
    </row>
    <row r="3100" spans="1:39">
      <c r="A3100" s="3" t="s">
        <v>4775</v>
      </c>
      <c r="B3100" s="3" t="s">
        <v>2971</v>
      </c>
      <c r="C3100" s="4" t="s">
        <v>63</v>
      </c>
      <c r="D3100" s="241" t="s">
        <v>4776</v>
      </c>
      <c r="E3100" s="236" t="s">
        <v>4777</v>
      </c>
      <c r="F3100" s="3" t="s">
        <v>481</v>
      </c>
      <c r="G3100" s="4" t="s">
        <v>476</v>
      </c>
      <c r="H3100" s="60">
        <v>0</v>
      </c>
      <c r="I3100" s="27">
        <v>4</v>
      </c>
      <c r="J3100" s="170" t="s">
        <v>14</v>
      </c>
      <c r="K3100" s="170" t="s">
        <v>13</v>
      </c>
      <c r="L3100" s="5">
        <v>4</v>
      </c>
      <c r="N3100" s="31">
        <v>0.4552257420803193</v>
      </c>
      <c r="O3100" s="4" t="s">
        <v>6535</v>
      </c>
      <c r="P3100" s="56">
        <v>4.6203701359528088E-2</v>
      </c>
      <c r="Q3100" s="8" t="s">
        <v>6535</v>
      </c>
      <c r="R3100" s="35">
        <v>27.980401416765051</v>
      </c>
      <c r="S3100" s="2" t="s">
        <v>6535</v>
      </c>
      <c r="T3100" s="36">
        <v>2.839905548996458</v>
      </c>
      <c r="U3100" s="2" t="s">
        <v>6535</v>
      </c>
      <c r="V3100" s="31">
        <v>9.8525816911948123</v>
      </c>
      <c r="W3100" s="2" t="s">
        <v>6535</v>
      </c>
      <c r="X3100" s="31" t="s">
        <v>6535</v>
      </c>
      <c r="Y3100" s="2" t="s">
        <v>6535</v>
      </c>
      <c r="AA3100" s="37">
        <v>5475</v>
      </c>
      <c r="AB3100" s="4" t="s">
        <v>6535</v>
      </c>
      <c r="AC3100" s="37">
        <v>118497</v>
      </c>
      <c r="AD3100" s="4" t="s">
        <v>6535</v>
      </c>
      <c r="AE3100" s="41">
        <v>12027</v>
      </c>
      <c r="AF3100" s="4" t="s">
        <v>6535</v>
      </c>
      <c r="AG3100" s="41">
        <v>4235</v>
      </c>
      <c r="AH3100" s="2" t="s">
        <v>6535</v>
      </c>
      <c r="AI3100" s="41">
        <v>0</v>
      </c>
      <c r="AJ3100" s="2" t="s">
        <v>6535</v>
      </c>
      <c r="AK3100" s="41">
        <v>61409</v>
      </c>
      <c r="AL3100" s="2" t="s">
        <v>6535</v>
      </c>
      <c r="AM3100" s="2" t="str">
        <f>IF(OR(O3100="Q",Q3100="Q",S3100="Q",U3100="Q",W3100="Q",Y3100="Q",AB3100="Q",AD3100="Q",AF3100="Q",AH3100="Q",AJ3100="Q",AL3100="Q"),"Yes","No")</f>
        <v>No</v>
      </c>
    </row>
    <row r="3101" spans="1:39">
      <c r="A3101" s="6" t="s">
        <v>4778</v>
      </c>
      <c r="B3101" s="6" t="s">
        <v>1594</v>
      </c>
      <c r="C3101" s="4" t="s">
        <v>63</v>
      </c>
      <c r="D3101" s="242" t="s">
        <v>4779</v>
      </c>
      <c r="E3101" s="237" t="s">
        <v>4780</v>
      </c>
      <c r="F3101" s="25" t="s">
        <v>481</v>
      </c>
      <c r="G3101" s="53" t="s">
        <v>476</v>
      </c>
      <c r="H3101" s="180">
        <v>0</v>
      </c>
      <c r="I3101" s="28">
        <v>4</v>
      </c>
      <c r="J3101" s="171" t="s">
        <v>14</v>
      </c>
      <c r="K3101" s="171" t="s">
        <v>13</v>
      </c>
      <c r="L3101" s="9">
        <v>4</v>
      </c>
      <c r="M3101" s="9"/>
      <c r="N3101" s="32">
        <v>0.20842088632593411</v>
      </c>
      <c r="O3101" s="10" t="s">
        <v>6535</v>
      </c>
      <c r="P3101" s="57">
        <v>7.2621577284287711E-2</v>
      </c>
      <c r="Q3101" s="7" t="s">
        <v>6535</v>
      </c>
      <c r="R3101" s="182">
        <v>40.403469750889677</v>
      </c>
      <c r="S3101" s="1" t="s">
        <v>6535</v>
      </c>
      <c r="T3101" s="36">
        <v>14.078069395017794</v>
      </c>
      <c r="U3101" s="2" t="s">
        <v>6535</v>
      </c>
      <c r="V3101" s="31">
        <v>2.8699581325539141</v>
      </c>
      <c r="W3101" s="2" t="s">
        <v>6535</v>
      </c>
      <c r="X3101" s="31" t="s">
        <v>6535</v>
      </c>
      <c r="Y3101" s="2" t="s">
        <v>6535</v>
      </c>
      <c r="AA3101" s="38">
        <v>13192</v>
      </c>
      <c r="AB3101" s="9" t="s">
        <v>6535</v>
      </c>
      <c r="AC3101" s="38">
        <v>181654</v>
      </c>
      <c r="AD3101" s="9" t="s">
        <v>6535</v>
      </c>
      <c r="AE3101" s="42">
        <v>63295</v>
      </c>
      <c r="AF3101" s="9" t="s">
        <v>6535</v>
      </c>
      <c r="AG3101" s="41">
        <v>4496</v>
      </c>
      <c r="AH3101" s="2" t="s">
        <v>6535</v>
      </c>
      <c r="AI3101" s="41">
        <v>0</v>
      </c>
      <c r="AJ3101" s="2" t="s">
        <v>6535</v>
      </c>
      <c r="AK3101" s="41">
        <v>157484</v>
      </c>
      <c r="AL3101" s="2" t="s">
        <v>6535</v>
      </c>
      <c r="AM3101" s="2" t="str">
        <f>IF(OR(O3101="Q",Q3101="Q",S3101="Q",U3101="Q",W3101="Q",Y3101="Q",AB3101="Q",AD3101="Q",AF3101="Q",AH3101="Q",AJ3101="Q",AL3101="Q"),"Yes","No")</f>
        <v>No</v>
      </c>
    </row>
    <row r="3102" spans="1:39">
      <c r="A3102" s="6" t="s">
        <v>4785</v>
      </c>
      <c r="B3102" s="6" t="s">
        <v>4608</v>
      </c>
      <c r="C3102" s="4" t="s">
        <v>63</v>
      </c>
      <c r="D3102" s="242" t="s">
        <v>4786</v>
      </c>
      <c r="E3102" s="237" t="s">
        <v>4787</v>
      </c>
      <c r="F3102" s="25" t="s">
        <v>317</v>
      </c>
      <c r="G3102" s="53" t="s">
        <v>476</v>
      </c>
      <c r="H3102" s="180">
        <v>0</v>
      </c>
      <c r="I3102" s="28">
        <v>4</v>
      </c>
      <c r="J3102" s="171" t="s">
        <v>14</v>
      </c>
      <c r="K3102" s="171" t="s">
        <v>13</v>
      </c>
      <c r="L3102" s="9">
        <v>4</v>
      </c>
      <c r="M3102" s="9"/>
      <c r="N3102" s="32">
        <v>1.8889021479713604</v>
      </c>
      <c r="O3102" s="10" t="s">
        <v>6535</v>
      </c>
      <c r="P3102" s="57">
        <v>0.14545638330132415</v>
      </c>
      <c r="Q3102" s="7" t="s">
        <v>6535</v>
      </c>
      <c r="R3102" s="182">
        <v>31.334005182839043</v>
      </c>
      <c r="S3102" s="1" t="s">
        <v>6535</v>
      </c>
      <c r="T3102" s="36">
        <v>2.412899510509646</v>
      </c>
      <c r="U3102" s="2" t="s">
        <v>6535</v>
      </c>
      <c r="V3102" s="31">
        <v>12.986038186157518</v>
      </c>
      <c r="W3102" s="2" t="s">
        <v>6535</v>
      </c>
      <c r="X3102" s="31" t="s">
        <v>6535</v>
      </c>
      <c r="Y3102" s="2" t="s">
        <v>6535</v>
      </c>
      <c r="AA3102" s="38">
        <v>15829</v>
      </c>
      <c r="AB3102" s="9" t="s">
        <v>6535</v>
      </c>
      <c r="AC3102" s="38">
        <v>108823</v>
      </c>
      <c r="AD3102" s="9" t="s">
        <v>6535</v>
      </c>
      <c r="AE3102" s="42">
        <v>8380</v>
      </c>
      <c r="AF3102" s="9" t="s">
        <v>6535</v>
      </c>
      <c r="AG3102" s="41">
        <v>3473</v>
      </c>
      <c r="AH3102" s="2" t="s">
        <v>6535</v>
      </c>
      <c r="AI3102" s="41">
        <v>0</v>
      </c>
      <c r="AJ3102" s="2" t="s">
        <v>6535</v>
      </c>
      <c r="AK3102" s="41">
        <v>80076</v>
      </c>
      <c r="AL3102" s="2" t="s">
        <v>6535</v>
      </c>
      <c r="AM3102" s="2" t="str">
        <f>IF(OR(O3102="Q",Q3102="Q",S3102="Q",U3102="Q",W3102="Q",Y3102="Q",AB3102="Q",AD3102="Q",AF3102="Q",AH3102="Q",AJ3102="Q",AL3102="Q"),"Yes","No")</f>
        <v>No</v>
      </c>
    </row>
    <row r="3103" spans="1:39">
      <c r="A3103" s="6" t="s">
        <v>4800</v>
      </c>
      <c r="B3103" s="6" t="s">
        <v>4801</v>
      </c>
      <c r="C3103" s="4" t="s">
        <v>63</v>
      </c>
      <c r="D3103" s="242" t="s">
        <v>4802</v>
      </c>
      <c r="E3103" s="237" t="s">
        <v>4803</v>
      </c>
      <c r="F3103" s="25" t="s">
        <v>481</v>
      </c>
      <c r="G3103" s="53" t="s">
        <v>476</v>
      </c>
      <c r="H3103" s="180">
        <v>0</v>
      </c>
      <c r="I3103" s="28">
        <v>4</v>
      </c>
      <c r="J3103" s="171" t="s">
        <v>14</v>
      </c>
      <c r="K3103" s="171" t="s">
        <v>13</v>
      </c>
      <c r="L3103" s="9">
        <v>4</v>
      </c>
      <c r="M3103" s="9"/>
      <c r="N3103" s="32">
        <v>2.0201511335012596</v>
      </c>
      <c r="O3103" s="10" t="s">
        <v>6535</v>
      </c>
      <c r="P3103" s="57">
        <v>0.11830362630608482</v>
      </c>
      <c r="Q3103" s="7" t="s">
        <v>6535</v>
      </c>
      <c r="R3103" s="182">
        <v>32.027559055118111</v>
      </c>
      <c r="S3103" s="1" t="s">
        <v>6535</v>
      </c>
      <c r="T3103" s="36">
        <v>1.8755905511811024</v>
      </c>
      <c r="U3103" s="2" t="s">
        <v>6535</v>
      </c>
      <c r="V3103" s="31">
        <v>17.075986565910998</v>
      </c>
      <c r="W3103" s="2" t="s">
        <v>6535</v>
      </c>
      <c r="X3103" s="31" t="s">
        <v>6535</v>
      </c>
      <c r="Y3103" s="2" t="s">
        <v>6535</v>
      </c>
      <c r="AA3103" s="38">
        <v>4812</v>
      </c>
      <c r="AB3103" s="9" t="s">
        <v>6535</v>
      </c>
      <c r="AC3103" s="38">
        <v>40675</v>
      </c>
      <c r="AD3103" s="9" t="s">
        <v>6535</v>
      </c>
      <c r="AE3103" s="42">
        <v>2382</v>
      </c>
      <c r="AF3103" s="9" t="s">
        <v>6535</v>
      </c>
      <c r="AG3103" s="41">
        <v>1270</v>
      </c>
      <c r="AH3103" s="2" t="s">
        <v>6535</v>
      </c>
      <c r="AI3103" s="41">
        <v>0</v>
      </c>
      <c r="AJ3103" s="2" t="s">
        <v>6535</v>
      </c>
      <c r="AK3103" s="41">
        <v>28666</v>
      </c>
      <c r="AL3103" s="2" t="s">
        <v>6535</v>
      </c>
      <c r="AM3103" s="2" t="str">
        <f>IF(OR(O3103="Q",Q3103="Q",S3103="Q",U3103="Q",W3103="Q",Y3103="Q",AB3103="Q",AD3103="Q",AF3103="Q",AH3103="Q",AJ3103="Q",AL3103="Q"),"Yes","No")</f>
        <v>No</v>
      </c>
    </row>
    <row r="3104" spans="1:39">
      <c r="A3104" s="3" t="s">
        <v>3224</v>
      </c>
      <c r="B3104" s="3" t="s">
        <v>3225</v>
      </c>
      <c r="C3104" s="4" t="s">
        <v>60</v>
      </c>
      <c r="D3104" s="241" t="s">
        <v>3226</v>
      </c>
      <c r="E3104" s="236" t="s">
        <v>3227</v>
      </c>
      <c r="F3104" s="3" t="s">
        <v>317</v>
      </c>
      <c r="G3104" s="4" t="s">
        <v>476</v>
      </c>
      <c r="H3104" s="60">
        <v>0</v>
      </c>
      <c r="I3104" s="27">
        <v>4</v>
      </c>
      <c r="J3104" s="170" t="s">
        <v>14</v>
      </c>
      <c r="K3104" s="170" t="s">
        <v>13</v>
      </c>
      <c r="L3104" s="5">
        <v>4</v>
      </c>
      <c r="N3104" s="31">
        <v>1.3208867359639385</v>
      </c>
      <c r="O3104" s="4" t="s">
        <v>6535</v>
      </c>
      <c r="P3104" s="56">
        <v>0.14127204564915488</v>
      </c>
      <c r="Q3104" s="8" t="s">
        <v>6535</v>
      </c>
      <c r="R3104" s="35">
        <v>33.219313971554918</v>
      </c>
      <c r="S3104" s="2" t="s">
        <v>6535</v>
      </c>
      <c r="T3104" s="36">
        <v>3.5528863391896737</v>
      </c>
      <c r="U3104" s="2" t="s">
        <v>6535</v>
      </c>
      <c r="V3104" s="31">
        <v>9.3499512227940933</v>
      </c>
      <c r="W3104" s="2" t="s">
        <v>6535</v>
      </c>
      <c r="X3104" s="31" t="s">
        <v>6535</v>
      </c>
      <c r="Y3104" s="2" t="s">
        <v>6535</v>
      </c>
      <c r="AA3104" s="37">
        <v>39266</v>
      </c>
      <c r="AB3104" s="4" t="s">
        <v>6535</v>
      </c>
      <c r="AC3104" s="37">
        <v>277946</v>
      </c>
      <c r="AD3104" s="4" t="s">
        <v>6535</v>
      </c>
      <c r="AE3104" s="41">
        <v>29727</v>
      </c>
      <c r="AF3104" s="4" t="s">
        <v>6535</v>
      </c>
      <c r="AG3104" s="41">
        <v>8367</v>
      </c>
      <c r="AH3104" s="2" t="s">
        <v>6535</v>
      </c>
      <c r="AI3104" s="41">
        <v>0</v>
      </c>
      <c r="AJ3104" s="2" t="s">
        <v>6535</v>
      </c>
      <c r="AK3104" s="41">
        <v>94891</v>
      </c>
      <c r="AL3104" s="2" t="s">
        <v>6535</v>
      </c>
      <c r="AM3104" s="2" t="str">
        <f>IF(OR(O3104="Q",Q3104="Q",S3104="Q",U3104="Q",W3104="Q",Y3104="Q",AB3104="Q",AD3104="Q",AF3104="Q",AH3104="Q",AJ3104="Q",AL3104="Q"),"Yes","No")</f>
        <v>No</v>
      </c>
    </row>
    <row r="3105" spans="1:39">
      <c r="A3105" s="3" t="s">
        <v>5277</v>
      </c>
      <c r="B3105" s="3" t="s">
        <v>5278</v>
      </c>
      <c r="C3105" s="4" t="s">
        <v>41</v>
      </c>
      <c r="D3105" s="241" t="s">
        <v>5279</v>
      </c>
      <c r="E3105" s="236" t="s">
        <v>5280</v>
      </c>
      <c r="F3105" s="3" t="s">
        <v>481</v>
      </c>
      <c r="G3105" s="4" t="s">
        <v>476</v>
      </c>
      <c r="H3105" s="60">
        <v>0</v>
      </c>
      <c r="I3105" s="27">
        <v>4</v>
      </c>
      <c r="J3105" s="170" t="s">
        <v>14</v>
      </c>
      <c r="K3105" s="170" t="s">
        <v>13</v>
      </c>
      <c r="L3105" s="5">
        <v>4</v>
      </c>
      <c r="N3105" s="31">
        <v>0.68077928649742769</v>
      </c>
      <c r="O3105" s="4" t="s">
        <v>6535</v>
      </c>
      <c r="P3105" s="56">
        <v>4.0514969759329438E-2</v>
      </c>
      <c r="Q3105" s="8" t="s">
        <v>6535</v>
      </c>
      <c r="R3105" s="35">
        <v>71.822278298485941</v>
      </c>
      <c r="S3105" s="2" t="s">
        <v>6535</v>
      </c>
      <c r="T3105" s="36">
        <v>4.2743330930064891</v>
      </c>
      <c r="U3105" s="2" t="s">
        <v>6535</v>
      </c>
      <c r="V3105" s="31">
        <v>16.803154254870542</v>
      </c>
      <c r="W3105" s="2" t="s">
        <v>6535</v>
      </c>
      <c r="X3105" s="31" t="s">
        <v>6535</v>
      </c>
      <c r="Y3105" s="2" t="s">
        <v>6535</v>
      </c>
      <c r="AA3105" s="37">
        <v>8072</v>
      </c>
      <c r="AB3105" s="4" t="s">
        <v>6535</v>
      </c>
      <c r="AC3105" s="37">
        <v>199235</v>
      </c>
      <c r="AD3105" s="4" t="s">
        <v>6535</v>
      </c>
      <c r="AE3105" s="41">
        <v>11857</v>
      </c>
      <c r="AF3105" s="4" t="s">
        <v>6535</v>
      </c>
      <c r="AG3105" s="41">
        <v>2774</v>
      </c>
      <c r="AH3105" s="2" t="s">
        <v>6535</v>
      </c>
      <c r="AI3105" s="41">
        <v>0</v>
      </c>
      <c r="AJ3105" s="2" t="s">
        <v>6535</v>
      </c>
      <c r="AK3105" s="41">
        <v>72386</v>
      </c>
      <c r="AL3105" s="2" t="s">
        <v>6535</v>
      </c>
      <c r="AM3105" s="2" t="str">
        <f>IF(OR(O3105="Q",Q3105="Q",S3105="Q",U3105="Q",W3105="Q",Y3105="Q",AB3105="Q",AD3105="Q",AF3105="Q",AH3105="Q",AJ3105="Q",AL3105="Q"),"Yes","No")</f>
        <v>No</v>
      </c>
    </row>
    <row r="3106" spans="1:39">
      <c r="A3106" s="6" t="s">
        <v>5220</v>
      </c>
      <c r="B3106" s="6" t="s">
        <v>4912</v>
      </c>
      <c r="C3106" s="4" t="s">
        <v>41</v>
      </c>
      <c r="D3106" s="242" t="s">
        <v>5221</v>
      </c>
      <c r="E3106" s="237" t="s">
        <v>5222</v>
      </c>
      <c r="F3106" s="25" t="s">
        <v>317</v>
      </c>
      <c r="G3106" s="53" t="s">
        <v>476</v>
      </c>
      <c r="H3106" s="180">
        <v>0</v>
      </c>
      <c r="I3106" s="28">
        <v>4</v>
      </c>
      <c r="J3106" s="171" t="s">
        <v>14</v>
      </c>
      <c r="K3106" s="171" t="s">
        <v>13</v>
      </c>
      <c r="L3106" s="9">
        <v>4</v>
      </c>
      <c r="M3106" s="9"/>
      <c r="N3106" s="32">
        <v>0.84928171414657905</v>
      </c>
      <c r="O3106" s="10" t="s">
        <v>6535</v>
      </c>
      <c r="P3106" s="57">
        <v>6.3203672384633966E-2</v>
      </c>
      <c r="Q3106" s="7" t="s">
        <v>6535</v>
      </c>
      <c r="R3106" s="182">
        <v>40.419921875</v>
      </c>
      <c r="S3106" s="1" t="s">
        <v>6535</v>
      </c>
      <c r="T3106" s="36">
        <v>3.008056640625</v>
      </c>
      <c r="U3106" s="2" t="s">
        <v>6535</v>
      </c>
      <c r="V3106" s="31">
        <v>13.437221004788572</v>
      </c>
      <c r="W3106" s="2" t="s">
        <v>6535</v>
      </c>
      <c r="X3106" s="31" t="s">
        <v>6535</v>
      </c>
      <c r="Y3106" s="2" t="s">
        <v>6535</v>
      </c>
      <c r="AA3106" s="38">
        <v>20928</v>
      </c>
      <c r="AB3106" s="9" t="s">
        <v>6535</v>
      </c>
      <c r="AC3106" s="38">
        <v>331120</v>
      </c>
      <c r="AD3106" s="9" t="s">
        <v>6535</v>
      </c>
      <c r="AE3106" s="42">
        <v>24642</v>
      </c>
      <c r="AF3106" s="9" t="s">
        <v>6535</v>
      </c>
      <c r="AG3106" s="41">
        <v>8192</v>
      </c>
      <c r="AH3106" s="2" t="s">
        <v>6535</v>
      </c>
      <c r="AI3106" s="41">
        <v>0</v>
      </c>
      <c r="AJ3106" s="2" t="s">
        <v>6535</v>
      </c>
      <c r="AK3106" s="41">
        <v>80173</v>
      </c>
      <c r="AL3106" s="2" t="s">
        <v>6535</v>
      </c>
      <c r="AM3106" s="2" t="str">
        <f>IF(OR(O3106="Q",Q3106="Q",S3106="Q",U3106="Q",W3106="Q",Y3106="Q",AB3106="Q",AD3106="Q",AF3106="Q",AH3106="Q",AJ3106="Q",AL3106="Q"),"Yes","No")</f>
        <v>No</v>
      </c>
    </row>
    <row r="3107" spans="1:39">
      <c r="A3107" s="6" t="s">
        <v>5345</v>
      </c>
      <c r="B3107" s="6" t="s">
        <v>5346</v>
      </c>
      <c r="C3107" s="4" t="s">
        <v>82</v>
      </c>
      <c r="D3107" s="242" t="s">
        <v>5347</v>
      </c>
      <c r="E3107" s="237" t="s">
        <v>5348</v>
      </c>
      <c r="F3107" s="25" t="s">
        <v>317</v>
      </c>
      <c r="G3107" s="53" t="s">
        <v>476</v>
      </c>
      <c r="H3107" s="180">
        <v>0</v>
      </c>
      <c r="I3107" s="28">
        <v>4</v>
      </c>
      <c r="J3107" s="171" t="s">
        <v>14</v>
      </c>
      <c r="K3107" s="171" t="s">
        <v>13</v>
      </c>
      <c r="L3107" s="9">
        <v>4</v>
      </c>
      <c r="M3107" s="9"/>
      <c r="N3107" s="32">
        <v>1.1591148577449948</v>
      </c>
      <c r="O3107" s="10" t="s">
        <v>6535</v>
      </c>
      <c r="P3107" s="57">
        <v>7.5395625440983771E-2</v>
      </c>
      <c r="Q3107" s="7" t="s">
        <v>6535</v>
      </c>
      <c r="R3107" s="182">
        <v>41.378878878878879</v>
      </c>
      <c r="S3107" s="1" t="s">
        <v>6535</v>
      </c>
      <c r="T3107" s="36">
        <v>2.6915248581915248</v>
      </c>
      <c r="U3107" s="2" t="s">
        <v>6535</v>
      </c>
      <c r="V3107" s="31">
        <v>15.373768053058948</v>
      </c>
      <c r="W3107" s="2" t="s">
        <v>6535</v>
      </c>
      <c r="X3107" s="31" t="s">
        <v>6535</v>
      </c>
      <c r="Y3107" s="2" t="s">
        <v>6535</v>
      </c>
      <c r="AA3107" s="38">
        <v>18700</v>
      </c>
      <c r="AB3107" s="9" t="s">
        <v>6535</v>
      </c>
      <c r="AC3107" s="38">
        <v>248025</v>
      </c>
      <c r="AD3107" s="9" t="s">
        <v>6535</v>
      </c>
      <c r="AE3107" s="42">
        <v>16133</v>
      </c>
      <c r="AF3107" s="9" t="s">
        <v>6535</v>
      </c>
      <c r="AG3107" s="41">
        <v>5994</v>
      </c>
      <c r="AH3107" s="2" t="s">
        <v>6535</v>
      </c>
      <c r="AI3107" s="41">
        <v>0</v>
      </c>
      <c r="AJ3107" s="2" t="s">
        <v>6535</v>
      </c>
      <c r="AK3107" s="41">
        <v>57146</v>
      </c>
      <c r="AL3107" s="2" t="s">
        <v>6535</v>
      </c>
      <c r="AM3107" s="2" t="str">
        <f>IF(OR(O3107="Q",Q3107="Q",S3107="Q",U3107="Q",W3107="Q",Y3107="Q",AB3107="Q",AD3107="Q",AF3107="Q",AH3107="Q",AJ3107="Q",AL3107="Q"),"Yes","No")</f>
        <v>No</v>
      </c>
    </row>
    <row r="3108" spans="1:39">
      <c r="A3108" s="6" t="s">
        <v>6104</v>
      </c>
      <c r="B3108" s="6" t="s">
        <v>6105</v>
      </c>
      <c r="C3108" s="4" t="s">
        <v>96</v>
      </c>
      <c r="D3108" s="242" t="s">
        <v>6106</v>
      </c>
      <c r="E3108" s="237" t="s">
        <v>6107</v>
      </c>
      <c r="F3108" s="25" t="s">
        <v>317</v>
      </c>
      <c r="G3108" s="53" t="s">
        <v>476</v>
      </c>
      <c r="H3108" s="180">
        <v>0</v>
      </c>
      <c r="I3108" s="28">
        <v>4</v>
      </c>
      <c r="J3108" s="171" t="s">
        <v>14</v>
      </c>
      <c r="K3108" s="171" t="s">
        <v>13</v>
      </c>
      <c r="L3108" s="9">
        <v>4</v>
      </c>
      <c r="M3108" s="9"/>
      <c r="N3108" s="32">
        <v>0.7412284740768027</v>
      </c>
      <c r="O3108" s="10" t="s">
        <v>6535</v>
      </c>
      <c r="P3108" s="57">
        <v>3.0105025358687032E-2</v>
      </c>
      <c r="Q3108" s="7" t="s">
        <v>6535</v>
      </c>
      <c r="R3108" s="182">
        <v>245.06324472960586</v>
      </c>
      <c r="S3108" s="1" t="s">
        <v>6535</v>
      </c>
      <c r="T3108" s="36">
        <v>9.9532538955087073</v>
      </c>
      <c r="U3108" s="2" t="s">
        <v>6535</v>
      </c>
      <c r="V3108" s="31">
        <v>24.621420020259691</v>
      </c>
      <c r="W3108" s="2" t="s">
        <v>6535</v>
      </c>
      <c r="X3108" s="31" t="s">
        <v>6535</v>
      </c>
      <c r="Y3108" s="2" t="s">
        <v>6535</v>
      </c>
      <c r="AA3108" s="38">
        <v>8049</v>
      </c>
      <c r="AB3108" s="9" t="s">
        <v>6535</v>
      </c>
      <c r="AC3108" s="38">
        <v>267364</v>
      </c>
      <c r="AD3108" s="9" t="s">
        <v>6535</v>
      </c>
      <c r="AE3108" s="42">
        <v>10859</v>
      </c>
      <c r="AF3108" s="9" t="s">
        <v>6535</v>
      </c>
      <c r="AG3108" s="41">
        <v>1091</v>
      </c>
      <c r="AH3108" s="2" t="s">
        <v>6535</v>
      </c>
      <c r="AI3108" s="41">
        <v>0</v>
      </c>
      <c r="AJ3108" s="2" t="s">
        <v>6535</v>
      </c>
      <c r="AK3108" s="41">
        <v>14805</v>
      </c>
      <c r="AL3108" s="2" t="s">
        <v>6535</v>
      </c>
      <c r="AM3108" s="2" t="str">
        <f>IF(OR(O3108="Q",Q3108="Q",S3108="Q",U3108="Q",W3108="Q",Y3108="Q",AB3108="Q",AD3108="Q",AF3108="Q",AH3108="Q",AJ3108="Q",AL3108="Q"),"Yes","No")</f>
        <v>No</v>
      </c>
    </row>
    <row r="3109" spans="1:39">
      <c r="A3109" s="6" t="s">
        <v>6520</v>
      </c>
      <c r="B3109" s="6" t="s">
        <v>6521</v>
      </c>
      <c r="C3109" s="4" t="s">
        <v>96</v>
      </c>
      <c r="D3109" s="242"/>
      <c r="E3109" s="237" t="s">
        <v>6522</v>
      </c>
      <c r="F3109" s="25" t="s">
        <v>317</v>
      </c>
      <c r="G3109" s="53" t="s">
        <v>476</v>
      </c>
      <c r="H3109" s="180">
        <v>0</v>
      </c>
      <c r="I3109" s="28">
        <v>4</v>
      </c>
      <c r="J3109" s="171" t="s">
        <v>14</v>
      </c>
      <c r="K3109" s="171" t="s">
        <v>13</v>
      </c>
      <c r="L3109" s="9">
        <v>4</v>
      </c>
      <c r="M3109" s="9"/>
      <c r="N3109" s="32">
        <v>0.69801600350761805</v>
      </c>
      <c r="O3109" s="10" t="s">
        <v>6535</v>
      </c>
      <c r="P3109" s="57">
        <v>8.9739434337171117E-2</v>
      </c>
      <c r="Q3109" s="7" t="s">
        <v>6535</v>
      </c>
      <c r="R3109" s="182">
        <v>25.397637795275589</v>
      </c>
      <c r="S3109" s="1" t="s">
        <v>6535</v>
      </c>
      <c r="T3109" s="36">
        <v>3.2652111667859698</v>
      </c>
      <c r="U3109" s="2" t="s">
        <v>6535</v>
      </c>
      <c r="V3109" s="31">
        <v>7.7782527677299136</v>
      </c>
      <c r="W3109" s="2" t="s">
        <v>6535</v>
      </c>
      <c r="X3109" s="31" t="s">
        <v>6535</v>
      </c>
      <c r="Y3109" s="2" t="s">
        <v>6535</v>
      </c>
      <c r="AA3109" s="38">
        <v>6368</v>
      </c>
      <c r="AB3109" s="9" t="s">
        <v>6535</v>
      </c>
      <c r="AC3109" s="38">
        <v>70961</v>
      </c>
      <c r="AD3109" s="9" t="s">
        <v>6535</v>
      </c>
      <c r="AE3109" s="42">
        <v>9123</v>
      </c>
      <c r="AF3109" s="9" t="s">
        <v>6535</v>
      </c>
      <c r="AG3109" s="41">
        <v>2794</v>
      </c>
      <c r="AH3109" s="2" t="s">
        <v>6535</v>
      </c>
      <c r="AI3109" s="41">
        <v>0</v>
      </c>
      <c r="AJ3109" s="2" t="s">
        <v>6535</v>
      </c>
      <c r="AK3109" s="41">
        <v>71333</v>
      </c>
      <c r="AL3109" s="2" t="s">
        <v>6535</v>
      </c>
      <c r="AM3109" s="2" t="str">
        <f>IF(OR(O3109="Q",Q3109="Q",S3109="Q",U3109="Q",W3109="Q",Y3109="Q",AB3109="Q",AD3109="Q",AF3109="Q",AH3109="Q",AJ3109="Q",AL3109="Q"),"Yes","No")</f>
        <v>No</v>
      </c>
    </row>
    <row r="3110" spans="1:39">
      <c r="A3110" s="3" t="s">
        <v>6526</v>
      </c>
      <c r="B3110" s="3" t="s">
        <v>5664</v>
      </c>
      <c r="C3110" s="4" t="s">
        <v>28</v>
      </c>
      <c r="E3110" s="236" t="s">
        <v>6527</v>
      </c>
      <c r="F3110" s="3" t="s">
        <v>826</v>
      </c>
      <c r="G3110" s="4" t="s">
        <v>476</v>
      </c>
      <c r="H3110" s="60">
        <v>0</v>
      </c>
      <c r="I3110" s="27">
        <v>4</v>
      </c>
      <c r="J3110" s="170" t="s">
        <v>15</v>
      </c>
      <c r="K3110" s="170" t="s">
        <v>13</v>
      </c>
      <c r="L3110" s="5">
        <v>4</v>
      </c>
      <c r="N3110" s="31">
        <v>19.431289640591967</v>
      </c>
      <c r="O3110" s="4" t="s">
        <v>6535</v>
      </c>
      <c r="P3110" s="56">
        <v>6.2904660871945794E-2</v>
      </c>
      <c r="Q3110" s="8" t="s">
        <v>6535</v>
      </c>
      <c r="R3110" s="35">
        <v>91.547619047619051</v>
      </c>
      <c r="S3110" s="2" t="s">
        <v>6535</v>
      </c>
      <c r="T3110" s="36">
        <v>0.29636591478696744</v>
      </c>
      <c r="U3110" s="2" t="s">
        <v>6535</v>
      </c>
      <c r="V3110" s="31">
        <v>308.90063424947147</v>
      </c>
      <c r="W3110" s="2" t="s">
        <v>6535</v>
      </c>
      <c r="X3110" s="31" t="s">
        <v>6535</v>
      </c>
      <c r="Y3110" s="2" t="s">
        <v>6535</v>
      </c>
      <c r="AA3110" s="37">
        <v>27573</v>
      </c>
      <c r="AB3110" s="4" t="s">
        <v>6535</v>
      </c>
      <c r="AC3110" s="37">
        <v>438330</v>
      </c>
      <c r="AD3110" s="4" t="s">
        <v>6535</v>
      </c>
      <c r="AE3110" s="41">
        <v>1419</v>
      </c>
      <c r="AF3110" s="4" t="s">
        <v>6535</v>
      </c>
      <c r="AG3110" s="41">
        <v>4788</v>
      </c>
      <c r="AH3110" s="2" t="s">
        <v>6535</v>
      </c>
      <c r="AI3110" s="41">
        <v>0</v>
      </c>
      <c r="AJ3110" s="2" t="s">
        <v>6535</v>
      </c>
      <c r="AK3110" s="41">
        <v>120840</v>
      </c>
      <c r="AL3110" s="2" t="s">
        <v>6535</v>
      </c>
      <c r="AM3110" s="2" t="str">
        <f>IF(OR(O3110="Q",Q3110="Q",S3110="Q",U3110="Q",W3110="Q",Y3110="Q",AB3110="Q",AD3110="Q",AF3110="Q",AH3110="Q",AJ3110="Q",AL3110="Q"),"Yes","No")</f>
        <v>No</v>
      </c>
    </row>
    <row r="3111" spans="1:39">
      <c r="A3111" s="6" t="s">
        <v>1196</v>
      </c>
      <c r="B3111" s="6" t="s">
        <v>1120</v>
      </c>
      <c r="C3111" s="4" t="s">
        <v>97</v>
      </c>
      <c r="D3111" s="242" t="s">
        <v>1197</v>
      </c>
      <c r="E3111" s="237" t="s">
        <v>1198</v>
      </c>
      <c r="F3111" s="25" t="s">
        <v>317</v>
      </c>
      <c r="G3111" s="53" t="s">
        <v>476</v>
      </c>
      <c r="H3111" s="180">
        <v>0</v>
      </c>
      <c r="I3111" s="28">
        <v>4</v>
      </c>
      <c r="J3111" s="171" t="s">
        <v>15</v>
      </c>
      <c r="K3111" s="171" t="s">
        <v>13</v>
      </c>
      <c r="L3111" s="9">
        <v>4</v>
      </c>
      <c r="M3111" s="9"/>
      <c r="N3111" s="32">
        <v>0.42465626037861176</v>
      </c>
      <c r="O3111" s="10" t="s">
        <v>6535</v>
      </c>
      <c r="P3111" s="57">
        <v>6.6758139058920335E-2</v>
      </c>
      <c r="Q3111" s="7" t="s">
        <v>6535</v>
      </c>
      <c r="R3111" s="182">
        <v>63.187252573238318</v>
      </c>
      <c r="S3111" s="1" t="s">
        <v>6535</v>
      </c>
      <c r="T3111" s="36">
        <v>9.933359725521246</v>
      </c>
      <c r="U3111" s="2" t="s">
        <v>6535</v>
      </c>
      <c r="V3111" s="31">
        <v>6.3611159083361013</v>
      </c>
      <c r="W3111" s="2" t="s">
        <v>6535</v>
      </c>
      <c r="X3111" s="31" t="s">
        <v>6535</v>
      </c>
      <c r="Y3111" s="2" t="s">
        <v>6535</v>
      </c>
      <c r="AA3111" s="38">
        <v>31966</v>
      </c>
      <c r="AB3111" s="9" t="s">
        <v>6535</v>
      </c>
      <c r="AC3111" s="38">
        <v>478833</v>
      </c>
      <c r="AD3111" s="9" t="s">
        <v>6535</v>
      </c>
      <c r="AE3111" s="42">
        <v>75275</v>
      </c>
      <c r="AF3111" s="9" t="s">
        <v>6535</v>
      </c>
      <c r="AG3111" s="41">
        <v>7578</v>
      </c>
      <c r="AH3111" s="2" t="s">
        <v>6535</v>
      </c>
      <c r="AI3111" s="41">
        <v>0</v>
      </c>
      <c r="AJ3111" s="2" t="s">
        <v>6535</v>
      </c>
      <c r="AK3111" s="41">
        <v>132622</v>
      </c>
      <c r="AL3111" s="2" t="s">
        <v>6535</v>
      </c>
      <c r="AM3111" s="2" t="str">
        <f>IF(OR(O3111="Q",Q3111="Q",S3111="Q",U3111="Q",W3111="Q",Y3111="Q",AB3111="Q",AD3111="Q",AF3111="Q",AH3111="Q",AJ3111="Q",AL3111="Q"),"Yes","No")</f>
        <v>No</v>
      </c>
    </row>
    <row r="3112" spans="1:39">
      <c r="A3112" s="3" t="s">
        <v>1146</v>
      </c>
      <c r="B3112" s="3" t="s">
        <v>1120</v>
      </c>
      <c r="C3112" s="4" t="s">
        <v>97</v>
      </c>
      <c r="D3112" s="241" t="s">
        <v>1147</v>
      </c>
      <c r="E3112" s="236" t="s">
        <v>1148</v>
      </c>
      <c r="F3112" s="3" t="s">
        <v>320</v>
      </c>
      <c r="G3112" s="4" t="s">
        <v>476</v>
      </c>
      <c r="H3112" s="60">
        <v>0</v>
      </c>
      <c r="I3112" s="27">
        <v>4</v>
      </c>
      <c r="J3112" s="170" t="s">
        <v>15</v>
      </c>
      <c r="K3112" s="170" t="s">
        <v>13</v>
      </c>
      <c r="L3112" s="5">
        <v>4</v>
      </c>
      <c r="N3112" s="31">
        <v>0.89736795619148557</v>
      </c>
      <c r="O3112" s="4" t="s">
        <v>6535</v>
      </c>
      <c r="P3112" s="56">
        <v>0.15173237753882915</v>
      </c>
      <c r="Q3112" s="8" t="s">
        <v>6535</v>
      </c>
      <c r="R3112" s="35">
        <v>51.499769266266725</v>
      </c>
      <c r="S3112" s="2" t="s">
        <v>6535</v>
      </c>
      <c r="T3112" s="36">
        <v>8.7078910936778957</v>
      </c>
      <c r="U3112" s="2" t="s">
        <v>6535</v>
      </c>
      <c r="V3112" s="31">
        <v>5.9141494435612083</v>
      </c>
      <c r="W3112" s="2" t="s">
        <v>6535</v>
      </c>
      <c r="X3112" s="31" t="s">
        <v>6535</v>
      </c>
      <c r="Y3112" s="2" t="s">
        <v>6535</v>
      </c>
      <c r="AA3112" s="37">
        <v>50800</v>
      </c>
      <c r="AB3112" s="4" t="s">
        <v>6535</v>
      </c>
      <c r="AC3112" s="37">
        <v>334800</v>
      </c>
      <c r="AD3112" s="4" t="s">
        <v>6535</v>
      </c>
      <c r="AE3112" s="41">
        <v>56610</v>
      </c>
      <c r="AF3112" s="4" t="s">
        <v>6535</v>
      </c>
      <c r="AG3112" s="41">
        <v>6501</v>
      </c>
      <c r="AH3112" s="2" t="s">
        <v>6535</v>
      </c>
      <c r="AI3112" s="41">
        <v>0</v>
      </c>
      <c r="AJ3112" s="2" t="s">
        <v>6535</v>
      </c>
      <c r="AK3112" s="41">
        <v>169011</v>
      </c>
      <c r="AL3112" s="2" t="s">
        <v>6535</v>
      </c>
      <c r="AM3112" s="2" t="str">
        <f>IF(OR(O3112="Q",Q3112="Q",S3112="Q",U3112="Q",W3112="Q",Y3112="Q",AB3112="Q",AD3112="Q",AF3112="Q",AH3112="Q",AJ3112="Q",AL3112="Q"),"Yes","No")</f>
        <v>No</v>
      </c>
    </row>
    <row r="3113" spans="1:39">
      <c r="A3113" s="6" t="s">
        <v>1108</v>
      </c>
      <c r="B3113" s="6" t="s">
        <v>1109</v>
      </c>
      <c r="C3113" s="4" t="s">
        <v>97</v>
      </c>
      <c r="D3113" s="242" t="s">
        <v>1110</v>
      </c>
      <c r="E3113" s="237" t="s">
        <v>1111</v>
      </c>
      <c r="F3113" s="25" t="s">
        <v>317</v>
      </c>
      <c r="G3113" s="53" t="s">
        <v>476</v>
      </c>
      <c r="H3113" s="180">
        <v>0</v>
      </c>
      <c r="I3113" s="28">
        <v>4</v>
      </c>
      <c r="J3113" s="171" t="s">
        <v>15</v>
      </c>
      <c r="K3113" s="171" t="s">
        <v>13</v>
      </c>
      <c r="L3113" s="9">
        <v>4</v>
      </c>
      <c r="M3113" s="9"/>
      <c r="N3113" s="32">
        <v>0.3</v>
      </c>
      <c r="O3113" s="10" t="s">
        <v>6535</v>
      </c>
      <c r="P3113" s="57">
        <v>0.10207294264339152</v>
      </c>
      <c r="Q3113" s="7" t="s">
        <v>6535</v>
      </c>
      <c r="R3113" s="182">
        <v>80.2</v>
      </c>
      <c r="S3113" s="1" t="s">
        <v>6535</v>
      </c>
      <c r="T3113" s="36">
        <v>27.287500000000001</v>
      </c>
      <c r="U3113" s="2" t="s">
        <v>6535</v>
      </c>
      <c r="V3113" s="31">
        <v>2.9390746678882271</v>
      </c>
      <c r="W3113" s="2" t="s">
        <v>6535</v>
      </c>
      <c r="X3113" s="31" t="s">
        <v>6535</v>
      </c>
      <c r="Y3113" s="2" t="s">
        <v>6535</v>
      </c>
      <c r="AA3113" s="38">
        <v>19647</v>
      </c>
      <c r="AB3113" s="9" t="s">
        <v>6535</v>
      </c>
      <c r="AC3113" s="38">
        <v>192480</v>
      </c>
      <c r="AD3113" s="9" t="s">
        <v>6535</v>
      </c>
      <c r="AE3113" s="42">
        <v>65490</v>
      </c>
      <c r="AF3113" s="9" t="s">
        <v>6535</v>
      </c>
      <c r="AG3113" s="41">
        <v>2400</v>
      </c>
      <c r="AH3113" s="2" t="s">
        <v>6535</v>
      </c>
      <c r="AI3113" s="41">
        <v>0</v>
      </c>
      <c r="AJ3113" s="2" t="s">
        <v>6535</v>
      </c>
      <c r="AK3113" s="41">
        <v>68947</v>
      </c>
      <c r="AL3113" s="2" t="s">
        <v>6535</v>
      </c>
      <c r="AM3113" s="2" t="str">
        <f>IF(OR(O3113="Q",Q3113="Q",S3113="Q",U3113="Q",W3113="Q",Y3113="Q",AB3113="Q",AD3113="Q",AF3113="Q",AH3113="Q",AJ3113="Q",AL3113="Q"),"Yes","No")</f>
        <v>No</v>
      </c>
    </row>
    <row r="3114" spans="1:39">
      <c r="A3114" s="3" t="s">
        <v>1231</v>
      </c>
      <c r="B3114" s="3" t="s">
        <v>882</v>
      </c>
      <c r="C3114" s="4" t="s">
        <v>97</v>
      </c>
      <c r="D3114" s="241" t="s">
        <v>1232</v>
      </c>
      <c r="E3114" s="236" t="s">
        <v>1233</v>
      </c>
      <c r="F3114" s="3" t="s">
        <v>481</v>
      </c>
      <c r="G3114" s="4" t="s">
        <v>476</v>
      </c>
      <c r="H3114" s="60">
        <v>0</v>
      </c>
      <c r="I3114" s="27">
        <v>4</v>
      </c>
      <c r="J3114" s="170" t="s">
        <v>15</v>
      </c>
      <c r="K3114" s="170" t="s">
        <v>13</v>
      </c>
      <c r="L3114" s="5">
        <v>4</v>
      </c>
      <c r="N3114" s="31">
        <v>1.0377358490566038</v>
      </c>
      <c r="O3114" s="4" t="s">
        <v>6535</v>
      </c>
      <c r="P3114" s="56">
        <v>1.2805587892898719E-2</v>
      </c>
      <c r="Q3114" s="8" t="s">
        <v>6535</v>
      </c>
      <c r="R3114" s="35">
        <v>149.96508379888269</v>
      </c>
      <c r="S3114" s="2" t="s">
        <v>6535</v>
      </c>
      <c r="T3114" s="36">
        <v>1.8505586592178771</v>
      </c>
      <c r="U3114" s="2" t="s">
        <v>6535</v>
      </c>
      <c r="V3114" s="31">
        <v>81.037735849056602</v>
      </c>
      <c r="W3114" s="2" t="s">
        <v>6535</v>
      </c>
      <c r="X3114" s="31" t="s">
        <v>6535</v>
      </c>
      <c r="Y3114" s="2" t="s">
        <v>6535</v>
      </c>
      <c r="AA3114" s="37">
        <v>11000</v>
      </c>
      <c r="AB3114" s="4" t="s">
        <v>6535</v>
      </c>
      <c r="AC3114" s="37">
        <v>859000</v>
      </c>
      <c r="AD3114" s="4" t="s">
        <v>6535</v>
      </c>
      <c r="AE3114" s="41">
        <v>10600</v>
      </c>
      <c r="AF3114" s="4" t="s">
        <v>6535</v>
      </c>
      <c r="AG3114" s="41">
        <v>5728</v>
      </c>
      <c r="AH3114" s="2" t="s">
        <v>6535</v>
      </c>
      <c r="AI3114" s="41">
        <v>0</v>
      </c>
      <c r="AJ3114" s="2" t="s">
        <v>6535</v>
      </c>
      <c r="AK3114" s="41">
        <v>144075</v>
      </c>
      <c r="AL3114" s="2" t="s">
        <v>6535</v>
      </c>
      <c r="AM3114" s="2" t="str">
        <f>IF(OR(O3114="Q",Q3114="Q",S3114="Q",U3114="Q",W3114="Q",Y3114="Q",AB3114="Q",AD3114="Q",AF3114="Q",AH3114="Q",AJ3114="Q",AL3114="Q"),"Yes","No")</f>
        <v>No</v>
      </c>
    </row>
    <row r="3115" spans="1:39">
      <c r="A3115" s="6" t="s">
        <v>805</v>
      </c>
      <c r="B3115" s="6" t="s">
        <v>333</v>
      </c>
      <c r="C3115" s="4" t="s">
        <v>73</v>
      </c>
      <c r="D3115" s="242">
        <v>1088</v>
      </c>
      <c r="E3115" s="237">
        <v>10088</v>
      </c>
      <c r="F3115" s="25" t="s">
        <v>320</v>
      </c>
      <c r="G3115" s="53" t="s">
        <v>262</v>
      </c>
      <c r="H3115" s="180">
        <v>203914</v>
      </c>
      <c r="I3115" s="28">
        <v>4</v>
      </c>
      <c r="J3115" s="171" t="s">
        <v>32</v>
      </c>
      <c r="K3115" s="171" t="s">
        <v>13</v>
      </c>
      <c r="L3115" s="9">
        <v>4</v>
      </c>
      <c r="M3115" s="9"/>
      <c r="N3115" s="32">
        <v>2.4699571329597028</v>
      </c>
      <c r="O3115" s="10" t="s">
        <v>6535</v>
      </c>
      <c r="P3115" s="57">
        <v>0.4421772865413674</v>
      </c>
      <c r="Q3115" s="7" t="s">
        <v>6535</v>
      </c>
      <c r="R3115" s="182">
        <v>356.23639141783917</v>
      </c>
      <c r="S3115" s="1" t="s">
        <v>6535</v>
      </c>
      <c r="T3115" s="36">
        <v>63.774240784363663</v>
      </c>
      <c r="U3115" s="2" t="s">
        <v>6535</v>
      </c>
      <c r="V3115" s="31">
        <v>5.5858978019410959</v>
      </c>
      <c r="W3115" s="2" t="s">
        <v>6535</v>
      </c>
      <c r="X3115" s="31">
        <v>1.542314660686392</v>
      </c>
      <c r="Y3115" s="2" t="s">
        <v>6535</v>
      </c>
      <c r="AA3115" s="38">
        <v>2474161</v>
      </c>
      <c r="AB3115" s="9" t="s">
        <v>6535</v>
      </c>
      <c r="AC3115" s="38">
        <v>5595405</v>
      </c>
      <c r="AD3115" s="9" t="s">
        <v>6535</v>
      </c>
      <c r="AE3115" s="42">
        <v>1001702</v>
      </c>
      <c r="AF3115" s="9" t="s">
        <v>6535</v>
      </c>
      <c r="AG3115" s="41">
        <v>15707</v>
      </c>
      <c r="AH3115" s="2" t="s">
        <v>6535</v>
      </c>
      <c r="AI3115" s="41">
        <v>3627927</v>
      </c>
      <c r="AJ3115" s="2" t="s">
        <v>6535</v>
      </c>
      <c r="AK3115" s="41">
        <v>82388</v>
      </c>
      <c r="AL3115" s="2" t="s">
        <v>6535</v>
      </c>
      <c r="AM3115" s="2" t="str">
        <f>IF(OR(O3115="Q",Q3115="Q",S3115="Q",U3115="Q",W3115="Q",Y3115="Q",AB3115="Q",AD3115="Q",AF3115="Q",AH3115="Q",AJ3115="Q",AL3115="Q"),"Yes","No")</f>
        <v>No</v>
      </c>
    </row>
    <row r="3116" spans="1:39">
      <c r="A3116" s="6" t="s">
        <v>2966</v>
      </c>
      <c r="B3116" s="6" t="s">
        <v>2967</v>
      </c>
      <c r="C3116" s="4" t="s">
        <v>141</v>
      </c>
      <c r="D3116" s="242" t="s">
        <v>2968</v>
      </c>
      <c r="E3116" s="237">
        <v>55300</v>
      </c>
      <c r="F3116" s="25" t="s">
        <v>167</v>
      </c>
      <c r="G3116" s="53" t="s">
        <v>264</v>
      </c>
      <c r="H3116" s="180">
        <v>0</v>
      </c>
      <c r="I3116" s="27">
        <v>4</v>
      </c>
      <c r="J3116" s="171" t="s">
        <v>14</v>
      </c>
      <c r="K3116" s="171" t="s">
        <v>16</v>
      </c>
      <c r="L3116" s="9">
        <v>3</v>
      </c>
      <c r="M3116" s="9"/>
      <c r="N3116" s="32">
        <v>0.93856812933025402</v>
      </c>
      <c r="O3116" s="10" t="s">
        <v>6535</v>
      </c>
      <c r="P3116" s="57">
        <v>0.10803256774820756</v>
      </c>
      <c r="Q3116" s="7" t="s">
        <v>6535</v>
      </c>
      <c r="R3116" s="182">
        <v>22.522066370167636</v>
      </c>
      <c r="S3116" s="1" t="s">
        <v>6535</v>
      </c>
      <c r="T3116" s="36">
        <v>2.5923708518645228</v>
      </c>
      <c r="U3116" s="2" t="s">
        <v>6535</v>
      </c>
      <c r="V3116" s="31">
        <v>8.6878258000659851</v>
      </c>
      <c r="W3116" s="2" t="s">
        <v>6535</v>
      </c>
      <c r="X3116" s="31" t="s">
        <v>6535</v>
      </c>
      <c r="Y3116" s="2" t="s">
        <v>6535</v>
      </c>
      <c r="AA3116" s="38">
        <v>14224</v>
      </c>
      <c r="AB3116" s="9" t="s">
        <v>6535</v>
      </c>
      <c r="AC3116" s="38">
        <v>131664</v>
      </c>
      <c r="AD3116" s="9" t="s">
        <v>6535</v>
      </c>
      <c r="AE3116" s="42">
        <v>15155</v>
      </c>
      <c r="AF3116" s="9" t="s">
        <v>6535</v>
      </c>
      <c r="AG3116" s="41">
        <v>5846</v>
      </c>
      <c r="AH3116" s="2" t="s">
        <v>6535</v>
      </c>
      <c r="AI3116" s="41">
        <v>0</v>
      </c>
      <c r="AJ3116" s="2" t="s">
        <v>6535</v>
      </c>
      <c r="AK3116" s="41">
        <v>87000</v>
      </c>
      <c r="AL3116" s="2" t="s">
        <v>6535</v>
      </c>
      <c r="AM3116" s="2" t="str">
        <f>IF(OR(O3116="Q",Q3116="Q",S3116="Q",U3116="Q",W3116="Q",Y3116="Q",AB3116="Q",AD3116="Q",AF3116="Q",AH3116="Q",AJ3116="Q",AL3116="Q"),"Yes","No")</f>
        <v>No</v>
      </c>
    </row>
    <row r="3117" spans="1:39">
      <c r="A3117" s="3" t="s">
        <v>435</v>
      </c>
      <c r="B3117" s="3" t="s">
        <v>436</v>
      </c>
      <c r="C3117" s="4" t="s">
        <v>2</v>
      </c>
      <c r="D3117" s="241" t="s">
        <v>437</v>
      </c>
      <c r="E3117" s="236">
        <v>135</v>
      </c>
      <c r="F3117" s="3" t="s">
        <v>167</v>
      </c>
      <c r="G3117" s="4" t="s">
        <v>264</v>
      </c>
      <c r="H3117" s="60">
        <v>0</v>
      </c>
      <c r="I3117" s="27">
        <v>4</v>
      </c>
      <c r="J3117" s="170" t="s">
        <v>15</v>
      </c>
      <c r="K3117" s="170" t="s">
        <v>13</v>
      </c>
      <c r="L3117" s="5">
        <v>3</v>
      </c>
      <c r="N3117" s="31">
        <v>1.0657484554780934</v>
      </c>
      <c r="O3117" s="4" t="s">
        <v>6535</v>
      </c>
      <c r="P3117" s="56">
        <v>2.4916714592769475E-2</v>
      </c>
      <c r="Q3117" s="8" t="s">
        <v>6535</v>
      </c>
      <c r="R3117" s="35">
        <v>92.946668308905032</v>
      </c>
      <c r="S3117" s="2" t="s">
        <v>6535</v>
      </c>
      <c r="T3117" s="36">
        <v>2.1730508683335388</v>
      </c>
      <c r="U3117" s="2" t="s">
        <v>6535</v>
      </c>
      <c r="V3117" s="31">
        <v>42.772430992461601</v>
      </c>
      <c r="W3117" s="2" t="s">
        <v>6535</v>
      </c>
      <c r="X3117" s="31" t="s">
        <v>6535</v>
      </c>
      <c r="Y3117" s="2" t="s">
        <v>6535</v>
      </c>
      <c r="AA3117" s="37">
        <v>18803</v>
      </c>
      <c r="AB3117" s="4" t="s">
        <v>6535</v>
      </c>
      <c r="AC3117" s="37">
        <v>754634</v>
      </c>
      <c r="AD3117" s="4" t="s">
        <v>6535</v>
      </c>
      <c r="AE3117" s="41">
        <v>17643</v>
      </c>
      <c r="AF3117" s="4" t="s">
        <v>6535</v>
      </c>
      <c r="AG3117" s="41">
        <v>8119</v>
      </c>
      <c r="AH3117" s="2" t="s">
        <v>6535</v>
      </c>
      <c r="AI3117" s="41">
        <v>0</v>
      </c>
      <c r="AJ3117" s="2" t="s">
        <v>6535</v>
      </c>
      <c r="AK3117" s="41">
        <v>289929</v>
      </c>
      <c r="AL3117" s="2" t="s">
        <v>6535</v>
      </c>
      <c r="AM3117" s="2" t="str">
        <f>IF(OR(O3117="Q",Q3117="Q",S3117="Q",U3117="Q",W3117="Q",Y3117="Q",AB3117="Q",AD3117="Q",AF3117="Q",AH3117="Q",AJ3117="Q",AL3117="Q"),"Yes","No")</f>
        <v>No</v>
      </c>
    </row>
    <row r="3118" spans="1:39">
      <c r="A3118" s="3" t="s">
        <v>4427</v>
      </c>
      <c r="B3118" s="3" t="s">
        <v>4428</v>
      </c>
      <c r="C3118" s="4" t="s">
        <v>85</v>
      </c>
      <c r="D3118" s="241" t="s">
        <v>4429</v>
      </c>
      <c r="E3118" s="236">
        <v>70004</v>
      </c>
      <c r="F3118" s="3" t="s">
        <v>167</v>
      </c>
      <c r="G3118" s="4" t="s">
        <v>264</v>
      </c>
      <c r="H3118" s="60">
        <v>0</v>
      </c>
      <c r="I3118" s="27">
        <v>4</v>
      </c>
      <c r="J3118" s="170" t="s">
        <v>15</v>
      </c>
      <c r="K3118" s="170" t="s">
        <v>13</v>
      </c>
      <c r="L3118" s="5">
        <v>3</v>
      </c>
      <c r="N3118" s="31">
        <v>5.7200152269081217</v>
      </c>
      <c r="O3118" s="4" t="s">
        <v>6535</v>
      </c>
      <c r="P3118" s="56">
        <v>0.41842781018834374</v>
      </c>
      <c r="Q3118" s="8" t="s">
        <v>6535</v>
      </c>
      <c r="R3118" s="35">
        <v>126.76525466464952</v>
      </c>
      <c r="S3118" s="2" t="s">
        <v>6535</v>
      </c>
      <c r="T3118" s="36">
        <v>9.2730711043872915</v>
      </c>
      <c r="U3118" s="2" t="s">
        <v>6535</v>
      </c>
      <c r="V3118" s="31">
        <v>13.670255866438263</v>
      </c>
      <c r="W3118" s="2" t="s">
        <v>6535</v>
      </c>
      <c r="X3118" s="31" t="s">
        <v>6535</v>
      </c>
      <c r="Y3118" s="2" t="s">
        <v>6535</v>
      </c>
      <c r="AA3118" s="37">
        <v>210365</v>
      </c>
      <c r="AB3118" s="4" t="s">
        <v>6535</v>
      </c>
      <c r="AC3118" s="37">
        <v>502751</v>
      </c>
      <c r="AD3118" s="4" t="s">
        <v>6535</v>
      </c>
      <c r="AE3118" s="41">
        <v>36777</v>
      </c>
      <c r="AF3118" s="4" t="s">
        <v>6535</v>
      </c>
      <c r="AG3118" s="41">
        <v>3966</v>
      </c>
      <c r="AH3118" s="2" t="s">
        <v>6535</v>
      </c>
      <c r="AI3118" s="41">
        <v>0</v>
      </c>
      <c r="AJ3118" s="2" t="s">
        <v>6535</v>
      </c>
      <c r="AK3118" s="41">
        <v>197100</v>
      </c>
      <c r="AL3118" s="2" t="s">
        <v>6535</v>
      </c>
      <c r="AM3118" s="2" t="str">
        <f>IF(OR(O3118="Q",Q3118="Q",S3118="Q",U3118="Q",W3118="Q",Y3118="Q",AB3118="Q",AD3118="Q",AF3118="Q",AH3118="Q",AJ3118="Q",AL3118="Q"),"Yes","No")</f>
        <v>No</v>
      </c>
    </row>
    <row r="3119" spans="1:39">
      <c r="A3119" s="3" t="s">
        <v>1299</v>
      </c>
      <c r="B3119" s="3" t="s">
        <v>1300</v>
      </c>
      <c r="C3119" s="4" t="s">
        <v>133</v>
      </c>
      <c r="D3119" s="241">
        <v>3053</v>
      </c>
      <c r="E3119" s="236">
        <v>30053</v>
      </c>
      <c r="F3119" s="3" t="s">
        <v>317</v>
      </c>
      <c r="G3119" s="4" t="s">
        <v>264</v>
      </c>
      <c r="H3119" s="60">
        <v>69501</v>
      </c>
      <c r="I3119" s="27">
        <v>4</v>
      </c>
      <c r="J3119" s="170" t="s">
        <v>15</v>
      </c>
      <c r="K3119" s="170" t="s">
        <v>13</v>
      </c>
      <c r="L3119" s="5">
        <v>3</v>
      </c>
      <c r="N3119" s="31">
        <v>0.8291636047832186</v>
      </c>
      <c r="O3119" s="4" t="s">
        <v>6535</v>
      </c>
      <c r="P3119" s="56">
        <v>0.12530128387945111</v>
      </c>
      <c r="Q3119" s="8" t="s">
        <v>6535</v>
      </c>
      <c r="R3119" s="35">
        <v>53.90761904761905</v>
      </c>
      <c r="S3119" s="2" t="s">
        <v>6535</v>
      </c>
      <c r="T3119" s="36">
        <v>8.1463945578231289</v>
      </c>
      <c r="U3119" s="2" t="s">
        <v>6535</v>
      </c>
      <c r="V3119" s="31">
        <v>6.6173592090319993</v>
      </c>
      <c r="W3119" s="2" t="s">
        <v>6535</v>
      </c>
      <c r="X3119" s="31" t="s">
        <v>6535</v>
      </c>
      <c r="Y3119" s="2" t="s">
        <v>6535</v>
      </c>
      <c r="AA3119" s="37">
        <v>49647</v>
      </c>
      <c r="AB3119" s="4" t="s">
        <v>6535</v>
      </c>
      <c r="AC3119" s="37">
        <v>396221</v>
      </c>
      <c r="AD3119" s="4" t="s">
        <v>6535</v>
      </c>
      <c r="AE3119" s="41">
        <v>59876</v>
      </c>
      <c r="AF3119" s="4" t="s">
        <v>6535</v>
      </c>
      <c r="AG3119" s="41">
        <v>7350</v>
      </c>
      <c r="AH3119" s="2" t="s">
        <v>6535</v>
      </c>
      <c r="AI3119" s="41">
        <v>0</v>
      </c>
      <c r="AJ3119" s="2" t="s">
        <v>6535</v>
      </c>
      <c r="AK3119" s="41">
        <v>92565</v>
      </c>
      <c r="AL3119" s="2" t="s">
        <v>6535</v>
      </c>
      <c r="AM3119" s="2" t="str">
        <f>IF(OR(O3119="Q",Q3119="Q",S3119="Q",U3119="Q",W3119="Q",Y3119="Q",AB3119="Q",AD3119="Q",AF3119="Q",AH3119="Q",AJ3119="Q",AL3119="Q"),"Yes","No")</f>
        <v>No</v>
      </c>
    </row>
    <row r="3120" spans="1:39">
      <c r="A3120" s="3" t="s">
        <v>117</v>
      </c>
      <c r="B3120" s="3" t="s">
        <v>1699</v>
      </c>
      <c r="C3120" s="4" t="s">
        <v>116</v>
      </c>
      <c r="D3120" s="241">
        <v>4114</v>
      </c>
      <c r="E3120" s="236">
        <v>40114</v>
      </c>
      <c r="F3120" s="3" t="s">
        <v>317</v>
      </c>
      <c r="G3120" s="4" t="s">
        <v>264</v>
      </c>
      <c r="H3120" s="60">
        <v>306196</v>
      </c>
      <c r="I3120" s="27">
        <v>4</v>
      </c>
      <c r="J3120" s="170" t="s">
        <v>14</v>
      </c>
      <c r="K3120" s="170" t="s">
        <v>13</v>
      </c>
      <c r="L3120" s="5">
        <v>3</v>
      </c>
      <c r="N3120" s="31">
        <v>0</v>
      </c>
      <c r="O3120" s="4" t="s">
        <v>6535</v>
      </c>
      <c r="P3120" s="56">
        <v>0</v>
      </c>
      <c r="Q3120" s="8" t="s">
        <v>6535</v>
      </c>
      <c r="R3120" s="35">
        <v>17.045086705202312</v>
      </c>
      <c r="S3120" s="2" t="s">
        <v>6535</v>
      </c>
      <c r="T3120" s="36">
        <v>0.73795761078998068</v>
      </c>
      <c r="U3120" s="2" t="s">
        <v>6535</v>
      </c>
      <c r="V3120" s="31">
        <v>23.097650130548303</v>
      </c>
      <c r="W3120" s="2" t="s">
        <v>6535</v>
      </c>
      <c r="X3120" s="31" t="s">
        <v>6535</v>
      </c>
      <c r="Y3120" s="2" t="s">
        <v>6535</v>
      </c>
      <c r="AA3120" s="37">
        <v>0</v>
      </c>
      <c r="AB3120" s="4" t="s">
        <v>6535</v>
      </c>
      <c r="AC3120" s="37">
        <v>44232</v>
      </c>
      <c r="AD3120" s="4" t="s">
        <v>6535</v>
      </c>
      <c r="AE3120" s="41">
        <v>1915</v>
      </c>
      <c r="AF3120" s="4" t="s">
        <v>6535</v>
      </c>
      <c r="AG3120" s="41">
        <v>2595</v>
      </c>
      <c r="AH3120" s="2" t="s">
        <v>6535</v>
      </c>
      <c r="AI3120" s="41">
        <v>0</v>
      </c>
      <c r="AJ3120" s="2" t="s">
        <v>6535</v>
      </c>
      <c r="AK3120" s="41">
        <v>36710</v>
      </c>
      <c r="AL3120" s="2" t="s">
        <v>65</v>
      </c>
      <c r="AM3120" s="2" t="str">
        <f>IF(OR(O3120="Q",Q3120="Q",S3120="Q",U3120="Q",W3120="Q",Y3120="Q",AB3120="Q",AD3120="Q",AF3120="Q",AH3120="Q",AJ3120="Q",AL3120="Q"),"Yes","No")</f>
        <v>Yes</v>
      </c>
    </row>
    <row r="3121" spans="1:39">
      <c r="A3121" s="3" t="s">
        <v>159</v>
      </c>
      <c r="B3121" s="3" t="s">
        <v>1834</v>
      </c>
      <c r="C3121" s="4" t="s">
        <v>83</v>
      </c>
      <c r="D3121" s="241">
        <v>4229</v>
      </c>
      <c r="E3121" s="236">
        <v>40229</v>
      </c>
      <c r="F3121" s="3" t="s">
        <v>317</v>
      </c>
      <c r="G3121" s="4" t="s">
        <v>264</v>
      </c>
      <c r="H3121" s="60">
        <v>280648</v>
      </c>
      <c r="I3121" s="27">
        <v>4</v>
      </c>
      <c r="J3121" s="170" t="s">
        <v>15</v>
      </c>
      <c r="K3121" s="170" t="s">
        <v>16</v>
      </c>
      <c r="L3121" s="5">
        <v>3</v>
      </c>
      <c r="N3121" s="31">
        <v>0.31151298320149817</v>
      </c>
      <c r="O3121" s="4" t="s">
        <v>6535</v>
      </c>
      <c r="P3121" s="56">
        <v>6.2145800534935292E-2</v>
      </c>
      <c r="Q3121" s="8" t="s">
        <v>6535</v>
      </c>
      <c r="R3121" s="35">
        <v>60.018853190539936</v>
      </c>
      <c r="S3121" s="2" t="s">
        <v>6535</v>
      </c>
      <c r="T3121" s="36">
        <v>11.973560910307897</v>
      </c>
      <c r="U3121" s="2" t="s">
        <v>6535</v>
      </c>
      <c r="V3121" s="31">
        <v>5.0126151810753647</v>
      </c>
      <c r="W3121" s="2" t="s">
        <v>6535</v>
      </c>
      <c r="X3121" s="31" t="s">
        <v>6535</v>
      </c>
      <c r="Y3121" s="2" t="s">
        <v>6535</v>
      </c>
      <c r="AA3121" s="37">
        <v>33435</v>
      </c>
      <c r="AB3121" s="4" t="s">
        <v>6535</v>
      </c>
      <c r="AC3121" s="37">
        <v>538009</v>
      </c>
      <c r="AD3121" s="4" t="s">
        <v>6535</v>
      </c>
      <c r="AE3121" s="41">
        <v>107331</v>
      </c>
      <c r="AF3121" s="4" t="s">
        <v>6535</v>
      </c>
      <c r="AG3121" s="41">
        <v>8964</v>
      </c>
      <c r="AH3121" s="2" t="s">
        <v>6535</v>
      </c>
      <c r="AI3121" s="41">
        <v>0</v>
      </c>
      <c r="AJ3121" s="2" t="s">
        <v>6535</v>
      </c>
      <c r="AK3121" s="41">
        <v>169256</v>
      </c>
      <c r="AL3121" s="2" t="s">
        <v>6535</v>
      </c>
      <c r="AM3121" s="2" t="str">
        <f>IF(OR(O3121="Q",Q3121="Q",S3121="Q",U3121="Q",W3121="Q",Y3121="Q",AB3121="Q",AD3121="Q",AF3121="Q",AH3121="Q",AJ3121="Q",AL3121="Q"),"Yes","No")</f>
        <v>No</v>
      </c>
    </row>
    <row r="3122" spans="1:39">
      <c r="A3122" s="6" t="s">
        <v>5989</v>
      </c>
      <c r="B3122" s="6" t="s">
        <v>5990</v>
      </c>
      <c r="C3122" s="4" t="s">
        <v>28</v>
      </c>
      <c r="D3122" s="242" t="s">
        <v>5991</v>
      </c>
      <c r="E3122" s="237" t="s">
        <v>5992</v>
      </c>
      <c r="F3122" s="25" t="s">
        <v>317</v>
      </c>
      <c r="G3122" s="53" t="s">
        <v>476</v>
      </c>
      <c r="H3122" s="180">
        <v>0</v>
      </c>
      <c r="I3122" s="28">
        <v>4</v>
      </c>
      <c r="J3122" s="171" t="s">
        <v>15</v>
      </c>
      <c r="K3122" s="171" t="s">
        <v>13</v>
      </c>
      <c r="L3122" s="9">
        <v>3</v>
      </c>
      <c r="M3122" s="9"/>
      <c r="N3122" s="32">
        <v>0.79655010583378827</v>
      </c>
      <c r="O3122" s="10" t="s">
        <v>6535</v>
      </c>
      <c r="P3122" s="57">
        <v>0.22015014267789737</v>
      </c>
      <c r="Q3122" s="7" t="s">
        <v>6535</v>
      </c>
      <c r="R3122" s="182">
        <v>73.04215003866976</v>
      </c>
      <c r="S3122" s="1" t="s">
        <v>6535</v>
      </c>
      <c r="T3122" s="36">
        <v>20.187354988399072</v>
      </c>
      <c r="U3122" s="2" t="s">
        <v>6535</v>
      </c>
      <c r="V3122" s="31">
        <v>3.6182129893016883</v>
      </c>
      <c r="W3122" s="2" t="s">
        <v>6535</v>
      </c>
      <c r="X3122" s="31" t="s">
        <v>6535</v>
      </c>
      <c r="Y3122" s="2" t="s">
        <v>6535</v>
      </c>
      <c r="AA3122" s="38">
        <v>83167</v>
      </c>
      <c r="AB3122" s="9" t="s">
        <v>6535</v>
      </c>
      <c r="AC3122" s="38">
        <v>377774</v>
      </c>
      <c r="AD3122" s="9" t="s">
        <v>6535</v>
      </c>
      <c r="AE3122" s="42">
        <v>104409</v>
      </c>
      <c r="AF3122" s="9" t="s">
        <v>6535</v>
      </c>
      <c r="AG3122" s="41">
        <v>5172</v>
      </c>
      <c r="AH3122" s="2" t="s">
        <v>6535</v>
      </c>
      <c r="AI3122" s="41">
        <v>0</v>
      </c>
      <c r="AJ3122" s="2" t="s">
        <v>6535</v>
      </c>
      <c r="AK3122" s="41">
        <v>93366</v>
      </c>
      <c r="AL3122" s="2" t="s">
        <v>6535</v>
      </c>
      <c r="AM3122" s="2" t="str">
        <f>IF(OR(O3122="Q",Q3122="Q",S3122="Q",U3122="Q",W3122="Q",Y3122="Q",AB3122="Q",AD3122="Q",AF3122="Q",AH3122="Q",AJ3122="Q",AL3122="Q"),"Yes","No")</f>
        <v>No</v>
      </c>
    </row>
    <row r="3123" spans="1:39">
      <c r="A3123" s="3" t="s">
        <v>5929</v>
      </c>
      <c r="B3123" s="3" t="s">
        <v>5930</v>
      </c>
      <c r="C3123" s="4" t="s">
        <v>28</v>
      </c>
      <c r="D3123" s="241" t="s">
        <v>5931</v>
      </c>
      <c r="E3123" s="236" t="s">
        <v>5932</v>
      </c>
      <c r="F3123" s="3" t="s">
        <v>317</v>
      </c>
      <c r="G3123" s="4" t="s">
        <v>476</v>
      </c>
      <c r="H3123" s="60">
        <v>0</v>
      </c>
      <c r="I3123" s="27">
        <v>4</v>
      </c>
      <c r="J3123" s="170" t="s">
        <v>15</v>
      </c>
      <c r="K3123" s="170" t="s">
        <v>13</v>
      </c>
      <c r="L3123" s="5">
        <v>3</v>
      </c>
      <c r="N3123" s="31">
        <v>2.7236624379481524</v>
      </c>
      <c r="O3123" s="4" t="s">
        <v>6535</v>
      </c>
      <c r="P3123" s="56">
        <v>4.7955116474911866E-2</v>
      </c>
      <c r="Q3123" s="8" t="s">
        <v>6535</v>
      </c>
      <c r="R3123" s="35">
        <v>111.78644540942928</v>
      </c>
      <c r="S3123" s="2" t="s">
        <v>6535</v>
      </c>
      <c r="T3123" s="36">
        <v>1.9682071960297767</v>
      </c>
      <c r="U3123" s="2" t="s">
        <v>6535</v>
      </c>
      <c r="V3123" s="31">
        <v>56.796075959341266</v>
      </c>
      <c r="W3123" s="2" t="s">
        <v>6535</v>
      </c>
      <c r="X3123" s="31" t="s">
        <v>6535</v>
      </c>
      <c r="Y3123" s="2" t="s">
        <v>6535</v>
      </c>
      <c r="AA3123" s="37">
        <v>34566</v>
      </c>
      <c r="AB3123" s="4" t="s">
        <v>6535</v>
      </c>
      <c r="AC3123" s="37">
        <v>720799</v>
      </c>
      <c r="AD3123" s="4" t="s">
        <v>6535</v>
      </c>
      <c r="AE3123" s="41">
        <v>12691</v>
      </c>
      <c r="AF3123" s="4" t="s">
        <v>6535</v>
      </c>
      <c r="AG3123" s="41">
        <v>6448</v>
      </c>
      <c r="AH3123" s="2" t="s">
        <v>6535</v>
      </c>
      <c r="AI3123" s="41">
        <v>0</v>
      </c>
      <c r="AJ3123" s="2" t="s">
        <v>6535</v>
      </c>
      <c r="AK3123" s="41">
        <v>68448</v>
      </c>
      <c r="AL3123" s="2" t="s">
        <v>6535</v>
      </c>
      <c r="AM3123" s="2" t="str">
        <f>IF(OR(O3123="Q",Q3123="Q",S3123="Q",U3123="Q",W3123="Q",Y3123="Q",AB3123="Q",AD3123="Q",AF3123="Q",AH3123="Q",AJ3123="Q",AL3123="Q"),"Yes","No")</f>
        <v>No</v>
      </c>
    </row>
    <row r="3124" spans="1:39">
      <c r="A3124" s="6" t="s">
        <v>3529</v>
      </c>
      <c r="B3124" s="6" t="s">
        <v>3530</v>
      </c>
      <c r="C3124" s="4" t="s">
        <v>77</v>
      </c>
      <c r="D3124" s="242" t="s">
        <v>3531</v>
      </c>
      <c r="E3124" s="237" t="s">
        <v>3532</v>
      </c>
      <c r="F3124" s="25" t="s">
        <v>320</v>
      </c>
      <c r="G3124" s="53" t="s">
        <v>476</v>
      </c>
      <c r="H3124" s="180">
        <v>0</v>
      </c>
      <c r="I3124" s="28">
        <v>4</v>
      </c>
      <c r="J3124" s="171" t="s">
        <v>14</v>
      </c>
      <c r="K3124" s="171" t="s">
        <v>13</v>
      </c>
      <c r="L3124" s="9">
        <v>3</v>
      </c>
      <c r="M3124" s="9"/>
      <c r="N3124" s="32">
        <v>0.58054747579391963</v>
      </c>
      <c r="O3124" s="10" t="s">
        <v>6535</v>
      </c>
      <c r="P3124" s="57">
        <v>5.1694713798621235E-2</v>
      </c>
      <c r="Q3124" s="7" t="s">
        <v>6535</v>
      </c>
      <c r="R3124" s="182">
        <v>52.242261353104723</v>
      </c>
      <c r="S3124" s="1" t="s">
        <v>6535</v>
      </c>
      <c r="T3124" s="36">
        <v>4.6518999073215941</v>
      </c>
      <c r="U3124" s="2" t="s">
        <v>6535</v>
      </c>
      <c r="V3124" s="31">
        <v>11.230306411124836</v>
      </c>
      <c r="W3124" s="2" t="s">
        <v>6535</v>
      </c>
      <c r="X3124" s="31" t="s">
        <v>6535</v>
      </c>
      <c r="Y3124" s="2" t="s">
        <v>6535</v>
      </c>
      <c r="AA3124" s="38">
        <v>14570</v>
      </c>
      <c r="AB3124" s="9" t="s">
        <v>6535</v>
      </c>
      <c r="AC3124" s="38">
        <v>281847</v>
      </c>
      <c r="AD3124" s="9" t="s">
        <v>6535</v>
      </c>
      <c r="AE3124" s="42">
        <v>25097</v>
      </c>
      <c r="AF3124" s="9" t="s">
        <v>6535</v>
      </c>
      <c r="AG3124" s="41">
        <v>5395</v>
      </c>
      <c r="AH3124" s="2" t="s">
        <v>6535</v>
      </c>
      <c r="AI3124" s="41">
        <v>0</v>
      </c>
      <c r="AJ3124" s="2" t="s">
        <v>6535</v>
      </c>
      <c r="AK3124" s="41">
        <v>71722</v>
      </c>
      <c r="AL3124" s="2" t="s">
        <v>6535</v>
      </c>
      <c r="AM3124" s="2" t="str">
        <f>IF(OR(O3124="Q",Q3124="Q",S3124="Q",U3124="Q",W3124="Q",Y3124="Q",AB3124="Q",AD3124="Q",AF3124="Q",AH3124="Q",AJ3124="Q",AL3124="Q"),"Yes","No")</f>
        <v>No</v>
      </c>
    </row>
    <row r="3125" spans="1:39">
      <c r="A3125" s="6" t="s">
        <v>3494</v>
      </c>
      <c r="B3125" s="6" t="s">
        <v>3495</v>
      </c>
      <c r="C3125" s="4" t="s">
        <v>77</v>
      </c>
      <c r="D3125" s="242" t="s">
        <v>3496</v>
      </c>
      <c r="E3125" s="237" t="s">
        <v>3497</v>
      </c>
      <c r="F3125" s="25" t="s">
        <v>320</v>
      </c>
      <c r="G3125" s="53" t="s">
        <v>476</v>
      </c>
      <c r="H3125" s="180">
        <v>0</v>
      </c>
      <c r="I3125" s="28">
        <v>4</v>
      </c>
      <c r="J3125" s="171" t="s">
        <v>14</v>
      </c>
      <c r="K3125" s="171" t="s">
        <v>13</v>
      </c>
      <c r="L3125" s="9">
        <v>3</v>
      </c>
      <c r="M3125" s="9"/>
      <c r="N3125" s="32">
        <v>0.84308568245814897</v>
      </c>
      <c r="O3125" s="10" t="s">
        <v>6535</v>
      </c>
      <c r="P3125" s="57">
        <v>0.16316631034296905</v>
      </c>
      <c r="Q3125" s="7" t="s">
        <v>6535</v>
      </c>
      <c r="R3125" s="182">
        <v>33.296709870388831</v>
      </c>
      <c r="S3125" s="1" t="s">
        <v>6535</v>
      </c>
      <c r="T3125" s="36">
        <v>6.4440677966101694</v>
      </c>
      <c r="U3125" s="2" t="s">
        <v>6535</v>
      </c>
      <c r="V3125" s="31">
        <v>5.1670328310177309</v>
      </c>
      <c r="W3125" s="2" t="s">
        <v>6535</v>
      </c>
      <c r="X3125" s="31" t="s">
        <v>6535</v>
      </c>
      <c r="Y3125" s="2" t="s">
        <v>6535</v>
      </c>
      <c r="AA3125" s="38">
        <v>27246</v>
      </c>
      <c r="AB3125" s="9" t="s">
        <v>6535</v>
      </c>
      <c r="AC3125" s="38">
        <v>166983</v>
      </c>
      <c r="AD3125" s="9" t="s">
        <v>6535</v>
      </c>
      <c r="AE3125" s="42">
        <v>32317</v>
      </c>
      <c r="AF3125" s="9" t="s">
        <v>6535</v>
      </c>
      <c r="AG3125" s="41">
        <v>5015</v>
      </c>
      <c r="AH3125" s="2" t="s">
        <v>6535</v>
      </c>
      <c r="AI3125" s="41">
        <v>0</v>
      </c>
      <c r="AJ3125" s="2" t="s">
        <v>6535</v>
      </c>
      <c r="AK3125" s="41">
        <v>56787</v>
      </c>
      <c r="AL3125" s="2" t="s">
        <v>6535</v>
      </c>
      <c r="AM3125" s="2" t="str">
        <f>IF(OR(O3125="Q",Q3125="Q",S3125="Q",U3125="Q",W3125="Q",Y3125="Q",AB3125="Q",AD3125="Q",AF3125="Q",AH3125="Q",AJ3125="Q",AL3125="Q"),"Yes","No")</f>
        <v>No</v>
      </c>
    </row>
    <row r="3126" spans="1:39">
      <c r="A3126" s="6" t="s">
        <v>3486</v>
      </c>
      <c r="B3126" s="6" t="s">
        <v>3487</v>
      </c>
      <c r="C3126" s="4" t="s">
        <v>77</v>
      </c>
      <c r="D3126" s="242" t="s">
        <v>3488</v>
      </c>
      <c r="E3126" s="237" t="s">
        <v>3489</v>
      </c>
      <c r="F3126" s="25" t="s">
        <v>320</v>
      </c>
      <c r="G3126" s="53" t="s">
        <v>476</v>
      </c>
      <c r="H3126" s="180">
        <v>0</v>
      </c>
      <c r="I3126" s="28">
        <v>4</v>
      </c>
      <c r="J3126" s="171" t="s">
        <v>14</v>
      </c>
      <c r="K3126" s="171" t="s">
        <v>13</v>
      </c>
      <c r="L3126" s="9">
        <v>3</v>
      </c>
      <c r="M3126" s="9"/>
      <c r="N3126" s="32">
        <v>0.73127378148215261</v>
      </c>
      <c r="O3126" s="10" t="s">
        <v>6535</v>
      </c>
      <c r="P3126" s="57">
        <v>0.14743175267674166</v>
      </c>
      <c r="Q3126" s="7" t="s">
        <v>6535</v>
      </c>
      <c r="R3126" s="182">
        <v>44.497236671001303</v>
      </c>
      <c r="S3126" s="1" t="s">
        <v>6535</v>
      </c>
      <c r="T3126" s="36">
        <v>8.9710663198959679</v>
      </c>
      <c r="U3126" s="2" t="s">
        <v>6535</v>
      </c>
      <c r="V3126" s="31">
        <v>4.9600833484326872</v>
      </c>
      <c r="W3126" s="2" t="s">
        <v>6535</v>
      </c>
      <c r="X3126" s="31" t="s">
        <v>6535</v>
      </c>
      <c r="Y3126" s="2" t="s">
        <v>6535</v>
      </c>
      <c r="AA3126" s="38">
        <v>40359</v>
      </c>
      <c r="AB3126" s="9" t="s">
        <v>6535</v>
      </c>
      <c r="AC3126" s="38">
        <v>273747</v>
      </c>
      <c r="AD3126" s="9" t="s">
        <v>6535</v>
      </c>
      <c r="AE3126" s="42">
        <v>55190</v>
      </c>
      <c r="AF3126" s="9" t="s">
        <v>6535</v>
      </c>
      <c r="AG3126" s="41">
        <v>6152</v>
      </c>
      <c r="AH3126" s="2" t="s">
        <v>6535</v>
      </c>
      <c r="AI3126" s="41">
        <v>0</v>
      </c>
      <c r="AJ3126" s="2" t="s">
        <v>6535</v>
      </c>
      <c r="AK3126" s="41">
        <v>77069</v>
      </c>
      <c r="AL3126" s="2" t="s">
        <v>6535</v>
      </c>
      <c r="AM3126" s="2" t="str">
        <f>IF(OR(O3126="Q",Q3126="Q",S3126="Q",U3126="Q",W3126="Q",Y3126="Q",AB3126="Q",AD3126="Q",AF3126="Q",AH3126="Q",AJ3126="Q",AL3126="Q"),"Yes","No")</f>
        <v>No</v>
      </c>
    </row>
    <row r="3127" spans="1:39">
      <c r="A3127" s="3" t="s">
        <v>5214</v>
      </c>
      <c r="B3127" s="3" t="s">
        <v>5215</v>
      </c>
      <c r="C3127" s="4" t="s">
        <v>127</v>
      </c>
      <c r="D3127" s="241" t="s">
        <v>5216</v>
      </c>
      <c r="E3127" s="236">
        <v>88194</v>
      </c>
      <c r="F3127" s="3" t="s">
        <v>167</v>
      </c>
      <c r="G3127" s="4" t="s">
        <v>264</v>
      </c>
      <c r="H3127" s="60">
        <v>0</v>
      </c>
      <c r="I3127" s="27">
        <v>4</v>
      </c>
      <c r="J3127" s="170" t="s">
        <v>15</v>
      </c>
      <c r="K3127" s="170" t="s">
        <v>13</v>
      </c>
      <c r="L3127" s="5">
        <v>3</v>
      </c>
      <c r="N3127" s="31">
        <v>0</v>
      </c>
      <c r="O3127" s="4" t="s">
        <v>6535</v>
      </c>
      <c r="P3127" s="56">
        <v>0</v>
      </c>
      <c r="Q3127" s="8" t="s">
        <v>6535</v>
      </c>
      <c r="R3127" s="35">
        <v>58.4172335600907</v>
      </c>
      <c r="S3127" s="2" t="s">
        <v>6535</v>
      </c>
      <c r="T3127" s="36">
        <v>2.2779667422524565</v>
      </c>
      <c r="U3127" s="2" t="s">
        <v>6535</v>
      </c>
      <c r="V3127" s="31">
        <v>25.644462878473661</v>
      </c>
      <c r="W3127" s="2" t="s">
        <v>6535</v>
      </c>
      <c r="X3127" s="31" t="s">
        <v>6535</v>
      </c>
      <c r="Y3127" s="2" t="s">
        <v>6535</v>
      </c>
      <c r="AA3127" s="37">
        <v>0</v>
      </c>
      <c r="AB3127" s="4" t="s">
        <v>6535</v>
      </c>
      <c r="AC3127" s="37">
        <v>309144</v>
      </c>
      <c r="AD3127" s="4" t="s">
        <v>6535</v>
      </c>
      <c r="AE3127" s="41">
        <v>12055</v>
      </c>
      <c r="AF3127" s="4" t="s">
        <v>6535</v>
      </c>
      <c r="AG3127" s="41">
        <v>5292</v>
      </c>
      <c r="AH3127" s="2" t="s">
        <v>6535</v>
      </c>
      <c r="AI3127" s="41">
        <v>0</v>
      </c>
      <c r="AJ3127" s="2" t="s">
        <v>6535</v>
      </c>
      <c r="AK3127" s="41">
        <v>155861</v>
      </c>
      <c r="AL3127" s="2" t="s">
        <v>6535</v>
      </c>
      <c r="AM3127" s="2" t="str">
        <f>IF(OR(O3127="Q",Q3127="Q",S3127="Q",U3127="Q",W3127="Q",Y3127="Q",AB3127="Q",AD3127="Q",AF3127="Q",AH3127="Q",AJ3127="Q",AL3127="Q"),"Yes","No")</f>
        <v>No</v>
      </c>
    </row>
    <row r="3128" spans="1:39">
      <c r="A3128" s="3" t="s">
        <v>5830</v>
      </c>
      <c r="B3128" s="3" t="s">
        <v>5831</v>
      </c>
      <c r="C3128" s="4" t="s">
        <v>28</v>
      </c>
      <c r="D3128" s="241" t="s">
        <v>5832</v>
      </c>
      <c r="E3128" s="236">
        <v>99256</v>
      </c>
      <c r="F3128" s="3" t="s">
        <v>167</v>
      </c>
      <c r="G3128" s="4" t="s">
        <v>264</v>
      </c>
      <c r="H3128" s="60">
        <v>0</v>
      </c>
      <c r="I3128" s="27">
        <v>4</v>
      </c>
      <c r="J3128" s="170" t="s">
        <v>15</v>
      </c>
      <c r="K3128" s="170" t="s">
        <v>13</v>
      </c>
      <c r="L3128" s="5">
        <v>3</v>
      </c>
      <c r="N3128" s="31">
        <v>11.009716599190284</v>
      </c>
      <c r="O3128" s="4" t="s">
        <v>6535</v>
      </c>
      <c r="P3128" s="56">
        <v>5.1220715816755129E-2</v>
      </c>
      <c r="Q3128" s="8" t="s">
        <v>6535</v>
      </c>
      <c r="R3128" s="35">
        <v>65.887068751551254</v>
      </c>
      <c r="S3128" s="2" t="s">
        <v>6535</v>
      </c>
      <c r="T3128" s="36">
        <v>0.30652767436088357</v>
      </c>
      <c r="U3128" s="2" t="s">
        <v>6535</v>
      </c>
      <c r="V3128" s="31">
        <v>214.94655870445345</v>
      </c>
      <c r="W3128" s="2" t="s">
        <v>6535</v>
      </c>
      <c r="X3128" s="31" t="s">
        <v>6535</v>
      </c>
      <c r="Y3128" s="2" t="s">
        <v>6535</v>
      </c>
      <c r="AA3128" s="37">
        <v>13597</v>
      </c>
      <c r="AB3128" s="4" t="s">
        <v>6535</v>
      </c>
      <c r="AC3128" s="37">
        <v>265459</v>
      </c>
      <c r="AD3128" s="4" t="s">
        <v>6535</v>
      </c>
      <c r="AE3128" s="41">
        <v>1235</v>
      </c>
      <c r="AF3128" s="4" t="s">
        <v>6535</v>
      </c>
      <c r="AG3128" s="41">
        <v>4029</v>
      </c>
      <c r="AH3128" s="2" t="s">
        <v>6535</v>
      </c>
      <c r="AI3128" s="41">
        <v>0</v>
      </c>
      <c r="AJ3128" s="2" t="s">
        <v>6535</v>
      </c>
      <c r="AK3128" s="41">
        <v>127384</v>
      </c>
      <c r="AL3128" s="2" t="s">
        <v>6535</v>
      </c>
      <c r="AM3128" s="2" t="str">
        <f>IF(OR(O3128="Q",Q3128="Q",S3128="Q",U3128="Q",W3128="Q",Y3128="Q",AB3128="Q",AD3128="Q",AF3128="Q",AH3128="Q",AJ3128="Q",AL3128="Q"),"Yes","No")</f>
        <v>No</v>
      </c>
    </row>
    <row r="3129" spans="1:39">
      <c r="A3129" s="3" t="s">
        <v>523</v>
      </c>
      <c r="B3129" s="3" t="s">
        <v>524</v>
      </c>
      <c r="C3129" s="4" t="s">
        <v>112</v>
      </c>
      <c r="D3129" s="241" t="s">
        <v>525</v>
      </c>
      <c r="E3129" s="236" t="s">
        <v>526</v>
      </c>
      <c r="F3129" s="3" t="s">
        <v>320</v>
      </c>
      <c r="G3129" s="4" t="s">
        <v>476</v>
      </c>
      <c r="H3129" s="60">
        <v>0</v>
      </c>
      <c r="I3129" s="27">
        <v>4</v>
      </c>
      <c r="J3129" s="170" t="s">
        <v>30</v>
      </c>
      <c r="K3129" s="170" t="s">
        <v>16</v>
      </c>
      <c r="L3129" s="5">
        <v>3</v>
      </c>
      <c r="N3129" s="31">
        <v>0.62209034044298606</v>
      </c>
      <c r="O3129" s="4" t="s">
        <v>6535</v>
      </c>
      <c r="P3129" s="56">
        <v>7.8991613051283591E-2</v>
      </c>
      <c r="Q3129" s="8" t="s">
        <v>6535</v>
      </c>
      <c r="R3129" s="35">
        <v>68.381413466889256</v>
      </c>
      <c r="S3129" s="2" t="s">
        <v>6535</v>
      </c>
      <c r="T3129" s="36">
        <v>8.6829159710628829</v>
      </c>
      <c r="U3129" s="2" t="s">
        <v>6535</v>
      </c>
      <c r="V3129" s="31">
        <v>7.8753973543888431</v>
      </c>
      <c r="W3129" s="2" t="s">
        <v>6535</v>
      </c>
      <c r="X3129" s="31" t="s">
        <v>6535</v>
      </c>
      <c r="Y3129" s="2" t="s">
        <v>6535</v>
      </c>
      <c r="AA3129" s="37">
        <v>48533</v>
      </c>
      <c r="AB3129" s="4" t="s">
        <v>6535</v>
      </c>
      <c r="AC3129" s="37">
        <v>614407</v>
      </c>
      <c r="AD3129" s="4" t="s">
        <v>6535</v>
      </c>
      <c r="AE3129" s="41">
        <v>78016</v>
      </c>
      <c r="AF3129" s="4" t="s">
        <v>6535</v>
      </c>
      <c r="AG3129" s="41">
        <v>8985</v>
      </c>
      <c r="AH3129" s="2" t="s">
        <v>6535</v>
      </c>
      <c r="AI3129" s="41">
        <v>0</v>
      </c>
      <c r="AJ3129" s="2" t="s">
        <v>6535</v>
      </c>
      <c r="AK3129" s="41">
        <v>243579</v>
      </c>
      <c r="AL3129" s="2" t="s">
        <v>6535</v>
      </c>
      <c r="AM3129" s="2" t="str">
        <f>IF(OR(O3129="Q",Q3129="Q",S3129="Q",U3129="Q",W3129="Q",Y3129="Q",AB3129="Q",AD3129="Q",AF3129="Q",AH3129="Q",AJ3129="Q",AL3129="Q"),"Yes","No")</f>
        <v>No</v>
      </c>
    </row>
    <row r="3130" spans="1:39">
      <c r="A3130" s="3" t="s">
        <v>2803</v>
      </c>
      <c r="B3130" s="3" t="s">
        <v>2804</v>
      </c>
      <c r="C3130" s="4" t="s">
        <v>60</v>
      </c>
      <c r="D3130" s="241">
        <v>5042</v>
      </c>
      <c r="E3130" s="236">
        <v>50042</v>
      </c>
      <c r="F3130" s="3" t="s">
        <v>317</v>
      </c>
      <c r="G3130" s="4" t="s">
        <v>262</v>
      </c>
      <c r="H3130" s="60">
        <v>8608208</v>
      </c>
      <c r="I3130" s="27">
        <v>4</v>
      </c>
      <c r="J3130" s="170" t="s">
        <v>15</v>
      </c>
      <c r="K3130" s="170" t="s">
        <v>13</v>
      </c>
      <c r="L3130" s="5">
        <v>3</v>
      </c>
      <c r="N3130" s="31">
        <v>0</v>
      </c>
      <c r="O3130" s="4" t="s">
        <v>6535</v>
      </c>
      <c r="P3130" s="56">
        <v>0</v>
      </c>
      <c r="Q3130" s="8" t="s">
        <v>6535</v>
      </c>
      <c r="R3130" s="35">
        <v>97.990693196405644</v>
      </c>
      <c r="S3130" s="2" t="s">
        <v>6535</v>
      </c>
      <c r="T3130" s="36">
        <v>18.34852374839538</v>
      </c>
      <c r="U3130" s="2" t="s">
        <v>6535</v>
      </c>
      <c r="V3130" s="31">
        <v>5.340521915556022</v>
      </c>
      <c r="W3130" s="2" t="s">
        <v>6535</v>
      </c>
      <c r="X3130" s="31">
        <v>3.4678697982918409</v>
      </c>
      <c r="Y3130" s="2" t="s">
        <v>6535</v>
      </c>
      <c r="AA3130" s="37">
        <v>0</v>
      </c>
      <c r="AB3130" s="4" t="s">
        <v>6535</v>
      </c>
      <c r="AC3130" s="37">
        <v>916017</v>
      </c>
      <c r="AD3130" s="4" t="s">
        <v>6535</v>
      </c>
      <c r="AE3130" s="41">
        <v>171522</v>
      </c>
      <c r="AF3130" s="4" t="s">
        <v>6535</v>
      </c>
      <c r="AG3130" s="41">
        <v>9348</v>
      </c>
      <c r="AH3130" s="2" t="s">
        <v>6535</v>
      </c>
      <c r="AI3130" s="41">
        <v>264144</v>
      </c>
      <c r="AJ3130" s="2" t="s">
        <v>6535</v>
      </c>
      <c r="AK3130" s="41">
        <v>120449</v>
      </c>
      <c r="AL3130" s="2" t="s">
        <v>6535</v>
      </c>
      <c r="AM3130" s="2" t="str">
        <f>IF(OR(O3130="Q",Q3130="Q",S3130="Q",U3130="Q",W3130="Q",Y3130="Q",AB3130="Q",AD3130="Q",AF3130="Q",AH3130="Q",AJ3130="Q",AL3130="Q"),"Yes","No")</f>
        <v>No</v>
      </c>
    </row>
    <row r="3131" spans="1:39">
      <c r="A3131" s="6" t="s">
        <v>1715</v>
      </c>
      <c r="B3131" s="6" t="s">
        <v>1716</v>
      </c>
      <c r="C3131" s="4" t="s">
        <v>116</v>
      </c>
      <c r="D3131" s="242">
        <v>4126</v>
      </c>
      <c r="E3131" s="237">
        <v>40126</v>
      </c>
      <c r="F3131" s="25" t="s">
        <v>317</v>
      </c>
      <c r="G3131" s="53" t="s">
        <v>264</v>
      </c>
      <c r="H3131" s="180">
        <v>2148346</v>
      </c>
      <c r="I3131" s="27">
        <v>4</v>
      </c>
      <c r="J3131" s="171" t="s">
        <v>14</v>
      </c>
      <c r="K3131" s="171" t="s">
        <v>13</v>
      </c>
      <c r="L3131" s="9">
        <v>2</v>
      </c>
      <c r="M3131" s="9"/>
      <c r="N3131" s="32">
        <v>0</v>
      </c>
      <c r="O3131" s="10" t="s">
        <v>6535</v>
      </c>
      <c r="P3131" s="57">
        <v>0</v>
      </c>
      <c r="Q3131" s="7" t="s">
        <v>6535</v>
      </c>
      <c r="R3131" s="182">
        <v>148.14805520702635</v>
      </c>
      <c r="S3131" s="1" t="s">
        <v>6535</v>
      </c>
      <c r="T3131" s="36">
        <v>1.9360100376411544</v>
      </c>
      <c r="U3131" s="2" t="s">
        <v>6535</v>
      </c>
      <c r="V3131" s="31">
        <v>76.522359040829556</v>
      </c>
      <c r="W3131" s="2" t="s">
        <v>6535</v>
      </c>
      <c r="X3131" s="31" t="s">
        <v>6535</v>
      </c>
      <c r="Y3131" s="2" t="s">
        <v>6535</v>
      </c>
      <c r="AA3131" s="38">
        <v>0</v>
      </c>
      <c r="AB3131" s="9" t="s">
        <v>6535</v>
      </c>
      <c r="AC3131" s="38">
        <v>118074</v>
      </c>
      <c r="AD3131" s="9" t="s">
        <v>6535</v>
      </c>
      <c r="AE3131" s="42">
        <v>1543</v>
      </c>
      <c r="AF3131" s="9" t="s">
        <v>6535</v>
      </c>
      <c r="AG3131" s="41">
        <v>797</v>
      </c>
      <c r="AH3131" s="2" t="s">
        <v>6535</v>
      </c>
      <c r="AI3131" s="41">
        <v>0</v>
      </c>
      <c r="AJ3131" s="2" t="s">
        <v>6535</v>
      </c>
      <c r="AK3131" s="41">
        <v>8321</v>
      </c>
      <c r="AL3131" s="2" t="s">
        <v>6535</v>
      </c>
      <c r="AM3131" s="2" t="str">
        <f>IF(OR(O3131="Q",Q3131="Q",S3131="Q",U3131="Q",W3131="Q",Y3131="Q",AB3131="Q",AD3131="Q",AF3131="Q",AH3131="Q",AJ3131="Q",AL3131="Q"),"Yes","No")</f>
        <v>No</v>
      </c>
    </row>
    <row r="3132" spans="1:39">
      <c r="A3132" s="6" t="s">
        <v>1715</v>
      </c>
      <c r="B3132" s="6" t="s">
        <v>1716</v>
      </c>
      <c r="C3132" s="4" t="s">
        <v>116</v>
      </c>
      <c r="D3132" s="242">
        <v>4126</v>
      </c>
      <c r="E3132" s="237">
        <v>40126</v>
      </c>
      <c r="F3132" s="25" t="s">
        <v>317</v>
      </c>
      <c r="G3132" s="53" t="s">
        <v>264</v>
      </c>
      <c r="H3132" s="180">
        <v>2148346</v>
      </c>
      <c r="I3132" s="27">
        <v>4</v>
      </c>
      <c r="J3132" s="171" t="s">
        <v>15</v>
      </c>
      <c r="K3132" s="171" t="s">
        <v>13</v>
      </c>
      <c r="L3132" s="9">
        <v>2</v>
      </c>
      <c r="M3132" s="9"/>
      <c r="N3132" s="32">
        <v>0</v>
      </c>
      <c r="O3132" s="10" t="s">
        <v>6535</v>
      </c>
      <c r="P3132" s="57">
        <v>0</v>
      </c>
      <c r="Q3132" s="7" t="s">
        <v>6535</v>
      </c>
      <c r="R3132" s="182">
        <v>32.565438373570522</v>
      </c>
      <c r="S3132" s="1" t="s">
        <v>6535</v>
      </c>
      <c r="T3132" s="36">
        <v>17.972771827917953</v>
      </c>
      <c r="U3132" s="2" t="s">
        <v>6535</v>
      </c>
      <c r="V3132" s="31">
        <v>1.8119318870439947</v>
      </c>
      <c r="W3132" s="2" t="s">
        <v>6535</v>
      </c>
      <c r="X3132" s="31" t="s">
        <v>6535</v>
      </c>
      <c r="Y3132" s="2" t="s">
        <v>6535</v>
      </c>
      <c r="AA3132" s="38">
        <v>0</v>
      </c>
      <c r="AB3132" s="9" t="s">
        <v>6535</v>
      </c>
      <c r="AC3132" s="38">
        <v>179403</v>
      </c>
      <c r="AD3132" s="9" t="s">
        <v>6535</v>
      </c>
      <c r="AE3132" s="42">
        <v>99012</v>
      </c>
      <c r="AF3132" s="9" t="s">
        <v>6535</v>
      </c>
      <c r="AG3132" s="41">
        <v>5509</v>
      </c>
      <c r="AH3132" s="2" t="s">
        <v>6535</v>
      </c>
      <c r="AI3132" s="41">
        <v>0</v>
      </c>
      <c r="AJ3132" s="2" t="s">
        <v>6535</v>
      </c>
      <c r="AK3132" s="41">
        <v>20969</v>
      </c>
      <c r="AL3132" s="2" t="s">
        <v>6535</v>
      </c>
      <c r="AM3132" s="2" t="str">
        <f>IF(OR(O3132="Q",Q3132="Q",S3132="Q",U3132="Q",W3132="Q",Y3132="Q",AB3132="Q",AD3132="Q",AF3132="Q",AH3132="Q",AJ3132="Q",AL3132="Q"),"Yes","No")</f>
        <v>No</v>
      </c>
    </row>
    <row r="3133" spans="1:39">
      <c r="A3133" s="6" t="s">
        <v>395</v>
      </c>
      <c r="B3133" s="6" t="s">
        <v>396</v>
      </c>
      <c r="C3133" s="4" t="s">
        <v>2</v>
      </c>
      <c r="D3133" s="242">
        <v>48</v>
      </c>
      <c r="E3133" s="237">
        <v>48</v>
      </c>
      <c r="F3133" s="25" t="s">
        <v>317</v>
      </c>
      <c r="G3133" s="53" t="s">
        <v>264</v>
      </c>
      <c r="H3133" s="180">
        <v>51924</v>
      </c>
      <c r="I3133" s="28">
        <v>4</v>
      </c>
      <c r="J3133" s="171" t="s">
        <v>14</v>
      </c>
      <c r="K3133" s="171" t="s">
        <v>13</v>
      </c>
      <c r="L3133" s="9">
        <v>2</v>
      </c>
      <c r="M3133" s="9"/>
      <c r="N3133" s="32">
        <v>1.3349784083898828</v>
      </c>
      <c r="O3133" s="10" t="s">
        <v>6535</v>
      </c>
      <c r="P3133" s="57">
        <v>1.8434069522451971E-2</v>
      </c>
      <c r="Q3133" s="7" t="s">
        <v>6535</v>
      </c>
      <c r="R3133" s="182">
        <v>196.08797327394208</v>
      </c>
      <c r="S3133" s="1" t="s">
        <v>6535</v>
      </c>
      <c r="T3133" s="36">
        <v>2.7076837416481068</v>
      </c>
      <c r="U3133" s="2" t="s">
        <v>6535</v>
      </c>
      <c r="V3133" s="31">
        <v>72.41908287065597</v>
      </c>
      <c r="W3133" s="2" t="s">
        <v>6535</v>
      </c>
      <c r="X3133" s="31" t="s">
        <v>6535</v>
      </c>
      <c r="Y3133" s="2" t="s">
        <v>6535</v>
      </c>
      <c r="AA3133" s="38">
        <v>6492</v>
      </c>
      <c r="AB3133" s="9" t="s">
        <v>6535</v>
      </c>
      <c r="AC3133" s="38">
        <v>352174</v>
      </c>
      <c r="AD3133" s="9" t="s">
        <v>6535</v>
      </c>
      <c r="AE3133" s="42">
        <v>4863</v>
      </c>
      <c r="AF3133" s="9" t="s">
        <v>6535</v>
      </c>
      <c r="AG3133" s="41">
        <v>1796</v>
      </c>
      <c r="AH3133" s="2" t="s">
        <v>6535</v>
      </c>
      <c r="AI3133" s="41">
        <v>0</v>
      </c>
      <c r="AJ3133" s="2" t="s">
        <v>6535</v>
      </c>
      <c r="AK3133" s="41">
        <v>27544</v>
      </c>
      <c r="AL3133" s="2" t="s">
        <v>6535</v>
      </c>
      <c r="AM3133" s="2" t="str">
        <f>IF(OR(O3133="Q",Q3133="Q",S3133="Q",U3133="Q",W3133="Q",Y3133="Q",AB3133="Q",AD3133="Q",AF3133="Q",AH3133="Q",AJ3133="Q",AL3133="Q"),"Yes","No")</f>
        <v>No</v>
      </c>
    </row>
    <row r="3134" spans="1:39">
      <c r="A3134" s="3" t="s">
        <v>395</v>
      </c>
      <c r="B3134" s="3" t="s">
        <v>396</v>
      </c>
      <c r="C3134" s="4" t="s">
        <v>2</v>
      </c>
      <c r="D3134" s="241">
        <v>48</v>
      </c>
      <c r="E3134" s="236">
        <v>48</v>
      </c>
      <c r="F3134" s="3" t="s">
        <v>317</v>
      </c>
      <c r="G3134" s="4" t="s">
        <v>264</v>
      </c>
      <c r="H3134" s="60">
        <v>51924</v>
      </c>
      <c r="I3134" s="27">
        <v>4</v>
      </c>
      <c r="J3134" s="170" t="s">
        <v>15</v>
      </c>
      <c r="K3134" s="170" t="s">
        <v>13</v>
      </c>
      <c r="L3134" s="5">
        <v>2</v>
      </c>
      <c r="N3134" s="31">
        <v>0.84534127843986995</v>
      </c>
      <c r="O3134" s="4" t="s">
        <v>6535</v>
      </c>
      <c r="P3134" s="56">
        <v>8.9224453389442862E-2</v>
      </c>
      <c r="Q3134" s="8" t="s">
        <v>6535</v>
      </c>
      <c r="R3134" s="35">
        <v>54.86933333333333</v>
      </c>
      <c r="S3134" s="2" t="s">
        <v>6535</v>
      </c>
      <c r="T3134" s="36">
        <v>5.7913725490196075</v>
      </c>
      <c r="U3134" s="2" t="s">
        <v>6535</v>
      </c>
      <c r="V3134" s="31">
        <v>9.4743228602383525</v>
      </c>
      <c r="W3134" s="2" t="s">
        <v>6535</v>
      </c>
      <c r="X3134" s="31" t="s">
        <v>6535</v>
      </c>
      <c r="Y3134" s="2" t="s">
        <v>6535</v>
      </c>
      <c r="AA3134" s="37">
        <v>31210</v>
      </c>
      <c r="AB3134" s="4" t="s">
        <v>6535</v>
      </c>
      <c r="AC3134" s="37">
        <v>349792</v>
      </c>
      <c r="AD3134" s="4" t="s">
        <v>6535</v>
      </c>
      <c r="AE3134" s="41">
        <v>36920</v>
      </c>
      <c r="AF3134" s="4" t="s">
        <v>6535</v>
      </c>
      <c r="AG3134" s="41">
        <v>6375</v>
      </c>
      <c r="AH3134" s="2" t="s">
        <v>6535</v>
      </c>
      <c r="AI3134" s="41">
        <v>0</v>
      </c>
      <c r="AJ3134" s="2" t="s">
        <v>6535</v>
      </c>
      <c r="AK3134" s="41">
        <v>94603</v>
      </c>
      <c r="AL3134" s="2" t="s">
        <v>6535</v>
      </c>
      <c r="AM3134" s="2" t="str">
        <f>IF(OR(O3134="Q",Q3134="Q",S3134="Q",U3134="Q",W3134="Q",Y3134="Q",AB3134="Q",AD3134="Q",AF3134="Q",AH3134="Q",AJ3134="Q",AL3134="Q"),"Yes","No")</f>
        <v>No</v>
      </c>
    </row>
    <row r="3135" spans="1:39">
      <c r="A3135" s="3" t="s">
        <v>373</v>
      </c>
      <c r="B3135" s="3" t="s">
        <v>374</v>
      </c>
      <c r="C3135" s="4" t="s">
        <v>137</v>
      </c>
      <c r="D3135" s="241" t="s">
        <v>375</v>
      </c>
      <c r="E3135" s="236">
        <v>32</v>
      </c>
      <c r="F3135" s="3" t="s">
        <v>167</v>
      </c>
      <c r="G3135" s="4" t="s">
        <v>264</v>
      </c>
      <c r="H3135" s="60">
        <v>0</v>
      </c>
      <c r="I3135" s="27">
        <v>4</v>
      </c>
      <c r="J3135" s="170" t="s">
        <v>14</v>
      </c>
      <c r="K3135" s="170" t="s">
        <v>13</v>
      </c>
      <c r="L3135" s="5">
        <v>2</v>
      </c>
      <c r="N3135" s="31">
        <v>0</v>
      </c>
      <c r="O3135" s="4" t="s">
        <v>6535</v>
      </c>
      <c r="P3135" s="56">
        <v>0</v>
      </c>
      <c r="Q3135" s="8" t="s">
        <v>6535</v>
      </c>
      <c r="R3135" s="35">
        <v>28.800595238095237</v>
      </c>
      <c r="S3135" s="2" t="s">
        <v>6535</v>
      </c>
      <c r="T3135" s="36">
        <v>0.5714285714285714</v>
      </c>
      <c r="U3135" s="2" t="s">
        <v>6535</v>
      </c>
      <c r="V3135" s="31">
        <v>50.401041666666664</v>
      </c>
      <c r="W3135" s="2" t="s">
        <v>6535</v>
      </c>
      <c r="X3135" s="31" t="s">
        <v>6535</v>
      </c>
      <c r="Y3135" s="2" t="s">
        <v>6535</v>
      </c>
      <c r="AA3135" s="37">
        <v>0</v>
      </c>
      <c r="AB3135" s="4" t="s">
        <v>6535</v>
      </c>
      <c r="AC3135" s="37">
        <v>48385</v>
      </c>
      <c r="AD3135" s="4" t="s">
        <v>6535</v>
      </c>
      <c r="AE3135" s="41">
        <v>960</v>
      </c>
      <c r="AF3135" s="4" t="s">
        <v>6535</v>
      </c>
      <c r="AG3135" s="41">
        <v>1680</v>
      </c>
      <c r="AH3135" s="2" t="s">
        <v>6535</v>
      </c>
      <c r="AI3135" s="41">
        <v>0</v>
      </c>
      <c r="AJ3135" s="2" t="s">
        <v>6535</v>
      </c>
      <c r="AK3135" s="41">
        <v>35795</v>
      </c>
      <c r="AL3135" s="2" t="s">
        <v>6535</v>
      </c>
      <c r="AM3135" s="2" t="str">
        <f>IF(OR(O3135="Q",Q3135="Q",S3135="Q",U3135="Q",W3135="Q",Y3135="Q",AB3135="Q",AD3135="Q",AF3135="Q",AH3135="Q",AJ3135="Q",AL3135="Q"),"Yes","No")</f>
        <v>No</v>
      </c>
    </row>
    <row r="3136" spans="1:39">
      <c r="A3136" s="3" t="s">
        <v>373</v>
      </c>
      <c r="B3136" s="3" t="s">
        <v>374</v>
      </c>
      <c r="C3136" s="4" t="s">
        <v>137</v>
      </c>
      <c r="D3136" s="241" t="s">
        <v>375</v>
      </c>
      <c r="E3136" s="236">
        <v>32</v>
      </c>
      <c r="F3136" s="3" t="s">
        <v>167</v>
      </c>
      <c r="G3136" s="4" t="s">
        <v>264</v>
      </c>
      <c r="H3136" s="60">
        <v>0</v>
      </c>
      <c r="I3136" s="27">
        <v>4</v>
      </c>
      <c r="J3136" s="170" t="s">
        <v>15</v>
      </c>
      <c r="K3136" s="170" t="s">
        <v>16</v>
      </c>
      <c r="L3136" s="5">
        <v>2</v>
      </c>
      <c r="N3136" s="31">
        <v>0</v>
      </c>
      <c r="O3136" s="4" t="s">
        <v>6535</v>
      </c>
      <c r="P3136" s="56">
        <v>0</v>
      </c>
      <c r="Q3136" s="8" t="s">
        <v>6535</v>
      </c>
      <c r="R3136" s="35">
        <v>25.979638009049772</v>
      </c>
      <c r="S3136" s="2" t="s">
        <v>6535</v>
      </c>
      <c r="T3136" s="36">
        <v>4.5294117647058822</v>
      </c>
      <c r="U3136" s="2" t="s">
        <v>6535</v>
      </c>
      <c r="V3136" s="31">
        <v>5.7357642357642353</v>
      </c>
      <c r="W3136" s="2" t="s">
        <v>6535</v>
      </c>
      <c r="X3136" s="31" t="s">
        <v>6535</v>
      </c>
      <c r="Y3136" s="2" t="s">
        <v>6535</v>
      </c>
      <c r="AA3136" s="37">
        <v>0</v>
      </c>
      <c r="AB3136" s="4" t="s">
        <v>6535</v>
      </c>
      <c r="AC3136" s="37">
        <v>45932</v>
      </c>
      <c r="AD3136" s="4" t="s">
        <v>6535</v>
      </c>
      <c r="AE3136" s="41">
        <v>8008</v>
      </c>
      <c r="AF3136" s="4" t="s">
        <v>6535</v>
      </c>
      <c r="AG3136" s="41">
        <v>1768</v>
      </c>
      <c r="AH3136" s="2" t="s">
        <v>6535</v>
      </c>
      <c r="AI3136" s="41">
        <v>0</v>
      </c>
      <c r="AJ3136" s="2" t="s">
        <v>6535</v>
      </c>
      <c r="AK3136" s="41">
        <v>43250</v>
      </c>
      <c r="AL3136" s="2" t="s">
        <v>6535</v>
      </c>
      <c r="AM3136" s="2" t="str">
        <f>IF(OR(O3136="Q",Q3136="Q",S3136="Q",U3136="Q",W3136="Q",Y3136="Q",AB3136="Q",AD3136="Q",AF3136="Q",AH3136="Q",AJ3136="Q",AL3136="Q"),"Yes","No")</f>
        <v>No</v>
      </c>
    </row>
    <row r="3137" spans="1:39">
      <c r="A3137" s="6" t="s">
        <v>419</v>
      </c>
      <c r="B3137" s="6" t="s">
        <v>420</v>
      </c>
      <c r="C3137" s="4" t="s">
        <v>11</v>
      </c>
      <c r="D3137" s="242" t="s">
        <v>421</v>
      </c>
      <c r="E3137" s="237">
        <v>85</v>
      </c>
      <c r="F3137" s="25" t="s">
        <v>167</v>
      </c>
      <c r="G3137" s="53" t="s">
        <v>264</v>
      </c>
      <c r="H3137" s="180">
        <v>0</v>
      </c>
      <c r="I3137" s="28">
        <v>4</v>
      </c>
      <c r="J3137" s="171" t="s">
        <v>14</v>
      </c>
      <c r="K3137" s="171" t="s">
        <v>13</v>
      </c>
      <c r="L3137" s="9">
        <v>2</v>
      </c>
      <c r="M3137" s="9"/>
      <c r="N3137" s="32">
        <v>11.425000000000001</v>
      </c>
      <c r="O3137" s="10" t="s">
        <v>6535</v>
      </c>
      <c r="P3137" s="57">
        <v>7.9120498614958443E-2</v>
      </c>
      <c r="Q3137" s="7" t="s">
        <v>6535</v>
      </c>
      <c r="R3137" s="182">
        <v>93.161290322580641</v>
      </c>
      <c r="S3137" s="1" t="s">
        <v>6535</v>
      </c>
      <c r="T3137" s="36">
        <v>0.64516129032258063</v>
      </c>
      <c r="U3137" s="2" t="s">
        <v>6535</v>
      </c>
      <c r="V3137" s="31">
        <v>144.4</v>
      </c>
      <c r="W3137" s="2" t="s">
        <v>6535</v>
      </c>
      <c r="X3137" s="31" t="s">
        <v>6535</v>
      </c>
      <c r="Y3137" s="2" t="s">
        <v>6535</v>
      </c>
      <c r="AA3137" s="38">
        <v>914</v>
      </c>
      <c r="AB3137" s="9" t="s">
        <v>6535</v>
      </c>
      <c r="AC3137" s="38">
        <v>11552</v>
      </c>
      <c r="AD3137" s="9" t="s">
        <v>6535</v>
      </c>
      <c r="AE3137" s="42">
        <v>80</v>
      </c>
      <c r="AF3137" s="9" t="s">
        <v>6535</v>
      </c>
      <c r="AG3137" s="41">
        <v>124</v>
      </c>
      <c r="AH3137" s="2" t="s">
        <v>6535</v>
      </c>
      <c r="AI3137" s="41">
        <v>0</v>
      </c>
      <c r="AJ3137" s="2" t="s">
        <v>6535</v>
      </c>
      <c r="AK3137" s="41">
        <v>6797</v>
      </c>
      <c r="AL3137" s="2" t="s">
        <v>6535</v>
      </c>
      <c r="AM3137" s="2" t="str">
        <f>IF(OR(O3137="Q",Q3137="Q",S3137="Q",U3137="Q",W3137="Q",Y3137="Q",AB3137="Q",AD3137="Q",AF3137="Q",AH3137="Q",AJ3137="Q",AL3137="Q"),"Yes","No")</f>
        <v>No</v>
      </c>
    </row>
    <row r="3138" spans="1:39">
      <c r="A3138" s="6" t="s">
        <v>419</v>
      </c>
      <c r="B3138" s="6" t="s">
        <v>420</v>
      </c>
      <c r="C3138" s="4" t="s">
        <v>11</v>
      </c>
      <c r="D3138" s="242" t="s">
        <v>421</v>
      </c>
      <c r="E3138" s="237">
        <v>85</v>
      </c>
      <c r="F3138" s="25" t="s">
        <v>167</v>
      </c>
      <c r="G3138" s="53" t="s">
        <v>264</v>
      </c>
      <c r="H3138" s="180">
        <v>0</v>
      </c>
      <c r="I3138" s="28">
        <v>4</v>
      </c>
      <c r="J3138" s="171" t="s">
        <v>15</v>
      </c>
      <c r="K3138" s="171" t="s">
        <v>13</v>
      </c>
      <c r="L3138" s="9">
        <v>2</v>
      </c>
      <c r="M3138" s="9"/>
      <c r="N3138" s="32">
        <v>11.429762506316321</v>
      </c>
      <c r="O3138" s="10" t="s">
        <v>6535</v>
      </c>
      <c r="P3138" s="57">
        <v>0.13167446233194691</v>
      </c>
      <c r="Q3138" s="7" t="s">
        <v>6535</v>
      </c>
      <c r="R3138" s="182">
        <v>52.856461538461538</v>
      </c>
      <c r="S3138" s="1" t="s">
        <v>6535</v>
      </c>
      <c r="T3138" s="36">
        <v>0.6089230769230769</v>
      </c>
      <c r="U3138" s="2" t="s">
        <v>6535</v>
      </c>
      <c r="V3138" s="31">
        <v>86.803183425972719</v>
      </c>
      <c r="W3138" s="2" t="s">
        <v>6535</v>
      </c>
      <c r="X3138" s="31" t="s">
        <v>6535</v>
      </c>
      <c r="Y3138" s="2" t="s">
        <v>6535</v>
      </c>
      <c r="AA3138" s="38">
        <v>45239</v>
      </c>
      <c r="AB3138" s="9" t="s">
        <v>6535</v>
      </c>
      <c r="AC3138" s="38">
        <v>343567</v>
      </c>
      <c r="AD3138" s="9" t="s">
        <v>6535</v>
      </c>
      <c r="AE3138" s="42">
        <v>3958</v>
      </c>
      <c r="AF3138" s="9" t="s">
        <v>6535</v>
      </c>
      <c r="AG3138" s="41">
        <v>6500</v>
      </c>
      <c r="AH3138" s="2" t="s">
        <v>6535</v>
      </c>
      <c r="AI3138" s="41">
        <v>0</v>
      </c>
      <c r="AJ3138" s="2" t="s">
        <v>6535</v>
      </c>
      <c r="AK3138" s="41">
        <v>170170</v>
      </c>
      <c r="AL3138" s="2" t="s">
        <v>6535</v>
      </c>
      <c r="AM3138" s="2" t="str">
        <f>IF(OR(O3138="Q",Q3138="Q",S3138="Q",U3138="Q",W3138="Q",Y3138="Q",AB3138="Q",AD3138="Q",AF3138="Q",AH3138="Q",AJ3138="Q",AL3138="Q"),"Yes","No")</f>
        <v>No</v>
      </c>
    </row>
    <row r="3139" spans="1:39">
      <c r="A3139" s="3" t="s">
        <v>494</v>
      </c>
      <c r="B3139" s="3" t="s">
        <v>396</v>
      </c>
      <c r="C3139" s="4" t="s">
        <v>2</v>
      </c>
      <c r="D3139" s="241" t="s">
        <v>495</v>
      </c>
      <c r="E3139" s="236" t="s">
        <v>496</v>
      </c>
      <c r="F3139" s="3" t="s">
        <v>481</v>
      </c>
      <c r="G3139" s="4" t="s">
        <v>476</v>
      </c>
      <c r="H3139" s="60">
        <v>0</v>
      </c>
      <c r="I3139" s="27">
        <v>4</v>
      </c>
      <c r="J3139" s="170" t="s">
        <v>14</v>
      </c>
      <c r="K3139" s="170" t="s">
        <v>13</v>
      </c>
      <c r="L3139" s="5">
        <v>2</v>
      </c>
      <c r="N3139" s="31">
        <v>0.26219448777951115</v>
      </c>
      <c r="O3139" s="4" t="s">
        <v>6535</v>
      </c>
      <c r="P3139" s="56">
        <v>1.4733298657580841E-2</v>
      </c>
      <c r="Q3139" s="8" t="s">
        <v>6535</v>
      </c>
      <c r="R3139" s="35">
        <v>61.307416696524541</v>
      </c>
      <c r="S3139" s="2" t="s">
        <v>6535</v>
      </c>
      <c r="T3139" s="36">
        <v>3.4450017914725906</v>
      </c>
      <c r="U3139" s="2" t="s">
        <v>6535</v>
      </c>
      <c r="V3139" s="31">
        <v>17.796047841913676</v>
      </c>
      <c r="W3139" s="2" t="s">
        <v>6535</v>
      </c>
      <c r="X3139" s="31" t="s">
        <v>6535</v>
      </c>
      <c r="Y3139" s="2" t="s">
        <v>6535</v>
      </c>
      <c r="AA3139" s="37">
        <v>2521</v>
      </c>
      <c r="AB3139" s="4" t="s">
        <v>6535</v>
      </c>
      <c r="AC3139" s="37">
        <v>171109</v>
      </c>
      <c r="AD3139" s="4" t="s">
        <v>6535</v>
      </c>
      <c r="AE3139" s="41">
        <v>9615</v>
      </c>
      <c r="AF3139" s="4" t="s">
        <v>6535</v>
      </c>
      <c r="AG3139" s="41">
        <v>2791</v>
      </c>
      <c r="AH3139" s="2" t="s">
        <v>6535</v>
      </c>
      <c r="AI3139" s="41">
        <v>0</v>
      </c>
      <c r="AJ3139" s="2" t="s">
        <v>6535</v>
      </c>
      <c r="AK3139" s="41">
        <v>27040</v>
      </c>
      <c r="AL3139" s="2" t="s">
        <v>6535</v>
      </c>
      <c r="AM3139" s="2" t="str">
        <f>IF(OR(O3139="Q",Q3139="Q",S3139="Q",U3139="Q",W3139="Q",Y3139="Q",AB3139="Q",AD3139="Q",AF3139="Q",AH3139="Q",AJ3139="Q",AL3139="Q"),"Yes","No")</f>
        <v>No</v>
      </c>
    </row>
    <row r="3140" spans="1:39">
      <c r="A3140" s="6" t="s">
        <v>494</v>
      </c>
      <c r="B3140" s="6" t="s">
        <v>396</v>
      </c>
      <c r="C3140" s="4" t="s">
        <v>2</v>
      </c>
      <c r="D3140" s="242" t="s">
        <v>495</v>
      </c>
      <c r="E3140" s="237" t="s">
        <v>496</v>
      </c>
      <c r="F3140" s="25" t="s">
        <v>481</v>
      </c>
      <c r="G3140" s="53" t="s">
        <v>476</v>
      </c>
      <c r="H3140" s="180">
        <v>0</v>
      </c>
      <c r="I3140" s="28">
        <v>4</v>
      </c>
      <c r="J3140" s="171" t="s">
        <v>15</v>
      </c>
      <c r="K3140" s="171" t="s">
        <v>13</v>
      </c>
      <c r="L3140" s="9">
        <v>2</v>
      </c>
      <c r="M3140" s="9"/>
      <c r="N3140" s="32">
        <v>0</v>
      </c>
      <c r="O3140" s="10" t="s">
        <v>6535</v>
      </c>
      <c r="P3140" s="57">
        <v>0</v>
      </c>
      <c r="Q3140" s="7" t="s">
        <v>6535</v>
      </c>
      <c r="R3140" s="182">
        <v>68.861279694815323</v>
      </c>
      <c r="S3140" s="1" t="s">
        <v>6535</v>
      </c>
      <c r="T3140" s="36">
        <v>28.10785503728108</v>
      </c>
      <c r="U3140" s="2" t="s">
        <v>6535</v>
      </c>
      <c r="V3140" s="31">
        <v>2.4498945082604351</v>
      </c>
      <c r="W3140" s="2" t="s">
        <v>6535</v>
      </c>
      <c r="X3140" s="31" t="s">
        <v>6535</v>
      </c>
      <c r="Y3140" s="2" t="s">
        <v>6535</v>
      </c>
      <c r="AA3140" s="38">
        <v>0</v>
      </c>
      <c r="AB3140" s="9" t="s">
        <v>6535</v>
      </c>
      <c r="AC3140" s="38">
        <v>397123</v>
      </c>
      <c r="AD3140" s="9" t="s">
        <v>6535</v>
      </c>
      <c r="AE3140" s="42">
        <v>162098</v>
      </c>
      <c r="AF3140" s="9" t="s">
        <v>6535</v>
      </c>
      <c r="AG3140" s="41">
        <v>5767</v>
      </c>
      <c r="AH3140" s="2" t="s">
        <v>6535</v>
      </c>
      <c r="AI3140" s="41">
        <v>0</v>
      </c>
      <c r="AJ3140" s="2" t="s">
        <v>6535</v>
      </c>
      <c r="AK3140" s="41">
        <v>57128</v>
      </c>
      <c r="AL3140" s="2" t="s">
        <v>6535</v>
      </c>
      <c r="AM3140" s="2" t="str">
        <f>IF(OR(O3140="Q",Q3140="Q",S3140="Q",U3140="Q",W3140="Q",Y3140="Q",AB3140="Q",AD3140="Q",AF3140="Q",AH3140="Q",AJ3140="Q",AL3140="Q"),"Yes","No")</f>
        <v>No</v>
      </c>
    </row>
    <row r="3141" spans="1:39">
      <c r="A3141" s="6" t="s">
        <v>1739</v>
      </c>
      <c r="B3141" s="6" t="s">
        <v>1740</v>
      </c>
      <c r="C3141" s="4" t="s">
        <v>116</v>
      </c>
      <c r="D3141" s="242">
        <v>4145</v>
      </c>
      <c r="E3141" s="237">
        <v>40145</v>
      </c>
      <c r="F3141" s="25" t="s">
        <v>317</v>
      </c>
      <c r="G3141" s="53" t="s">
        <v>264</v>
      </c>
      <c r="H3141" s="180">
        <v>2148346</v>
      </c>
      <c r="I3141" s="28">
        <v>4</v>
      </c>
      <c r="J3141" s="171" t="s">
        <v>14</v>
      </c>
      <c r="K3141" s="171" t="s">
        <v>13</v>
      </c>
      <c r="L3141" s="9">
        <v>2</v>
      </c>
      <c r="M3141" s="9"/>
      <c r="N3141" s="32">
        <v>0</v>
      </c>
      <c r="O3141" s="10" t="s">
        <v>6535</v>
      </c>
      <c r="P3141" s="57">
        <v>0</v>
      </c>
      <c r="Q3141" s="7" t="s">
        <v>6535</v>
      </c>
      <c r="R3141" s="182">
        <v>25.24404761904762</v>
      </c>
      <c r="S3141" s="1" t="s">
        <v>6535</v>
      </c>
      <c r="T3141" s="36">
        <v>1.9080357142857143</v>
      </c>
      <c r="U3141" s="2" t="s">
        <v>6535</v>
      </c>
      <c r="V3141" s="31">
        <v>13.230385275308064</v>
      </c>
      <c r="W3141" s="2" t="s">
        <v>6535</v>
      </c>
      <c r="X3141" s="31" t="s">
        <v>6535</v>
      </c>
      <c r="Y3141" s="2" t="s">
        <v>6535</v>
      </c>
      <c r="AA3141" s="38">
        <v>0</v>
      </c>
      <c r="AB3141" s="9" t="s">
        <v>6535</v>
      </c>
      <c r="AC3141" s="38">
        <v>84820</v>
      </c>
      <c r="AD3141" s="9" t="s">
        <v>6535</v>
      </c>
      <c r="AE3141" s="42">
        <v>6411</v>
      </c>
      <c r="AF3141" s="9" t="s">
        <v>6535</v>
      </c>
      <c r="AG3141" s="41">
        <v>3360</v>
      </c>
      <c r="AH3141" s="2" t="s">
        <v>6535</v>
      </c>
      <c r="AI3141" s="41">
        <v>0</v>
      </c>
      <c r="AJ3141" s="2" t="s">
        <v>6535</v>
      </c>
      <c r="AK3141" s="41">
        <v>21762</v>
      </c>
      <c r="AL3141" s="2" t="s">
        <v>65</v>
      </c>
      <c r="AM3141" s="2" t="str">
        <f>IF(OR(O3141="Q",Q3141="Q",S3141="Q",U3141="Q",W3141="Q",Y3141="Q",AB3141="Q",AD3141="Q",AF3141="Q",AH3141="Q",AJ3141="Q",AL3141="Q"),"Yes","No")</f>
        <v>Yes</v>
      </c>
    </row>
    <row r="3142" spans="1:39">
      <c r="A3142" s="6" t="s">
        <v>1739</v>
      </c>
      <c r="B3142" s="6" t="s">
        <v>1740</v>
      </c>
      <c r="C3142" s="4" t="s">
        <v>116</v>
      </c>
      <c r="D3142" s="242">
        <v>4145</v>
      </c>
      <c r="E3142" s="237">
        <v>40145</v>
      </c>
      <c r="F3142" s="25" t="s">
        <v>317</v>
      </c>
      <c r="G3142" s="53" t="s">
        <v>264</v>
      </c>
      <c r="H3142" s="180">
        <v>2148346</v>
      </c>
      <c r="I3142" s="28">
        <v>4</v>
      </c>
      <c r="J3142" s="171" t="s">
        <v>15</v>
      </c>
      <c r="K3142" s="171" t="s">
        <v>13</v>
      </c>
      <c r="L3142" s="9">
        <v>2</v>
      </c>
      <c r="M3142" s="9"/>
      <c r="N3142" s="32">
        <v>0</v>
      </c>
      <c r="O3142" s="10" t="s">
        <v>6535</v>
      </c>
      <c r="P3142" s="57">
        <v>0</v>
      </c>
      <c r="Q3142" s="7" t="s">
        <v>6535</v>
      </c>
      <c r="R3142" s="182">
        <v>52.92784503631961</v>
      </c>
      <c r="S3142" s="1" t="s">
        <v>6535</v>
      </c>
      <c r="T3142" s="36">
        <v>19.181598062953995</v>
      </c>
      <c r="U3142" s="2" t="s">
        <v>6535</v>
      </c>
      <c r="V3142" s="31">
        <v>2.7593032062610452</v>
      </c>
      <c r="W3142" s="2" t="s">
        <v>6535</v>
      </c>
      <c r="X3142" s="31" t="s">
        <v>6535</v>
      </c>
      <c r="Y3142" s="2" t="s">
        <v>6535</v>
      </c>
      <c r="AA3142" s="38">
        <v>0</v>
      </c>
      <c r="AB3142" s="9" t="s">
        <v>6535</v>
      </c>
      <c r="AC3142" s="38">
        <v>109296</v>
      </c>
      <c r="AD3142" s="9" t="s">
        <v>6535</v>
      </c>
      <c r="AE3142" s="42">
        <v>39610</v>
      </c>
      <c r="AF3142" s="9" t="s">
        <v>6535</v>
      </c>
      <c r="AG3142" s="41">
        <v>2065</v>
      </c>
      <c r="AH3142" s="2" t="s">
        <v>6535</v>
      </c>
      <c r="AI3142" s="41">
        <v>0</v>
      </c>
      <c r="AJ3142" s="2" t="s">
        <v>6535</v>
      </c>
      <c r="AK3142" s="41">
        <v>11241</v>
      </c>
      <c r="AL3142" s="2" t="s">
        <v>6535</v>
      </c>
      <c r="AM3142" s="2" t="str">
        <f>IF(OR(O3142="Q",Q3142="Q",S3142="Q",U3142="Q",W3142="Q",Y3142="Q",AB3142="Q",AD3142="Q",AF3142="Q",AH3142="Q",AJ3142="Q",AL3142="Q"),"Yes","No")</f>
        <v>No</v>
      </c>
    </row>
    <row r="3143" spans="1:39">
      <c r="A3143" s="6" t="s">
        <v>5620</v>
      </c>
      <c r="B3143" s="6" t="s">
        <v>5621</v>
      </c>
      <c r="C3143" s="4" t="s">
        <v>132</v>
      </c>
      <c r="D3143" s="242" t="s">
        <v>5622</v>
      </c>
      <c r="E3143" s="237" t="s">
        <v>5623</v>
      </c>
      <c r="F3143" s="25" t="s">
        <v>317</v>
      </c>
      <c r="G3143" s="53" t="s">
        <v>476</v>
      </c>
      <c r="H3143" s="180">
        <v>0</v>
      </c>
      <c r="I3143" s="28">
        <v>4</v>
      </c>
      <c r="J3143" s="171" t="s">
        <v>14</v>
      </c>
      <c r="K3143" s="171" t="s">
        <v>13</v>
      </c>
      <c r="L3143" s="9">
        <v>2</v>
      </c>
      <c r="M3143" s="9"/>
      <c r="N3143" s="32">
        <v>2</v>
      </c>
      <c r="O3143" s="10" t="s">
        <v>6535</v>
      </c>
      <c r="P3143" s="57">
        <v>0.17135338345864662</v>
      </c>
      <c r="Q3143" s="7" t="s">
        <v>6535</v>
      </c>
      <c r="R3143" s="182">
        <v>16.942675159235669</v>
      </c>
      <c r="S3143" s="1" t="s">
        <v>6535</v>
      </c>
      <c r="T3143" s="36">
        <v>1.4515923566878981</v>
      </c>
      <c r="U3143" s="2" t="s">
        <v>6535</v>
      </c>
      <c r="V3143" s="31">
        <v>11.67178587099605</v>
      </c>
      <c r="W3143" s="2" t="s">
        <v>6535</v>
      </c>
      <c r="X3143" s="31" t="s">
        <v>6535</v>
      </c>
      <c r="Y3143" s="2" t="s">
        <v>6535</v>
      </c>
      <c r="AA3143" s="38">
        <v>9116</v>
      </c>
      <c r="AB3143" s="9" t="s">
        <v>6535</v>
      </c>
      <c r="AC3143" s="38">
        <v>53200</v>
      </c>
      <c r="AD3143" s="9" t="s">
        <v>6535</v>
      </c>
      <c r="AE3143" s="42">
        <v>4558</v>
      </c>
      <c r="AF3143" s="9" t="s">
        <v>6535</v>
      </c>
      <c r="AG3143" s="41">
        <v>3140</v>
      </c>
      <c r="AH3143" s="2" t="s">
        <v>6535</v>
      </c>
      <c r="AI3143" s="41">
        <v>0</v>
      </c>
      <c r="AJ3143" s="2" t="s">
        <v>6535</v>
      </c>
      <c r="AK3143" s="41">
        <v>31835</v>
      </c>
      <c r="AL3143" s="2" t="s">
        <v>6535</v>
      </c>
      <c r="AM3143" s="2" t="str">
        <f>IF(OR(O3143="Q",Q3143="Q",S3143="Q",U3143="Q",W3143="Q",Y3143="Q",AB3143="Q",AD3143="Q",AF3143="Q",AH3143="Q",AJ3143="Q",AL3143="Q"),"Yes","No")</f>
        <v>No</v>
      </c>
    </row>
    <row r="3144" spans="1:39">
      <c r="A3144" s="6" t="s">
        <v>5620</v>
      </c>
      <c r="B3144" s="6" t="s">
        <v>5621</v>
      </c>
      <c r="C3144" s="4" t="s">
        <v>132</v>
      </c>
      <c r="D3144" s="242" t="s">
        <v>5622</v>
      </c>
      <c r="E3144" s="237" t="s">
        <v>5623</v>
      </c>
      <c r="F3144" s="25" t="s">
        <v>317</v>
      </c>
      <c r="G3144" s="53" t="s">
        <v>476</v>
      </c>
      <c r="H3144" s="180">
        <v>0</v>
      </c>
      <c r="I3144" s="28">
        <v>4</v>
      </c>
      <c r="J3144" s="171" t="s">
        <v>15</v>
      </c>
      <c r="K3144" s="171" t="s">
        <v>13</v>
      </c>
      <c r="L3144" s="9">
        <v>2</v>
      </c>
      <c r="M3144" s="9"/>
      <c r="N3144" s="32">
        <v>1.6835194283162125</v>
      </c>
      <c r="O3144" s="10" t="s">
        <v>6535</v>
      </c>
      <c r="P3144" s="57">
        <v>0.2075706513359325</v>
      </c>
      <c r="Q3144" s="7" t="s">
        <v>6535</v>
      </c>
      <c r="R3144" s="182">
        <v>26.784070796460178</v>
      </c>
      <c r="S3144" s="1" t="s">
        <v>6535</v>
      </c>
      <c r="T3144" s="36">
        <v>3.3023598820058999</v>
      </c>
      <c r="U3144" s="2" t="s">
        <v>6535</v>
      </c>
      <c r="V3144" s="31">
        <v>8.1105850826261729</v>
      </c>
      <c r="W3144" s="2" t="s">
        <v>6535</v>
      </c>
      <c r="X3144" s="31" t="s">
        <v>6535</v>
      </c>
      <c r="Y3144" s="2" t="s">
        <v>6535</v>
      </c>
      <c r="AA3144" s="38">
        <v>18847</v>
      </c>
      <c r="AB3144" s="9" t="s">
        <v>6535</v>
      </c>
      <c r="AC3144" s="38">
        <v>90798</v>
      </c>
      <c r="AD3144" s="9" t="s">
        <v>6535</v>
      </c>
      <c r="AE3144" s="42">
        <v>11195</v>
      </c>
      <c r="AF3144" s="9" t="s">
        <v>6535</v>
      </c>
      <c r="AG3144" s="41">
        <v>3390</v>
      </c>
      <c r="AH3144" s="2" t="s">
        <v>6535</v>
      </c>
      <c r="AI3144" s="41">
        <v>0</v>
      </c>
      <c r="AJ3144" s="2" t="s">
        <v>6535</v>
      </c>
      <c r="AK3144" s="41">
        <v>53609</v>
      </c>
      <c r="AL3144" s="2" t="s">
        <v>6535</v>
      </c>
      <c r="AM3144" s="2" t="str">
        <f>IF(OR(O3144="Q",Q3144="Q",S3144="Q",U3144="Q",W3144="Q",Y3144="Q",AB3144="Q",AD3144="Q",AF3144="Q",AH3144="Q",AJ3144="Q",AL3144="Q"),"Yes","No")</f>
        <v>No</v>
      </c>
    </row>
    <row r="3145" spans="1:39">
      <c r="A3145" s="6" t="s">
        <v>400</v>
      </c>
      <c r="B3145" s="6" t="s">
        <v>401</v>
      </c>
      <c r="C3145" s="4" t="s">
        <v>2</v>
      </c>
      <c r="D3145" s="242">
        <v>53</v>
      </c>
      <c r="E3145" s="237">
        <v>53</v>
      </c>
      <c r="F3145" s="25" t="s">
        <v>167</v>
      </c>
      <c r="G3145" s="53" t="s">
        <v>264</v>
      </c>
      <c r="H3145" s="180">
        <v>98378</v>
      </c>
      <c r="I3145" s="28">
        <v>4</v>
      </c>
      <c r="J3145" s="171" t="s">
        <v>14</v>
      </c>
      <c r="K3145" s="171" t="s">
        <v>13</v>
      </c>
      <c r="L3145" s="9">
        <v>2</v>
      </c>
      <c r="M3145" s="9"/>
      <c r="N3145" s="32">
        <v>0</v>
      </c>
      <c r="O3145" s="10" t="s">
        <v>6535</v>
      </c>
      <c r="P3145" s="57">
        <v>0</v>
      </c>
      <c r="Q3145" s="7" t="s">
        <v>6535</v>
      </c>
      <c r="R3145" s="182">
        <v>69.596374045801525</v>
      </c>
      <c r="S3145" s="1" t="s">
        <v>6535</v>
      </c>
      <c r="T3145" s="36">
        <v>3.3998091603053435</v>
      </c>
      <c r="U3145" s="2" t="s">
        <v>6535</v>
      </c>
      <c r="V3145" s="31">
        <v>20.470670783047993</v>
      </c>
      <c r="W3145" s="2" t="s">
        <v>6535</v>
      </c>
      <c r="X3145" s="31" t="s">
        <v>6535</v>
      </c>
      <c r="Y3145" s="2" t="s">
        <v>6535</v>
      </c>
      <c r="AA3145" s="38">
        <v>0</v>
      </c>
      <c r="AB3145" s="9" t="s">
        <v>6535</v>
      </c>
      <c r="AC3145" s="38">
        <v>145874</v>
      </c>
      <c r="AD3145" s="9" t="s">
        <v>6535</v>
      </c>
      <c r="AE3145" s="42">
        <v>7126</v>
      </c>
      <c r="AF3145" s="9" t="s">
        <v>6535</v>
      </c>
      <c r="AG3145" s="41">
        <v>2096</v>
      </c>
      <c r="AH3145" s="2" t="s">
        <v>6535</v>
      </c>
      <c r="AI3145" s="41">
        <v>0</v>
      </c>
      <c r="AJ3145" s="2" t="s">
        <v>6535</v>
      </c>
      <c r="AK3145" s="41">
        <v>69262</v>
      </c>
      <c r="AL3145" s="2" t="s">
        <v>6535</v>
      </c>
      <c r="AM3145" s="2" t="str">
        <f>IF(OR(O3145="Q",Q3145="Q",S3145="Q",U3145="Q",W3145="Q",Y3145="Q",AB3145="Q",AD3145="Q",AF3145="Q",AH3145="Q",AJ3145="Q",AL3145="Q"),"Yes","No")</f>
        <v>No</v>
      </c>
    </row>
    <row r="3146" spans="1:39">
      <c r="A3146" s="6" t="s">
        <v>400</v>
      </c>
      <c r="B3146" s="6" t="s">
        <v>401</v>
      </c>
      <c r="C3146" s="4" t="s">
        <v>2</v>
      </c>
      <c r="D3146" s="242">
        <v>53</v>
      </c>
      <c r="E3146" s="237">
        <v>53</v>
      </c>
      <c r="F3146" s="25" t="s">
        <v>167</v>
      </c>
      <c r="G3146" s="53" t="s">
        <v>264</v>
      </c>
      <c r="H3146" s="180">
        <v>98378</v>
      </c>
      <c r="I3146" s="28">
        <v>4</v>
      </c>
      <c r="J3146" s="171" t="s">
        <v>15</v>
      </c>
      <c r="K3146" s="171" t="s">
        <v>13</v>
      </c>
      <c r="L3146" s="9">
        <v>2</v>
      </c>
      <c r="M3146" s="9"/>
      <c r="N3146" s="32">
        <v>0</v>
      </c>
      <c r="O3146" s="10" t="s">
        <v>6535</v>
      </c>
      <c r="P3146" s="57">
        <v>0</v>
      </c>
      <c r="Q3146" s="7" t="s">
        <v>6535</v>
      </c>
      <c r="R3146" s="182">
        <v>56.132436314158291</v>
      </c>
      <c r="S3146" s="1" t="s">
        <v>6535</v>
      </c>
      <c r="T3146" s="36">
        <v>13.659082319147327</v>
      </c>
      <c r="U3146" s="2" t="s">
        <v>6535</v>
      </c>
      <c r="V3146" s="31">
        <v>4.1095320316996506</v>
      </c>
      <c r="W3146" s="2" t="s">
        <v>6535</v>
      </c>
      <c r="X3146" s="31" t="s">
        <v>6535</v>
      </c>
      <c r="Y3146" s="2" t="s">
        <v>6535</v>
      </c>
      <c r="AA3146" s="38">
        <v>0</v>
      </c>
      <c r="AB3146" s="9" t="s">
        <v>6535</v>
      </c>
      <c r="AC3146" s="38">
        <v>742576</v>
      </c>
      <c r="AD3146" s="9" t="s">
        <v>6535</v>
      </c>
      <c r="AE3146" s="42">
        <v>180696</v>
      </c>
      <c r="AF3146" s="9" t="s">
        <v>6535</v>
      </c>
      <c r="AG3146" s="41">
        <v>13229</v>
      </c>
      <c r="AH3146" s="2" t="s">
        <v>6535</v>
      </c>
      <c r="AI3146" s="41">
        <v>0</v>
      </c>
      <c r="AJ3146" s="2" t="s">
        <v>6535</v>
      </c>
      <c r="AK3146" s="41">
        <v>475896</v>
      </c>
      <c r="AL3146" s="2" t="s">
        <v>6535</v>
      </c>
      <c r="AM3146" s="2" t="str">
        <f>IF(OR(O3146="Q",Q3146="Q",S3146="Q",U3146="Q",W3146="Q",Y3146="Q",AB3146="Q",AD3146="Q",AF3146="Q",AH3146="Q",AJ3146="Q",AL3146="Q"),"Yes","No")</f>
        <v>No</v>
      </c>
    </row>
    <row r="3147" spans="1:39">
      <c r="A3147" s="6" t="s">
        <v>2951</v>
      </c>
      <c r="B3147" s="6" t="s">
        <v>2952</v>
      </c>
      <c r="C3147" s="4" t="s">
        <v>77</v>
      </c>
      <c r="D3147" s="242" t="s">
        <v>2953</v>
      </c>
      <c r="E3147" s="237">
        <v>55252</v>
      </c>
      <c r="F3147" s="25" t="s">
        <v>167</v>
      </c>
      <c r="G3147" s="53" t="s">
        <v>264</v>
      </c>
      <c r="H3147" s="180">
        <v>0</v>
      </c>
      <c r="I3147" s="28">
        <v>4</v>
      </c>
      <c r="J3147" s="171" t="s">
        <v>30</v>
      </c>
      <c r="K3147" s="171" t="s">
        <v>13</v>
      </c>
      <c r="L3147" s="9">
        <v>2</v>
      </c>
      <c r="M3147" s="9"/>
      <c r="N3147" s="32">
        <v>1.0480603448275863</v>
      </c>
      <c r="O3147" s="10" t="s">
        <v>6535</v>
      </c>
      <c r="P3147" s="57">
        <v>4.0429317282431577E-2</v>
      </c>
      <c r="Q3147" s="7" t="s">
        <v>6535</v>
      </c>
      <c r="R3147" s="182">
        <v>56.102611940298509</v>
      </c>
      <c r="S3147" s="1" t="s">
        <v>6535</v>
      </c>
      <c r="T3147" s="36">
        <v>2.1641791044776117</v>
      </c>
      <c r="U3147" s="2" t="s">
        <v>6535</v>
      </c>
      <c r="V3147" s="31">
        <v>25.923275862068966</v>
      </c>
      <c r="W3147" s="2" t="s">
        <v>6535</v>
      </c>
      <c r="X3147" s="31" t="s">
        <v>6535</v>
      </c>
      <c r="Y3147" s="2" t="s">
        <v>6535</v>
      </c>
      <c r="AA3147" s="38">
        <v>4863</v>
      </c>
      <c r="AB3147" s="9" t="s">
        <v>6535</v>
      </c>
      <c r="AC3147" s="38">
        <v>120284</v>
      </c>
      <c r="AD3147" s="9" t="s">
        <v>6535</v>
      </c>
      <c r="AE3147" s="42">
        <v>4640</v>
      </c>
      <c r="AF3147" s="9" t="s">
        <v>6535</v>
      </c>
      <c r="AG3147" s="41">
        <v>2144</v>
      </c>
      <c r="AH3147" s="2" t="s">
        <v>6535</v>
      </c>
      <c r="AI3147" s="41">
        <v>0</v>
      </c>
      <c r="AJ3147" s="2" t="s">
        <v>6535</v>
      </c>
      <c r="AK3147" s="41">
        <v>64305</v>
      </c>
      <c r="AL3147" s="2" t="s">
        <v>6535</v>
      </c>
      <c r="AM3147" s="2" t="str">
        <f>IF(OR(O3147="Q",Q3147="Q",S3147="Q",U3147="Q",W3147="Q",Y3147="Q",AB3147="Q",AD3147="Q",AF3147="Q",AH3147="Q",AJ3147="Q",AL3147="Q"),"Yes","No")</f>
        <v>No</v>
      </c>
    </row>
    <row r="3148" spans="1:39">
      <c r="A3148" s="6" t="s">
        <v>2951</v>
      </c>
      <c r="B3148" s="6" t="s">
        <v>2952</v>
      </c>
      <c r="C3148" s="4" t="s">
        <v>77</v>
      </c>
      <c r="D3148" s="242" t="s">
        <v>2953</v>
      </c>
      <c r="E3148" s="237">
        <v>55252</v>
      </c>
      <c r="F3148" s="25" t="s">
        <v>167</v>
      </c>
      <c r="G3148" s="53" t="s">
        <v>264</v>
      </c>
      <c r="H3148" s="180">
        <v>0</v>
      </c>
      <c r="I3148" s="28">
        <v>4</v>
      </c>
      <c r="J3148" s="171" t="s">
        <v>14</v>
      </c>
      <c r="K3148" s="171" t="s">
        <v>13</v>
      </c>
      <c r="L3148" s="9">
        <v>2</v>
      </c>
      <c r="M3148" s="9"/>
      <c r="N3148" s="32">
        <v>0.63276239954541769</v>
      </c>
      <c r="O3148" s="10" t="s">
        <v>6535</v>
      </c>
      <c r="P3148" s="57">
        <v>4.0432175608946429E-2</v>
      </c>
      <c r="Q3148" s="7" t="s">
        <v>6535</v>
      </c>
      <c r="R3148" s="182">
        <v>31.584534731323721</v>
      </c>
      <c r="S3148" s="1" t="s">
        <v>6535</v>
      </c>
      <c r="T3148" s="36">
        <v>2.0181847968545217</v>
      </c>
      <c r="U3148" s="2" t="s">
        <v>6535</v>
      </c>
      <c r="V3148" s="31">
        <v>15.649971588602972</v>
      </c>
      <c r="W3148" s="2" t="s">
        <v>6535</v>
      </c>
      <c r="X3148" s="31" t="s">
        <v>6535</v>
      </c>
      <c r="Y3148" s="2" t="s">
        <v>6535</v>
      </c>
      <c r="AA3148" s="38">
        <v>7795</v>
      </c>
      <c r="AB3148" s="9" t="s">
        <v>6535</v>
      </c>
      <c r="AC3148" s="38">
        <v>192792</v>
      </c>
      <c r="AD3148" s="9" t="s">
        <v>6535</v>
      </c>
      <c r="AE3148" s="42">
        <v>12319</v>
      </c>
      <c r="AF3148" s="9" t="s">
        <v>6535</v>
      </c>
      <c r="AG3148" s="41">
        <v>6104</v>
      </c>
      <c r="AH3148" s="2" t="s">
        <v>6535</v>
      </c>
      <c r="AI3148" s="41">
        <v>0</v>
      </c>
      <c r="AJ3148" s="2" t="s">
        <v>6535</v>
      </c>
      <c r="AK3148" s="41">
        <v>155784</v>
      </c>
      <c r="AL3148" s="2" t="s">
        <v>6535</v>
      </c>
      <c r="AM3148" s="2" t="str">
        <f>IF(OR(O3148="Q",Q3148="Q",S3148="Q",U3148="Q",W3148="Q",Y3148="Q",AB3148="Q",AD3148="Q",AF3148="Q",AH3148="Q",AJ3148="Q",AL3148="Q"),"Yes","No")</f>
        <v>No</v>
      </c>
    </row>
    <row r="3149" spans="1:39">
      <c r="A3149" s="3" t="s">
        <v>6046</v>
      </c>
      <c r="B3149" s="3" t="s">
        <v>6047</v>
      </c>
      <c r="C3149" s="4" t="s">
        <v>28</v>
      </c>
      <c r="D3149" s="241" t="s">
        <v>6048</v>
      </c>
      <c r="E3149" s="236" t="s">
        <v>6049</v>
      </c>
      <c r="F3149" s="3" t="s">
        <v>320</v>
      </c>
      <c r="G3149" s="4" t="s">
        <v>476</v>
      </c>
      <c r="H3149" s="60">
        <v>0</v>
      </c>
      <c r="I3149" s="27">
        <v>4</v>
      </c>
      <c r="J3149" s="170" t="s">
        <v>14</v>
      </c>
      <c r="K3149" s="170" t="s">
        <v>13</v>
      </c>
      <c r="L3149" s="5">
        <v>2</v>
      </c>
      <c r="N3149" s="31">
        <v>6.1352611940298507</v>
      </c>
      <c r="O3149" s="4" t="s">
        <v>6535</v>
      </c>
      <c r="P3149" s="56">
        <v>0.11354141490867659</v>
      </c>
      <c r="Q3149" s="8" t="s">
        <v>6535</v>
      </c>
      <c r="R3149" s="35">
        <v>166.77351247600768</v>
      </c>
      <c r="S3149" s="2" t="s">
        <v>6535</v>
      </c>
      <c r="T3149" s="36">
        <v>3.0863723608445297</v>
      </c>
      <c r="U3149" s="2" t="s">
        <v>6535</v>
      </c>
      <c r="V3149" s="31">
        <v>54.035447761194028</v>
      </c>
      <c r="W3149" s="2" t="s">
        <v>6535</v>
      </c>
      <c r="X3149" s="31" t="s">
        <v>6535</v>
      </c>
      <c r="Y3149" s="2" t="s">
        <v>6535</v>
      </c>
      <c r="AA3149" s="37">
        <v>19731</v>
      </c>
      <c r="AB3149" s="4" t="s">
        <v>6535</v>
      </c>
      <c r="AC3149" s="37">
        <v>173778</v>
      </c>
      <c r="AD3149" s="4" t="s">
        <v>6535</v>
      </c>
      <c r="AE3149" s="41">
        <v>3216</v>
      </c>
      <c r="AF3149" s="4" t="s">
        <v>6535</v>
      </c>
      <c r="AG3149" s="41">
        <v>1042</v>
      </c>
      <c r="AH3149" s="2" t="s">
        <v>6535</v>
      </c>
      <c r="AI3149" s="41">
        <v>0</v>
      </c>
      <c r="AJ3149" s="2" t="s">
        <v>6535</v>
      </c>
      <c r="AK3149" s="41">
        <v>8316</v>
      </c>
      <c r="AL3149" s="2" t="s">
        <v>6535</v>
      </c>
      <c r="AM3149" s="2" t="str">
        <f>IF(OR(O3149="Q",Q3149="Q",S3149="Q",U3149="Q",W3149="Q",Y3149="Q",AB3149="Q",AD3149="Q",AF3149="Q",AH3149="Q",AJ3149="Q",AL3149="Q"),"Yes","No")</f>
        <v>No</v>
      </c>
    </row>
    <row r="3150" spans="1:39">
      <c r="A3150" s="6" t="s">
        <v>6046</v>
      </c>
      <c r="B3150" s="6" t="s">
        <v>6047</v>
      </c>
      <c r="C3150" s="4" t="s">
        <v>28</v>
      </c>
      <c r="D3150" s="242" t="s">
        <v>6048</v>
      </c>
      <c r="E3150" s="237" t="s">
        <v>6049</v>
      </c>
      <c r="F3150" s="25" t="s">
        <v>320</v>
      </c>
      <c r="G3150" s="53" t="s">
        <v>476</v>
      </c>
      <c r="H3150" s="180">
        <v>0</v>
      </c>
      <c r="I3150" s="28">
        <v>4</v>
      </c>
      <c r="J3150" s="171" t="s">
        <v>15</v>
      </c>
      <c r="K3150" s="171" t="s">
        <v>13</v>
      </c>
      <c r="L3150" s="9">
        <v>2</v>
      </c>
      <c r="M3150" s="9"/>
      <c r="N3150" s="32">
        <v>1.6596944974830758</v>
      </c>
      <c r="O3150" s="10" t="s">
        <v>6535</v>
      </c>
      <c r="P3150" s="57">
        <v>0.15173058399176087</v>
      </c>
      <c r="Q3150" s="7" t="s">
        <v>6535</v>
      </c>
      <c r="R3150" s="182">
        <v>96.532322303921575</v>
      </c>
      <c r="S3150" s="1" t="s">
        <v>6535</v>
      </c>
      <c r="T3150" s="36">
        <v>8.8250612745098032</v>
      </c>
      <c r="U3150" s="2" t="s">
        <v>6535</v>
      </c>
      <c r="V3150" s="31">
        <v>10.938430827981254</v>
      </c>
      <c r="W3150" s="2" t="s">
        <v>6535</v>
      </c>
      <c r="X3150" s="31" t="s">
        <v>6535</v>
      </c>
      <c r="Y3150" s="2" t="s">
        <v>6535</v>
      </c>
      <c r="AA3150" s="38">
        <v>95615</v>
      </c>
      <c r="AB3150" s="9" t="s">
        <v>6535</v>
      </c>
      <c r="AC3150" s="38">
        <v>630163</v>
      </c>
      <c r="AD3150" s="9" t="s">
        <v>6535</v>
      </c>
      <c r="AE3150" s="42">
        <v>57610</v>
      </c>
      <c r="AF3150" s="9" t="s">
        <v>6535</v>
      </c>
      <c r="AG3150" s="41">
        <v>6528</v>
      </c>
      <c r="AH3150" s="2" t="s">
        <v>6535</v>
      </c>
      <c r="AI3150" s="41">
        <v>0</v>
      </c>
      <c r="AJ3150" s="2" t="s">
        <v>6535</v>
      </c>
      <c r="AK3150" s="41">
        <v>171460</v>
      </c>
      <c r="AL3150" s="2" t="s">
        <v>6535</v>
      </c>
      <c r="AM3150" s="2" t="str">
        <f>IF(OR(O3150="Q",Q3150="Q",S3150="Q",U3150="Q",W3150="Q",Y3150="Q",AB3150="Q",AD3150="Q",AF3150="Q",AH3150="Q",AJ3150="Q",AL3150="Q"),"Yes","No")</f>
        <v>No</v>
      </c>
    </row>
    <row r="3151" spans="1:39">
      <c r="A3151" s="3" t="s">
        <v>6069</v>
      </c>
      <c r="B3151" s="3" t="s">
        <v>6070</v>
      </c>
      <c r="C3151" s="4" t="s">
        <v>28</v>
      </c>
      <c r="D3151" s="241" t="s">
        <v>6071</v>
      </c>
      <c r="E3151" s="236" t="s">
        <v>6072</v>
      </c>
      <c r="F3151" s="3" t="s">
        <v>317</v>
      </c>
      <c r="G3151" s="4" t="s">
        <v>476</v>
      </c>
      <c r="H3151" s="60">
        <v>0</v>
      </c>
      <c r="I3151" s="27">
        <v>4</v>
      </c>
      <c r="J3151" s="170" t="s">
        <v>14</v>
      </c>
      <c r="K3151" s="170" t="s">
        <v>13</v>
      </c>
      <c r="L3151" s="5">
        <v>2</v>
      </c>
      <c r="N3151" s="31">
        <v>2.5008324504313606</v>
      </c>
      <c r="O3151" s="4" t="s">
        <v>6535</v>
      </c>
      <c r="P3151" s="56">
        <v>4.368829355741112E-2</v>
      </c>
      <c r="Q3151" s="8" t="s">
        <v>6535</v>
      </c>
      <c r="R3151" s="35">
        <v>107.0484007925276</v>
      </c>
      <c r="S3151" s="2" t="s">
        <v>6535</v>
      </c>
      <c r="T3151" s="36">
        <v>1.8700820832153977</v>
      </c>
      <c r="U3151" s="2" t="s">
        <v>6535</v>
      </c>
      <c r="V3151" s="31">
        <v>57.242621462085665</v>
      </c>
      <c r="W3151" s="2" t="s">
        <v>6535</v>
      </c>
      <c r="X3151" s="31" t="s">
        <v>6535</v>
      </c>
      <c r="Y3151" s="2" t="s">
        <v>6535</v>
      </c>
      <c r="AA3151" s="37">
        <v>16523</v>
      </c>
      <c r="AB3151" s="4" t="s">
        <v>6535</v>
      </c>
      <c r="AC3151" s="37">
        <v>378202</v>
      </c>
      <c r="AD3151" s="4" t="s">
        <v>6535</v>
      </c>
      <c r="AE3151" s="41">
        <v>6607</v>
      </c>
      <c r="AF3151" s="4" t="s">
        <v>6535</v>
      </c>
      <c r="AG3151" s="41">
        <v>3533</v>
      </c>
      <c r="AH3151" s="2" t="s">
        <v>6535</v>
      </c>
      <c r="AI3151" s="41">
        <v>0</v>
      </c>
      <c r="AJ3151" s="2" t="s">
        <v>6535</v>
      </c>
      <c r="AK3151" s="41">
        <v>47306</v>
      </c>
      <c r="AL3151" s="2" t="s">
        <v>6535</v>
      </c>
      <c r="AM3151" s="2" t="str">
        <f>IF(OR(O3151="Q",Q3151="Q",S3151="Q",U3151="Q",W3151="Q",Y3151="Q",AB3151="Q",AD3151="Q",AF3151="Q",AH3151="Q",AJ3151="Q",AL3151="Q"),"Yes","No")</f>
        <v>No</v>
      </c>
    </row>
    <row r="3152" spans="1:39">
      <c r="A3152" s="3" t="s">
        <v>6069</v>
      </c>
      <c r="B3152" s="3" t="s">
        <v>6070</v>
      </c>
      <c r="C3152" s="4" t="s">
        <v>28</v>
      </c>
      <c r="D3152" s="241" t="s">
        <v>6071</v>
      </c>
      <c r="E3152" s="236" t="s">
        <v>6072</v>
      </c>
      <c r="F3152" s="3" t="s">
        <v>317</v>
      </c>
      <c r="G3152" s="4" t="s">
        <v>476</v>
      </c>
      <c r="H3152" s="60">
        <v>0</v>
      </c>
      <c r="I3152" s="27">
        <v>4</v>
      </c>
      <c r="J3152" s="170" t="s">
        <v>15</v>
      </c>
      <c r="K3152" s="170" t="s">
        <v>13</v>
      </c>
      <c r="L3152" s="5">
        <v>2</v>
      </c>
      <c r="N3152" s="31">
        <v>1.1175450010843635</v>
      </c>
      <c r="O3152" s="4" t="s">
        <v>6535</v>
      </c>
      <c r="P3152" s="56">
        <v>4.3687633000144124E-2</v>
      </c>
      <c r="Q3152" s="8" t="s">
        <v>6535</v>
      </c>
      <c r="R3152" s="35">
        <v>130.51286307053942</v>
      </c>
      <c r="S3152" s="2" t="s">
        <v>6535</v>
      </c>
      <c r="T3152" s="36">
        <v>5.1020746887966801</v>
      </c>
      <c r="U3152" s="2" t="s">
        <v>6535</v>
      </c>
      <c r="V3152" s="31">
        <v>25.58035133376708</v>
      </c>
      <c r="W3152" s="2" t="s">
        <v>6535</v>
      </c>
      <c r="X3152" s="31" t="s">
        <v>6535</v>
      </c>
      <c r="Y3152" s="2" t="s">
        <v>6535</v>
      </c>
      <c r="AA3152" s="37">
        <v>20612</v>
      </c>
      <c r="AB3152" s="4" t="s">
        <v>6535</v>
      </c>
      <c r="AC3152" s="37">
        <v>471804</v>
      </c>
      <c r="AD3152" s="4" t="s">
        <v>6535</v>
      </c>
      <c r="AE3152" s="41">
        <v>18444</v>
      </c>
      <c r="AF3152" s="4" t="s">
        <v>6535</v>
      </c>
      <c r="AG3152" s="41">
        <v>3615</v>
      </c>
      <c r="AH3152" s="2" t="s">
        <v>6535</v>
      </c>
      <c r="AI3152" s="41">
        <v>0</v>
      </c>
      <c r="AJ3152" s="2" t="s">
        <v>6535</v>
      </c>
      <c r="AK3152" s="41">
        <v>68788</v>
      </c>
      <c r="AL3152" s="2" t="s">
        <v>6535</v>
      </c>
      <c r="AM3152" s="2" t="str">
        <f>IF(OR(O3152="Q",Q3152="Q",S3152="Q",U3152="Q",W3152="Q",Y3152="Q",AB3152="Q",AD3152="Q",AF3152="Q",AH3152="Q",AJ3152="Q",AL3152="Q"),"Yes","No")</f>
        <v>No</v>
      </c>
    </row>
    <row r="3153" spans="1:39">
      <c r="A3153" s="6" t="s">
        <v>590</v>
      </c>
      <c r="B3153" s="6" t="s">
        <v>591</v>
      </c>
      <c r="C3153" s="4" t="s">
        <v>112</v>
      </c>
      <c r="D3153" s="242" t="s">
        <v>592</v>
      </c>
      <c r="E3153" s="237" t="s">
        <v>593</v>
      </c>
      <c r="F3153" s="25" t="s">
        <v>317</v>
      </c>
      <c r="G3153" s="53" t="s">
        <v>476</v>
      </c>
      <c r="H3153" s="180">
        <v>0</v>
      </c>
      <c r="I3153" s="28">
        <v>4</v>
      </c>
      <c r="J3153" s="171" t="s">
        <v>30</v>
      </c>
      <c r="K3153" s="171" t="s">
        <v>16</v>
      </c>
      <c r="L3153" s="9">
        <v>2</v>
      </c>
      <c r="M3153" s="9"/>
      <c r="N3153" s="32">
        <v>1.5397583291098722</v>
      </c>
      <c r="O3153" s="10" t="s">
        <v>6535</v>
      </c>
      <c r="P3153" s="57">
        <v>0.1668926635345139</v>
      </c>
      <c r="Q3153" s="7" t="s">
        <v>6535</v>
      </c>
      <c r="R3153" s="182">
        <v>63.277533845590924</v>
      </c>
      <c r="S3153" s="1" t="s">
        <v>6535</v>
      </c>
      <c r="T3153" s="36">
        <v>6.8585803146725208</v>
      </c>
      <c r="U3153" s="2" t="s">
        <v>6535</v>
      </c>
      <c r="V3153" s="31">
        <v>9.2260396382938996</v>
      </c>
      <c r="W3153" s="2" t="s">
        <v>6535</v>
      </c>
      <c r="X3153" s="31" t="s">
        <v>6535</v>
      </c>
      <c r="Y3153" s="2" t="s">
        <v>6535</v>
      </c>
      <c r="AA3153" s="38">
        <v>57724</v>
      </c>
      <c r="AB3153" s="9" t="s">
        <v>6535</v>
      </c>
      <c r="AC3153" s="38">
        <v>345875</v>
      </c>
      <c r="AD3153" s="9" t="s">
        <v>6535</v>
      </c>
      <c r="AE3153" s="42">
        <v>37489</v>
      </c>
      <c r="AF3153" s="9" t="s">
        <v>6535</v>
      </c>
      <c r="AG3153" s="41">
        <v>5466</v>
      </c>
      <c r="AH3153" s="2" t="s">
        <v>6535</v>
      </c>
      <c r="AI3153" s="41">
        <v>0</v>
      </c>
      <c r="AJ3153" s="2" t="s">
        <v>6535</v>
      </c>
      <c r="AK3153" s="41">
        <v>156918</v>
      </c>
      <c r="AL3153" s="2" t="s">
        <v>6535</v>
      </c>
      <c r="AM3153" s="2" t="str">
        <f>IF(OR(O3153="Q",Q3153="Q",S3153="Q",U3153="Q",W3153="Q",Y3153="Q",AB3153="Q",AD3153="Q",AF3153="Q",AH3153="Q",AJ3153="Q",AL3153="Q"),"Yes","No")</f>
        <v>No</v>
      </c>
    </row>
    <row r="3154" spans="1:39">
      <c r="A3154" s="6" t="s">
        <v>590</v>
      </c>
      <c r="B3154" s="6" t="s">
        <v>591</v>
      </c>
      <c r="C3154" s="4" t="s">
        <v>112</v>
      </c>
      <c r="D3154" s="242" t="s">
        <v>592</v>
      </c>
      <c r="E3154" s="237" t="s">
        <v>593</v>
      </c>
      <c r="F3154" s="25" t="s">
        <v>317</v>
      </c>
      <c r="G3154" s="53" t="s">
        <v>476</v>
      </c>
      <c r="H3154" s="180">
        <v>0</v>
      </c>
      <c r="I3154" s="28">
        <v>4</v>
      </c>
      <c r="J3154" s="171" t="s">
        <v>15</v>
      </c>
      <c r="K3154" s="171" t="s">
        <v>16</v>
      </c>
      <c r="L3154" s="9">
        <v>2</v>
      </c>
      <c r="M3154" s="9"/>
      <c r="N3154" s="32">
        <v>3.6754966887417218</v>
      </c>
      <c r="O3154" s="10" t="s">
        <v>6535</v>
      </c>
      <c r="P3154" s="57">
        <v>0.17611951228442752</v>
      </c>
      <c r="Q3154" s="7" t="s">
        <v>6535</v>
      </c>
      <c r="R3154" s="182">
        <v>59.980234260614935</v>
      </c>
      <c r="S3154" s="1" t="s">
        <v>6535</v>
      </c>
      <c r="T3154" s="36">
        <v>2.8740849194729137</v>
      </c>
      <c r="U3154" s="2" t="s">
        <v>6535</v>
      </c>
      <c r="V3154" s="31">
        <v>20.869332654100866</v>
      </c>
      <c r="W3154" s="2" t="s">
        <v>6535</v>
      </c>
      <c r="X3154" s="31" t="s">
        <v>6535</v>
      </c>
      <c r="Y3154" s="2" t="s">
        <v>6535</v>
      </c>
      <c r="AA3154" s="38">
        <v>14430</v>
      </c>
      <c r="AB3154" s="9" t="s">
        <v>6535</v>
      </c>
      <c r="AC3154" s="38">
        <v>81933</v>
      </c>
      <c r="AD3154" s="9" t="s">
        <v>6535</v>
      </c>
      <c r="AE3154" s="42">
        <v>3926</v>
      </c>
      <c r="AF3154" s="9" t="s">
        <v>6535</v>
      </c>
      <c r="AG3154" s="41">
        <v>1366</v>
      </c>
      <c r="AH3154" s="2" t="s">
        <v>6535</v>
      </c>
      <c r="AI3154" s="41">
        <v>0</v>
      </c>
      <c r="AJ3154" s="2" t="s">
        <v>6535</v>
      </c>
      <c r="AK3154" s="41">
        <v>39229</v>
      </c>
      <c r="AL3154" s="2" t="s">
        <v>6535</v>
      </c>
      <c r="AM3154" s="2" t="str">
        <f>IF(OR(O3154="Q",Q3154="Q",S3154="Q",U3154="Q",W3154="Q",Y3154="Q",AB3154="Q",AD3154="Q",AF3154="Q",AH3154="Q",AJ3154="Q",AL3154="Q"),"Yes","No")</f>
        <v>No</v>
      </c>
    </row>
    <row r="3155" spans="1:39">
      <c r="A3155" s="6" t="s">
        <v>583</v>
      </c>
      <c r="B3155" s="6" t="s">
        <v>431</v>
      </c>
      <c r="C3155" s="4" t="s">
        <v>112</v>
      </c>
      <c r="D3155" s="242" t="s">
        <v>584</v>
      </c>
      <c r="E3155" s="237" t="s">
        <v>585</v>
      </c>
      <c r="F3155" s="25" t="s">
        <v>317</v>
      </c>
      <c r="G3155" s="53" t="s">
        <v>476</v>
      </c>
      <c r="H3155" s="180">
        <v>0</v>
      </c>
      <c r="I3155" s="28">
        <v>4</v>
      </c>
      <c r="J3155" s="171" t="s">
        <v>14</v>
      </c>
      <c r="K3155" s="171" t="s">
        <v>16</v>
      </c>
      <c r="L3155" s="9">
        <v>2</v>
      </c>
      <c r="M3155" s="9"/>
      <c r="N3155" s="32">
        <v>0.93449827905745297</v>
      </c>
      <c r="O3155" s="10" t="s">
        <v>6535</v>
      </c>
      <c r="P3155" s="57">
        <v>8.2636811028230811E-2</v>
      </c>
      <c r="Q3155" s="7" t="s">
        <v>6535</v>
      </c>
      <c r="R3155" s="182">
        <v>36.019733513240006</v>
      </c>
      <c r="S3155" s="1" t="s">
        <v>6535</v>
      </c>
      <c r="T3155" s="36">
        <v>3.1851914319446788</v>
      </c>
      <c r="U3155" s="2" t="s">
        <v>6535</v>
      </c>
      <c r="V3155" s="31">
        <v>11.308498808578237</v>
      </c>
      <c r="W3155" s="2" t="s">
        <v>6535</v>
      </c>
      <c r="X3155" s="31" t="s">
        <v>6535</v>
      </c>
      <c r="Y3155" s="2" t="s">
        <v>6535</v>
      </c>
      <c r="AA3155" s="38">
        <v>17648</v>
      </c>
      <c r="AB3155" s="9" t="s">
        <v>6535</v>
      </c>
      <c r="AC3155" s="38">
        <v>213561</v>
      </c>
      <c r="AD3155" s="9" t="s">
        <v>6535</v>
      </c>
      <c r="AE3155" s="42">
        <v>18885</v>
      </c>
      <c r="AF3155" s="9" t="s">
        <v>6535</v>
      </c>
      <c r="AG3155" s="41">
        <v>5929</v>
      </c>
      <c r="AH3155" s="2" t="s">
        <v>6535</v>
      </c>
      <c r="AI3155" s="41">
        <v>0</v>
      </c>
      <c r="AJ3155" s="2" t="s">
        <v>6535</v>
      </c>
      <c r="AK3155" s="41">
        <v>57910</v>
      </c>
      <c r="AL3155" s="2" t="s">
        <v>6535</v>
      </c>
      <c r="AM3155" s="2" t="str">
        <f>IF(OR(O3155="Q",Q3155="Q",S3155="Q",U3155="Q",W3155="Q",Y3155="Q",AB3155="Q",AD3155="Q",AF3155="Q",AH3155="Q",AJ3155="Q",AL3155="Q"),"Yes","No")</f>
        <v>No</v>
      </c>
    </row>
    <row r="3156" spans="1:39">
      <c r="A3156" s="6" t="s">
        <v>583</v>
      </c>
      <c r="B3156" s="6" t="s">
        <v>431</v>
      </c>
      <c r="C3156" s="4" t="s">
        <v>112</v>
      </c>
      <c r="D3156" s="242" t="s">
        <v>584</v>
      </c>
      <c r="E3156" s="237" t="s">
        <v>585</v>
      </c>
      <c r="F3156" s="25" t="s">
        <v>317</v>
      </c>
      <c r="G3156" s="53" t="s">
        <v>476</v>
      </c>
      <c r="H3156" s="180">
        <v>0</v>
      </c>
      <c r="I3156" s="28">
        <v>4</v>
      </c>
      <c r="J3156" s="171" t="s">
        <v>20</v>
      </c>
      <c r="K3156" s="171" t="s">
        <v>16</v>
      </c>
      <c r="L3156" s="9">
        <v>2</v>
      </c>
      <c r="M3156" s="9"/>
      <c r="N3156" s="32">
        <v>1.0238068374139682</v>
      </c>
      <c r="O3156" s="10" t="s">
        <v>6535</v>
      </c>
      <c r="P3156" s="57">
        <v>0.1753870537526335</v>
      </c>
      <c r="Q3156" s="7" t="s">
        <v>6535</v>
      </c>
      <c r="R3156" s="182">
        <v>23.283978397839785</v>
      </c>
      <c r="S3156" s="1" t="s">
        <v>6535</v>
      </c>
      <c r="T3156" s="36">
        <v>3.9887488748874889</v>
      </c>
      <c r="U3156" s="2" t="s">
        <v>6535</v>
      </c>
      <c r="V3156" s="31">
        <v>5.8374139681823314</v>
      </c>
      <c r="W3156" s="2" t="s">
        <v>6535</v>
      </c>
      <c r="X3156" s="31" t="s">
        <v>6535</v>
      </c>
      <c r="Y3156" s="2" t="s">
        <v>6535</v>
      </c>
      <c r="AA3156" s="38">
        <v>18148</v>
      </c>
      <c r="AB3156" s="9" t="s">
        <v>6535</v>
      </c>
      <c r="AC3156" s="38">
        <v>103474</v>
      </c>
      <c r="AD3156" s="9" t="s">
        <v>6535</v>
      </c>
      <c r="AE3156" s="42">
        <v>17726</v>
      </c>
      <c r="AF3156" s="9" t="s">
        <v>6535</v>
      </c>
      <c r="AG3156" s="41">
        <v>4444</v>
      </c>
      <c r="AH3156" s="2" t="s">
        <v>6535</v>
      </c>
      <c r="AI3156" s="41">
        <v>0</v>
      </c>
      <c r="AJ3156" s="2" t="s">
        <v>6535</v>
      </c>
      <c r="AK3156" s="41">
        <v>36606</v>
      </c>
      <c r="AL3156" s="2" t="s">
        <v>6535</v>
      </c>
      <c r="AM3156" s="2" t="str">
        <f>IF(OR(O3156="Q",Q3156="Q",S3156="Q",U3156="Q",W3156="Q",Y3156="Q",AB3156="Q",AD3156="Q",AF3156="Q",AH3156="Q",AJ3156="Q",AL3156="Q"),"Yes","No")</f>
        <v>No</v>
      </c>
    </row>
    <row r="3157" spans="1:39">
      <c r="A3157" s="6" t="s">
        <v>5890</v>
      </c>
      <c r="B3157" s="6" t="s">
        <v>1612</v>
      </c>
      <c r="C3157" s="4" t="s">
        <v>22</v>
      </c>
      <c r="D3157" s="242" t="s">
        <v>5891</v>
      </c>
      <c r="E3157" s="237" t="s">
        <v>5892</v>
      </c>
      <c r="F3157" s="25" t="s">
        <v>317</v>
      </c>
      <c r="G3157" s="53" t="s">
        <v>476</v>
      </c>
      <c r="H3157" s="180">
        <v>0</v>
      </c>
      <c r="I3157" s="28">
        <v>4</v>
      </c>
      <c r="J3157" s="171" t="s">
        <v>14</v>
      </c>
      <c r="K3157" s="171" t="s">
        <v>13</v>
      </c>
      <c r="L3157" s="9">
        <v>2</v>
      </c>
      <c r="M3157" s="9"/>
      <c r="N3157" s="32">
        <v>1.0580816461998008</v>
      </c>
      <c r="O3157" s="10" t="s">
        <v>65</v>
      </c>
      <c r="P3157" s="57">
        <v>1.2257342678852239E-2</v>
      </c>
      <c r="Q3157" s="7" t="s">
        <v>65</v>
      </c>
      <c r="R3157" s="182">
        <v>167.15231362467867</v>
      </c>
      <c r="S3157" s="1" t="s">
        <v>65</v>
      </c>
      <c r="T3157" s="36">
        <v>1.9363753213367609</v>
      </c>
      <c r="U3157" s="2" t="s">
        <v>65</v>
      </c>
      <c r="V3157" s="31">
        <v>86.322270162628612</v>
      </c>
      <c r="W3157" s="2" t="s">
        <v>65</v>
      </c>
      <c r="X3157" s="31" t="s">
        <v>6535</v>
      </c>
      <c r="Y3157" s="2" t="s">
        <v>65</v>
      </c>
      <c r="AA3157" s="38">
        <v>3188</v>
      </c>
      <c r="AB3157" s="9" t="s">
        <v>6535</v>
      </c>
      <c r="AC3157" s="38">
        <v>260089</v>
      </c>
      <c r="AD3157" s="9" t="s">
        <v>65</v>
      </c>
      <c r="AE3157" s="42">
        <v>3013</v>
      </c>
      <c r="AF3157" s="9" t="s">
        <v>65</v>
      </c>
      <c r="AG3157" s="41">
        <v>1556</v>
      </c>
      <c r="AH3157" s="2" t="s">
        <v>65</v>
      </c>
      <c r="AI3157" s="41">
        <v>0</v>
      </c>
      <c r="AJ3157" s="2" t="s">
        <v>6535</v>
      </c>
      <c r="AK3157" s="41">
        <v>17409</v>
      </c>
      <c r="AL3157" s="2" t="s">
        <v>65</v>
      </c>
      <c r="AM3157" s="2" t="str">
        <f>IF(OR(O3157="Q",Q3157="Q",S3157="Q",U3157="Q",W3157="Q",Y3157="Q",AB3157="Q",AD3157="Q",AF3157="Q",AH3157="Q",AJ3157="Q",AL3157="Q"),"Yes","No")</f>
        <v>Yes</v>
      </c>
    </row>
    <row r="3158" spans="1:39">
      <c r="A3158" s="6" t="s">
        <v>5890</v>
      </c>
      <c r="B3158" s="6" t="s">
        <v>1612</v>
      </c>
      <c r="C3158" s="4" t="s">
        <v>22</v>
      </c>
      <c r="D3158" s="242" t="s">
        <v>5891</v>
      </c>
      <c r="E3158" s="237" t="s">
        <v>5892</v>
      </c>
      <c r="F3158" s="25" t="s">
        <v>317</v>
      </c>
      <c r="G3158" s="53" t="s">
        <v>476</v>
      </c>
      <c r="H3158" s="180">
        <v>0</v>
      </c>
      <c r="I3158" s="28">
        <v>4</v>
      </c>
      <c r="J3158" s="171" t="s">
        <v>15</v>
      </c>
      <c r="K3158" s="171" t="s">
        <v>13</v>
      </c>
      <c r="L3158" s="9">
        <v>2</v>
      </c>
      <c r="M3158" s="9"/>
      <c r="N3158" s="32">
        <v>1.0579986724195154</v>
      </c>
      <c r="O3158" s="10" t="s">
        <v>65</v>
      </c>
      <c r="P3158" s="57">
        <v>0.19610285749438652</v>
      </c>
      <c r="Q3158" s="7" t="s">
        <v>65</v>
      </c>
      <c r="R3158" s="182">
        <v>10.445301204819277</v>
      </c>
      <c r="S3158" s="1" t="s">
        <v>65</v>
      </c>
      <c r="T3158" s="36">
        <v>1.9360642570281124</v>
      </c>
      <c r="U3158" s="2" t="s">
        <v>65</v>
      </c>
      <c r="V3158" s="31">
        <v>5.3951211417192164</v>
      </c>
      <c r="W3158" s="2" t="s">
        <v>65</v>
      </c>
      <c r="X3158" s="31" t="s">
        <v>6535</v>
      </c>
      <c r="Y3158" s="2" t="s">
        <v>65</v>
      </c>
      <c r="AA3158" s="38">
        <v>12751</v>
      </c>
      <c r="AB3158" s="9" t="s">
        <v>6535</v>
      </c>
      <c r="AC3158" s="38">
        <v>65022</v>
      </c>
      <c r="AD3158" s="9" t="s">
        <v>65</v>
      </c>
      <c r="AE3158" s="42">
        <v>12052</v>
      </c>
      <c r="AF3158" s="9" t="s">
        <v>65</v>
      </c>
      <c r="AG3158" s="41">
        <v>6225</v>
      </c>
      <c r="AH3158" s="2" t="s">
        <v>65</v>
      </c>
      <c r="AI3158" s="41">
        <v>0</v>
      </c>
      <c r="AJ3158" s="2" t="s">
        <v>6535</v>
      </c>
      <c r="AK3158" s="41">
        <v>69634</v>
      </c>
      <c r="AL3158" s="2" t="s">
        <v>65</v>
      </c>
      <c r="AM3158" s="2" t="str">
        <f>IF(OR(O3158="Q",Q3158="Q",S3158="Q",U3158="Q",W3158="Q",Y3158="Q",AB3158="Q",AD3158="Q",AF3158="Q",AH3158="Q",AJ3158="Q",AL3158="Q"),"Yes","No")</f>
        <v>Yes</v>
      </c>
    </row>
    <row r="3159" spans="1:39">
      <c r="A3159" s="6" t="s">
        <v>5895</v>
      </c>
      <c r="B3159" s="6" t="s">
        <v>5896</v>
      </c>
      <c r="C3159" s="4" t="s">
        <v>22</v>
      </c>
      <c r="D3159" s="242" t="s">
        <v>5897</v>
      </c>
      <c r="E3159" s="237" t="s">
        <v>5898</v>
      </c>
      <c r="F3159" s="25" t="s">
        <v>317</v>
      </c>
      <c r="G3159" s="53" t="s">
        <v>476</v>
      </c>
      <c r="H3159" s="180">
        <v>0</v>
      </c>
      <c r="I3159" s="28">
        <v>4</v>
      </c>
      <c r="J3159" s="171" t="s">
        <v>30</v>
      </c>
      <c r="K3159" s="171" t="s">
        <v>13</v>
      </c>
      <c r="L3159" s="9">
        <v>2</v>
      </c>
      <c r="M3159" s="9"/>
      <c r="N3159" s="32">
        <v>0.85005512679162076</v>
      </c>
      <c r="O3159" s="10" t="s">
        <v>65</v>
      </c>
      <c r="P3159" s="57">
        <v>6.5657708101030693E-2</v>
      </c>
      <c r="Q3159" s="7" t="s">
        <v>6535</v>
      </c>
      <c r="R3159" s="182">
        <v>76.954126561540036</v>
      </c>
      <c r="S3159" s="1" t="s">
        <v>65</v>
      </c>
      <c r="T3159" s="36">
        <v>5.9438869547409379</v>
      </c>
      <c r="U3159" s="2" t="s">
        <v>65</v>
      </c>
      <c r="V3159" s="31">
        <v>12.946768191841235</v>
      </c>
      <c r="W3159" s="2" t="s">
        <v>65</v>
      </c>
      <c r="X3159" s="31" t="s">
        <v>6535</v>
      </c>
      <c r="Y3159" s="2" t="s">
        <v>6535</v>
      </c>
      <c r="AA3159" s="38">
        <v>24672</v>
      </c>
      <c r="AB3159" s="9" t="s">
        <v>6535</v>
      </c>
      <c r="AC3159" s="38">
        <v>375767</v>
      </c>
      <c r="AD3159" s="9" t="s">
        <v>6535</v>
      </c>
      <c r="AE3159" s="42">
        <v>29024</v>
      </c>
      <c r="AF3159" s="9" t="s">
        <v>65</v>
      </c>
      <c r="AG3159" s="41">
        <v>4883</v>
      </c>
      <c r="AH3159" s="2" t="s">
        <v>65</v>
      </c>
      <c r="AI3159" s="41">
        <v>0</v>
      </c>
      <c r="AJ3159" s="2" t="s">
        <v>6535</v>
      </c>
      <c r="AK3159" s="41">
        <v>141253</v>
      </c>
      <c r="AL3159" s="2" t="s">
        <v>65</v>
      </c>
      <c r="AM3159" s="2" t="str">
        <f>IF(OR(O3159="Q",Q3159="Q",S3159="Q",U3159="Q",W3159="Q",Y3159="Q",AB3159="Q",AD3159="Q",AF3159="Q",AH3159="Q",AJ3159="Q",AL3159="Q"),"Yes","No")</f>
        <v>Yes</v>
      </c>
    </row>
    <row r="3160" spans="1:39">
      <c r="A3160" s="3" t="s">
        <v>5895</v>
      </c>
      <c r="B3160" s="3" t="s">
        <v>5896</v>
      </c>
      <c r="C3160" s="4" t="s">
        <v>22</v>
      </c>
      <c r="D3160" s="241" t="s">
        <v>5897</v>
      </c>
      <c r="E3160" s="236" t="s">
        <v>5898</v>
      </c>
      <c r="F3160" s="3" t="s">
        <v>317</v>
      </c>
      <c r="G3160" s="4" t="s">
        <v>476</v>
      </c>
      <c r="H3160" s="60">
        <v>0</v>
      </c>
      <c r="I3160" s="27">
        <v>4</v>
      </c>
      <c r="J3160" s="170" t="s">
        <v>15</v>
      </c>
      <c r="K3160" s="170" t="s">
        <v>13</v>
      </c>
      <c r="L3160" s="5">
        <v>2</v>
      </c>
      <c r="N3160" s="31">
        <v>1.1351272515131627</v>
      </c>
      <c r="O3160" s="4" t="s">
        <v>65</v>
      </c>
      <c r="P3160" s="56">
        <v>6.3668918352363241E-2</v>
      </c>
      <c r="Q3160" s="8" t="s">
        <v>6535</v>
      </c>
      <c r="R3160" s="35">
        <v>48.784495659982042</v>
      </c>
      <c r="S3160" s="2" t="s">
        <v>65</v>
      </c>
      <c r="T3160" s="36">
        <v>2.7363064950613589</v>
      </c>
      <c r="U3160" s="2" t="s">
        <v>65</v>
      </c>
      <c r="V3160" s="31">
        <v>17.828593305622402</v>
      </c>
      <c r="W3160" s="2" t="s">
        <v>65</v>
      </c>
      <c r="X3160" s="31" t="s">
        <v>6535</v>
      </c>
      <c r="Y3160" s="2" t="s">
        <v>6535</v>
      </c>
      <c r="AA3160" s="37">
        <v>31132</v>
      </c>
      <c r="AB3160" s="4" t="s">
        <v>6535</v>
      </c>
      <c r="AC3160" s="37">
        <v>488967</v>
      </c>
      <c r="AD3160" s="4" t="s">
        <v>6535</v>
      </c>
      <c r="AE3160" s="41">
        <v>27426</v>
      </c>
      <c r="AF3160" s="4" t="s">
        <v>65</v>
      </c>
      <c r="AG3160" s="41">
        <v>10023</v>
      </c>
      <c r="AH3160" s="2" t="s">
        <v>65</v>
      </c>
      <c r="AI3160" s="41">
        <v>0</v>
      </c>
      <c r="AJ3160" s="2" t="s">
        <v>6535</v>
      </c>
      <c r="AK3160" s="41">
        <v>82867</v>
      </c>
      <c r="AL3160" s="2" t="s">
        <v>65</v>
      </c>
      <c r="AM3160" s="2" t="str">
        <f>IF(OR(O3160="Q",Q3160="Q",S3160="Q",U3160="Q",W3160="Q",Y3160="Q",AB3160="Q",AD3160="Q",AF3160="Q",AH3160="Q",AJ3160="Q",AL3160="Q"),"Yes","No")</f>
        <v>Yes</v>
      </c>
    </row>
    <row r="3161" spans="1:39">
      <c r="A3161" s="6" t="s">
        <v>1203</v>
      </c>
      <c r="B3161" s="6" t="s">
        <v>1180</v>
      </c>
      <c r="C3161" s="4" t="s">
        <v>97</v>
      </c>
      <c r="D3161" s="242" t="s">
        <v>1204</v>
      </c>
      <c r="E3161" s="237" t="s">
        <v>1205</v>
      </c>
      <c r="F3161" s="25" t="s">
        <v>317</v>
      </c>
      <c r="G3161" s="53" t="s">
        <v>476</v>
      </c>
      <c r="H3161" s="180">
        <v>0</v>
      </c>
      <c r="I3161" s="28">
        <v>4</v>
      </c>
      <c r="J3161" s="171" t="s">
        <v>14</v>
      </c>
      <c r="K3161" s="171" t="s">
        <v>13</v>
      </c>
      <c r="L3161" s="9">
        <v>2</v>
      </c>
      <c r="M3161" s="9"/>
      <c r="N3161" s="32">
        <v>0.92517165134411727</v>
      </c>
      <c r="O3161" s="10" t="s">
        <v>6535</v>
      </c>
      <c r="P3161" s="57">
        <v>1.9940704621728596E-2</v>
      </c>
      <c r="Q3161" s="7" t="s">
        <v>6535</v>
      </c>
      <c r="R3161" s="182">
        <v>153.33923076923077</v>
      </c>
      <c r="S3161" s="1" t="s">
        <v>6535</v>
      </c>
      <c r="T3161" s="36">
        <v>3.3050000000000002</v>
      </c>
      <c r="U3161" s="2" t="s">
        <v>6535</v>
      </c>
      <c r="V3161" s="31">
        <v>46.396136390084955</v>
      </c>
      <c r="W3161" s="2" t="s">
        <v>6535</v>
      </c>
      <c r="X3161" s="31" t="s">
        <v>6535</v>
      </c>
      <c r="Y3161" s="2" t="s">
        <v>6535</v>
      </c>
      <c r="AA3161" s="38">
        <v>7950</v>
      </c>
      <c r="AB3161" s="9" t="s">
        <v>6535</v>
      </c>
      <c r="AC3161" s="38">
        <v>398682</v>
      </c>
      <c r="AD3161" s="9" t="s">
        <v>6535</v>
      </c>
      <c r="AE3161" s="42">
        <v>8593</v>
      </c>
      <c r="AF3161" s="9" t="s">
        <v>6535</v>
      </c>
      <c r="AG3161" s="41">
        <v>2600</v>
      </c>
      <c r="AH3161" s="2" t="s">
        <v>6535</v>
      </c>
      <c r="AI3161" s="41">
        <v>0</v>
      </c>
      <c r="AJ3161" s="2" t="s">
        <v>6535</v>
      </c>
      <c r="AK3161" s="41">
        <v>22309</v>
      </c>
      <c r="AL3161" s="2" t="s">
        <v>6535</v>
      </c>
      <c r="AM3161" s="2" t="str">
        <f>IF(OR(O3161="Q",Q3161="Q",S3161="Q",U3161="Q",W3161="Q",Y3161="Q",AB3161="Q",AD3161="Q",AF3161="Q",AH3161="Q",AJ3161="Q",AL3161="Q"),"Yes","No")</f>
        <v>No</v>
      </c>
    </row>
    <row r="3162" spans="1:39">
      <c r="A3162" s="3" t="s">
        <v>1203</v>
      </c>
      <c r="B3162" s="3" t="s">
        <v>1180</v>
      </c>
      <c r="C3162" s="4" t="s">
        <v>97</v>
      </c>
      <c r="D3162" s="241" t="s">
        <v>1204</v>
      </c>
      <c r="E3162" s="236" t="s">
        <v>1205</v>
      </c>
      <c r="F3162" s="3" t="s">
        <v>317</v>
      </c>
      <c r="G3162" s="4" t="s">
        <v>476</v>
      </c>
      <c r="H3162" s="60">
        <v>0</v>
      </c>
      <c r="I3162" s="27">
        <v>4</v>
      </c>
      <c r="J3162" s="170" t="s">
        <v>15</v>
      </c>
      <c r="K3162" s="170" t="s">
        <v>13</v>
      </c>
      <c r="L3162" s="5">
        <v>2</v>
      </c>
      <c r="N3162" s="31">
        <v>0.93252796571563545</v>
      </c>
      <c r="O3162" s="4" t="s">
        <v>6535</v>
      </c>
      <c r="P3162" s="56">
        <v>0.13863144402946703</v>
      </c>
      <c r="Q3162" s="8" t="s">
        <v>6535</v>
      </c>
      <c r="R3162" s="35">
        <v>46.837758458646618</v>
      </c>
      <c r="S3162" s="2" t="s">
        <v>6535</v>
      </c>
      <c r="T3162" s="36">
        <v>6.9629934210526319</v>
      </c>
      <c r="U3162" s="2" t="s">
        <v>6535</v>
      </c>
      <c r="V3162" s="31">
        <v>6.7266699286304812</v>
      </c>
      <c r="W3162" s="2" t="s">
        <v>6535</v>
      </c>
      <c r="X3162" s="31" t="s">
        <v>6535</v>
      </c>
      <c r="Y3162" s="2" t="s">
        <v>6535</v>
      </c>
      <c r="AA3162" s="37">
        <v>55270</v>
      </c>
      <c r="AB3162" s="4" t="s">
        <v>6535</v>
      </c>
      <c r="AC3162" s="37">
        <v>398683</v>
      </c>
      <c r="AD3162" s="4" t="s">
        <v>6535</v>
      </c>
      <c r="AE3162" s="41">
        <v>59269</v>
      </c>
      <c r="AF3162" s="4" t="s">
        <v>6535</v>
      </c>
      <c r="AG3162" s="41">
        <v>8512</v>
      </c>
      <c r="AH3162" s="2" t="s">
        <v>6535</v>
      </c>
      <c r="AI3162" s="41">
        <v>0</v>
      </c>
      <c r="AJ3162" s="2" t="s">
        <v>6535</v>
      </c>
      <c r="AK3162" s="41">
        <v>144674</v>
      </c>
      <c r="AL3162" s="2" t="s">
        <v>6535</v>
      </c>
      <c r="AM3162" s="2" t="str">
        <f>IF(OR(O3162="Q",Q3162="Q",S3162="Q",U3162="Q",W3162="Q",Y3162="Q",AB3162="Q",AD3162="Q",AF3162="Q",AH3162="Q",AJ3162="Q",AL3162="Q"),"Yes","No")</f>
        <v>No</v>
      </c>
    </row>
    <row r="3163" spans="1:39">
      <c r="A3163" s="6" t="s">
        <v>2966</v>
      </c>
      <c r="B3163" s="6" t="s">
        <v>2967</v>
      </c>
      <c r="C3163" s="4" t="s">
        <v>141</v>
      </c>
      <c r="D3163" s="242" t="s">
        <v>2968</v>
      </c>
      <c r="E3163" s="237">
        <v>55300</v>
      </c>
      <c r="F3163" s="25" t="s">
        <v>167</v>
      </c>
      <c r="G3163" s="53" t="s">
        <v>264</v>
      </c>
      <c r="H3163" s="180">
        <v>0</v>
      </c>
      <c r="I3163" s="27">
        <v>4</v>
      </c>
      <c r="J3163" s="171" t="s">
        <v>15</v>
      </c>
      <c r="K3163" s="171" t="s">
        <v>16</v>
      </c>
      <c r="L3163" s="9">
        <v>1</v>
      </c>
      <c r="M3163" s="9"/>
      <c r="N3163" s="32">
        <v>1.0017814726840855</v>
      </c>
      <c r="O3163" s="10" t="s">
        <v>6535</v>
      </c>
      <c r="P3163" s="57">
        <v>0.11531625956981408</v>
      </c>
      <c r="Q3163" s="7" t="s">
        <v>6535</v>
      </c>
      <c r="R3163" s="182">
        <v>23.519828510182208</v>
      </c>
      <c r="S3163" s="1" t="s">
        <v>6535</v>
      </c>
      <c r="T3163" s="36">
        <v>2.707395498392283</v>
      </c>
      <c r="U3163" s="2" t="s">
        <v>6535</v>
      </c>
      <c r="V3163" s="31">
        <v>8.6872525732383217</v>
      </c>
      <c r="W3163" s="2" t="s">
        <v>6535</v>
      </c>
      <c r="X3163" s="31" t="s">
        <v>6535</v>
      </c>
      <c r="Y3163" s="2" t="s">
        <v>6535</v>
      </c>
      <c r="AA3163" s="38">
        <v>10122</v>
      </c>
      <c r="AB3163" s="9" t="s">
        <v>6535</v>
      </c>
      <c r="AC3163" s="38">
        <v>87776</v>
      </c>
      <c r="AD3163" s="9" t="s">
        <v>6535</v>
      </c>
      <c r="AE3163" s="42">
        <v>10104</v>
      </c>
      <c r="AF3163" s="9" t="s">
        <v>6535</v>
      </c>
      <c r="AG3163" s="41">
        <v>3732</v>
      </c>
      <c r="AH3163" s="2" t="s">
        <v>6535</v>
      </c>
      <c r="AI3163" s="41">
        <v>0</v>
      </c>
      <c r="AJ3163" s="2" t="s">
        <v>6535</v>
      </c>
      <c r="AK3163" s="41">
        <v>71414</v>
      </c>
      <c r="AL3163" s="2" t="s">
        <v>6535</v>
      </c>
      <c r="AM3163" s="2" t="str">
        <f>IF(OR(O3163="Q",Q3163="Q",S3163="Q",U3163="Q",W3163="Q",Y3163="Q",AB3163="Q",AD3163="Q",AF3163="Q",AH3163="Q",AJ3163="Q",AL3163="Q"),"Yes","No")</f>
        <v>No</v>
      </c>
    </row>
    <row r="3164" spans="1:39">
      <c r="A3164" s="3" t="s">
        <v>435</v>
      </c>
      <c r="B3164" s="3" t="s">
        <v>436</v>
      </c>
      <c r="C3164" s="4" t="s">
        <v>2</v>
      </c>
      <c r="D3164" s="241" t="s">
        <v>437</v>
      </c>
      <c r="E3164" s="236">
        <v>135</v>
      </c>
      <c r="F3164" s="3" t="s">
        <v>167</v>
      </c>
      <c r="G3164" s="4" t="s">
        <v>264</v>
      </c>
      <c r="H3164" s="60">
        <v>0</v>
      </c>
      <c r="I3164" s="27">
        <v>4</v>
      </c>
      <c r="J3164" s="170" t="s">
        <v>14</v>
      </c>
      <c r="K3164" s="170" t="s">
        <v>13</v>
      </c>
      <c r="L3164" s="5">
        <v>1</v>
      </c>
      <c r="N3164" s="31">
        <v>6.5500910746812382</v>
      </c>
      <c r="O3164" s="4" t="s">
        <v>6535</v>
      </c>
      <c r="P3164" s="56">
        <v>8.8050930460333007E-2</v>
      </c>
      <c r="Q3164" s="8" t="s">
        <v>6535</v>
      </c>
      <c r="R3164" s="35">
        <v>143.55008787346222</v>
      </c>
      <c r="S3164" s="2" t="s">
        <v>6535</v>
      </c>
      <c r="T3164" s="36">
        <v>1.9297012302284711</v>
      </c>
      <c r="U3164" s="2" t="s">
        <v>6535</v>
      </c>
      <c r="V3164" s="31">
        <v>74.38979963570128</v>
      </c>
      <c r="W3164" s="2" t="s">
        <v>6535</v>
      </c>
      <c r="X3164" s="31" t="s">
        <v>6535</v>
      </c>
      <c r="Y3164" s="2" t="s">
        <v>6535</v>
      </c>
      <c r="AA3164" s="37">
        <v>7192</v>
      </c>
      <c r="AB3164" s="4" t="s">
        <v>6535</v>
      </c>
      <c r="AC3164" s="37">
        <v>81680</v>
      </c>
      <c r="AD3164" s="4" t="s">
        <v>6535</v>
      </c>
      <c r="AE3164" s="41">
        <v>1098</v>
      </c>
      <c r="AF3164" s="4" t="s">
        <v>6535</v>
      </c>
      <c r="AG3164" s="41">
        <v>569</v>
      </c>
      <c r="AH3164" s="2" t="s">
        <v>6535</v>
      </c>
      <c r="AI3164" s="41">
        <v>0</v>
      </c>
      <c r="AJ3164" s="2" t="s">
        <v>6535</v>
      </c>
      <c r="AK3164" s="41">
        <v>21963</v>
      </c>
      <c r="AL3164" s="2" t="s">
        <v>6535</v>
      </c>
      <c r="AM3164" s="2" t="str">
        <f>IF(OR(O3164="Q",Q3164="Q",S3164="Q",U3164="Q",W3164="Q",Y3164="Q",AB3164="Q",AD3164="Q",AF3164="Q",AH3164="Q",AJ3164="Q",AL3164="Q"),"Yes","No")</f>
        <v>No</v>
      </c>
    </row>
    <row r="3165" spans="1:39">
      <c r="A3165" s="6" t="s">
        <v>4427</v>
      </c>
      <c r="B3165" s="6" t="s">
        <v>4428</v>
      </c>
      <c r="C3165" s="4" t="s">
        <v>85</v>
      </c>
      <c r="D3165" s="242" t="s">
        <v>4429</v>
      </c>
      <c r="E3165" s="237">
        <v>70004</v>
      </c>
      <c r="F3165" s="25" t="s">
        <v>167</v>
      </c>
      <c r="G3165" s="53" t="s">
        <v>264</v>
      </c>
      <c r="H3165" s="180">
        <v>0</v>
      </c>
      <c r="I3165" s="28">
        <v>4</v>
      </c>
      <c r="J3165" s="171" t="s">
        <v>14</v>
      </c>
      <c r="K3165" s="171" t="s">
        <v>13</v>
      </c>
      <c r="L3165" s="9">
        <v>1</v>
      </c>
      <c r="M3165" s="9"/>
      <c r="N3165" s="32">
        <v>2.42781875658588</v>
      </c>
      <c r="O3165" s="10" t="s">
        <v>6535</v>
      </c>
      <c r="P3165" s="57">
        <v>5.072007537566757E-2</v>
      </c>
      <c r="Q3165" s="7" t="s">
        <v>6535</v>
      </c>
      <c r="R3165" s="182">
        <v>145.03767560664113</v>
      </c>
      <c r="S3165" s="1" t="s">
        <v>6535</v>
      </c>
      <c r="T3165" s="36">
        <v>3.0300127713920819</v>
      </c>
      <c r="U3165" s="2" t="s">
        <v>6535</v>
      </c>
      <c r="V3165" s="31">
        <v>47.867017913593259</v>
      </c>
      <c r="W3165" s="2" t="s">
        <v>6535</v>
      </c>
      <c r="X3165" s="31" t="s">
        <v>6535</v>
      </c>
      <c r="Y3165" s="2" t="s">
        <v>6535</v>
      </c>
      <c r="AA3165" s="38">
        <v>11520</v>
      </c>
      <c r="AB3165" s="9" t="s">
        <v>6535</v>
      </c>
      <c r="AC3165" s="38">
        <v>227129</v>
      </c>
      <c r="AD3165" s="9" t="s">
        <v>6535</v>
      </c>
      <c r="AE3165" s="42">
        <v>4745</v>
      </c>
      <c r="AF3165" s="9" t="s">
        <v>6535</v>
      </c>
      <c r="AG3165" s="41">
        <v>1566</v>
      </c>
      <c r="AH3165" s="2" t="s">
        <v>6535</v>
      </c>
      <c r="AI3165" s="41">
        <v>0</v>
      </c>
      <c r="AJ3165" s="2" t="s">
        <v>6535</v>
      </c>
      <c r="AK3165" s="41">
        <v>46800</v>
      </c>
      <c r="AL3165" s="2" t="s">
        <v>6535</v>
      </c>
      <c r="AM3165" s="2" t="str">
        <f>IF(OR(O3165="Q",Q3165="Q",S3165="Q",U3165="Q",W3165="Q",Y3165="Q",AB3165="Q",AD3165="Q",AF3165="Q",AH3165="Q",AJ3165="Q",AL3165="Q"),"Yes","No")</f>
        <v>No</v>
      </c>
    </row>
    <row r="3166" spans="1:39">
      <c r="A3166" s="6" t="s">
        <v>1299</v>
      </c>
      <c r="B3166" s="6" t="s">
        <v>1300</v>
      </c>
      <c r="C3166" s="4" t="s">
        <v>133</v>
      </c>
      <c r="D3166" s="242">
        <v>3053</v>
      </c>
      <c r="E3166" s="237">
        <v>30053</v>
      </c>
      <c r="F3166" s="25" t="s">
        <v>317</v>
      </c>
      <c r="G3166" s="53" t="s">
        <v>264</v>
      </c>
      <c r="H3166" s="180">
        <v>69501</v>
      </c>
      <c r="I3166" s="28">
        <v>4</v>
      </c>
      <c r="J3166" s="171" t="s">
        <v>14</v>
      </c>
      <c r="K3166" s="171" t="s">
        <v>13</v>
      </c>
      <c r="L3166" s="9">
        <v>1</v>
      </c>
      <c r="M3166" s="9"/>
      <c r="N3166" s="32">
        <v>2</v>
      </c>
      <c r="O3166" s="10" t="s">
        <v>6535</v>
      </c>
      <c r="P3166" s="57">
        <v>5.088966542153673E-2</v>
      </c>
      <c r="Q3166" s="7" t="s">
        <v>6535</v>
      </c>
      <c r="R3166" s="182">
        <v>35.016877637130804</v>
      </c>
      <c r="S3166" s="1" t="s">
        <v>6535</v>
      </c>
      <c r="T3166" s="36">
        <v>0.89099859353023914</v>
      </c>
      <c r="U3166" s="2" t="s">
        <v>6535</v>
      </c>
      <c r="V3166" s="31">
        <v>39.300710339384374</v>
      </c>
      <c r="W3166" s="2" t="s">
        <v>6535</v>
      </c>
      <c r="X3166" s="31" t="s">
        <v>6535</v>
      </c>
      <c r="Y3166" s="2" t="s">
        <v>6535</v>
      </c>
      <c r="AA3166" s="38">
        <v>2534</v>
      </c>
      <c r="AB3166" s="9" t="s">
        <v>6535</v>
      </c>
      <c r="AC3166" s="38">
        <v>49794</v>
      </c>
      <c r="AD3166" s="9" t="s">
        <v>6535</v>
      </c>
      <c r="AE3166" s="42">
        <v>1267</v>
      </c>
      <c r="AF3166" s="9" t="s">
        <v>6535</v>
      </c>
      <c r="AG3166" s="41">
        <v>1422</v>
      </c>
      <c r="AH3166" s="2" t="s">
        <v>6535</v>
      </c>
      <c r="AI3166" s="41">
        <v>0</v>
      </c>
      <c r="AJ3166" s="2" t="s">
        <v>6535</v>
      </c>
      <c r="AK3166" s="41">
        <v>7900</v>
      </c>
      <c r="AL3166" s="2" t="s">
        <v>6535</v>
      </c>
      <c r="AM3166" s="2" t="str">
        <f>IF(OR(O3166="Q",Q3166="Q",S3166="Q",U3166="Q",W3166="Q",Y3166="Q",AB3166="Q",AD3166="Q",AF3166="Q",AH3166="Q",AJ3166="Q",AL3166="Q"),"Yes","No")</f>
        <v>No</v>
      </c>
    </row>
    <row r="3167" spans="1:39">
      <c r="A3167" s="6" t="s">
        <v>117</v>
      </c>
      <c r="B3167" s="6" t="s">
        <v>1699</v>
      </c>
      <c r="C3167" s="4" t="s">
        <v>116</v>
      </c>
      <c r="D3167" s="242">
        <v>4114</v>
      </c>
      <c r="E3167" s="237">
        <v>40114</v>
      </c>
      <c r="F3167" s="25" t="s">
        <v>317</v>
      </c>
      <c r="G3167" s="53" t="s">
        <v>264</v>
      </c>
      <c r="H3167" s="180">
        <v>306196</v>
      </c>
      <c r="I3167" s="28">
        <v>4</v>
      </c>
      <c r="J3167" s="171" t="s">
        <v>15</v>
      </c>
      <c r="K3167" s="171" t="s">
        <v>13</v>
      </c>
      <c r="L3167" s="9">
        <v>1</v>
      </c>
      <c r="M3167" s="9"/>
      <c r="N3167" s="32">
        <v>0</v>
      </c>
      <c r="O3167" s="10" t="s">
        <v>6535</v>
      </c>
      <c r="P3167" s="57">
        <v>0</v>
      </c>
      <c r="Q3167" s="7" t="s">
        <v>6535</v>
      </c>
      <c r="R3167" s="182">
        <v>107.24337957124843</v>
      </c>
      <c r="S3167" s="1" t="s">
        <v>6535</v>
      </c>
      <c r="T3167" s="36">
        <v>3.9432534678436317</v>
      </c>
      <c r="U3167" s="2" t="s">
        <v>6535</v>
      </c>
      <c r="V3167" s="31">
        <v>27.196674128557724</v>
      </c>
      <c r="W3167" s="2" t="s">
        <v>6535</v>
      </c>
      <c r="X3167" s="31" t="s">
        <v>6535</v>
      </c>
      <c r="Y3167" s="2" t="s">
        <v>6535</v>
      </c>
      <c r="AA3167" s="38">
        <v>0</v>
      </c>
      <c r="AB3167" s="9" t="s">
        <v>6535</v>
      </c>
      <c r="AC3167" s="38">
        <v>85044</v>
      </c>
      <c r="AD3167" s="9" t="s">
        <v>6535</v>
      </c>
      <c r="AE3167" s="42">
        <v>3127</v>
      </c>
      <c r="AF3167" s="9" t="s">
        <v>6535</v>
      </c>
      <c r="AG3167" s="41">
        <v>793</v>
      </c>
      <c r="AH3167" s="2" t="s">
        <v>6535</v>
      </c>
      <c r="AI3167" s="41">
        <v>0</v>
      </c>
      <c r="AJ3167" s="2" t="s">
        <v>6535</v>
      </c>
      <c r="AK3167" s="41">
        <v>6343</v>
      </c>
      <c r="AL3167" s="2" t="s">
        <v>65</v>
      </c>
      <c r="AM3167" s="2" t="str">
        <f>IF(OR(O3167="Q",Q3167="Q",S3167="Q",U3167="Q",W3167="Q",Y3167="Q",AB3167="Q",AD3167="Q",AF3167="Q",AH3167="Q",AJ3167="Q",AL3167="Q"),"Yes","No")</f>
        <v>Yes</v>
      </c>
    </row>
    <row r="3168" spans="1:39">
      <c r="A3168" s="3" t="s">
        <v>159</v>
      </c>
      <c r="B3168" s="3" t="s">
        <v>1834</v>
      </c>
      <c r="C3168" s="4" t="s">
        <v>83</v>
      </c>
      <c r="D3168" s="241">
        <v>4229</v>
      </c>
      <c r="E3168" s="236">
        <v>40229</v>
      </c>
      <c r="F3168" s="3" t="s">
        <v>317</v>
      </c>
      <c r="G3168" s="4" t="s">
        <v>264</v>
      </c>
      <c r="H3168" s="60">
        <v>280648</v>
      </c>
      <c r="I3168" s="27">
        <v>4</v>
      </c>
      <c r="J3168" s="170" t="s">
        <v>14</v>
      </c>
      <c r="K3168" s="170" t="s">
        <v>16</v>
      </c>
      <c r="L3168" s="5">
        <v>1</v>
      </c>
      <c r="N3168" s="31">
        <v>1.3939024390243901</v>
      </c>
      <c r="O3168" s="4" t="s">
        <v>6535</v>
      </c>
      <c r="P3168" s="56">
        <v>7.8985557321539626E-2</v>
      </c>
      <c r="Q3168" s="8" t="s">
        <v>6535</v>
      </c>
      <c r="R3168" s="35">
        <v>44.220015278838808</v>
      </c>
      <c r="S3168" s="2" t="s">
        <v>6535</v>
      </c>
      <c r="T3168" s="36">
        <v>2.5057295645530941</v>
      </c>
      <c r="U3168" s="2" t="s">
        <v>6535</v>
      </c>
      <c r="V3168" s="31">
        <v>17.647560975609757</v>
      </c>
      <c r="W3168" s="2" t="s">
        <v>6535</v>
      </c>
      <c r="X3168" s="31" t="s">
        <v>6535</v>
      </c>
      <c r="Y3168" s="2" t="s">
        <v>6535</v>
      </c>
      <c r="AA3168" s="37">
        <v>4572</v>
      </c>
      <c r="AB3168" s="4" t="s">
        <v>6535</v>
      </c>
      <c r="AC3168" s="37">
        <v>57884</v>
      </c>
      <c r="AD3168" s="4" t="s">
        <v>6535</v>
      </c>
      <c r="AE3168" s="41">
        <v>3280</v>
      </c>
      <c r="AF3168" s="4" t="s">
        <v>6535</v>
      </c>
      <c r="AG3168" s="41">
        <v>1309</v>
      </c>
      <c r="AH3168" s="2" t="s">
        <v>6535</v>
      </c>
      <c r="AI3168" s="41">
        <v>0</v>
      </c>
      <c r="AJ3168" s="2" t="s">
        <v>6535</v>
      </c>
      <c r="AK3168" s="41">
        <v>23682</v>
      </c>
      <c r="AL3168" s="2" t="s">
        <v>6535</v>
      </c>
      <c r="AM3168" s="2" t="str">
        <f>IF(OR(O3168="Q",Q3168="Q",S3168="Q",U3168="Q",W3168="Q",Y3168="Q",AB3168="Q",AD3168="Q",AF3168="Q",AH3168="Q",AJ3168="Q",AL3168="Q"),"Yes","No")</f>
        <v>No</v>
      </c>
    </row>
    <row r="3169" spans="1:39">
      <c r="A3169" s="6" t="s">
        <v>5989</v>
      </c>
      <c r="B3169" s="6" t="s">
        <v>5990</v>
      </c>
      <c r="C3169" s="4" t="s">
        <v>28</v>
      </c>
      <c r="D3169" s="242" t="s">
        <v>5991</v>
      </c>
      <c r="E3169" s="237" t="s">
        <v>5992</v>
      </c>
      <c r="F3169" s="25" t="s">
        <v>317</v>
      </c>
      <c r="G3169" s="53" t="s">
        <v>476</v>
      </c>
      <c r="H3169" s="180">
        <v>0</v>
      </c>
      <c r="I3169" s="28">
        <v>4</v>
      </c>
      <c r="J3169" s="171" t="s">
        <v>14</v>
      </c>
      <c r="K3169" s="171" t="s">
        <v>13</v>
      </c>
      <c r="L3169" s="9">
        <v>1</v>
      </c>
      <c r="M3169" s="9"/>
      <c r="N3169" s="32">
        <v>4.570937231298366</v>
      </c>
      <c r="O3169" s="10" t="s">
        <v>6535</v>
      </c>
      <c r="P3169" s="57">
        <v>0.17705245628642799</v>
      </c>
      <c r="Q3169" s="7" t="s">
        <v>6535</v>
      </c>
      <c r="R3169" s="182">
        <v>65.130151843817785</v>
      </c>
      <c r="S3169" s="1" t="s">
        <v>6535</v>
      </c>
      <c r="T3169" s="36">
        <v>2.5227765726681128</v>
      </c>
      <c r="U3169" s="2" t="s">
        <v>6535</v>
      </c>
      <c r="V3169" s="31">
        <v>25.816852966466037</v>
      </c>
      <c r="W3169" s="2" t="s">
        <v>6535</v>
      </c>
      <c r="X3169" s="31" t="s">
        <v>6535</v>
      </c>
      <c r="Y3169" s="2" t="s">
        <v>6535</v>
      </c>
      <c r="AA3169" s="38">
        <v>5316</v>
      </c>
      <c r="AB3169" s="9" t="s">
        <v>6535</v>
      </c>
      <c r="AC3169" s="38">
        <v>30025</v>
      </c>
      <c r="AD3169" s="9" t="s">
        <v>6535</v>
      </c>
      <c r="AE3169" s="42">
        <v>1163</v>
      </c>
      <c r="AF3169" s="9" t="s">
        <v>6535</v>
      </c>
      <c r="AG3169" s="41">
        <v>461</v>
      </c>
      <c r="AH3169" s="2" t="s">
        <v>6535</v>
      </c>
      <c r="AI3169" s="41">
        <v>0</v>
      </c>
      <c r="AJ3169" s="2" t="s">
        <v>6535</v>
      </c>
      <c r="AK3169" s="41">
        <v>9152</v>
      </c>
      <c r="AL3169" s="2" t="s">
        <v>6535</v>
      </c>
      <c r="AM3169" s="2" t="str">
        <f>IF(OR(O3169="Q",Q3169="Q",S3169="Q",U3169="Q",W3169="Q",Y3169="Q",AB3169="Q",AD3169="Q",AF3169="Q",AH3169="Q",AJ3169="Q",AL3169="Q"),"Yes","No")</f>
        <v>No</v>
      </c>
    </row>
    <row r="3170" spans="1:39">
      <c r="A3170" s="6" t="s">
        <v>5929</v>
      </c>
      <c r="B3170" s="6" t="s">
        <v>5930</v>
      </c>
      <c r="C3170" s="4" t="s">
        <v>28</v>
      </c>
      <c r="D3170" s="242" t="s">
        <v>5931</v>
      </c>
      <c r="E3170" s="237" t="s">
        <v>5932</v>
      </c>
      <c r="F3170" s="25" t="s">
        <v>317</v>
      </c>
      <c r="G3170" s="53" t="s">
        <v>476</v>
      </c>
      <c r="H3170" s="180">
        <v>0</v>
      </c>
      <c r="I3170" s="28">
        <v>4</v>
      </c>
      <c r="J3170" s="171" t="s">
        <v>14</v>
      </c>
      <c r="K3170" s="171" t="s">
        <v>13</v>
      </c>
      <c r="L3170" s="9">
        <v>1</v>
      </c>
      <c r="M3170" s="9"/>
      <c r="N3170" s="32">
        <v>3.074635922330097</v>
      </c>
      <c r="O3170" s="10" t="s">
        <v>6535</v>
      </c>
      <c r="P3170" s="57">
        <v>2.3208094206449897E-2</v>
      </c>
      <c r="Q3170" s="7" t="s">
        <v>6535</v>
      </c>
      <c r="R3170" s="182">
        <v>119.96098901098901</v>
      </c>
      <c r="S3170" s="1" t="s">
        <v>6535</v>
      </c>
      <c r="T3170" s="36">
        <v>0.9054945054945055</v>
      </c>
      <c r="U3170" s="2" t="s">
        <v>6535</v>
      </c>
      <c r="V3170" s="31">
        <v>132.48118932038835</v>
      </c>
      <c r="W3170" s="2" t="s">
        <v>6535</v>
      </c>
      <c r="X3170" s="31" t="s">
        <v>6535</v>
      </c>
      <c r="Y3170" s="2" t="s">
        <v>6535</v>
      </c>
      <c r="AA3170" s="38">
        <v>5067</v>
      </c>
      <c r="AB3170" s="9" t="s">
        <v>6535</v>
      </c>
      <c r="AC3170" s="38">
        <v>218329</v>
      </c>
      <c r="AD3170" s="9" t="s">
        <v>6535</v>
      </c>
      <c r="AE3170" s="42">
        <v>1648</v>
      </c>
      <c r="AF3170" s="9" t="s">
        <v>6535</v>
      </c>
      <c r="AG3170" s="41">
        <v>1820</v>
      </c>
      <c r="AH3170" s="2" t="s">
        <v>6535</v>
      </c>
      <c r="AI3170" s="41">
        <v>0</v>
      </c>
      <c r="AJ3170" s="2" t="s">
        <v>6535</v>
      </c>
      <c r="AK3170" s="41">
        <v>18852</v>
      </c>
      <c r="AL3170" s="2" t="s">
        <v>6535</v>
      </c>
      <c r="AM3170" s="2" t="str">
        <f>IF(OR(O3170="Q",Q3170="Q",S3170="Q",U3170="Q",W3170="Q",Y3170="Q",AB3170="Q",AD3170="Q",AF3170="Q",AH3170="Q",AJ3170="Q",AL3170="Q"),"Yes","No")</f>
        <v>No</v>
      </c>
    </row>
    <row r="3171" spans="1:39">
      <c r="A3171" s="6" t="s">
        <v>3529</v>
      </c>
      <c r="B3171" s="6" t="s">
        <v>3530</v>
      </c>
      <c r="C3171" s="4" t="s">
        <v>77</v>
      </c>
      <c r="D3171" s="242" t="s">
        <v>3531</v>
      </c>
      <c r="E3171" s="237" t="s">
        <v>3532</v>
      </c>
      <c r="F3171" s="25" t="s">
        <v>320</v>
      </c>
      <c r="G3171" s="53" t="s">
        <v>476</v>
      </c>
      <c r="H3171" s="180">
        <v>0</v>
      </c>
      <c r="I3171" s="28">
        <v>4</v>
      </c>
      <c r="J3171" s="171" t="s">
        <v>15</v>
      </c>
      <c r="K3171" s="171" t="s">
        <v>13</v>
      </c>
      <c r="L3171" s="9">
        <v>1</v>
      </c>
      <c r="M3171" s="9"/>
      <c r="N3171" s="32">
        <v>0.58039834831187753</v>
      </c>
      <c r="O3171" s="10" t="s">
        <v>6535</v>
      </c>
      <c r="P3171" s="57">
        <v>5.1681626473450849E-2</v>
      </c>
      <c r="Q3171" s="7" t="s">
        <v>6535</v>
      </c>
      <c r="R3171" s="182">
        <v>52.242937853107343</v>
      </c>
      <c r="S3171" s="1" t="s">
        <v>6535</v>
      </c>
      <c r="T3171" s="36">
        <v>4.6519774011299431</v>
      </c>
      <c r="U3171" s="2" t="s">
        <v>6535</v>
      </c>
      <c r="V3171" s="31">
        <v>11.230264755890211</v>
      </c>
      <c r="W3171" s="2" t="s">
        <v>6535</v>
      </c>
      <c r="X3171" s="31" t="s">
        <v>6535</v>
      </c>
      <c r="Y3171" s="2" t="s">
        <v>6535</v>
      </c>
      <c r="AA3171" s="38">
        <v>4779</v>
      </c>
      <c r="AB3171" s="9" t="s">
        <v>6535</v>
      </c>
      <c r="AC3171" s="38">
        <v>92470</v>
      </c>
      <c r="AD3171" s="9" t="s">
        <v>6535</v>
      </c>
      <c r="AE3171" s="42">
        <v>8234</v>
      </c>
      <c r="AF3171" s="9" t="s">
        <v>6535</v>
      </c>
      <c r="AG3171" s="41">
        <v>1770</v>
      </c>
      <c r="AH3171" s="2" t="s">
        <v>6535</v>
      </c>
      <c r="AI3171" s="41">
        <v>0</v>
      </c>
      <c r="AJ3171" s="2" t="s">
        <v>6535</v>
      </c>
      <c r="AK3171" s="41">
        <v>23548</v>
      </c>
      <c r="AL3171" s="2" t="s">
        <v>6535</v>
      </c>
      <c r="AM3171" s="2" t="str">
        <f>IF(OR(O3171="Q",Q3171="Q",S3171="Q",U3171="Q",W3171="Q",Y3171="Q",AB3171="Q",AD3171="Q",AF3171="Q",AH3171="Q",AJ3171="Q",AL3171="Q"),"Yes","No")</f>
        <v>No</v>
      </c>
    </row>
    <row r="3172" spans="1:39">
      <c r="A3172" s="6" t="s">
        <v>3494</v>
      </c>
      <c r="B3172" s="6" t="s">
        <v>3495</v>
      </c>
      <c r="C3172" s="4" t="s">
        <v>77</v>
      </c>
      <c r="D3172" s="242" t="s">
        <v>3496</v>
      </c>
      <c r="E3172" s="237" t="s">
        <v>3497</v>
      </c>
      <c r="F3172" s="25" t="s">
        <v>320</v>
      </c>
      <c r="G3172" s="53" t="s">
        <v>476</v>
      </c>
      <c r="H3172" s="180">
        <v>0</v>
      </c>
      <c r="I3172" s="28">
        <v>4</v>
      </c>
      <c r="J3172" s="171" t="s">
        <v>15</v>
      </c>
      <c r="K3172" s="171" t="s">
        <v>13</v>
      </c>
      <c r="L3172" s="9">
        <v>1</v>
      </c>
      <c r="M3172" s="9"/>
      <c r="N3172" s="32">
        <v>0.84311029636419188</v>
      </c>
      <c r="O3172" s="10" t="s">
        <v>6535</v>
      </c>
      <c r="P3172" s="57">
        <v>0.16317057667006668</v>
      </c>
      <c r="Q3172" s="7" t="s">
        <v>6535</v>
      </c>
      <c r="R3172" s="182">
        <v>33.299040118139303</v>
      </c>
      <c r="S3172" s="1" t="s">
        <v>6535</v>
      </c>
      <c r="T3172" s="36">
        <v>6.4444991385675605</v>
      </c>
      <c r="U3172" s="2" t="s">
        <v>6535</v>
      </c>
      <c r="V3172" s="31">
        <v>5.1670485792850593</v>
      </c>
      <c r="W3172" s="2" t="s">
        <v>6535</v>
      </c>
      <c r="X3172" s="31" t="s">
        <v>6535</v>
      </c>
      <c r="Y3172" s="2" t="s">
        <v>6535</v>
      </c>
      <c r="AA3172" s="38">
        <v>22076</v>
      </c>
      <c r="AB3172" s="9" t="s">
        <v>6535</v>
      </c>
      <c r="AC3172" s="38">
        <v>135294</v>
      </c>
      <c r="AD3172" s="9" t="s">
        <v>6535</v>
      </c>
      <c r="AE3172" s="42">
        <v>26184</v>
      </c>
      <c r="AF3172" s="9" t="s">
        <v>6535</v>
      </c>
      <c r="AG3172" s="41">
        <v>4063</v>
      </c>
      <c r="AH3172" s="2" t="s">
        <v>6535</v>
      </c>
      <c r="AI3172" s="41">
        <v>0</v>
      </c>
      <c r="AJ3172" s="2" t="s">
        <v>6535</v>
      </c>
      <c r="AK3172" s="41">
        <v>46010</v>
      </c>
      <c r="AL3172" s="2" t="s">
        <v>6535</v>
      </c>
      <c r="AM3172" s="2" t="str">
        <f>IF(OR(O3172="Q",Q3172="Q",S3172="Q",U3172="Q",W3172="Q",Y3172="Q",AB3172="Q",AD3172="Q",AF3172="Q",AH3172="Q",AJ3172="Q",AL3172="Q"),"Yes","No")</f>
        <v>No</v>
      </c>
    </row>
    <row r="3173" spans="1:39">
      <c r="A3173" s="6" t="s">
        <v>3486</v>
      </c>
      <c r="B3173" s="6" t="s">
        <v>3487</v>
      </c>
      <c r="C3173" s="4" t="s">
        <v>77</v>
      </c>
      <c r="D3173" s="242" t="s">
        <v>3488</v>
      </c>
      <c r="E3173" s="237" t="s">
        <v>3489</v>
      </c>
      <c r="F3173" s="25" t="s">
        <v>320</v>
      </c>
      <c r="G3173" s="53" t="s">
        <v>476</v>
      </c>
      <c r="H3173" s="180">
        <v>0</v>
      </c>
      <c r="I3173" s="28">
        <v>4</v>
      </c>
      <c r="J3173" s="171" t="s">
        <v>15</v>
      </c>
      <c r="K3173" s="171" t="s">
        <v>13</v>
      </c>
      <c r="L3173" s="9">
        <v>1</v>
      </c>
      <c r="M3173" s="9"/>
      <c r="N3173" s="32">
        <v>0.73122311679717655</v>
      </c>
      <c r="O3173" s="10" t="s">
        <v>6535</v>
      </c>
      <c r="P3173" s="57">
        <v>0.14742178640517645</v>
      </c>
      <c r="Q3173" s="7" t="s">
        <v>6535</v>
      </c>
      <c r="R3173" s="182">
        <v>44.483679525222549</v>
      </c>
      <c r="S3173" s="1" t="s">
        <v>6535</v>
      </c>
      <c r="T3173" s="36">
        <v>8.9683481701285857</v>
      </c>
      <c r="U3173" s="2" t="s">
        <v>6535</v>
      </c>
      <c r="V3173" s="31">
        <v>4.9600749972427485</v>
      </c>
      <c r="W3173" s="2" t="s">
        <v>6535</v>
      </c>
      <c r="X3173" s="31" t="s">
        <v>6535</v>
      </c>
      <c r="Y3173" s="2" t="s">
        <v>6535</v>
      </c>
      <c r="AA3173" s="38">
        <v>6630</v>
      </c>
      <c r="AB3173" s="9" t="s">
        <v>6535</v>
      </c>
      <c r="AC3173" s="38">
        <v>44973</v>
      </c>
      <c r="AD3173" s="9" t="s">
        <v>6535</v>
      </c>
      <c r="AE3173" s="42">
        <v>9067</v>
      </c>
      <c r="AF3173" s="9" t="s">
        <v>6535</v>
      </c>
      <c r="AG3173" s="41">
        <v>1011</v>
      </c>
      <c r="AH3173" s="2" t="s">
        <v>6535</v>
      </c>
      <c r="AI3173" s="41">
        <v>0</v>
      </c>
      <c r="AJ3173" s="2" t="s">
        <v>6535</v>
      </c>
      <c r="AK3173" s="41">
        <v>12661</v>
      </c>
      <c r="AL3173" s="2" t="s">
        <v>6535</v>
      </c>
      <c r="AM3173" s="2" t="str">
        <f>IF(OR(O3173="Q",Q3173="Q",S3173="Q",U3173="Q",W3173="Q",Y3173="Q",AB3173="Q",AD3173="Q",AF3173="Q",AH3173="Q",AJ3173="Q",AL3173="Q"),"Yes","No")</f>
        <v>No</v>
      </c>
    </row>
    <row r="3174" spans="1:39">
      <c r="A3174" s="3" t="s">
        <v>5214</v>
      </c>
      <c r="B3174" s="3" t="s">
        <v>5215</v>
      </c>
      <c r="C3174" s="4" t="s">
        <v>127</v>
      </c>
      <c r="D3174" s="241" t="s">
        <v>5216</v>
      </c>
      <c r="E3174" s="236">
        <v>88194</v>
      </c>
      <c r="F3174" s="3" t="s">
        <v>167</v>
      </c>
      <c r="G3174" s="4" t="s">
        <v>264</v>
      </c>
      <c r="H3174" s="60">
        <v>0</v>
      </c>
      <c r="I3174" s="27">
        <v>4</v>
      </c>
      <c r="J3174" s="170" t="s">
        <v>14</v>
      </c>
      <c r="K3174" s="170" t="s">
        <v>13</v>
      </c>
      <c r="L3174" s="5">
        <v>1</v>
      </c>
      <c r="N3174" s="31">
        <v>0</v>
      </c>
      <c r="O3174" s="4" t="s">
        <v>6535</v>
      </c>
      <c r="P3174" s="56">
        <v>0</v>
      </c>
      <c r="Q3174" s="8" t="s">
        <v>6535</v>
      </c>
      <c r="R3174" s="35">
        <v>60.430693069306933</v>
      </c>
      <c r="S3174" s="2" t="s">
        <v>6535</v>
      </c>
      <c r="T3174" s="36">
        <v>1.3465346534653466</v>
      </c>
      <c r="U3174" s="2" t="s">
        <v>6535</v>
      </c>
      <c r="V3174" s="31">
        <v>44.878676470588232</v>
      </c>
      <c r="W3174" s="2" t="s">
        <v>6535</v>
      </c>
      <c r="X3174" s="31" t="s">
        <v>6535</v>
      </c>
      <c r="Y3174" s="2" t="s">
        <v>6535</v>
      </c>
      <c r="AA3174" s="37">
        <v>0</v>
      </c>
      <c r="AB3174" s="4" t="s">
        <v>6535</v>
      </c>
      <c r="AC3174" s="37">
        <v>12207</v>
      </c>
      <c r="AD3174" s="4" t="s">
        <v>6535</v>
      </c>
      <c r="AE3174" s="41">
        <v>272</v>
      </c>
      <c r="AF3174" s="4" t="s">
        <v>6535</v>
      </c>
      <c r="AG3174" s="41">
        <v>202</v>
      </c>
      <c r="AH3174" s="2" t="s">
        <v>6535</v>
      </c>
      <c r="AI3174" s="41">
        <v>0</v>
      </c>
      <c r="AJ3174" s="2" t="s">
        <v>6535</v>
      </c>
      <c r="AK3174" s="41">
        <v>5244</v>
      </c>
      <c r="AL3174" s="2" t="s">
        <v>6535</v>
      </c>
      <c r="AM3174" s="2" t="str">
        <f>IF(OR(O3174="Q",Q3174="Q",S3174="Q",U3174="Q",W3174="Q",Y3174="Q",AB3174="Q",AD3174="Q",AF3174="Q",AH3174="Q",AJ3174="Q",AL3174="Q"),"Yes","No")</f>
        <v>No</v>
      </c>
    </row>
    <row r="3175" spans="1:39">
      <c r="A3175" s="3" t="s">
        <v>5830</v>
      </c>
      <c r="B3175" s="3" t="s">
        <v>5831</v>
      </c>
      <c r="C3175" s="4" t="s">
        <v>28</v>
      </c>
      <c r="D3175" s="241" t="s">
        <v>5832</v>
      </c>
      <c r="E3175" s="236">
        <v>99256</v>
      </c>
      <c r="F3175" s="3" t="s">
        <v>167</v>
      </c>
      <c r="G3175" s="4" t="s">
        <v>264</v>
      </c>
      <c r="H3175" s="60">
        <v>0</v>
      </c>
      <c r="I3175" s="27">
        <v>4</v>
      </c>
      <c r="J3175" s="170" t="s">
        <v>14</v>
      </c>
      <c r="K3175" s="170" t="s">
        <v>13</v>
      </c>
      <c r="L3175" s="5">
        <v>1</v>
      </c>
      <c r="N3175" s="31">
        <v>19.9375</v>
      </c>
      <c r="O3175" s="4" t="s">
        <v>6535</v>
      </c>
      <c r="P3175" s="56">
        <v>5.1277929593312975E-2</v>
      </c>
      <c r="Q3175" s="8" t="s">
        <v>6535</v>
      </c>
      <c r="R3175" s="35">
        <v>105.44067796610169</v>
      </c>
      <c r="S3175" s="2" t="s">
        <v>6535</v>
      </c>
      <c r="T3175" s="36">
        <v>0.2711864406779661</v>
      </c>
      <c r="U3175" s="2" t="s">
        <v>6535</v>
      </c>
      <c r="V3175" s="31">
        <v>388.8125</v>
      </c>
      <c r="W3175" s="2" t="s">
        <v>6535</v>
      </c>
      <c r="X3175" s="31" t="s">
        <v>6535</v>
      </c>
      <c r="Y3175" s="2" t="s">
        <v>6535</v>
      </c>
      <c r="AA3175" s="37">
        <v>319</v>
      </c>
      <c r="AB3175" s="4" t="s">
        <v>6535</v>
      </c>
      <c r="AC3175" s="37">
        <v>6221</v>
      </c>
      <c r="AD3175" s="4" t="s">
        <v>6535</v>
      </c>
      <c r="AE3175" s="41">
        <v>16</v>
      </c>
      <c r="AF3175" s="4" t="s">
        <v>6535</v>
      </c>
      <c r="AG3175" s="41">
        <v>59</v>
      </c>
      <c r="AH3175" s="2" t="s">
        <v>6535</v>
      </c>
      <c r="AI3175" s="41">
        <v>0</v>
      </c>
      <c r="AJ3175" s="2" t="s">
        <v>6535</v>
      </c>
      <c r="AK3175" s="41">
        <v>2577</v>
      </c>
      <c r="AL3175" s="2" t="s">
        <v>6535</v>
      </c>
      <c r="AM3175" s="2" t="str">
        <f>IF(OR(O3175="Q",Q3175="Q",S3175="Q",U3175="Q",W3175="Q",Y3175="Q",AB3175="Q",AD3175="Q",AF3175="Q",AH3175="Q",AJ3175="Q",AL3175="Q"),"Yes","No")</f>
        <v>No</v>
      </c>
    </row>
    <row r="3176" spans="1:39">
      <c r="A3176" s="6" t="s">
        <v>523</v>
      </c>
      <c r="B3176" s="6" t="s">
        <v>524</v>
      </c>
      <c r="C3176" s="4" t="s">
        <v>112</v>
      </c>
      <c r="D3176" s="242" t="s">
        <v>525</v>
      </c>
      <c r="E3176" s="237" t="s">
        <v>526</v>
      </c>
      <c r="F3176" s="25" t="s">
        <v>320</v>
      </c>
      <c r="G3176" s="53" t="s">
        <v>476</v>
      </c>
      <c r="H3176" s="180">
        <v>0</v>
      </c>
      <c r="I3176" s="28">
        <v>4</v>
      </c>
      <c r="J3176" s="171" t="s">
        <v>15</v>
      </c>
      <c r="K3176" s="171" t="s">
        <v>16</v>
      </c>
      <c r="L3176" s="9">
        <v>1</v>
      </c>
      <c r="M3176" s="9"/>
      <c r="N3176" s="32">
        <v>0</v>
      </c>
      <c r="O3176" s="10" t="s">
        <v>6535</v>
      </c>
      <c r="P3176" s="57">
        <v>0</v>
      </c>
      <c r="Q3176" s="7" t="s">
        <v>6535</v>
      </c>
      <c r="R3176" s="182">
        <v>68.653174603174605</v>
      </c>
      <c r="S3176" s="1" t="s">
        <v>6535</v>
      </c>
      <c r="T3176" s="36">
        <v>9.5948412698412699</v>
      </c>
      <c r="U3176" s="2" t="s">
        <v>6535</v>
      </c>
      <c r="V3176" s="31">
        <v>7.1552173373588648</v>
      </c>
      <c r="W3176" s="2" t="s">
        <v>6535</v>
      </c>
      <c r="X3176" s="31" t="s">
        <v>6535</v>
      </c>
      <c r="Y3176" s="2" t="s">
        <v>6535</v>
      </c>
      <c r="AA3176" s="38">
        <v>0</v>
      </c>
      <c r="AB3176" s="9" t="s">
        <v>6535</v>
      </c>
      <c r="AC3176" s="38">
        <v>173006</v>
      </c>
      <c r="AD3176" s="9" t="s">
        <v>6535</v>
      </c>
      <c r="AE3176" s="42">
        <v>24179</v>
      </c>
      <c r="AF3176" s="9" t="s">
        <v>6535</v>
      </c>
      <c r="AG3176" s="41">
        <v>2520</v>
      </c>
      <c r="AH3176" s="2" t="s">
        <v>6535</v>
      </c>
      <c r="AI3176" s="41">
        <v>0</v>
      </c>
      <c r="AJ3176" s="2" t="s">
        <v>6535</v>
      </c>
      <c r="AK3176" s="41">
        <v>16510</v>
      </c>
      <c r="AL3176" s="2" t="s">
        <v>6535</v>
      </c>
      <c r="AM3176" s="2" t="str">
        <f>IF(OR(O3176="Q",Q3176="Q",S3176="Q",U3176="Q",W3176="Q",Y3176="Q",AB3176="Q",AD3176="Q",AF3176="Q",AH3176="Q",AJ3176="Q",AL3176="Q"),"Yes","No")</f>
        <v>No</v>
      </c>
    </row>
    <row r="3177" spans="1:39">
      <c r="A3177" s="3" t="s">
        <v>2803</v>
      </c>
      <c r="B3177" s="3" t="s">
        <v>2804</v>
      </c>
      <c r="C3177" s="4" t="s">
        <v>60</v>
      </c>
      <c r="D3177" s="241">
        <v>5042</v>
      </c>
      <c r="E3177" s="236">
        <v>50042</v>
      </c>
      <c r="F3177" s="3" t="s">
        <v>317</v>
      </c>
      <c r="G3177" s="4" t="s">
        <v>262</v>
      </c>
      <c r="H3177" s="60">
        <v>8608208</v>
      </c>
      <c r="I3177" s="27">
        <v>4</v>
      </c>
      <c r="J3177" s="170" t="s">
        <v>14</v>
      </c>
      <c r="K3177" s="170" t="s">
        <v>13</v>
      </c>
      <c r="L3177" s="5">
        <v>1</v>
      </c>
      <c r="N3177" s="31">
        <v>0</v>
      </c>
      <c r="O3177" s="4" t="s">
        <v>6535</v>
      </c>
      <c r="P3177" s="56">
        <v>0</v>
      </c>
      <c r="Q3177" s="8" t="s">
        <v>6535</v>
      </c>
      <c r="R3177" s="35">
        <v>90.554282075772051</v>
      </c>
      <c r="S3177" s="2" t="s">
        <v>6535</v>
      </c>
      <c r="T3177" s="36">
        <v>2.4422158548233046</v>
      </c>
      <c r="U3177" s="2" t="s">
        <v>6535</v>
      </c>
      <c r="V3177" s="31">
        <v>37.078738104549601</v>
      </c>
      <c r="W3177" s="2" t="s">
        <v>6535</v>
      </c>
      <c r="X3177" s="31">
        <v>11.374055264525932</v>
      </c>
      <c r="Y3177" s="2" t="s">
        <v>6535</v>
      </c>
      <c r="AA3177" s="37">
        <v>0</v>
      </c>
      <c r="AB3177" s="4" t="s">
        <v>6535</v>
      </c>
      <c r="AC3177" s="37">
        <v>284431</v>
      </c>
      <c r="AD3177" s="4" t="s">
        <v>6535</v>
      </c>
      <c r="AE3177" s="41">
        <v>7671</v>
      </c>
      <c r="AF3177" s="4" t="s">
        <v>6535</v>
      </c>
      <c r="AG3177" s="41">
        <v>3141</v>
      </c>
      <c r="AH3177" s="2" t="s">
        <v>6535</v>
      </c>
      <c r="AI3177" s="41">
        <v>25007</v>
      </c>
      <c r="AJ3177" s="2" t="s">
        <v>6535</v>
      </c>
      <c r="AK3177" s="41">
        <v>23593</v>
      </c>
      <c r="AL3177" s="2" t="s">
        <v>6535</v>
      </c>
      <c r="AM3177" s="2" t="str">
        <f>IF(OR(O3177="Q",Q3177="Q",S3177="Q",U3177="Q",W3177="Q",Y3177="Q",AB3177="Q",AD3177="Q",AF3177="Q",AH3177="Q",AJ3177="Q",AL3177="Q"),"Yes","No")</f>
        <v>No</v>
      </c>
    </row>
    <row r="3178" spans="1:39">
      <c r="A3178" s="6" t="s">
        <v>179</v>
      </c>
      <c r="B3178" s="6" t="s">
        <v>5775</v>
      </c>
      <c r="C3178" s="4" t="s">
        <v>28</v>
      </c>
      <c r="D3178" s="242">
        <v>9194</v>
      </c>
      <c r="E3178" s="237">
        <v>90194</v>
      </c>
      <c r="F3178" s="25" t="s">
        <v>317</v>
      </c>
      <c r="G3178" s="53" t="s">
        <v>264</v>
      </c>
      <c r="H3178" s="180">
        <v>65088</v>
      </c>
      <c r="I3178" s="27">
        <v>3</v>
      </c>
      <c r="J3178" s="171" t="s">
        <v>14</v>
      </c>
      <c r="K3178" s="171" t="s">
        <v>16</v>
      </c>
      <c r="L3178" s="9">
        <v>3</v>
      </c>
      <c r="M3178" s="9"/>
      <c r="N3178" s="32">
        <v>3.3854723707664882</v>
      </c>
      <c r="O3178" s="10" t="s">
        <v>6535</v>
      </c>
      <c r="P3178" s="57">
        <v>0.15128213881350241</v>
      </c>
      <c r="Q3178" s="7" t="s">
        <v>6535</v>
      </c>
      <c r="R3178" s="182">
        <v>76.869013776514322</v>
      </c>
      <c r="S3178" s="1" t="s">
        <v>6535</v>
      </c>
      <c r="T3178" s="36">
        <v>3.4349442379182156</v>
      </c>
      <c r="U3178" s="2" t="s">
        <v>6535</v>
      </c>
      <c r="V3178" s="31">
        <v>22.378533231474407</v>
      </c>
      <c r="W3178" s="2" t="s">
        <v>6535</v>
      </c>
      <c r="X3178" s="31" t="s">
        <v>6535</v>
      </c>
      <c r="Y3178" s="2" t="s">
        <v>6535</v>
      </c>
      <c r="AA3178" s="38">
        <v>53179</v>
      </c>
      <c r="AB3178" s="9" t="s">
        <v>6535</v>
      </c>
      <c r="AC3178" s="38">
        <v>351522</v>
      </c>
      <c r="AD3178" s="9" t="s">
        <v>6535</v>
      </c>
      <c r="AE3178" s="42">
        <v>15708</v>
      </c>
      <c r="AF3178" s="9" t="s">
        <v>6535</v>
      </c>
      <c r="AG3178" s="41">
        <v>4573</v>
      </c>
      <c r="AH3178" s="2" t="s">
        <v>6535</v>
      </c>
      <c r="AI3178" s="41">
        <v>0</v>
      </c>
      <c r="AJ3178" s="2" t="s">
        <v>6535</v>
      </c>
      <c r="AK3178" s="41">
        <v>53653</v>
      </c>
      <c r="AL3178" s="2" t="s">
        <v>6535</v>
      </c>
      <c r="AM3178" s="2" t="str">
        <f>IF(OR(O3178="Q",Q3178="Q",S3178="Q",U3178="Q",W3178="Q",Y3178="Q",AB3178="Q",AD3178="Q",AF3178="Q",AH3178="Q",AJ3178="Q",AL3178="Q"),"Yes","No")</f>
        <v>No</v>
      </c>
    </row>
    <row r="3179" spans="1:39">
      <c r="A3179" s="6" t="s">
        <v>2954</v>
      </c>
      <c r="B3179" s="6" t="s">
        <v>2955</v>
      </c>
      <c r="C3179" s="4" t="s">
        <v>77</v>
      </c>
      <c r="D3179" s="242" t="s">
        <v>2956</v>
      </c>
      <c r="E3179" s="237">
        <v>55258</v>
      </c>
      <c r="F3179" s="25" t="s">
        <v>167</v>
      </c>
      <c r="G3179" s="53" t="s">
        <v>264</v>
      </c>
      <c r="H3179" s="180">
        <v>0</v>
      </c>
      <c r="I3179" s="27">
        <v>3</v>
      </c>
      <c r="J3179" s="171" t="s">
        <v>15</v>
      </c>
      <c r="K3179" s="171" t="s">
        <v>13</v>
      </c>
      <c r="L3179" s="9">
        <v>3</v>
      </c>
      <c r="M3179" s="9"/>
      <c r="N3179" s="32">
        <v>0.55028962611901</v>
      </c>
      <c r="O3179" s="10" t="s">
        <v>6535</v>
      </c>
      <c r="P3179" s="57">
        <v>2.025743418757027E-2</v>
      </c>
      <c r="Q3179" s="7" t="s">
        <v>6535</v>
      </c>
      <c r="R3179" s="182">
        <v>84.208292523669598</v>
      </c>
      <c r="S3179" s="1" t="s">
        <v>6535</v>
      </c>
      <c r="T3179" s="36">
        <v>3.0999020568070521</v>
      </c>
      <c r="U3179" s="2" t="s">
        <v>6535</v>
      </c>
      <c r="V3179" s="31">
        <v>27.164823591363877</v>
      </c>
      <c r="W3179" s="2" t="s">
        <v>6535</v>
      </c>
      <c r="X3179" s="31" t="s">
        <v>6535</v>
      </c>
      <c r="Y3179" s="2" t="s">
        <v>6535</v>
      </c>
      <c r="AA3179" s="38">
        <v>5225</v>
      </c>
      <c r="AB3179" s="9" t="s">
        <v>6535</v>
      </c>
      <c r="AC3179" s="38">
        <v>257930</v>
      </c>
      <c r="AD3179" s="9" t="s">
        <v>6535</v>
      </c>
      <c r="AE3179" s="42">
        <v>9495</v>
      </c>
      <c r="AF3179" s="9" t="s">
        <v>6535</v>
      </c>
      <c r="AG3179" s="41">
        <v>3063</v>
      </c>
      <c r="AH3179" s="2" t="s">
        <v>6535</v>
      </c>
      <c r="AI3179" s="41">
        <v>0</v>
      </c>
      <c r="AJ3179" s="2" t="s">
        <v>6535</v>
      </c>
      <c r="AK3179" s="41">
        <v>77954</v>
      </c>
      <c r="AL3179" s="2" t="s">
        <v>6535</v>
      </c>
      <c r="AM3179" s="2" t="str">
        <f>IF(OR(O3179="Q",Q3179="Q",S3179="Q",U3179="Q",W3179="Q",Y3179="Q",AB3179="Q",AD3179="Q",AF3179="Q",AH3179="Q",AJ3179="Q",AL3179="Q"),"Yes","No")</f>
        <v>No</v>
      </c>
    </row>
    <row r="3180" spans="1:39">
      <c r="A3180" s="6" t="s">
        <v>5172</v>
      </c>
      <c r="B3180" s="6" t="s">
        <v>5173</v>
      </c>
      <c r="C3180" s="4" t="s">
        <v>84</v>
      </c>
      <c r="D3180" s="242" t="s">
        <v>5174</v>
      </c>
      <c r="E3180" s="237">
        <v>80212</v>
      </c>
      <c r="F3180" s="25" t="s">
        <v>167</v>
      </c>
      <c r="G3180" s="53" t="s">
        <v>264</v>
      </c>
      <c r="H3180" s="180">
        <v>0</v>
      </c>
      <c r="I3180" s="27">
        <v>3</v>
      </c>
      <c r="J3180" s="171" t="s">
        <v>14</v>
      </c>
      <c r="K3180" s="171" t="s">
        <v>13</v>
      </c>
      <c r="L3180" s="9">
        <v>3</v>
      </c>
      <c r="M3180" s="9"/>
      <c r="N3180" s="32">
        <v>0.51385861102460295</v>
      </c>
      <c r="O3180" s="10" t="s">
        <v>6535</v>
      </c>
      <c r="P3180" s="57">
        <v>1.9874250198742501E-2</v>
      </c>
      <c r="Q3180" s="7" t="s">
        <v>6535</v>
      </c>
      <c r="R3180" s="182">
        <v>29.294989414255468</v>
      </c>
      <c r="S3180" s="1" t="s">
        <v>6535</v>
      </c>
      <c r="T3180" s="36">
        <v>1.1330275229357798</v>
      </c>
      <c r="U3180" s="2" t="s">
        <v>6535</v>
      </c>
      <c r="V3180" s="31">
        <v>25.855496729990659</v>
      </c>
      <c r="W3180" s="2" t="s">
        <v>6535</v>
      </c>
      <c r="X3180" s="31" t="s">
        <v>6535</v>
      </c>
      <c r="Y3180" s="2" t="s">
        <v>6535</v>
      </c>
      <c r="AA3180" s="38">
        <v>1650</v>
      </c>
      <c r="AB3180" s="9" t="s">
        <v>6535</v>
      </c>
      <c r="AC3180" s="38">
        <v>83022</v>
      </c>
      <c r="AD3180" s="9" t="s">
        <v>6535</v>
      </c>
      <c r="AE3180" s="42">
        <v>3211</v>
      </c>
      <c r="AF3180" s="9" t="s">
        <v>6535</v>
      </c>
      <c r="AG3180" s="41">
        <v>2834</v>
      </c>
      <c r="AH3180" s="2" t="s">
        <v>6535</v>
      </c>
      <c r="AI3180" s="41">
        <v>0</v>
      </c>
      <c r="AJ3180" s="2" t="s">
        <v>6535</v>
      </c>
      <c r="AK3180" s="41">
        <v>24428</v>
      </c>
      <c r="AL3180" s="2" t="s">
        <v>6535</v>
      </c>
      <c r="AM3180" s="2" t="str">
        <f>IF(OR(O3180="Q",Q3180="Q",S3180="Q",U3180="Q",W3180="Q",Y3180="Q",AB3180="Q",AD3180="Q",AF3180="Q",AH3180="Q",AJ3180="Q",AL3180="Q"),"Yes","No")</f>
        <v>No</v>
      </c>
    </row>
    <row r="3181" spans="1:39">
      <c r="A3181" s="3" t="s">
        <v>5763</v>
      </c>
      <c r="B3181" s="3" t="s">
        <v>5732</v>
      </c>
      <c r="C3181" s="4" t="s">
        <v>28</v>
      </c>
      <c r="D3181" s="241">
        <v>9167</v>
      </c>
      <c r="E3181" s="236">
        <v>90167</v>
      </c>
      <c r="F3181" s="3" t="s">
        <v>317</v>
      </c>
      <c r="G3181" s="4" t="s">
        <v>264</v>
      </c>
      <c r="H3181" s="60">
        <v>72794</v>
      </c>
      <c r="I3181" s="27">
        <v>3</v>
      </c>
      <c r="J3181" s="170" t="s">
        <v>14</v>
      </c>
      <c r="K3181" s="170" t="s">
        <v>13</v>
      </c>
      <c r="L3181" s="5">
        <v>3</v>
      </c>
      <c r="N3181" s="31">
        <v>1.8990553145980631</v>
      </c>
      <c r="O3181" s="4" t="s">
        <v>6535</v>
      </c>
      <c r="P3181" s="56">
        <v>5.722926081631776E-2</v>
      </c>
      <c r="Q3181" s="8" t="s">
        <v>6535</v>
      </c>
      <c r="R3181" s="35">
        <v>102.3846012832264</v>
      </c>
      <c r="S3181" s="2" t="s">
        <v>6535</v>
      </c>
      <c r="T3181" s="36">
        <v>3.0854262144821263</v>
      </c>
      <c r="U3181" s="2" t="s">
        <v>6535</v>
      </c>
      <c r="V3181" s="31">
        <v>33.183292733646248</v>
      </c>
      <c r="W3181" s="2" t="s">
        <v>6535</v>
      </c>
      <c r="X3181" s="31" t="s">
        <v>6535</v>
      </c>
      <c r="Y3181" s="2" t="s">
        <v>6535</v>
      </c>
      <c r="AA3181" s="37">
        <v>31963</v>
      </c>
      <c r="AB3181" s="4" t="s">
        <v>6535</v>
      </c>
      <c r="AC3181" s="37">
        <v>558508</v>
      </c>
      <c r="AD3181" s="4" t="s">
        <v>6535</v>
      </c>
      <c r="AE3181" s="41">
        <v>16831</v>
      </c>
      <c r="AF3181" s="4" t="s">
        <v>6535</v>
      </c>
      <c r="AG3181" s="41">
        <v>5455</v>
      </c>
      <c r="AH3181" s="2" t="s">
        <v>6535</v>
      </c>
      <c r="AI3181" s="41">
        <v>0</v>
      </c>
      <c r="AJ3181" s="2" t="s">
        <v>6535</v>
      </c>
      <c r="AK3181" s="41">
        <v>68857</v>
      </c>
      <c r="AL3181" s="2" t="s">
        <v>6535</v>
      </c>
      <c r="AM3181" s="2" t="str">
        <f>IF(OR(O3181="Q",Q3181="Q",S3181="Q",U3181="Q",W3181="Q",Y3181="Q",AB3181="Q",AD3181="Q",AF3181="Q",AH3181="Q",AJ3181="Q",AL3181="Q"),"Yes","No")</f>
        <v>No</v>
      </c>
    </row>
    <row r="3182" spans="1:39">
      <c r="A3182" s="6" t="s">
        <v>1838</v>
      </c>
      <c r="B3182" s="6" t="s">
        <v>1353</v>
      </c>
      <c r="C3182" s="4" t="s">
        <v>83</v>
      </c>
      <c r="D3182" s="242">
        <v>4233</v>
      </c>
      <c r="E3182" s="237">
        <v>40233</v>
      </c>
      <c r="F3182" s="25" t="s">
        <v>317</v>
      </c>
      <c r="G3182" s="53" t="s">
        <v>264</v>
      </c>
      <c r="H3182" s="180">
        <v>214881</v>
      </c>
      <c r="I3182" s="27">
        <v>3</v>
      </c>
      <c r="J3182" s="171" t="s">
        <v>15</v>
      </c>
      <c r="K3182" s="171" t="s">
        <v>13</v>
      </c>
      <c r="L3182" s="9">
        <v>3</v>
      </c>
      <c r="M3182" s="9"/>
      <c r="N3182" s="32">
        <v>0.53716904276985744</v>
      </c>
      <c r="O3182" s="10" t="s">
        <v>6535</v>
      </c>
      <c r="P3182" s="57">
        <v>9.9307339628576088E-2</v>
      </c>
      <c r="Q3182" s="7" t="s">
        <v>6535</v>
      </c>
      <c r="R3182" s="182">
        <v>86.688625733903876</v>
      </c>
      <c r="S3182" s="1" t="s">
        <v>6535</v>
      </c>
      <c r="T3182" s="36">
        <v>16.026271270773211</v>
      </c>
      <c r="U3182" s="2" t="s">
        <v>6535</v>
      </c>
      <c r="V3182" s="31">
        <v>5.4091575182554266</v>
      </c>
      <c r="W3182" s="2" t="s">
        <v>6535</v>
      </c>
      <c r="X3182" s="31" t="s">
        <v>6535</v>
      </c>
      <c r="Y3182" s="2" t="s">
        <v>6535</v>
      </c>
      <c r="AA3182" s="38">
        <v>86510</v>
      </c>
      <c r="AB3182" s="9" t="s">
        <v>6535</v>
      </c>
      <c r="AC3182" s="38">
        <v>871134</v>
      </c>
      <c r="AD3182" s="9" t="s">
        <v>6535</v>
      </c>
      <c r="AE3182" s="42">
        <v>161048</v>
      </c>
      <c r="AF3182" s="9" t="s">
        <v>6535</v>
      </c>
      <c r="AG3182" s="41">
        <v>10049</v>
      </c>
      <c r="AH3182" s="2" t="s">
        <v>6535</v>
      </c>
      <c r="AI3182" s="41">
        <v>0</v>
      </c>
      <c r="AJ3182" s="2" t="s">
        <v>6535</v>
      </c>
      <c r="AK3182" s="41">
        <v>115613</v>
      </c>
      <c r="AL3182" s="2" t="s">
        <v>6535</v>
      </c>
      <c r="AM3182" s="2" t="str">
        <f>IF(OR(O3182="Q",Q3182="Q",S3182="Q",U3182="Q",W3182="Q",Y3182="Q",AB3182="Q",AD3182="Q",AF3182="Q",AH3182="Q",AJ3182="Q",AL3182="Q"),"Yes","No")</f>
        <v>No</v>
      </c>
    </row>
    <row r="3183" spans="1:39">
      <c r="A3183" s="3" t="s">
        <v>6298</v>
      </c>
      <c r="B3183" s="3" t="s">
        <v>1581</v>
      </c>
      <c r="C3183" s="4" t="s">
        <v>68</v>
      </c>
      <c r="D3183" s="241">
        <v>1159</v>
      </c>
      <c r="E3183" s="236">
        <v>10181</v>
      </c>
      <c r="F3183" s="3" t="s">
        <v>317</v>
      </c>
      <c r="G3183" s="4" t="s">
        <v>264</v>
      </c>
      <c r="H3183" s="60">
        <v>4181019</v>
      </c>
      <c r="I3183" s="27">
        <v>3</v>
      </c>
      <c r="J3183" s="170" t="s">
        <v>15</v>
      </c>
      <c r="K3183" s="170" t="s">
        <v>16</v>
      </c>
      <c r="L3183" s="5">
        <v>3</v>
      </c>
      <c r="N3183" s="31">
        <v>0.98419494139420116</v>
      </c>
      <c r="O3183" s="4" t="s">
        <v>6535</v>
      </c>
      <c r="P3183" s="56">
        <v>0.15255261572591056</v>
      </c>
      <c r="Q3183" s="8" t="s">
        <v>6535</v>
      </c>
      <c r="R3183" s="35">
        <v>59.595965352176883</v>
      </c>
      <c r="S3183" s="2" t="s">
        <v>6535</v>
      </c>
      <c r="T3183" s="36">
        <v>9.2375199452929113</v>
      </c>
      <c r="U3183" s="2" t="s">
        <v>6535</v>
      </c>
      <c r="V3183" s="31">
        <v>6.4515114127082045</v>
      </c>
      <c r="W3183" s="2" t="s">
        <v>6535</v>
      </c>
      <c r="X3183" s="31" t="s">
        <v>6535</v>
      </c>
      <c r="Y3183" s="2" t="s">
        <v>6535</v>
      </c>
      <c r="AA3183" s="37">
        <v>79769</v>
      </c>
      <c r="AB3183" s="4" t="s">
        <v>6535</v>
      </c>
      <c r="AC3183" s="37">
        <v>522895</v>
      </c>
      <c r="AD3183" s="4" t="s">
        <v>6535</v>
      </c>
      <c r="AE3183" s="41">
        <v>81050</v>
      </c>
      <c r="AF3183" s="4" t="s">
        <v>6535</v>
      </c>
      <c r="AG3183" s="41">
        <v>8774</v>
      </c>
      <c r="AH3183" s="2" t="s">
        <v>6535</v>
      </c>
      <c r="AI3183" s="41">
        <v>0</v>
      </c>
      <c r="AJ3183" s="2" t="s">
        <v>6535</v>
      </c>
      <c r="AK3183" s="41">
        <v>147168</v>
      </c>
      <c r="AL3183" s="2" t="s">
        <v>6535</v>
      </c>
      <c r="AM3183" s="2" t="str">
        <f>IF(OR(O3183="Q",Q3183="Q",S3183="Q",U3183="Q",W3183="Q",Y3183="Q",AB3183="Q",AD3183="Q",AF3183="Q",AH3183="Q",AJ3183="Q",AL3183="Q"),"Yes","No")</f>
        <v>No</v>
      </c>
    </row>
    <row r="3184" spans="1:39">
      <c r="A3184" s="6" t="s">
        <v>6297</v>
      </c>
      <c r="B3184" s="6" t="s">
        <v>388</v>
      </c>
      <c r="C3184" s="4" t="s">
        <v>68</v>
      </c>
      <c r="D3184" s="242">
        <v>1158</v>
      </c>
      <c r="E3184" s="237">
        <v>10180</v>
      </c>
      <c r="F3184" s="25" t="s">
        <v>317</v>
      </c>
      <c r="G3184" s="53" t="s">
        <v>264</v>
      </c>
      <c r="H3184" s="180">
        <v>4181019</v>
      </c>
      <c r="I3184" s="28">
        <v>3</v>
      </c>
      <c r="J3184" s="171" t="s">
        <v>15</v>
      </c>
      <c r="K3184" s="171" t="s">
        <v>16</v>
      </c>
      <c r="L3184" s="9">
        <v>3</v>
      </c>
      <c r="M3184" s="9"/>
      <c r="N3184" s="32">
        <v>0.96306103535019194</v>
      </c>
      <c r="O3184" s="10" t="s">
        <v>6535</v>
      </c>
      <c r="P3184" s="57">
        <v>0.10201438916184769</v>
      </c>
      <c r="Q3184" s="7" t="s">
        <v>6535</v>
      </c>
      <c r="R3184" s="182">
        <v>45.2147537518495</v>
      </c>
      <c r="S3184" s="1" t="s">
        <v>6535</v>
      </c>
      <c r="T3184" s="36">
        <v>4.7894736842105265</v>
      </c>
      <c r="U3184" s="2" t="s">
        <v>6535</v>
      </c>
      <c r="V3184" s="31">
        <v>9.4404430910455002</v>
      </c>
      <c r="W3184" s="2" t="s">
        <v>6535</v>
      </c>
      <c r="X3184" s="31" t="s">
        <v>6535</v>
      </c>
      <c r="Y3184" s="2" t="s">
        <v>6535</v>
      </c>
      <c r="AA3184" s="38">
        <v>21822</v>
      </c>
      <c r="AB3184" s="9" t="s">
        <v>6535</v>
      </c>
      <c r="AC3184" s="38">
        <v>213911</v>
      </c>
      <c r="AD3184" s="9" t="s">
        <v>6535</v>
      </c>
      <c r="AE3184" s="42">
        <v>22659</v>
      </c>
      <c r="AF3184" s="9" t="s">
        <v>6535</v>
      </c>
      <c r="AG3184" s="41">
        <v>4731</v>
      </c>
      <c r="AH3184" s="2" t="s">
        <v>6535</v>
      </c>
      <c r="AI3184" s="41">
        <v>0</v>
      </c>
      <c r="AJ3184" s="2" t="s">
        <v>6535</v>
      </c>
      <c r="AK3184" s="41">
        <v>70965</v>
      </c>
      <c r="AL3184" s="2" t="s">
        <v>6535</v>
      </c>
      <c r="AM3184" s="2" t="str">
        <f>IF(OR(O3184="Q",Q3184="Q",S3184="Q",U3184="Q",W3184="Q",Y3184="Q",AB3184="Q",AD3184="Q",AF3184="Q",AH3184="Q",AJ3184="Q",AL3184="Q"),"Yes","No")</f>
        <v>No</v>
      </c>
    </row>
    <row r="3185" spans="1:39">
      <c r="A3185" s="6" t="s">
        <v>5217</v>
      </c>
      <c r="B3185" s="6" t="s">
        <v>5218</v>
      </c>
      <c r="C3185" s="4" t="s">
        <v>132</v>
      </c>
      <c r="D3185" s="242" t="s">
        <v>5219</v>
      </c>
      <c r="E3185" s="237">
        <v>88200</v>
      </c>
      <c r="F3185" s="25" t="s">
        <v>167</v>
      </c>
      <c r="G3185" s="53" t="s">
        <v>264</v>
      </c>
      <c r="H3185" s="180">
        <v>0</v>
      </c>
      <c r="I3185" s="28">
        <v>3</v>
      </c>
      <c r="J3185" s="171" t="s">
        <v>15</v>
      </c>
      <c r="K3185" s="171" t="s">
        <v>13</v>
      </c>
      <c r="L3185" s="9">
        <v>3</v>
      </c>
      <c r="M3185" s="9"/>
      <c r="N3185" s="32">
        <v>0.29207920792079206</v>
      </c>
      <c r="O3185" s="10" t="s">
        <v>6535</v>
      </c>
      <c r="P3185" s="57">
        <v>2.9613556599730503E-3</v>
      </c>
      <c r="Q3185" s="7" t="s">
        <v>6535</v>
      </c>
      <c r="R3185" s="182">
        <v>163.82226438962681</v>
      </c>
      <c r="S3185" s="1" t="s">
        <v>6535</v>
      </c>
      <c r="T3185" s="36">
        <v>1.6609740670461732</v>
      </c>
      <c r="U3185" s="2" t="s">
        <v>6535</v>
      </c>
      <c r="V3185" s="31">
        <v>98.630236100533125</v>
      </c>
      <c r="W3185" s="2" t="s">
        <v>6535</v>
      </c>
      <c r="X3185" s="31" t="s">
        <v>6535</v>
      </c>
      <c r="Y3185" s="2" t="s">
        <v>6535</v>
      </c>
      <c r="AA3185" s="38">
        <v>767</v>
      </c>
      <c r="AB3185" s="9" t="s">
        <v>6535</v>
      </c>
      <c r="AC3185" s="38">
        <v>259003</v>
      </c>
      <c r="AD3185" s="9" t="s">
        <v>6535</v>
      </c>
      <c r="AE3185" s="42">
        <v>2626</v>
      </c>
      <c r="AF3185" s="9" t="s">
        <v>6535</v>
      </c>
      <c r="AG3185" s="41">
        <v>1581</v>
      </c>
      <c r="AH3185" s="2" t="s">
        <v>6535</v>
      </c>
      <c r="AI3185" s="41">
        <v>0</v>
      </c>
      <c r="AJ3185" s="2" t="s">
        <v>6535</v>
      </c>
      <c r="AK3185" s="41">
        <v>44931</v>
      </c>
      <c r="AL3185" s="2" t="s">
        <v>6535</v>
      </c>
      <c r="AM3185" s="2" t="str">
        <f>IF(OR(O3185="Q",Q3185="Q",S3185="Q",U3185="Q",W3185="Q",Y3185="Q",AB3185="Q",AD3185="Q",AF3185="Q",AH3185="Q",AJ3185="Q",AL3185="Q"),"Yes","No")</f>
        <v>No</v>
      </c>
    </row>
    <row r="3186" spans="1:39">
      <c r="A3186" s="6" t="s">
        <v>472</v>
      </c>
      <c r="B3186" s="6" t="s">
        <v>473</v>
      </c>
      <c r="C3186" s="4" t="s">
        <v>2</v>
      </c>
      <c r="D3186" s="242" t="s">
        <v>474</v>
      </c>
      <c r="E3186" s="237" t="s">
        <v>475</v>
      </c>
      <c r="F3186" s="25" t="s">
        <v>317</v>
      </c>
      <c r="G3186" s="53" t="s">
        <v>476</v>
      </c>
      <c r="H3186" s="180">
        <v>0</v>
      </c>
      <c r="I3186" s="28">
        <v>3</v>
      </c>
      <c r="J3186" s="171" t="s">
        <v>17</v>
      </c>
      <c r="K3186" s="171" t="s">
        <v>13</v>
      </c>
      <c r="L3186" s="9">
        <v>3</v>
      </c>
      <c r="M3186" s="9"/>
      <c r="N3186" s="32">
        <v>3.7900350449489562</v>
      </c>
      <c r="O3186" s="10" t="s">
        <v>6535</v>
      </c>
      <c r="P3186" s="57">
        <v>1</v>
      </c>
      <c r="Q3186" s="7" t="s">
        <v>6535</v>
      </c>
      <c r="R3186" s="182">
        <v>5.0608341810783317</v>
      </c>
      <c r="S3186" s="1" t="s">
        <v>6535</v>
      </c>
      <c r="T3186" s="36">
        <v>1.3353001017293997</v>
      </c>
      <c r="U3186" s="2" t="s">
        <v>6535</v>
      </c>
      <c r="V3186" s="31">
        <v>3.7900350449489562</v>
      </c>
      <c r="W3186" s="2" t="s">
        <v>6535</v>
      </c>
      <c r="X3186" s="31" t="s">
        <v>6535</v>
      </c>
      <c r="Y3186" s="2" t="s">
        <v>6535</v>
      </c>
      <c r="AA3186" s="38">
        <v>24874</v>
      </c>
      <c r="AB3186" s="9" t="s">
        <v>6535</v>
      </c>
      <c r="AC3186" s="38">
        <v>24874</v>
      </c>
      <c r="AD3186" s="9" t="s">
        <v>6535</v>
      </c>
      <c r="AE3186" s="42">
        <v>6563</v>
      </c>
      <c r="AF3186" s="9" t="s">
        <v>6535</v>
      </c>
      <c r="AG3186" s="41">
        <v>4915</v>
      </c>
      <c r="AH3186" s="2" t="s">
        <v>6535</v>
      </c>
      <c r="AI3186" s="41">
        <v>0</v>
      </c>
      <c r="AJ3186" s="2" t="s">
        <v>6535</v>
      </c>
      <c r="AK3186" s="41">
        <v>229388</v>
      </c>
      <c r="AL3186" s="2" t="s">
        <v>6535</v>
      </c>
      <c r="AM3186" s="2" t="str">
        <f>IF(OR(O3186="Q",Q3186="Q",S3186="Q",U3186="Q",W3186="Q",Y3186="Q",AB3186="Q",AD3186="Q",AF3186="Q",AH3186="Q",AJ3186="Q",AL3186="Q"),"Yes","No")</f>
        <v>No</v>
      </c>
    </row>
    <row r="3187" spans="1:39">
      <c r="A3187" s="3" t="s">
        <v>6275</v>
      </c>
      <c r="B3187" s="3" t="s">
        <v>6276</v>
      </c>
      <c r="C3187" s="4" t="s">
        <v>2</v>
      </c>
      <c r="E3187" s="236" t="s">
        <v>6277</v>
      </c>
      <c r="F3187" s="3" t="s">
        <v>317</v>
      </c>
      <c r="G3187" s="4" t="s">
        <v>476</v>
      </c>
      <c r="H3187" s="60">
        <v>0</v>
      </c>
      <c r="I3187" s="27">
        <v>3</v>
      </c>
      <c r="J3187" s="170" t="s">
        <v>15</v>
      </c>
      <c r="K3187" s="170" t="s">
        <v>16</v>
      </c>
      <c r="L3187" s="5">
        <v>3</v>
      </c>
      <c r="N3187" s="31">
        <v>0.66766288105200244</v>
      </c>
      <c r="O3187" s="4" t="s">
        <v>6535</v>
      </c>
      <c r="P3187" s="56">
        <v>0.11150579407531883</v>
      </c>
      <c r="Q3187" s="8" t="s">
        <v>6535</v>
      </c>
      <c r="R3187" s="35">
        <v>36.761162079510704</v>
      </c>
      <c r="S3187" s="2" t="s">
        <v>6535</v>
      </c>
      <c r="T3187" s="36">
        <v>6.1394495412844039</v>
      </c>
      <c r="U3187" s="2" t="s">
        <v>6535</v>
      </c>
      <c r="V3187" s="31">
        <v>5.9876967523411038</v>
      </c>
      <c r="W3187" s="2" t="s">
        <v>6535</v>
      </c>
      <c r="X3187" s="31" t="s">
        <v>6535</v>
      </c>
      <c r="Y3187" s="2" t="s">
        <v>6535</v>
      </c>
      <c r="AA3187" s="37">
        <v>13404</v>
      </c>
      <c r="AB3187" s="4" t="s">
        <v>6535</v>
      </c>
      <c r="AC3187" s="37">
        <v>120209</v>
      </c>
      <c r="AD3187" s="4" t="s">
        <v>6535</v>
      </c>
      <c r="AE3187" s="41">
        <v>20076</v>
      </c>
      <c r="AF3187" s="4" t="s">
        <v>6535</v>
      </c>
      <c r="AG3187" s="41">
        <v>3270</v>
      </c>
      <c r="AH3187" s="2" t="s">
        <v>6535</v>
      </c>
      <c r="AI3187" s="41">
        <v>0</v>
      </c>
      <c r="AJ3187" s="2" t="s">
        <v>6535</v>
      </c>
      <c r="AK3187" s="41">
        <v>75260</v>
      </c>
      <c r="AL3187" s="2" t="s">
        <v>6535</v>
      </c>
      <c r="AM3187" s="2" t="str">
        <f>IF(OR(O3187="Q",Q3187="Q",S3187="Q",U3187="Q",W3187="Q",Y3187="Q",AB3187="Q",AD3187="Q",AF3187="Q",AH3187="Q",AJ3187="Q",AL3187="Q"),"Yes","No")</f>
        <v>No</v>
      </c>
    </row>
    <row r="3188" spans="1:39">
      <c r="A3188" s="6" t="s">
        <v>505</v>
      </c>
      <c r="B3188" s="6" t="s">
        <v>506</v>
      </c>
      <c r="C3188" s="4" t="s">
        <v>148</v>
      </c>
      <c r="D3188" s="242" t="s">
        <v>5592</v>
      </c>
      <c r="E3188" s="237" t="s">
        <v>6284</v>
      </c>
      <c r="F3188" s="25" t="s">
        <v>320</v>
      </c>
      <c r="G3188" s="53" t="s">
        <v>476</v>
      </c>
      <c r="H3188" s="180">
        <v>0</v>
      </c>
      <c r="I3188" s="28">
        <v>3</v>
      </c>
      <c r="J3188" s="171" t="s">
        <v>15</v>
      </c>
      <c r="K3188" s="171" t="s">
        <v>13</v>
      </c>
      <c r="L3188" s="9">
        <v>3</v>
      </c>
      <c r="M3188" s="9"/>
      <c r="N3188" s="32">
        <v>4.0216813487241803</v>
      </c>
      <c r="O3188" s="10" t="s">
        <v>6535</v>
      </c>
      <c r="P3188" s="57">
        <v>0.62930020320131186</v>
      </c>
      <c r="Q3188" s="7" t="s">
        <v>6535</v>
      </c>
      <c r="R3188" s="182">
        <v>106.38811630847029</v>
      </c>
      <c r="S3188" s="1" t="s">
        <v>6535</v>
      </c>
      <c r="T3188" s="36">
        <v>16.647281921618205</v>
      </c>
      <c r="U3188" s="2" t="s">
        <v>6535</v>
      </c>
      <c r="V3188" s="31">
        <v>6.39071992709599</v>
      </c>
      <c r="W3188" s="2" t="s">
        <v>6535</v>
      </c>
      <c r="X3188" s="31" t="s">
        <v>6535</v>
      </c>
      <c r="Y3188" s="2" t="s">
        <v>6535</v>
      </c>
      <c r="AA3188" s="38">
        <v>105915</v>
      </c>
      <c r="AB3188" s="9" t="s">
        <v>6535</v>
      </c>
      <c r="AC3188" s="38">
        <v>168306</v>
      </c>
      <c r="AD3188" s="9" t="s">
        <v>6535</v>
      </c>
      <c r="AE3188" s="42">
        <v>26336</v>
      </c>
      <c r="AF3188" s="9" t="s">
        <v>6535</v>
      </c>
      <c r="AG3188" s="41">
        <v>1582</v>
      </c>
      <c r="AH3188" s="2" t="s">
        <v>6535</v>
      </c>
      <c r="AI3188" s="41">
        <v>0</v>
      </c>
      <c r="AJ3188" s="2" t="s">
        <v>6535</v>
      </c>
      <c r="AK3188" s="41">
        <v>39894</v>
      </c>
      <c r="AL3188" s="2" t="s">
        <v>6535</v>
      </c>
      <c r="AM3188" s="2" t="str">
        <f>IF(OR(O3188="Q",Q3188="Q",S3188="Q",U3188="Q",W3188="Q",Y3188="Q",AB3188="Q",AD3188="Q",AF3188="Q",AH3188="Q",AJ3188="Q",AL3188="Q"),"Yes","No")</f>
        <v>No</v>
      </c>
    </row>
    <row r="3189" spans="1:39">
      <c r="A3189" s="6" t="s">
        <v>5833</v>
      </c>
      <c r="B3189" s="6" t="s">
        <v>5834</v>
      </c>
      <c r="C3189" s="4" t="s">
        <v>28</v>
      </c>
      <c r="D3189" s="242" t="s">
        <v>5835</v>
      </c>
      <c r="E3189" s="237">
        <v>99262</v>
      </c>
      <c r="F3189" s="25" t="s">
        <v>167</v>
      </c>
      <c r="G3189" s="53" t="s">
        <v>264</v>
      </c>
      <c r="H3189" s="180">
        <v>0</v>
      </c>
      <c r="I3189" s="28">
        <v>3</v>
      </c>
      <c r="J3189" s="171" t="s">
        <v>14</v>
      </c>
      <c r="K3189" s="171" t="s">
        <v>13</v>
      </c>
      <c r="L3189" s="9">
        <v>3</v>
      </c>
      <c r="M3189" s="9"/>
      <c r="N3189" s="32">
        <v>0.83578839503010116</v>
      </c>
      <c r="O3189" s="10" t="s">
        <v>6535</v>
      </c>
      <c r="P3189" s="57">
        <v>3.1864396847255998E-2</v>
      </c>
      <c r="Q3189" s="7" t="s">
        <v>6535</v>
      </c>
      <c r="R3189" s="182">
        <v>57.087817117368274</v>
      </c>
      <c r="S3189" s="1" t="s">
        <v>6535</v>
      </c>
      <c r="T3189" s="36">
        <v>2.1764705882352939</v>
      </c>
      <c r="U3189" s="2" t="s">
        <v>6535</v>
      </c>
      <c r="V3189" s="31">
        <v>26.229537594466503</v>
      </c>
      <c r="W3189" s="2" t="s">
        <v>6535</v>
      </c>
      <c r="X3189" s="31" t="s">
        <v>6535</v>
      </c>
      <c r="Y3189" s="2" t="s">
        <v>6535</v>
      </c>
      <c r="AA3189" s="38">
        <v>6525</v>
      </c>
      <c r="AB3189" s="9" t="s">
        <v>6535</v>
      </c>
      <c r="AC3189" s="38">
        <v>204774</v>
      </c>
      <c r="AD3189" s="9" t="s">
        <v>6535</v>
      </c>
      <c r="AE3189" s="42">
        <v>7807</v>
      </c>
      <c r="AF3189" s="9" t="s">
        <v>6535</v>
      </c>
      <c r="AG3189" s="41">
        <v>3587</v>
      </c>
      <c r="AH3189" s="2" t="s">
        <v>6535</v>
      </c>
      <c r="AI3189" s="41">
        <v>0</v>
      </c>
      <c r="AJ3189" s="2" t="s">
        <v>6535</v>
      </c>
      <c r="AK3189" s="41">
        <v>60786</v>
      </c>
      <c r="AL3189" s="2" t="s">
        <v>6535</v>
      </c>
      <c r="AM3189" s="2" t="str">
        <f>IF(OR(O3189="Q",Q3189="Q",S3189="Q",U3189="Q",W3189="Q",Y3189="Q",AB3189="Q",AD3189="Q",AF3189="Q",AH3189="Q",AJ3189="Q",AL3189="Q"),"Yes","No")</f>
        <v>No</v>
      </c>
    </row>
    <row r="3190" spans="1:39">
      <c r="A3190" s="3" t="s">
        <v>5183</v>
      </c>
      <c r="B3190" s="3" t="s">
        <v>5184</v>
      </c>
      <c r="C3190" s="4" t="s">
        <v>84</v>
      </c>
      <c r="D3190" s="241" t="s">
        <v>5185</v>
      </c>
      <c r="E3190" s="236">
        <v>88128</v>
      </c>
      <c r="F3190" s="3" t="s">
        <v>167</v>
      </c>
      <c r="G3190" s="4" t="s">
        <v>264</v>
      </c>
      <c r="H3190" s="60">
        <v>0</v>
      </c>
      <c r="I3190" s="27">
        <v>3</v>
      </c>
      <c r="J3190" s="170" t="s">
        <v>14</v>
      </c>
      <c r="K3190" s="170" t="s">
        <v>13</v>
      </c>
      <c r="L3190" s="5">
        <v>3</v>
      </c>
      <c r="N3190" s="31">
        <v>0.70273065784029787</v>
      </c>
      <c r="O3190" s="4" t="s">
        <v>6535</v>
      </c>
      <c r="P3190" s="56">
        <v>2.4071370870594237E-2</v>
      </c>
      <c r="Q3190" s="8" t="s">
        <v>6535</v>
      </c>
      <c r="R3190" s="35">
        <v>28.91844262295082</v>
      </c>
      <c r="S3190" s="2" t="s">
        <v>6535</v>
      </c>
      <c r="T3190" s="36">
        <v>0.99057377049180328</v>
      </c>
      <c r="U3190" s="2" t="s">
        <v>6535</v>
      </c>
      <c r="V3190" s="31">
        <v>29.193628465039303</v>
      </c>
      <c r="W3190" s="2" t="s">
        <v>6535</v>
      </c>
      <c r="X3190" s="31" t="s">
        <v>6535</v>
      </c>
      <c r="Y3190" s="2" t="s">
        <v>6535</v>
      </c>
      <c r="AA3190" s="37">
        <v>3397</v>
      </c>
      <c r="AB3190" s="4" t="s">
        <v>6535</v>
      </c>
      <c r="AC3190" s="37">
        <v>141122</v>
      </c>
      <c r="AD3190" s="4" t="s">
        <v>6535</v>
      </c>
      <c r="AE3190" s="41">
        <v>4834</v>
      </c>
      <c r="AF3190" s="4" t="s">
        <v>6535</v>
      </c>
      <c r="AG3190" s="41">
        <v>4880</v>
      </c>
      <c r="AH3190" s="2" t="s">
        <v>6535</v>
      </c>
      <c r="AI3190" s="41">
        <v>0</v>
      </c>
      <c r="AJ3190" s="2" t="s">
        <v>6535</v>
      </c>
      <c r="AK3190" s="41">
        <v>94714</v>
      </c>
      <c r="AL3190" s="2" t="s">
        <v>6535</v>
      </c>
      <c r="AM3190" s="2" t="str">
        <f>IF(OR(O3190="Q",Q3190="Q",S3190="Q",U3190="Q",W3190="Q",Y3190="Q",AB3190="Q",AD3190="Q",AF3190="Q",AH3190="Q",AJ3190="Q",AL3190="Q"),"Yes","No")</f>
        <v>No</v>
      </c>
    </row>
    <row r="3191" spans="1:39">
      <c r="A3191" s="3" t="s">
        <v>5455</v>
      </c>
      <c r="B3191" s="3" t="s">
        <v>5456</v>
      </c>
      <c r="C3191" s="4" t="s">
        <v>84</v>
      </c>
      <c r="D3191" s="241" t="s">
        <v>5457</v>
      </c>
      <c r="E3191" s="236" t="s">
        <v>5458</v>
      </c>
      <c r="F3191" s="3" t="s">
        <v>481</v>
      </c>
      <c r="G3191" s="4" t="s">
        <v>476</v>
      </c>
      <c r="H3191" s="60">
        <v>0</v>
      </c>
      <c r="I3191" s="27">
        <v>3</v>
      </c>
      <c r="J3191" s="170" t="s">
        <v>14</v>
      </c>
      <c r="K3191" s="170" t="s">
        <v>13</v>
      </c>
      <c r="L3191" s="5">
        <v>3</v>
      </c>
      <c r="N3191" s="31">
        <v>0.97706101537028411</v>
      </c>
      <c r="O3191" s="4" t="s">
        <v>6535</v>
      </c>
      <c r="P3191" s="56">
        <v>8.7642702708348563E-2</v>
      </c>
      <c r="Q3191" s="8" t="s">
        <v>6535</v>
      </c>
      <c r="R3191" s="35">
        <v>44.018850574712644</v>
      </c>
      <c r="S3191" s="2" t="s">
        <v>6535</v>
      </c>
      <c r="T3191" s="36">
        <v>3.9485057471264366</v>
      </c>
      <c r="U3191" s="2" t="s">
        <v>6535</v>
      </c>
      <c r="V3191" s="31">
        <v>11.148230088495575</v>
      </c>
      <c r="W3191" s="2" t="s">
        <v>6535</v>
      </c>
      <c r="X3191" s="31" t="s">
        <v>6535</v>
      </c>
      <c r="Y3191" s="2" t="s">
        <v>6535</v>
      </c>
      <c r="AA3191" s="37">
        <v>8391</v>
      </c>
      <c r="AB3191" s="4" t="s">
        <v>6535</v>
      </c>
      <c r="AC3191" s="37">
        <v>95741</v>
      </c>
      <c r="AD3191" s="4" t="s">
        <v>6535</v>
      </c>
      <c r="AE3191" s="41">
        <v>8588</v>
      </c>
      <c r="AF3191" s="4" t="s">
        <v>6535</v>
      </c>
      <c r="AG3191" s="41">
        <v>2175</v>
      </c>
      <c r="AH3191" s="2" t="s">
        <v>6535</v>
      </c>
      <c r="AI3191" s="41">
        <v>0</v>
      </c>
      <c r="AJ3191" s="2" t="s">
        <v>6535</v>
      </c>
      <c r="AK3191" s="41">
        <v>59901</v>
      </c>
      <c r="AL3191" s="2" t="s">
        <v>6535</v>
      </c>
      <c r="AM3191" s="2" t="str">
        <f>IF(OR(O3191="Q",Q3191="Q",S3191="Q",U3191="Q",W3191="Q",Y3191="Q",AB3191="Q",AD3191="Q",AF3191="Q",AH3191="Q",AJ3191="Q",AL3191="Q"),"Yes","No")</f>
        <v>No</v>
      </c>
    </row>
    <row r="3192" spans="1:39">
      <c r="A3192" s="3" t="s">
        <v>1848</v>
      </c>
      <c r="B3192" s="3" t="s">
        <v>1849</v>
      </c>
      <c r="C3192" s="4" t="s">
        <v>18</v>
      </c>
      <c r="D3192" s="241" t="s">
        <v>1850</v>
      </c>
      <c r="E3192" s="236">
        <v>44919</v>
      </c>
      <c r="F3192" s="3" t="s">
        <v>167</v>
      </c>
      <c r="G3192" s="4" t="s">
        <v>264</v>
      </c>
      <c r="H3192" s="60">
        <v>0</v>
      </c>
      <c r="I3192" s="27">
        <v>3</v>
      </c>
      <c r="J3192" s="170" t="s">
        <v>14</v>
      </c>
      <c r="K3192" s="170" t="s">
        <v>13</v>
      </c>
      <c r="L3192" s="5">
        <v>3</v>
      </c>
      <c r="N3192" s="31">
        <v>0</v>
      </c>
      <c r="O3192" s="4" t="s">
        <v>6535</v>
      </c>
      <c r="P3192" s="56">
        <v>0</v>
      </c>
      <c r="Q3192" s="8" t="s">
        <v>6535</v>
      </c>
      <c r="R3192" s="35">
        <v>37.84798534798535</v>
      </c>
      <c r="S3192" s="2" t="s">
        <v>163</v>
      </c>
      <c r="T3192" s="36">
        <v>4.5485347985347984</v>
      </c>
      <c r="U3192" s="2" t="s">
        <v>163</v>
      </c>
      <c r="V3192" s="31">
        <v>8.3209180591906584</v>
      </c>
      <c r="W3192" s="2" t="s">
        <v>6535</v>
      </c>
      <c r="X3192" s="31" t="s">
        <v>6535</v>
      </c>
      <c r="Y3192" s="2" t="s">
        <v>6535</v>
      </c>
      <c r="AA3192" s="37">
        <v>0</v>
      </c>
      <c r="AB3192" s="4" t="s">
        <v>6535</v>
      </c>
      <c r="AC3192" s="37">
        <v>82660</v>
      </c>
      <c r="AD3192" s="4" t="s">
        <v>6535</v>
      </c>
      <c r="AE3192" s="41">
        <v>9934</v>
      </c>
      <c r="AF3192" s="4" t="s">
        <v>6535</v>
      </c>
      <c r="AG3192" s="41">
        <v>2184</v>
      </c>
      <c r="AH3192" s="2" t="s">
        <v>163</v>
      </c>
      <c r="AI3192" s="41">
        <v>0</v>
      </c>
      <c r="AJ3192" s="2" t="s">
        <v>6535</v>
      </c>
      <c r="AK3192" s="41">
        <v>16631</v>
      </c>
      <c r="AL3192" s="2" t="s">
        <v>6535</v>
      </c>
      <c r="AM3192" s="2" t="str">
        <f>IF(OR(O3192="Q",Q3192="Q",S3192="Q",U3192="Q",W3192="Q",Y3192="Q",AB3192="Q",AD3192="Q",AF3192="Q",AH3192="Q",AJ3192="Q",AL3192="Q"),"Yes","No")</f>
        <v>No</v>
      </c>
    </row>
    <row r="3193" spans="1:39">
      <c r="A3193" s="3" t="s">
        <v>5860</v>
      </c>
      <c r="B3193" s="3" t="s">
        <v>5861</v>
      </c>
      <c r="C3193" s="4" t="s">
        <v>28</v>
      </c>
      <c r="D3193" s="241" t="s">
        <v>5862</v>
      </c>
      <c r="E3193" s="236">
        <v>99364</v>
      </c>
      <c r="F3193" s="3" t="s">
        <v>167</v>
      </c>
      <c r="G3193" s="4" t="s">
        <v>264</v>
      </c>
      <c r="H3193" s="60">
        <v>0</v>
      </c>
      <c r="I3193" s="27">
        <v>3</v>
      </c>
      <c r="J3193" s="170" t="s">
        <v>14</v>
      </c>
      <c r="K3193" s="170" t="s">
        <v>13</v>
      </c>
      <c r="L3193" s="5">
        <v>3</v>
      </c>
      <c r="N3193" s="31">
        <v>0</v>
      </c>
      <c r="O3193" s="4" t="s">
        <v>163</v>
      </c>
      <c r="P3193" s="56">
        <v>0</v>
      </c>
      <c r="Q3193" s="8" t="s">
        <v>6535</v>
      </c>
      <c r="R3193" s="35">
        <v>54.669784845650142</v>
      </c>
      <c r="S3193" s="2" t="s">
        <v>163</v>
      </c>
      <c r="T3193" s="36">
        <v>1.2597443093233551</v>
      </c>
      <c r="U3193" s="2" t="s">
        <v>163</v>
      </c>
      <c r="V3193" s="31">
        <v>43.397524752475249</v>
      </c>
      <c r="W3193" s="2" t="s">
        <v>163</v>
      </c>
      <c r="X3193" s="31" t="s">
        <v>6535</v>
      </c>
      <c r="Y3193" s="2" t="s">
        <v>6535</v>
      </c>
      <c r="AA3193" s="37">
        <v>0</v>
      </c>
      <c r="AB3193" s="4" t="s">
        <v>6535</v>
      </c>
      <c r="AC3193" s="37">
        <v>175326</v>
      </c>
      <c r="AD3193" s="4" t="s">
        <v>6535</v>
      </c>
      <c r="AE3193" s="41">
        <v>4040</v>
      </c>
      <c r="AF3193" s="4" t="s">
        <v>163</v>
      </c>
      <c r="AG3193" s="41">
        <v>3207</v>
      </c>
      <c r="AH3193" s="2" t="s">
        <v>163</v>
      </c>
      <c r="AI3193" s="41">
        <v>0</v>
      </c>
      <c r="AJ3193" s="2" t="s">
        <v>6535</v>
      </c>
      <c r="AK3193" s="41">
        <v>65226</v>
      </c>
      <c r="AL3193" s="2" t="s">
        <v>163</v>
      </c>
      <c r="AM3193" s="2" t="str">
        <f>IF(OR(O3193="Q",Q3193="Q",S3193="Q",U3193="Q",W3193="Q",Y3193="Q",AB3193="Q",AD3193="Q",AF3193="Q",AH3193="Q",AJ3193="Q",AL3193="Q"),"Yes","No")</f>
        <v>No</v>
      </c>
    </row>
    <row r="3194" spans="1:39">
      <c r="A3194" s="6" t="s">
        <v>3879</v>
      </c>
      <c r="B3194" s="6" t="s">
        <v>3880</v>
      </c>
      <c r="C3194" s="4" t="s">
        <v>141</v>
      </c>
      <c r="D3194" s="242" t="s">
        <v>3881</v>
      </c>
      <c r="E3194" s="237" t="s">
        <v>3882</v>
      </c>
      <c r="F3194" s="25" t="s">
        <v>317</v>
      </c>
      <c r="G3194" s="53" t="s">
        <v>476</v>
      </c>
      <c r="H3194" s="180">
        <v>0</v>
      </c>
      <c r="I3194" s="28">
        <v>3</v>
      </c>
      <c r="J3194" s="171" t="s">
        <v>15</v>
      </c>
      <c r="K3194" s="171" t="s">
        <v>13</v>
      </c>
      <c r="L3194" s="9">
        <v>3</v>
      </c>
      <c r="M3194" s="9"/>
      <c r="N3194" s="32">
        <v>1.1424865267744524</v>
      </c>
      <c r="O3194" s="10" t="s">
        <v>6535</v>
      </c>
      <c r="P3194" s="57">
        <v>0.15795846379453846</v>
      </c>
      <c r="Q3194" s="7" t="s">
        <v>6535</v>
      </c>
      <c r="R3194" s="182">
        <v>67.953137624562345</v>
      </c>
      <c r="S3194" s="1" t="s">
        <v>6535</v>
      </c>
      <c r="T3194" s="36">
        <v>9.3950983032588198</v>
      </c>
      <c r="U3194" s="2" t="s">
        <v>6535</v>
      </c>
      <c r="V3194" s="31">
        <v>7.2328288040362345</v>
      </c>
      <c r="W3194" s="2" t="s">
        <v>6535</v>
      </c>
      <c r="X3194" s="31" t="s">
        <v>6535</v>
      </c>
      <c r="Y3194" s="2" t="s">
        <v>6535</v>
      </c>
      <c r="AA3194" s="38">
        <v>79709</v>
      </c>
      <c r="AB3194" s="9" t="s">
        <v>6535</v>
      </c>
      <c r="AC3194" s="38">
        <v>504620</v>
      </c>
      <c r="AD3194" s="9" t="s">
        <v>6535</v>
      </c>
      <c r="AE3194" s="42">
        <v>69768</v>
      </c>
      <c r="AF3194" s="9" t="s">
        <v>6535</v>
      </c>
      <c r="AG3194" s="41">
        <v>7426</v>
      </c>
      <c r="AH3194" s="2" t="s">
        <v>6535</v>
      </c>
      <c r="AI3194" s="41">
        <v>0</v>
      </c>
      <c r="AJ3194" s="2" t="s">
        <v>6535</v>
      </c>
      <c r="AK3194" s="41">
        <v>62775</v>
      </c>
      <c r="AL3194" s="2" t="s">
        <v>6535</v>
      </c>
      <c r="AM3194" s="2" t="str">
        <f>IF(OR(O3194="Q",Q3194="Q",S3194="Q",U3194="Q",W3194="Q",Y3194="Q",AB3194="Q",AD3194="Q",AF3194="Q",AH3194="Q",AJ3194="Q",AL3194="Q"),"Yes","No")</f>
        <v>No</v>
      </c>
    </row>
    <row r="3195" spans="1:39">
      <c r="A3195" s="3" t="s">
        <v>3831</v>
      </c>
      <c r="B3195" s="3" t="s">
        <v>3832</v>
      </c>
      <c r="C3195" s="4" t="s">
        <v>141</v>
      </c>
      <c r="D3195" s="241" t="s">
        <v>3833</v>
      </c>
      <c r="E3195" s="236" t="s">
        <v>3834</v>
      </c>
      <c r="F3195" s="3" t="s">
        <v>317</v>
      </c>
      <c r="G3195" s="4" t="s">
        <v>476</v>
      </c>
      <c r="H3195" s="60">
        <v>0</v>
      </c>
      <c r="I3195" s="27">
        <v>3</v>
      </c>
      <c r="J3195" s="170" t="s">
        <v>20</v>
      </c>
      <c r="K3195" s="170" t="s">
        <v>16</v>
      </c>
      <c r="L3195" s="5">
        <v>3</v>
      </c>
      <c r="N3195" s="31">
        <v>3.0057738993504364</v>
      </c>
      <c r="O3195" s="4" t="s">
        <v>6535</v>
      </c>
      <c r="P3195" s="56">
        <v>0.30106233714171177</v>
      </c>
      <c r="Q3195" s="8" t="s">
        <v>6535</v>
      </c>
      <c r="R3195" s="35">
        <v>25.944501278772378</v>
      </c>
      <c r="S3195" s="2" t="s">
        <v>6535</v>
      </c>
      <c r="T3195" s="36">
        <v>2.5986359761295823</v>
      </c>
      <c r="U3195" s="2" t="s">
        <v>6535</v>
      </c>
      <c r="V3195" s="31">
        <v>9.9838921330621346</v>
      </c>
      <c r="W3195" s="2" t="s">
        <v>6535</v>
      </c>
      <c r="X3195" s="31" t="s">
        <v>6535</v>
      </c>
      <c r="Y3195" s="2" t="s">
        <v>6535</v>
      </c>
      <c r="AA3195" s="37">
        <v>91622</v>
      </c>
      <c r="AB3195" s="4" t="s">
        <v>6535</v>
      </c>
      <c r="AC3195" s="37">
        <v>304329</v>
      </c>
      <c r="AD3195" s="4" t="s">
        <v>6535</v>
      </c>
      <c r="AE3195" s="41">
        <v>30482</v>
      </c>
      <c r="AF3195" s="4" t="s">
        <v>6535</v>
      </c>
      <c r="AG3195" s="41">
        <v>11730</v>
      </c>
      <c r="AH3195" s="2" t="s">
        <v>6535</v>
      </c>
      <c r="AI3195" s="41">
        <v>0</v>
      </c>
      <c r="AJ3195" s="2" t="s">
        <v>6535</v>
      </c>
      <c r="AK3195" s="41">
        <v>116274</v>
      </c>
      <c r="AL3195" s="2" t="s">
        <v>6535</v>
      </c>
      <c r="AM3195" s="2" t="str">
        <f>IF(OR(O3195="Q",Q3195="Q",S3195="Q",U3195="Q",W3195="Q",Y3195="Q",AB3195="Q",AD3195="Q",AF3195="Q",AH3195="Q",AJ3195="Q",AL3195="Q"),"Yes","No")</f>
        <v>No</v>
      </c>
    </row>
    <row r="3196" spans="1:39">
      <c r="A3196" s="6" t="s">
        <v>3827</v>
      </c>
      <c r="B3196" s="6" t="s">
        <v>3828</v>
      </c>
      <c r="C3196" s="4" t="s">
        <v>141</v>
      </c>
      <c r="D3196" s="242" t="s">
        <v>3829</v>
      </c>
      <c r="E3196" s="237" t="s">
        <v>3830</v>
      </c>
      <c r="F3196" s="25" t="s">
        <v>317</v>
      </c>
      <c r="G3196" s="53" t="s">
        <v>476</v>
      </c>
      <c r="H3196" s="180">
        <v>0</v>
      </c>
      <c r="I3196" s="28">
        <v>3</v>
      </c>
      <c r="J3196" s="171" t="s">
        <v>20</v>
      </c>
      <c r="K3196" s="171" t="s">
        <v>16</v>
      </c>
      <c r="L3196" s="9">
        <v>3</v>
      </c>
      <c r="M3196" s="9"/>
      <c r="N3196" s="32">
        <v>3.1098936827388886</v>
      </c>
      <c r="O3196" s="10" t="s">
        <v>6535</v>
      </c>
      <c r="P3196" s="57">
        <v>0.34442267944720106</v>
      </c>
      <c r="Q3196" s="7" t="s">
        <v>6535</v>
      </c>
      <c r="R3196" s="182">
        <v>22.681639986932375</v>
      </c>
      <c r="S3196" s="1" t="s">
        <v>6535</v>
      </c>
      <c r="T3196" s="36">
        <v>2.5120058804312317</v>
      </c>
      <c r="U3196" s="2" t="s">
        <v>6535</v>
      </c>
      <c r="V3196" s="31">
        <v>9.0292941444224084</v>
      </c>
      <c r="W3196" s="2" t="s">
        <v>6535</v>
      </c>
      <c r="X3196" s="31" t="s">
        <v>6535</v>
      </c>
      <c r="Y3196" s="2" t="s">
        <v>6535</v>
      </c>
      <c r="AA3196" s="38">
        <v>95651</v>
      </c>
      <c r="AB3196" s="9" t="s">
        <v>6535</v>
      </c>
      <c r="AC3196" s="38">
        <v>277714</v>
      </c>
      <c r="AD3196" s="9" t="s">
        <v>6535</v>
      </c>
      <c r="AE3196" s="42">
        <v>30757</v>
      </c>
      <c r="AF3196" s="9" t="s">
        <v>6535</v>
      </c>
      <c r="AG3196" s="41">
        <v>12244</v>
      </c>
      <c r="AH3196" s="2" t="s">
        <v>6535</v>
      </c>
      <c r="AI3196" s="41">
        <v>0</v>
      </c>
      <c r="AJ3196" s="2" t="s">
        <v>6535</v>
      </c>
      <c r="AK3196" s="41">
        <v>153404</v>
      </c>
      <c r="AL3196" s="2" t="s">
        <v>6535</v>
      </c>
      <c r="AM3196" s="2" t="str">
        <f>IF(OR(O3196="Q",Q3196="Q",S3196="Q",U3196="Q",W3196="Q",Y3196="Q",AB3196="Q",AD3196="Q",AF3196="Q",AH3196="Q",AJ3196="Q",AL3196="Q"),"Yes","No")</f>
        <v>No</v>
      </c>
    </row>
    <row r="3197" spans="1:39">
      <c r="A3197" s="6" t="s">
        <v>3801</v>
      </c>
      <c r="B3197" s="6" t="s">
        <v>3802</v>
      </c>
      <c r="C3197" s="4" t="s">
        <v>141</v>
      </c>
      <c r="D3197" s="242" t="s">
        <v>3803</v>
      </c>
      <c r="E3197" s="237" t="s">
        <v>3804</v>
      </c>
      <c r="F3197" s="25" t="s">
        <v>317</v>
      </c>
      <c r="G3197" s="53" t="s">
        <v>476</v>
      </c>
      <c r="H3197" s="180">
        <v>0</v>
      </c>
      <c r="I3197" s="28">
        <v>3</v>
      </c>
      <c r="J3197" s="171" t="s">
        <v>20</v>
      </c>
      <c r="K3197" s="171" t="s">
        <v>16</v>
      </c>
      <c r="L3197" s="9">
        <v>3</v>
      </c>
      <c r="M3197" s="9"/>
      <c r="N3197" s="32">
        <v>2.8023826667539438</v>
      </c>
      <c r="O3197" s="10" t="s">
        <v>6535</v>
      </c>
      <c r="P3197" s="57">
        <v>0.3846368087686986</v>
      </c>
      <c r="Q3197" s="7" t="s">
        <v>6535</v>
      </c>
      <c r="R3197" s="182">
        <v>27.96608040201005</v>
      </c>
      <c r="S3197" s="1" t="s">
        <v>6535</v>
      </c>
      <c r="T3197" s="36">
        <v>3.8384422110552765</v>
      </c>
      <c r="U3197" s="2" t="s">
        <v>6535</v>
      </c>
      <c r="V3197" s="31">
        <v>7.2857890947175497</v>
      </c>
      <c r="W3197" s="2" t="s">
        <v>6535</v>
      </c>
      <c r="X3197" s="31" t="s">
        <v>6535</v>
      </c>
      <c r="Y3197" s="2" t="s">
        <v>6535</v>
      </c>
      <c r="AA3197" s="38">
        <v>85624</v>
      </c>
      <c r="AB3197" s="9" t="s">
        <v>6535</v>
      </c>
      <c r="AC3197" s="38">
        <v>222610</v>
      </c>
      <c r="AD3197" s="9" t="s">
        <v>6535</v>
      </c>
      <c r="AE3197" s="42">
        <v>30554</v>
      </c>
      <c r="AF3197" s="9" t="s">
        <v>6535</v>
      </c>
      <c r="AG3197" s="41">
        <v>7960</v>
      </c>
      <c r="AH3197" s="2" t="s">
        <v>6535</v>
      </c>
      <c r="AI3197" s="41">
        <v>0</v>
      </c>
      <c r="AJ3197" s="2" t="s">
        <v>6535</v>
      </c>
      <c r="AK3197" s="41">
        <v>110010</v>
      </c>
      <c r="AL3197" s="2" t="s">
        <v>6535</v>
      </c>
      <c r="AM3197" s="2" t="str">
        <f>IF(OR(O3197="Q",Q3197="Q",S3197="Q",U3197="Q",W3197="Q",Y3197="Q",AB3197="Q",AD3197="Q",AF3197="Q",AH3197="Q",AJ3197="Q",AL3197="Q"),"Yes","No")</f>
        <v>No</v>
      </c>
    </row>
    <row r="3198" spans="1:39">
      <c r="A3198" s="6" t="s">
        <v>3770</v>
      </c>
      <c r="B3198" s="6" t="s">
        <v>3771</v>
      </c>
      <c r="C3198" s="4" t="s">
        <v>141</v>
      </c>
      <c r="D3198" s="242" t="s">
        <v>3772</v>
      </c>
      <c r="E3198" s="237" t="s">
        <v>3773</v>
      </c>
      <c r="F3198" s="25" t="s">
        <v>317</v>
      </c>
      <c r="G3198" s="53" t="s">
        <v>476</v>
      </c>
      <c r="H3198" s="180">
        <v>0</v>
      </c>
      <c r="I3198" s="28">
        <v>3</v>
      </c>
      <c r="J3198" s="171" t="s">
        <v>20</v>
      </c>
      <c r="K3198" s="171" t="s">
        <v>16</v>
      </c>
      <c r="L3198" s="9">
        <v>3</v>
      </c>
      <c r="M3198" s="9"/>
      <c r="N3198" s="32">
        <v>2.5107931570762054</v>
      </c>
      <c r="O3198" s="10" t="s">
        <v>6535</v>
      </c>
      <c r="P3198" s="57">
        <v>0.14882155130455302</v>
      </c>
      <c r="Q3198" s="7" t="s">
        <v>6535</v>
      </c>
      <c r="R3198" s="182">
        <v>25.085930996207566</v>
      </c>
      <c r="S3198" s="1" t="s">
        <v>6535</v>
      </c>
      <c r="T3198" s="36">
        <v>1.4869114790491167</v>
      </c>
      <c r="U3198" s="2" t="s">
        <v>6535</v>
      </c>
      <c r="V3198" s="31">
        <v>16.871166407465008</v>
      </c>
      <c r="W3198" s="2" t="s">
        <v>6535</v>
      </c>
      <c r="X3198" s="31" t="s">
        <v>6535</v>
      </c>
      <c r="Y3198" s="2" t="s">
        <v>6535</v>
      </c>
      <c r="AA3198" s="38">
        <v>40361</v>
      </c>
      <c r="AB3198" s="9" t="s">
        <v>6535</v>
      </c>
      <c r="AC3198" s="38">
        <v>271204</v>
      </c>
      <c r="AD3198" s="9" t="s">
        <v>6535</v>
      </c>
      <c r="AE3198" s="42">
        <v>16075</v>
      </c>
      <c r="AF3198" s="9" t="s">
        <v>6535</v>
      </c>
      <c r="AG3198" s="41">
        <v>10811</v>
      </c>
      <c r="AH3198" s="2" t="s">
        <v>6535</v>
      </c>
      <c r="AI3198" s="41">
        <v>0</v>
      </c>
      <c r="AJ3198" s="2" t="s">
        <v>6535</v>
      </c>
      <c r="AK3198" s="41">
        <v>140070</v>
      </c>
      <c r="AL3198" s="2" t="s">
        <v>6535</v>
      </c>
      <c r="AM3198" s="2" t="str">
        <f>IF(OR(O3198="Q",Q3198="Q",S3198="Q",U3198="Q",W3198="Q",Y3198="Q",AB3198="Q",AD3198="Q",AF3198="Q",AH3198="Q",AJ3198="Q",AL3198="Q"),"Yes","No")</f>
        <v>No</v>
      </c>
    </row>
    <row r="3199" spans="1:39">
      <c r="A3199" s="3" t="s">
        <v>3766</v>
      </c>
      <c r="B3199" s="3" t="s">
        <v>3767</v>
      </c>
      <c r="C3199" s="4" t="s">
        <v>141</v>
      </c>
      <c r="D3199" s="241" t="s">
        <v>3768</v>
      </c>
      <c r="E3199" s="236" t="s">
        <v>3769</v>
      </c>
      <c r="F3199" s="3" t="s">
        <v>317</v>
      </c>
      <c r="G3199" s="4" t="s">
        <v>476</v>
      </c>
      <c r="H3199" s="60">
        <v>0</v>
      </c>
      <c r="I3199" s="27">
        <v>3</v>
      </c>
      <c r="J3199" s="170" t="s">
        <v>20</v>
      </c>
      <c r="K3199" s="170" t="s">
        <v>16</v>
      </c>
      <c r="L3199" s="5">
        <v>3</v>
      </c>
      <c r="N3199" s="31">
        <v>2.3749481542928246</v>
      </c>
      <c r="O3199" s="4" t="s">
        <v>6535</v>
      </c>
      <c r="P3199" s="56">
        <v>0.3058095575977447</v>
      </c>
      <c r="Q3199" s="8" t="s">
        <v>6535</v>
      </c>
      <c r="R3199" s="35">
        <v>30.883246936852025</v>
      </c>
      <c r="S3199" s="2" t="s">
        <v>6535</v>
      </c>
      <c r="T3199" s="36">
        <v>3.9766729500471252</v>
      </c>
      <c r="U3199" s="2" t="s">
        <v>6535</v>
      </c>
      <c r="V3199" s="31">
        <v>7.7661017953427738</v>
      </c>
      <c r="W3199" s="2" t="s">
        <v>6535</v>
      </c>
      <c r="X3199" s="31" t="s">
        <v>6535</v>
      </c>
      <c r="Y3199" s="2" t="s">
        <v>6535</v>
      </c>
      <c r="AA3199" s="37">
        <v>80164</v>
      </c>
      <c r="AB3199" s="4" t="s">
        <v>6535</v>
      </c>
      <c r="AC3199" s="37">
        <v>262137</v>
      </c>
      <c r="AD3199" s="4" t="s">
        <v>6535</v>
      </c>
      <c r="AE3199" s="41">
        <v>33754</v>
      </c>
      <c r="AF3199" s="4" t="s">
        <v>6535</v>
      </c>
      <c r="AG3199" s="41">
        <v>8488</v>
      </c>
      <c r="AH3199" s="2" t="s">
        <v>6535</v>
      </c>
      <c r="AI3199" s="41">
        <v>0</v>
      </c>
      <c r="AJ3199" s="2" t="s">
        <v>6535</v>
      </c>
      <c r="AK3199" s="41">
        <v>97659</v>
      </c>
      <c r="AL3199" s="2" t="s">
        <v>6535</v>
      </c>
      <c r="AM3199" s="2" t="str">
        <f>IF(OR(O3199="Q",Q3199="Q",S3199="Q",U3199="Q",W3199="Q",Y3199="Q",AB3199="Q",AD3199="Q",AF3199="Q",AH3199="Q",AJ3199="Q",AL3199="Q"),"Yes","No")</f>
        <v>No</v>
      </c>
    </row>
    <row r="3200" spans="1:39">
      <c r="A3200" s="3" t="s">
        <v>3747</v>
      </c>
      <c r="B3200" s="3" t="s">
        <v>3748</v>
      </c>
      <c r="C3200" s="4" t="s">
        <v>141</v>
      </c>
      <c r="D3200" s="241" t="s">
        <v>3749</v>
      </c>
      <c r="E3200" s="236" t="s">
        <v>3750</v>
      </c>
      <c r="F3200" s="3" t="s">
        <v>317</v>
      </c>
      <c r="G3200" s="4" t="s">
        <v>476</v>
      </c>
      <c r="H3200" s="60">
        <v>0</v>
      </c>
      <c r="I3200" s="27">
        <v>3</v>
      </c>
      <c r="J3200" s="170" t="s">
        <v>20</v>
      </c>
      <c r="K3200" s="170" t="s">
        <v>16</v>
      </c>
      <c r="L3200" s="5">
        <v>3</v>
      </c>
      <c r="N3200" s="31">
        <v>2.8304494619117957</v>
      </c>
      <c r="O3200" s="4" t="s">
        <v>6535</v>
      </c>
      <c r="P3200" s="56">
        <v>0.39128659150245765</v>
      </c>
      <c r="Q3200" s="8" t="s">
        <v>6535</v>
      </c>
      <c r="R3200" s="35">
        <v>28.539336755931732</v>
      </c>
      <c r="S3200" s="2" t="s">
        <v>6535</v>
      </c>
      <c r="T3200" s="36">
        <v>3.9453309282641875</v>
      </c>
      <c r="U3200" s="2" t="s">
        <v>6535</v>
      </c>
      <c r="V3200" s="31">
        <v>7.2336990926355771</v>
      </c>
      <c r="W3200" s="2" t="s">
        <v>6535</v>
      </c>
      <c r="X3200" s="31" t="s">
        <v>6535</v>
      </c>
      <c r="Y3200" s="2" t="s">
        <v>6535</v>
      </c>
      <c r="AA3200" s="37">
        <v>80481</v>
      </c>
      <c r="AB3200" s="4" t="s">
        <v>6535</v>
      </c>
      <c r="AC3200" s="37">
        <v>205683</v>
      </c>
      <c r="AD3200" s="4" t="s">
        <v>6535</v>
      </c>
      <c r="AE3200" s="41">
        <v>28434</v>
      </c>
      <c r="AF3200" s="4" t="s">
        <v>6535</v>
      </c>
      <c r="AG3200" s="41">
        <v>7207</v>
      </c>
      <c r="AH3200" s="2" t="s">
        <v>6535</v>
      </c>
      <c r="AI3200" s="41">
        <v>0</v>
      </c>
      <c r="AJ3200" s="2" t="s">
        <v>6535</v>
      </c>
      <c r="AK3200" s="41">
        <v>158960</v>
      </c>
      <c r="AL3200" s="2" t="s">
        <v>6535</v>
      </c>
      <c r="AM3200" s="2" t="str">
        <f>IF(OR(O3200="Q",Q3200="Q",S3200="Q",U3200="Q",W3200="Q",Y3200="Q",AB3200="Q",AD3200="Q",AF3200="Q",AH3200="Q",AJ3200="Q",AL3200="Q"),"Yes","No")</f>
        <v>No</v>
      </c>
    </row>
    <row r="3201" spans="1:39">
      <c r="A3201" s="6" t="s">
        <v>3735</v>
      </c>
      <c r="B3201" s="6" t="s">
        <v>3736</v>
      </c>
      <c r="C3201" s="4" t="s">
        <v>141</v>
      </c>
      <c r="D3201" s="242" t="s">
        <v>3737</v>
      </c>
      <c r="E3201" s="237" t="s">
        <v>3738</v>
      </c>
      <c r="F3201" s="25" t="s">
        <v>317</v>
      </c>
      <c r="G3201" s="53" t="s">
        <v>476</v>
      </c>
      <c r="H3201" s="180">
        <v>0</v>
      </c>
      <c r="I3201" s="28">
        <v>3</v>
      </c>
      <c r="J3201" s="171" t="s">
        <v>20</v>
      </c>
      <c r="K3201" s="171" t="s">
        <v>16</v>
      </c>
      <c r="L3201" s="9">
        <v>3</v>
      </c>
      <c r="M3201" s="9"/>
      <c r="N3201" s="32">
        <v>2.8962082723384714</v>
      </c>
      <c r="O3201" s="10" t="s">
        <v>6535</v>
      </c>
      <c r="P3201" s="57">
        <v>0.37107006130502096</v>
      </c>
      <c r="Q3201" s="7" t="s">
        <v>6535</v>
      </c>
      <c r="R3201" s="182">
        <v>26.882748393475037</v>
      </c>
      <c r="S3201" s="1" t="s">
        <v>6535</v>
      </c>
      <c r="T3201" s="36">
        <v>3.4442906574394465</v>
      </c>
      <c r="U3201" s="2" t="s">
        <v>6535</v>
      </c>
      <c r="V3201" s="31">
        <v>7.8050173655960275</v>
      </c>
      <c r="W3201" s="2" t="s">
        <v>6535</v>
      </c>
      <c r="X3201" s="31" t="s">
        <v>6535</v>
      </c>
      <c r="Y3201" s="2" t="s">
        <v>6535</v>
      </c>
      <c r="AA3201" s="38">
        <v>100901</v>
      </c>
      <c r="AB3201" s="9" t="s">
        <v>6535</v>
      </c>
      <c r="AC3201" s="38">
        <v>271919</v>
      </c>
      <c r="AD3201" s="9" t="s">
        <v>6535</v>
      </c>
      <c r="AE3201" s="42">
        <v>34839</v>
      </c>
      <c r="AF3201" s="9" t="s">
        <v>6535</v>
      </c>
      <c r="AG3201" s="41">
        <v>10115</v>
      </c>
      <c r="AH3201" s="2" t="s">
        <v>6535</v>
      </c>
      <c r="AI3201" s="41">
        <v>0</v>
      </c>
      <c r="AJ3201" s="2" t="s">
        <v>6535</v>
      </c>
      <c r="AK3201" s="41">
        <v>133575</v>
      </c>
      <c r="AL3201" s="2" t="s">
        <v>6535</v>
      </c>
      <c r="AM3201" s="2" t="str">
        <f>IF(OR(O3201="Q",Q3201="Q",S3201="Q",U3201="Q",W3201="Q",Y3201="Q",AB3201="Q",AD3201="Q",AF3201="Q",AH3201="Q",AJ3201="Q",AL3201="Q"),"Yes","No")</f>
        <v>No</v>
      </c>
    </row>
    <row r="3202" spans="1:39">
      <c r="A3202" s="3" t="s">
        <v>1925</v>
      </c>
      <c r="B3202" s="3" t="s">
        <v>1926</v>
      </c>
      <c r="C3202" s="4" t="s">
        <v>18</v>
      </c>
      <c r="D3202" s="241" t="s">
        <v>1927</v>
      </c>
      <c r="E3202" s="236" t="s">
        <v>1928</v>
      </c>
      <c r="F3202" s="3" t="s">
        <v>317</v>
      </c>
      <c r="G3202" s="4" t="s">
        <v>476</v>
      </c>
      <c r="H3202" s="60">
        <v>0</v>
      </c>
      <c r="I3202" s="27">
        <v>3</v>
      </c>
      <c r="J3202" s="170" t="s">
        <v>14</v>
      </c>
      <c r="K3202" s="170" t="s">
        <v>13</v>
      </c>
      <c r="L3202" s="5">
        <v>3</v>
      </c>
      <c r="N3202" s="31">
        <v>0.33212281280950806</v>
      </c>
      <c r="O3202" s="4" t="s">
        <v>6535</v>
      </c>
      <c r="P3202" s="56">
        <v>7.5312366649947218E-3</v>
      </c>
      <c r="Q3202" s="8" t="s">
        <v>6535</v>
      </c>
      <c r="R3202" s="35">
        <v>31.986829501915707</v>
      </c>
      <c r="S3202" s="2" t="s">
        <v>6535</v>
      </c>
      <c r="T3202" s="36">
        <v>0.72533524904214564</v>
      </c>
      <c r="U3202" s="2" t="s">
        <v>6535</v>
      </c>
      <c r="V3202" s="31">
        <v>44.09937273027402</v>
      </c>
      <c r="W3202" s="2" t="s">
        <v>6535</v>
      </c>
      <c r="X3202" s="31" t="s">
        <v>6535</v>
      </c>
      <c r="Y3202" s="2" t="s">
        <v>6535</v>
      </c>
      <c r="AA3202" s="37">
        <v>1006</v>
      </c>
      <c r="AB3202" s="4" t="s">
        <v>6535</v>
      </c>
      <c r="AC3202" s="37">
        <v>133577</v>
      </c>
      <c r="AD3202" s="4" t="s">
        <v>6535</v>
      </c>
      <c r="AE3202" s="41">
        <v>3029</v>
      </c>
      <c r="AF3202" s="4" t="s">
        <v>6535</v>
      </c>
      <c r="AG3202" s="41">
        <v>4176</v>
      </c>
      <c r="AH3202" s="2" t="s">
        <v>6535</v>
      </c>
      <c r="AI3202" s="41">
        <v>0</v>
      </c>
      <c r="AJ3202" s="2" t="s">
        <v>6535</v>
      </c>
      <c r="AK3202" s="41">
        <v>66540</v>
      </c>
      <c r="AL3202" s="2" t="s">
        <v>6535</v>
      </c>
      <c r="AM3202" s="2" t="str">
        <f>IF(OR(O3202="Q",Q3202="Q",S3202="Q",U3202="Q",W3202="Q",Y3202="Q",AB3202="Q",AD3202="Q",AF3202="Q",AH3202="Q",AJ3202="Q",AL3202="Q"),"Yes","No")</f>
        <v>No</v>
      </c>
    </row>
    <row r="3203" spans="1:39">
      <c r="A3203" s="6" t="s">
        <v>5562</v>
      </c>
      <c r="B3203" s="6" t="s">
        <v>5563</v>
      </c>
      <c r="C3203" s="4" t="s">
        <v>127</v>
      </c>
      <c r="D3203" s="242" t="s">
        <v>5564</v>
      </c>
      <c r="E3203" s="237" t="s">
        <v>5565</v>
      </c>
      <c r="F3203" s="25" t="s">
        <v>317</v>
      </c>
      <c r="G3203" s="53" t="s">
        <v>476</v>
      </c>
      <c r="H3203" s="180">
        <v>0</v>
      </c>
      <c r="I3203" s="28">
        <v>3</v>
      </c>
      <c r="J3203" s="171" t="s">
        <v>14</v>
      </c>
      <c r="K3203" s="171" t="s">
        <v>13</v>
      </c>
      <c r="L3203" s="9">
        <v>3</v>
      </c>
      <c r="M3203" s="9"/>
      <c r="N3203" s="32">
        <v>0.59140629088815622</v>
      </c>
      <c r="O3203" s="10" t="s">
        <v>6535</v>
      </c>
      <c r="P3203" s="57">
        <v>0.14315032050469989</v>
      </c>
      <c r="Q3203" s="7" t="s">
        <v>6535</v>
      </c>
      <c r="R3203" s="182">
        <v>28.968073394495413</v>
      </c>
      <c r="S3203" s="1" t="s">
        <v>6535</v>
      </c>
      <c r="T3203" s="36">
        <v>7.0117431192660549</v>
      </c>
      <c r="U3203" s="2" t="s">
        <v>6535</v>
      </c>
      <c r="V3203" s="31">
        <v>4.1313654681530325</v>
      </c>
      <c r="W3203" s="2" t="s">
        <v>6535</v>
      </c>
      <c r="X3203" s="31" t="s">
        <v>6535</v>
      </c>
      <c r="Y3203" s="2" t="s">
        <v>6535</v>
      </c>
      <c r="AA3203" s="38">
        <v>11300</v>
      </c>
      <c r="AB3203" s="9" t="s">
        <v>6535</v>
      </c>
      <c r="AC3203" s="38">
        <v>78938</v>
      </c>
      <c r="AD3203" s="9" t="s">
        <v>6535</v>
      </c>
      <c r="AE3203" s="42">
        <v>19107</v>
      </c>
      <c r="AF3203" s="9" t="s">
        <v>6535</v>
      </c>
      <c r="AG3203" s="41">
        <v>2725</v>
      </c>
      <c r="AH3203" s="2" t="s">
        <v>6535</v>
      </c>
      <c r="AI3203" s="41">
        <v>0</v>
      </c>
      <c r="AJ3203" s="2" t="s">
        <v>6535</v>
      </c>
      <c r="AK3203" s="41">
        <v>18600</v>
      </c>
      <c r="AL3203" s="2" t="s">
        <v>6535</v>
      </c>
      <c r="AM3203" s="2" t="str">
        <f>IF(OR(O3203="Q",Q3203="Q",S3203="Q",U3203="Q",W3203="Q",Y3203="Q",AB3203="Q",AD3203="Q",AF3203="Q",AH3203="Q",AJ3203="Q",AL3203="Q"),"Yes","No")</f>
        <v>No</v>
      </c>
    </row>
    <row r="3204" spans="1:39">
      <c r="A3204" s="3" t="s">
        <v>5559</v>
      </c>
      <c r="B3204" s="3" t="s">
        <v>2177</v>
      </c>
      <c r="C3204" s="4" t="s">
        <v>127</v>
      </c>
      <c r="D3204" s="241" t="s">
        <v>5560</v>
      </c>
      <c r="E3204" s="236" t="s">
        <v>5561</v>
      </c>
      <c r="F3204" s="3" t="s">
        <v>481</v>
      </c>
      <c r="G3204" s="4" t="s">
        <v>476</v>
      </c>
      <c r="H3204" s="60">
        <v>0</v>
      </c>
      <c r="I3204" s="27">
        <v>3</v>
      </c>
      <c r="J3204" s="170" t="s">
        <v>14</v>
      </c>
      <c r="K3204" s="170" t="s">
        <v>13</v>
      </c>
      <c r="L3204" s="5">
        <v>3</v>
      </c>
      <c r="N3204" s="31">
        <v>1.6195477573211416</v>
      </c>
      <c r="O3204" s="4" t="s">
        <v>6535</v>
      </c>
      <c r="P3204" s="56">
        <v>0.11959268958091919</v>
      </c>
      <c r="Q3204" s="8" t="s">
        <v>6535</v>
      </c>
      <c r="R3204" s="35">
        <v>43.080581761006286</v>
      </c>
      <c r="S3204" s="2" t="s">
        <v>6535</v>
      </c>
      <c r="T3204" s="36">
        <v>3.1812106918238992</v>
      </c>
      <c r="U3204" s="2" t="s">
        <v>6535</v>
      </c>
      <c r="V3204" s="31">
        <v>13.542196960336092</v>
      </c>
      <c r="W3204" s="2" t="s">
        <v>6535</v>
      </c>
      <c r="X3204" s="31" t="s">
        <v>6535</v>
      </c>
      <c r="Y3204" s="2" t="s">
        <v>6535</v>
      </c>
      <c r="AA3204" s="37">
        <v>13107</v>
      </c>
      <c r="AB3204" s="4" t="s">
        <v>6535</v>
      </c>
      <c r="AC3204" s="37">
        <v>109597</v>
      </c>
      <c r="AD3204" s="4" t="s">
        <v>6535</v>
      </c>
      <c r="AE3204" s="41">
        <v>8093</v>
      </c>
      <c r="AF3204" s="4" t="s">
        <v>6535</v>
      </c>
      <c r="AG3204" s="41">
        <v>2544</v>
      </c>
      <c r="AH3204" s="2" t="s">
        <v>6535</v>
      </c>
      <c r="AI3204" s="41">
        <v>0</v>
      </c>
      <c r="AJ3204" s="2" t="s">
        <v>6535</v>
      </c>
      <c r="AK3204" s="41">
        <v>14531</v>
      </c>
      <c r="AL3204" s="2" t="s">
        <v>6535</v>
      </c>
      <c r="AM3204" s="2" t="str">
        <f>IF(OR(O3204="Q",Q3204="Q",S3204="Q",U3204="Q",W3204="Q",Y3204="Q",AB3204="Q",AD3204="Q",AF3204="Q",AH3204="Q",AJ3204="Q",AL3204="Q"),"Yes","No")</f>
        <v>No</v>
      </c>
    </row>
    <row r="3205" spans="1:39">
      <c r="A3205" s="3" t="s">
        <v>5544</v>
      </c>
      <c r="B3205" s="3" t="s">
        <v>5545</v>
      </c>
      <c r="C3205" s="4" t="s">
        <v>127</v>
      </c>
      <c r="D3205" s="241" t="s">
        <v>5546</v>
      </c>
      <c r="E3205" s="236" t="s">
        <v>5547</v>
      </c>
      <c r="F3205" s="3" t="s">
        <v>481</v>
      </c>
      <c r="G3205" s="4" t="s">
        <v>476</v>
      </c>
      <c r="H3205" s="60">
        <v>0</v>
      </c>
      <c r="I3205" s="27">
        <v>3</v>
      </c>
      <c r="J3205" s="170" t="s">
        <v>14</v>
      </c>
      <c r="K3205" s="170" t="s">
        <v>13</v>
      </c>
      <c r="L3205" s="5">
        <v>3</v>
      </c>
      <c r="N3205" s="31">
        <v>1.2716468590831917</v>
      </c>
      <c r="O3205" s="4" t="s">
        <v>6535</v>
      </c>
      <c r="P3205" s="56">
        <v>0.1103592882239601</v>
      </c>
      <c r="Q3205" s="8" t="s">
        <v>6535</v>
      </c>
      <c r="R3205" s="35">
        <v>37.932072226999139</v>
      </c>
      <c r="S3205" s="2" t="s">
        <v>6535</v>
      </c>
      <c r="T3205" s="36">
        <v>3.2919174548581256</v>
      </c>
      <c r="U3205" s="2" t="s">
        <v>6535</v>
      </c>
      <c r="V3205" s="31">
        <v>11.522789604283663</v>
      </c>
      <c r="W3205" s="2" t="s">
        <v>6535</v>
      </c>
      <c r="X3205" s="31" t="s">
        <v>6535</v>
      </c>
      <c r="Y3205" s="2" t="s">
        <v>6535</v>
      </c>
      <c r="AA3205" s="37">
        <v>9737</v>
      </c>
      <c r="AB3205" s="4" t="s">
        <v>6535</v>
      </c>
      <c r="AC3205" s="37">
        <v>88230</v>
      </c>
      <c r="AD3205" s="4" t="s">
        <v>6535</v>
      </c>
      <c r="AE3205" s="41">
        <v>7657</v>
      </c>
      <c r="AF3205" s="4" t="s">
        <v>6535</v>
      </c>
      <c r="AG3205" s="41">
        <v>2326</v>
      </c>
      <c r="AH3205" s="2" t="s">
        <v>6535</v>
      </c>
      <c r="AI3205" s="41">
        <v>0</v>
      </c>
      <c r="AJ3205" s="2" t="s">
        <v>6535</v>
      </c>
      <c r="AK3205" s="41">
        <v>14767</v>
      </c>
      <c r="AL3205" s="2" t="s">
        <v>6535</v>
      </c>
      <c r="AM3205" s="2" t="str">
        <f>IF(OR(O3205="Q",Q3205="Q",S3205="Q",U3205="Q",W3205="Q",Y3205="Q",AB3205="Q",AD3205="Q",AF3205="Q",AH3205="Q",AJ3205="Q",AL3205="Q"),"Yes","No")</f>
        <v>No</v>
      </c>
    </row>
    <row r="3206" spans="1:39">
      <c r="A3206" s="6" t="s">
        <v>5515</v>
      </c>
      <c r="B3206" s="6" t="s">
        <v>2177</v>
      </c>
      <c r="C3206" s="4" t="s">
        <v>127</v>
      </c>
      <c r="D3206" s="242" t="s">
        <v>5516</v>
      </c>
      <c r="E3206" s="237" t="s">
        <v>5517</v>
      </c>
      <c r="F3206" s="25" t="s">
        <v>317</v>
      </c>
      <c r="G3206" s="53" t="s">
        <v>476</v>
      </c>
      <c r="H3206" s="180">
        <v>0</v>
      </c>
      <c r="I3206" s="28">
        <v>3</v>
      </c>
      <c r="J3206" s="171" t="s">
        <v>14</v>
      </c>
      <c r="K3206" s="171" t="s">
        <v>13</v>
      </c>
      <c r="L3206" s="9">
        <v>3</v>
      </c>
      <c r="M3206" s="9"/>
      <c r="N3206" s="32">
        <v>1.3569405099150142</v>
      </c>
      <c r="O3206" s="10" t="s">
        <v>6535</v>
      </c>
      <c r="P3206" s="57">
        <v>0.12440708085571731</v>
      </c>
      <c r="Q3206" s="7" t="s">
        <v>6535</v>
      </c>
      <c r="R3206" s="182">
        <v>47.704597326377566</v>
      </c>
      <c r="S3206" s="1" t="s">
        <v>6535</v>
      </c>
      <c r="T3206" s="36">
        <v>4.373655037495924</v>
      </c>
      <c r="U3206" s="2" t="s">
        <v>6535</v>
      </c>
      <c r="V3206" s="31">
        <v>10.907261070523333</v>
      </c>
      <c r="W3206" s="2" t="s">
        <v>6535</v>
      </c>
      <c r="X3206" s="31" t="s">
        <v>6535</v>
      </c>
      <c r="Y3206" s="2" t="s">
        <v>6535</v>
      </c>
      <c r="AA3206" s="38">
        <v>18202</v>
      </c>
      <c r="AB3206" s="9" t="s">
        <v>6535</v>
      </c>
      <c r="AC3206" s="38">
        <v>146310</v>
      </c>
      <c r="AD3206" s="9" t="s">
        <v>6535</v>
      </c>
      <c r="AE3206" s="42">
        <v>13414</v>
      </c>
      <c r="AF3206" s="9" t="s">
        <v>6535</v>
      </c>
      <c r="AG3206" s="41">
        <v>3067</v>
      </c>
      <c r="AH3206" s="2" t="s">
        <v>6535</v>
      </c>
      <c r="AI3206" s="41">
        <v>0</v>
      </c>
      <c r="AJ3206" s="2" t="s">
        <v>6535</v>
      </c>
      <c r="AK3206" s="41">
        <v>24940</v>
      </c>
      <c r="AL3206" s="2" t="s">
        <v>6535</v>
      </c>
      <c r="AM3206" s="2" t="str">
        <f>IF(OR(O3206="Q",Q3206="Q",S3206="Q",U3206="Q",W3206="Q",Y3206="Q",AB3206="Q",AD3206="Q",AF3206="Q",AH3206="Q",AJ3206="Q",AL3206="Q"),"Yes","No")</f>
        <v>No</v>
      </c>
    </row>
    <row r="3207" spans="1:39">
      <c r="A3207" s="6" t="s">
        <v>4911</v>
      </c>
      <c r="B3207" s="6" t="s">
        <v>4912</v>
      </c>
      <c r="C3207" s="4" t="s">
        <v>80</v>
      </c>
      <c r="D3207" s="242" t="s">
        <v>4913</v>
      </c>
      <c r="E3207" s="237" t="s">
        <v>4914</v>
      </c>
      <c r="F3207" s="25" t="s">
        <v>317</v>
      </c>
      <c r="G3207" s="53" t="s">
        <v>476</v>
      </c>
      <c r="H3207" s="180">
        <v>0</v>
      </c>
      <c r="I3207" s="28">
        <v>3</v>
      </c>
      <c r="J3207" s="171" t="s">
        <v>14</v>
      </c>
      <c r="K3207" s="171" t="s">
        <v>13</v>
      </c>
      <c r="L3207" s="9">
        <v>3</v>
      </c>
      <c r="M3207" s="9"/>
      <c r="N3207" s="32">
        <v>0.67857285230217257</v>
      </c>
      <c r="O3207" s="10" t="s">
        <v>6535</v>
      </c>
      <c r="P3207" s="57">
        <v>0.15720209455029044</v>
      </c>
      <c r="Q3207" s="7" t="s">
        <v>6535</v>
      </c>
      <c r="R3207" s="182">
        <v>39.232246376811595</v>
      </c>
      <c r="S3207" s="1" t="s">
        <v>6535</v>
      </c>
      <c r="T3207" s="36">
        <v>9.0887681159420293</v>
      </c>
      <c r="U3207" s="2" t="s">
        <v>6535</v>
      </c>
      <c r="V3207" s="31">
        <v>4.3165636834761809</v>
      </c>
      <c r="W3207" s="2" t="s">
        <v>6535</v>
      </c>
      <c r="X3207" s="31" t="s">
        <v>6535</v>
      </c>
      <c r="Y3207" s="2" t="s">
        <v>6535</v>
      </c>
      <c r="AA3207" s="38">
        <v>17022</v>
      </c>
      <c r="AB3207" s="9" t="s">
        <v>6535</v>
      </c>
      <c r="AC3207" s="38">
        <v>108281</v>
      </c>
      <c r="AD3207" s="9" t="s">
        <v>6535</v>
      </c>
      <c r="AE3207" s="42">
        <v>25085</v>
      </c>
      <c r="AF3207" s="9" t="s">
        <v>6535</v>
      </c>
      <c r="AG3207" s="41">
        <v>2760</v>
      </c>
      <c r="AH3207" s="2" t="s">
        <v>6535</v>
      </c>
      <c r="AI3207" s="41">
        <v>0</v>
      </c>
      <c r="AJ3207" s="2" t="s">
        <v>6535</v>
      </c>
      <c r="AK3207" s="41">
        <v>54007</v>
      </c>
      <c r="AL3207" s="2" t="s">
        <v>6535</v>
      </c>
      <c r="AM3207" s="2" t="str">
        <f>IF(OR(O3207="Q",Q3207="Q",S3207="Q",U3207="Q",W3207="Q",Y3207="Q",AB3207="Q",AD3207="Q",AF3207="Q",AH3207="Q",AJ3207="Q",AL3207="Q"),"Yes","No")</f>
        <v>No</v>
      </c>
    </row>
    <row r="3208" spans="1:39">
      <c r="A3208" s="3" t="s">
        <v>4849</v>
      </c>
      <c r="B3208" s="3" t="s">
        <v>2303</v>
      </c>
      <c r="C3208" s="4" t="s">
        <v>80</v>
      </c>
      <c r="D3208" s="241" t="s">
        <v>4850</v>
      </c>
      <c r="E3208" s="236" t="s">
        <v>4851</v>
      </c>
      <c r="F3208" s="3" t="s">
        <v>317</v>
      </c>
      <c r="G3208" s="4" t="s">
        <v>476</v>
      </c>
      <c r="H3208" s="60">
        <v>0</v>
      </c>
      <c r="I3208" s="27">
        <v>3</v>
      </c>
      <c r="J3208" s="170" t="s">
        <v>14</v>
      </c>
      <c r="K3208" s="170" t="s">
        <v>13</v>
      </c>
      <c r="L3208" s="5">
        <v>3</v>
      </c>
      <c r="N3208" s="31">
        <v>0.66556969885128847</v>
      </c>
      <c r="O3208" s="4" t="s">
        <v>6535</v>
      </c>
      <c r="P3208" s="56">
        <v>8.8192461803012975E-2</v>
      </c>
      <c r="Q3208" s="8" t="s">
        <v>6535</v>
      </c>
      <c r="R3208" s="35">
        <v>32.359158679446217</v>
      </c>
      <c r="S3208" s="2" t="s">
        <v>6535</v>
      </c>
      <c r="T3208" s="36">
        <v>4.2878061767838123</v>
      </c>
      <c r="U3208" s="2" t="s">
        <v>6535</v>
      </c>
      <c r="V3208" s="31">
        <v>7.5467867122011798</v>
      </c>
      <c r="W3208" s="2" t="s">
        <v>6535</v>
      </c>
      <c r="X3208" s="31" t="s">
        <v>6535</v>
      </c>
      <c r="Y3208" s="2" t="s">
        <v>6535</v>
      </c>
      <c r="AA3208" s="37">
        <v>10719</v>
      </c>
      <c r="AB3208" s="4" t="s">
        <v>6535</v>
      </c>
      <c r="AC3208" s="37">
        <v>121541</v>
      </c>
      <c r="AD3208" s="4" t="s">
        <v>6535</v>
      </c>
      <c r="AE3208" s="41">
        <v>16105</v>
      </c>
      <c r="AF3208" s="4" t="s">
        <v>6535</v>
      </c>
      <c r="AG3208" s="41">
        <v>3756</v>
      </c>
      <c r="AH3208" s="2" t="s">
        <v>6535</v>
      </c>
      <c r="AI3208" s="41">
        <v>0</v>
      </c>
      <c r="AJ3208" s="2" t="s">
        <v>6535</v>
      </c>
      <c r="AK3208" s="41">
        <v>32681</v>
      </c>
      <c r="AL3208" s="2" t="s">
        <v>6535</v>
      </c>
      <c r="AM3208" s="2" t="str">
        <f>IF(OR(O3208="Q",Q3208="Q",S3208="Q",U3208="Q",W3208="Q",Y3208="Q",AB3208="Q",AD3208="Q",AF3208="Q",AH3208="Q",AJ3208="Q",AL3208="Q"),"Yes","No")</f>
        <v>No</v>
      </c>
    </row>
    <row r="3209" spans="1:39">
      <c r="A3209" s="3" t="s">
        <v>1794</v>
      </c>
      <c r="B3209" s="3" t="s">
        <v>1795</v>
      </c>
      <c r="C3209" s="4" t="s">
        <v>54</v>
      </c>
      <c r="D3209" s="241">
        <v>4193</v>
      </c>
      <c r="E3209" s="236">
        <v>40193</v>
      </c>
      <c r="F3209" s="3" t="s">
        <v>317</v>
      </c>
      <c r="G3209" s="4" t="s">
        <v>264</v>
      </c>
      <c r="H3209" s="60">
        <v>51456</v>
      </c>
      <c r="I3209" s="27">
        <v>3</v>
      </c>
      <c r="J3209" s="170" t="s">
        <v>15</v>
      </c>
      <c r="K3209" s="170" t="s">
        <v>16</v>
      </c>
      <c r="L3209" s="5">
        <v>3</v>
      </c>
      <c r="N3209" s="31">
        <v>0.86376021798365121</v>
      </c>
      <c r="O3209" s="4" t="s">
        <v>6535</v>
      </c>
      <c r="P3209" s="56">
        <v>1.8806025047015063E-2</v>
      </c>
      <c r="Q3209" s="8" t="s">
        <v>6535</v>
      </c>
      <c r="R3209" s="35">
        <v>80.430872002862941</v>
      </c>
      <c r="S3209" s="2" t="s">
        <v>6535</v>
      </c>
      <c r="T3209" s="36">
        <v>1.7511630681140402</v>
      </c>
      <c r="U3209" s="2" t="s">
        <v>6535</v>
      </c>
      <c r="V3209" s="31">
        <v>45.929972752043597</v>
      </c>
      <c r="W3209" s="2" t="s">
        <v>6535</v>
      </c>
      <c r="X3209" s="31" t="s">
        <v>6535</v>
      </c>
      <c r="Y3209" s="2" t="s">
        <v>6535</v>
      </c>
      <c r="AA3209" s="37">
        <v>12680</v>
      </c>
      <c r="AB3209" s="4" t="s">
        <v>6535</v>
      </c>
      <c r="AC3209" s="37">
        <v>674252</v>
      </c>
      <c r="AD3209" s="4" t="s">
        <v>6535</v>
      </c>
      <c r="AE3209" s="41">
        <v>14680</v>
      </c>
      <c r="AF3209" s="4" t="s">
        <v>6535</v>
      </c>
      <c r="AG3209" s="41">
        <v>8383</v>
      </c>
      <c r="AH3209" s="2" t="s">
        <v>6535</v>
      </c>
      <c r="AI3209" s="41">
        <v>0</v>
      </c>
      <c r="AJ3209" s="2" t="s">
        <v>6535</v>
      </c>
      <c r="AK3209" s="41">
        <v>106859</v>
      </c>
      <c r="AL3209" s="2" t="s">
        <v>6535</v>
      </c>
      <c r="AM3209" s="2" t="str">
        <f>IF(OR(O3209="Q",Q3209="Q",S3209="Q",U3209="Q",W3209="Q",Y3209="Q",AB3209="Q",AD3209="Q",AF3209="Q",AH3209="Q",AJ3209="Q",AL3209="Q"),"Yes","No")</f>
        <v>No</v>
      </c>
    </row>
    <row r="3210" spans="1:39">
      <c r="A3210" s="3" t="s">
        <v>2295</v>
      </c>
      <c r="B3210" s="3" t="s">
        <v>2296</v>
      </c>
      <c r="C3210" s="4" t="s">
        <v>54</v>
      </c>
      <c r="D3210" s="241" t="s">
        <v>2297</v>
      </c>
      <c r="E3210" s="236" t="s">
        <v>2298</v>
      </c>
      <c r="F3210" s="3" t="s">
        <v>317</v>
      </c>
      <c r="G3210" s="4" t="s">
        <v>476</v>
      </c>
      <c r="H3210" s="60">
        <v>0</v>
      </c>
      <c r="I3210" s="27">
        <v>3</v>
      </c>
      <c r="J3210" s="170" t="s">
        <v>14</v>
      </c>
      <c r="K3210" s="170" t="s">
        <v>13</v>
      </c>
      <c r="L3210" s="5">
        <v>3</v>
      </c>
      <c r="N3210" s="31">
        <v>1.6983404317814657</v>
      </c>
      <c r="O3210" s="4" t="s">
        <v>6535</v>
      </c>
      <c r="P3210" s="56">
        <v>8.7090773529345314E-2</v>
      </c>
      <c r="Q3210" s="8" t="s">
        <v>6535</v>
      </c>
      <c r="R3210" s="35">
        <v>24.480272861356934</v>
      </c>
      <c r="S3210" s="2" t="s">
        <v>6535</v>
      </c>
      <c r="T3210" s="36">
        <v>1.2553466076696165</v>
      </c>
      <c r="U3210" s="2" t="s">
        <v>6535</v>
      </c>
      <c r="V3210" s="31">
        <v>19.500807754442651</v>
      </c>
      <c r="W3210" s="2" t="s">
        <v>6535</v>
      </c>
      <c r="X3210" s="31" t="s">
        <v>6535</v>
      </c>
      <c r="Y3210" s="2" t="s">
        <v>6535</v>
      </c>
      <c r="AA3210" s="37">
        <v>11564</v>
      </c>
      <c r="AB3210" s="4" t="s">
        <v>6535</v>
      </c>
      <c r="AC3210" s="37">
        <v>132781</v>
      </c>
      <c r="AD3210" s="4" t="s">
        <v>6535</v>
      </c>
      <c r="AE3210" s="41">
        <v>6809</v>
      </c>
      <c r="AF3210" s="4" t="s">
        <v>6535</v>
      </c>
      <c r="AG3210" s="41">
        <v>5424</v>
      </c>
      <c r="AH3210" s="2" t="s">
        <v>6535</v>
      </c>
      <c r="AI3210" s="41">
        <v>0</v>
      </c>
      <c r="AJ3210" s="2" t="s">
        <v>6535</v>
      </c>
      <c r="AK3210" s="41">
        <v>63450</v>
      </c>
      <c r="AL3210" s="2" t="s">
        <v>6535</v>
      </c>
      <c r="AM3210" s="2" t="str">
        <f>IF(OR(O3210="Q",Q3210="Q",S3210="Q",U3210="Q",W3210="Q",Y3210="Q",AB3210="Q",AD3210="Q",AF3210="Q",AH3210="Q",AJ3210="Q",AL3210="Q"),"Yes","No")</f>
        <v>No</v>
      </c>
    </row>
    <row r="3211" spans="1:39">
      <c r="A3211" s="6" t="s">
        <v>2280</v>
      </c>
      <c r="B3211" s="6" t="s">
        <v>2281</v>
      </c>
      <c r="C3211" s="4" t="s">
        <v>54</v>
      </c>
      <c r="D3211" s="242" t="s">
        <v>2282</v>
      </c>
      <c r="E3211" s="237" t="s">
        <v>2283</v>
      </c>
      <c r="F3211" s="25" t="s">
        <v>317</v>
      </c>
      <c r="G3211" s="53" t="s">
        <v>476</v>
      </c>
      <c r="H3211" s="180">
        <v>0</v>
      </c>
      <c r="I3211" s="28">
        <v>3</v>
      </c>
      <c r="J3211" s="171" t="s">
        <v>14</v>
      </c>
      <c r="K3211" s="171" t="s">
        <v>13</v>
      </c>
      <c r="L3211" s="9">
        <v>3</v>
      </c>
      <c r="M3211" s="9"/>
      <c r="N3211" s="32">
        <v>1.7130718954248365</v>
      </c>
      <c r="O3211" s="10" t="s">
        <v>6535</v>
      </c>
      <c r="P3211" s="57">
        <v>4.6031718154516239E-2</v>
      </c>
      <c r="Q3211" s="7" t="s">
        <v>6535</v>
      </c>
      <c r="R3211" s="182">
        <v>22.92230273752013</v>
      </c>
      <c r="S3211" s="1" t="s">
        <v>6535</v>
      </c>
      <c r="T3211" s="36">
        <v>0.61594202898550721</v>
      </c>
      <c r="U3211" s="2" t="s">
        <v>6535</v>
      </c>
      <c r="V3211" s="31">
        <v>37.215032679738563</v>
      </c>
      <c r="W3211" s="2" t="s">
        <v>6535</v>
      </c>
      <c r="X3211" s="31" t="s">
        <v>6535</v>
      </c>
      <c r="Y3211" s="2" t="s">
        <v>6535</v>
      </c>
      <c r="AA3211" s="38">
        <v>5242</v>
      </c>
      <c r="AB3211" s="9" t="s">
        <v>6535</v>
      </c>
      <c r="AC3211" s="38">
        <v>113878</v>
      </c>
      <c r="AD3211" s="9" t="s">
        <v>6535</v>
      </c>
      <c r="AE3211" s="42">
        <v>3060</v>
      </c>
      <c r="AF3211" s="9" t="s">
        <v>6535</v>
      </c>
      <c r="AG3211" s="41">
        <v>4968</v>
      </c>
      <c r="AH3211" s="2" t="s">
        <v>6535</v>
      </c>
      <c r="AI3211" s="41">
        <v>0</v>
      </c>
      <c r="AJ3211" s="2" t="s">
        <v>6535</v>
      </c>
      <c r="AK3211" s="41">
        <v>62892</v>
      </c>
      <c r="AL3211" s="2" t="s">
        <v>6535</v>
      </c>
      <c r="AM3211" s="2" t="str">
        <f>IF(OR(O3211="Q",Q3211="Q",S3211="Q",U3211="Q",W3211="Q",Y3211="Q",AB3211="Q",AD3211="Q",AF3211="Q",AH3211="Q",AJ3211="Q",AL3211="Q"),"Yes","No")</f>
        <v>No</v>
      </c>
    </row>
    <row r="3212" spans="1:39">
      <c r="A3212" s="3" t="s">
        <v>2273</v>
      </c>
      <c r="B3212" s="3" t="s">
        <v>1282</v>
      </c>
      <c r="C3212" s="4" t="s">
        <v>54</v>
      </c>
      <c r="D3212" s="241" t="s">
        <v>2274</v>
      </c>
      <c r="E3212" s="236" t="s">
        <v>2275</v>
      </c>
      <c r="F3212" s="3" t="s">
        <v>317</v>
      </c>
      <c r="G3212" s="4" t="s">
        <v>476</v>
      </c>
      <c r="H3212" s="60">
        <v>0</v>
      </c>
      <c r="I3212" s="27">
        <v>3</v>
      </c>
      <c r="J3212" s="170" t="s">
        <v>14</v>
      </c>
      <c r="K3212" s="170" t="s">
        <v>13</v>
      </c>
      <c r="L3212" s="5">
        <v>3</v>
      </c>
      <c r="N3212" s="31">
        <v>1.1229127103660532</v>
      </c>
      <c r="O3212" s="4" t="s">
        <v>6535</v>
      </c>
      <c r="P3212" s="56">
        <v>9.227341946523604E-2</v>
      </c>
      <c r="Q3212" s="8" t="s">
        <v>6535</v>
      </c>
      <c r="R3212" s="35">
        <v>33.611683848797249</v>
      </c>
      <c r="S3212" s="2" t="s">
        <v>6535</v>
      </c>
      <c r="T3212" s="36">
        <v>2.7619822752758183</v>
      </c>
      <c r="U3212" s="2" t="s">
        <v>6535</v>
      </c>
      <c r="V3212" s="31">
        <v>12.169406063781024</v>
      </c>
      <c r="W3212" s="2" t="s">
        <v>6535</v>
      </c>
      <c r="X3212" s="31" t="s">
        <v>6535</v>
      </c>
      <c r="Y3212" s="2" t="s">
        <v>6535</v>
      </c>
      <c r="AA3212" s="37">
        <v>17148</v>
      </c>
      <c r="AB3212" s="4" t="s">
        <v>6535</v>
      </c>
      <c r="AC3212" s="37">
        <v>185839</v>
      </c>
      <c r="AD3212" s="4" t="s">
        <v>6535</v>
      </c>
      <c r="AE3212" s="41">
        <v>15271</v>
      </c>
      <c r="AF3212" s="4" t="s">
        <v>6535</v>
      </c>
      <c r="AG3212" s="41">
        <v>5529</v>
      </c>
      <c r="AH3212" s="2" t="s">
        <v>6535</v>
      </c>
      <c r="AI3212" s="41">
        <v>0</v>
      </c>
      <c r="AJ3212" s="2" t="s">
        <v>6535</v>
      </c>
      <c r="AK3212" s="41">
        <v>106729</v>
      </c>
      <c r="AL3212" s="2" t="s">
        <v>6535</v>
      </c>
      <c r="AM3212" s="2" t="str">
        <f>IF(OR(O3212="Q",Q3212="Q",S3212="Q",U3212="Q",W3212="Q",Y3212="Q",AB3212="Q",AD3212="Q",AF3212="Q",AH3212="Q",AJ3212="Q",AL3212="Q"),"Yes","No")</f>
        <v>No</v>
      </c>
    </row>
    <row r="3213" spans="1:39">
      <c r="A3213" s="6" t="s">
        <v>2266</v>
      </c>
      <c r="B3213" s="6" t="s">
        <v>2267</v>
      </c>
      <c r="C3213" s="4" t="s">
        <v>54</v>
      </c>
      <c r="D3213" s="242" t="s">
        <v>2268</v>
      </c>
      <c r="E3213" s="237" t="s">
        <v>2269</v>
      </c>
      <c r="F3213" s="25" t="s">
        <v>317</v>
      </c>
      <c r="G3213" s="53" t="s">
        <v>476</v>
      </c>
      <c r="H3213" s="180">
        <v>0</v>
      </c>
      <c r="I3213" s="28">
        <v>3</v>
      </c>
      <c r="J3213" s="171" t="s">
        <v>14</v>
      </c>
      <c r="K3213" s="171" t="s">
        <v>13</v>
      </c>
      <c r="L3213" s="9">
        <v>3</v>
      </c>
      <c r="M3213" s="9"/>
      <c r="N3213" s="32">
        <v>3.4418382913806256</v>
      </c>
      <c r="O3213" s="10" t="s">
        <v>6535</v>
      </c>
      <c r="P3213" s="57">
        <v>0.12739181682794445</v>
      </c>
      <c r="Q3213" s="7" t="s">
        <v>6535</v>
      </c>
      <c r="R3213" s="182">
        <v>50.474171713573213</v>
      </c>
      <c r="S3213" s="1" t="s">
        <v>6535</v>
      </c>
      <c r="T3213" s="36">
        <v>1.8681866761667261</v>
      </c>
      <c r="U3213" s="2" t="s">
        <v>6535</v>
      </c>
      <c r="V3213" s="31">
        <v>27.017734553775743</v>
      </c>
      <c r="W3213" s="2" t="s">
        <v>6535</v>
      </c>
      <c r="X3213" s="31" t="s">
        <v>6535</v>
      </c>
      <c r="Y3213" s="2" t="s">
        <v>6535</v>
      </c>
      <c r="AA3213" s="38">
        <v>18049</v>
      </c>
      <c r="AB3213" s="9" t="s">
        <v>6535</v>
      </c>
      <c r="AC3213" s="38">
        <v>141681</v>
      </c>
      <c r="AD3213" s="9" t="s">
        <v>6535</v>
      </c>
      <c r="AE3213" s="42">
        <v>5244</v>
      </c>
      <c r="AF3213" s="9" t="s">
        <v>6535</v>
      </c>
      <c r="AG3213" s="41">
        <v>2807</v>
      </c>
      <c r="AH3213" s="2" t="s">
        <v>6535</v>
      </c>
      <c r="AI3213" s="41">
        <v>0</v>
      </c>
      <c r="AJ3213" s="2" t="s">
        <v>6535</v>
      </c>
      <c r="AK3213" s="41">
        <v>34793</v>
      </c>
      <c r="AL3213" s="2" t="s">
        <v>6535</v>
      </c>
      <c r="AM3213" s="2" t="str">
        <f>IF(OR(O3213="Q",Q3213="Q",S3213="Q",U3213="Q",W3213="Q",Y3213="Q",AB3213="Q",AD3213="Q",AF3213="Q",AH3213="Q",AJ3213="Q",AL3213="Q"),"Yes","No")</f>
        <v>No</v>
      </c>
    </row>
    <row r="3214" spans="1:39">
      <c r="A3214" s="6" t="s">
        <v>2263</v>
      </c>
      <c r="B3214" s="6" t="s">
        <v>4147</v>
      </c>
      <c r="C3214" s="4" t="s">
        <v>54</v>
      </c>
      <c r="D3214" s="242" t="s">
        <v>2264</v>
      </c>
      <c r="E3214" s="237" t="s">
        <v>2265</v>
      </c>
      <c r="F3214" s="25" t="s">
        <v>317</v>
      </c>
      <c r="G3214" s="53" t="s">
        <v>476</v>
      </c>
      <c r="H3214" s="180">
        <v>0</v>
      </c>
      <c r="I3214" s="28">
        <v>3</v>
      </c>
      <c r="J3214" s="171" t="s">
        <v>14</v>
      </c>
      <c r="K3214" s="171" t="s">
        <v>13</v>
      </c>
      <c r="L3214" s="9">
        <v>3</v>
      </c>
      <c r="M3214" s="9"/>
      <c r="N3214" s="32">
        <v>1.0732335049134301</v>
      </c>
      <c r="O3214" s="10" t="s">
        <v>6535</v>
      </c>
      <c r="P3214" s="57">
        <v>2.9377858048649272E-2</v>
      </c>
      <c r="Q3214" s="7" t="s">
        <v>6535</v>
      </c>
      <c r="R3214" s="182">
        <v>27.762802275960169</v>
      </c>
      <c r="S3214" s="1" t="s">
        <v>6535</v>
      </c>
      <c r="T3214" s="36">
        <v>0.75995732574679942</v>
      </c>
      <c r="U3214" s="2" t="s">
        <v>6535</v>
      </c>
      <c r="V3214" s="31">
        <v>36.532054281703324</v>
      </c>
      <c r="W3214" s="2" t="s">
        <v>6535</v>
      </c>
      <c r="X3214" s="31" t="s">
        <v>6535</v>
      </c>
      <c r="Y3214" s="2" t="s">
        <v>6535</v>
      </c>
      <c r="AA3214" s="38">
        <v>4587</v>
      </c>
      <c r="AB3214" s="9" t="s">
        <v>6535</v>
      </c>
      <c r="AC3214" s="38">
        <v>156138</v>
      </c>
      <c r="AD3214" s="9" t="s">
        <v>6535</v>
      </c>
      <c r="AE3214" s="42">
        <v>4274</v>
      </c>
      <c r="AF3214" s="9" t="s">
        <v>6535</v>
      </c>
      <c r="AG3214" s="41">
        <v>5624</v>
      </c>
      <c r="AH3214" s="2" t="s">
        <v>6535</v>
      </c>
      <c r="AI3214" s="41">
        <v>0</v>
      </c>
      <c r="AJ3214" s="2" t="s">
        <v>6535</v>
      </c>
      <c r="AK3214" s="41">
        <v>155005</v>
      </c>
      <c r="AL3214" s="2" t="s">
        <v>6535</v>
      </c>
      <c r="AM3214" s="2" t="str">
        <f>IF(OR(O3214="Q",Q3214="Q",S3214="Q",U3214="Q",W3214="Q",Y3214="Q",AB3214="Q",AD3214="Q",AF3214="Q",AH3214="Q",AJ3214="Q",AL3214="Q"),"Yes","No")</f>
        <v>No</v>
      </c>
    </row>
    <row r="3215" spans="1:39">
      <c r="A3215" s="3" t="s">
        <v>2195</v>
      </c>
      <c r="B3215" s="3" t="s">
        <v>2196</v>
      </c>
      <c r="C3215" s="4" t="s">
        <v>54</v>
      </c>
      <c r="D3215" s="241" t="s">
        <v>2197</v>
      </c>
      <c r="E3215" s="236" t="s">
        <v>2198</v>
      </c>
      <c r="F3215" s="3" t="s">
        <v>317</v>
      </c>
      <c r="G3215" s="4" t="s">
        <v>476</v>
      </c>
      <c r="H3215" s="60">
        <v>0</v>
      </c>
      <c r="I3215" s="27">
        <v>3</v>
      </c>
      <c r="J3215" s="170" t="s">
        <v>14</v>
      </c>
      <c r="K3215" s="170" t="s">
        <v>13</v>
      </c>
      <c r="L3215" s="5">
        <v>3</v>
      </c>
      <c r="N3215" s="31">
        <v>1.0070371269109439</v>
      </c>
      <c r="O3215" s="4" t="s">
        <v>6535</v>
      </c>
      <c r="P3215" s="56">
        <v>3.5897790772105254E-2</v>
      </c>
      <c r="Q3215" s="8" t="s">
        <v>6535</v>
      </c>
      <c r="R3215" s="35">
        <v>48.289891395154555</v>
      </c>
      <c r="S3215" s="2" t="s">
        <v>6535</v>
      </c>
      <c r="T3215" s="36">
        <v>1.7213868003341688</v>
      </c>
      <c r="U3215" s="2" t="s">
        <v>6535</v>
      </c>
      <c r="V3215" s="31">
        <v>28.052899781606406</v>
      </c>
      <c r="W3215" s="2" t="s">
        <v>6535</v>
      </c>
      <c r="X3215" s="31" t="s">
        <v>6535</v>
      </c>
      <c r="Y3215" s="2" t="s">
        <v>6535</v>
      </c>
      <c r="AA3215" s="37">
        <v>4150</v>
      </c>
      <c r="AB3215" s="4" t="s">
        <v>6535</v>
      </c>
      <c r="AC3215" s="37">
        <v>115606</v>
      </c>
      <c r="AD3215" s="4" t="s">
        <v>6535</v>
      </c>
      <c r="AE3215" s="41">
        <v>4121</v>
      </c>
      <c r="AF3215" s="4" t="s">
        <v>6535</v>
      </c>
      <c r="AG3215" s="41">
        <v>2394</v>
      </c>
      <c r="AH3215" s="2" t="s">
        <v>6535</v>
      </c>
      <c r="AI3215" s="41">
        <v>0</v>
      </c>
      <c r="AJ3215" s="2" t="s">
        <v>6535</v>
      </c>
      <c r="AK3215" s="41">
        <v>50082</v>
      </c>
      <c r="AL3215" s="2" t="s">
        <v>6535</v>
      </c>
      <c r="AM3215" s="2" t="str">
        <f>IF(OR(O3215="Q",Q3215="Q",S3215="Q",U3215="Q",W3215="Q",Y3215="Q",AB3215="Q",AD3215="Q",AF3215="Q",AH3215="Q",AJ3215="Q",AL3215="Q"),"Yes","No")</f>
        <v>No</v>
      </c>
    </row>
    <row r="3216" spans="1:39">
      <c r="A3216" s="6" t="s">
        <v>2192</v>
      </c>
      <c r="B3216" s="6" t="s">
        <v>6389</v>
      </c>
      <c r="C3216" s="4" t="s">
        <v>54</v>
      </c>
      <c r="D3216" s="242" t="s">
        <v>2193</v>
      </c>
      <c r="E3216" s="237" t="s">
        <v>2194</v>
      </c>
      <c r="F3216" s="25" t="s">
        <v>317</v>
      </c>
      <c r="G3216" s="53" t="s">
        <v>476</v>
      </c>
      <c r="H3216" s="180">
        <v>0</v>
      </c>
      <c r="I3216" s="28">
        <v>3</v>
      </c>
      <c r="J3216" s="171" t="s">
        <v>14</v>
      </c>
      <c r="K3216" s="171" t="s">
        <v>13</v>
      </c>
      <c r="L3216" s="9">
        <v>3</v>
      </c>
      <c r="M3216" s="9"/>
      <c r="N3216" s="32">
        <v>0.23695518723143033</v>
      </c>
      <c r="O3216" s="10" t="s">
        <v>6535</v>
      </c>
      <c r="P3216" s="57">
        <v>1.6229284187659856E-2</v>
      </c>
      <c r="Q3216" s="7" t="s">
        <v>6535</v>
      </c>
      <c r="R3216" s="182">
        <v>38.197269807280513</v>
      </c>
      <c r="S3216" s="1" t="s">
        <v>6535</v>
      </c>
      <c r="T3216" s="36">
        <v>2.616167023554604</v>
      </c>
      <c r="U3216" s="2" t="s">
        <v>6535</v>
      </c>
      <c r="V3216" s="31">
        <v>14.600470636382239</v>
      </c>
      <c r="W3216" s="2" t="s">
        <v>6535</v>
      </c>
      <c r="X3216" s="31" t="s">
        <v>6535</v>
      </c>
      <c r="Y3216" s="2" t="s">
        <v>6535</v>
      </c>
      <c r="AA3216" s="38">
        <v>2316</v>
      </c>
      <c r="AB3216" s="9" t="s">
        <v>6535</v>
      </c>
      <c r="AC3216" s="38">
        <v>142705</v>
      </c>
      <c r="AD3216" s="9" t="s">
        <v>6535</v>
      </c>
      <c r="AE3216" s="42">
        <v>9774</v>
      </c>
      <c r="AF3216" s="9" t="s">
        <v>6535</v>
      </c>
      <c r="AG3216" s="41">
        <v>3736</v>
      </c>
      <c r="AH3216" s="2" t="s">
        <v>6535</v>
      </c>
      <c r="AI3216" s="41">
        <v>0</v>
      </c>
      <c r="AJ3216" s="2" t="s">
        <v>6535</v>
      </c>
      <c r="AK3216" s="41">
        <v>33384</v>
      </c>
      <c r="AL3216" s="2" t="s">
        <v>6535</v>
      </c>
      <c r="AM3216" s="2" t="str">
        <f>IF(OR(O3216="Q",Q3216="Q",S3216="Q",U3216="Q",W3216="Q",Y3216="Q",AB3216="Q",AD3216="Q",AF3216="Q",AH3216="Q",AJ3216="Q",AL3216="Q"),"Yes","No")</f>
        <v>No</v>
      </c>
    </row>
    <row r="3217" spans="1:39">
      <c r="A3217" s="6" t="s">
        <v>2148</v>
      </c>
      <c r="B3217" s="6" t="s">
        <v>1988</v>
      </c>
      <c r="C3217" s="4" t="s">
        <v>54</v>
      </c>
      <c r="D3217" s="242" t="s">
        <v>2149</v>
      </c>
      <c r="E3217" s="237" t="s">
        <v>2150</v>
      </c>
      <c r="F3217" s="25" t="s">
        <v>317</v>
      </c>
      <c r="G3217" s="53" t="s">
        <v>476</v>
      </c>
      <c r="H3217" s="180">
        <v>0</v>
      </c>
      <c r="I3217" s="28">
        <v>3</v>
      </c>
      <c r="J3217" s="171" t="s">
        <v>14</v>
      </c>
      <c r="K3217" s="171" t="s">
        <v>13</v>
      </c>
      <c r="L3217" s="9">
        <v>3</v>
      </c>
      <c r="M3217" s="9"/>
      <c r="N3217" s="32">
        <v>1.0991970558715289</v>
      </c>
      <c r="O3217" s="10" t="s">
        <v>6535</v>
      </c>
      <c r="P3217" s="57">
        <v>0.11652155409359317</v>
      </c>
      <c r="Q3217" s="7" t="s">
        <v>6535</v>
      </c>
      <c r="R3217" s="182">
        <v>18.393020221787346</v>
      </c>
      <c r="S3217" s="1" t="s">
        <v>6535</v>
      </c>
      <c r="T3217" s="36">
        <v>1.9497716894977168</v>
      </c>
      <c r="U3217" s="2" t="s">
        <v>6535</v>
      </c>
      <c r="V3217" s="31">
        <v>9.4334225493476076</v>
      </c>
      <c r="W3217" s="2" t="s">
        <v>6535</v>
      </c>
      <c r="X3217" s="31" t="s">
        <v>6535</v>
      </c>
      <c r="Y3217" s="2" t="s">
        <v>6535</v>
      </c>
      <c r="AA3217" s="38">
        <v>6571</v>
      </c>
      <c r="AB3217" s="9" t="s">
        <v>6535</v>
      </c>
      <c r="AC3217" s="38">
        <v>56393</v>
      </c>
      <c r="AD3217" s="9" t="s">
        <v>6535</v>
      </c>
      <c r="AE3217" s="42">
        <v>5978</v>
      </c>
      <c r="AF3217" s="9" t="s">
        <v>6535</v>
      </c>
      <c r="AG3217" s="41">
        <v>3066</v>
      </c>
      <c r="AH3217" s="2" t="s">
        <v>6535</v>
      </c>
      <c r="AI3217" s="41">
        <v>0</v>
      </c>
      <c r="AJ3217" s="2" t="s">
        <v>6535</v>
      </c>
      <c r="AK3217" s="41">
        <v>35558</v>
      </c>
      <c r="AL3217" s="2" t="s">
        <v>6535</v>
      </c>
      <c r="AM3217" s="2" t="str">
        <f>IF(OR(O3217="Q",Q3217="Q",S3217="Q",U3217="Q",W3217="Q",Y3217="Q",AB3217="Q",AD3217="Q",AF3217="Q",AH3217="Q",AJ3217="Q",AL3217="Q"),"Yes","No")</f>
        <v>No</v>
      </c>
    </row>
    <row r="3218" spans="1:39">
      <c r="A3218" s="3" t="s">
        <v>2131</v>
      </c>
      <c r="B3218" s="3" t="s">
        <v>6386</v>
      </c>
      <c r="C3218" s="4" t="s">
        <v>54</v>
      </c>
      <c r="D3218" s="241" t="s">
        <v>2132</v>
      </c>
      <c r="E3218" s="236" t="s">
        <v>2133</v>
      </c>
      <c r="F3218" s="3" t="s">
        <v>317</v>
      </c>
      <c r="G3218" s="4" t="s">
        <v>476</v>
      </c>
      <c r="H3218" s="60">
        <v>0</v>
      </c>
      <c r="I3218" s="27">
        <v>3</v>
      </c>
      <c r="J3218" s="170" t="s">
        <v>14</v>
      </c>
      <c r="K3218" s="170" t="s">
        <v>13</v>
      </c>
      <c r="L3218" s="5">
        <v>3</v>
      </c>
      <c r="N3218" s="31">
        <v>5.3928083750568954</v>
      </c>
      <c r="O3218" s="4" t="s">
        <v>6535</v>
      </c>
      <c r="P3218" s="56">
        <v>0.17409192429763723</v>
      </c>
      <c r="Q3218" s="8" t="s">
        <v>6535</v>
      </c>
      <c r="R3218" s="35">
        <v>27.006349206349206</v>
      </c>
      <c r="S3218" s="2" t="s">
        <v>6535</v>
      </c>
      <c r="T3218" s="36">
        <v>0.87182539682539684</v>
      </c>
      <c r="U3218" s="2" t="s">
        <v>6535</v>
      </c>
      <c r="V3218" s="31">
        <v>30.976786527082385</v>
      </c>
      <c r="W3218" s="2" t="s">
        <v>6535</v>
      </c>
      <c r="X3218" s="31" t="s">
        <v>6535</v>
      </c>
      <c r="Y3218" s="2" t="s">
        <v>6535</v>
      </c>
      <c r="AA3218" s="37">
        <v>11848</v>
      </c>
      <c r="AB3218" s="4" t="s">
        <v>6535</v>
      </c>
      <c r="AC3218" s="37">
        <v>68056</v>
      </c>
      <c r="AD3218" s="4" t="s">
        <v>6535</v>
      </c>
      <c r="AE3218" s="41">
        <v>2197</v>
      </c>
      <c r="AF3218" s="4" t="s">
        <v>6535</v>
      </c>
      <c r="AG3218" s="41">
        <v>2520</v>
      </c>
      <c r="AH3218" s="2" t="s">
        <v>6535</v>
      </c>
      <c r="AI3218" s="41">
        <v>0</v>
      </c>
      <c r="AJ3218" s="2" t="s">
        <v>6535</v>
      </c>
      <c r="AK3218" s="41">
        <v>30240</v>
      </c>
      <c r="AL3218" s="2" t="s">
        <v>6535</v>
      </c>
      <c r="AM3218" s="2" t="str">
        <f>IF(OR(O3218="Q",Q3218="Q",S3218="Q",U3218="Q",W3218="Q",Y3218="Q",AB3218="Q",AD3218="Q",AF3218="Q",AH3218="Q",AJ3218="Q",AL3218="Q"),"Yes","No")</f>
        <v>No</v>
      </c>
    </row>
    <row r="3219" spans="1:39">
      <c r="A3219" s="6" t="s">
        <v>2120</v>
      </c>
      <c r="B3219" s="6" t="s">
        <v>2121</v>
      </c>
      <c r="C3219" s="4" t="s">
        <v>54</v>
      </c>
      <c r="D3219" s="242" t="s">
        <v>2122</v>
      </c>
      <c r="E3219" s="237" t="s">
        <v>2123</v>
      </c>
      <c r="F3219" s="25" t="s">
        <v>317</v>
      </c>
      <c r="G3219" s="53" t="s">
        <v>476</v>
      </c>
      <c r="H3219" s="180">
        <v>0</v>
      </c>
      <c r="I3219" s="28">
        <v>3</v>
      </c>
      <c r="J3219" s="171" t="s">
        <v>14</v>
      </c>
      <c r="K3219" s="171" t="s">
        <v>13</v>
      </c>
      <c r="L3219" s="9">
        <v>3</v>
      </c>
      <c r="M3219" s="9"/>
      <c r="N3219" s="32">
        <v>1.957077741200304</v>
      </c>
      <c r="O3219" s="10" t="s">
        <v>6535</v>
      </c>
      <c r="P3219" s="57">
        <v>6.4397190304383692E-2</v>
      </c>
      <c r="Q3219" s="7" t="s">
        <v>6535</v>
      </c>
      <c r="R3219" s="182">
        <v>37.498203405717859</v>
      </c>
      <c r="S3219" s="1" t="s">
        <v>6535</v>
      </c>
      <c r="T3219" s="36">
        <v>1.2338697078581471</v>
      </c>
      <c r="U3219" s="2" t="s">
        <v>6535</v>
      </c>
      <c r="V3219" s="31">
        <v>30.390731830843251</v>
      </c>
      <c r="W3219" s="2" t="s">
        <v>6535</v>
      </c>
      <c r="X3219" s="31" t="s">
        <v>6535</v>
      </c>
      <c r="Y3219" s="2" t="s">
        <v>6535</v>
      </c>
      <c r="AA3219" s="38">
        <v>15457</v>
      </c>
      <c r="AB3219" s="9" t="s">
        <v>6535</v>
      </c>
      <c r="AC3219" s="38">
        <v>240026</v>
      </c>
      <c r="AD3219" s="9" t="s">
        <v>6535</v>
      </c>
      <c r="AE3219" s="42">
        <v>7898</v>
      </c>
      <c r="AF3219" s="9" t="s">
        <v>6535</v>
      </c>
      <c r="AG3219" s="41">
        <v>6401</v>
      </c>
      <c r="AH3219" s="2" t="s">
        <v>6535</v>
      </c>
      <c r="AI3219" s="41">
        <v>0</v>
      </c>
      <c r="AJ3219" s="2" t="s">
        <v>6535</v>
      </c>
      <c r="AK3219" s="41">
        <v>119861</v>
      </c>
      <c r="AL3219" s="2" t="s">
        <v>6535</v>
      </c>
      <c r="AM3219" s="2" t="str">
        <f>IF(OR(O3219="Q",Q3219="Q",S3219="Q",U3219="Q",W3219="Q",Y3219="Q",AB3219="Q",AD3219="Q",AF3219="Q",AH3219="Q",AJ3219="Q",AL3219="Q"),"Yes","No")</f>
        <v>No</v>
      </c>
    </row>
    <row r="3220" spans="1:39">
      <c r="A3220" s="3" t="s">
        <v>2104</v>
      </c>
      <c r="B3220" s="3" t="s">
        <v>2105</v>
      </c>
      <c r="C3220" s="4" t="s">
        <v>54</v>
      </c>
      <c r="D3220" s="241" t="s">
        <v>2106</v>
      </c>
      <c r="E3220" s="236" t="s">
        <v>2107</v>
      </c>
      <c r="F3220" s="3" t="s">
        <v>317</v>
      </c>
      <c r="G3220" s="4" t="s">
        <v>476</v>
      </c>
      <c r="H3220" s="60">
        <v>0</v>
      </c>
      <c r="I3220" s="27">
        <v>3</v>
      </c>
      <c r="J3220" s="170" t="s">
        <v>14</v>
      </c>
      <c r="K3220" s="170" t="s">
        <v>13</v>
      </c>
      <c r="L3220" s="5">
        <v>3</v>
      </c>
      <c r="N3220" s="31">
        <v>1.9374030477233324</v>
      </c>
      <c r="O3220" s="4" t="s">
        <v>6535</v>
      </c>
      <c r="P3220" s="56">
        <v>0.13881751433484363</v>
      </c>
      <c r="Q3220" s="8" t="s">
        <v>6535</v>
      </c>
      <c r="R3220" s="35">
        <v>27.479159180740208</v>
      </c>
      <c r="S3220" s="2" t="s">
        <v>6535</v>
      </c>
      <c r="T3220" s="36">
        <v>1.9689184333453109</v>
      </c>
      <c r="U3220" s="2" t="s">
        <v>6535</v>
      </c>
      <c r="V3220" s="31">
        <v>13.956474130851355</v>
      </c>
      <c r="W3220" s="2" t="s">
        <v>6535</v>
      </c>
      <c r="X3220" s="31" t="s">
        <v>6535</v>
      </c>
      <c r="Y3220" s="2" t="s">
        <v>6535</v>
      </c>
      <c r="AA3220" s="37">
        <v>21232</v>
      </c>
      <c r="AB3220" s="4" t="s">
        <v>6535</v>
      </c>
      <c r="AC3220" s="37">
        <v>152949</v>
      </c>
      <c r="AD3220" s="4" t="s">
        <v>6535</v>
      </c>
      <c r="AE3220" s="41">
        <v>10959</v>
      </c>
      <c r="AF3220" s="4" t="s">
        <v>6535</v>
      </c>
      <c r="AG3220" s="41">
        <v>5566</v>
      </c>
      <c r="AH3220" s="2" t="s">
        <v>6535</v>
      </c>
      <c r="AI3220" s="41">
        <v>0</v>
      </c>
      <c r="AJ3220" s="2" t="s">
        <v>6535</v>
      </c>
      <c r="AK3220" s="41">
        <v>83029</v>
      </c>
      <c r="AL3220" s="2" t="s">
        <v>6535</v>
      </c>
      <c r="AM3220" s="2" t="str">
        <f>IF(OR(O3220="Q",Q3220="Q",S3220="Q",U3220="Q",W3220="Q",Y3220="Q",AB3220="Q",AD3220="Q",AF3220="Q",AH3220="Q",AJ3220="Q",AL3220="Q"),"Yes","No")</f>
        <v>No</v>
      </c>
    </row>
    <row r="3221" spans="1:39">
      <c r="A3221" s="6" t="s">
        <v>2065</v>
      </c>
      <c r="B3221" s="6" t="s">
        <v>2066</v>
      </c>
      <c r="C3221" s="4" t="s">
        <v>54</v>
      </c>
      <c r="D3221" s="242" t="s">
        <v>2067</v>
      </c>
      <c r="E3221" s="237" t="s">
        <v>2068</v>
      </c>
      <c r="F3221" s="25" t="s">
        <v>317</v>
      </c>
      <c r="G3221" s="53" t="s">
        <v>476</v>
      </c>
      <c r="H3221" s="180">
        <v>0</v>
      </c>
      <c r="I3221" s="28">
        <v>3</v>
      </c>
      <c r="J3221" s="171" t="s">
        <v>14</v>
      </c>
      <c r="K3221" s="171" t="s">
        <v>13</v>
      </c>
      <c r="L3221" s="9">
        <v>3</v>
      </c>
      <c r="M3221" s="9"/>
      <c r="N3221" s="32">
        <v>0.67541183648566194</v>
      </c>
      <c r="O3221" s="10" t="s">
        <v>6535</v>
      </c>
      <c r="P3221" s="57">
        <v>2.5958038022546211E-2</v>
      </c>
      <c r="Q3221" s="7" t="s">
        <v>6535</v>
      </c>
      <c r="R3221" s="182">
        <v>31.99231057764441</v>
      </c>
      <c r="S3221" s="1" t="s">
        <v>6535</v>
      </c>
      <c r="T3221" s="36">
        <v>1.2295573893473368</v>
      </c>
      <c r="U3221" s="2" t="s">
        <v>6535</v>
      </c>
      <c r="V3221" s="31">
        <v>26.019371568029285</v>
      </c>
      <c r="W3221" s="2" t="s">
        <v>6535</v>
      </c>
      <c r="X3221" s="31" t="s">
        <v>6535</v>
      </c>
      <c r="Y3221" s="2" t="s">
        <v>6535</v>
      </c>
      <c r="AA3221" s="38">
        <v>4428</v>
      </c>
      <c r="AB3221" s="9" t="s">
        <v>6535</v>
      </c>
      <c r="AC3221" s="38">
        <v>170583</v>
      </c>
      <c r="AD3221" s="9" t="s">
        <v>6535</v>
      </c>
      <c r="AE3221" s="42">
        <v>6556</v>
      </c>
      <c r="AF3221" s="9" t="s">
        <v>6535</v>
      </c>
      <c r="AG3221" s="41">
        <v>5332</v>
      </c>
      <c r="AH3221" s="2" t="s">
        <v>6535</v>
      </c>
      <c r="AI3221" s="41">
        <v>0</v>
      </c>
      <c r="AJ3221" s="2" t="s">
        <v>6535</v>
      </c>
      <c r="AK3221" s="41">
        <v>60460</v>
      </c>
      <c r="AL3221" s="2" t="s">
        <v>6535</v>
      </c>
      <c r="AM3221" s="2" t="str">
        <f>IF(OR(O3221="Q",Q3221="Q",S3221="Q",U3221="Q",W3221="Q",Y3221="Q",AB3221="Q",AD3221="Q",AF3221="Q",AH3221="Q",AJ3221="Q",AL3221="Q"),"Yes","No")</f>
        <v>No</v>
      </c>
    </row>
    <row r="3222" spans="1:39">
      <c r="A3222" s="3" t="s">
        <v>2061</v>
      </c>
      <c r="B3222" s="3" t="s">
        <v>2062</v>
      </c>
      <c r="C3222" s="4" t="s">
        <v>54</v>
      </c>
      <c r="D3222" s="241" t="s">
        <v>2063</v>
      </c>
      <c r="E3222" s="236" t="s">
        <v>2064</v>
      </c>
      <c r="F3222" s="3" t="s">
        <v>317</v>
      </c>
      <c r="G3222" s="4" t="s">
        <v>476</v>
      </c>
      <c r="H3222" s="60">
        <v>0</v>
      </c>
      <c r="I3222" s="27">
        <v>3</v>
      </c>
      <c r="J3222" s="170" t="s">
        <v>14</v>
      </c>
      <c r="K3222" s="170" t="s">
        <v>13</v>
      </c>
      <c r="L3222" s="5">
        <v>3</v>
      </c>
      <c r="N3222" s="31">
        <v>1.4367917401158399</v>
      </c>
      <c r="O3222" s="4" t="s">
        <v>6535</v>
      </c>
      <c r="P3222" s="56">
        <v>0.1096731718334767</v>
      </c>
      <c r="Q3222" s="8" t="s">
        <v>6535</v>
      </c>
      <c r="R3222" s="35">
        <v>42.861174047373844</v>
      </c>
      <c r="S3222" s="2" t="s">
        <v>6535</v>
      </c>
      <c r="T3222" s="36">
        <v>3.2716786817713697</v>
      </c>
      <c r="U3222" s="2" t="s">
        <v>6535</v>
      </c>
      <c r="V3222" s="31">
        <v>13.100667338201964</v>
      </c>
      <c r="W3222" s="2" t="s">
        <v>6535</v>
      </c>
      <c r="X3222" s="31" t="s">
        <v>6535</v>
      </c>
      <c r="Y3222" s="2" t="s">
        <v>6535</v>
      </c>
      <c r="AA3222" s="37">
        <v>22822</v>
      </c>
      <c r="AB3222" s="4" t="s">
        <v>6535</v>
      </c>
      <c r="AC3222" s="37">
        <v>208091</v>
      </c>
      <c r="AD3222" s="4" t="s">
        <v>6535</v>
      </c>
      <c r="AE3222" s="41">
        <v>15884</v>
      </c>
      <c r="AF3222" s="4" t="s">
        <v>6535</v>
      </c>
      <c r="AG3222" s="41">
        <v>4855</v>
      </c>
      <c r="AH3222" s="2" t="s">
        <v>6535</v>
      </c>
      <c r="AI3222" s="41">
        <v>0</v>
      </c>
      <c r="AJ3222" s="2" t="s">
        <v>6535</v>
      </c>
      <c r="AK3222" s="41">
        <v>89260</v>
      </c>
      <c r="AL3222" s="2" t="s">
        <v>6535</v>
      </c>
      <c r="AM3222" s="2" t="str">
        <f>IF(OR(O3222="Q",Q3222="Q",S3222="Q",U3222="Q",W3222="Q",Y3222="Q",AB3222="Q",AD3222="Q",AF3222="Q",AH3222="Q",AJ3222="Q",AL3222="Q"),"Yes","No")</f>
        <v>No</v>
      </c>
    </row>
    <row r="3223" spans="1:39">
      <c r="A3223" s="3" t="s">
        <v>2053</v>
      </c>
      <c r="B3223" s="3" t="s">
        <v>2054</v>
      </c>
      <c r="C3223" s="4" t="s">
        <v>54</v>
      </c>
      <c r="D3223" s="241" t="s">
        <v>2055</v>
      </c>
      <c r="E3223" s="236" t="s">
        <v>2056</v>
      </c>
      <c r="F3223" s="3" t="s">
        <v>317</v>
      </c>
      <c r="G3223" s="4" t="s">
        <v>476</v>
      </c>
      <c r="H3223" s="60">
        <v>0</v>
      </c>
      <c r="I3223" s="27">
        <v>3</v>
      </c>
      <c r="J3223" s="170" t="s">
        <v>14</v>
      </c>
      <c r="K3223" s="170" t="s">
        <v>13</v>
      </c>
      <c r="L3223" s="5">
        <v>3</v>
      </c>
      <c r="N3223" s="31">
        <v>0.69694713328369318</v>
      </c>
      <c r="O3223" s="4" t="s">
        <v>6535</v>
      </c>
      <c r="P3223" s="56">
        <v>3.6142185741709139E-2</v>
      </c>
      <c r="Q3223" s="8" t="s">
        <v>6535</v>
      </c>
      <c r="R3223" s="35">
        <v>27.207564160288157</v>
      </c>
      <c r="S3223" s="2" t="s">
        <v>6535</v>
      </c>
      <c r="T3223" s="36">
        <v>1.4109260093051179</v>
      </c>
      <c r="U3223" s="2" t="s">
        <v>6535</v>
      </c>
      <c r="V3223" s="31">
        <v>19.283480480799916</v>
      </c>
      <c r="W3223" s="2" t="s">
        <v>6535</v>
      </c>
      <c r="X3223" s="31" t="s">
        <v>6535</v>
      </c>
      <c r="Y3223" s="2" t="s">
        <v>6535</v>
      </c>
      <c r="AA3223" s="37">
        <v>6552</v>
      </c>
      <c r="AB3223" s="4" t="s">
        <v>6535</v>
      </c>
      <c r="AC3223" s="37">
        <v>181284</v>
      </c>
      <c r="AD3223" s="4" t="s">
        <v>6535</v>
      </c>
      <c r="AE3223" s="41">
        <v>9401</v>
      </c>
      <c r="AF3223" s="4" t="s">
        <v>6535</v>
      </c>
      <c r="AG3223" s="41">
        <v>6663</v>
      </c>
      <c r="AH3223" s="2" t="s">
        <v>6535</v>
      </c>
      <c r="AI3223" s="41">
        <v>0</v>
      </c>
      <c r="AJ3223" s="2" t="s">
        <v>6535</v>
      </c>
      <c r="AK3223" s="41">
        <v>99625</v>
      </c>
      <c r="AL3223" s="2" t="s">
        <v>6535</v>
      </c>
      <c r="AM3223" s="2" t="str">
        <f>IF(OR(O3223="Q",Q3223="Q",S3223="Q",U3223="Q",W3223="Q",Y3223="Q",AB3223="Q",AD3223="Q",AF3223="Q",AH3223="Q",AJ3223="Q",AL3223="Q"),"Yes","No")</f>
        <v>No</v>
      </c>
    </row>
    <row r="3224" spans="1:39">
      <c r="A3224" s="3" t="s">
        <v>2034</v>
      </c>
      <c r="B3224" s="3" t="s">
        <v>6379</v>
      </c>
      <c r="C3224" s="4" t="s">
        <v>54</v>
      </c>
      <c r="D3224" s="241" t="s">
        <v>2036</v>
      </c>
      <c r="E3224" s="236" t="s">
        <v>2037</v>
      </c>
      <c r="F3224" s="3" t="s">
        <v>317</v>
      </c>
      <c r="G3224" s="4" t="s">
        <v>476</v>
      </c>
      <c r="H3224" s="60">
        <v>0</v>
      </c>
      <c r="I3224" s="27">
        <v>3</v>
      </c>
      <c r="J3224" s="170" t="s">
        <v>14</v>
      </c>
      <c r="K3224" s="170" t="s">
        <v>13</v>
      </c>
      <c r="L3224" s="5">
        <v>3</v>
      </c>
      <c r="N3224" s="31">
        <v>0.69350282485875703</v>
      </c>
      <c r="O3224" s="4" t="s">
        <v>6535</v>
      </c>
      <c r="P3224" s="56">
        <v>4.690289262366041E-2</v>
      </c>
      <c r="Q3224" s="8" t="s">
        <v>6535</v>
      </c>
      <c r="R3224" s="35">
        <v>28.680650684931507</v>
      </c>
      <c r="S3224" s="2" t="s">
        <v>6535</v>
      </c>
      <c r="T3224" s="36">
        <v>1.9397260273972603</v>
      </c>
      <c r="U3224" s="2" t="s">
        <v>6535</v>
      </c>
      <c r="V3224" s="31">
        <v>14.785928672316384</v>
      </c>
      <c r="W3224" s="2" t="s">
        <v>6535</v>
      </c>
      <c r="X3224" s="31" t="s">
        <v>6535</v>
      </c>
      <c r="Y3224" s="2" t="s">
        <v>6535</v>
      </c>
      <c r="AA3224" s="37">
        <v>7856</v>
      </c>
      <c r="AB3224" s="4" t="s">
        <v>6535</v>
      </c>
      <c r="AC3224" s="37">
        <v>167495</v>
      </c>
      <c r="AD3224" s="4" t="s">
        <v>6535</v>
      </c>
      <c r="AE3224" s="41">
        <v>11328</v>
      </c>
      <c r="AF3224" s="4" t="s">
        <v>6535</v>
      </c>
      <c r="AG3224" s="41">
        <v>5840</v>
      </c>
      <c r="AH3224" s="2" t="s">
        <v>6535</v>
      </c>
      <c r="AI3224" s="41">
        <v>0</v>
      </c>
      <c r="AJ3224" s="2" t="s">
        <v>6535</v>
      </c>
      <c r="AK3224" s="41">
        <v>76969</v>
      </c>
      <c r="AL3224" s="2" t="s">
        <v>6535</v>
      </c>
      <c r="AM3224" s="2" t="str">
        <f>IF(OR(O3224="Q",Q3224="Q",S3224="Q",U3224="Q",W3224="Q",Y3224="Q",AB3224="Q",AD3224="Q",AF3224="Q",AH3224="Q",AJ3224="Q",AL3224="Q"),"Yes","No")</f>
        <v>No</v>
      </c>
    </row>
    <row r="3225" spans="1:39">
      <c r="A3225" s="3" t="s">
        <v>5839</v>
      </c>
      <c r="B3225" s="3" t="s">
        <v>5840</v>
      </c>
      <c r="C3225" s="4" t="s">
        <v>28</v>
      </c>
      <c r="D3225" s="241" t="s">
        <v>5841</v>
      </c>
      <c r="E3225" s="236">
        <v>99292</v>
      </c>
      <c r="F3225" s="3" t="s">
        <v>167</v>
      </c>
      <c r="G3225" s="4" t="s">
        <v>264</v>
      </c>
      <c r="H3225" s="60">
        <v>0</v>
      </c>
      <c r="I3225" s="27">
        <v>3</v>
      </c>
      <c r="J3225" s="170" t="s">
        <v>15</v>
      </c>
      <c r="K3225" s="170" t="s">
        <v>13</v>
      </c>
      <c r="L3225" s="5">
        <v>3</v>
      </c>
      <c r="N3225" s="31">
        <v>2.4817551266586246</v>
      </c>
      <c r="O3225" s="4" t="s">
        <v>6535</v>
      </c>
      <c r="P3225" s="56">
        <v>0.59209295632779335</v>
      </c>
      <c r="Q3225" s="8" t="s">
        <v>6535</v>
      </c>
      <c r="R3225" s="35">
        <v>40.561284046692606</v>
      </c>
      <c r="S3225" s="2" t="s">
        <v>6535</v>
      </c>
      <c r="T3225" s="36">
        <v>9.6770428015564196</v>
      </c>
      <c r="U3225" s="2" t="s">
        <v>6535</v>
      </c>
      <c r="V3225" s="31">
        <v>4.1914957780458382</v>
      </c>
      <c r="W3225" s="2" t="s">
        <v>6535</v>
      </c>
      <c r="X3225" s="31" t="s">
        <v>6535</v>
      </c>
      <c r="Y3225" s="2" t="s">
        <v>6535</v>
      </c>
      <c r="AA3225" s="37">
        <v>49377</v>
      </c>
      <c r="AB3225" s="4" t="s">
        <v>6535</v>
      </c>
      <c r="AC3225" s="37">
        <v>83394</v>
      </c>
      <c r="AD3225" s="4" t="s">
        <v>6535</v>
      </c>
      <c r="AE3225" s="41">
        <v>19896</v>
      </c>
      <c r="AF3225" s="4" t="s">
        <v>6535</v>
      </c>
      <c r="AG3225" s="41">
        <v>2056</v>
      </c>
      <c r="AH3225" s="2" t="s">
        <v>6535</v>
      </c>
      <c r="AI3225" s="41">
        <v>0</v>
      </c>
      <c r="AJ3225" s="2" t="s">
        <v>6535</v>
      </c>
      <c r="AK3225" s="41">
        <v>43989</v>
      </c>
      <c r="AL3225" s="2" t="s">
        <v>6535</v>
      </c>
      <c r="AM3225" s="2" t="str">
        <f>IF(OR(O3225="Q",Q3225="Q",S3225="Q",U3225="Q",W3225="Q",Y3225="Q",AB3225="Q",AD3225="Q",AF3225="Q",AH3225="Q",AJ3225="Q",AL3225="Q"),"Yes","No")</f>
        <v>No</v>
      </c>
    </row>
    <row r="3226" spans="1:39">
      <c r="A3226" s="3" t="s">
        <v>6352</v>
      </c>
      <c r="B3226" s="3" t="s">
        <v>1271</v>
      </c>
      <c r="C3226" s="4" t="s">
        <v>114</v>
      </c>
      <c r="E3226" s="236">
        <v>30990</v>
      </c>
      <c r="F3226" s="3" t="s">
        <v>481</v>
      </c>
      <c r="G3226" s="4" t="s">
        <v>264</v>
      </c>
      <c r="H3226" s="60">
        <v>1733853</v>
      </c>
      <c r="I3226" s="27">
        <v>3</v>
      </c>
      <c r="J3226" s="170" t="s">
        <v>14</v>
      </c>
      <c r="K3226" s="170" t="s">
        <v>16</v>
      </c>
      <c r="L3226" s="5">
        <v>3</v>
      </c>
      <c r="N3226" s="31">
        <v>0</v>
      </c>
      <c r="O3226" s="4" t="s">
        <v>6535</v>
      </c>
      <c r="P3226" s="56">
        <v>0</v>
      </c>
      <c r="Q3226" s="8" t="s">
        <v>6535</v>
      </c>
      <c r="R3226" s="35">
        <v>64.017816091954018</v>
      </c>
      <c r="S3226" s="2" t="s">
        <v>6535</v>
      </c>
      <c r="T3226" s="36">
        <v>7.2916256157635466</v>
      </c>
      <c r="U3226" s="2" t="s">
        <v>6535</v>
      </c>
      <c r="V3226" s="31">
        <v>8.7796356348241229</v>
      </c>
      <c r="W3226" s="2" t="s">
        <v>6535</v>
      </c>
      <c r="X3226" s="31" t="s">
        <v>6535</v>
      </c>
      <c r="Y3226" s="2" t="s">
        <v>6535</v>
      </c>
      <c r="AA3226" s="37">
        <v>0</v>
      </c>
      <c r="AB3226" s="4" t="s">
        <v>6535</v>
      </c>
      <c r="AC3226" s="37">
        <v>779737</v>
      </c>
      <c r="AD3226" s="4" t="s">
        <v>6535</v>
      </c>
      <c r="AE3226" s="41">
        <v>88812</v>
      </c>
      <c r="AF3226" s="4" t="s">
        <v>6535</v>
      </c>
      <c r="AG3226" s="41">
        <v>12180</v>
      </c>
      <c r="AH3226" s="2" t="s">
        <v>6535</v>
      </c>
      <c r="AI3226" s="41">
        <v>0</v>
      </c>
      <c r="AJ3226" s="2" t="s">
        <v>6535</v>
      </c>
      <c r="AK3226" s="41">
        <v>172228</v>
      </c>
      <c r="AL3226" s="2" t="s">
        <v>6535</v>
      </c>
      <c r="AM3226" s="2" t="str">
        <f>IF(OR(O3226="Q",Q3226="Q",S3226="Q",U3226="Q",W3226="Q",Y3226="Q",AB3226="Q",AD3226="Q",AF3226="Q",AH3226="Q",AJ3226="Q",AL3226="Q"),"Yes","No")</f>
        <v>No</v>
      </c>
    </row>
    <row r="3227" spans="1:39">
      <c r="A3227" s="3" t="s">
        <v>3592</v>
      </c>
      <c r="B3227" s="3" t="s">
        <v>3593</v>
      </c>
      <c r="C3227" s="4" t="s">
        <v>77</v>
      </c>
      <c r="D3227" s="241" t="s">
        <v>3594</v>
      </c>
      <c r="E3227" s="236" t="s">
        <v>3595</v>
      </c>
      <c r="F3227" s="3" t="s">
        <v>320</v>
      </c>
      <c r="G3227" s="4" t="s">
        <v>476</v>
      </c>
      <c r="H3227" s="60">
        <v>0</v>
      </c>
      <c r="I3227" s="27">
        <v>3</v>
      </c>
      <c r="J3227" s="170" t="s">
        <v>14</v>
      </c>
      <c r="K3227" s="170" t="s">
        <v>13</v>
      </c>
      <c r="L3227" s="5">
        <v>3</v>
      </c>
      <c r="N3227" s="31">
        <v>1.8521358698323749</v>
      </c>
      <c r="O3227" s="4" t="s">
        <v>6535</v>
      </c>
      <c r="P3227" s="56">
        <v>0.12325800499862603</v>
      </c>
      <c r="Q3227" s="8" t="s">
        <v>6535</v>
      </c>
      <c r="R3227" s="35">
        <v>50.854100815172181</v>
      </c>
      <c r="S3227" s="2" t="s">
        <v>6535</v>
      </c>
      <c r="T3227" s="36">
        <v>3.3842954583264016</v>
      </c>
      <c r="U3227" s="2" t="s">
        <v>6535</v>
      </c>
      <c r="V3227" s="31">
        <v>15.026495600452243</v>
      </c>
      <c r="W3227" s="2" t="s">
        <v>6535</v>
      </c>
      <c r="X3227" s="31" t="s">
        <v>6535</v>
      </c>
      <c r="Y3227" s="2" t="s">
        <v>6535</v>
      </c>
      <c r="AA3227" s="37">
        <v>37678</v>
      </c>
      <c r="AB3227" s="4" t="s">
        <v>6535</v>
      </c>
      <c r="AC3227" s="37">
        <v>305684</v>
      </c>
      <c r="AD3227" s="4" t="s">
        <v>6535</v>
      </c>
      <c r="AE3227" s="41">
        <v>20343</v>
      </c>
      <c r="AF3227" s="4" t="s">
        <v>6535</v>
      </c>
      <c r="AG3227" s="41">
        <v>6011</v>
      </c>
      <c r="AH3227" s="2" t="s">
        <v>6535</v>
      </c>
      <c r="AI3227" s="41">
        <v>0</v>
      </c>
      <c r="AJ3227" s="2" t="s">
        <v>6535</v>
      </c>
      <c r="AK3227" s="41">
        <v>77961</v>
      </c>
      <c r="AL3227" s="2" t="s">
        <v>6535</v>
      </c>
      <c r="AM3227" s="2" t="str">
        <f>IF(OR(O3227="Q",Q3227="Q",S3227="Q",U3227="Q",W3227="Q",Y3227="Q",AB3227="Q",AD3227="Q",AF3227="Q",AH3227="Q",AJ3227="Q",AL3227="Q"),"Yes","No")</f>
        <v>No</v>
      </c>
    </row>
    <row r="3228" spans="1:39">
      <c r="A3228" s="6" t="s">
        <v>3490</v>
      </c>
      <c r="B3228" s="6" t="s">
        <v>3491</v>
      </c>
      <c r="C3228" s="4" t="s">
        <v>77</v>
      </c>
      <c r="D3228" s="242" t="s">
        <v>3492</v>
      </c>
      <c r="E3228" s="237" t="s">
        <v>3493</v>
      </c>
      <c r="F3228" s="25" t="s">
        <v>320</v>
      </c>
      <c r="G3228" s="53" t="s">
        <v>476</v>
      </c>
      <c r="H3228" s="180">
        <v>0</v>
      </c>
      <c r="I3228" s="28">
        <v>3</v>
      </c>
      <c r="J3228" s="171" t="s">
        <v>14</v>
      </c>
      <c r="K3228" s="171" t="s">
        <v>13</v>
      </c>
      <c r="L3228" s="9">
        <v>3</v>
      </c>
      <c r="M3228" s="9"/>
      <c r="N3228" s="32">
        <v>1.4697833523375143</v>
      </c>
      <c r="O3228" s="10" t="s">
        <v>6535</v>
      </c>
      <c r="P3228" s="57">
        <v>3.6044853331841951E-2</v>
      </c>
      <c r="Q3228" s="7" t="s">
        <v>6535</v>
      </c>
      <c r="R3228" s="182">
        <v>110.71517027863777</v>
      </c>
      <c r="S3228" s="1" t="s">
        <v>6535</v>
      </c>
      <c r="T3228" s="36">
        <v>2.7151702786377707</v>
      </c>
      <c r="U3228" s="2" t="s">
        <v>6535</v>
      </c>
      <c r="V3228" s="31">
        <v>40.776510832383124</v>
      </c>
      <c r="W3228" s="2" t="s">
        <v>6535</v>
      </c>
      <c r="X3228" s="31" t="s">
        <v>6535</v>
      </c>
      <c r="Y3228" s="2" t="s">
        <v>6535</v>
      </c>
      <c r="AA3228" s="38">
        <v>1289</v>
      </c>
      <c r="AB3228" s="9" t="s">
        <v>6535</v>
      </c>
      <c r="AC3228" s="38">
        <v>35761</v>
      </c>
      <c r="AD3228" s="9" t="s">
        <v>6535</v>
      </c>
      <c r="AE3228" s="42">
        <v>877</v>
      </c>
      <c r="AF3228" s="9" t="s">
        <v>6535</v>
      </c>
      <c r="AG3228" s="41">
        <v>323</v>
      </c>
      <c r="AH3228" s="2" t="s">
        <v>6535</v>
      </c>
      <c r="AI3228" s="41">
        <v>0</v>
      </c>
      <c r="AJ3228" s="2" t="s">
        <v>6535</v>
      </c>
      <c r="AK3228" s="41">
        <v>3277</v>
      </c>
      <c r="AL3228" s="2" t="s">
        <v>6535</v>
      </c>
      <c r="AM3228" s="2" t="str">
        <f>IF(OR(O3228="Q",Q3228="Q",S3228="Q",U3228="Q",W3228="Q",Y3228="Q",AB3228="Q",AD3228="Q",AF3228="Q",AH3228="Q",AJ3228="Q",AL3228="Q"),"Yes","No")</f>
        <v>No</v>
      </c>
    </row>
    <row r="3229" spans="1:39">
      <c r="A3229" s="6" t="s">
        <v>5848</v>
      </c>
      <c r="B3229" s="6" t="s">
        <v>5849</v>
      </c>
      <c r="C3229" s="4" t="s">
        <v>96</v>
      </c>
      <c r="D3229" s="242" t="s">
        <v>5850</v>
      </c>
      <c r="E3229" s="237">
        <v>99322</v>
      </c>
      <c r="F3229" s="25" t="s">
        <v>167</v>
      </c>
      <c r="G3229" s="53" t="s">
        <v>264</v>
      </c>
      <c r="H3229" s="180">
        <v>0</v>
      </c>
      <c r="I3229" s="28">
        <v>3</v>
      </c>
      <c r="J3229" s="171" t="s">
        <v>14</v>
      </c>
      <c r="K3229" s="171" t="s">
        <v>13</v>
      </c>
      <c r="L3229" s="9">
        <v>3</v>
      </c>
      <c r="M3229" s="9"/>
      <c r="N3229" s="32">
        <v>0</v>
      </c>
      <c r="O3229" s="10" t="s">
        <v>6535</v>
      </c>
      <c r="P3229" s="57">
        <v>0</v>
      </c>
      <c r="Q3229" s="7" t="s">
        <v>6535</v>
      </c>
      <c r="R3229" s="182">
        <v>235.51530612244898</v>
      </c>
      <c r="S3229" s="1" t="s">
        <v>6535</v>
      </c>
      <c r="T3229" s="36">
        <v>2.8367346938775508</v>
      </c>
      <c r="U3229" s="2" t="s">
        <v>6535</v>
      </c>
      <c r="V3229" s="31">
        <v>83.023381294964025</v>
      </c>
      <c r="W3229" s="2" t="s">
        <v>6535</v>
      </c>
      <c r="X3229" s="31" t="s">
        <v>6535</v>
      </c>
      <c r="Y3229" s="2" t="s">
        <v>6535</v>
      </c>
      <c r="AA3229" s="38">
        <v>0</v>
      </c>
      <c r="AB3229" s="9" t="s">
        <v>6535</v>
      </c>
      <c r="AC3229" s="38">
        <v>46161</v>
      </c>
      <c r="AD3229" s="9" t="s">
        <v>6535</v>
      </c>
      <c r="AE3229" s="42">
        <v>556</v>
      </c>
      <c r="AF3229" s="9" t="s">
        <v>6535</v>
      </c>
      <c r="AG3229" s="41">
        <v>196</v>
      </c>
      <c r="AH3229" s="2" t="s">
        <v>6535</v>
      </c>
      <c r="AI3229" s="41">
        <v>0</v>
      </c>
      <c r="AJ3229" s="2" t="s">
        <v>6535</v>
      </c>
      <c r="AK3229" s="41">
        <v>6345</v>
      </c>
      <c r="AL3229" s="2" t="s">
        <v>6535</v>
      </c>
      <c r="AM3229" s="2" t="str">
        <f>IF(OR(O3229="Q",Q3229="Q",S3229="Q",U3229="Q",W3229="Q",Y3229="Q",AB3229="Q",AD3229="Q",AF3229="Q",AH3229="Q",AJ3229="Q",AL3229="Q"),"Yes","No")</f>
        <v>No</v>
      </c>
    </row>
    <row r="3230" spans="1:39">
      <c r="A3230" s="3" t="s">
        <v>721</v>
      </c>
      <c r="B3230" s="3" t="s">
        <v>722</v>
      </c>
      <c r="C3230" s="4" t="s">
        <v>11</v>
      </c>
      <c r="D3230" s="241" t="s">
        <v>723</v>
      </c>
      <c r="E3230" s="236" t="s">
        <v>724</v>
      </c>
      <c r="F3230" s="3" t="s">
        <v>481</v>
      </c>
      <c r="G3230" s="4" t="s">
        <v>476</v>
      </c>
      <c r="H3230" s="60">
        <v>0</v>
      </c>
      <c r="I3230" s="27">
        <v>3</v>
      </c>
      <c r="J3230" s="170" t="s">
        <v>15</v>
      </c>
      <c r="K3230" s="170" t="s">
        <v>13</v>
      </c>
      <c r="L3230" s="5">
        <v>3</v>
      </c>
      <c r="N3230" s="31">
        <v>0.99217756383080558</v>
      </c>
      <c r="O3230" s="4" t="s">
        <v>6535</v>
      </c>
      <c r="P3230" s="56">
        <v>0.23727466575966091</v>
      </c>
      <c r="Q3230" s="8" t="s">
        <v>6535</v>
      </c>
      <c r="R3230" s="35">
        <v>46.335505379602971</v>
      </c>
      <c r="S3230" s="2" t="s">
        <v>6535</v>
      </c>
      <c r="T3230" s="36">
        <v>11.080921351719958</v>
      </c>
      <c r="U3230" s="2" t="s">
        <v>6535</v>
      </c>
      <c r="V3230" s="31">
        <v>4.1815571024164759</v>
      </c>
      <c r="W3230" s="2" t="s">
        <v>6535</v>
      </c>
      <c r="X3230" s="31" t="s">
        <v>6535</v>
      </c>
      <c r="Y3230" s="2" t="s">
        <v>6535</v>
      </c>
      <c r="AA3230" s="37">
        <v>72551</v>
      </c>
      <c r="AB3230" s="4" t="s">
        <v>6535</v>
      </c>
      <c r="AC3230" s="37">
        <v>305768</v>
      </c>
      <c r="AD3230" s="4" t="s">
        <v>6535</v>
      </c>
      <c r="AE3230" s="41">
        <v>73123</v>
      </c>
      <c r="AF3230" s="4" t="s">
        <v>6535</v>
      </c>
      <c r="AG3230" s="41">
        <v>6599</v>
      </c>
      <c r="AH3230" s="2" t="s">
        <v>6535</v>
      </c>
      <c r="AI3230" s="41">
        <v>0</v>
      </c>
      <c r="AJ3230" s="2" t="s">
        <v>6535</v>
      </c>
      <c r="AK3230" s="41">
        <v>94807</v>
      </c>
      <c r="AL3230" s="2" t="s">
        <v>6535</v>
      </c>
      <c r="AM3230" s="2" t="str">
        <f>IF(OR(O3230="Q",Q3230="Q",S3230="Q",U3230="Q",W3230="Q",Y3230="Q",AB3230="Q",AD3230="Q",AF3230="Q",AH3230="Q",AJ3230="Q",AL3230="Q"),"Yes","No")</f>
        <v>No</v>
      </c>
    </row>
    <row r="3231" spans="1:39">
      <c r="A3231" s="3" t="s">
        <v>710</v>
      </c>
      <c r="B3231" s="3" t="s">
        <v>711</v>
      </c>
      <c r="C3231" s="4" t="s">
        <v>137</v>
      </c>
      <c r="E3231" s="236" t="s">
        <v>712</v>
      </c>
      <c r="F3231" s="3" t="s">
        <v>481</v>
      </c>
      <c r="G3231" s="4" t="s">
        <v>476</v>
      </c>
      <c r="H3231" s="60">
        <v>0</v>
      </c>
      <c r="I3231" s="27">
        <v>3</v>
      </c>
      <c r="J3231" s="170" t="s">
        <v>14</v>
      </c>
      <c r="K3231" s="170" t="s">
        <v>13</v>
      </c>
      <c r="L3231" s="5">
        <v>3</v>
      </c>
      <c r="N3231" s="31">
        <v>0.44107409249129786</v>
      </c>
      <c r="O3231" s="4" t="s">
        <v>6535</v>
      </c>
      <c r="P3231" s="56">
        <v>7.0236563397010785E-3</v>
      </c>
      <c r="Q3231" s="8" t="s">
        <v>6535</v>
      </c>
      <c r="R3231" s="35">
        <v>55.462231005709263</v>
      </c>
      <c r="S3231" s="2" t="s">
        <v>6535</v>
      </c>
      <c r="T3231" s="36">
        <v>0.88317962231005709</v>
      </c>
      <c r="U3231" s="2" t="s">
        <v>6535</v>
      </c>
      <c r="V3231" s="31">
        <v>62.798359025360519</v>
      </c>
      <c r="W3231" s="2" t="s">
        <v>6535</v>
      </c>
      <c r="X3231" s="31" t="s">
        <v>6535</v>
      </c>
      <c r="Y3231" s="2" t="s">
        <v>6535</v>
      </c>
      <c r="AA3231" s="37">
        <v>1774</v>
      </c>
      <c r="AB3231" s="4" t="s">
        <v>6535</v>
      </c>
      <c r="AC3231" s="37">
        <v>252575</v>
      </c>
      <c r="AD3231" s="4" t="s">
        <v>6535</v>
      </c>
      <c r="AE3231" s="41">
        <v>4022</v>
      </c>
      <c r="AF3231" s="4" t="s">
        <v>6535</v>
      </c>
      <c r="AG3231" s="41">
        <v>4554</v>
      </c>
      <c r="AH3231" s="2" t="s">
        <v>6535</v>
      </c>
      <c r="AI3231" s="41">
        <v>0</v>
      </c>
      <c r="AJ3231" s="2" t="s">
        <v>6535</v>
      </c>
      <c r="AK3231" s="41">
        <v>92994</v>
      </c>
      <c r="AL3231" s="2" t="s">
        <v>6535</v>
      </c>
      <c r="AM3231" s="2" t="str">
        <f>IF(OR(O3231="Q",Q3231="Q",S3231="Q",U3231="Q",W3231="Q",Y3231="Q",AB3231="Q",AD3231="Q",AF3231="Q",AH3231="Q",AJ3231="Q",AL3231="Q"),"Yes","No")</f>
        <v>No</v>
      </c>
    </row>
    <row r="3232" spans="1:39">
      <c r="A3232" s="3" t="s">
        <v>621</v>
      </c>
      <c r="B3232" s="3" t="s">
        <v>622</v>
      </c>
      <c r="C3232" s="4" t="s">
        <v>137</v>
      </c>
      <c r="D3232" s="241" t="s">
        <v>623</v>
      </c>
      <c r="E3232" s="236" t="s">
        <v>624</v>
      </c>
      <c r="F3232" s="3" t="s">
        <v>317</v>
      </c>
      <c r="G3232" s="4" t="s">
        <v>476</v>
      </c>
      <c r="H3232" s="60">
        <v>0</v>
      </c>
      <c r="I3232" s="27">
        <v>3</v>
      </c>
      <c r="J3232" s="170" t="s">
        <v>14</v>
      </c>
      <c r="K3232" s="170" t="s">
        <v>13</v>
      </c>
      <c r="L3232" s="5">
        <v>3</v>
      </c>
      <c r="N3232" s="31">
        <v>0.58458564021443005</v>
      </c>
      <c r="O3232" s="4" t="s">
        <v>6535</v>
      </c>
      <c r="P3232" s="56">
        <v>4.5029920662857763E-2</v>
      </c>
      <c r="Q3232" s="8" t="s">
        <v>6535</v>
      </c>
      <c r="R3232" s="35">
        <v>38.874736842105264</v>
      </c>
      <c r="S3232" s="2" t="s">
        <v>6535</v>
      </c>
      <c r="T3232" s="36">
        <v>2.9944736842105262</v>
      </c>
      <c r="U3232" s="2" t="s">
        <v>6535</v>
      </c>
      <c r="V3232" s="31">
        <v>12.982160119518412</v>
      </c>
      <c r="W3232" s="2" t="s">
        <v>6535</v>
      </c>
      <c r="X3232" s="31" t="s">
        <v>6535</v>
      </c>
      <c r="Y3232" s="2" t="s">
        <v>6535</v>
      </c>
      <c r="AA3232" s="37">
        <v>6652</v>
      </c>
      <c r="AB3232" s="4" t="s">
        <v>6535</v>
      </c>
      <c r="AC3232" s="37">
        <v>147724</v>
      </c>
      <c r="AD3232" s="4" t="s">
        <v>6535</v>
      </c>
      <c r="AE3232" s="41">
        <v>11379</v>
      </c>
      <c r="AF3232" s="4" t="s">
        <v>6535</v>
      </c>
      <c r="AG3232" s="41">
        <v>3800</v>
      </c>
      <c r="AH3232" s="2" t="s">
        <v>6535</v>
      </c>
      <c r="AI3232" s="41">
        <v>0</v>
      </c>
      <c r="AJ3232" s="2" t="s">
        <v>6535</v>
      </c>
      <c r="AK3232" s="41">
        <v>57657</v>
      </c>
      <c r="AL3232" s="2" t="s">
        <v>6535</v>
      </c>
      <c r="AM3232" s="2" t="str">
        <f>IF(OR(O3232="Q",Q3232="Q",S3232="Q",U3232="Q",W3232="Q",Y3232="Q",AB3232="Q",AD3232="Q",AF3232="Q",AH3232="Q",AJ3232="Q",AL3232="Q"),"Yes","No")</f>
        <v>No</v>
      </c>
    </row>
    <row r="3233" spans="1:39">
      <c r="A3233" s="3" t="s">
        <v>2499</v>
      </c>
      <c r="B3233" s="3" t="s">
        <v>825</v>
      </c>
      <c r="C3233" s="4" t="s">
        <v>83</v>
      </c>
      <c r="D3233" s="241" t="s">
        <v>2500</v>
      </c>
      <c r="E3233" s="236" t="s">
        <v>2501</v>
      </c>
      <c r="F3233" s="3" t="s">
        <v>317</v>
      </c>
      <c r="G3233" s="4" t="s">
        <v>476</v>
      </c>
      <c r="H3233" s="60">
        <v>0</v>
      </c>
      <c r="I3233" s="27">
        <v>3</v>
      </c>
      <c r="J3233" s="170" t="s">
        <v>14</v>
      </c>
      <c r="K3233" s="170" t="s">
        <v>13</v>
      </c>
      <c r="L3233" s="5">
        <v>3</v>
      </c>
      <c r="N3233" s="31">
        <v>2.4159340997110715E-2</v>
      </c>
      <c r="O3233" s="4" t="s">
        <v>6535</v>
      </c>
      <c r="P3233" s="56">
        <v>1.6007233803367628E-3</v>
      </c>
      <c r="Q3233" s="8" t="s">
        <v>6535</v>
      </c>
      <c r="R3233" s="35">
        <v>40.70192307692308</v>
      </c>
      <c r="S3233" s="2" t="s">
        <v>6535</v>
      </c>
      <c r="T3233" s="36">
        <v>2.6967838196286471</v>
      </c>
      <c r="U3233" s="2" t="s">
        <v>6535</v>
      </c>
      <c r="V3233" s="31">
        <v>15.092764492530891</v>
      </c>
      <c r="W3233" s="2" t="s">
        <v>6535</v>
      </c>
      <c r="X3233" s="31" t="s">
        <v>6535</v>
      </c>
      <c r="Y3233" s="2" t="s">
        <v>6535</v>
      </c>
      <c r="AA3233" s="37">
        <v>393</v>
      </c>
      <c r="AB3233" s="4" t="s">
        <v>6535</v>
      </c>
      <c r="AC3233" s="37">
        <v>245514</v>
      </c>
      <c r="AD3233" s="4" t="s">
        <v>6535</v>
      </c>
      <c r="AE3233" s="41">
        <v>16267</v>
      </c>
      <c r="AF3233" s="4" t="s">
        <v>6535</v>
      </c>
      <c r="AG3233" s="41">
        <v>6032</v>
      </c>
      <c r="AH3233" s="2" t="s">
        <v>6535</v>
      </c>
      <c r="AI3233" s="41">
        <v>0</v>
      </c>
      <c r="AJ3233" s="2" t="s">
        <v>6535</v>
      </c>
      <c r="AK3233" s="41">
        <v>143422</v>
      </c>
      <c r="AL3233" s="2" t="s">
        <v>6535</v>
      </c>
      <c r="AM3233" s="2" t="str">
        <f>IF(OR(O3233="Q",Q3233="Q",S3233="Q",U3233="Q",W3233="Q",Y3233="Q",AB3233="Q",AD3233="Q",AF3233="Q",AH3233="Q",AJ3233="Q",AL3233="Q"),"Yes","No")</f>
        <v>No</v>
      </c>
    </row>
    <row r="3234" spans="1:39">
      <c r="A3234" s="6" t="s">
        <v>1517</v>
      </c>
      <c r="B3234" s="6" t="s">
        <v>1518</v>
      </c>
      <c r="C3234" s="4" t="s">
        <v>133</v>
      </c>
      <c r="D3234" s="242" t="s">
        <v>1519</v>
      </c>
      <c r="E3234" s="237" t="s">
        <v>1520</v>
      </c>
      <c r="F3234" s="25" t="s">
        <v>317</v>
      </c>
      <c r="G3234" s="53" t="s">
        <v>476</v>
      </c>
      <c r="H3234" s="180">
        <v>0</v>
      </c>
      <c r="I3234" s="28">
        <v>3</v>
      </c>
      <c r="J3234" s="171" t="s">
        <v>15</v>
      </c>
      <c r="K3234" s="171" t="s">
        <v>13</v>
      </c>
      <c r="L3234" s="9">
        <v>3</v>
      </c>
      <c r="M3234" s="9"/>
      <c r="N3234" s="32">
        <v>0.51507332971211295</v>
      </c>
      <c r="O3234" s="10" t="s">
        <v>6535</v>
      </c>
      <c r="P3234" s="57">
        <v>8.3727911879297595E-2</v>
      </c>
      <c r="Q3234" s="7" t="s">
        <v>6535</v>
      </c>
      <c r="R3234" s="182">
        <v>68.379622641509428</v>
      </c>
      <c r="S3234" s="1" t="s">
        <v>6535</v>
      </c>
      <c r="T3234" s="36">
        <v>11.115471698113208</v>
      </c>
      <c r="U3234" s="2" t="s">
        <v>6535</v>
      </c>
      <c r="V3234" s="31">
        <v>6.1517517653449216</v>
      </c>
      <c r="W3234" s="2" t="s">
        <v>6535</v>
      </c>
      <c r="X3234" s="31" t="s">
        <v>6535</v>
      </c>
      <c r="Y3234" s="2" t="s">
        <v>6535</v>
      </c>
      <c r="AA3234" s="38">
        <v>7586</v>
      </c>
      <c r="AB3234" s="9" t="s">
        <v>6535</v>
      </c>
      <c r="AC3234" s="38">
        <v>90603</v>
      </c>
      <c r="AD3234" s="9" t="s">
        <v>6535</v>
      </c>
      <c r="AE3234" s="42">
        <v>14728</v>
      </c>
      <c r="AF3234" s="9" t="s">
        <v>6535</v>
      </c>
      <c r="AG3234" s="41">
        <v>1325</v>
      </c>
      <c r="AH3234" s="2" t="s">
        <v>6535</v>
      </c>
      <c r="AI3234" s="41">
        <v>0</v>
      </c>
      <c r="AJ3234" s="2" t="s">
        <v>6535</v>
      </c>
      <c r="AK3234" s="41">
        <v>17378</v>
      </c>
      <c r="AL3234" s="2" t="s">
        <v>6535</v>
      </c>
      <c r="AM3234" s="2" t="str">
        <f>IF(OR(O3234="Q",Q3234="Q",S3234="Q",U3234="Q",W3234="Q",Y3234="Q",AB3234="Q",AD3234="Q",AF3234="Q",AH3234="Q",AJ3234="Q",AL3234="Q"),"Yes","No")</f>
        <v>No</v>
      </c>
    </row>
    <row r="3235" spans="1:39">
      <c r="A3235" s="6" t="s">
        <v>3276</v>
      </c>
      <c r="B3235" s="6" t="s">
        <v>3277</v>
      </c>
      <c r="C3235" s="4" t="s">
        <v>74</v>
      </c>
      <c r="D3235" s="242" t="s">
        <v>3278</v>
      </c>
      <c r="E3235" s="237" t="s">
        <v>3279</v>
      </c>
      <c r="F3235" s="25" t="s">
        <v>317</v>
      </c>
      <c r="G3235" s="53" t="s">
        <v>476</v>
      </c>
      <c r="H3235" s="180">
        <v>0</v>
      </c>
      <c r="I3235" s="28">
        <v>3</v>
      </c>
      <c r="J3235" s="171" t="s">
        <v>14</v>
      </c>
      <c r="K3235" s="171" t="s">
        <v>13</v>
      </c>
      <c r="L3235" s="9">
        <v>3</v>
      </c>
      <c r="M3235" s="9"/>
      <c r="N3235" s="32">
        <v>1.7200101285054124</v>
      </c>
      <c r="O3235" s="10" t="s">
        <v>6535</v>
      </c>
      <c r="P3235" s="57">
        <v>0.16576678807401576</v>
      </c>
      <c r="Q3235" s="7" t="s">
        <v>6535</v>
      </c>
      <c r="R3235" s="182">
        <v>63.030571044029998</v>
      </c>
      <c r="S3235" s="1" t="s">
        <v>6535</v>
      </c>
      <c r="T3235" s="36">
        <v>6.0746010382618731</v>
      </c>
      <c r="U3235" s="2" t="s">
        <v>6535</v>
      </c>
      <c r="V3235" s="31">
        <v>10.376084066594924</v>
      </c>
      <c r="W3235" s="2" t="s">
        <v>6535</v>
      </c>
      <c r="X3235" s="31" t="s">
        <v>6535</v>
      </c>
      <c r="Y3235" s="2" t="s">
        <v>6535</v>
      </c>
      <c r="AA3235" s="38">
        <v>54342</v>
      </c>
      <c r="AB3235" s="9" t="s">
        <v>6535</v>
      </c>
      <c r="AC3235" s="38">
        <v>327822</v>
      </c>
      <c r="AD3235" s="9" t="s">
        <v>6535</v>
      </c>
      <c r="AE3235" s="42">
        <v>31594</v>
      </c>
      <c r="AF3235" s="9" t="s">
        <v>6535</v>
      </c>
      <c r="AG3235" s="41">
        <v>5201</v>
      </c>
      <c r="AH3235" s="2" t="s">
        <v>6535</v>
      </c>
      <c r="AI3235" s="41">
        <v>0</v>
      </c>
      <c r="AJ3235" s="2" t="s">
        <v>6535</v>
      </c>
      <c r="AK3235" s="41">
        <v>52072</v>
      </c>
      <c r="AL3235" s="2" t="s">
        <v>6535</v>
      </c>
      <c r="AM3235" s="2" t="str">
        <f>IF(OR(O3235="Q",Q3235="Q",S3235="Q",U3235="Q",W3235="Q",Y3235="Q",AB3235="Q",AD3235="Q",AF3235="Q",AH3235="Q",AJ3235="Q",AL3235="Q"),"Yes","No")</f>
        <v>No</v>
      </c>
    </row>
    <row r="3236" spans="1:39">
      <c r="A3236" s="6" t="s">
        <v>5096</v>
      </c>
      <c r="B3236" s="6" t="s">
        <v>5097</v>
      </c>
      <c r="C3236" s="4" t="s">
        <v>85</v>
      </c>
      <c r="D3236" s="242" t="s">
        <v>5098</v>
      </c>
      <c r="E3236" s="237" t="s">
        <v>5099</v>
      </c>
      <c r="F3236" s="25" t="s">
        <v>317</v>
      </c>
      <c r="G3236" s="53" t="s">
        <v>476</v>
      </c>
      <c r="H3236" s="180">
        <v>0</v>
      </c>
      <c r="I3236" s="28">
        <v>3</v>
      </c>
      <c r="J3236" s="171" t="s">
        <v>14</v>
      </c>
      <c r="K3236" s="171" t="s">
        <v>13</v>
      </c>
      <c r="L3236" s="9">
        <v>3</v>
      </c>
      <c r="M3236" s="9"/>
      <c r="N3236" s="32">
        <v>1.7738479411385053</v>
      </c>
      <c r="O3236" s="10" t="s">
        <v>6535</v>
      </c>
      <c r="P3236" s="57">
        <v>0.17682103014784409</v>
      </c>
      <c r="Q3236" s="7" t="s">
        <v>6535</v>
      </c>
      <c r="R3236" s="182">
        <v>40.732180293501045</v>
      </c>
      <c r="S3236" s="1" t="s">
        <v>6535</v>
      </c>
      <c r="T3236" s="36">
        <v>4.0602725366876307</v>
      </c>
      <c r="U3236" s="2" t="s">
        <v>6535</v>
      </c>
      <c r="V3236" s="31">
        <v>10.031883309668258</v>
      </c>
      <c r="W3236" s="2" t="s">
        <v>6535</v>
      </c>
      <c r="X3236" s="31" t="s">
        <v>6535</v>
      </c>
      <c r="Y3236" s="2" t="s">
        <v>6535</v>
      </c>
      <c r="AA3236" s="38">
        <v>13742</v>
      </c>
      <c r="AB3236" s="9" t="s">
        <v>6535</v>
      </c>
      <c r="AC3236" s="38">
        <v>77717</v>
      </c>
      <c r="AD3236" s="9" t="s">
        <v>6535</v>
      </c>
      <c r="AE3236" s="42">
        <v>7747</v>
      </c>
      <c r="AF3236" s="9" t="s">
        <v>6535</v>
      </c>
      <c r="AG3236" s="41">
        <v>1908</v>
      </c>
      <c r="AH3236" s="2" t="s">
        <v>6535</v>
      </c>
      <c r="AI3236" s="41">
        <v>0</v>
      </c>
      <c r="AJ3236" s="2" t="s">
        <v>6535</v>
      </c>
      <c r="AK3236" s="41">
        <v>13440</v>
      </c>
      <c r="AL3236" s="2" t="s">
        <v>6535</v>
      </c>
      <c r="AM3236" s="2" t="str">
        <f>IF(OR(O3236="Q",Q3236="Q",S3236="Q",U3236="Q",W3236="Q",Y3236="Q",AB3236="Q",AD3236="Q",AF3236="Q",AH3236="Q",AJ3236="Q",AL3236="Q"),"Yes","No")</f>
        <v>No</v>
      </c>
    </row>
    <row r="3237" spans="1:39">
      <c r="A3237" s="6" t="s">
        <v>4953</v>
      </c>
      <c r="B3237" s="6" t="s">
        <v>4953</v>
      </c>
      <c r="C3237" s="4" t="s">
        <v>85</v>
      </c>
      <c r="D3237" s="242" t="s">
        <v>4954</v>
      </c>
      <c r="E3237" s="237" t="s">
        <v>4955</v>
      </c>
      <c r="F3237" s="25" t="s">
        <v>317</v>
      </c>
      <c r="G3237" s="53" t="s">
        <v>476</v>
      </c>
      <c r="H3237" s="180">
        <v>0</v>
      </c>
      <c r="I3237" s="28">
        <v>3</v>
      </c>
      <c r="J3237" s="171" t="s">
        <v>14</v>
      </c>
      <c r="K3237" s="171" t="s">
        <v>13</v>
      </c>
      <c r="L3237" s="9">
        <v>3</v>
      </c>
      <c r="M3237" s="9"/>
      <c r="N3237" s="32">
        <v>2.5435729847494555</v>
      </c>
      <c r="O3237" s="10" t="s">
        <v>6535</v>
      </c>
      <c r="P3237" s="57">
        <v>0.14109187588748906</v>
      </c>
      <c r="Q3237" s="7" t="s">
        <v>6535</v>
      </c>
      <c r="R3237" s="182">
        <v>57.463541666666664</v>
      </c>
      <c r="S3237" s="1" t="s">
        <v>6535</v>
      </c>
      <c r="T3237" s="36">
        <v>3.1875</v>
      </c>
      <c r="U3237" s="2" t="s">
        <v>6535</v>
      </c>
      <c r="V3237" s="31">
        <v>18.027777777777779</v>
      </c>
      <c r="W3237" s="2" t="s">
        <v>6535</v>
      </c>
      <c r="X3237" s="31" t="s">
        <v>6535</v>
      </c>
      <c r="Y3237" s="2" t="s">
        <v>6535</v>
      </c>
      <c r="AA3237" s="38">
        <v>4670</v>
      </c>
      <c r="AB3237" s="9" t="s">
        <v>6535</v>
      </c>
      <c r="AC3237" s="38">
        <v>33099</v>
      </c>
      <c r="AD3237" s="9" t="s">
        <v>6535</v>
      </c>
      <c r="AE3237" s="42">
        <v>1836</v>
      </c>
      <c r="AF3237" s="9" t="s">
        <v>6535</v>
      </c>
      <c r="AG3237" s="41">
        <v>576</v>
      </c>
      <c r="AH3237" s="2" t="s">
        <v>6535</v>
      </c>
      <c r="AI3237" s="41">
        <v>0</v>
      </c>
      <c r="AJ3237" s="2" t="s">
        <v>6535</v>
      </c>
      <c r="AK3237" s="41">
        <v>21460</v>
      </c>
      <c r="AL3237" s="2" t="s">
        <v>6535</v>
      </c>
      <c r="AM3237" s="2" t="str">
        <f>IF(OR(O3237="Q",Q3237="Q",S3237="Q",U3237="Q",W3237="Q",Y3237="Q",AB3237="Q",AD3237="Q",AF3237="Q",AH3237="Q",AJ3237="Q",AL3237="Q"),"Yes","No")</f>
        <v>No</v>
      </c>
    </row>
    <row r="3238" spans="1:39">
      <c r="A3238" s="3" t="s">
        <v>4956</v>
      </c>
      <c r="B3238" s="3" t="s">
        <v>4957</v>
      </c>
      <c r="C3238" s="4" t="s">
        <v>85</v>
      </c>
      <c r="D3238" s="241" t="s">
        <v>4958</v>
      </c>
      <c r="E3238" s="236" t="s">
        <v>4959</v>
      </c>
      <c r="F3238" s="3" t="s">
        <v>481</v>
      </c>
      <c r="G3238" s="4" t="s">
        <v>476</v>
      </c>
      <c r="H3238" s="60">
        <v>0</v>
      </c>
      <c r="I3238" s="27">
        <v>3</v>
      </c>
      <c r="J3238" s="170" t="s">
        <v>14</v>
      </c>
      <c r="K3238" s="170" t="s">
        <v>13</v>
      </c>
      <c r="L3238" s="5">
        <v>3</v>
      </c>
      <c r="N3238" s="31">
        <v>3.6079340546110252</v>
      </c>
      <c r="O3238" s="4" t="s">
        <v>6535</v>
      </c>
      <c r="P3238" s="56">
        <v>8.3492298154418429E-2</v>
      </c>
      <c r="Q3238" s="8" t="s">
        <v>6535</v>
      </c>
      <c r="R3238" s="35">
        <v>31.343796711509714</v>
      </c>
      <c r="S3238" s="2" t="s">
        <v>6535</v>
      </c>
      <c r="T3238" s="36">
        <v>0.7253363228699552</v>
      </c>
      <c r="U3238" s="2" t="s">
        <v>6535</v>
      </c>
      <c r="V3238" s="31">
        <v>43.212776919113857</v>
      </c>
      <c r="W3238" s="2" t="s">
        <v>6535</v>
      </c>
      <c r="X3238" s="31" t="s">
        <v>6535</v>
      </c>
      <c r="Y3238" s="2" t="s">
        <v>6535</v>
      </c>
      <c r="AA3238" s="37">
        <v>7003</v>
      </c>
      <c r="AB3238" s="4" t="s">
        <v>6535</v>
      </c>
      <c r="AC3238" s="37">
        <v>83876</v>
      </c>
      <c r="AD3238" s="4" t="s">
        <v>6535</v>
      </c>
      <c r="AE3238" s="41">
        <v>1941</v>
      </c>
      <c r="AF3238" s="4" t="s">
        <v>6535</v>
      </c>
      <c r="AG3238" s="41">
        <v>2676</v>
      </c>
      <c r="AH3238" s="2" t="s">
        <v>6535</v>
      </c>
      <c r="AI3238" s="41">
        <v>0</v>
      </c>
      <c r="AJ3238" s="2" t="s">
        <v>6535</v>
      </c>
      <c r="AK3238" s="41">
        <v>91430</v>
      </c>
      <c r="AL3238" s="2" t="s">
        <v>6535</v>
      </c>
      <c r="AM3238" s="2" t="str">
        <f>IF(OR(O3238="Q",Q3238="Q",S3238="Q",U3238="Q",W3238="Q",Y3238="Q",AB3238="Q",AD3238="Q",AF3238="Q",AH3238="Q",AJ3238="Q",AL3238="Q"),"Yes","No")</f>
        <v>No</v>
      </c>
    </row>
    <row r="3239" spans="1:39">
      <c r="A3239" s="6" t="s">
        <v>4960</v>
      </c>
      <c r="B3239" s="6" t="s">
        <v>4961</v>
      </c>
      <c r="C3239" s="4" t="s">
        <v>85</v>
      </c>
      <c r="D3239" s="242" t="s">
        <v>4970</v>
      </c>
      <c r="E3239" s="237" t="s">
        <v>4971</v>
      </c>
      <c r="F3239" s="25" t="s">
        <v>481</v>
      </c>
      <c r="G3239" s="53" t="s">
        <v>476</v>
      </c>
      <c r="H3239" s="180">
        <v>0</v>
      </c>
      <c r="I3239" s="28">
        <v>3</v>
      </c>
      <c r="J3239" s="171" t="s">
        <v>14</v>
      </c>
      <c r="K3239" s="171" t="s">
        <v>13</v>
      </c>
      <c r="L3239" s="9">
        <v>3</v>
      </c>
      <c r="M3239" s="9"/>
      <c r="N3239" s="32">
        <v>1.2381246144355336</v>
      </c>
      <c r="O3239" s="10" t="s">
        <v>6535</v>
      </c>
      <c r="P3239" s="57">
        <v>0.11263890447861713</v>
      </c>
      <c r="Q3239" s="7" t="s">
        <v>6535</v>
      </c>
      <c r="R3239" s="182">
        <v>32.308250226654579</v>
      </c>
      <c r="S3239" s="1" t="s">
        <v>6535</v>
      </c>
      <c r="T3239" s="36">
        <v>2.9392565729827744</v>
      </c>
      <c r="U3239" s="2" t="s">
        <v>6535</v>
      </c>
      <c r="V3239" s="31">
        <v>10.991980259099321</v>
      </c>
      <c r="W3239" s="2" t="s">
        <v>6535</v>
      </c>
      <c r="X3239" s="31" t="s">
        <v>6535</v>
      </c>
      <c r="Y3239" s="2" t="s">
        <v>6535</v>
      </c>
      <c r="AA3239" s="38">
        <v>8028</v>
      </c>
      <c r="AB3239" s="9" t="s">
        <v>6535</v>
      </c>
      <c r="AC3239" s="38">
        <v>71272</v>
      </c>
      <c r="AD3239" s="9" t="s">
        <v>6535</v>
      </c>
      <c r="AE3239" s="42">
        <v>6484</v>
      </c>
      <c r="AF3239" s="9" t="s">
        <v>6535</v>
      </c>
      <c r="AG3239" s="41">
        <v>2206</v>
      </c>
      <c r="AH3239" s="2" t="s">
        <v>6535</v>
      </c>
      <c r="AI3239" s="41">
        <v>0</v>
      </c>
      <c r="AJ3239" s="2" t="s">
        <v>6535</v>
      </c>
      <c r="AK3239" s="41">
        <v>21462</v>
      </c>
      <c r="AL3239" s="2" t="s">
        <v>6535</v>
      </c>
      <c r="AM3239" s="2" t="str">
        <f>IF(OR(O3239="Q",Q3239="Q",S3239="Q",U3239="Q",W3239="Q",Y3239="Q",AB3239="Q",AD3239="Q",AF3239="Q",AH3239="Q",AJ3239="Q",AL3239="Q"),"Yes","No")</f>
        <v>No</v>
      </c>
    </row>
    <row r="3240" spans="1:39">
      <c r="A3240" s="3" t="s">
        <v>4980</v>
      </c>
      <c r="B3240" s="3" t="s">
        <v>4981</v>
      </c>
      <c r="C3240" s="4" t="s">
        <v>85</v>
      </c>
      <c r="D3240" s="241" t="s">
        <v>4982</v>
      </c>
      <c r="E3240" s="236" t="s">
        <v>4983</v>
      </c>
      <c r="F3240" s="3" t="s">
        <v>317</v>
      </c>
      <c r="G3240" s="4" t="s">
        <v>476</v>
      </c>
      <c r="H3240" s="60">
        <v>0</v>
      </c>
      <c r="I3240" s="27">
        <v>3</v>
      </c>
      <c r="J3240" s="170" t="s">
        <v>14</v>
      </c>
      <c r="K3240" s="170" t="s">
        <v>13</v>
      </c>
      <c r="L3240" s="5">
        <v>3</v>
      </c>
      <c r="N3240" s="31">
        <v>2.7225901398086827</v>
      </c>
      <c r="O3240" s="4" t="s">
        <v>6535</v>
      </c>
      <c r="P3240" s="56">
        <v>0.21100655831194753</v>
      </c>
      <c r="Q3240" s="8" t="s">
        <v>6535</v>
      </c>
      <c r="R3240" s="35">
        <v>22.528907922912207</v>
      </c>
      <c r="S3240" s="2" t="s">
        <v>6535</v>
      </c>
      <c r="T3240" s="36">
        <v>1.7460385438972164</v>
      </c>
      <c r="U3240" s="2" t="s">
        <v>6535</v>
      </c>
      <c r="V3240" s="31">
        <v>12.902869757174393</v>
      </c>
      <c r="W3240" s="2" t="s">
        <v>6535</v>
      </c>
      <c r="X3240" s="31" t="s">
        <v>6535</v>
      </c>
      <c r="Y3240" s="2" t="s">
        <v>6535</v>
      </c>
      <c r="AA3240" s="37">
        <v>11100</v>
      </c>
      <c r="AB3240" s="4" t="s">
        <v>6535</v>
      </c>
      <c r="AC3240" s="37">
        <v>52605</v>
      </c>
      <c r="AD3240" s="4" t="s">
        <v>6535</v>
      </c>
      <c r="AE3240" s="41">
        <v>4077</v>
      </c>
      <c r="AF3240" s="4" t="s">
        <v>6535</v>
      </c>
      <c r="AG3240" s="41">
        <v>2335</v>
      </c>
      <c r="AH3240" s="2" t="s">
        <v>6535</v>
      </c>
      <c r="AI3240" s="41">
        <v>0</v>
      </c>
      <c r="AJ3240" s="2" t="s">
        <v>6535</v>
      </c>
      <c r="AK3240" s="41">
        <v>42999</v>
      </c>
      <c r="AL3240" s="2" t="s">
        <v>6535</v>
      </c>
      <c r="AM3240" s="2" t="str">
        <f>IF(OR(O3240="Q",Q3240="Q",S3240="Q",U3240="Q",W3240="Q",Y3240="Q",AB3240="Q",AD3240="Q",AF3240="Q",AH3240="Q",AJ3240="Q",AL3240="Q"),"Yes","No")</f>
        <v>No</v>
      </c>
    </row>
    <row r="3241" spans="1:39">
      <c r="A3241" s="6" t="s">
        <v>5002</v>
      </c>
      <c r="B3241" s="6" t="s">
        <v>5003</v>
      </c>
      <c r="C3241" s="4" t="s">
        <v>85</v>
      </c>
      <c r="D3241" s="242" t="s">
        <v>5004</v>
      </c>
      <c r="E3241" s="237" t="s">
        <v>5005</v>
      </c>
      <c r="F3241" s="25" t="s">
        <v>481</v>
      </c>
      <c r="G3241" s="53" t="s">
        <v>476</v>
      </c>
      <c r="H3241" s="180">
        <v>0</v>
      </c>
      <c r="I3241" s="28">
        <v>3</v>
      </c>
      <c r="J3241" s="171" t="s">
        <v>14</v>
      </c>
      <c r="K3241" s="171" t="s">
        <v>13</v>
      </c>
      <c r="L3241" s="9">
        <v>3</v>
      </c>
      <c r="M3241" s="9"/>
      <c r="N3241" s="32">
        <v>1.865950490425035</v>
      </c>
      <c r="O3241" s="10" t="s">
        <v>6535</v>
      </c>
      <c r="P3241" s="57">
        <v>0.18982530053692764</v>
      </c>
      <c r="Q3241" s="7" t="s">
        <v>6535</v>
      </c>
      <c r="R3241" s="182">
        <v>75.342482100238669</v>
      </c>
      <c r="S3241" s="1" t="s">
        <v>6535</v>
      </c>
      <c r="T3241" s="36">
        <v>7.6646778042959429</v>
      </c>
      <c r="U3241" s="2" t="s">
        <v>6535</v>
      </c>
      <c r="V3241" s="31">
        <v>9.8298302973688312</v>
      </c>
      <c r="W3241" s="2" t="s">
        <v>6535</v>
      </c>
      <c r="X3241" s="31" t="s">
        <v>6535</v>
      </c>
      <c r="Y3241" s="2" t="s">
        <v>6535</v>
      </c>
      <c r="AA3241" s="38">
        <v>11985</v>
      </c>
      <c r="AB3241" s="9" t="s">
        <v>6535</v>
      </c>
      <c r="AC3241" s="38">
        <v>63137</v>
      </c>
      <c r="AD3241" s="9" t="s">
        <v>6535</v>
      </c>
      <c r="AE3241" s="42">
        <v>6423</v>
      </c>
      <c r="AF3241" s="9" t="s">
        <v>6535</v>
      </c>
      <c r="AG3241" s="41">
        <v>838</v>
      </c>
      <c r="AH3241" s="2" t="s">
        <v>6535</v>
      </c>
      <c r="AI3241" s="41">
        <v>0</v>
      </c>
      <c r="AJ3241" s="2" t="s">
        <v>6535</v>
      </c>
      <c r="AK3241" s="41">
        <v>22050</v>
      </c>
      <c r="AL3241" s="2" t="s">
        <v>6535</v>
      </c>
      <c r="AM3241" s="2" t="str">
        <f>IF(OR(O3241="Q",Q3241="Q",S3241="Q",U3241="Q",W3241="Q",Y3241="Q",AB3241="Q",AD3241="Q",AF3241="Q",AH3241="Q",AJ3241="Q",AL3241="Q"),"Yes","No")</f>
        <v>No</v>
      </c>
    </row>
    <row r="3242" spans="1:39">
      <c r="A3242" s="3" t="s">
        <v>5029</v>
      </c>
      <c r="B3242" s="3" t="s">
        <v>3065</v>
      </c>
      <c r="C3242" s="4" t="s">
        <v>85</v>
      </c>
      <c r="D3242" s="241" t="s">
        <v>5030</v>
      </c>
      <c r="E3242" s="236" t="s">
        <v>5031</v>
      </c>
      <c r="F3242" s="3" t="s">
        <v>317</v>
      </c>
      <c r="G3242" s="4" t="s">
        <v>476</v>
      </c>
      <c r="H3242" s="60">
        <v>0</v>
      </c>
      <c r="I3242" s="27">
        <v>3</v>
      </c>
      <c r="J3242" s="170" t="s">
        <v>14</v>
      </c>
      <c r="K3242" s="170" t="s">
        <v>13</v>
      </c>
      <c r="L3242" s="5">
        <v>3</v>
      </c>
      <c r="N3242" s="31">
        <v>2.4823008849557522</v>
      </c>
      <c r="O3242" s="4" t="s">
        <v>6535</v>
      </c>
      <c r="P3242" s="56">
        <v>6.8834355828220853E-2</v>
      </c>
      <c r="Q3242" s="8" t="s">
        <v>6535</v>
      </c>
      <c r="R3242" s="35">
        <v>42.184265010351965</v>
      </c>
      <c r="S3242" s="2" t="s">
        <v>6535</v>
      </c>
      <c r="T3242" s="36">
        <v>1.1697722567287785</v>
      </c>
      <c r="U3242" s="2" t="s">
        <v>6535</v>
      </c>
      <c r="V3242" s="31">
        <v>36.061946902654867</v>
      </c>
      <c r="W3242" s="2" t="s">
        <v>6535</v>
      </c>
      <c r="X3242" s="31" t="s">
        <v>6535</v>
      </c>
      <c r="Y3242" s="2" t="s">
        <v>6535</v>
      </c>
      <c r="AA3242" s="37">
        <v>5610</v>
      </c>
      <c r="AB3242" s="4" t="s">
        <v>6535</v>
      </c>
      <c r="AC3242" s="37">
        <v>81500</v>
      </c>
      <c r="AD3242" s="4" t="s">
        <v>6535</v>
      </c>
      <c r="AE3242" s="41">
        <v>2260</v>
      </c>
      <c r="AF3242" s="4" t="s">
        <v>6535</v>
      </c>
      <c r="AG3242" s="41">
        <v>1932</v>
      </c>
      <c r="AH3242" s="2" t="s">
        <v>6535</v>
      </c>
      <c r="AI3242" s="41">
        <v>0</v>
      </c>
      <c r="AJ3242" s="2" t="s">
        <v>6535</v>
      </c>
      <c r="AK3242" s="41">
        <v>27750</v>
      </c>
      <c r="AL3242" s="2" t="s">
        <v>6535</v>
      </c>
      <c r="AM3242" s="2" t="str">
        <f>IF(OR(O3242="Q",Q3242="Q",S3242="Q",U3242="Q",W3242="Q",Y3242="Q",AB3242="Q",AD3242="Q",AF3242="Q",AH3242="Q",AJ3242="Q",AL3242="Q"),"Yes","No")</f>
        <v>No</v>
      </c>
    </row>
    <row r="3243" spans="1:39">
      <c r="A3243" s="3" t="s">
        <v>5060</v>
      </c>
      <c r="B3243" s="3" t="s">
        <v>1117</v>
      </c>
      <c r="C3243" s="4" t="s">
        <v>85</v>
      </c>
      <c r="D3243" s="241" t="s">
        <v>5061</v>
      </c>
      <c r="E3243" s="236" t="s">
        <v>5062</v>
      </c>
      <c r="F3243" s="3" t="s">
        <v>481</v>
      </c>
      <c r="G3243" s="4" t="s">
        <v>476</v>
      </c>
      <c r="H3243" s="60">
        <v>0</v>
      </c>
      <c r="I3243" s="27">
        <v>3</v>
      </c>
      <c r="J3243" s="170" t="s">
        <v>14</v>
      </c>
      <c r="K3243" s="170" t="s">
        <v>13</v>
      </c>
      <c r="L3243" s="5">
        <v>3</v>
      </c>
      <c r="N3243" s="31">
        <v>2.8436241610738255</v>
      </c>
      <c r="O3243" s="4" t="s">
        <v>6535</v>
      </c>
      <c r="P3243" s="56">
        <v>0.12265871522450279</v>
      </c>
      <c r="Q3243" s="8" t="s">
        <v>6535</v>
      </c>
      <c r="R3243" s="35">
        <v>35.982291666666669</v>
      </c>
      <c r="S3243" s="2" t="s">
        <v>6535</v>
      </c>
      <c r="T3243" s="36">
        <v>1.5520833333333333</v>
      </c>
      <c r="U3243" s="2" t="s">
        <v>6535</v>
      </c>
      <c r="V3243" s="31">
        <v>23.183221476510067</v>
      </c>
      <c r="W3243" s="2" t="s">
        <v>6535</v>
      </c>
      <c r="X3243" s="31" t="s">
        <v>6535</v>
      </c>
      <c r="Y3243" s="2" t="s">
        <v>6535</v>
      </c>
      <c r="AA3243" s="37">
        <v>4237</v>
      </c>
      <c r="AB3243" s="4" t="s">
        <v>6535</v>
      </c>
      <c r="AC3243" s="37">
        <v>34543</v>
      </c>
      <c r="AD3243" s="4" t="s">
        <v>6535</v>
      </c>
      <c r="AE3243" s="41">
        <v>1490</v>
      </c>
      <c r="AF3243" s="4" t="s">
        <v>6535</v>
      </c>
      <c r="AG3243" s="41">
        <v>960</v>
      </c>
      <c r="AH3243" s="2" t="s">
        <v>6535</v>
      </c>
      <c r="AI3243" s="41">
        <v>0</v>
      </c>
      <c r="AJ3243" s="2" t="s">
        <v>6535</v>
      </c>
      <c r="AK3243" s="41">
        <v>15578</v>
      </c>
      <c r="AL3243" s="2" t="s">
        <v>6535</v>
      </c>
      <c r="AM3243" s="2" t="str">
        <f>IF(OR(O3243="Q",Q3243="Q",S3243="Q",U3243="Q",W3243="Q",Y3243="Q",AB3243="Q",AD3243="Q",AF3243="Q",AH3243="Q",AJ3243="Q",AL3243="Q"),"Yes","No")</f>
        <v>No</v>
      </c>
    </row>
    <row r="3244" spans="1:39">
      <c r="A3244" s="3" t="s">
        <v>5070</v>
      </c>
      <c r="B3244" s="3" t="s">
        <v>5071</v>
      </c>
      <c r="C3244" s="4" t="s">
        <v>85</v>
      </c>
      <c r="D3244" s="241" t="s">
        <v>5072</v>
      </c>
      <c r="E3244" s="236" t="s">
        <v>5073</v>
      </c>
      <c r="F3244" s="3" t="s">
        <v>317</v>
      </c>
      <c r="G3244" s="4" t="s">
        <v>476</v>
      </c>
      <c r="H3244" s="60">
        <v>0</v>
      </c>
      <c r="I3244" s="27">
        <v>3</v>
      </c>
      <c r="J3244" s="170" t="s">
        <v>14</v>
      </c>
      <c r="K3244" s="170" t="s">
        <v>13</v>
      </c>
      <c r="L3244" s="5">
        <v>3</v>
      </c>
      <c r="N3244" s="31">
        <v>1.8235750290810391</v>
      </c>
      <c r="O3244" s="4" t="s">
        <v>6535</v>
      </c>
      <c r="P3244" s="56">
        <v>8.8757619793534262E-2</v>
      </c>
      <c r="Q3244" s="8" t="s">
        <v>6535</v>
      </c>
      <c r="R3244" s="35">
        <v>22.254094918101639</v>
      </c>
      <c r="S3244" s="2" t="s">
        <v>6535</v>
      </c>
      <c r="T3244" s="36">
        <v>1.0831583368332633</v>
      </c>
      <c r="U3244" s="2" t="s">
        <v>6535</v>
      </c>
      <c r="V3244" s="31">
        <v>20.545560294687863</v>
      </c>
      <c r="W3244" s="2" t="s">
        <v>6535</v>
      </c>
      <c r="X3244" s="31" t="s">
        <v>6535</v>
      </c>
      <c r="Y3244" s="2" t="s">
        <v>6535</v>
      </c>
      <c r="AA3244" s="37">
        <v>4703</v>
      </c>
      <c r="AB3244" s="4" t="s">
        <v>6535</v>
      </c>
      <c r="AC3244" s="37">
        <v>52987</v>
      </c>
      <c r="AD3244" s="4" t="s">
        <v>6535</v>
      </c>
      <c r="AE3244" s="41">
        <v>2579</v>
      </c>
      <c r="AF3244" s="4" t="s">
        <v>6535</v>
      </c>
      <c r="AG3244" s="41">
        <v>2381</v>
      </c>
      <c r="AH3244" s="2" t="s">
        <v>6535</v>
      </c>
      <c r="AI3244" s="41">
        <v>0</v>
      </c>
      <c r="AJ3244" s="2" t="s">
        <v>6535</v>
      </c>
      <c r="AK3244" s="41">
        <v>45012</v>
      </c>
      <c r="AL3244" s="2" t="s">
        <v>6535</v>
      </c>
      <c r="AM3244" s="2" t="str">
        <f>IF(OR(O3244="Q",Q3244="Q",S3244="Q",U3244="Q",W3244="Q",Y3244="Q",AB3244="Q",AD3244="Q",AF3244="Q",AH3244="Q",AJ3244="Q",AL3244="Q"),"Yes","No")</f>
        <v>No</v>
      </c>
    </row>
    <row r="3245" spans="1:39">
      <c r="A3245" s="3" t="s">
        <v>4011</v>
      </c>
      <c r="B3245" s="3" t="s">
        <v>4012</v>
      </c>
      <c r="C3245" s="4" t="s">
        <v>67</v>
      </c>
      <c r="D3245" s="241">
        <v>6112</v>
      </c>
      <c r="E3245" s="236">
        <v>60112</v>
      </c>
      <c r="F3245" s="3" t="s">
        <v>320</v>
      </c>
      <c r="G3245" s="4" t="s">
        <v>264</v>
      </c>
      <c r="H3245" s="60">
        <v>899703</v>
      </c>
      <c r="I3245" s="27">
        <v>3</v>
      </c>
      <c r="J3245" s="170" t="s">
        <v>14</v>
      </c>
      <c r="K3245" s="170" t="s">
        <v>16</v>
      </c>
      <c r="L3245" s="5">
        <v>3</v>
      </c>
      <c r="N3245" s="31">
        <v>1.9971003763341353</v>
      </c>
      <c r="O3245" s="4" t="s">
        <v>6535</v>
      </c>
      <c r="P3245" s="56">
        <v>2.6941908979609842E-2</v>
      </c>
      <c r="Q3245" s="8" t="s">
        <v>6535</v>
      </c>
      <c r="R3245" s="35">
        <v>99.793272425249171</v>
      </c>
      <c r="S3245" s="2" t="s">
        <v>6535</v>
      </c>
      <c r="T3245" s="36">
        <v>1.3462624584717608</v>
      </c>
      <c r="U3245" s="2" t="s">
        <v>6535</v>
      </c>
      <c r="V3245" s="31">
        <v>74.126164476525389</v>
      </c>
      <c r="W3245" s="2" t="s">
        <v>6535</v>
      </c>
      <c r="X3245" s="31" t="s">
        <v>6535</v>
      </c>
      <c r="Y3245" s="2" t="s">
        <v>6535</v>
      </c>
      <c r="AA3245" s="37">
        <v>32371</v>
      </c>
      <c r="AB3245" s="4" t="s">
        <v>6535</v>
      </c>
      <c r="AC3245" s="37">
        <v>1201511</v>
      </c>
      <c r="AD3245" s="4" t="s">
        <v>6535</v>
      </c>
      <c r="AE3245" s="41">
        <v>16209</v>
      </c>
      <c r="AF3245" s="4" t="s">
        <v>6535</v>
      </c>
      <c r="AG3245" s="41">
        <v>12040</v>
      </c>
      <c r="AH3245" s="2" t="s">
        <v>6535</v>
      </c>
      <c r="AI3245" s="41">
        <v>0</v>
      </c>
      <c r="AJ3245" s="2" t="s">
        <v>6535</v>
      </c>
      <c r="AK3245" s="41">
        <v>202078</v>
      </c>
      <c r="AL3245" s="2" t="s">
        <v>6535</v>
      </c>
      <c r="AM3245" s="2" t="str">
        <f>IF(OR(O3245="Q",Q3245="Q",S3245="Q",U3245="Q",W3245="Q",Y3245="Q",AB3245="Q",AD3245="Q",AF3245="Q",AH3245="Q",AJ3245="Q",AL3245="Q"),"Yes","No")</f>
        <v>No</v>
      </c>
    </row>
    <row r="3246" spans="1:39">
      <c r="A3246" s="6" t="s">
        <v>1394</v>
      </c>
      <c r="B3246" s="6" t="s">
        <v>1395</v>
      </c>
      <c r="C3246" s="4" t="s">
        <v>114</v>
      </c>
      <c r="D3246" s="242" t="s">
        <v>1396</v>
      </c>
      <c r="E3246" s="237" t="s">
        <v>1397</v>
      </c>
      <c r="F3246" s="25" t="s">
        <v>317</v>
      </c>
      <c r="G3246" s="53" t="s">
        <v>476</v>
      </c>
      <c r="H3246" s="180">
        <v>0</v>
      </c>
      <c r="I3246" s="28">
        <v>3</v>
      </c>
      <c r="J3246" s="171" t="s">
        <v>15</v>
      </c>
      <c r="K3246" s="171" t="s">
        <v>16</v>
      </c>
      <c r="L3246" s="9">
        <v>3</v>
      </c>
      <c r="M3246" s="9"/>
      <c r="N3246" s="32">
        <v>0.39606231809621639</v>
      </c>
      <c r="O3246" s="10" t="s">
        <v>6535</v>
      </c>
      <c r="P3246" s="57">
        <v>3.9836068396673155E-2</v>
      </c>
      <c r="Q3246" s="7" t="s">
        <v>6535</v>
      </c>
      <c r="R3246" s="182">
        <v>57.407077896401738</v>
      </c>
      <c r="S3246" s="1" t="s">
        <v>6535</v>
      </c>
      <c r="T3246" s="36">
        <v>5.7740213523131674</v>
      </c>
      <c r="U3246" s="2" t="s">
        <v>6535</v>
      </c>
      <c r="V3246" s="31">
        <v>9.942304399931519</v>
      </c>
      <c r="W3246" s="2" t="s">
        <v>6535</v>
      </c>
      <c r="X3246" s="31" t="s">
        <v>6535</v>
      </c>
      <c r="Y3246" s="2" t="s">
        <v>6535</v>
      </c>
      <c r="AA3246" s="38">
        <v>11567</v>
      </c>
      <c r="AB3246" s="9" t="s">
        <v>6535</v>
      </c>
      <c r="AC3246" s="38">
        <v>290365</v>
      </c>
      <c r="AD3246" s="9" t="s">
        <v>6535</v>
      </c>
      <c r="AE3246" s="42">
        <v>29205</v>
      </c>
      <c r="AF3246" s="9" t="s">
        <v>6535</v>
      </c>
      <c r="AG3246" s="41">
        <v>5058</v>
      </c>
      <c r="AH3246" s="2" t="s">
        <v>6535</v>
      </c>
      <c r="AI3246" s="41">
        <v>0</v>
      </c>
      <c r="AJ3246" s="2" t="s">
        <v>6535</v>
      </c>
      <c r="AK3246" s="41">
        <v>61273</v>
      </c>
      <c r="AL3246" s="2" t="s">
        <v>6535</v>
      </c>
      <c r="AM3246" s="2" t="str">
        <f>IF(OR(O3246="Q",Q3246="Q",S3246="Q",U3246="Q",W3246="Q",Y3246="Q",AB3246="Q",AD3246="Q",AF3246="Q",AH3246="Q",AJ3246="Q",AL3246="Q"),"Yes","No")</f>
        <v>No</v>
      </c>
    </row>
    <row r="3247" spans="1:39">
      <c r="A3247" s="3" t="s">
        <v>4571</v>
      </c>
      <c r="B3247" s="3" t="s">
        <v>4572</v>
      </c>
      <c r="C3247" s="4" t="s">
        <v>63</v>
      </c>
      <c r="D3247" s="241" t="s">
        <v>4573</v>
      </c>
      <c r="E3247" s="236" t="s">
        <v>4574</v>
      </c>
      <c r="F3247" s="3" t="s">
        <v>481</v>
      </c>
      <c r="G3247" s="4" t="s">
        <v>476</v>
      </c>
      <c r="H3247" s="60">
        <v>0</v>
      </c>
      <c r="I3247" s="27">
        <v>3</v>
      </c>
      <c r="J3247" s="170" t="s">
        <v>14</v>
      </c>
      <c r="K3247" s="170" t="s">
        <v>13</v>
      </c>
      <c r="L3247" s="5">
        <v>3</v>
      </c>
      <c r="N3247" s="31">
        <v>0.92550199489829288</v>
      </c>
      <c r="O3247" s="4" t="s">
        <v>6535</v>
      </c>
      <c r="P3247" s="56">
        <v>0.20617505209016335</v>
      </c>
      <c r="Q3247" s="8" t="s">
        <v>6535</v>
      </c>
      <c r="R3247" s="35">
        <v>18.46408393866021</v>
      </c>
      <c r="S3247" s="2" t="s">
        <v>6535</v>
      </c>
      <c r="T3247" s="36">
        <v>4.1132633844498248</v>
      </c>
      <c r="U3247" s="2" t="s">
        <v>6535</v>
      </c>
      <c r="V3247" s="31">
        <v>4.4889135980116421</v>
      </c>
      <c r="W3247" s="2" t="s">
        <v>6535</v>
      </c>
      <c r="X3247" s="31" t="s">
        <v>6535</v>
      </c>
      <c r="Y3247" s="2" t="s">
        <v>6535</v>
      </c>
      <c r="AA3247" s="37">
        <v>14150</v>
      </c>
      <c r="AB3247" s="4" t="s">
        <v>6535</v>
      </c>
      <c r="AC3247" s="37">
        <v>68631</v>
      </c>
      <c r="AD3247" s="4" t="s">
        <v>6535</v>
      </c>
      <c r="AE3247" s="41">
        <v>15289</v>
      </c>
      <c r="AF3247" s="4" t="s">
        <v>6535</v>
      </c>
      <c r="AG3247" s="41">
        <v>3717</v>
      </c>
      <c r="AH3247" s="2" t="s">
        <v>6535</v>
      </c>
      <c r="AI3247" s="41">
        <v>0</v>
      </c>
      <c r="AJ3247" s="2" t="s">
        <v>6535</v>
      </c>
      <c r="AK3247" s="41">
        <v>34800</v>
      </c>
      <c r="AL3247" s="2" t="s">
        <v>6535</v>
      </c>
      <c r="AM3247" s="2" t="str">
        <f>IF(OR(O3247="Q",Q3247="Q",S3247="Q",U3247="Q",W3247="Q",Y3247="Q",AB3247="Q",AD3247="Q",AF3247="Q",AH3247="Q",AJ3247="Q",AL3247="Q"),"Yes","No")</f>
        <v>No</v>
      </c>
    </row>
    <row r="3248" spans="1:39">
      <c r="A3248" s="6" t="s">
        <v>4578</v>
      </c>
      <c r="B3248" s="6" t="s">
        <v>4579</v>
      </c>
      <c r="C3248" s="4" t="s">
        <v>63</v>
      </c>
      <c r="D3248" s="242" t="s">
        <v>4580</v>
      </c>
      <c r="E3248" s="237" t="s">
        <v>4581</v>
      </c>
      <c r="F3248" s="25" t="s">
        <v>317</v>
      </c>
      <c r="G3248" s="53" t="s">
        <v>476</v>
      </c>
      <c r="H3248" s="180">
        <v>0</v>
      </c>
      <c r="I3248" s="28">
        <v>3</v>
      </c>
      <c r="J3248" s="171" t="s">
        <v>14</v>
      </c>
      <c r="K3248" s="171" t="s">
        <v>13</v>
      </c>
      <c r="L3248" s="9">
        <v>3</v>
      </c>
      <c r="M3248" s="9"/>
      <c r="N3248" s="32">
        <v>2.1677904064727413</v>
      </c>
      <c r="O3248" s="10" t="s">
        <v>6535</v>
      </c>
      <c r="P3248" s="57">
        <v>0.17532679993144601</v>
      </c>
      <c r="Q3248" s="7" t="s">
        <v>6535</v>
      </c>
      <c r="R3248" s="182">
        <v>15.593537414965986</v>
      </c>
      <c r="S3248" s="1" t="s">
        <v>6535</v>
      </c>
      <c r="T3248" s="36">
        <v>1.2611758989310009</v>
      </c>
      <c r="U3248" s="2" t="s">
        <v>6535</v>
      </c>
      <c r="V3248" s="31">
        <v>12.364284338277788</v>
      </c>
      <c r="W3248" s="2" t="s">
        <v>6535</v>
      </c>
      <c r="X3248" s="31" t="s">
        <v>6535</v>
      </c>
      <c r="Y3248" s="2" t="s">
        <v>6535</v>
      </c>
      <c r="AA3248" s="38">
        <v>11253</v>
      </c>
      <c r="AB3248" s="9" t="s">
        <v>6535</v>
      </c>
      <c r="AC3248" s="38">
        <v>64183</v>
      </c>
      <c r="AD3248" s="9" t="s">
        <v>6535</v>
      </c>
      <c r="AE3248" s="42">
        <v>5191</v>
      </c>
      <c r="AF3248" s="9" t="s">
        <v>6535</v>
      </c>
      <c r="AG3248" s="41">
        <v>4116</v>
      </c>
      <c r="AH3248" s="2" t="s">
        <v>6535</v>
      </c>
      <c r="AI3248" s="41">
        <v>0</v>
      </c>
      <c r="AJ3248" s="2" t="s">
        <v>6535</v>
      </c>
      <c r="AK3248" s="41">
        <v>59230</v>
      </c>
      <c r="AL3248" s="2" t="s">
        <v>6535</v>
      </c>
      <c r="AM3248" s="2" t="str">
        <f>IF(OR(O3248="Q",Q3248="Q",S3248="Q",U3248="Q",W3248="Q",Y3248="Q",AB3248="Q",AD3248="Q",AF3248="Q",AH3248="Q",AJ3248="Q",AL3248="Q"),"Yes","No")</f>
        <v>No</v>
      </c>
    </row>
    <row r="3249" spans="1:39">
      <c r="A3249" s="6" t="s">
        <v>4597</v>
      </c>
      <c r="B3249" s="6" t="s">
        <v>3065</v>
      </c>
      <c r="C3249" s="4" t="s">
        <v>63</v>
      </c>
      <c r="D3249" s="242" t="s">
        <v>4598</v>
      </c>
      <c r="E3249" s="237" t="s">
        <v>4599</v>
      </c>
      <c r="F3249" s="25" t="s">
        <v>317</v>
      </c>
      <c r="G3249" s="53" t="s">
        <v>476</v>
      </c>
      <c r="H3249" s="180">
        <v>0</v>
      </c>
      <c r="I3249" s="28">
        <v>3</v>
      </c>
      <c r="J3249" s="171" t="s">
        <v>14</v>
      </c>
      <c r="K3249" s="171" t="s">
        <v>13</v>
      </c>
      <c r="L3249" s="9">
        <v>3</v>
      </c>
      <c r="M3249" s="9"/>
      <c r="N3249" s="32">
        <v>1.2647214854111406</v>
      </c>
      <c r="O3249" s="10" t="s">
        <v>6535</v>
      </c>
      <c r="P3249" s="57">
        <v>4.2704116361551962E-2</v>
      </c>
      <c r="Q3249" s="7" t="s">
        <v>6535</v>
      </c>
      <c r="R3249" s="182">
        <v>201.53790613718411</v>
      </c>
      <c r="S3249" s="1" t="s">
        <v>6535</v>
      </c>
      <c r="T3249" s="36">
        <v>6.8050541516245486</v>
      </c>
      <c r="U3249" s="2" t="s">
        <v>6535</v>
      </c>
      <c r="V3249" s="31">
        <v>29.615915119363397</v>
      </c>
      <c r="W3249" s="2" t="s">
        <v>6535</v>
      </c>
      <c r="X3249" s="31" t="s">
        <v>6535</v>
      </c>
      <c r="Y3249" s="2" t="s">
        <v>6535</v>
      </c>
      <c r="AA3249" s="38">
        <v>2384</v>
      </c>
      <c r="AB3249" s="9" t="s">
        <v>6535</v>
      </c>
      <c r="AC3249" s="38">
        <v>55826</v>
      </c>
      <c r="AD3249" s="9" t="s">
        <v>6535</v>
      </c>
      <c r="AE3249" s="42">
        <v>1885</v>
      </c>
      <c r="AF3249" s="9" t="s">
        <v>6535</v>
      </c>
      <c r="AG3249" s="41">
        <v>277</v>
      </c>
      <c r="AH3249" s="2" t="s">
        <v>6535</v>
      </c>
      <c r="AI3249" s="41">
        <v>0</v>
      </c>
      <c r="AJ3249" s="2" t="s">
        <v>6535</v>
      </c>
      <c r="AK3249" s="41">
        <v>12044</v>
      </c>
      <c r="AL3249" s="2" t="s">
        <v>6535</v>
      </c>
      <c r="AM3249" s="2" t="str">
        <f>IF(OR(O3249="Q",Q3249="Q",S3249="Q",U3249="Q",W3249="Q",Y3249="Q",AB3249="Q",AD3249="Q",AF3249="Q",AH3249="Q",AJ3249="Q",AL3249="Q"),"Yes","No")</f>
        <v>No</v>
      </c>
    </row>
    <row r="3250" spans="1:39">
      <c r="A3250" s="3" t="s">
        <v>4663</v>
      </c>
      <c r="B3250" s="3" t="s">
        <v>4664</v>
      </c>
      <c r="C3250" s="4" t="s">
        <v>63</v>
      </c>
      <c r="D3250" s="241" t="s">
        <v>4665</v>
      </c>
      <c r="E3250" s="236" t="s">
        <v>4666</v>
      </c>
      <c r="F3250" s="3" t="s">
        <v>317</v>
      </c>
      <c r="G3250" s="4" t="s">
        <v>476</v>
      </c>
      <c r="H3250" s="60">
        <v>0</v>
      </c>
      <c r="I3250" s="27">
        <v>3</v>
      </c>
      <c r="J3250" s="170" t="s">
        <v>14</v>
      </c>
      <c r="K3250" s="170" t="s">
        <v>13</v>
      </c>
      <c r="L3250" s="5">
        <v>3</v>
      </c>
      <c r="N3250" s="31">
        <v>0.57622806445299757</v>
      </c>
      <c r="O3250" s="4" t="s">
        <v>6535</v>
      </c>
      <c r="P3250" s="56">
        <v>0.24650461864761533</v>
      </c>
      <c r="Q3250" s="8" t="s">
        <v>6535</v>
      </c>
      <c r="R3250" s="35">
        <v>13.291172106824925</v>
      </c>
      <c r="S3250" s="2" t="s">
        <v>6535</v>
      </c>
      <c r="T3250" s="36">
        <v>5.685830860534125</v>
      </c>
      <c r="U3250" s="2" t="s">
        <v>6535</v>
      </c>
      <c r="V3250" s="31">
        <v>2.337595407397743</v>
      </c>
      <c r="W3250" s="2" t="s">
        <v>6535</v>
      </c>
      <c r="X3250" s="31" t="s">
        <v>6535</v>
      </c>
      <c r="Y3250" s="2" t="s">
        <v>6535</v>
      </c>
      <c r="AA3250" s="37">
        <v>8833</v>
      </c>
      <c r="AB3250" s="4" t="s">
        <v>6535</v>
      </c>
      <c r="AC3250" s="37">
        <v>35833</v>
      </c>
      <c r="AD3250" s="4" t="s">
        <v>6535</v>
      </c>
      <c r="AE3250" s="41">
        <v>15329</v>
      </c>
      <c r="AF3250" s="4" t="s">
        <v>6535</v>
      </c>
      <c r="AG3250" s="41">
        <v>2696</v>
      </c>
      <c r="AH3250" s="2" t="s">
        <v>6535</v>
      </c>
      <c r="AI3250" s="41">
        <v>0</v>
      </c>
      <c r="AJ3250" s="2" t="s">
        <v>6535</v>
      </c>
      <c r="AK3250" s="41">
        <v>33314</v>
      </c>
      <c r="AL3250" s="2" t="s">
        <v>6535</v>
      </c>
      <c r="AM3250" s="2" t="str">
        <f>IF(OR(O3250="Q",Q3250="Q",S3250="Q",U3250="Q",W3250="Q",Y3250="Q",AB3250="Q",AD3250="Q",AF3250="Q",AH3250="Q",AJ3250="Q",AL3250="Q"),"Yes","No")</f>
        <v>No</v>
      </c>
    </row>
    <row r="3251" spans="1:39">
      <c r="A3251" s="6" t="s">
        <v>4667</v>
      </c>
      <c r="B3251" s="6" t="s">
        <v>4668</v>
      </c>
      <c r="C3251" s="4" t="s">
        <v>63</v>
      </c>
      <c r="D3251" s="242" t="s">
        <v>4669</v>
      </c>
      <c r="E3251" s="237" t="s">
        <v>4670</v>
      </c>
      <c r="F3251" s="25" t="s">
        <v>481</v>
      </c>
      <c r="G3251" s="53" t="s">
        <v>476</v>
      </c>
      <c r="H3251" s="180">
        <v>0</v>
      </c>
      <c r="I3251" s="28">
        <v>3</v>
      </c>
      <c r="J3251" s="171" t="s">
        <v>14</v>
      </c>
      <c r="K3251" s="171" t="s">
        <v>13</v>
      </c>
      <c r="L3251" s="9">
        <v>3</v>
      </c>
      <c r="M3251" s="9"/>
      <c r="N3251" s="32">
        <v>1.5341484500432259</v>
      </c>
      <c r="O3251" s="10" t="s">
        <v>6535</v>
      </c>
      <c r="P3251" s="57">
        <v>0.17119861078570542</v>
      </c>
      <c r="Q3251" s="7" t="s">
        <v>6535</v>
      </c>
      <c r="R3251" s="182">
        <v>22.19608442948914</v>
      </c>
      <c r="S3251" s="1" t="s">
        <v>6535</v>
      </c>
      <c r="T3251" s="36">
        <v>2.4769042520648514</v>
      </c>
      <c r="U3251" s="2" t="s">
        <v>6535</v>
      </c>
      <c r="V3251" s="31">
        <v>8.961220205014202</v>
      </c>
      <c r="W3251" s="2" t="s">
        <v>6535</v>
      </c>
      <c r="X3251" s="31" t="s">
        <v>6535</v>
      </c>
      <c r="Y3251" s="2" t="s">
        <v>6535</v>
      </c>
      <c r="AA3251" s="38">
        <v>12422</v>
      </c>
      <c r="AB3251" s="9" t="s">
        <v>6535</v>
      </c>
      <c r="AC3251" s="38">
        <v>72559</v>
      </c>
      <c r="AD3251" s="9" t="s">
        <v>6535</v>
      </c>
      <c r="AE3251" s="42">
        <v>8097</v>
      </c>
      <c r="AF3251" s="9" t="s">
        <v>6535</v>
      </c>
      <c r="AG3251" s="41">
        <v>3269</v>
      </c>
      <c r="AH3251" s="2" t="s">
        <v>6535</v>
      </c>
      <c r="AI3251" s="41">
        <v>0</v>
      </c>
      <c r="AJ3251" s="2" t="s">
        <v>6535</v>
      </c>
      <c r="AK3251" s="41">
        <v>116643</v>
      </c>
      <c r="AL3251" s="2" t="s">
        <v>6535</v>
      </c>
      <c r="AM3251" s="2" t="str">
        <f>IF(OR(O3251="Q",Q3251="Q",S3251="Q",U3251="Q",W3251="Q",Y3251="Q",AB3251="Q",AD3251="Q",AF3251="Q",AH3251="Q",AJ3251="Q",AL3251="Q"),"Yes","No")</f>
        <v>No</v>
      </c>
    </row>
    <row r="3252" spans="1:39">
      <c r="A3252" s="3" t="s">
        <v>4671</v>
      </c>
      <c r="B3252" s="3" t="s">
        <v>4672</v>
      </c>
      <c r="C3252" s="4" t="s">
        <v>63</v>
      </c>
      <c r="D3252" s="241" t="s">
        <v>4673</v>
      </c>
      <c r="E3252" s="236" t="s">
        <v>4674</v>
      </c>
      <c r="F3252" s="3" t="s">
        <v>317</v>
      </c>
      <c r="G3252" s="4" t="s">
        <v>476</v>
      </c>
      <c r="H3252" s="60">
        <v>0</v>
      </c>
      <c r="I3252" s="27">
        <v>3</v>
      </c>
      <c r="J3252" s="170" t="s">
        <v>14</v>
      </c>
      <c r="K3252" s="170" t="s">
        <v>13</v>
      </c>
      <c r="L3252" s="5">
        <v>3</v>
      </c>
      <c r="N3252" s="31">
        <v>0</v>
      </c>
      <c r="O3252" s="4" t="s">
        <v>6535</v>
      </c>
      <c r="P3252" s="56">
        <v>0</v>
      </c>
      <c r="Q3252" s="8" t="s">
        <v>6535</v>
      </c>
      <c r="R3252" s="35">
        <v>61.712374581939798</v>
      </c>
      <c r="S3252" s="2" t="s">
        <v>6535</v>
      </c>
      <c r="T3252" s="36">
        <v>7.9264214046822739</v>
      </c>
      <c r="U3252" s="2" t="s">
        <v>6535</v>
      </c>
      <c r="V3252" s="31">
        <v>7.7856540084388186</v>
      </c>
      <c r="W3252" s="2" t="s">
        <v>6535</v>
      </c>
      <c r="X3252" s="31" t="s">
        <v>6535</v>
      </c>
      <c r="Y3252" s="2" t="s">
        <v>6535</v>
      </c>
      <c r="AA3252" s="37">
        <v>0</v>
      </c>
      <c r="AB3252" s="4" t="s">
        <v>6535</v>
      </c>
      <c r="AC3252" s="37">
        <v>36904</v>
      </c>
      <c r="AD3252" s="4" t="s">
        <v>6535</v>
      </c>
      <c r="AE3252" s="41">
        <v>4740</v>
      </c>
      <c r="AF3252" s="4" t="s">
        <v>6535</v>
      </c>
      <c r="AG3252" s="41">
        <v>598</v>
      </c>
      <c r="AH3252" s="2" t="s">
        <v>6535</v>
      </c>
      <c r="AI3252" s="41">
        <v>0</v>
      </c>
      <c r="AJ3252" s="2" t="s">
        <v>6535</v>
      </c>
      <c r="AK3252" s="41">
        <v>8385</v>
      </c>
      <c r="AL3252" s="2" t="s">
        <v>6535</v>
      </c>
      <c r="AM3252" s="2" t="str">
        <f>IF(OR(O3252="Q",Q3252="Q",S3252="Q",U3252="Q",W3252="Q",Y3252="Q",AB3252="Q",AD3252="Q",AF3252="Q",AH3252="Q",AJ3252="Q",AL3252="Q"),"Yes","No")</f>
        <v>No</v>
      </c>
    </row>
    <row r="3253" spans="1:39">
      <c r="A3253" s="3" t="s">
        <v>4685</v>
      </c>
      <c r="B3253" s="3" t="s">
        <v>4686</v>
      </c>
      <c r="C3253" s="4" t="s">
        <v>63</v>
      </c>
      <c r="D3253" s="241" t="s">
        <v>4687</v>
      </c>
      <c r="E3253" s="236" t="s">
        <v>4688</v>
      </c>
      <c r="F3253" s="3" t="s">
        <v>481</v>
      </c>
      <c r="G3253" s="4" t="s">
        <v>476</v>
      </c>
      <c r="H3253" s="60">
        <v>0</v>
      </c>
      <c r="I3253" s="27">
        <v>3</v>
      </c>
      <c r="J3253" s="170" t="s">
        <v>14</v>
      </c>
      <c r="K3253" s="170" t="s">
        <v>13</v>
      </c>
      <c r="L3253" s="5">
        <v>3</v>
      </c>
      <c r="N3253" s="31">
        <v>3.5075807514831907</v>
      </c>
      <c r="O3253" s="4" t="s">
        <v>6535</v>
      </c>
      <c r="P3253" s="56">
        <v>0.13648489201251732</v>
      </c>
      <c r="Q3253" s="8" t="s">
        <v>6535</v>
      </c>
      <c r="R3253" s="35">
        <v>30.892234548335974</v>
      </c>
      <c r="S3253" s="2" t="s">
        <v>6535</v>
      </c>
      <c r="T3253" s="36">
        <v>1.2020602218700476</v>
      </c>
      <c r="U3253" s="2" t="s">
        <v>6535</v>
      </c>
      <c r="V3253" s="31">
        <v>25.699406723796969</v>
      </c>
      <c r="W3253" s="2" t="s">
        <v>6535</v>
      </c>
      <c r="X3253" s="31" t="s">
        <v>6535</v>
      </c>
      <c r="Y3253" s="2" t="s">
        <v>6535</v>
      </c>
      <c r="AA3253" s="37">
        <v>10642</v>
      </c>
      <c r="AB3253" s="4" t="s">
        <v>6535</v>
      </c>
      <c r="AC3253" s="37">
        <v>77972</v>
      </c>
      <c r="AD3253" s="4" t="s">
        <v>6535</v>
      </c>
      <c r="AE3253" s="41">
        <v>3034</v>
      </c>
      <c r="AF3253" s="4" t="s">
        <v>6535</v>
      </c>
      <c r="AG3253" s="41">
        <v>2524</v>
      </c>
      <c r="AH3253" s="2" t="s">
        <v>6535</v>
      </c>
      <c r="AI3253" s="41">
        <v>0</v>
      </c>
      <c r="AJ3253" s="2" t="s">
        <v>6535</v>
      </c>
      <c r="AK3253" s="41">
        <v>85029</v>
      </c>
      <c r="AL3253" s="2" t="s">
        <v>6535</v>
      </c>
      <c r="AM3253" s="2" t="str">
        <f>IF(OR(O3253="Q",Q3253="Q",S3253="Q",U3253="Q",W3253="Q",Y3253="Q",AB3253="Q",AD3253="Q",AF3253="Q",AH3253="Q",AJ3253="Q",AL3253="Q"),"Yes","No")</f>
        <v>No</v>
      </c>
    </row>
    <row r="3254" spans="1:39">
      <c r="A3254" s="3" t="s">
        <v>4699</v>
      </c>
      <c r="B3254" s="3" t="s">
        <v>4700</v>
      </c>
      <c r="C3254" s="4" t="s">
        <v>63</v>
      </c>
      <c r="D3254" s="241" t="s">
        <v>4701</v>
      </c>
      <c r="E3254" s="236" t="s">
        <v>4702</v>
      </c>
      <c r="F3254" s="3" t="s">
        <v>481</v>
      </c>
      <c r="G3254" s="4" t="s">
        <v>476</v>
      </c>
      <c r="H3254" s="60">
        <v>0</v>
      </c>
      <c r="I3254" s="27">
        <v>3</v>
      </c>
      <c r="J3254" s="170" t="s">
        <v>14</v>
      </c>
      <c r="K3254" s="170" t="s">
        <v>13</v>
      </c>
      <c r="L3254" s="5">
        <v>3</v>
      </c>
      <c r="N3254" s="31">
        <v>0.80710293852532899</v>
      </c>
      <c r="O3254" s="4" t="s">
        <v>6535</v>
      </c>
      <c r="P3254" s="56">
        <v>8.8811743701646503E-2</v>
      </c>
      <c r="Q3254" s="8" t="s">
        <v>6535</v>
      </c>
      <c r="R3254" s="35">
        <v>24.542356377799415</v>
      </c>
      <c r="S3254" s="2" t="s">
        <v>6535</v>
      </c>
      <c r="T3254" s="36">
        <v>2.7005842259006818</v>
      </c>
      <c r="U3254" s="2" t="s">
        <v>6535</v>
      </c>
      <c r="V3254" s="31">
        <v>9.0877952046151069</v>
      </c>
      <c r="W3254" s="2" t="s">
        <v>6535</v>
      </c>
      <c r="X3254" s="31" t="s">
        <v>6535</v>
      </c>
      <c r="Y3254" s="2" t="s">
        <v>6535</v>
      </c>
      <c r="AA3254" s="37">
        <v>4477</v>
      </c>
      <c r="AB3254" s="4" t="s">
        <v>6535</v>
      </c>
      <c r="AC3254" s="37">
        <v>50410</v>
      </c>
      <c r="AD3254" s="4" t="s">
        <v>6535</v>
      </c>
      <c r="AE3254" s="41">
        <v>5547</v>
      </c>
      <c r="AF3254" s="4" t="s">
        <v>6535</v>
      </c>
      <c r="AG3254" s="41">
        <v>2054</v>
      </c>
      <c r="AH3254" s="2" t="s">
        <v>6535</v>
      </c>
      <c r="AI3254" s="41">
        <v>0</v>
      </c>
      <c r="AJ3254" s="2" t="s">
        <v>6535</v>
      </c>
      <c r="AK3254" s="41">
        <v>25419</v>
      </c>
      <c r="AL3254" s="2" t="s">
        <v>6535</v>
      </c>
      <c r="AM3254" s="2" t="str">
        <f>IF(OR(O3254="Q",Q3254="Q",S3254="Q",U3254="Q",W3254="Q",Y3254="Q",AB3254="Q",AD3254="Q",AF3254="Q",AH3254="Q",AJ3254="Q",AL3254="Q"),"Yes","No")</f>
        <v>No</v>
      </c>
    </row>
    <row r="3255" spans="1:39">
      <c r="A3255" s="3" t="s">
        <v>4703</v>
      </c>
      <c r="B3255" s="3" t="s">
        <v>4690</v>
      </c>
      <c r="C3255" s="4" t="s">
        <v>63</v>
      </c>
      <c r="D3255" s="241" t="s">
        <v>4704</v>
      </c>
      <c r="E3255" s="236" t="s">
        <v>4705</v>
      </c>
      <c r="F3255" s="3" t="s">
        <v>481</v>
      </c>
      <c r="G3255" s="4" t="s">
        <v>476</v>
      </c>
      <c r="H3255" s="60">
        <v>0</v>
      </c>
      <c r="I3255" s="27">
        <v>3</v>
      </c>
      <c r="J3255" s="170" t="s">
        <v>14</v>
      </c>
      <c r="K3255" s="170" t="s">
        <v>13</v>
      </c>
      <c r="L3255" s="5">
        <v>3</v>
      </c>
      <c r="N3255" s="31">
        <v>0</v>
      </c>
      <c r="O3255" s="4" t="s">
        <v>6535</v>
      </c>
      <c r="P3255" s="56">
        <v>0</v>
      </c>
      <c r="Q3255" s="8" t="s">
        <v>6535</v>
      </c>
      <c r="R3255" s="35">
        <v>57.687881429816912</v>
      </c>
      <c r="S3255" s="2" t="s">
        <v>6535</v>
      </c>
      <c r="T3255" s="36">
        <v>2.9389712292938097</v>
      </c>
      <c r="U3255" s="2" t="s">
        <v>6535</v>
      </c>
      <c r="V3255" s="31">
        <v>19.628596855532482</v>
      </c>
      <c r="W3255" s="2" t="s">
        <v>6535</v>
      </c>
      <c r="X3255" s="31" t="s">
        <v>6535</v>
      </c>
      <c r="Y3255" s="2" t="s">
        <v>6535</v>
      </c>
      <c r="AA3255" s="37">
        <v>0</v>
      </c>
      <c r="AB3255" s="4" t="s">
        <v>6535</v>
      </c>
      <c r="AC3255" s="37">
        <v>66168</v>
      </c>
      <c r="AD3255" s="4" t="s">
        <v>6535</v>
      </c>
      <c r="AE3255" s="41">
        <v>3371</v>
      </c>
      <c r="AF3255" s="4" t="s">
        <v>6535</v>
      </c>
      <c r="AG3255" s="41">
        <v>1147</v>
      </c>
      <c r="AH3255" s="2" t="s">
        <v>6535</v>
      </c>
      <c r="AI3255" s="41">
        <v>0</v>
      </c>
      <c r="AJ3255" s="2" t="s">
        <v>6535</v>
      </c>
      <c r="AK3255" s="41">
        <v>37234</v>
      </c>
      <c r="AL3255" s="2" t="s">
        <v>6535</v>
      </c>
      <c r="AM3255" s="2" t="str">
        <f>IF(OR(O3255="Q",Q3255="Q",S3255="Q",U3255="Q",W3255="Q",Y3255="Q",AB3255="Q",AD3255="Q",AF3255="Q",AH3255="Q",AJ3255="Q",AL3255="Q"),"Yes","No")</f>
        <v>No</v>
      </c>
    </row>
    <row r="3256" spans="1:39">
      <c r="A3256" s="3" t="s">
        <v>4714</v>
      </c>
      <c r="B3256" s="3" t="s">
        <v>4715</v>
      </c>
      <c r="C3256" s="4" t="s">
        <v>63</v>
      </c>
      <c r="D3256" s="241" t="s">
        <v>4716</v>
      </c>
      <c r="E3256" s="236" t="s">
        <v>4717</v>
      </c>
      <c r="F3256" s="3" t="s">
        <v>481</v>
      </c>
      <c r="G3256" s="4" t="s">
        <v>476</v>
      </c>
      <c r="H3256" s="60">
        <v>0</v>
      </c>
      <c r="I3256" s="27">
        <v>3</v>
      </c>
      <c r="J3256" s="170" t="s">
        <v>14</v>
      </c>
      <c r="K3256" s="170" t="s">
        <v>13</v>
      </c>
      <c r="L3256" s="5">
        <v>3</v>
      </c>
      <c r="N3256" s="31">
        <v>3.9092572264910355</v>
      </c>
      <c r="O3256" s="4" t="s">
        <v>6535</v>
      </c>
      <c r="P3256" s="56">
        <v>0.1934876308450143</v>
      </c>
      <c r="Q3256" s="8" t="s">
        <v>6535</v>
      </c>
      <c r="R3256" s="35">
        <v>50.243858052775252</v>
      </c>
      <c r="S3256" s="2" t="s">
        <v>6535</v>
      </c>
      <c r="T3256" s="36">
        <v>2.48680618744313</v>
      </c>
      <c r="U3256" s="2" t="s">
        <v>6535</v>
      </c>
      <c r="V3256" s="31">
        <v>20.204171240395169</v>
      </c>
      <c r="W3256" s="2" t="s">
        <v>6535</v>
      </c>
      <c r="X3256" s="31" t="s">
        <v>6535</v>
      </c>
      <c r="Y3256" s="2" t="s">
        <v>6535</v>
      </c>
      <c r="AA3256" s="37">
        <v>10684</v>
      </c>
      <c r="AB3256" s="4" t="s">
        <v>6535</v>
      </c>
      <c r="AC3256" s="37">
        <v>55218</v>
      </c>
      <c r="AD3256" s="4" t="s">
        <v>6535</v>
      </c>
      <c r="AE3256" s="41">
        <v>2733</v>
      </c>
      <c r="AF3256" s="4" t="s">
        <v>6535</v>
      </c>
      <c r="AG3256" s="41">
        <v>1099</v>
      </c>
      <c r="AH3256" s="2" t="s">
        <v>6535</v>
      </c>
      <c r="AI3256" s="41">
        <v>0</v>
      </c>
      <c r="AJ3256" s="2" t="s">
        <v>6535</v>
      </c>
      <c r="AK3256" s="41">
        <v>32958</v>
      </c>
      <c r="AL3256" s="2" t="s">
        <v>6535</v>
      </c>
      <c r="AM3256" s="2" t="str">
        <f>IF(OR(O3256="Q",Q3256="Q",S3256="Q",U3256="Q",W3256="Q",Y3256="Q",AB3256="Q",AD3256="Q",AF3256="Q",AH3256="Q",AJ3256="Q",AL3256="Q"),"Yes","No")</f>
        <v>No</v>
      </c>
    </row>
    <row r="3257" spans="1:39">
      <c r="A3257" s="3" t="s">
        <v>4744</v>
      </c>
      <c r="B3257" s="3" t="s">
        <v>4745</v>
      </c>
      <c r="C3257" s="4" t="s">
        <v>63</v>
      </c>
      <c r="D3257" s="241" t="s">
        <v>4746</v>
      </c>
      <c r="E3257" s="236" t="s">
        <v>4747</v>
      </c>
      <c r="F3257" s="3" t="s">
        <v>481</v>
      </c>
      <c r="G3257" s="4" t="s">
        <v>476</v>
      </c>
      <c r="H3257" s="60">
        <v>0</v>
      </c>
      <c r="I3257" s="27">
        <v>3</v>
      </c>
      <c r="J3257" s="170" t="s">
        <v>14</v>
      </c>
      <c r="K3257" s="170" t="s">
        <v>13</v>
      </c>
      <c r="L3257" s="5">
        <v>3</v>
      </c>
      <c r="N3257" s="31">
        <v>0.55625701459034793</v>
      </c>
      <c r="O3257" s="4" t="s">
        <v>6535</v>
      </c>
      <c r="P3257" s="56">
        <v>4.0057788284738639E-2</v>
      </c>
      <c r="Q3257" s="8" t="s">
        <v>6535</v>
      </c>
      <c r="R3257" s="35">
        <v>36.27042872847197</v>
      </c>
      <c r="S3257" s="2" t="s">
        <v>6535</v>
      </c>
      <c r="T3257" s="36">
        <v>2.6119457676804689</v>
      </c>
      <c r="U3257" s="2" t="s">
        <v>6535</v>
      </c>
      <c r="V3257" s="31">
        <v>13.886363636363637</v>
      </c>
      <c r="W3257" s="2" t="s">
        <v>6535</v>
      </c>
      <c r="X3257" s="31" t="s">
        <v>6535</v>
      </c>
      <c r="Y3257" s="2" t="s">
        <v>6535</v>
      </c>
      <c r="AA3257" s="37">
        <v>3965</v>
      </c>
      <c r="AB3257" s="4" t="s">
        <v>6535</v>
      </c>
      <c r="AC3257" s="37">
        <v>98982</v>
      </c>
      <c r="AD3257" s="4" t="s">
        <v>6535</v>
      </c>
      <c r="AE3257" s="41">
        <v>7128</v>
      </c>
      <c r="AF3257" s="4" t="s">
        <v>6535</v>
      </c>
      <c r="AG3257" s="41">
        <v>2729</v>
      </c>
      <c r="AH3257" s="2" t="s">
        <v>6535</v>
      </c>
      <c r="AI3257" s="41">
        <v>0</v>
      </c>
      <c r="AJ3257" s="2" t="s">
        <v>6535</v>
      </c>
      <c r="AK3257" s="41">
        <v>15989</v>
      </c>
      <c r="AL3257" s="2" t="s">
        <v>6535</v>
      </c>
      <c r="AM3257" s="2" t="str">
        <f>IF(OR(O3257="Q",Q3257="Q",S3257="Q",U3257="Q",W3257="Q",Y3257="Q",AB3257="Q",AD3257="Q",AF3257="Q",AH3257="Q",AJ3257="Q",AL3257="Q"),"Yes","No")</f>
        <v>No</v>
      </c>
    </row>
    <row r="3258" spans="1:39">
      <c r="A3258" s="3" t="s">
        <v>4759</v>
      </c>
      <c r="B3258" s="3" t="s">
        <v>1207</v>
      </c>
      <c r="C3258" s="4" t="s">
        <v>63</v>
      </c>
      <c r="D3258" s="241" t="s">
        <v>4760</v>
      </c>
      <c r="E3258" s="236" t="s">
        <v>4761</v>
      </c>
      <c r="F3258" s="3" t="s">
        <v>317</v>
      </c>
      <c r="G3258" s="4" t="s">
        <v>476</v>
      </c>
      <c r="H3258" s="60">
        <v>0</v>
      </c>
      <c r="I3258" s="27">
        <v>3</v>
      </c>
      <c r="J3258" s="170" t="s">
        <v>14</v>
      </c>
      <c r="K3258" s="170" t="s">
        <v>13</v>
      </c>
      <c r="L3258" s="5">
        <v>3</v>
      </c>
      <c r="N3258" s="31">
        <v>1.9109430467664763</v>
      </c>
      <c r="O3258" s="4" t="s">
        <v>6535</v>
      </c>
      <c r="P3258" s="56">
        <v>0.10263105540634636</v>
      </c>
      <c r="Q3258" s="8" t="s">
        <v>6535</v>
      </c>
      <c r="R3258" s="35">
        <v>58.250120714630611</v>
      </c>
      <c r="S3258" s="2" t="s">
        <v>6535</v>
      </c>
      <c r="T3258" s="36">
        <v>3.1284403669724772</v>
      </c>
      <c r="U3258" s="2" t="s">
        <v>6535</v>
      </c>
      <c r="V3258" s="31">
        <v>18.619540052477234</v>
      </c>
      <c r="W3258" s="2" t="s">
        <v>6535</v>
      </c>
      <c r="X3258" s="31" t="s">
        <v>6535</v>
      </c>
      <c r="Y3258" s="2" t="s">
        <v>6535</v>
      </c>
      <c r="AA3258" s="37">
        <v>12381</v>
      </c>
      <c r="AB3258" s="4" t="s">
        <v>6535</v>
      </c>
      <c r="AC3258" s="37">
        <v>120636</v>
      </c>
      <c r="AD3258" s="4" t="s">
        <v>6535</v>
      </c>
      <c r="AE3258" s="41">
        <v>6479</v>
      </c>
      <c r="AF3258" s="4" t="s">
        <v>6535</v>
      </c>
      <c r="AG3258" s="41">
        <v>2071</v>
      </c>
      <c r="AH3258" s="2" t="s">
        <v>6535</v>
      </c>
      <c r="AI3258" s="41">
        <v>0</v>
      </c>
      <c r="AJ3258" s="2" t="s">
        <v>6535</v>
      </c>
      <c r="AK3258" s="41">
        <v>54195</v>
      </c>
      <c r="AL3258" s="2" t="s">
        <v>6535</v>
      </c>
      <c r="AM3258" s="2" t="str">
        <f>IF(OR(O3258="Q",Q3258="Q",S3258="Q",U3258="Q",W3258="Q",Y3258="Q",AB3258="Q",AD3258="Q",AF3258="Q",AH3258="Q",AJ3258="Q",AL3258="Q"),"Yes","No")</f>
        <v>No</v>
      </c>
    </row>
    <row r="3259" spans="1:39">
      <c r="A3259" s="3" t="s">
        <v>4808</v>
      </c>
      <c r="B3259" s="3" t="s">
        <v>4809</v>
      </c>
      <c r="C3259" s="4" t="s">
        <v>63</v>
      </c>
      <c r="D3259" s="241" t="s">
        <v>4810</v>
      </c>
      <c r="E3259" s="236" t="s">
        <v>4811</v>
      </c>
      <c r="F3259" s="3" t="s">
        <v>481</v>
      </c>
      <c r="G3259" s="4" t="s">
        <v>476</v>
      </c>
      <c r="H3259" s="60">
        <v>0</v>
      </c>
      <c r="I3259" s="27">
        <v>3</v>
      </c>
      <c r="J3259" s="170" t="s">
        <v>14</v>
      </c>
      <c r="K3259" s="170" t="s">
        <v>13</v>
      </c>
      <c r="L3259" s="5">
        <v>3</v>
      </c>
      <c r="N3259" s="31">
        <v>1.3099401478699684</v>
      </c>
      <c r="O3259" s="4" t="s">
        <v>6535</v>
      </c>
      <c r="P3259" s="56">
        <v>0.15911844787523699</v>
      </c>
      <c r="Q3259" s="8" t="s">
        <v>6535</v>
      </c>
      <c r="R3259" s="35">
        <v>42.411729141475213</v>
      </c>
      <c r="S3259" s="2" t="s">
        <v>6535</v>
      </c>
      <c r="T3259" s="36">
        <v>5.1517533252720673</v>
      </c>
      <c r="U3259" s="2" t="s">
        <v>6535</v>
      </c>
      <c r="V3259" s="31">
        <v>8.2324844501819037</v>
      </c>
      <c r="W3259" s="2" t="s">
        <v>6535</v>
      </c>
      <c r="X3259" s="31" t="s">
        <v>6535</v>
      </c>
      <c r="Y3259" s="2" t="s">
        <v>6535</v>
      </c>
      <c r="AA3259" s="37">
        <v>11162</v>
      </c>
      <c r="AB3259" s="4" t="s">
        <v>6535</v>
      </c>
      <c r="AC3259" s="37">
        <v>70149</v>
      </c>
      <c r="AD3259" s="4" t="s">
        <v>6535</v>
      </c>
      <c r="AE3259" s="41">
        <v>8521</v>
      </c>
      <c r="AF3259" s="4" t="s">
        <v>6535</v>
      </c>
      <c r="AG3259" s="41">
        <v>1654</v>
      </c>
      <c r="AH3259" s="2" t="s">
        <v>6535</v>
      </c>
      <c r="AI3259" s="41">
        <v>0</v>
      </c>
      <c r="AJ3259" s="2" t="s">
        <v>6535</v>
      </c>
      <c r="AK3259" s="41">
        <v>30056</v>
      </c>
      <c r="AL3259" s="2" t="s">
        <v>6535</v>
      </c>
      <c r="AM3259" s="2" t="str">
        <f>IF(OR(O3259="Q",Q3259="Q",S3259="Q",U3259="Q",W3259="Q",Y3259="Q",AB3259="Q",AD3259="Q",AF3259="Q",AH3259="Q",AJ3259="Q",AL3259="Q"),"Yes","No")</f>
        <v>No</v>
      </c>
    </row>
    <row r="3260" spans="1:39">
      <c r="A3260" s="6" t="s">
        <v>5310</v>
      </c>
      <c r="B3260" s="6" t="s">
        <v>5138</v>
      </c>
      <c r="C3260" s="4" t="s">
        <v>41</v>
      </c>
      <c r="D3260" s="242" t="s">
        <v>5311</v>
      </c>
      <c r="E3260" s="237" t="s">
        <v>5312</v>
      </c>
      <c r="F3260" s="25" t="s">
        <v>481</v>
      </c>
      <c r="G3260" s="53" t="s">
        <v>476</v>
      </c>
      <c r="H3260" s="180">
        <v>0</v>
      </c>
      <c r="I3260" s="28">
        <v>3</v>
      </c>
      <c r="J3260" s="171" t="s">
        <v>14</v>
      </c>
      <c r="K3260" s="171" t="s">
        <v>13</v>
      </c>
      <c r="L3260" s="9">
        <v>3</v>
      </c>
      <c r="M3260" s="9"/>
      <c r="N3260" s="32">
        <v>0.71232410349523378</v>
      </c>
      <c r="O3260" s="10" t="s">
        <v>6535</v>
      </c>
      <c r="P3260" s="57">
        <v>1.64464893020526E-2</v>
      </c>
      <c r="Q3260" s="7" t="s">
        <v>6535</v>
      </c>
      <c r="R3260" s="182">
        <v>73.951172253439253</v>
      </c>
      <c r="S3260" s="1" t="s">
        <v>6535</v>
      </c>
      <c r="T3260" s="36">
        <v>1.7074210424336369</v>
      </c>
      <c r="U3260" s="2" t="s">
        <v>6535</v>
      </c>
      <c r="V3260" s="31">
        <v>43.311620517476172</v>
      </c>
      <c r="W3260" s="2" t="s">
        <v>6535</v>
      </c>
      <c r="X3260" s="31" t="s">
        <v>6535</v>
      </c>
      <c r="Y3260" s="2" t="s">
        <v>6535</v>
      </c>
      <c r="AA3260" s="38">
        <v>6277</v>
      </c>
      <c r="AB3260" s="9" t="s">
        <v>6535</v>
      </c>
      <c r="AC3260" s="38">
        <v>381662</v>
      </c>
      <c r="AD3260" s="9" t="s">
        <v>6535</v>
      </c>
      <c r="AE3260" s="42">
        <v>8812</v>
      </c>
      <c r="AF3260" s="9" t="s">
        <v>6535</v>
      </c>
      <c r="AG3260" s="41">
        <v>5161</v>
      </c>
      <c r="AH3260" s="2" t="s">
        <v>6535</v>
      </c>
      <c r="AI3260" s="41">
        <v>0</v>
      </c>
      <c r="AJ3260" s="2" t="s">
        <v>6535</v>
      </c>
      <c r="AK3260" s="41">
        <v>64977</v>
      </c>
      <c r="AL3260" s="2" t="s">
        <v>6535</v>
      </c>
      <c r="AM3260" s="2" t="str">
        <f>IF(OR(O3260="Q",Q3260="Q",S3260="Q",U3260="Q",W3260="Q",Y3260="Q",AB3260="Q",AD3260="Q",AF3260="Q",AH3260="Q",AJ3260="Q",AL3260="Q"),"Yes","No")</f>
        <v>No</v>
      </c>
    </row>
    <row r="3261" spans="1:39">
      <c r="A3261" s="6" t="s">
        <v>5285</v>
      </c>
      <c r="B3261" s="6" t="s">
        <v>5286</v>
      </c>
      <c r="C3261" s="4" t="s">
        <v>41</v>
      </c>
      <c r="D3261" s="242" t="s">
        <v>5287</v>
      </c>
      <c r="E3261" s="237" t="s">
        <v>5288</v>
      </c>
      <c r="F3261" s="25" t="s">
        <v>317</v>
      </c>
      <c r="G3261" s="53" t="s">
        <v>476</v>
      </c>
      <c r="H3261" s="180">
        <v>0</v>
      </c>
      <c r="I3261" s="28">
        <v>3</v>
      </c>
      <c r="J3261" s="171" t="s">
        <v>15</v>
      </c>
      <c r="K3261" s="171" t="s">
        <v>13</v>
      </c>
      <c r="L3261" s="9">
        <v>3</v>
      </c>
      <c r="M3261" s="9"/>
      <c r="N3261" s="32">
        <v>0.53522756045854658</v>
      </c>
      <c r="O3261" s="10" t="s">
        <v>6535</v>
      </c>
      <c r="P3261" s="57">
        <v>0.10056445948177191</v>
      </c>
      <c r="Q3261" s="7" t="s">
        <v>6535</v>
      </c>
      <c r="R3261" s="182">
        <v>109.67863720073665</v>
      </c>
      <c r="S3261" s="1" t="s">
        <v>6535</v>
      </c>
      <c r="T3261" s="36">
        <v>20.607632494372826</v>
      </c>
      <c r="U3261" s="2" t="s">
        <v>6535</v>
      </c>
      <c r="V3261" s="31">
        <v>5.3222337515328739</v>
      </c>
      <c r="W3261" s="2" t="s">
        <v>6535</v>
      </c>
      <c r="X3261" s="31" t="s">
        <v>6535</v>
      </c>
      <c r="Y3261" s="2" t="s">
        <v>6535</v>
      </c>
      <c r="AA3261" s="38">
        <v>107805</v>
      </c>
      <c r="AB3261" s="9" t="s">
        <v>6535</v>
      </c>
      <c r="AC3261" s="38">
        <v>1071999</v>
      </c>
      <c r="AD3261" s="9" t="s">
        <v>6535</v>
      </c>
      <c r="AE3261" s="42">
        <v>201419</v>
      </c>
      <c r="AF3261" s="9" t="s">
        <v>6535</v>
      </c>
      <c r="AG3261" s="41">
        <v>9774</v>
      </c>
      <c r="AH3261" s="2" t="s">
        <v>6535</v>
      </c>
      <c r="AI3261" s="41">
        <v>0</v>
      </c>
      <c r="AJ3261" s="2" t="s">
        <v>6535</v>
      </c>
      <c r="AK3261" s="41">
        <v>123184</v>
      </c>
      <c r="AL3261" s="2" t="s">
        <v>6535</v>
      </c>
      <c r="AM3261" s="2" t="str">
        <f>IF(OR(O3261="Q",Q3261="Q",S3261="Q",U3261="Q",W3261="Q",Y3261="Q",AB3261="Q",AD3261="Q",AF3261="Q",AH3261="Q",AJ3261="Q",AL3261="Q"),"Yes","No")</f>
        <v>No</v>
      </c>
    </row>
    <row r="3262" spans="1:39">
      <c r="A3262" s="3" t="s">
        <v>6457</v>
      </c>
      <c r="B3262" s="3" t="s">
        <v>6458</v>
      </c>
      <c r="C3262" s="4" t="s">
        <v>130</v>
      </c>
      <c r="E3262" s="236" t="s">
        <v>6459</v>
      </c>
      <c r="F3262" s="3" t="s">
        <v>317</v>
      </c>
      <c r="G3262" s="4" t="s">
        <v>476</v>
      </c>
      <c r="H3262" s="60">
        <v>0</v>
      </c>
      <c r="I3262" s="27">
        <v>3</v>
      </c>
      <c r="J3262" s="170" t="s">
        <v>14</v>
      </c>
      <c r="K3262" s="170" t="s">
        <v>16</v>
      </c>
      <c r="L3262" s="5">
        <v>3</v>
      </c>
      <c r="N3262" s="31">
        <v>1.0415896487985212</v>
      </c>
      <c r="O3262" s="4" t="s">
        <v>6535</v>
      </c>
      <c r="P3262" s="56">
        <v>3.533284564740307E-2</v>
      </c>
      <c r="Q3262" s="8" t="s">
        <v>6535</v>
      </c>
      <c r="R3262" s="35">
        <v>46.44018442125698</v>
      </c>
      <c r="S3262" s="2" t="s">
        <v>6535</v>
      </c>
      <c r="T3262" s="36">
        <v>1.5753457898568308</v>
      </c>
      <c r="U3262" s="2" t="s">
        <v>6535</v>
      </c>
      <c r="V3262" s="31">
        <v>29.47935921133703</v>
      </c>
      <c r="W3262" s="2" t="s">
        <v>6535</v>
      </c>
      <c r="X3262" s="31" t="s">
        <v>6535</v>
      </c>
      <c r="Y3262" s="2" t="s">
        <v>6535</v>
      </c>
      <c r="AA3262" s="37">
        <v>6762</v>
      </c>
      <c r="AB3262" s="4" t="s">
        <v>6535</v>
      </c>
      <c r="AC3262" s="37">
        <v>191380</v>
      </c>
      <c r="AD3262" s="4" t="s">
        <v>6535</v>
      </c>
      <c r="AE3262" s="41">
        <v>6492</v>
      </c>
      <c r="AF3262" s="4" t="s">
        <v>6535</v>
      </c>
      <c r="AG3262" s="41">
        <v>4121</v>
      </c>
      <c r="AH3262" s="2" t="s">
        <v>6535</v>
      </c>
      <c r="AI3262" s="41">
        <v>0</v>
      </c>
      <c r="AJ3262" s="2" t="s">
        <v>6535</v>
      </c>
      <c r="AK3262" s="41">
        <v>62989</v>
      </c>
      <c r="AL3262" s="2" t="s">
        <v>6535</v>
      </c>
      <c r="AM3262" s="2" t="str">
        <f>IF(OR(O3262="Q",Q3262="Q",S3262="Q",U3262="Q",W3262="Q",Y3262="Q",AB3262="Q",AD3262="Q",AF3262="Q",AH3262="Q",AJ3262="Q",AL3262="Q"),"Yes","No")</f>
        <v>No</v>
      </c>
    </row>
    <row r="3263" spans="1:39">
      <c r="A3263" s="3" t="s">
        <v>6451</v>
      </c>
      <c r="B3263" s="3" t="s">
        <v>6452</v>
      </c>
      <c r="C3263" s="4" t="s">
        <v>130</v>
      </c>
      <c r="E3263" s="236" t="s">
        <v>6453</v>
      </c>
      <c r="F3263" s="3" t="s">
        <v>317</v>
      </c>
      <c r="G3263" s="4" t="s">
        <v>476</v>
      </c>
      <c r="H3263" s="60">
        <v>0</v>
      </c>
      <c r="I3263" s="27">
        <v>3</v>
      </c>
      <c r="J3263" s="170" t="s">
        <v>14</v>
      </c>
      <c r="K3263" s="170" t="s">
        <v>16</v>
      </c>
      <c r="L3263" s="5">
        <v>3</v>
      </c>
      <c r="N3263" s="31">
        <v>0.23658373844247449</v>
      </c>
      <c r="O3263" s="4" t="s">
        <v>6535</v>
      </c>
      <c r="P3263" s="56">
        <v>9.1896314891127678E-3</v>
      </c>
      <c r="Q3263" s="8" t="s">
        <v>6535</v>
      </c>
      <c r="R3263" s="35">
        <v>64.429150763358777</v>
      </c>
      <c r="S3263" s="2" t="s">
        <v>6535</v>
      </c>
      <c r="T3263" s="36">
        <v>2.5026240458015265</v>
      </c>
      <c r="U3263" s="2" t="s">
        <v>6535</v>
      </c>
      <c r="V3263" s="31">
        <v>25.744638261366887</v>
      </c>
      <c r="W3263" s="2" t="s">
        <v>6535</v>
      </c>
      <c r="X3263" s="31" t="s">
        <v>6535</v>
      </c>
      <c r="Y3263" s="2" t="s">
        <v>6535</v>
      </c>
      <c r="AA3263" s="37">
        <v>2482</v>
      </c>
      <c r="AB3263" s="4" t="s">
        <v>6535</v>
      </c>
      <c r="AC3263" s="37">
        <v>270087</v>
      </c>
      <c r="AD3263" s="4" t="s">
        <v>6535</v>
      </c>
      <c r="AE3263" s="41">
        <v>10491</v>
      </c>
      <c r="AF3263" s="4" t="s">
        <v>6535</v>
      </c>
      <c r="AG3263" s="41">
        <v>4192</v>
      </c>
      <c r="AH3263" s="2" t="s">
        <v>6535</v>
      </c>
      <c r="AI3263" s="41">
        <v>0</v>
      </c>
      <c r="AJ3263" s="2" t="s">
        <v>6535</v>
      </c>
      <c r="AK3263" s="41">
        <v>90863</v>
      </c>
      <c r="AL3263" s="2" t="s">
        <v>6535</v>
      </c>
      <c r="AM3263" s="2" t="str">
        <f>IF(OR(O3263="Q",Q3263="Q",S3263="Q",U3263="Q",W3263="Q",Y3263="Q",AB3263="Q",AD3263="Q",AF3263="Q",AH3263="Q",AJ3263="Q",AL3263="Q"),"Yes","No")</f>
        <v>No</v>
      </c>
    </row>
    <row r="3264" spans="1:39">
      <c r="A3264" s="3" t="s">
        <v>5913</v>
      </c>
      <c r="B3264" s="3" t="s">
        <v>5914</v>
      </c>
      <c r="C3264" s="4" t="s">
        <v>22</v>
      </c>
      <c r="E3264" s="236" t="s">
        <v>5915</v>
      </c>
      <c r="F3264" s="3" t="s">
        <v>320</v>
      </c>
      <c r="G3264" s="4" t="s">
        <v>476</v>
      </c>
      <c r="H3264" s="60">
        <v>0</v>
      </c>
      <c r="I3264" s="27">
        <v>3</v>
      </c>
      <c r="J3264" s="170" t="s">
        <v>15</v>
      </c>
      <c r="K3264" s="170" t="s">
        <v>13</v>
      </c>
      <c r="L3264" s="5">
        <v>3</v>
      </c>
      <c r="N3264" s="31">
        <v>0.85909090909090913</v>
      </c>
      <c r="O3264" s="4" t="s">
        <v>6535</v>
      </c>
      <c r="P3264" s="56">
        <v>1.9546500504175609E-2</v>
      </c>
      <c r="Q3264" s="8" t="s">
        <v>6535</v>
      </c>
      <c r="R3264" s="35">
        <v>83.131649650725421</v>
      </c>
      <c r="S3264" s="2" t="s">
        <v>6535</v>
      </c>
      <c r="T3264" s="36">
        <v>1.891456206340677</v>
      </c>
      <c r="U3264" s="2" t="s">
        <v>6535</v>
      </c>
      <c r="V3264" s="31">
        <v>43.951136363636365</v>
      </c>
      <c r="W3264" s="2" t="s">
        <v>6535</v>
      </c>
      <c r="X3264" s="31" t="s">
        <v>6535</v>
      </c>
      <c r="Y3264" s="2" t="s">
        <v>6535</v>
      </c>
      <c r="AA3264" s="37">
        <v>3024</v>
      </c>
      <c r="AB3264" s="4" t="s">
        <v>6535</v>
      </c>
      <c r="AC3264" s="37">
        <v>154708</v>
      </c>
      <c r="AD3264" s="4" t="s">
        <v>6535</v>
      </c>
      <c r="AE3264" s="41">
        <v>3520</v>
      </c>
      <c r="AF3264" s="4" t="s">
        <v>6535</v>
      </c>
      <c r="AG3264" s="41">
        <v>1861</v>
      </c>
      <c r="AH3264" s="2" t="s">
        <v>6535</v>
      </c>
      <c r="AI3264" s="41">
        <v>0</v>
      </c>
      <c r="AJ3264" s="2" t="s">
        <v>6535</v>
      </c>
      <c r="AK3264" s="41">
        <v>30411</v>
      </c>
      <c r="AL3264" s="2" t="s">
        <v>6535</v>
      </c>
      <c r="AM3264" s="2" t="str">
        <f>IF(OR(O3264="Q",Q3264="Q",S3264="Q",U3264="Q",W3264="Q",Y3264="Q",AB3264="Q",AD3264="Q",AF3264="Q",AH3264="Q",AJ3264="Q",AL3264="Q"),"Yes","No")</f>
        <v>No</v>
      </c>
    </row>
    <row r="3265" spans="1:39">
      <c r="A3265" s="6" t="s">
        <v>5903</v>
      </c>
      <c r="B3265" s="6" t="s">
        <v>3558</v>
      </c>
      <c r="C3265" s="4" t="s">
        <v>22</v>
      </c>
      <c r="D3265" s="242" t="s">
        <v>5904</v>
      </c>
      <c r="E3265" s="237" t="s">
        <v>5905</v>
      </c>
      <c r="F3265" s="25" t="s">
        <v>317</v>
      </c>
      <c r="G3265" s="53" t="s">
        <v>476</v>
      </c>
      <c r="H3265" s="180">
        <v>0</v>
      </c>
      <c r="I3265" s="28">
        <v>3</v>
      </c>
      <c r="J3265" s="171" t="s">
        <v>15</v>
      </c>
      <c r="K3265" s="171" t="s">
        <v>13</v>
      </c>
      <c r="L3265" s="9">
        <v>3</v>
      </c>
      <c r="M3265" s="9"/>
      <c r="N3265" s="32">
        <v>1.1751316196965005</v>
      </c>
      <c r="O3265" s="10" t="s">
        <v>6535</v>
      </c>
      <c r="P3265" s="57">
        <v>4.4531419618704486E-2</v>
      </c>
      <c r="Q3265" s="7" t="s">
        <v>6535</v>
      </c>
      <c r="R3265" s="182">
        <v>37.778541343382841</v>
      </c>
      <c r="S3265" s="1" t="s">
        <v>6535</v>
      </c>
      <c r="T3265" s="36">
        <v>1.4316116160496564</v>
      </c>
      <c r="U3265" s="2" t="s">
        <v>6535</v>
      </c>
      <c r="V3265" s="31">
        <v>26.388820068132549</v>
      </c>
      <c r="W3265" s="2" t="s">
        <v>6535</v>
      </c>
      <c r="X3265" s="31" t="s">
        <v>6535</v>
      </c>
      <c r="Y3265" s="2" t="s">
        <v>6535</v>
      </c>
      <c r="AA3265" s="38">
        <v>7589</v>
      </c>
      <c r="AB3265" s="9" t="s">
        <v>6535</v>
      </c>
      <c r="AC3265" s="38">
        <v>170419</v>
      </c>
      <c r="AD3265" s="9" t="s">
        <v>6535</v>
      </c>
      <c r="AE3265" s="42">
        <v>6458</v>
      </c>
      <c r="AF3265" s="9" t="s">
        <v>6535</v>
      </c>
      <c r="AG3265" s="41">
        <v>4511</v>
      </c>
      <c r="AH3265" s="2" t="s">
        <v>6535</v>
      </c>
      <c r="AI3265" s="41">
        <v>0</v>
      </c>
      <c r="AJ3265" s="2" t="s">
        <v>6535</v>
      </c>
      <c r="AK3265" s="41">
        <v>67433</v>
      </c>
      <c r="AL3265" s="2" t="s">
        <v>6535</v>
      </c>
      <c r="AM3265" s="2" t="str">
        <f>IF(OR(O3265="Q",Q3265="Q",S3265="Q",U3265="Q",W3265="Q",Y3265="Q",AB3265="Q",AD3265="Q",AF3265="Q",AH3265="Q",AJ3265="Q",AL3265="Q"),"Yes","No")</f>
        <v>No</v>
      </c>
    </row>
    <row r="3266" spans="1:39">
      <c r="A3266" s="3" t="s">
        <v>5906</v>
      </c>
      <c r="B3266" s="3" t="s">
        <v>5907</v>
      </c>
      <c r="C3266" s="4" t="s">
        <v>22</v>
      </c>
      <c r="D3266" s="241" t="s">
        <v>5908</v>
      </c>
      <c r="E3266" s="236" t="s">
        <v>5909</v>
      </c>
      <c r="F3266" s="3" t="s">
        <v>317</v>
      </c>
      <c r="G3266" s="4" t="s">
        <v>476</v>
      </c>
      <c r="H3266" s="60">
        <v>0</v>
      </c>
      <c r="I3266" s="27">
        <v>3</v>
      </c>
      <c r="J3266" s="170" t="s">
        <v>15</v>
      </c>
      <c r="K3266" s="170" t="s">
        <v>13</v>
      </c>
      <c r="L3266" s="5">
        <v>3</v>
      </c>
      <c r="N3266" s="31">
        <v>0.20309824222978959</v>
      </c>
      <c r="O3266" s="4" t="s">
        <v>6535</v>
      </c>
      <c r="P3266" s="56">
        <v>3.673847249421399E-2</v>
      </c>
      <c r="Q3266" s="8" t="s">
        <v>6535</v>
      </c>
      <c r="R3266" s="35">
        <v>78.057254030016679</v>
      </c>
      <c r="S3266" s="2" t="s">
        <v>6535</v>
      </c>
      <c r="T3266" s="36">
        <v>14.119788771539744</v>
      </c>
      <c r="U3266" s="2" t="s">
        <v>6535</v>
      </c>
      <c r="V3266" s="31">
        <v>5.5282168375883316</v>
      </c>
      <c r="W3266" s="2" t="s">
        <v>6535</v>
      </c>
      <c r="X3266" s="31" t="s">
        <v>6535</v>
      </c>
      <c r="Y3266" s="2" t="s">
        <v>6535</v>
      </c>
      <c r="AA3266" s="37">
        <v>10318</v>
      </c>
      <c r="AB3266" s="4" t="s">
        <v>6535</v>
      </c>
      <c r="AC3266" s="37">
        <v>280850</v>
      </c>
      <c r="AD3266" s="4" t="s">
        <v>6535</v>
      </c>
      <c r="AE3266" s="41">
        <v>50803</v>
      </c>
      <c r="AF3266" s="4" t="s">
        <v>6535</v>
      </c>
      <c r="AG3266" s="41">
        <v>3598</v>
      </c>
      <c r="AH3266" s="2" t="s">
        <v>6535</v>
      </c>
      <c r="AI3266" s="41">
        <v>0</v>
      </c>
      <c r="AJ3266" s="2" t="s">
        <v>6535</v>
      </c>
      <c r="AK3266" s="41">
        <v>74293</v>
      </c>
      <c r="AL3266" s="2" t="s">
        <v>6535</v>
      </c>
      <c r="AM3266" s="2" t="str">
        <f>IF(OR(O3266="Q",Q3266="Q",S3266="Q",U3266="Q",W3266="Q",Y3266="Q",AB3266="Q",AD3266="Q",AF3266="Q",AH3266="Q",AJ3266="Q",AL3266="Q"),"Yes","No")</f>
        <v>No</v>
      </c>
    </row>
    <row r="3267" spans="1:39">
      <c r="A3267" s="3" t="s">
        <v>5887</v>
      </c>
      <c r="B3267" s="3" t="s">
        <v>3435</v>
      </c>
      <c r="C3267" s="4" t="s">
        <v>22</v>
      </c>
      <c r="D3267" s="241" t="s">
        <v>5888</v>
      </c>
      <c r="E3267" s="236" t="s">
        <v>5889</v>
      </c>
      <c r="F3267" s="3" t="s">
        <v>317</v>
      </c>
      <c r="G3267" s="4" t="s">
        <v>476</v>
      </c>
      <c r="H3267" s="60">
        <v>0</v>
      </c>
      <c r="I3267" s="27">
        <v>3</v>
      </c>
      <c r="J3267" s="170" t="s">
        <v>15</v>
      </c>
      <c r="K3267" s="170" t="s">
        <v>13</v>
      </c>
      <c r="L3267" s="5">
        <v>3</v>
      </c>
      <c r="N3267" s="31">
        <v>0.61431445425716913</v>
      </c>
      <c r="O3267" s="4" t="s">
        <v>6535</v>
      </c>
      <c r="P3267" s="56">
        <v>8.9231409297580014E-2</v>
      </c>
      <c r="Q3267" s="8" t="s">
        <v>6535</v>
      </c>
      <c r="R3267" s="35">
        <v>49.250396389803633</v>
      </c>
      <c r="S3267" s="2" t="s">
        <v>6535</v>
      </c>
      <c r="T3267" s="36">
        <v>7.1537992438102211</v>
      </c>
      <c r="U3267" s="2" t="s">
        <v>6535</v>
      </c>
      <c r="V3267" s="31">
        <v>6.884509155385822</v>
      </c>
      <c r="W3267" s="2" t="s">
        <v>6535</v>
      </c>
      <c r="X3267" s="31" t="s">
        <v>6535</v>
      </c>
      <c r="Y3267" s="2" t="s">
        <v>6535</v>
      </c>
      <c r="AA3267" s="37">
        <v>36032</v>
      </c>
      <c r="AB3267" s="4" t="s">
        <v>6535</v>
      </c>
      <c r="AC3267" s="37">
        <v>403804</v>
      </c>
      <c r="AD3267" s="4" t="s">
        <v>6535</v>
      </c>
      <c r="AE3267" s="41">
        <v>58654</v>
      </c>
      <c r="AF3267" s="4" t="s">
        <v>6535</v>
      </c>
      <c r="AG3267" s="41">
        <v>8199</v>
      </c>
      <c r="AH3267" s="2" t="s">
        <v>6535</v>
      </c>
      <c r="AI3267" s="41">
        <v>0</v>
      </c>
      <c r="AJ3267" s="2" t="s">
        <v>6535</v>
      </c>
      <c r="AK3267" s="41">
        <v>104566</v>
      </c>
      <c r="AL3267" s="2" t="s">
        <v>6535</v>
      </c>
      <c r="AM3267" s="2" t="str">
        <f>IF(OR(O3267="Q",Q3267="Q",S3267="Q",U3267="Q",W3267="Q",Y3267="Q",AB3267="Q",AD3267="Q",AF3267="Q",AH3267="Q",AJ3267="Q",AL3267="Q"),"Yes","No")</f>
        <v>No</v>
      </c>
    </row>
    <row r="3268" spans="1:39">
      <c r="A3268" s="3" t="s">
        <v>5382</v>
      </c>
      <c r="B3268" s="3" t="s">
        <v>5383</v>
      </c>
      <c r="C3268" s="4" t="s">
        <v>82</v>
      </c>
      <c r="D3268" s="241" t="s">
        <v>5384</v>
      </c>
      <c r="E3268" s="236" t="s">
        <v>5385</v>
      </c>
      <c r="F3268" s="3" t="s">
        <v>317</v>
      </c>
      <c r="G3268" s="4" t="s">
        <v>476</v>
      </c>
      <c r="H3268" s="60">
        <v>0</v>
      </c>
      <c r="I3268" s="27">
        <v>3</v>
      </c>
      <c r="J3268" s="170" t="s">
        <v>14</v>
      </c>
      <c r="K3268" s="170" t="s">
        <v>13</v>
      </c>
      <c r="L3268" s="5">
        <v>3</v>
      </c>
      <c r="N3268" s="31">
        <v>3.6010854816824964</v>
      </c>
      <c r="O3268" s="4" t="s">
        <v>6535</v>
      </c>
      <c r="P3268" s="56">
        <v>7.4705849237178407E-2</v>
      </c>
      <c r="Q3268" s="8" t="s">
        <v>6535</v>
      </c>
      <c r="R3268" s="35">
        <v>58.049019607843135</v>
      </c>
      <c r="S3268" s="2" t="s">
        <v>6535</v>
      </c>
      <c r="T3268" s="36">
        <v>1.2042483660130718</v>
      </c>
      <c r="U3268" s="2" t="s">
        <v>6535</v>
      </c>
      <c r="V3268" s="31">
        <v>48.203527815468114</v>
      </c>
      <c r="W3268" s="2" t="s">
        <v>6535</v>
      </c>
      <c r="X3268" s="31" t="s">
        <v>6535</v>
      </c>
      <c r="Y3268" s="2" t="s">
        <v>6535</v>
      </c>
      <c r="AA3268" s="37">
        <v>2654</v>
      </c>
      <c r="AB3268" s="4" t="s">
        <v>6535</v>
      </c>
      <c r="AC3268" s="37">
        <v>35526</v>
      </c>
      <c r="AD3268" s="4" t="s">
        <v>6535</v>
      </c>
      <c r="AE3268" s="41">
        <v>737</v>
      </c>
      <c r="AF3268" s="4" t="s">
        <v>6535</v>
      </c>
      <c r="AG3268" s="41">
        <v>612</v>
      </c>
      <c r="AH3268" s="2" t="s">
        <v>6535</v>
      </c>
      <c r="AI3268" s="41">
        <v>0</v>
      </c>
      <c r="AJ3268" s="2" t="s">
        <v>6535</v>
      </c>
      <c r="AK3268" s="41">
        <v>12059</v>
      </c>
      <c r="AL3268" s="2" t="s">
        <v>6535</v>
      </c>
      <c r="AM3268" s="2" t="str">
        <f>IF(OR(O3268="Q",Q3268="Q",S3268="Q",U3268="Q",W3268="Q",Y3268="Q",AB3268="Q",AD3268="Q",AF3268="Q",AH3268="Q",AJ3268="Q",AL3268="Q"),"Yes","No")</f>
        <v>No</v>
      </c>
    </row>
    <row r="3269" spans="1:39">
      <c r="A3269" s="6" t="s">
        <v>5349</v>
      </c>
      <c r="B3269" s="6" t="s">
        <v>5350</v>
      </c>
      <c r="C3269" s="4" t="s">
        <v>82</v>
      </c>
      <c r="D3269" s="242" t="s">
        <v>5351</v>
      </c>
      <c r="E3269" s="237" t="s">
        <v>5352</v>
      </c>
      <c r="F3269" s="25" t="s">
        <v>317</v>
      </c>
      <c r="G3269" s="53" t="s">
        <v>476</v>
      </c>
      <c r="H3269" s="180">
        <v>0</v>
      </c>
      <c r="I3269" s="28">
        <v>3</v>
      </c>
      <c r="J3269" s="171" t="s">
        <v>14</v>
      </c>
      <c r="K3269" s="171" t="s">
        <v>13</v>
      </c>
      <c r="L3269" s="9">
        <v>3</v>
      </c>
      <c r="M3269" s="9"/>
      <c r="N3269" s="32">
        <v>1.9650746268656716</v>
      </c>
      <c r="O3269" s="10" t="s">
        <v>6535</v>
      </c>
      <c r="P3269" s="57">
        <v>4.0506780870806565E-2</v>
      </c>
      <c r="Q3269" s="7" t="s">
        <v>6535</v>
      </c>
      <c r="R3269" s="182">
        <v>58.291248206599711</v>
      </c>
      <c r="S3269" s="1" t="s">
        <v>6535</v>
      </c>
      <c r="T3269" s="36">
        <v>1.2015781922525108</v>
      </c>
      <c r="U3269" s="2" t="s">
        <v>6535</v>
      </c>
      <c r="V3269" s="31">
        <v>48.512238805970149</v>
      </c>
      <c r="W3269" s="2" t="s">
        <v>6535</v>
      </c>
      <c r="X3269" s="31" t="s">
        <v>6535</v>
      </c>
      <c r="Y3269" s="2" t="s">
        <v>6535</v>
      </c>
      <c r="AA3269" s="38">
        <v>6583</v>
      </c>
      <c r="AB3269" s="9" t="s">
        <v>6535</v>
      </c>
      <c r="AC3269" s="38">
        <v>162516</v>
      </c>
      <c r="AD3269" s="9" t="s">
        <v>6535</v>
      </c>
      <c r="AE3269" s="42">
        <v>3350</v>
      </c>
      <c r="AF3269" s="9" t="s">
        <v>6535</v>
      </c>
      <c r="AG3269" s="41">
        <v>2788</v>
      </c>
      <c r="AH3269" s="2" t="s">
        <v>6535</v>
      </c>
      <c r="AI3269" s="41">
        <v>0</v>
      </c>
      <c r="AJ3269" s="2" t="s">
        <v>6535</v>
      </c>
      <c r="AK3269" s="41">
        <v>77541</v>
      </c>
      <c r="AL3269" s="2" t="s">
        <v>6535</v>
      </c>
      <c r="AM3269" s="2" t="str">
        <f>IF(OR(O3269="Q",Q3269="Q",S3269="Q",U3269="Q",W3269="Q",Y3269="Q",AB3269="Q",AD3269="Q",AF3269="Q",AH3269="Q",AJ3269="Q",AL3269="Q"),"Yes","No")</f>
        <v>No</v>
      </c>
    </row>
    <row r="3270" spans="1:39">
      <c r="A3270" s="3" t="s">
        <v>5323</v>
      </c>
      <c r="B3270" s="3" t="s">
        <v>5324</v>
      </c>
      <c r="C3270" s="4" t="s">
        <v>82</v>
      </c>
      <c r="D3270" s="241" t="s">
        <v>5325</v>
      </c>
      <c r="E3270" s="236" t="s">
        <v>5326</v>
      </c>
      <c r="F3270" s="3" t="s">
        <v>317</v>
      </c>
      <c r="G3270" s="4" t="s">
        <v>476</v>
      </c>
      <c r="H3270" s="60">
        <v>0</v>
      </c>
      <c r="I3270" s="27">
        <v>3</v>
      </c>
      <c r="J3270" s="170" t="s">
        <v>14</v>
      </c>
      <c r="K3270" s="170" t="s">
        <v>13</v>
      </c>
      <c r="L3270" s="5">
        <v>3</v>
      </c>
      <c r="N3270" s="31">
        <v>0</v>
      </c>
      <c r="O3270" s="4" t="s">
        <v>6535</v>
      </c>
      <c r="P3270" s="56">
        <v>0</v>
      </c>
      <c r="Q3270" s="8" t="s">
        <v>6535</v>
      </c>
      <c r="R3270" s="35">
        <v>35.631935047361296</v>
      </c>
      <c r="S3270" s="2" t="s">
        <v>6535</v>
      </c>
      <c r="T3270" s="36">
        <v>0.83897158322056831</v>
      </c>
      <c r="U3270" s="2" t="s">
        <v>6535</v>
      </c>
      <c r="V3270" s="31">
        <v>42.470967741935482</v>
      </c>
      <c r="W3270" s="2" t="s">
        <v>6535</v>
      </c>
      <c r="X3270" s="31" t="s">
        <v>6535</v>
      </c>
      <c r="Y3270" s="2" t="s">
        <v>6535</v>
      </c>
      <c r="AA3270" s="37">
        <v>0</v>
      </c>
      <c r="AB3270" s="4" t="s">
        <v>6535</v>
      </c>
      <c r="AC3270" s="37">
        <v>26332</v>
      </c>
      <c r="AD3270" s="4" t="s">
        <v>6535</v>
      </c>
      <c r="AE3270" s="41">
        <v>620</v>
      </c>
      <c r="AF3270" s="4" t="s">
        <v>6535</v>
      </c>
      <c r="AG3270" s="41">
        <v>739</v>
      </c>
      <c r="AH3270" s="2" t="s">
        <v>6535</v>
      </c>
      <c r="AI3270" s="41">
        <v>0</v>
      </c>
      <c r="AJ3270" s="2" t="s">
        <v>6535</v>
      </c>
      <c r="AK3270" s="41">
        <v>22211</v>
      </c>
      <c r="AL3270" s="2" t="s">
        <v>6535</v>
      </c>
      <c r="AM3270" s="2" t="str">
        <f>IF(OR(O3270="Q",Q3270="Q",S3270="Q",U3270="Q",W3270="Q",Y3270="Q",AB3270="Q",AD3270="Q",AF3270="Q",AH3270="Q",AJ3270="Q",AL3270="Q"),"Yes","No")</f>
        <v>No</v>
      </c>
    </row>
    <row r="3271" spans="1:39">
      <c r="A3271" s="3" t="s">
        <v>6100</v>
      </c>
      <c r="B3271" s="3" t="s">
        <v>6101</v>
      </c>
      <c r="C3271" s="4" t="s">
        <v>96</v>
      </c>
      <c r="D3271" s="241" t="s">
        <v>6102</v>
      </c>
      <c r="E3271" s="236" t="s">
        <v>6103</v>
      </c>
      <c r="F3271" s="3" t="s">
        <v>317</v>
      </c>
      <c r="G3271" s="4" t="s">
        <v>476</v>
      </c>
      <c r="H3271" s="60">
        <v>0</v>
      </c>
      <c r="I3271" s="27">
        <v>3</v>
      </c>
      <c r="J3271" s="170" t="s">
        <v>14</v>
      </c>
      <c r="K3271" s="170" t="s">
        <v>13</v>
      </c>
      <c r="L3271" s="5">
        <v>3</v>
      </c>
      <c r="N3271" s="31">
        <v>0</v>
      </c>
      <c r="O3271" s="4" t="s">
        <v>6535</v>
      </c>
      <c r="P3271" s="56">
        <v>0</v>
      </c>
      <c r="Q3271" s="8" t="s">
        <v>6535</v>
      </c>
      <c r="R3271" s="35">
        <v>67.028110599078346</v>
      </c>
      <c r="S3271" s="2" t="s">
        <v>6535</v>
      </c>
      <c r="T3271" s="36">
        <v>1.376958525345622</v>
      </c>
      <c r="U3271" s="2" t="s">
        <v>6535</v>
      </c>
      <c r="V3271" s="31">
        <v>48.67838018741633</v>
      </c>
      <c r="W3271" s="2" t="s">
        <v>6535</v>
      </c>
      <c r="X3271" s="31" t="s">
        <v>6535</v>
      </c>
      <c r="Y3271" s="2" t="s">
        <v>6535</v>
      </c>
      <c r="AA3271" s="37">
        <v>0</v>
      </c>
      <c r="AB3271" s="4" t="s">
        <v>6535</v>
      </c>
      <c r="AC3271" s="37">
        <v>145451</v>
      </c>
      <c r="AD3271" s="4" t="s">
        <v>6535</v>
      </c>
      <c r="AE3271" s="41">
        <v>2988</v>
      </c>
      <c r="AF3271" s="4" t="s">
        <v>6535</v>
      </c>
      <c r="AG3271" s="41">
        <v>2170</v>
      </c>
      <c r="AH3271" s="2" t="s">
        <v>6535</v>
      </c>
      <c r="AI3271" s="41">
        <v>0</v>
      </c>
      <c r="AJ3271" s="2" t="s">
        <v>6535</v>
      </c>
      <c r="AK3271" s="41">
        <v>42049</v>
      </c>
      <c r="AL3271" s="2" t="s">
        <v>6535</v>
      </c>
      <c r="AM3271" s="2" t="str">
        <f>IF(OR(O3271="Q",Q3271="Q",S3271="Q",U3271="Q",W3271="Q",Y3271="Q",AB3271="Q",AD3271="Q",AF3271="Q",AH3271="Q",AJ3271="Q",AL3271="Q"),"Yes","No")</f>
        <v>No</v>
      </c>
    </row>
    <row r="3272" spans="1:39">
      <c r="A3272" s="6" t="s">
        <v>1193</v>
      </c>
      <c r="B3272" s="6" t="s">
        <v>1630</v>
      </c>
      <c r="C3272" s="4" t="s">
        <v>97</v>
      </c>
      <c r="D3272" s="242" t="s">
        <v>1194</v>
      </c>
      <c r="E3272" s="237" t="s">
        <v>1195</v>
      </c>
      <c r="F3272" s="25" t="s">
        <v>317</v>
      </c>
      <c r="G3272" s="53" t="s">
        <v>476</v>
      </c>
      <c r="H3272" s="180">
        <v>0</v>
      </c>
      <c r="I3272" s="28">
        <v>3</v>
      </c>
      <c r="J3272" s="171" t="s">
        <v>15</v>
      </c>
      <c r="K3272" s="171" t="s">
        <v>13</v>
      </c>
      <c r="L3272" s="9">
        <v>3</v>
      </c>
      <c r="M3272" s="9"/>
      <c r="N3272" s="32">
        <v>2.372141372141372</v>
      </c>
      <c r="O3272" s="10" t="s">
        <v>6535</v>
      </c>
      <c r="P3272" s="57">
        <v>0.14737404486037275</v>
      </c>
      <c r="Q3272" s="7" t="s">
        <v>6535</v>
      </c>
      <c r="R3272" s="182">
        <v>63.096314132246711</v>
      </c>
      <c r="S3272" s="1" t="s">
        <v>6535</v>
      </c>
      <c r="T3272" s="36">
        <v>3.9199851824411929</v>
      </c>
      <c r="U3272" s="2" t="s">
        <v>6535</v>
      </c>
      <c r="V3272" s="31">
        <v>16.096059346059345</v>
      </c>
      <c r="W3272" s="2" t="s">
        <v>6535</v>
      </c>
      <c r="X3272" s="31" t="s">
        <v>6535</v>
      </c>
      <c r="Y3272" s="2" t="s">
        <v>6535</v>
      </c>
      <c r="AA3272" s="38">
        <v>50204</v>
      </c>
      <c r="AB3272" s="9" t="s">
        <v>6535</v>
      </c>
      <c r="AC3272" s="38">
        <v>340657</v>
      </c>
      <c r="AD3272" s="9" t="s">
        <v>6535</v>
      </c>
      <c r="AE3272" s="42">
        <v>21164</v>
      </c>
      <c r="AF3272" s="9" t="s">
        <v>6535</v>
      </c>
      <c r="AG3272" s="41">
        <v>5399</v>
      </c>
      <c r="AH3272" s="2" t="s">
        <v>6535</v>
      </c>
      <c r="AI3272" s="41">
        <v>0</v>
      </c>
      <c r="AJ3272" s="2" t="s">
        <v>6535</v>
      </c>
      <c r="AK3272" s="41">
        <v>82797</v>
      </c>
      <c r="AL3272" s="2" t="s">
        <v>6535</v>
      </c>
      <c r="AM3272" s="2" t="str">
        <f>IF(OR(O3272="Q",Q3272="Q",S3272="Q",U3272="Q",W3272="Q",Y3272="Q",AB3272="Q",AD3272="Q",AF3272="Q",AH3272="Q",AJ3272="Q",AL3272="Q"),"Yes","No")</f>
        <v>No</v>
      </c>
    </row>
    <row r="3273" spans="1:39">
      <c r="A3273" s="6" t="s">
        <v>1162</v>
      </c>
      <c r="B3273" s="6" t="s">
        <v>1163</v>
      </c>
      <c r="C3273" s="4" t="s">
        <v>97</v>
      </c>
      <c r="D3273" s="242" t="s">
        <v>1164</v>
      </c>
      <c r="E3273" s="237" t="s">
        <v>1165</v>
      </c>
      <c r="F3273" s="25" t="s">
        <v>317</v>
      </c>
      <c r="G3273" s="53" t="s">
        <v>476</v>
      </c>
      <c r="H3273" s="180">
        <v>0</v>
      </c>
      <c r="I3273" s="28">
        <v>3</v>
      </c>
      <c r="J3273" s="171" t="s">
        <v>15</v>
      </c>
      <c r="K3273" s="171" t="s">
        <v>13</v>
      </c>
      <c r="L3273" s="9">
        <v>3</v>
      </c>
      <c r="M3273" s="9"/>
      <c r="N3273" s="32">
        <v>2.2222571518390444</v>
      </c>
      <c r="O3273" s="10" t="s">
        <v>6535</v>
      </c>
      <c r="P3273" s="57">
        <v>8.0785340014970827E-2</v>
      </c>
      <c r="Q3273" s="7" t="s">
        <v>6535</v>
      </c>
      <c r="R3273" s="182">
        <v>75.142550450837263</v>
      </c>
      <c r="S3273" s="1" t="s">
        <v>6535</v>
      </c>
      <c r="T3273" s="36">
        <v>2.7316444826105624</v>
      </c>
      <c r="U3273" s="2" t="s">
        <v>6535</v>
      </c>
      <c r="V3273" s="31">
        <v>27.508173530336371</v>
      </c>
      <c r="W3273" s="2" t="s">
        <v>6535</v>
      </c>
      <c r="X3273" s="31" t="s">
        <v>6535</v>
      </c>
      <c r="Y3273" s="2" t="s">
        <v>6535</v>
      </c>
      <c r="AA3273" s="38">
        <v>14138</v>
      </c>
      <c r="AB3273" s="9" t="s">
        <v>6535</v>
      </c>
      <c r="AC3273" s="38">
        <v>175007</v>
      </c>
      <c r="AD3273" s="9" t="s">
        <v>6535</v>
      </c>
      <c r="AE3273" s="42">
        <v>6362</v>
      </c>
      <c r="AF3273" s="9" t="s">
        <v>6535</v>
      </c>
      <c r="AG3273" s="41">
        <v>2329</v>
      </c>
      <c r="AH3273" s="2" t="s">
        <v>6535</v>
      </c>
      <c r="AI3273" s="41">
        <v>0</v>
      </c>
      <c r="AJ3273" s="2" t="s">
        <v>6535</v>
      </c>
      <c r="AK3273" s="41">
        <v>33330</v>
      </c>
      <c r="AL3273" s="2" t="s">
        <v>6535</v>
      </c>
      <c r="AM3273" s="2" t="str">
        <f>IF(OR(O3273="Q",Q3273="Q",S3273="Q",U3273="Q",W3273="Q",Y3273="Q",AB3273="Q",AD3273="Q",AF3273="Q",AH3273="Q",AJ3273="Q",AL3273="Q"),"Yes","No")</f>
        <v>No</v>
      </c>
    </row>
    <row r="3274" spans="1:39">
      <c r="A3274" s="6" t="s">
        <v>1219</v>
      </c>
      <c r="B3274" s="6" t="s">
        <v>6339</v>
      </c>
      <c r="C3274" s="4" t="s">
        <v>97</v>
      </c>
      <c r="D3274" s="242" t="s">
        <v>1220</v>
      </c>
      <c r="E3274" s="237" t="s">
        <v>1221</v>
      </c>
      <c r="F3274" s="25" t="s">
        <v>317</v>
      </c>
      <c r="G3274" s="53" t="s">
        <v>476</v>
      </c>
      <c r="H3274" s="180">
        <v>0</v>
      </c>
      <c r="I3274" s="28">
        <v>3</v>
      </c>
      <c r="J3274" s="171" t="s">
        <v>15</v>
      </c>
      <c r="K3274" s="171" t="s">
        <v>13</v>
      </c>
      <c r="L3274" s="9">
        <v>3</v>
      </c>
      <c r="M3274" s="9"/>
      <c r="N3274" s="32">
        <v>0.72894862036156038</v>
      </c>
      <c r="O3274" s="10" t="s">
        <v>6535</v>
      </c>
      <c r="P3274" s="57">
        <v>3.194816567800586E-2</v>
      </c>
      <c r="Q3274" s="7" t="s">
        <v>6535</v>
      </c>
      <c r="R3274" s="182">
        <v>71.824035941594914</v>
      </c>
      <c r="S3274" s="1" t="s">
        <v>6535</v>
      </c>
      <c r="T3274" s="36">
        <v>3.1478846873830024</v>
      </c>
      <c r="U3274" s="2" t="s">
        <v>6535</v>
      </c>
      <c r="V3274" s="31">
        <v>22.816603235014274</v>
      </c>
      <c r="W3274" s="2" t="s">
        <v>6535</v>
      </c>
      <c r="X3274" s="31" t="s">
        <v>6535</v>
      </c>
      <c r="Y3274" s="2" t="s">
        <v>6535</v>
      </c>
      <c r="AA3274" s="38">
        <v>6129</v>
      </c>
      <c r="AB3274" s="9" t="s">
        <v>6535</v>
      </c>
      <c r="AC3274" s="38">
        <v>191842</v>
      </c>
      <c r="AD3274" s="9" t="s">
        <v>6535</v>
      </c>
      <c r="AE3274" s="42">
        <v>8408</v>
      </c>
      <c r="AF3274" s="9" t="s">
        <v>6535</v>
      </c>
      <c r="AG3274" s="41">
        <v>2671</v>
      </c>
      <c r="AH3274" s="2" t="s">
        <v>6535</v>
      </c>
      <c r="AI3274" s="41">
        <v>0</v>
      </c>
      <c r="AJ3274" s="2" t="s">
        <v>6535</v>
      </c>
      <c r="AK3274" s="41">
        <v>24616</v>
      </c>
      <c r="AL3274" s="2" t="s">
        <v>6535</v>
      </c>
      <c r="AM3274" s="2" t="str">
        <f>IF(OR(O3274="Q",Q3274="Q",S3274="Q",U3274="Q",W3274="Q",Y3274="Q",AB3274="Q",AD3274="Q",AF3274="Q",AH3274="Q",AJ3274="Q",AL3274="Q"),"Yes","No")</f>
        <v>No</v>
      </c>
    </row>
    <row r="3275" spans="1:39">
      <c r="A3275" s="3" t="s">
        <v>6326</v>
      </c>
      <c r="B3275" s="3" t="s">
        <v>971</v>
      </c>
      <c r="C3275" s="4" t="s">
        <v>97</v>
      </c>
      <c r="E3275" s="236">
        <v>22930</v>
      </c>
      <c r="F3275" s="3" t="s">
        <v>481</v>
      </c>
      <c r="G3275" s="4" t="s">
        <v>262</v>
      </c>
      <c r="H3275" s="60">
        <v>18351295</v>
      </c>
      <c r="I3275" s="27">
        <v>3</v>
      </c>
      <c r="J3275" s="170" t="s">
        <v>32</v>
      </c>
      <c r="K3275" s="170" t="s">
        <v>16</v>
      </c>
      <c r="L3275" s="5">
        <v>3</v>
      </c>
      <c r="N3275" s="31">
        <v>4.1595903818687159</v>
      </c>
      <c r="O3275" s="4" t="s">
        <v>6535</v>
      </c>
      <c r="P3275" s="56">
        <v>0.66263833213577417</v>
      </c>
      <c r="Q3275" s="8" t="s">
        <v>6535</v>
      </c>
      <c r="R3275" s="35">
        <v>1013.3608638898778</v>
      </c>
      <c r="S3275" s="2" t="s">
        <v>6535</v>
      </c>
      <c r="T3275" s="36">
        <v>161.4321822712709</v>
      </c>
      <c r="U3275" s="2" t="s">
        <v>6535</v>
      </c>
      <c r="V3275" s="31">
        <v>6.2773162676263921</v>
      </c>
      <c r="W3275" s="2" t="s">
        <v>6535</v>
      </c>
      <c r="X3275" s="31">
        <v>2.8779744562508447</v>
      </c>
      <c r="Y3275" s="2" t="s">
        <v>6535</v>
      </c>
      <c r="AA3275" s="37">
        <v>5658661</v>
      </c>
      <c r="AB3275" s="4" t="s">
        <v>6535</v>
      </c>
      <c r="AC3275" s="37">
        <v>8539592</v>
      </c>
      <c r="AD3275" s="4" t="s">
        <v>6535</v>
      </c>
      <c r="AE3275" s="41">
        <v>1360389</v>
      </c>
      <c r="AF3275" s="4" t="s">
        <v>6535</v>
      </c>
      <c r="AG3275" s="41">
        <v>8427</v>
      </c>
      <c r="AH3275" s="2" t="s">
        <v>6535</v>
      </c>
      <c r="AI3275" s="41">
        <v>2967223</v>
      </c>
      <c r="AJ3275" s="2" t="s">
        <v>6535</v>
      </c>
      <c r="AK3275" s="41">
        <v>92842</v>
      </c>
      <c r="AL3275" s="2" t="s">
        <v>6535</v>
      </c>
      <c r="AM3275" s="2" t="str">
        <f>IF(OR(O3275="Q",Q3275="Q",S3275="Q",U3275="Q",W3275="Q",Y3275="Q",AB3275="Q",AD3275="Q",AF3275="Q",AH3275="Q",AJ3275="Q",AL3275="Q"),"Yes","No")</f>
        <v>No</v>
      </c>
    </row>
    <row r="3276" spans="1:39">
      <c r="A3276" s="6" t="s">
        <v>6357</v>
      </c>
      <c r="B3276" s="6" t="s">
        <v>1590</v>
      </c>
      <c r="C3276" s="4" t="s">
        <v>54</v>
      </c>
      <c r="D3276" s="242">
        <v>4230</v>
      </c>
      <c r="E3276" s="237">
        <v>40230</v>
      </c>
      <c r="F3276" s="25" t="s">
        <v>317</v>
      </c>
      <c r="G3276" s="53" t="s">
        <v>262</v>
      </c>
      <c r="H3276" s="180">
        <v>4515419</v>
      </c>
      <c r="I3276" s="28">
        <v>3</v>
      </c>
      <c r="J3276" s="171" t="s">
        <v>21</v>
      </c>
      <c r="K3276" s="171" t="s">
        <v>13</v>
      </c>
      <c r="L3276" s="9">
        <v>3</v>
      </c>
      <c r="M3276" s="9"/>
      <c r="N3276" s="32">
        <v>0</v>
      </c>
      <c r="O3276" s="10" t="s">
        <v>6535</v>
      </c>
      <c r="P3276" s="57">
        <v>0</v>
      </c>
      <c r="Q3276" s="7" t="s">
        <v>6535</v>
      </c>
      <c r="R3276" s="182">
        <v>258.21490169023804</v>
      </c>
      <c r="S3276" s="1" t="s">
        <v>6535</v>
      </c>
      <c r="T3276" s="36">
        <v>45.177187535931928</v>
      </c>
      <c r="U3276" s="2" t="s">
        <v>6535</v>
      </c>
      <c r="V3276" s="31">
        <v>5.715603732190397</v>
      </c>
      <c r="W3276" s="2" t="s">
        <v>6535</v>
      </c>
      <c r="X3276" s="31">
        <v>5.0136968868884964</v>
      </c>
      <c r="Y3276" s="2" t="s">
        <v>6535</v>
      </c>
      <c r="AA3276" s="38">
        <v>0</v>
      </c>
      <c r="AB3276" s="9" t="s">
        <v>6535</v>
      </c>
      <c r="AC3276" s="38">
        <v>2245695</v>
      </c>
      <c r="AD3276" s="9" t="s">
        <v>6535</v>
      </c>
      <c r="AE3276" s="42">
        <v>392906</v>
      </c>
      <c r="AF3276" s="9" t="s">
        <v>6535</v>
      </c>
      <c r="AG3276" s="41">
        <v>8697</v>
      </c>
      <c r="AH3276" s="2" t="s">
        <v>6535</v>
      </c>
      <c r="AI3276" s="41">
        <v>447912</v>
      </c>
      <c r="AJ3276" s="2" t="s">
        <v>6535</v>
      </c>
      <c r="AK3276" s="41">
        <v>26817</v>
      </c>
      <c r="AL3276" s="2" t="s">
        <v>6535</v>
      </c>
      <c r="AM3276" s="2" t="str">
        <f>IF(OR(O3276="Q",Q3276="Q",S3276="Q",U3276="Q",W3276="Q",Y3276="Q",AB3276="Q",AD3276="Q",AF3276="Q",AH3276="Q",AJ3276="Q",AL3276="Q"),"Yes","No")</f>
        <v>No</v>
      </c>
    </row>
    <row r="3277" spans="1:39">
      <c r="A3277" s="6" t="s">
        <v>4030</v>
      </c>
      <c r="B3277" s="6" t="s">
        <v>2292</v>
      </c>
      <c r="C3277" s="4" t="s">
        <v>130</v>
      </c>
      <c r="D3277" s="242">
        <v>6133</v>
      </c>
      <c r="E3277" s="237">
        <v>60133</v>
      </c>
      <c r="F3277" s="25" t="s">
        <v>481</v>
      </c>
      <c r="G3277" s="53" t="s">
        <v>262</v>
      </c>
      <c r="H3277" s="180">
        <v>5121892</v>
      </c>
      <c r="I3277" s="28">
        <v>3</v>
      </c>
      <c r="J3277" s="171" t="s">
        <v>21</v>
      </c>
      <c r="K3277" s="171" t="s">
        <v>13</v>
      </c>
      <c r="L3277" s="9">
        <v>3</v>
      </c>
      <c r="M3277" s="9"/>
      <c r="N3277" s="32">
        <v>0</v>
      </c>
      <c r="O3277" s="10" t="s">
        <v>6535</v>
      </c>
      <c r="P3277" s="57">
        <v>0</v>
      </c>
      <c r="Q3277" s="7" t="s">
        <v>6535</v>
      </c>
      <c r="R3277" s="182">
        <v>85.2</v>
      </c>
      <c r="S3277" s="1" t="s">
        <v>6535</v>
      </c>
      <c r="T3277" s="36">
        <v>51.467072181670723</v>
      </c>
      <c r="U3277" s="2" t="s">
        <v>6535</v>
      </c>
      <c r="V3277" s="31">
        <v>1.6554273711016108</v>
      </c>
      <c r="W3277" s="2" t="s">
        <v>6535</v>
      </c>
      <c r="X3277" s="31">
        <v>1.2850521536069599</v>
      </c>
      <c r="Y3277" s="2" t="s">
        <v>6535</v>
      </c>
      <c r="AA3277" s="38">
        <v>0</v>
      </c>
      <c r="AB3277" s="9" t="s">
        <v>6535</v>
      </c>
      <c r="AC3277" s="38">
        <v>1050516</v>
      </c>
      <c r="AD3277" s="9" t="s">
        <v>6535</v>
      </c>
      <c r="AE3277" s="42">
        <v>634589</v>
      </c>
      <c r="AF3277" s="9" t="s">
        <v>6535</v>
      </c>
      <c r="AG3277" s="41">
        <v>12330</v>
      </c>
      <c r="AH3277" s="2" t="s">
        <v>6535</v>
      </c>
      <c r="AI3277" s="41">
        <v>817489</v>
      </c>
      <c r="AJ3277" s="2" t="s">
        <v>6535</v>
      </c>
      <c r="AK3277" s="41">
        <v>64577</v>
      </c>
      <c r="AL3277" s="2" t="s">
        <v>6535</v>
      </c>
      <c r="AM3277" s="2" t="str">
        <f>IF(OR(O3277="Q",Q3277="Q",S3277="Q",U3277="Q",W3277="Q",Y3277="Q",AB3277="Q",AD3277="Q",AF3277="Q",AH3277="Q",AJ3277="Q",AL3277="Q"),"Yes","No")</f>
        <v>No</v>
      </c>
    </row>
    <row r="3278" spans="1:39">
      <c r="A3278" s="3" t="s">
        <v>1702</v>
      </c>
      <c r="B3278" s="3" t="s">
        <v>1703</v>
      </c>
      <c r="C3278" s="4" t="s">
        <v>116</v>
      </c>
      <c r="D3278" s="241">
        <v>4117</v>
      </c>
      <c r="E3278" s="236">
        <v>40117</v>
      </c>
      <c r="F3278" s="3" t="s">
        <v>317</v>
      </c>
      <c r="G3278" s="4" t="s">
        <v>264</v>
      </c>
      <c r="H3278" s="60">
        <v>2148346</v>
      </c>
      <c r="I3278" s="27">
        <v>3</v>
      </c>
      <c r="J3278" s="170" t="s">
        <v>14</v>
      </c>
      <c r="K3278" s="170" t="s">
        <v>13</v>
      </c>
      <c r="L3278" s="5">
        <v>2</v>
      </c>
      <c r="N3278" s="31">
        <v>0</v>
      </c>
      <c r="O3278" s="4" t="s">
        <v>6535</v>
      </c>
      <c r="P3278" s="56">
        <v>0</v>
      </c>
      <c r="Q3278" s="8" t="s">
        <v>65</v>
      </c>
      <c r="R3278" s="35">
        <v>30.664615384615384</v>
      </c>
      <c r="S3278" s="2" t="s">
        <v>65</v>
      </c>
      <c r="T3278" s="36">
        <v>2.0235897435897434</v>
      </c>
      <c r="U3278" s="2" t="s">
        <v>6535</v>
      </c>
      <c r="V3278" s="31">
        <v>15.153573238722757</v>
      </c>
      <c r="W3278" s="2" t="s">
        <v>65</v>
      </c>
      <c r="X3278" s="31" t="s">
        <v>6535</v>
      </c>
      <c r="Y3278" s="2" t="s">
        <v>65</v>
      </c>
      <c r="AA3278" s="37">
        <v>0</v>
      </c>
      <c r="AB3278" s="4" t="s">
        <v>6535</v>
      </c>
      <c r="AC3278" s="37">
        <v>119592</v>
      </c>
      <c r="AD3278" s="4" t="s">
        <v>65</v>
      </c>
      <c r="AE3278" s="41">
        <v>7892</v>
      </c>
      <c r="AF3278" s="4" t="s">
        <v>6535</v>
      </c>
      <c r="AG3278" s="41">
        <v>3900</v>
      </c>
      <c r="AH3278" s="2" t="s">
        <v>6535</v>
      </c>
      <c r="AI3278" s="41">
        <v>0</v>
      </c>
      <c r="AJ3278" s="2" t="s">
        <v>6535</v>
      </c>
      <c r="AK3278" s="41">
        <v>45232</v>
      </c>
      <c r="AL3278" s="2" t="s">
        <v>65</v>
      </c>
      <c r="AM3278" s="2" t="str">
        <f>IF(OR(O3278="Q",Q3278="Q",S3278="Q",U3278="Q",W3278="Q",Y3278="Q",AB3278="Q",AD3278="Q",AF3278="Q",AH3278="Q",AJ3278="Q",AL3278="Q"),"Yes","No")</f>
        <v>Yes</v>
      </c>
    </row>
    <row r="3279" spans="1:39">
      <c r="A3279" s="3" t="s">
        <v>6463</v>
      </c>
      <c r="B3279" s="3" t="s">
        <v>6464</v>
      </c>
      <c r="C3279" s="4" t="s">
        <v>148</v>
      </c>
      <c r="D3279" s="241" t="s">
        <v>6465</v>
      </c>
      <c r="E3279" s="236">
        <v>80015</v>
      </c>
      <c r="F3279" s="3" t="s">
        <v>167</v>
      </c>
      <c r="G3279" s="4" t="s">
        <v>264</v>
      </c>
      <c r="H3279" s="60">
        <v>0</v>
      </c>
      <c r="I3279" s="27">
        <v>3</v>
      </c>
      <c r="J3279" s="170" t="s">
        <v>14</v>
      </c>
      <c r="K3279" s="170" t="s">
        <v>13</v>
      </c>
      <c r="L3279" s="5">
        <v>2</v>
      </c>
      <c r="N3279" s="31">
        <v>0</v>
      </c>
      <c r="O3279" s="4" t="s">
        <v>6535</v>
      </c>
      <c r="P3279" s="56">
        <v>0</v>
      </c>
      <c r="Q3279" s="8" t="s">
        <v>6535</v>
      </c>
      <c r="R3279" s="35">
        <v>37.114158636026687</v>
      </c>
      <c r="S3279" s="2" t="s">
        <v>6535</v>
      </c>
      <c r="T3279" s="36">
        <v>0.26241660489251295</v>
      </c>
      <c r="U3279" s="2" t="s">
        <v>6535</v>
      </c>
      <c r="V3279" s="31">
        <v>141.43220338983051</v>
      </c>
      <c r="W3279" s="2" t="s">
        <v>6535</v>
      </c>
      <c r="X3279" s="31" t="s">
        <v>6535</v>
      </c>
      <c r="Y3279" s="2" t="s">
        <v>6535</v>
      </c>
      <c r="AA3279" s="37">
        <v>0</v>
      </c>
      <c r="AB3279" s="4" t="s">
        <v>6535</v>
      </c>
      <c r="AC3279" s="37">
        <v>300402</v>
      </c>
      <c r="AD3279" s="4" t="s">
        <v>6535</v>
      </c>
      <c r="AE3279" s="41">
        <v>2124</v>
      </c>
      <c r="AF3279" s="4" t="s">
        <v>6535</v>
      </c>
      <c r="AG3279" s="41">
        <v>8094</v>
      </c>
      <c r="AH3279" s="2" t="s">
        <v>6535</v>
      </c>
      <c r="AI3279" s="41">
        <v>0</v>
      </c>
      <c r="AJ3279" s="2" t="s">
        <v>6535</v>
      </c>
      <c r="AK3279" s="41">
        <v>63576</v>
      </c>
      <c r="AL3279" s="2" t="s">
        <v>6535</v>
      </c>
      <c r="AM3279" s="2" t="str">
        <f>IF(OR(O3279="Q",Q3279="Q",S3279="Q",U3279="Q",W3279="Q",Y3279="Q",AB3279="Q",AD3279="Q",AF3279="Q",AH3279="Q",AJ3279="Q",AL3279="Q"),"Yes","No")</f>
        <v>No</v>
      </c>
    </row>
    <row r="3280" spans="1:39">
      <c r="A3280" s="3" t="s">
        <v>323</v>
      </c>
      <c r="B3280" s="3" t="s">
        <v>324</v>
      </c>
      <c r="C3280" s="4" t="s">
        <v>137</v>
      </c>
      <c r="D3280" s="241" t="s">
        <v>325</v>
      </c>
      <c r="E3280" s="236">
        <v>4</v>
      </c>
      <c r="F3280" s="3" t="s">
        <v>167</v>
      </c>
      <c r="G3280" s="4" t="s">
        <v>264</v>
      </c>
      <c r="H3280" s="60">
        <v>0</v>
      </c>
      <c r="I3280" s="27">
        <v>3</v>
      </c>
      <c r="J3280" s="170" t="s">
        <v>15</v>
      </c>
      <c r="K3280" s="170" t="s">
        <v>13</v>
      </c>
      <c r="L3280" s="5">
        <v>2</v>
      </c>
      <c r="N3280" s="31">
        <v>0</v>
      </c>
      <c r="O3280" s="4" t="s">
        <v>6535</v>
      </c>
      <c r="P3280" s="56">
        <v>0</v>
      </c>
      <c r="Q3280" s="8" t="s">
        <v>6535</v>
      </c>
      <c r="R3280" s="35">
        <v>36.876738305941849</v>
      </c>
      <c r="S3280" s="2" t="s">
        <v>6535</v>
      </c>
      <c r="T3280" s="36">
        <v>1.4876738305941846</v>
      </c>
      <c r="U3280" s="2" t="s">
        <v>6535</v>
      </c>
      <c r="V3280" s="31">
        <v>24.78818780539622</v>
      </c>
      <c r="W3280" s="2" t="s">
        <v>6535</v>
      </c>
      <c r="X3280" s="31" t="s">
        <v>6535</v>
      </c>
      <c r="Y3280" s="2" t="s">
        <v>6535</v>
      </c>
      <c r="AA3280" s="37">
        <v>0</v>
      </c>
      <c r="AB3280" s="4" t="s">
        <v>6535</v>
      </c>
      <c r="AC3280" s="37">
        <v>116678</v>
      </c>
      <c r="AD3280" s="4" t="s">
        <v>6535</v>
      </c>
      <c r="AE3280" s="41">
        <v>4707</v>
      </c>
      <c r="AF3280" s="4" t="s">
        <v>6535</v>
      </c>
      <c r="AG3280" s="41">
        <v>3164</v>
      </c>
      <c r="AH3280" s="2" t="s">
        <v>6535</v>
      </c>
      <c r="AI3280" s="41">
        <v>0</v>
      </c>
      <c r="AJ3280" s="2" t="s">
        <v>6535</v>
      </c>
      <c r="AK3280" s="41">
        <v>100736</v>
      </c>
      <c r="AL3280" s="2" t="s">
        <v>6535</v>
      </c>
      <c r="AM3280" s="2" t="str">
        <f>IF(OR(O3280="Q",Q3280="Q",S3280="Q",U3280="Q",W3280="Q",Y3280="Q",AB3280="Q",AD3280="Q",AF3280="Q",AH3280="Q",AJ3280="Q",AL3280="Q"),"Yes","No")</f>
        <v>No</v>
      </c>
    </row>
    <row r="3281" spans="1:39">
      <c r="A3281" s="6" t="s">
        <v>5652</v>
      </c>
      <c r="B3281" s="6" t="s">
        <v>5633</v>
      </c>
      <c r="C3281" s="4" t="s">
        <v>96</v>
      </c>
      <c r="D3281" s="242" t="s">
        <v>5653</v>
      </c>
      <c r="E3281" s="237">
        <v>90011</v>
      </c>
      <c r="F3281" s="25" t="s">
        <v>167</v>
      </c>
      <c r="G3281" s="53" t="s">
        <v>264</v>
      </c>
      <c r="H3281" s="180">
        <v>0</v>
      </c>
      <c r="I3281" s="28">
        <v>3</v>
      </c>
      <c r="J3281" s="171" t="s">
        <v>15</v>
      </c>
      <c r="K3281" s="171" t="s">
        <v>13</v>
      </c>
      <c r="L3281" s="9">
        <v>2</v>
      </c>
      <c r="M3281" s="9"/>
      <c r="N3281" s="32">
        <v>0.61490622874356238</v>
      </c>
      <c r="O3281" s="10" t="s">
        <v>6535</v>
      </c>
      <c r="P3281" s="57">
        <v>3.8468786664802399E-2</v>
      </c>
      <c r="Q3281" s="7" t="s">
        <v>6535</v>
      </c>
      <c r="R3281" s="182">
        <v>49.999088145896657</v>
      </c>
      <c r="S3281" s="1" t="s">
        <v>6535</v>
      </c>
      <c r="T3281" s="36">
        <v>3.1279635258358662</v>
      </c>
      <c r="U3281" s="2" t="s">
        <v>6535</v>
      </c>
      <c r="V3281" s="31">
        <v>15.984549606452239</v>
      </c>
      <c r="W3281" s="2" t="s">
        <v>6535</v>
      </c>
      <c r="X3281" s="31" t="s">
        <v>6535</v>
      </c>
      <c r="Y3281" s="2" t="s">
        <v>6535</v>
      </c>
      <c r="AA3281" s="38">
        <v>6328</v>
      </c>
      <c r="AB3281" s="9" t="s">
        <v>6535</v>
      </c>
      <c r="AC3281" s="38">
        <v>164497</v>
      </c>
      <c r="AD3281" s="9" t="s">
        <v>6535</v>
      </c>
      <c r="AE3281" s="42">
        <v>10291</v>
      </c>
      <c r="AF3281" s="9" t="s">
        <v>6535</v>
      </c>
      <c r="AG3281" s="41">
        <v>3290</v>
      </c>
      <c r="AH3281" s="2" t="s">
        <v>6535</v>
      </c>
      <c r="AI3281" s="41">
        <v>0</v>
      </c>
      <c r="AJ3281" s="2" t="s">
        <v>6535</v>
      </c>
      <c r="AK3281" s="41">
        <v>82264</v>
      </c>
      <c r="AL3281" s="2" t="s">
        <v>6535</v>
      </c>
      <c r="AM3281" s="2" t="str">
        <f>IF(OR(O3281="Q",Q3281="Q",S3281="Q",U3281="Q",W3281="Q",Y3281="Q",AB3281="Q",AD3281="Q",AF3281="Q",AH3281="Q",AJ3281="Q",AL3281="Q"),"Yes","No")</f>
        <v>No</v>
      </c>
    </row>
    <row r="3282" spans="1:39">
      <c r="A3282" s="6" t="s">
        <v>6026</v>
      </c>
      <c r="B3282" s="6" t="s">
        <v>6027</v>
      </c>
      <c r="C3282" s="4" t="s">
        <v>28</v>
      </c>
      <c r="D3282" s="242" t="s">
        <v>6028</v>
      </c>
      <c r="E3282" s="237" t="s">
        <v>6029</v>
      </c>
      <c r="F3282" s="25" t="s">
        <v>317</v>
      </c>
      <c r="G3282" s="53" t="s">
        <v>476</v>
      </c>
      <c r="H3282" s="180">
        <v>0</v>
      </c>
      <c r="I3282" s="28">
        <v>3</v>
      </c>
      <c r="J3282" s="171" t="s">
        <v>14</v>
      </c>
      <c r="K3282" s="171" t="s">
        <v>16</v>
      </c>
      <c r="L3282" s="9">
        <v>2</v>
      </c>
      <c r="M3282" s="9"/>
      <c r="N3282" s="32">
        <v>1.2678088921640875</v>
      </c>
      <c r="O3282" s="10" t="s">
        <v>6535</v>
      </c>
      <c r="P3282" s="57">
        <v>5.7674847397019176E-2</v>
      </c>
      <c r="Q3282" s="7" t="s">
        <v>6535</v>
      </c>
      <c r="R3282" s="182">
        <v>134.6201579541181</v>
      </c>
      <c r="S3282" s="1" t="s">
        <v>6535</v>
      </c>
      <c r="T3282" s="36">
        <v>6.1241068070703273</v>
      </c>
      <c r="U3282" s="2" t="s">
        <v>6535</v>
      </c>
      <c r="V3282" s="31">
        <v>21.982006877916973</v>
      </c>
      <c r="W3282" s="2" t="s">
        <v>6535</v>
      </c>
      <c r="X3282" s="31" t="s">
        <v>6535</v>
      </c>
      <c r="Y3282" s="2" t="s">
        <v>6535</v>
      </c>
      <c r="AA3282" s="38">
        <v>20645</v>
      </c>
      <c r="AB3282" s="9" t="s">
        <v>6535</v>
      </c>
      <c r="AC3282" s="38">
        <v>357955</v>
      </c>
      <c r="AD3282" s="9" t="s">
        <v>6535</v>
      </c>
      <c r="AE3282" s="42">
        <v>16284</v>
      </c>
      <c r="AF3282" s="9" t="s">
        <v>6535</v>
      </c>
      <c r="AG3282" s="41">
        <v>2659</v>
      </c>
      <c r="AH3282" s="2" t="s">
        <v>6535</v>
      </c>
      <c r="AI3282" s="41">
        <v>0</v>
      </c>
      <c r="AJ3282" s="2" t="s">
        <v>6535</v>
      </c>
      <c r="AK3282" s="41">
        <v>31690</v>
      </c>
      <c r="AL3282" s="2" t="s">
        <v>6535</v>
      </c>
      <c r="AM3282" s="2" t="str">
        <f>IF(OR(O3282="Q",Q3282="Q",S3282="Q",U3282="Q",W3282="Q",Y3282="Q",AB3282="Q",AD3282="Q",AF3282="Q",AH3282="Q",AJ3282="Q",AL3282="Q"),"Yes","No")</f>
        <v>No</v>
      </c>
    </row>
    <row r="3283" spans="1:39">
      <c r="A3283" s="6" t="s">
        <v>5936</v>
      </c>
      <c r="B3283" s="6" t="s">
        <v>5937</v>
      </c>
      <c r="C3283" s="4" t="s">
        <v>28</v>
      </c>
      <c r="D3283" s="242" t="s">
        <v>5938</v>
      </c>
      <c r="E3283" s="237" t="s">
        <v>5939</v>
      </c>
      <c r="F3283" s="25" t="s">
        <v>317</v>
      </c>
      <c r="G3283" s="53" t="s">
        <v>476</v>
      </c>
      <c r="H3283" s="180">
        <v>0</v>
      </c>
      <c r="I3283" s="28">
        <v>3</v>
      </c>
      <c r="J3283" s="171" t="s">
        <v>15</v>
      </c>
      <c r="K3283" s="171" t="s">
        <v>13</v>
      </c>
      <c r="L3283" s="9">
        <v>2</v>
      </c>
      <c r="M3283" s="9"/>
      <c r="N3283" s="32">
        <v>16.385431202902595</v>
      </c>
      <c r="O3283" s="10" t="s">
        <v>6535</v>
      </c>
      <c r="P3283" s="57">
        <v>0.2420520558901986</v>
      </c>
      <c r="Q3283" s="7" t="s">
        <v>6535</v>
      </c>
      <c r="R3283" s="182">
        <v>80.260423560555921</v>
      </c>
      <c r="S3283" s="1" t="s">
        <v>6535</v>
      </c>
      <c r="T3283" s="36">
        <v>1.1856386499007281</v>
      </c>
      <c r="U3283" s="2" t="s">
        <v>6535</v>
      </c>
      <c r="V3283" s="31">
        <v>67.693831984370632</v>
      </c>
      <c r="W3283" s="2" t="s">
        <v>6535</v>
      </c>
      <c r="X3283" s="31" t="s">
        <v>6535</v>
      </c>
      <c r="Y3283" s="2" t="s">
        <v>6535</v>
      </c>
      <c r="AA3283" s="38">
        <v>58709</v>
      </c>
      <c r="AB3283" s="9" t="s">
        <v>6535</v>
      </c>
      <c r="AC3283" s="38">
        <v>242547</v>
      </c>
      <c r="AD3283" s="9" t="s">
        <v>6535</v>
      </c>
      <c r="AE3283" s="42">
        <v>3583</v>
      </c>
      <c r="AF3283" s="9" t="s">
        <v>6535</v>
      </c>
      <c r="AG3283" s="41">
        <v>3022</v>
      </c>
      <c r="AH3283" s="2" t="s">
        <v>6535</v>
      </c>
      <c r="AI3283" s="41">
        <v>0</v>
      </c>
      <c r="AJ3283" s="2" t="s">
        <v>6535</v>
      </c>
      <c r="AK3283" s="41">
        <v>106570</v>
      </c>
      <c r="AL3283" s="2" t="s">
        <v>6535</v>
      </c>
      <c r="AM3283" s="2" t="str">
        <f>IF(OR(O3283="Q",Q3283="Q",S3283="Q",U3283="Q",W3283="Q",Y3283="Q",AB3283="Q",AD3283="Q",AF3283="Q",AH3283="Q",AJ3283="Q",AL3283="Q"),"Yes","No")</f>
        <v>No</v>
      </c>
    </row>
    <row r="3284" spans="1:39">
      <c r="A3284" s="6" t="s">
        <v>5964</v>
      </c>
      <c r="B3284" s="6" t="s">
        <v>5965</v>
      </c>
      <c r="C3284" s="4" t="s">
        <v>28</v>
      </c>
      <c r="D3284" s="242" t="s">
        <v>5966</v>
      </c>
      <c r="E3284" s="237" t="s">
        <v>5967</v>
      </c>
      <c r="F3284" s="25" t="s">
        <v>320</v>
      </c>
      <c r="G3284" s="53" t="s">
        <v>476</v>
      </c>
      <c r="H3284" s="180">
        <v>0</v>
      </c>
      <c r="I3284" s="28">
        <v>3</v>
      </c>
      <c r="J3284" s="171" t="s">
        <v>15</v>
      </c>
      <c r="K3284" s="171" t="s">
        <v>16</v>
      </c>
      <c r="L3284" s="9">
        <v>2</v>
      </c>
      <c r="M3284" s="9"/>
      <c r="N3284" s="32">
        <v>1.121059533175977</v>
      </c>
      <c r="O3284" s="10" t="s">
        <v>6535</v>
      </c>
      <c r="P3284" s="57">
        <v>6.3537599198533815E-2</v>
      </c>
      <c r="Q3284" s="7" t="s">
        <v>6535</v>
      </c>
      <c r="R3284" s="182">
        <v>98.343370852214591</v>
      </c>
      <c r="S3284" s="1" t="s">
        <v>6535</v>
      </c>
      <c r="T3284" s="36">
        <v>5.573746528285338</v>
      </c>
      <c r="U3284" s="2" t="s">
        <v>6535</v>
      </c>
      <c r="V3284" s="31">
        <v>17.644033569367952</v>
      </c>
      <c r="W3284" s="2" t="s">
        <v>6535</v>
      </c>
      <c r="X3284" s="31" t="s">
        <v>6535</v>
      </c>
      <c r="Y3284" s="2" t="s">
        <v>6535</v>
      </c>
      <c r="AA3284" s="38">
        <v>42746</v>
      </c>
      <c r="AB3284" s="9" t="s">
        <v>6535</v>
      </c>
      <c r="AC3284" s="38">
        <v>672767</v>
      </c>
      <c r="AD3284" s="9" t="s">
        <v>6535</v>
      </c>
      <c r="AE3284" s="42">
        <v>38130</v>
      </c>
      <c r="AF3284" s="9" t="s">
        <v>6535</v>
      </c>
      <c r="AG3284" s="41">
        <v>6841</v>
      </c>
      <c r="AH3284" s="2" t="s">
        <v>6535</v>
      </c>
      <c r="AI3284" s="41">
        <v>0</v>
      </c>
      <c r="AJ3284" s="2" t="s">
        <v>6535</v>
      </c>
      <c r="AK3284" s="41">
        <v>144704</v>
      </c>
      <c r="AL3284" s="2" t="s">
        <v>6535</v>
      </c>
      <c r="AM3284" s="2" t="str">
        <f>IF(OR(O3284="Q",Q3284="Q",S3284="Q",U3284="Q",W3284="Q",Y3284="Q",AB3284="Q",AD3284="Q",AF3284="Q",AH3284="Q",AJ3284="Q",AL3284="Q"),"Yes","No")</f>
        <v>No</v>
      </c>
    </row>
    <row r="3285" spans="1:39">
      <c r="A3285" s="6" t="s">
        <v>3565</v>
      </c>
      <c r="B3285" s="6" t="s">
        <v>3566</v>
      </c>
      <c r="C3285" s="4" t="s">
        <v>77</v>
      </c>
      <c r="D3285" s="242" t="s">
        <v>3567</v>
      </c>
      <c r="E3285" s="237" t="s">
        <v>3568</v>
      </c>
      <c r="F3285" s="25" t="s">
        <v>320</v>
      </c>
      <c r="G3285" s="53" t="s">
        <v>476</v>
      </c>
      <c r="H3285" s="180">
        <v>0</v>
      </c>
      <c r="I3285" s="28">
        <v>3</v>
      </c>
      <c r="J3285" s="171" t="s">
        <v>14</v>
      </c>
      <c r="K3285" s="171" t="s">
        <v>13</v>
      </c>
      <c r="L3285" s="9">
        <v>2</v>
      </c>
      <c r="M3285" s="9"/>
      <c r="N3285" s="32">
        <v>0.21428303655107778</v>
      </c>
      <c r="O3285" s="10" t="s">
        <v>6535</v>
      </c>
      <c r="P3285" s="57">
        <v>1.6698655869215286E-2</v>
      </c>
      <c r="Q3285" s="7" t="s">
        <v>6535</v>
      </c>
      <c r="R3285" s="182">
        <v>34.482018736778485</v>
      </c>
      <c r="S3285" s="1" t="s">
        <v>6535</v>
      </c>
      <c r="T3285" s="36">
        <v>2.6871159464087842</v>
      </c>
      <c r="U3285" s="2" t="s">
        <v>6535</v>
      </c>
      <c r="V3285" s="31">
        <v>12.832352389878164</v>
      </c>
      <c r="W3285" s="2" t="s">
        <v>6535</v>
      </c>
      <c r="X3285" s="31" t="s">
        <v>6535</v>
      </c>
      <c r="Y3285" s="2" t="s">
        <v>6535</v>
      </c>
      <c r="AA3285" s="38">
        <v>5716</v>
      </c>
      <c r="AB3285" s="9" t="s">
        <v>6535</v>
      </c>
      <c r="AC3285" s="38">
        <v>342303</v>
      </c>
      <c r="AD3285" s="9" t="s">
        <v>6535</v>
      </c>
      <c r="AE3285" s="42">
        <v>26675</v>
      </c>
      <c r="AF3285" s="9" t="s">
        <v>6535</v>
      </c>
      <c r="AG3285" s="41">
        <v>9927</v>
      </c>
      <c r="AH3285" s="2" t="s">
        <v>6535</v>
      </c>
      <c r="AI3285" s="41">
        <v>0</v>
      </c>
      <c r="AJ3285" s="2" t="s">
        <v>6535</v>
      </c>
      <c r="AK3285" s="41">
        <v>78033</v>
      </c>
      <c r="AL3285" s="2" t="s">
        <v>6535</v>
      </c>
      <c r="AM3285" s="2" t="str">
        <f>IF(OR(O3285="Q",Q3285="Q",S3285="Q",U3285="Q",W3285="Q",Y3285="Q",AB3285="Q",AD3285="Q",AF3285="Q",AH3285="Q",AJ3285="Q",AL3285="Q"),"Yes","No")</f>
        <v>No</v>
      </c>
    </row>
    <row r="3286" spans="1:39">
      <c r="A3286" s="6" t="s">
        <v>3561</v>
      </c>
      <c r="B3286" s="6" t="s">
        <v>3562</v>
      </c>
      <c r="C3286" s="4" t="s">
        <v>77</v>
      </c>
      <c r="D3286" s="242" t="s">
        <v>3563</v>
      </c>
      <c r="E3286" s="237" t="s">
        <v>3564</v>
      </c>
      <c r="F3286" s="25" t="s">
        <v>320</v>
      </c>
      <c r="G3286" s="53" t="s">
        <v>476</v>
      </c>
      <c r="H3286" s="180">
        <v>0</v>
      </c>
      <c r="I3286" s="28">
        <v>3</v>
      </c>
      <c r="J3286" s="171" t="s">
        <v>14</v>
      </c>
      <c r="K3286" s="171" t="s">
        <v>13</v>
      </c>
      <c r="L3286" s="9">
        <v>2</v>
      </c>
      <c r="M3286" s="9"/>
      <c r="N3286" s="32">
        <v>1.3759361267562047</v>
      </c>
      <c r="O3286" s="10" t="s">
        <v>6535</v>
      </c>
      <c r="P3286" s="57">
        <v>0.18397510696227148</v>
      </c>
      <c r="Q3286" s="7" t="s">
        <v>6535</v>
      </c>
      <c r="R3286" s="182">
        <v>52.836466987319632</v>
      </c>
      <c r="S3286" s="1" t="s">
        <v>6535</v>
      </c>
      <c r="T3286" s="36">
        <v>7.064713598600787</v>
      </c>
      <c r="U3286" s="2" t="s">
        <v>6535</v>
      </c>
      <c r="V3286" s="31">
        <v>7.4789255431082502</v>
      </c>
      <c r="W3286" s="2" t="s">
        <v>6535</v>
      </c>
      <c r="X3286" s="31" t="s">
        <v>6535</v>
      </c>
      <c r="Y3286" s="2" t="s">
        <v>6535</v>
      </c>
      <c r="AA3286" s="38">
        <v>22231</v>
      </c>
      <c r="AB3286" s="9" t="s">
        <v>6535</v>
      </c>
      <c r="AC3286" s="38">
        <v>120837</v>
      </c>
      <c r="AD3286" s="9" t="s">
        <v>6535</v>
      </c>
      <c r="AE3286" s="42">
        <v>16157</v>
      </c>
      <c r="AF3286" s="9" t="s">
        <v>6535</v>
      </c>
      <c r="AG3286" s="41">
        <v>2287</v>
      </c>
      <c r="AH3286" s="2" t="s">
        <v>6535</v>
      </c>
      <c r="AI3286" s="41">
        <v>0</v>
      </c>
      <c r="AJ3286" s="2" t="s">
        <v>6535</v>
      </c>
      <c r="AK3286" s="41">
        <v>17350</v>
      </c>
      <c r="AL3286" s="2" t="s">
        <v>6535</v>
      </c>
      <c r="AM3286" s="2" t="str">
        <f>IF(OR(O3286="Q",Q3286="Q",S3286="Q",U3286="Q",W3286="Q",Y3286="Q",AB3286="Q",AD3286="Q",AF3286="Q",AH3286="Q",AJ3286="Q",AL3286="Q"),"Yes","No")</f>
        <v>No</v>
      </c>
    </row>
    <row r="3287" spans="1:39">
      <c r="A3287" s="6" t="s">
        <v>3549</v>
      </c>
      <c r="B3287" s="6" t="s">
        <v>3550</v>
      </c>
      <c r="C3287" s="4" t="s">
        <v>77</v>
      </c>
      <c r="D3287" s="242" t="s">
        <v>3551</v>
      </c>
      <c r="E3287" s="237" t="s">
        <v>3552</v>
      </c>
      <c r="F3287" s="25" t="s">
        <v>320</v>
      </c>
      <c r="G3287" s="53" t="s">
        <v>476</v>
      </c>
      <c r="H3287" s="180">
        <v>0</v>
      </c>
      <c r="I3287" s="28">
        <v>3</v>
      </c>
      <c r="J3287" s="171" t="s">
        <v>14</v>
      </c>
      <c r="K3287" s="171" t="s">
        <v>13</v>
      </c>
      <c r="L3287" s="9">
        <v>2</v>
      </c>
      <c r="M3287" s="9"/>
      <c r="N3287" s="32">
        <v>2.3568607870727609</v>
      </c>
      <c r="O3287" s="10" t="s">
        <v>6535</v>
      </c>
      <c r="P3287" s="57">
        <v>0.19712460185188702</v>
      </c>
      <c r="Q3287" s="7" t="s">
        <v>6535</v>
      </c>
      <c r="R3287" s="182">
        <v>42.746997728010385</v>
      </c>
      <c r="S3287" s="1" t="s">
        <v>6535</v>
      </c>
      <c r="T3287" s="36">
        <v>3.5753002271989613</v>
      </c>
      <c r="U3287" s="2" t="s">
        <v>6535</v>
      </c>
      <c r="V3287" s="31">
        <v>11.956198084517272</v>
      </c>
      <c r="W3287" s="2" t="s">
        <v>6535</v>
      </c>
      <c r="X3287" s="31" t="s">
        <v>6535</v>
      </c>
      <c r="Y3287" s="2" t="s">
        <v>6535</v>
      </c>
      <c r="AA3287" s="38">
        <v>51924</v>
      </c>
      <c r="AB3287" s="9" t="s">
        <v>6535</v>
      </c>
      <c r="AC3287" s="38">
        <v>263407</v>
      </c>
      <c r="AD3287" s="9" t="s">
        <v>6535</v>
      </c>
      <c r="AE3287" s="42">
        <v>22031</v>
      </c>
      <c r="AF3287" s="9" t="s">
        <v>6535</v>
      </c>
      <c r="AG3287" s="41">
        <v>6162</v>
      </c>
      <c r="AH3287" s="2" t="s">
        <v>6535</v>
      </c>
      <c r="AI3287" s="41">
        <v>0</v>
      </c>
      <c r="AJ3287" s="2" t="s">
        <v>6535</v>
      </c>
      <c r="AK3287" s="41">
        <v>125618</v>
      </c>
      <c r="AL3287" s="2" t="s">
        <v>6535</v>
      </c>
      <c r="AM3287" s="2" t="str">
        <f>IF(OR(O3287="Q",Q3287="Q",S3287="Q",U3287="Q",W3287="Q",Y3287="Q",AB3287="Q",AD3287="Q",AF3287="Q",AH3287="Q",AJ3287="Q",AL3287="Q"),"Yes","No")</f>
        <v>No</v>
      </c>
    </row>
    <row r="3288" spans="1:39">
      <c r="A3288" s="3" t="s">
        <v>3514</v>
      </c>
      <c r="B3288" s="3" t="s">
        <v>3515</v>
      </c>
      <c r="C3288" s="4" t="s">
        <v>77</v>
      </c>
      <c r="D3288" s="241" t="s">
        <v>3516</v>
      </c>
      <c r="E3288" s="236" t="s">
        <v>3517</v>
      </c>
      <c r="F3288" s="3" t="s">
        <v>320</v>
      </c>
      <c r="G3288" s="4" t="s">
        <v>476</v>
      </c>
      <c r="H3288" s="60">
        <v>0</v>
      </c>
      <c r="I3288" s="27">
        <v>3</v>
      </c>
      <c r="J3288" s="170" t="s">
        <v>14</v>
      </c>
      <c r="K3288" s="170" t="s">
        <v>13</v>
      </c>
      <c r="L3288" s="5">
        <v>2</v>
      </c>
      <c r="N3288" s="31">
        <v>2.1079805281014901</v>
      </c>
      <c r="O3288" s="4" t="s">
        <v>6535</v>
      </c>
      <c r="P3288" s="56">
        <v>9.788006438576663E-2</v>
      </c>
      <c r="Q3288" s="8" t="s">
        <v>6535</v>
      </c>
      <c r="R3288" s="35">
        <v>44.415880742318222</v>
      </c>
      <c r="S3288" s="2" t="s">
        <v>6535</v>
      </c>
      <c r="T3288" s="36">
        <v>2.0623668999087315</v>
      </c>
      <c r="U3288" s="2" t="s">
        <v>6535</v>
      </c>
      <c r="V3288" s="31">
        <v>21.536362295323794</v>
      </c>
      <c r="W3288" s="2" t="s">
        <v>6535</v>
      </c>
      <c r="X3288" s="31" t="s">
        <v>6535</v>
      </c>
      <c r="Y3288" s="2" t="s">
        <v>6535</v>
      </c>
      <c r="AA3288" s="37">
        <v>14290</v>
      </c>
      <c r="AB3288" s="4" t="s">
        <v>6535</v>
      </c>
      <c r="AC3288" s="37">
        <v>145995</v>
      </c>
      <c r="AD3288" s="4" t="s">
        <v>6535</v>
      </c>
      <c r="AE3288" s="41">
        <v>6779</v>
      </c>
      <c r="AF3288" s="4" t="s">
        <v>6535</v>
      </c>
      <c r="AG3288" s="41">
        <v>3287</v>
      </c>
      <c r="AH3288" s="2" t="s">
        <v>6535</v>
      </c>
      <c r="AI3288" s="41">
        <v>0</v>
      </c>
      <c r="AJ3288" s="2" t="s">
        <v>6535</v>
      </c>
      <c r="AK3288" s="41">
        <v>79788</v>
      </c>
      <c r="AL3288" s="2" t="s">
        <v>6535</v>
      </c>
      <c r="AM3288" s="2" t="str">
        <f>IF(OR(O3288="Q",Q3288="Q",S3288="Q",U3288="Q",W3288="Q",Y3288="Q",AB3288="Q",AD3288="Q",AF3288="Q",AH3288="Q",AJ3288="Q",AL3288="Q"),"Yes","No")</f>
        <v>No</v>
      </c>
    </row>
    <row r="3289" spans="1:39">
      <c r="A3289" s="6" t="s">
        <v>6429</v>
      </c>
      <c r="B3289" s="6" t="s">
        <v>6430</v>
      </c>
      <c r="C3289" s="4" t="s">
        <v>130</v>
      </c>
      <c r="D3289" s="242">
        <v>6129</v>
      </c>
      <c r="E3289" s="237">
        <v>60129</v>
      </c>
      <c r="F3289" s="25" t="s">
        <v>317</v>
      </c>
      <c r="G3289" s="53" t="s">
        <v>264</v>
      </c>
      <c r="H3289" s="180">
        <v>239938</v>
      </c>
      <c r="I3289" s="28">
        <v>3</v>
      </c>
      <c r="J3289" s="171" t="s">
        <v>15</v>
      </c>
      <c r="K3289" s="171" t="s">
        <v>16</v>
      </c>
      <c r="L3289" s="9">
        <v>2</v>
      </c>
      <c r="M3289" s="9"/>
      <c r="N3289" s="32">
        <v>1.1126033575544976</v>
      </c>
      <c r="O3289" s="10" t="s">
        <v>6535</v>
      </c>
      <c r="P3289" s="57">
        <v>3.2963541450146391E-2</v>
      </c>
      <c r="Q3289" s="7" t="s">
        <v>6535</v>
      </c>
      <c r="R3289" s="182">
        <v>158.47811764705881</v>
      </c>
      <c r="S3289" s="1" t="s">
        <v>6535</v>
      </c>
      <c r="T3289" s="36">
        <v>4.6952941176470588</v>
      </c>
      <c r="U3289" s="2" t="s">
        <v>6535</v>
      </c>
      <c r="V3289" s="31">
        <v>33.752543222250061</v>
      </c>
      <c r="W3289" s="2" t="s">
        <v>6535</v>
      </c>
      <c r="X3289" s="31" t="s">
        <v>6535</v>
      </c>
      <c r="Y3289" s="2" t="s">
        <v>6535</v>
      </c>
      <c r="AA3289" s="38">
        <v>22202</v>
      </c>
      <c r="AB3289" s="9" t="s">
        <v>6535</v>
      </c>
      <c r="AC3289" s="38">
        <v>673532</v>
      </c>
      <c r="AD3289" s="9" t="s">
        <v>6535</v>
      </c>
      <c r="AE3289" s="42">
        <v>19955</v>
      </c>
      <c r="AF3289" s="9" t="s">
        <v>6535</v>
      </c>
      <c r="AG3289" s="41">
        <v>4250</v>
      </c>
      <c r="AH3289" s="2" t="s">
        <v>6535</v>
      </c>
      <c r="AI3289" s="41">
        <v>0</v>
      </c>
      <c r="AJ3289" s="2" t="s">
        <v>6535</v>
      </c>
      <c r="AK3289" s="41">
        <v>46205</v>
      </c>
      <c r="AL3289" s="2" t="s">
        <v>6535</v>
      </c>
      <c r="AM3289" s="2" t="str">
        <f>IF(OR(O3289="Q",Q3289="Q",S3289="Q",U3289="Q",W3289="Q",Y3289="Q",AB3289="Q",AD3289="Q",AF3289="Q",AH3289="Q",AJ3289="Q",AL3289="Q"),"Yes","No")</f>
        <v>No</v>
      </c>
    </row>
    <row r="3290" spans="1:39">
      <c r="A3290" s="6" t="s">
        <v>1702</v>
      </c>
      <c r="B3290" s="6" t="s">
        <v>1703</v>
      </c>
      <c r="C3290" s="4" t="s">
        <v>116</v>
      </c>
      <c r="D3290" s="242">
        <v>4117</v>
      </c>
      <c r="E3290" s="237">
        <v>40117</v>
      </c>
      <c r="F3290" s="25" t="s">
        <v>317</v>
      </c>
      <c r="G3290" s="53" t="s">
        <v>264</v>
      </c>
      <c r="H3290" s="180">
        <v>2148346</v>
      </c>
      <c r="I3290" s="28">
        <v>3</v>
      </c>
      <c r="J3290" s="171" t="s">
        <v>15</v>
      </c>
      <c r="K3290" s="171" t="s">
        <v>13</v>
      </c>
      <c r="L3290" s="9">
        <v>1</v>
      </c>
      <c r="M3290" s="9"/>
      <c r="N3290" s="32">
        <v>0</v>
      </c>
      <c r="O3290" s="10" t="s">
        <v>6535</v>
      </c>
      <c r="P3290" s="57">
        <v>0</v>
      </c>
      <c r="Q3290" s="7" t="s">
        <v>65</v>
      </c>
      <c r="R3290" s="182">
        <v>10.74261811023622</v>
      </c>
      <c r="S3290" s="1" t="s">
        <v>65</v>
      </c>
      <c r="T3290" s="36">
        <v>14.645177165354331</v>
      </c>
      <c r="U3290" s="2" t="s">
        <v>6535</v>
      </c>
      <c r="V3290" s="31">
        <v>0.73352599213683256</v>
      </c>
      <c r="W3290" s="2" t="s">
        <v>65</v>
      </c>
      <c r="X3290" s="31" t="s">
        <v>6535</v>
      </c>
      <c r="Y3290" s="2" t="s">
        <v>65</v>
      </c>
      <c r="AA3290" s="38">
        <v>0</v>
      </c>
      <c r="AB3290" s="9" t="s">
        <v>6535</v>
      </c>
      <c r="AC3290" s="38">
        <v>21829</v>
      </c>
      <c r="AD3290" s="9" t="s">
        <v>65</v>
      </c>
      <c r="AE3290" s="42">
        <v>29759</v>
      </c>
      <c r="AF3290" s="9" t="s">
        <v>6535</v>
      </c>
      <c r="AG3290" s="41">
        <v>2032</v>
      </c>
      <c r="AH3290" s="2" t="s">
        <v>6535</v>
      </c>
      <c r="AI3290" s="41">
        <v>0</v>
      </c>
      <c r="AJ3290" s="2" t="s">
        <v>6535</v>
      </c>
      <c r="AK3290" s="41">
        <v>22599</v>
      </c>
      <c r="AL3290" s="2" t="s">
        <v>65</v>
      </c>
      <c r="AM3290" s="2" t="str">
        <f>IF(OR(O3290="Q",Q3290="Q",S3290="Q",U3290="Q",W3290="Q",Y3290="Q",AB3290="Q",AD3290="Q",AF3290="Q",AH3290="Q",AJ3290="Q",AL3290="Q"),"Yes","No")</f>
        <v>Yes</v>
      </c>
    </row>
    <row r="3291" spans="1:39">
      <c r="A3291" s="6" t="s">
        <v>6463</v>
      </c>
      <c r="B3291" s="6" t="s">
        <v>6464</v>
      </c>
      <c r="C3291" s="4" t="s">
        <v>148</v>
      </c>
      <c r="D3291" s="242" t="s">
        <v>6465</v>
      </c>
      <c r="E3291" s="237">
        <v>80015</v>
      </c>
      <c r="F3291" s="25" t="s">
        <v>167</v>
      </c>
      <c r="G3291" s="53" t="s">
        <v>264</v>
      </c>
      <c r="H3291" s="180">
        <v>0</v>
      </c>
      <c r="I3291" s="28">
        <v>3</v>
      </c>
      <c r="J3291" s="171" t="s">
        <v>15</v>
      </c>
      <c r="K3291" s="171" t="s">
        <v>13</v>
      </c>
      <c r="L3291" s="9">
        <v>1</v>
      </c>
      <c r="M3291" s="9"/>
      <c r="N3291" s="32">
        <v>0</v>
      </c>
      <c r="O3291" s="10" t="s">
        <v>6535</v>
      </c>
      <c r="P3291" s="57">
        <v>0</v>
      </c>
      <c r="Q3291" s="7" t="s">
        <v>6535</v>
      </c>
      <c r="R3291" s="182">
        <v>56</v>
      </c>
      <c r="S3291" s="1" t="s">
        <v>6535</v>
      </c>
      <c r="T3291" s="36">
        <v>0.82302771855010659</v>
      </c>
      <c r="U3291" s="2" t="s">
        <v>6535</v>
      </c>
      <c r="V3291" s="31">
        <v>68.041450777202073</v>
      </c>
      <c r="W3291" s="2" t="s">
        <v>6535</v>
      </c>
      <c r="X3291" s="31" t="s">
        <v>6535</v>
      </c>
      <c r="Y3291" s="2" t="s">
        <v>6535</v>
      </c>
      <c r="AA3291" s="38">
        <v>0</v>
      </c>
      <c r="AB3291" s="9" t="s">
        <v>6535</v>
      </c>
      <c r="AC3291" s="38">
        <v>26264</v>
      </c>
      <c r="AD3291" s="9" t="s">
        <v>6535</v>
      </c>
      <c r="AE3291" s="42">
        <v>386</v>
      </c>
      <c r="AF3291" s="9" t="s">
        <v>6535</v>
      </c>
      <c r="AG3291" s="41">
        <v>469</v>
      </c>
      <c r="AH3291" s="2" t="s">
        <v>6535</v>
      </c>
      <c r="AI3291" s="41">
        <v>0</v>
      </c>
      <c r="AJ3291" s="2" t="s">
        <v>6535</v>
      </c>
      <c r="AK3291" s="41">
        <v>5558</v>
      </c>
      <c r="AL3291" s="2" t="s">
        <v>6535</v>
      </c>
      <c r="AM3291" s="2" t="str">
        <f>IF(OR(O3291="Q",Q3291="Q",S3291="Q",U3291="Q",W3291="Q",Y3291="Q",AB3291="Q",AD3291="Q",AF3291="Q",AH3291="Q",AJ3291="Q",AL3291="Q"),"Yes","No")</f>
        <v>No</v>
      </c>
    </row>
    <row r="3292" spans="1:39">
      <c r="A3292" s="3" t="s">
        <v>323</v>
      </c>
      <c r="B3292" s="3" t="s">
        <v>324</v>
      </c>
      <c r="C3292" s="4" t="s">
        <v>137</v>
      </c>
      <c r="D3292" s="241" t="s">
        <v>325</v>
      </c>
      <c r="E3292" s="236">
        <v>4</v>
      </c>
      <c r="F3292" s="3" t="s">
        <v>167</v>
      </c>
      <c r="G3292" s="4" t="s">
        <v>264</v>
      </c>
      <c r="H3292" s="60">
        <v>0</v>
      </c>
      <c r="I3292" s="27">
        <v>3</v>
      </c>
      <c r="J3292" s="170" t="s">
        <v>32</v>
      </c>
      <c r="K3292" s="170" t="s">
        <v>13</v>
      </c>
      <c r="L3292" s="5">
        <v>1</v>
      </c>
      <c r="N3292" s="31">
        <v>0</v>
      </c>
      <c r="O3292" s="4" t="s">
        <v>6535</v>
      </c>
      <c r="P3292" s="56">
        <v>0</v>
      </c>
      <c r="Q3292" s="8" t="s">
        <v>6535</v>
      </c>
      <c r="R3292" s="35">
        <v>136.40434027777778</v>
      </c>
      <c r="S3292" s="2" t="s">
        <v>6535</v>
      </c>
      <c r="T3292" s="36">
        <v>26.34236111111111</v>
      </c>
      <c r="U3292" s="2" t="s">
        <v>6535</v>
      </c>
      <c r="V3292" s="31">
        <v>5.17813645111117</v>
      </c>
      <c r="W3292" s="2" t="s">
        <v>6535</v>
      </c>
      <c r="X3292" s="31" t="s">
        <v>6535</v>
      </c>
      <c r="Y3292" s="2" t="s">
        <v>6535</v>
      </c>
      <c r="AA3292" s="37">
        <v>0</v>
      </c>
      <c r="AB3292" s="4" t="s">
        <v>6535</v>
      </c>
      <c r="AC3292" s="37">
        <v>785689</v>
      </c>
      <c r="AD3292" s="4" t="s">
        <v>6535</v>
      </c>
      <c r="AE3292" s="41">
        <v>151732</v>
      </c>
      <c r="AF3292" s="4" t="s">
        <v>6535</v>
      </c>
      <c r="AG3292" s="41">
        <v>5760</v>
      </c>
      <c r="AH3292" s="2" t="s">
        <v>6535</v>
      </c>
      <c r="AI3292" s="41">
        <v>0</v>
      </c>
      <c r="AJ3292" s="2" t="s">
        <v>6535</v>
      </c>
      <c r="AK3292" s="41">
        <v>17422</v>
      </c>
      <c r="AL3292" s="2" t="s">
        <v>6535</v>
      </c>
      <c r="AM3292" s="2" t="str">
        <f>IF(OR(O3292="Q",Q3292="Q",S3292="Q",U3292="Q",W3292="Q",Y3292="Q",AB3292="Q",AD3292="Q",AF3292="Q",AH3292="Q",AJ3292="Q",AL3292="Q"),"Yes","No")</f>
        <v>No</v>
      </c>
    </row>
    <row r="3293" spans="1:39">
      <c r="A3293" s="3" t="s">
        <v>5652</v>
      </c>
      <c r="B3293" s="3" t="s">
        <v>5633</v>
      </c>
      <c r="C3293" s="4" t="s">
        <v>96</v>
      </c>
      <c r="D3293" s="241" t="s">
        <v>5653</v>
      </c>
      <c r="E3293" s="236">
        <v>90011</v>
      </c>
      <c r="F3293" s="3" t="s">
        <v>167</v>
      </c>
      <c r="G3293" s="4" t="s">
        <v>264</v>
      </c>
      <c r="H3293" s="60">
        <v>0</v>
      </c>
      <c r="I3293" s="27">
        <v>3</v>
      </c>
      <c r="J3293" s="170" t="s">
        <v>14</v>
      </c>
      <c r="K3293" s="170" t="s">
        <v>13</v>
      </c>
      <c r="L3293" s="5">
        <v>1</v>
      </c>
      <c r="N3293" s="31">
        <v>0</v>
      </c>
      <c r="O3293" s="4" t="s">
        <v>6535</v>
      </c>
      <c r="P3293" s="56">
        <v>0</v>
      </c>
      <c r="Q3293" s="8" t="s">
        <v>6535</v>
      </c>
      <c r="R3293" s="35">
        <v>60.011881188118814</v>
      </c>
      <c r="S3293" s="2" t="s">
        <v>6535</v>
      </c>
      <c r="T3293" s="36">
        <v>2.9237623762376237</v>
      </c>
      <c r="U3293" s="2" t="s">
        <v>6535</v>
      </c>
      <c r="V3293" s="31">
        <v>20.525567219776498</v>
      </c>
      <c r="W3293" s="2" t="s">
        <v>6535</v>
      </c>
      <c r="X3293" s="31" t="s">
        <v>6535</v>
      </c>
      <c r="Y3293" s="2" t="s">
        <v>6535</v>
      </c>
      <c r="AA3293" s="37">
        <v>0</v>
      </c>
      <c r="AB3293" s="4" t="s">
        <v>6535</v>
      </c>
      <c r="AC3293" s="37">
        <v>60612</v>
      </c>
      <c r="AD3293" s="4" t="s">
        <v>6535</v>
      </c>
      <c r="AE3293" s="41">
        <v>2953</v>
      </c>
      <c r="AF3293" s="4" t="s">
        <v>6535</v>
      </c>
      <c r="AG3293" s="41">
        <v>1010</v>
      </c>
      <c r="AH3293" s="2" t="s">
        <v>6535</v>
      </c>
      <c r="AI3293" s="41">
        <v>0</v>
      </c>
      <c r="AJ3293" s="2" t="s">
        <v>6535</v>
      </c>
      <c r="AK3293" s="41">
        <v>30312</v>
      </c>
      <c r="AL3293" s="2" t="s">
        <v>6535</v>
      </c>
      <c r="AM3293" s="2" t="str">
        <f>IF(OR(O3293="Q",Q3293="Q",S3293="Q",U3293="Q",W3293="Q",Y3293="Q",AB3293="Q",AD3293="Q",AF3293="Q",AH3293="Q",AJ3293="Q",AL3293="Q"),"Yes","No")</f>
        <v>No</v>
      </c>
    </row>
    <row r="3294" spans="1:39">
      <c r="A3294" s="3" t="s">
        <v>6026</v>
      </c>
      <c r="B3294" s="3" t="s">
        <v>6027</v>
      </c>
      <c r="C3294" s="4" t="s">
        <v>28</v>
      </c>
      <c r="D3294" s="241" t="s">
        <v>6028</v>
      </c>
      <c r="E3294" s="236" t="s">
        <v>6029</v>
      </c>
      <c r="F3294" s="3" t="s">
        <v>317</v>
      </c>
      <c r="G3294" s="4" t="s">
        <v>476</v>
      </c>
      <c r="H3294" s="60">
        <v>0</v>
      </c>
      <c r="I3294" s="27">
        <v>3</v>
      </c>
      <c r="J3294" s="170" t="s">
        <v>15</v>
      </c>
      <c r="K3294" s="170" t="s">
        <v>16</v>
      </c>
      <c r="L3294" s="5">
        <v>1</v>
      </c>
      <c r="N3294" s="31">
        <v>2.1421091997008226</v>
      </c>
      <c r="O3294" s="4" t="s">
        <v>6535</v>
      </c>
      <c r="P3294" s="56">
        <v>6.4658870275883865E-2</v>
      </c>
      <c r="Q3294" s="8" t="s">
        <v>6535</v>
      </c>
      <c r="R3294" s="35">
        <v>72.02276422764227</v>
      </c>
      <c r="S3294" s="2" t="s">
        <v>6535</v>
      </c>
      <c r="T3294" s="36">
        <v>2.1739837398373982</v>
      </c>
      <c r="U3294" s="2" t="s">
        <v>6535</v>
      </c>
      <c r="V3294" s="31">
        <v>33.129394166043383</v>
      </c>
      <c r="W3294" s="2" t="s">
        <v>6535</v>
      </c>
      <c r="X3294" s="31" t="s">
        <v>6535</v>
      </c>
      <c r="Y3294" s="2" t="s">
        <v>6535</v>
      </c>
      <c r="AA3294" s="37">
        <v>2864</v>
      </c>
      <c r="AB3294" s="4" t="s">
        <v>6535</v>
      </c>
      <c r="AC3294" s="37">
        <v>44294</v>
      </c>
      <c r="AD3294" s="4" t="s">
        <v>6535</v>
      </c>
      <c r="AE3294" s="41">
        <v>1337</v>
      </c>
      <c r="AF3294" s="4" t="s">
        <v>6535</v>
      </c>
      <c r="AG3294" s="41">
        <v>615</v>
      </c>
      <c r="AH3294" s="2" t="s">
        <v>6535</v>
      </c>
      <c r="AI3294" s="41">
        <v>0</v>
      </c>
      <c r="AJ3294" s="2" t="s">
        <v>6535</v>
      </c>
      <c r="AK3294" s="41">
        <v>19748</v>
      </c>
      <c r="AL3294" s="2" t="s">
        <v>6535</v>
      </c>
      <c r="AM3294" s="2" t="str">
        <f>IF(OR(O3294="Q",Q3294="Q",S3294="Q",U3294="Q",W3294="Q",Y3294="Q",AB3294="Q",AD3294="Q",AF3294="Q",AH3294="Q",AJ3294="Q",AL3294="Q"),"Yes","No")</f>
        <v>No</v>
      </c>
    </row>
    <row r="3295" spans="1:39">
      <c r="A3295" s="6" t="s">
        <v>5936</v>
      </c>
      <c r="B3295" s="6" t="s">
        <v>5937</v>
      </c>
      <c r="C3295" s="4" t="s">
        <v>28</v>
      </c>
      <c r="D3295" s="242" t="s">
        <v>5938</v>
      </c>
      <c r="E3295" s="237" t="s">
        <v>5939</v>
      </c>
      <c r="F3295" s="25" t="s">
        <v>317</v>
      </c>
      <c r="G3295" s="53" t="s">
        <v>476</v>
      </c>
      <c r="H3295" s="180">
        <v>0</v>
      </c>
      <c r="I3295" s="28">
        <v>3</v>
      </c>
      <c r="J3295" s="171" t="s">
        <v>14</v>
      </c>
      <c r="K3295" s="171" t="s">
        <v>13</v>
      </c>
      <c r="L3295" s="9">
        <v>1</v>
      </c>
      <c r="M3295" s="9"/>
      <c r="N3295" s="32">
        <v>1.750446501055366</v>
      </c>
      <c r="O3295" s="10" t="s">
        <v>6535</v>
      </c>
      <c r="P3295" s="57">
        <v>0.20870356389259925</v>
      </c>
      <c r="Q3295" s="7" t="s">
        <v>6535</v>
      </c>
      <c r="R3295" s="182">
        <v>25.572772277227724</v>
      </c>
      <c r="S3295" s="1" t="s">
        <v>6535</v>
      </c>
      <c r="T3295" s="36">
        <v>3.0490099009900988</v>
      </c>
      <c r="U3295" s="2" t="s">
        <v>6535</v>
      </c>
      <c r="V3295" s="31">
        <v>8.3872381880175357</v>
      </c>
      <c r="W3295" s="2" t="s">
        <v>6535</v>
      </c>
      <c r="X3295" s="31" t="s">
        <v>6535</v>
      </c>
      <c r="Y3295" s="2" t="s">
        <v>6535</v>
      </c>
      <c r="AA3295" s="38">
        <v>10781</v>
      </c>
      <c r="AB3295" s="9" t="s">
        <v>6535</v>
      </c>
      <c r="AC3295" s="38">
        <v>51657</v>
      </c>
      <c r="AD3295" s="9" t="s">
        <v>6535</v>
      </c>
      <c r="AE3295" s="42">
        <v>6159</v>
      </c>
      <c r="AF3295" s="9" t="s">
        <v>6535</v>
      </c>
      <c r="AG3295" s="41">
        <v>2020</v>
      </c>
      <c r="AH3295" s="2" t="s">
        <v>6535</v>
      </c>
      <c r="AI3295" s="41">
        <v>0</v>
      </c>
      <c r="AJ3295" s="2" t="s">
        <v>6535</v>
      </c>
      <c r="AK3295" s="41">
        <v>22697</v>
      </c>
      <c r="AL3295" s="2" t="s">
        <v>6535</v>
      </c>
      <c r="AM3295" s="2" t="str">
        <f>IF(OR(O3295="Q",Q3295="Q",S3295="Q",U3295="Q",W3295="Q",Y3295="Q",AB3295="Q",AD3295="Q",AF3295="Q",AH3295="Q",AJ3295="Q",AL3295="Q"),"Yes","No")</f>
        <v>No</v>
      </c>
    </row>
    <row r="3296" spans="1:39">
      <c r="A3296" s="3" t="s">
        <v>5964</v>
      </c>
      <c r="B3296" s="3" t="s">
        <v>5965</v>
      </c>
      <c r="C3296" s="4" t="s">
        <v>28</v>
      </c>
      <c r="D3296" s="241" t="s">
        <v>5966</v>
      </c>
      <c r="E3296" s="236" t="s">
        <v>5967</v>
      </c>
      <c r="F3296" s="3" t="s">
        <v>320</v>
      </c>
      <c r="G3296" s="4" t="s">
        <v>476</v>
      </c>
      <c r="H3296" s="60">
        <v>0</v>
      </c>
      <c r="I3296" s="27">
        <v>3</v>
      </c>
      <c r="J3296" s="170" t="s">
        <v>14</v>
      </c>
      <c r="K3296" s="170" t="s">
        <v>16</v>
      </c>
      <c r="L3296" s="5">
        <v>1</v>
      </c>
      <c r="N3296" s="31">
        <v>3.4448748991121874</v>
      </c>
      <c r="O3296" s="4" t="s">
        <v>6535</v>
      </c>
      <c r="P3296" s="56">
        <v>0.10296480351241165</v>
      </c>
      <c r="Q3296" s="8" t="s">
        <v>6535</v>
      </c>
      <c r="R3296" s="35">
        <v>72.520993701889438</v>
      </c>
      <c r="S3296" s="2" t="s">
        <v>6535</v>
      </c>
      <c r="T3296" s="36">
        <v>2.1675997200839747</v>
      </c>
      <c r="U3296" s="2" t="s">
        <v>6535</v>
      </c>
      <c r="V3296" s="31">
        <v>33.456820016142053</v>
      </c>
      <c r="W3296" s="2" t="s">
        <v>6535</v>
      </c>
      <c r="X3296" s="31" t="s">
        <v>6535</v>
      </c>
      <c r="Y3296" s="2" t="s">
        <v>6535</v>
      </c>
      <c r="AA3296" s="37">
        <v>21341</v>
      </c>
      <c r="AB3296" s="4" t="s">
        <v>6535</v>
      </c>
      <c r="AC3296" s="37">
        <v>207265</v>
      </c>
      <c r="AD3296" s="4" t="s">
        <v>6535</v>
      </c>
      <c r="AE3296" s="41">
        <v>6195</v>
      </c>
      <c r="AF3296" s="4" t="s">
        <v>6535</v>
      </c>
      <c r="AG3296" s="41">
        <v>2858</v>
      </c>
      <c r="AH3296" s="2" t="s">
        <v>6535</v>
      </c>
      <c r="AI3296" s="41">
        <v>0</v>
      </c>
      <c r="AJ3296" s="2" t="s">
        <v>6535</v>
      </c>
      <c r="AK3296" s="41">
        <v>39770</v>
      </c>
      <c r="AL3296" s="2" t="s">
        <v>6535</v>
      </c>
      <c r="AM3296" s="2" t="str">
        <f>IF(OR(O3296="Q",Q3296="Q",S3296="Q",U3296="Q",W3296="Q",Y3296="Q",AB3296="Q",AD3296="Q",AF3296="Q",AH3296="Q",AJ3296="Q",AL3296="Q"),"Yes","No")</f>
        <v>No</v>
      </c>
    </row>
    <row r="3297" spans="1:39">
      <c r="A3297" s="3" t="s">
        <v>3565</v>
      </c>
      <c r="B3297" s="3" t="s">
        <v>3566</v>
      </c>
      <c r="C3297" s="4" t="s">
        <v>77</v>
      </c>
      <c r="D3297" s="241" t="s">
        <v>3567</v>
      </c>
      <c r="E3297" s="236" t="s">
        <v>3568</v>
      </c>
      <c r="F3297" s="3" t="s">
        <v>320</v>
      </c>
      <c r="G3297" s="4" t="s">
        <v>476</v>
      </c>
      <c r="H3297" s="60">
        <v>0</v>
      </c>
      <c r="I3297" s="27">
        <v>3</v>
      </c>
      <c r="J3297" s="170" t="s">
        <v>15</v>
      </c>
      <c r="K3297" s="170" t="s">
        <v>13</v>
      </c>
      <c r="L3297" s="5">
        <v>1</v>
      </c>
      <c r="N3297" s="31">
        <v>0.21424199143032036</v>
      </c>
      <c r="O3297" s="4" t="s">
        <v>6535</v>
      </c>
      <c r="P3297" s="56">
        <v>1.6695552622791814E-2</v>
      </c>
      <c r="Q3297" s="8" t="s">
        <v>6535</v>
      </c>
      <c r="R3297" s="35">
        <v>34.479714912280699</v>
      </c>
      <c r="S3297" s="2" t="s">
        <v>6535</v>
      </c>
      <c r="T3297" s="36">
        <v>2.6869517543859649</v>
      </c>
      <c r="U3297" s="2" t="s">
        <v>6535</v>
      </c>
      <c r="V3297" s="31">
        <v>12.832279126708835</v>
      </c>
      <c r="W3297" s="2" t="s">
        <v>6535</v>
      </c>
      <c r="X3297" s="31" t="s">
        <v>6535</v>
      </c>
      <c r="Y3297" s="2" t="s">
        <v>6535</v>
      </c>
      <c r="AA3297" s="37">
        <v>1050</v>
      </c>
      <c r="AB3297" s="4" t="s">
        <v>6535</v>
      </c>
      <c r="AC3297" s="37">
        <v>62891</v>
      </c>
      <c r="AD3297" s="4" t="s">
        <v>6535</v>
      </c>
      <c r="AE3297" s="41">
        <v>4901</v>
      </c>
      <c r="AF3297" s="4" t="s">
        <v>6535</v>
      </c>
      <c r="AG3297" s="41">
        <v>1824</v>
      </c>
      <c r="AH3297" s="2" t="s">
        <v>6535</v>
      </c>
      <c r="AI3297" s="41">
        <v>0</v>
      </c>
      <c r="AJ3297" s="2" t="s">
        <v>6535</v>
      </c>
      <c r="AK3297" s="41">
        <v>14337</v>
      </c>
      <c r="AL3297" s="2" t="s">
        <v>6535</v>
      </c>
      <c r="AM3297" s="2" t="str">
        <f>IF(OR(O3297="Q",Q3297="Q",S3297="Q",U3297="Q",W3297="Q",Y3297="Q",AB3297="Q",AD3297="Q",AF3297="Q",AH3297="Q",AJ3297="Q",AL3297="Q"),"Yes","No")</f>
        <v>No</v>
      </c>
    </row>
    <row r="3298" spans="1:39">
      <c r="A3298" s="6" t="s">
        <v>3561</v>
      </c>
      <c r="B3298" s="6" t="s">
        <v>3562</v>
      </c>
      <c r="C3298" s="4" t="s">
        <v>77</v>
      </c>
      <c r="D3298" s="242" t="s">
        <v>3563</v>
      </c>
      <c r="E3298" s="237" t="s">
        <v>3564</v>
      </c>
      <c r="F3298" s="25" t="s">
        <v>320</v>
      </c>
      <c r="G3298" s="53" t="s">
        <v>476</v>
      </c>
      <c r="H3298" s="180">
        <v>0</v>
      </c>
      <c r="I3298" s="28">
        <v>3</v>
      </c>
      <c r="J3298" s="171" t="s">
        <v>15</v>
      </c>
      <c r="K3298" s="171" t="s">
        <v>13</v>
      </c>
      <c r="L3298" s="9">
        <v>1</v>
      </c>
      <c r="M3298" s="9"/>
      <c r="N3298" s="32">
        <v>1.3758768952251641</v>
      </c>
      <c r="O3298" s="10" t="s">
        <v>6535</v>
      </c>
      <c r="P3298" s="57">
        <v>0.18396740226731756</v>
      </c>
      <c r="Q3298" s="7" t="s">
        <v>6535</v>
      </c>
      <c r="R3298" s="182">
        <v>52.850746268656714</v>
      </c>
      <c r="S3298" s="1" t="s">
        <v>6535</v>
      </c>
      <c r="T3298" s="36">
        <v>7.0666311300639659</v>
      </c>
      <c r="U3298" s="2" t="s">
        <v>6535</v>
      </c>
      <c r="V3298" s="31">
        <v>7.4789167986723992</v>
      </c>
      <c r="W3298" s="2" t="s">
        <v>6535</v>
      </c>
      <c r="X3298" s="31" t="s">
        <v>6535</v>
      </c>
      <c r="Y3298" s="2" t="s">
        <v>6535</v>
      </c>
      <c r="AA3298" s="38">
        <v>18240</v>
      </c>
      <c r="AB3298" s="9" t="s">
        <v>6535</v>
      </c>
      <c r="AC3298" s="38">
        <v>99148</v>
      </c>
      <c r="AD3298" s="9" t="s">
        <v>6535</v>
      </c>
      <c r="AE3298" s="42">
        <v>13257</v>
      </c>
      <c r="AF3298" s="9" t="s">
        <v>6535</v>
      </c>
      <c r="AG3298" s="41">
        <v>1876</v>
      </c>
      <c r="AH3298" s="2" t="s">
        <v>6535</v>
      </c>
      <c r="AI3298" s="41">
        <v>0</v>
      </c>
      <c r="AJ3298" s="2" t="s">
        <v>6535</v>
      </c>
      <c r="AK3298" s="41">
        <v>14236</v>
      </c>
      <c r="AL3298" s="2" t="s">
        <v>6535</v>
      </c>
      <c r="AM3298" s="2" t="str">
        <f>IF(OR(O3298="Q",Q3298="Q",S3298="Q",U3298="Q",W3298="Q",Y3298="Q",AB3298="Q",AD3298="Q",AF3298="Q",AH3298="Q",AJ3298="Q",AL3298="Q"),"Yes","No")</f>
        <v>No</v>
      </c>
    </row>
    <row r="3299" spans="1:39">
      <c r="A3299" s="6" t="s">
        <v>3549</v>
      </c>
      <c r="B3299" s="6" t="s">
        <v>3550</v>
      </c>
      <c r="C3299" s="4" t="s">
        <v>77</v>
      </c>
      <c r="D3299" s="242" t="s">
        <v>3551</v>
      </c>
      <c r="E3299" s="237" t="s">
        <v>3552</v>
      </c>
      <c r="F3299" s="25" t="s">
        <v>320</v>
      </c>
      <c r="G3299" s="53" t="s">
        <v>476</v>
      </c>
      <c r="H3299" s="180">
        <v>0</v>
      </c>
      <c r="I3299" s="28">
        <v>3</v>
      </c>
      <c r="J3299" s="171" t="s">
        <v>15</v>
      </c>
      <c r="K3299" s="171" t="s">
        <v>13</v>
      </c>
      <c r="L3299" s="9">
        <v>1</v>
      </c>
      <c r="M3299" s="9"/>
      <c r="N3299" s="32">
        <v>2.3568298723566392</v>
      </c>
      <c r="O3299" s="10" t="s">
        <v>6535</v>
      </c>
      <c r="P3299" s="57">
        <v>0.19712227923133305</v>
      </c>
      <c r="Q3299" s="7" t="s">
        <v>6535</v>
      </c>
      <c r="R3299" s="182">
        <v>42.75068119891008</v>
      </c>
      <c r="S3299" s="1" t="s">
        <v>6535</v>
      </c>
      <c r="T3299" s="36">
        <v>3.5756130790190737</v>
      </c>
      <c r="U3299" s="2" t="s">
        <v>6535</v>
      </c>
      <c r="V3299" s="31">
        <v>11.956182129929511</v>
      </c>
      <c r="W3299" s="2" t="s">
        <v>6535</v>
      </c>
      <c r="X3299" s="31" t="s">
        <v>6535</v>
      </c>
      <c r="Y3299" s="2" t="s">
        <v>6535</v>
      </c>
      <c r="AA3299" s="38">
        <v>24742</v>
      </c>
      <c r="AB3299" s="9" t="s">
        <v>6535</v>
      </c>
      <c r="AC3299" s="38">
        <v>125516</v>
      </c>
      <c r="AD3299" s="9" t="s">
        <v>6535</v>
      </c>
      <c r="AE3299" s="42">
        <v>10498</v>
      </c>
      <c r="AF3299" s="9" t="s">
        <v>6535</v>
      </c>
      <c r="AG3299" s="41">
        <v>2936</v>
      </c>
      <c r="AH3299" s="2" t="s">
        <v>6535</v>
      </c>
      <c r="AI3299" s="41">
        <v>0</v>
      </c>
      <c r="AJ3299" s="2" t="s">
        <v>6535</v>
      </c>
      <c r="AK3299" s="41">
        <v>59858</v>
      </c>
      <c r="AL3299" s="2" t="s">
        <v>6535</v>
      </c>
      <c r="AM3299" s="2" t="str">
        <f>IF(OR(O3299="Q",Q3299="Q",S3299="Q",U3299="Q",W3299="Q",Y3299="Q",AB3299="Q",AD3299="Q",AF3299="Q",AH3299="Q",AJ3299="Q",AL3299="Q"),"Yes","No")</f>
        <v>No</v>
      </c>
    </row>
    <row r="3300" spans="1:39">
      <c r="A3300" s="3" t="s">
        <v>3514</v>
      </c>
      <c r="B3300" s="3" t="s">
        <v>3515</v>
      </c>
      <c r="C3300" s="4" t="s">
        <v>77</v>
      </c>
      <c r="D3300" s="241" t="s">
        <v>3516</v>
      </c>
      <c r="E3300" s="236" t="s">
        <v>3517</v>
      </c>
      <c r="F3300" s="3" t="s">
        <v>320</v>
      </c>
      <c r="G3300" s="4" t="s">
        <v>476</v>
      </c>
      <c r="H3300" s="60">
        <v>0</v>
      </c>
      <c r="I3300" s="27">
        <v>3</v>
      </c>
      <c r="J3300" s="170" t="s">
        <v>15</v>
      </c>
      <c r="K3300" s="170" t="s">
        <v>13</v>
      </c>
      <c r="L3300" s="5">
        <v>1</v>
      </c>
      <c r="N3300" s="31">
        <v>2.1079717457114024</v>
      </c>
      <c r="O3300" s="4" t="s">
        <v>6535</v>
      </c>
      <c r="P3300" s="56">
        <v>9.7877524246825651E-2</v>
      </c>
      <c r="Q3300" s="8" t="s">
        <v>6535</v>
      </c>
      <c r="R3300" s="35">
        <v>44.372141372141371</v>
      </c>
      <c r="S3300" s="2" t="s">
        <v>6535</v>
      </c>
      <c r="T3300" s="36">
        <v>2.0602910602910605</v>
      </c>
      <c r="U3300" s="2" t="s">
        <v>6535</v>
      </c>
      <c r="V3300" s="31">
        <v>21.536831483350152</v>
      </c>
      <c r="W3300" s="2" t="s">
        <v>6535</v>
      </c>
      <c r="X3300" s="31" t="s">
        <v>6535</v>
      </c>
      <c r="Y3300" s="2" t="s">
        <v>6535</v>
      </c>
      <c r="AA3300" s="37">
        <v>2089</v>
      </c>
      <c r="AB3300" s="4" t="s">
        <v>6535</v>
      </c>
      <c r="AC3300" s="37">
        <v>21343</v>
      </c>
      <c r="AD3300" s="4" t="s">
        <v>6535</v>
      </c>
      <c r="AE3300" s="41">
        <v>991</v>
      </c>
      <c r="AF3300" s="4" t="s">
        <v>6535</v>
      </c>
      <c r="AG3300" s="41">
        <v>481</v>
      </c>
      <c r="AH3300" s="2" t="s">
        <v>6535</v>
      </c>
      <c r="AI3300" s="41">
        <v>0</v>
      </c>
      <c r="AJ3300" s="2" t="s">
        <v>6535</v>
      </c>
      <c r="AK3300" s="41">
        <v>11664</v>
      </c>
      <c r="AL3300" s="2" t="s">
        <v>6535</v>
      </c>
      <c r="AM3300" s="2" t="str">
        <f>IF(OR(O3300="Q",Q3300="Q",S3300="Q",U3300="Q",W3300="Q",Y3300="Q",AB3300="Q",AD3300="Q",AF3300="Q",AH3300="Q",AJ3300="Q",AL3300="Q"),"Yes","No")</f>
        <v>No</v>
      </c>
    </row>
    <row r="3301" spans="1:39">
      <c r="A3301" s="6" t="s">
        <v>6429</v>
      </c>
      <c r="B3301" s="6" t="s">
        <v>6430</v>
      </c>
      <c r="C3301" s="4" t="s">
        <v>130</v>
      </c>
      <c r="D3301" s="242">
        <v>6129</v>
      </c>
      <c r="E3301" s="237">
        <v>60129</v>
      </c>
      <c r="F3301" s="25" t="s">
        <v>317</v>
      </c>
      <c r="G3301" s="53" t="s">
        <v>264</v>
      </c>
      <c r="H3301" s="180">
        <v>239938</v>
      </c>
      <c r="I3301" s="28">
        <v>3</v>
      </c>
      <c r="J3301" s="171" t="s">
        <v>14</v>
      </c>
      <c r="K3301" s="171" t="s">
        <v>16</v>
      </c>
      <c r="L3301" s="9">
        <v>1</v>
      </c>
      <c r="M3301" s="9"/>
      <c r="N3301" s="32">
        <v>2.7190332326283988</v>
      </c>
      <c r="O3301" s="10" t="s">
        <v>6535</v>
      </c>
      <c r="P3301" s="57">
        <v>6.0346388268662119E-3</v>
      </c>
      <c r="Q3301" s="7" t="s">
        <v>6535</v>
      </c>
      <c r="R3301" s="182">
        <v>300.68346774193549</v>
      </c>
      <c r="S3301" s="1" t="s">
        <v>6535</v>
      </c>
      <c r="T3301" s="36">
        <v>0.66733870967741937</v>
      </c>
      <c r="U3301" s="2" t="s">
        <v>6535</v>
      </c>
      <c r="V3301" s="31">
        <v>450.57099697885195</v>
      </c>
      <c r="W3301" s="2" t="s">
        <v>6535</v>
      </c>
      <c r="X3301" s="31" t="s">
        <v>6535</v>
      </c>
      <c r="Y3301" s="2" t="s">
        <v>6535</v>
      </c>
      <c r="AA3301" s="38">
        <v>900</v>
      </c>
      <c r="AB3301" s="9" t="s">
        <v>6535</v>
      </c>
      <c r="AC3301" s="38">
        <v>149139</v>
      </c>
      <c r="AD3301" s="9" t="s">
        <v>6535</v>
      </c>
      <c r="AE3301" s="42">
        <v>331</v>
      </c>
      <c r="AF3301" s="9" t="s">
        <v>6535</v>
      </c>
      <c r="AG3301" s="41">
        <v>496</v>
      </c>
      <c r="AH3301" s="2" t="s">
        <v>6535</v>
      </c>
      <c r="AI3301" s="41">
        <v>0</v>
      </c>
      <c r="AJ3301" s="2" t="s">
        <v>6535</v>
      </c>
      <c r="AK3301" s="41">
        <v>1570</v>
      </c>
      <c r="AL3301" s="2" t="s">
        <v>6535</v>
      </c>
      <c r="AM3301" s="2" t="str">
        <f>IF(OR(O3301="Q",Q3301="Q",S3301="Q",U3301="Q",W3301="Q",Y3301="Q",AB3301="Q",AD3301="Q",AF3301="Q",AH3301="Q",AJ3301="Q",AL3301="Q"),"Yes","No")</f>
        <v>No</v>
      </c>
    </row>
    <row r="3302" spans="1:39">
      <c r="A3302" s="6" t="s">
        <v>6403</v>
      </c>
      <c r="B3302" s="6" t="s">
        <v>3886</v>
      </c>
      <c r="C3302" s="4" t="s">
        <v>141</v>
      </c>
      <c r="D3302" s="242" t="s">
        <v>6404</v>
      </c>
      <c r="E3302" s="237">
        <v>55240</v>
      </c>
      <c r="F3302" s="25" t="s">
        <v>167</v>
      </c>
      <c r="G3302" s="53" t="s">
        <v>264</v>
      </c>
      <c r="H3302" s="180">
        <v>0</v>
      </c>
      <c r="I3302" s="27">
        <v>2</v>
      </c>
      <c r="J3302" s="171" t="s">
        <v>14</v>
      </c>
      <c r="K3302" s="171" t="s">
        <v>13</v>
      </c>
      <c r="L3302" s="9">
        <v>2</v>
      </c>
      <c r="M3302" s="9"/>
      <c r="N3302" s="32">
        <v>1.0392265193370165</v>
      </c>
      <c r="O3302" s="10" t="s">
        <v>6535</v>
      </c>
      <c r="P3302" s="57">
        <v>6.5223610184037384E-2</v>
      </c>
      <c r="Q3302" s="7" t="s">
        <v>6535</v>
      </c>
      <c r="R3302" s="182">
        <v>41.023115220483639</v>
      </c>
      <c r="S3302" s="1" t="s">
        <v>6535</v>
      </c>
      <c r="T3302" s="36">
        <v>2.5746799431009957</v>
      </c>
      <c r="U3302" s="2" t="s">
        <v>6535</v>
      </c>
      <c r="V3302" s="31">
        <v>15.933287292817679</v>
      </c>
      <c r="W3302" s="2" t="s">
        <v>6535</v>
      </c>
      <c r="X3302" s="31" t="s">
        <v>6535</v>
      </c>
      <c r="Y3302" s="2" t="s">
        <v>6535</v>
      </c>
      <c r="AA3302" s="38">
        <v>7524</v>
      </c>
      <c r="AB3302" s="9" t="s">
        <v>6535</v>
      </c>
      <c r="AC3302" s="38">
        <v>115357</v>
      </c>
      <c r="AD3302" s="9" t="s">
        <v>6535</v>
      </c>
      <c r="AE3302" s="42">
        <v>7240</v>
      </c>
      <c r="AF3302" s="9" t="s">
        <v>6535</v>
      </c>
      <c r="AG3302" s="41">
        <v>2812</v>
      </c>
      <c r="AH3302" s="2" t="s">
        <v>6535</v>
      </c>
      <c r="AI3302" s="41">
        <v>0</v>
      </c>
      <c r="AJ3302" s="2" t="s">
        <v>6535</v>
      </c>
      <c r="AK3302" s="41">
        <v>56101</v>
      </c>
      <c r="AL3302" s="2" t="s">
        <v>6535</v>
      </c>
      <c r="AM3302" s="2" t="str">
        <f>IF(OR(O3302="Q",Q3302="Q",S3302="Q",U3302="Q",W3302="Q",Y3302="Q",AB3302="Q",AD3302="Q",AF3302="Q",AH3302="Q",AJ3302="Q",AL3302="Q"),"Yes","No")</f>
        <v>No</v>
      </c>
    </row>
    <row r="3303" spans="1:39">
      <c r="A3303" s="6" t="s">
        <v>6466</v>
      </c>
      <c r="B3303" s="6" t="s">
        <v>5194</v>
      </c>
      <c r="C3303" s="4" t="s">
        <v>82</v>
      </c>
      <c r="D3303" s="242" t="s">
        <v>5195</v>
      </c>
      <c r="E3303" s="237">
        <v>88152</v>
      </c>
      <c r="F3303" s="25" t="s">
        <v>167</v>
      </c>
      <c r="G3303" s="53" t="s">
        <v>264</v>
      </c>
      <c r="H3303" s="180">
        <v>0</v>
      </c>
      <c r="I3303" s="27">
        <v>2</v>
      </c>
      <c r="J3303" s="171" t="s">
        <v>14</v>
      </c>
      <c r="K3303" s="171" t="s">
        <v>13</v>
      </c>
      <c r="L3303" s="9">
        <v>2</v>
      </c>
      <c r="M3303" s="9"/>
      <c r="N3303" s="32">
        <v>0.25048543689320391</v>
      </c>
      <c r="O3303" s="10" t="s">
        <v>6535</v>
      </c>
      <c r="P3303" s="57">
        <v>1.2428676950745614E-2</v>
      </c>
      <c r="Q3303" s="7" t="s">
        <v>6535</v>
      </c>
      <c r="R3303" s="182">
        <v>53.933602771362587</v>
      </c>
      <c r="S3303" s="1" t="s">
        <v>6535</v>
      </c>
      <c r="T3303" s="36">
        <v>2.6760969976905313</v>
      </c>
      <c r="U3303" s="2" t="s">
        <v>6535</v>
      </c>
      <c r="V3303" s="31">
        <v>20.153829557713053</v>
      </c>
      <c r="W3303" s="2" t="s">
        <v>6535</v>
      </c>
      <c r="X3303" s="31" t="s">
        <v>6535</v>
      </c>
      <c r="Y3303" s="2" t="s">
        <v>6535</v>
      </c>
      <c r="AA3303" s="38">
        <v>2322</v>
      </c>
      <c r="AB3303" s="9" t="s">
        <v>6535</v>
      </c>
      <c r="AC3303" s="38">
        <v>186826</v>
      </c>
      <c r="AD3303" s="9" t="s">
        <v>6535</v>
      </c>
      <c r="AE3303" s="42">
        <v>9270</v>
      </c>
      <c r="AF3303" s="9" t="s">
        <v>6535</v>
      </c>
      <c r="AG3303" s="41">
        <v>3464</v>
      </c>
      <c r="AH3303" s="2" t="s">
        <v>6535</v>
      </c>
      <c r="AI3303" s="41">
        <v>0</v>
      </c>
      <c r="AJ3303" s="2" t="s">
        <v>6535</v>
      </c>
      <c r="AK3303" s="41">
        <v>24025</v>
      </c>
      <c r="AL3303" s="2" t="s">
        <v>6535</v>
      </c>
      <c r="AM3303" s="2" t="str">
        <f>IF(OR(O3303="Q",Q3303="Q",S3303="Q",U3303="Q",W3303="Q",Y3303="Q",AB3303="Q",AD3303="Q",AF3303="Q",AH3303="Q",AJ3303="Q",AL3303="Q"),"Yes","No")</f>
        <v>No</v>
      </c>
    </row>
    <row r="3304" spans="1:39">
      <c r="A3304" s="6" t="s">
        <v>4058</v>
      </c>
      <c r="B3304" s="6" t="s">
        <v>4059</v>
      </c>
      <c r="C3304" s="4" t="s">
        <v>111</v>
      </c>
      <c r="D3304" s="242" t="s">
        <v>4060</v>
      </c>
      <c r="E3304" s="237">
        <v>66212</v>
      </c>
      <c r="F3304" s="25" t="s">
        <v>167</v>
      </c>
      <c r="G3304" s="53" t="s">
        <v>264</v>
      </c>
      <c r="H3304" s="180">
        <v>0</v>
      </c>
      <c r="I3304" s="27">
        <v>2</v>
      </c>
      <c r="J3304" s="171" t="s">
        <v>15</v>
      </c>
      <c r="K3304" s="171" t="s">
        <v>13</v>
      </c>
      <c r="L3304" s="9">
        <v>2</v>
      </c>
      <c r="M3304" s="9"/>
      <c r="N3304" s="32">
        <v>3.4154589371980677</v>
      </c>
      <c r="O3304" s="10" t="s">
        <v>6535</v>
      </c>
      <c r="P3304" s="57">
        <v>0.14111776447105789</v>
      </c>
      <c r="Q3304" s="7" t="s">
        <v>6535</v>
      </c>
      <c r="R3304" s="182">
        <v>23.194444444444443</v>
      </c>
      <c r="S3304" s="1" t="s">
        <v>6535</v>
      </c>
      <c r="T3304" s="36">
        <v>0.95833333333333337</v>
      </c>
      <c r="U3304" s="2" t="s">
        <v>6535</v>
      </c>
      <c r="V3304" s="31">
        <v>24.202898550724637</v>
      </c>
      <c r="W3304" s="2" t="s">
        <v>6535</v>
      </c>
      <c r="X3304" s="31" t="s">
        <v>6535</v>
      </c>
      <c r="Y3304" s="2" t="s">
        <v>6535</v>
      </c>
      <c r="AA3304" s="38">
        <v>707</v>
      </c>
      <c r="AB3304" s="9" t="s">
        <v>6535</v>
      </c>
      <c r="AC3304" s="38">
        <v>5010</v>
      </c>
      <c r="AD3304" s="9" t="s">
        <v>6535</v>
      </c>
      <c r="AE3304" s="42">
        <v>207</v>
      </c>
      <c r="AF3304" s="9" t="s">
        <v>6535</v>
      </c>
      <c r="AG3304" s="41">
        <v>216</v>
      </c>
      <c r="AH3304" s="2" t="s">
        <v>6535</v>
      </c>
      <c r="AI3304" s="41">
        <v>0</v>
      </c>
      <c r="AJ3304" s="2" t="s">
        <v>6535</v>
      </c>
      <c r="AK3304" s="41">
        <v>1918</v>
      </c>
      <c r="AL3304" s="2" t="s">
        <v>6535</v>
      </c>
      <c r="AM3304" s="2" t="str">
        <f>IF(OR(O3304="Q",Q3304="Q",S3304="Q",U3304="Q",W3304="Q",Y3304="Q",AB3304="Q",AD3304="Q",AF3304="Q",AH3304="Q",AJ3304="Q",AL3304="Q"),"Yes","No")</f>
        <v>No</v>
      </c>
    </row>
    <row r="3305" spans="1:39">
      <c r="A3305" s="6" t="s">
        <v>168</v>
      </c>
      <c r="B3305" s="6" t="s">
        <v>1824</v>
      </c>
      <c r="C3305" s="4" t="s">
        <v>66</v>
      </c>
      <c r="D3305" s="242">
        <v>4218</v>
      </c>
      <c r="E3305" s="237">
        <v>40218</v>
      </c>
      <c r="F3305" s="25" t="s">
        <v>317</v>
      </c>
      <c r="G3305" s="53" t="s">
        <v>264</v>
      </c>
      <c r="H3305" s="180">
        <v>972546</v>
      </c>
      <c r="I3305" s="27">
        <v>2</v>
      </c>
      <c r="J3305" s="171" t="s">
        <v>15</v>
      </c>
      <c r="K3305" s="171" t="s">
        <v>13</v>
      </c>
      <c r="L3305" s="9">
        <v>2</v>
      </c>
      <c r="M3305" s="9"/>
      <c r="N3305" s="32">
        <v>0.54152230971128612</v>
      </c>
      <c r="O3305" s="10" t="s">
        <v>6535</v>
      </c>
      <c r="P3305" s="57">
        <v>7.7707054348235466E-2</v>
      </c>
      <c r="Q3305" s="7" t="s">
        <v>6535</v>
      </c>
      <c r="R3305" s="182">
        <v>43.900462962962962</v>
      </c>
      <c r="S3305" s="1" t="s">
        <v>6535</v>
      </c>
      <c r="T3305" s="36">
        <v>6.2996031746031749</v>
      </c>
      <c r="U3305" s="2" t="s">
        <v>6535</v>
      </c>
      <c r="V3305" s="31">
        <v>6.9687664041994752</v>
      </c>
      <c r="W3305" s="2" t="s">
        <v>6535</v>
      </c>
      <c r="X3305" s="31" t="s">
        <v>6535</v>
      </c>
      <c r="Y3305" s="2" t="s">
        <v>6535</v>
      </c>
      <c r="AA3305" s="38">
        <v>10316</v>
      </c>
      <c r="AB3305" s="9" t="s">
        <v>6535</v>
      </c>
      <c r="AC3305" s="38">
        <v>132755</v>
      </c>
      <c r="AD3305" s="9" t="s">
        <v>6535</v>
      </c>
      <c r="AE3305" s="42">
        <v>19050</v>
      </c>
      <c r="AF3305" s="9" t="s">
        <v>6535</v>
      </c>
      <c r="AG3305" s="41">
        <v>3024</v>
      </c>
      <c r="AH3305" s="2" t="s">
        <v>6535</v>
      </c>
      <c r="AI3305" s="41">
        <v>0</v>
      </c>
      <c r="AJ3305" s="2" t="s">
        <v>6535</v>
      </c>
      <c r="AK3305" s="41">
        <v>35832</v>
      </c>
      <c r="AL3305" s="2" t="s">
        <v>6535</v>
      </c>
      <c r="AM3305" s="2" t="str">
        <f>IF(OR(O3305="Q",Q3305="Q",S3305="Q",U3305="Q",W3305="Q",Y3305="Q",AB3305="Q",AD3305="Q",AF3305="Q",AH3305="Q",AJ3305="Q",AL3305="Q"),"Yes","No")</f>
        <v>No</v>
      </c>
    </row>
    <row r="3306" spans="1:39">
      <c r="A3306" s="3" t="s">
        <v>367</v>
      </c>
      <c r="B3306" s="3" t="s">
        <v>368</v>
      </c>
      <c r="C3306" s="4" t="s">
        <v>11</v>
      </c>
      <c r="D3306" s="241" t="s">
        <v>369</v>
      </c>
      <c r="E3306" s="236">
        <v>30</v>
      </c>
      <c r="F3306" s="3" t="s">
        <v>167</v>
      </c>
      <c r="G3306" s="4" t="s">
        <v>264</v>
      </c>
      <c r="H3306" s="60">
        <v>0</v>
      </c>
      <c r="I3306" s="27">
        <v>2</v>
      </c>
      <c r="J3306" s="170" t="s">
        <v>14</v>
      </c>
      <c r="K3306" s="170" t="s">
        <v>13</v>
      </c>
      <c r="L3306" s="5">
        <v>2</v>
      </c>
      <c r="N3306" s="31">
        <v>1.6389658356417358</v>
      </c>
      <c r="O3306" s="4" t="s">
        <v>6535</v>
      </c>
      <c r="P3306" s="56">
        <v>3.2060930820639412E-2</v>
      </c>
      <c r="Q3306" s="8" t="s">
        <v>6535</v>
      </c>
      <c r="R3306" s="35">
        <v>44.349799732977303</v>
      </c>
      <c r="S3306" s="2" t="s">
        <v>6535</v>
      </c>
      <c r="T3306" s="36">
        <v>0.86755674232309743</v>
      </c>
      <c r="U3306" s="2" t="s">
        <v>6535</v>
      </c>
      <c r="V3306" s="31">
        <v>51.120344721452753</v>
      </c>
      <c r="W3306" s="2" t="s">
        <v>6535</v>
      </c>
      <c r="X3306" s="31" t="s">
        <v>6535</v>
      </c>
      <c r="Y3306" s="2" t="s">
        <v>6535</v>
      </c>
      <c r="AA3306" s="37">
        <v>5325</v>
      </c>
      <c r="AB3306" s="4" t="s">
        <v>6535</v>
      </c>
      <c r="AC3306" s="37">
        <v>166090</v>
      </c>
      <c r="AD3306" s="4" t="s">
        <v>6535</v>
      </c>
      <c r="AE3306" s="41">
        <v>3249</v>
      </c>
      <c r="AF3306" s="4" t="s">
        <v>6535</v>
      </c>
      <c r="AG3306" s="41">
        <v>3745</v>
      </c>
      <c r="AH3306" s="2" t="s">
        <v>6535</v>
      </c>
      <c r="AI3306" s="41">
        <v>0</v>
      </c>
      <c r="AJ3306" s="2" t="s">
        <v>6535</v>
      </c>
      <c r="AK3306" s="41">
        <v>67677</v>
      </c>
      <c r="AL3306" s="2" t="s">
        <v>6535</v>
      </c>
      <c r="AM3306" s="2" t="str">
        <f>IF(OR(O3306="Q",Q3306="Q",S3306="Q",U3306="Q",W3306="Q",Y3306="Q",AB3306="Q",AD3306="Q",AF3306="Q",AH3306="Q",AJ3306="Q",AL3306="Q"),"Yes","No")</f>
        <v>No</v>
      </c>
    </row>
    <row r="3307" spans="1:39">
      <c r="A3307" s="3" t="s">
        <v>5192</v>
      </c>
      <c r="B3307" s="3" t="s">
        <v>5173</v>
      </c>
      <c r="C3307" s="4" t="s">
        <v>84</v>
      </c>
      <c r="D3307" s="241" t="s">
        <v>5193</v>
      </c>
      <c r="E3307" s="236">
        <v>88146</v>
      </c>
      <c r="F3307" s="3" t="s">
        <v>167</v>
      </c>
      <c r="G3307" s="4" t="s">
        <v>264</v>
      </c>
      <c r="H3307" s="60">
        <v>0</v>
      </c>
      <c r="I3307" s="27">
        <v>2</v>
      </c>
      <c r="J3307" s="170" t="s">
        <v>15</v>
      </c>
      <c r="K3307" s="170" t="s">
        <v>13</v>
      </c>
      <c r="L3307" s="5">
        <v>2</v>
      </c>
      <c r="N3307" s="31">
        <v>0</v>
      </c>
      <c r="O3307" s="4" t="s">
        <v>6535</v>
      </c>
      <c r="P3307" s="56">
        <v>0</v>
      </c>
      <c r="Q3307" s="8" t="s">
        <v>6535</v>
      </c>
      <c r="R3307" s="35">
        <v>41.165398274987318</v>
      </c>
      <c r="S3307" s="2" t="s">
        <v>6535</v>
      </c>
      <c r="T3307" s="36">
        <v>1.1334348046676814</v>
      </c>
      <c r="U3307" s="2" t="s">
        <v>6535</v>
      </c>
      <c r="V3307" s="31">
        <v>36.319158460161148</v>
      </c>
      <c r="W3307" s="2" t="s">
        <v>6535</v>
      </c>
      <c r="X3307" s="31" t="s">
        <v>6535</v>
      </c>
      <c r="Y3307" s="2" t="s">
        <v>6535</v>
      </c>
      <c r="AA3307" s="37">
        <v>0</v>
      </c>
      <c r="AB3307" s="4" t="s">
        <v>6535</v>
      </c>
      <c r="AC3307" s="37">
        <v>81137</v>
      </c>
      <c r="AD3307" s="4" t="s">
        <v>6535</v>
      </c>
      <c r="AE3307" s="41">
        <v>2234</v>
      </c>
      <c r="AF3307" s="4" t="s">
        <v>6535</v>
      </c>
      <c r="AG3307" s="41">
        <v>1971</v>
      </c>
      <c r="AH3307" s="2" t="s">
        <v>6535</v>
      </c>
      <c r="AI3307" s="41">
        <v>0</v>
      </c>
      <c r="AJ3307" s="2" t="s">
        <v>6535</v>
      </c>
      <c r="AK3307" s="41">
        <v>33058</v>
      </c>
      <c r="AL3307" s="2" t="s">
        <v>6535</v>
      </c>
      <c r="AM3307" s="2" t="str">
        <f>IF(OR(O3307="Q",Q3307="Q",S3307="Q",U3307="Q",W3307="Q",Y3307="Q",AB3307="Q",AD3307="Q",AF3307="Q",AH3307="Q",AJ3307="Q",AL3307="Q"),"Yes","No")</f>
        <v>No</v>
      </c>
    </row>
    <row r="3308" spans="1:39">
      <c r="A3308" s="3" t="s">
        <v>5868</v>
      </c>
      <c r="B3308" s="3" t="s">
        <v>5869</v>
      </c>
      <c r="C3308" s="4" t="s">
        <v>96</v>
      </c>
      <c r="D3308" s="241" t="s">
        <v>5870</v>
      </c>
      <c r="E3308" s="236">
        <v>99394</v>
      </c>
      <c r="F3308" s="3" t="s">
        <v>167</v>
      </c>
      <c r="G3308" s="4" t="s">
        <v>264</v>
      </c>
      <c r="H3308" s="60">
        <v>0</v>
      </c>
      <c r="I3308" s="27">
        <v>2</v>
      </c>
      <c r="J3308" s="170" t="s">
        <v>14</v>
      </c>
      <c r="K3308" s="170" t="s">
        <v>13</v>
      </c>
      <c r="L3308" s="5">
        <v>2</v>
      </c>
      <c r="N3308" s="31">
        <v>0</v>
      </c>
      <c r="O3308" s="4" t="s">
        <v>6535</v>
      </c>
      <c r="P3308" s="56">
        <v>0</v>
      </c>
      <c r="Q3308" s="8" t="s">
        <v>6535</v>
      </c>
      <c r="R3308" s="35">
        <v>117.24919093851133</v>
      </c>
      <c r="S3308" s="2" t="s">
        <v>6535</v>
      </c>
      <c r="T3308" s="36">
        <v>4.8511326860841422</v>
      </c>
      <c r="U3308" s="2" t="s">
        <v>6535</v>
      </c>
      <c r="V3308" s="31">
        <v>24.169446297531689</v>
      </c>
      <c r="W3308" s="2" t="s">
        <v>6535</v>
      </c>
      <c r="X3308" s="31" t="s">
        <v>6535</v>
      </c>
      <c r="Y3308" s="2" t="s">
        <v>6535</v>
      </c>
      <c r="AA3308" s="37">
        <v>0</v>
      </c>
      <c r="AB3308" s="4" t="s">
        <v>6535</v>
      </c>
      <c r="AC3308" s="37">
        <v>72460</v>
      </c>
      <c r="AD3308" s="4" t="s">
        <v>6535</v>
      </c>
      <c r="AE3308" s="41">
        <v>2998</v>
      </c>
      <c r="AF3308" s="4" t="s">
        <v>6535</v>
      </c>
      <c r="AG3308" s="41">
        <v>618</v>
      </c>
      <c r="AH3308" s="2" t="s">
        <v>6535</v>
      </c>
      <c r="AI3308" s="41">
        <v>0</v>
      </c>
      <c r="AJ3308" s="2" t="s">
        <v>6535</v>
      </c>
      <c r="AK3308" s="41">
        <v>8437</v>
      </c>
      <c r="AL3308" s="2" t="s">
        <v>6535</v>
      </c>
      <c r="AM3308" s="2" t="str">
        <f>IF(OR(O3308="Q",Q3308="Q",S3308="Q",U3308="Q",W3308="Q",Y3308="Q",AB3308="Q",AD3308="Q",AF3308="Q",AH3308="Q",AJ3308="Q",AL3308="Q"),"Yes","No")</f>
        <v>No</v>
      </c>
    </row>
    <row r="3309" spans="1:39">
      <c r="A3309" s="3" t="s">
        <v>6368</v>
      </c>
      <c r="B3309" s="3" t="s">
        <v>6369</v>
      </c>
      <c r="C3309" s="4" t="s">
        <v>48</v>
      </c>
      <c r="E3309" s="236">
        <v>44932</v>
      </c>
      <c r="F3309" s="3" t="s">
        <v>317</v>
      </c>
      <c r="G3309" s="4" t="s">
        <v>264</v>
      </c>
      <c r="H3309" s="60">
        <v>5502379</v>
      </c>
      <c r="I3309" s="27">
        <v>2</v>
      </c>
      <c r="J3309" s="170" t="s">
        <v>15</v>
      </c>
      <c r="K3309" s="170" t="s">
        <v>13</v>
      </c>
      <c r="L3309" s="5">
        <v>2</v>
      </c>
      <c r="N3309" s="31">
        <v>0.33890445859872609</v>
      </c>
      <c r="O3309" s="4" t="s">
        <v>6535</v>
      </c>
      <c r="P3309" s="56">
        <v>9.0152490681125047E-2</v>
      </c>
      <c r="Q3309" s="8" t="s">
        <v>6535</v>
      </c>
      <c r="R3309" s="35">
        <v>57.87787656903766</v>
      </c>
      <c r="S3309" s="2" t="s">
        <v>6535</v>
      </c>
      <c r="T3309" s="36">
        <v>15.396182008368202</v>
      </c>
      <c r="U3309" s="2" t="s">
        <v>6535</v>
      </c>
      <c r="V3309" s="31">
        <v>3.7592356687898087</v>
      </c>
      <c r="W3309" s="2" t="s">
        <v>6535</v>
      </c>
      <c r="X3309" s="31" t="s">
        <v>6535</v>
      </c>
      <c r="Y3309" s="2" t="s">
        <v>6535</v>
      </c>
      <c r="AA3309" s="37">
        <v>19953</v>
      </c>
      <c r="AB3309" s="4" t="s">
        <v>6535</v>
      </c>
      <c r="AC3309" s="37">
        <v>221325</v>
      </c>
      <c r="AD3309" s="4" t="s">
        <v>6535</v>
      </c>
      <c r="AE3309" s="41">
        <v>58875</v>
      </c>
      <c r="AF3309" s="4" t="s">
        <v>6535</v>
      </c>
      <c r="AG3309" s="41">
        <v>3824</v>
      </c>
      <c r="AH3309" s="2" t="s">
        <v>6535</v>
      </c>
      <c r="AI3309" s="41">
        <v>0</v>
      </c>
      <c r="AJ3309" s="2" t="s">
        <v>6535</v>
      </c>
      <c r="AK3309" s="41">
        <v>54825</v>
      </c>
      <c r="AL3309" s="2" t="s">
        <v>6535</v>
      </c>
      <c r="AM3309" s="2" t="str">
        <f>IF(OR(O3309="Q",Q3309="Q",S3309="Q",U3309="Q",W3309="Q",Y3309="Q",AB3309="Q",AD3309="Q",AF3309="Q",AH3309="Q",AJ3309="Q",AL3309="Q"),"Yes","No")</f>
        <v>No</v>
      </c>
    </row>
    <row r="3310" spans="1:39">
      <c r="A3310" s="3" t="s">
        <v>465</v>
      </c>
      <c r="B3310" s="3" t="s">
        <v>466</v>
      </c>
      <c r="C3310" s="4" t="s">
        <v>11</v>
      </c>
      <c r="D3310" s="241" t="s">
        <v>467</v>
      </c>
      <c r="E3310" s="236">
        <v>279</v>
      </c>
      <c r="F3310" s="3" t="s">
        <v>167</v>
      </c>
      <c r="G3310" s="4" t="s">
        <v>264</v>
      </c>
      <c r="H3310" s="60">
        <v>0</v>
      </c>
      <c r="I3310" s="27">
        <v>2</v>
      </c>
      <c r="J3310" s="170" t="s">
        <v>14</v>
      </c>
      <c r="K3310" s="170" t="s">
        <v>13</v>
      </c>
      <c r="L3310" s="5">
        <v>2</v>
      </c>
      <c r="N3310" s="31">
        <v>2.5952380952380953</v>
      </c>
      <c r="O3310" s="4" t="s">
        <v>6535</v>
      </c>
      <c r="P3310" s="56">
        <v>6.1949417448138679E-2</v>
      </c>
      <c r="Q3310" s="8" t="s">
        <v>6535</v>
      </c>
      <c r="R3310" s="35">
        <v>51.79231398201145</v>
      </c>
      <c r="S3310" s="2" t="s">
        <v>6535</v>
      </c>
      <c r="T3310" s="36">
        <v>1.2363041700735895</v>
      </c>
      <c r="U3310" s="2" t="s">
        <v>6535</v>
      </c>
      <c r="V3310" s="31">
        <v>41.892857142857146</v>
      </c>
      <c r="W3310" s="2" t="s">
        <v>6535</v>
      </c>
      <c r="X3310" s="31" t="s">
        <v>6535</v>
      </c>
      <c r="Y3310" s="2" t="s">
        <v>6535</v>
      </c>
      <c r="AA3310" s="37">
        <v>3924</v>
      </c>
      <c r="AB3310" s="4" t="s">
        <v>6535</v>
      </c>
      <c r="AC3310" s="37">
        <v>63342</v>
      </c>
      <c r="AD3310" s="4" t="s">
        <v>6535</v>
      </c>
      <c r="AE3310" s="41">
        <v>1512</v>
      </c>
      <c r="AF3310" s="4" t="s">
        <v>6535</v>
      </c>
      <c r="AG3310" s="41">
        <v>1223</v>
      </c>
      <c r="AH3310" s="2" t="s">
        <v>6535</v>
      </c>
      <c r="AI3310" s="41">
        <v>0</v>
      </c>
      <c r="AJ3310" s="2" t="s">
        <v>6535</v>
      </c>
      <c r="AK3310" s="41">
        <v>18893</v>
      </c>
      <c r="AL3310" s="2" t="s">
        <v>6535</v>
      </c>
      <c r="AM3310" s="2" t="str">
        <f>IF(OR(O3310="Q",Q3310="Q",S3310="Q",U3310="Q",W3310="Q",Y3310="Q",AB3310="Q",AD3310="Q",AF3310="Q",AH3310="Q",AJ3310="Q",AL3310="Q"),"Yes","No")</f>
        <v>No</v>
      </c>
    </row>
    <row r="3311" spans="1:39">
      <c r="A3311" s="3" t="s">
        <v>142</v>
      </c>
      <c r="B3311" s="3" t="s">
        <v>776</v>
      </c>
      <c r="C3311" s="4" t="s">
        <v>141</v>
      </c>
      <c r="D3311" s="241">
        <v>5210</v>
      </c>
      <c r="E3311" s="236">
        <v>50210</v>
      </c>
      <c r="F3311" s="3" t="s">
        <v>317</v>
      </c>
      <c r="G3311" s="4" t="s">
        <v>264</v>
      </c>
      <c r="H3311" s="60">
        <v>68444</v>
      </c>
      <c r="I3311" s="27">
        <v>2</v>
      </c>
      <c r="J3311" s="170" t="s">
        <v>14</v>
      </c>
      <c r="K3311" s="170" t="s">
        <v>13</v>
      </c>
      <c r="L3311" s="5">
        <v>2</v>
      </c>
      <c r="N3311" s="31">
        <v>3.3743974556477663</v>
      </c>
      <c r="O3311" s="4" t="s">
        <v>6535</v>
      </c>
      <c r="P3311" s="56">
        <v>0.32806709859454342</v>
      </c>
      <c r="Q3311" s="8" t="s">
        <v>6535</v>
      </c>
      <c r="R3311" s="35">
        <v>37.769890510948905</v>
      </c>
      <c r="S3311" s="2" t="s">
        <v>6535</v>
      </c>
      <c r="T3311" s="36">
        <v>3.6720802919708029</v>
      </c>
      <c r="U3311" s="2" t="s">
        <v>6535</v>
      </c>
      <c r="V3311" s="31">
        <v>10.285692988123044</v>
      </c>
      <c r="W3311" s="2" t="s">
        <v>6535</v>
      </c>
      <c r="X3311" s="31" t="s">
        <v>6535</v>
      </c>
      <c r="Y3311" s="2" t="s">
        <v>6535</v>
      </c>
      <c r="AA3311" s="37">
        <v>67903</v>
      </c>
      <c r="AB3311" s="4" t="s">
        <v>6535</v>
      </c>
      <c r="AC3311" s="37">
        <v>206979</v>
      </c>
      <c r="AD3311" s="4" t="s">
        <v>6535</v>
      </c>
      <c r="AE3311" s="41">
        <v>20123</v>
      </c>
      <c r="AF3311" s="4" t="s">
        <v>6535</v>
      </c>
      <c r="AG3311" s="41">
        <v>5480</v>
      </c>
      <c r="AH3311" s="2" t="s">
        <v>6535</v>
      </c>
      <c r="AI3311" s="41">
        <v>0</v>
      </c>
      <c r="AJ3311" s="2" t="s">
        <v>6535</v>
      </c>
      <c r="AK3311" s="41">
        <v>44814</v>
      </c>
      <c r="AL3311" s="2" t="s">
        <v>6535</v>
      </c>
      <c r="AM3311" s="2" t="str">
        <f>IF(OR(O3311="Q",Q3311="Q",S3311="Q",U3311="Q",W3311="Q",Y3311="Q",AB3311="Q",AD3311="Q",AF3311="Q",AH3311="Q",AJ3311="Q",AL3311="Q"),"Yes","No")</f>
        <v>No</v>
      </c>
    </row>
    <row r="3312" spans="1:39">
      <c r="A3312" s="6" t="s">
        <v>507</v>
      </c>
      <c r="B3312" s="6" t="s">
        <v>508</v>
      </c>
      <c r="C3312" s="4" t="s">
        <v>2</v>
      </c>
      <c r="D3312" s="242" t="s">
        <v>509</v>
      </c>
      <c r="E3312" s="237" t="s">
        <v>510</v>
      </c>
      <c r="F3312" s="25" t="s">
        <v>320</v>
      </c>
      <c r="G3312" s="53" t="s">
        <v>476</v>
      </c>
      <c r="H3312" s="180">
        <v>0</v>
      </c>
      <c r="I3312" s="28">
        <v>2</v>
      </c>
      <c r="J3312" s="171" t="s">
        <v>14</v>
      </c>
      <c r="K3312" s="171" t="s">
        <v>13</v>
      </c>
      <c r="L3312" s="9">
        <v>2</v>
      </c>
      <c r="M3312" s="9"/>
      <c r="N3312" s="32">
        <v>0</v>
      </c>
      <c r="O3312" s="10" t="s">
        <v>6535</v>
      </c>
      <c r="P3312" s="57">
        <v>0</v>
      </c>
      <c r="Q3312" s="7" t="s">
        <v>6535</v>
      </c>
      <c r="R3312" s="182">
        <v>12.822301199466903</v>
      </c>
      <c r="S3312" s="1" t="s">
        <v>6535</v>
      </c>
      <c r="T3312" s="36">
        <v>0.83873833851621504</v>
      </c>
      <c r="U3312" s="2" t="s">
        <v>6535</v>
      </c>
      <c r="V3312" s="31">
        <v>15.287605932203389</v>
      </c>
      <c r="W3312" s="2" t="s">
        <v>6535</v>
      </c>
      <c r="X3312" s="31" t="s">
        <v>6535</v>
      </c>
      <c r="Y3312" s="2" t="s">
        <v>6535</v>
      </c>
      <c r="AA3312" s="38">
        <v>0</v>
      </c>
      <c r="AB3312" s="9" t="s">
        <v>6535</v>
      </c>
      <c r="AC3312" s="38">
        <v>28863</v>
      </c>
      <c r="AD3312" s="9" t="s">
        <v>6535</v>
      </c>
      <c r="AE3312" s="42">
        <v>1888</v>
      </c>
      <c r="AF3312" s="9" t="s">
        <v>6535</v>
      </c>
      <c r="AG3312" s="41">
        <v>2251</v>
      </c>
      <c r="AH3312" s="2" t="s">
        <v>6535</v>
      </c>
      <c r="AI3312" s="41">
        <v>0</v>
      </c>
      <c r="AJ3312" s="2" t="s">
        <v>6535</v>
      </c>
      <c r="AK3312" s="41">
        <v>4087</v>
      </c>
      <c r="AL3312" s="2" t="s">
        <v>6535</v>
      </c>
      <c r="AM3312" s="2" t="str">
        <f>IF(OR(O3312="Q",Q3312="Q",S3312="Q",U3312="Q",W3312="Q",Y3312="Q",AB3312="Q",AD3312="Q",AF3312="Q",AH3312="Q",AJ3312="Q",AL3312="Q"),"Yes","No")</f>
        <v>No</v>
      </c>
    </row>
    <row r="3313" spans="1:39">
      <c r="A3313" s="3" t="s">
        <v>6278</v>
      </c>
      <c r="B3313" s="3" t="s">
        <v>6279</v>
      </c>
      <c r="C3313" s="4" t="s">
        <v>2</v>
      </c>
      <c r="E3313" s="236" t="s">
        <v>6280</v>
      </c>
      <c r="F3313" s="3" t="s">
        <v>317</v>
      </c>
      <c r="G3313" s="4" t="s">
        <v>476</v>
      </c>
      <c r="H3313" s="60">
        <v>0</v>
      </c>
      <c r="I3313" s="27">
        <v>2</v>
      </c>
      <c r="J3313" s="170" t="s">
        <v>14</v>
      </c>
      <c r="K3313" s="170" t="s">
        <v>13</v>
      </c>
      <c r="L3313" s="5">
        <v>2</v>
      </c>
      <c r="N3313" s="31">
        <v>0.90204353620613065</v>
      </c>
      <c r="O3313" s="4" t="s">
        <v>6535</v>
      </c>
      <c r="P3313" s="56">
        <v>4.0758360431972382E-2</v>
      </c>
      <c r="Q3313" s="8" t="s">
        <v>6535</v>
      </c>
      <c r="R3313" s="35">
        <v>373.16853932584269</v>
      </c>
      <c r="S3313" s="2" t="s">
        <v>6535</v>
      </c>
      <c r="T3313" s="36">
        <v>16.861423220973784</v>
      </c>
      <c r="U3313" s="2" t="s">
        <v>6535</v>
      </c>
      <c r="V3313" s="31">
        <v>22.131497112394491</v>
      </c>
      <c r="W3313" s="2" t="s">
        <v>6535</v>
      </c>
      <c r="X3313" s="31" t="s">
        <v>6535</v>
      </c>
      <c r="Y3313" s="2" t="s">
        <v>6535</v>
      </c>
      <c r="AA3313" s="37">
        <v>4061</v>
      </c>
      <c r="AB3313" s="4" t="s">
        <v>6535</v>
      </c>
      <c r="AC3313" s="37">
        <v>99636</v>
      </c>
      <c r="AD3313" s="4" t="s">
        <v>6535</v>
      </c>
      <c r="AE3313" s="41">
        <v>4502</v>
      </c>
      <c r="AF3313" s="4" t="s">
        <v>6535</v>
      </c>
      <c r="AG3313" s="41">
        <v>267</v>
      </c>
      <c r="AH3313" s="2" t="s">
        <v>6535</v>
      </c>
      <c r="AI3313" s="41">
        <v>0</v>
      </c>
      <c r="AJ3313" s="2" t="s">
        <v>6535</v>
      </c>
      <c r="AK3313" s="41">
        <v>3551</v>
      </c>
      <c r="AL3313" s="2" t="s">
        <v>6535</v>
      </c>
      <c r="AM3313" s="2" t="str">
        <f>IF(OR(O3313="Q",Q3313="Q",S3313="Q",U3313="Q",W3313="Q",Y3313="Q",AB3313="Q",AD3313="Q",AF3313="Q",AH3313="Q",AJ3313="Q",AL3313="Q"),"Yes","No")</f>
        <v>No</v>
      </c>
    </row>
    <row r="3314" spans="1:39">
      <c r="A3314" s="3" t="s">
        <v>6299</v>
      </c>
      <c r="B3314" s="3" t="s">
        <v>756</v>
      </c>
      <c r="C3314" s="4" t="s">
        <v>68</v>
      </c>
      <c r="D3314" s="241">
        <v>1160</v>
      </c>
      <c r="E3314" s="236">
        <v>10182</v>
      </c>
      <c r="F3314" s="3" t="s">
        <v>481</v>
      </c>
      <c r="G3314" s="4" t="s">
        <v>264</v>
      </c>
      <c r="H3314" s="60">
        <v>4181019</v>
      </c>
      <c r="I3314" s="27">
        <v>2</v>
      </c>
      <c r="J3314" s="170" t="s">
        <v>15</v>
      </c>
      <c r="K3314" s="170" t="s">
        <v>16</v>
      </c>
      <c r="L3314" s="5">
        <v>2</v>
      </c>
      <c r="N3314" s="31">
        <v>0.77121528814571516</v>
      </c>
      <c r="O3314" s="4" t="s">
        <v>6535</v>
      </c>
      <c r="P3314" s="56">
        <v>0.11708599664536017</v>
      </c>
      <c r="Q3314" s="8" t="s">
        <v>6535</v>
      </c>
      <c r="R3314" s="35">
        <v>36.728271728271729</v>
      </c>
      <c r="S3314" s="2" t="s">
        <v>6535</v>
      </c>
      <c r="T3314" s="36">
        <v>5.5760905760905759</v>
      </c>
      <c r="U3314" s="2" t="s">
        <v>6535</v>
      </c>
      <c r="V3314" s="31">
        <v>6.5867423111376526</v>
      </c>
      <c r="W3314" s="2" t="s">
        <v>6535</v>
      </c>
      <c r="X3314" s="31" t="s">
        <v>6535</v>
      </c>
      <c r="Y3314" s="2" t="s">
        <v>6535</v>
      </c>
      <c r="AA3314" s="37">
        <v>12914</v>
      </c>
      <c r="AB3314" s="4" t="s">
        <v>6535</v>
      </c>
      <c r="AC3314" s="37">
        <v>110295</v>
      </c>
      <c r="AD3314" s="4" t="s">
        <v>6535</v>
      </c>
      <c r="AE3314" s="41">
        <v>16745</v>
      </c>
      <c r="AF3314" s="4" t="s">
        <v>6535</v>
      </c>
      <c r="AG3314" s="41">
        <v>3003</v>
      </c>
      <c r="AH3314" s="2" t="s">
        <v>6535</v>
      </c>
      <c r="AI3314" s="41">
        <v>0</v>
      </c>
      <c r="AJ3314" s="2" t="s">
        <v>6535</v>
      </c>
      <c r="AK3314" s="41">
        <v>27003</v>
      </c>
      <c r="AL3314" s="2" t="s">
        <v>6535</v>
      </c>
      <c r="AM3314" s="2" t="str">
        <f>IF(OR(O3314="Q",Q3314="Q",S3314="Q",U3314="Q",W3314="Q",Y3314="Q",AB3314="Q",AD3314="Q",AF3314="Q",AH3314="Q",AJ3314="Q",AL3314="Q"),"Yes","No")</f>
        <v>No</v>
      </c>
    </row>
    <row r="3315" spans="1:39">
      <c r="A3315" s="6" t="s">
        <v>5177</v>
      </c>
      <c r="B3315" s="6" t="s">
        <v>5178</v>
      </c>
      <c r="C3315" s="4" t="s">
        <v>82</v>
      </c>
      <c r="D3315" s="242" t="s">
        <v>5179</v>
      </c>
      <c r="E3315" s="237">
        <v>88116</v>
      </c>
      <c r="F3315" s="25" t="s">
        <v>167</v>
      </c>
      <c r="G3315" s="53" t="s">
        <v>264</v>
      </c>
      <c r="H3315" s="180">
        <v>0</v>
      </c>
      <c r="I3315" s="28">
        <v>2</v>
      </c>
      <c r="J3315" s="171" t="s">
        <v>15</v>
      </c>
      <c r="K3315" s="171" t="s">
        <v>13</v>
      </c>
      <c r="L3315" s="9">
        <v>2</v>
      </c>
      <c r="M3315" s="9"/>
      <c r="N3315" s="32">
        <v>0</v>
      </c>
      <c r="O3315" s="10" t="s">
        <v>163</v>
      </c>
      <c r="P3315" s="57">
        <v>0</v>
      </c>
      <c r="Q3315" s="7" t="s">
        <v>6535</v>
      </c>
      <c r="R3315" s="182">
        <v>68.214266414482566</v>
      </c>
      <c r="S3315" s="1" t="s">
        <v>163</v>
      </c>
      <c r="T3315" s="36">
        <v>1.7760064847338557</v>
      </c>
      <c r="U3315" s="2" t="s">
        <v>163</v>
      </c>
      <c r="V3315" s="31">
        <v>38.408793549368632</v>
      </c>
      <c r="W3315" s="2" t="s">
        <v>163</v>
      </c>
      <c r="X3315" s="31" t="s">
        <v>6535</v>
      </c>
      <c r="Y3315" s="2" t="s">
        <v>6535</v>
      </c>
      <c r="AA3315" s="38">
        <v>0</v>
      </c>
      <c r="AB3315" s="9" t="s">
        <v>6535</v>
      </c>
      <c r="AC3315" s="38">
        <v>252461</v>
      </c>
      <c r="AD3315" s="9" t="s">
        <v>6535</v>
      </c>
      <c r="AE3315" s="42">
        <v>6573</v>
      </c>
      <c r="AF3315" s="9" t="s">
        <v>163</v>
      </c>
      <c r="AG3315" s="41">
        <v>3701</v>
      </c>
      <c r="AH3315" s="2" t="s">
        <v>163</v>
      </c>
      <c r="AI3315" s="41">
        <v>0</v>
      </c>
      <c r="AJ3315" s="2" t="s">
        <v>6535</v>
      </c>
      <c r="AK3315" s="41">
        <v>68402</v>
      </c>
      <c r="AL3315" s="2" t="s">
        <v>163</v>
      </c>
      <c r="AM3315" s="2" t="str">
        <f>IF(OR(O3315="Q",Q3315="Q",S3315="Q",U3315="Q",W3315="Q",Y3315="Q",AB3315="Q",AD3315="Q",AF3315="Q",AH3315="Q",AJ3315="Q",AL3315="Q"),"Yes","No")</f>
        <v>No</v>
      </c>
    </row>
    <row r="3316" spans="1:39">
      <c r="A3316" s="6" t="s">
        <v>447</v>
      </c>
      <c r="B3316" s="6" t="s">
        <v>448</v>
      </c>
      <c r="C3316" s="4" t="s">
        <v>137</v>
      </c>
      <c r="D3316" s="242" t="s">
        <v>449</v>
      </c>
      <c r="E3316" s="237">
        <v>183</v>
      </c>
      <c r="F3316" s="25" t="s">
        <v>167</v>
      </c>
      <c r="G3316" s="53" t="s">
        <v>264</v>
      </c>
      <c r="H3316" s="180">
        <v>0</v>
      </c>
      <c r="I3316" s="28">
        <v>2</v>
      </c>
      <c r="J3316" s="171" t="s">
        <v>15</v>
      </c>
      <c r="K3316" s="171" t="s">
        <v>13</v>
      </c>
      <c r="L3316" s="9">
        <v>2</v>
      </c>
      <c r="M3316" s="9"/>
      <c r="N3316" s="32">
        <v>0</v>
      </c>
      <c r="O3316" s="10" t="s">
        <v>6535</v>
      </c>
      <c r="P3316" s="57">
        <v>0</v>
      </c>
      <c r="Q3316" s="7" t="s">
        <v>6535</v>
      </c>
      <c r="R3316" s="182">
        <v>56.826041666666669</v>
      </c>
      <c r="S3316" s="1" t="s">
        <v>163</v>
      </c>
      <c r="T3316" s="36">
        <v>2.0421874999999998</v>
      </c>
      <c r="U3316" s="2" t="s">
        <v>163</v>
      </c>
      <c r="V3316" s="31">
        <v>27.826064779393011</v>
      </c>
      <c r="W3316" s="2" t="s">
        <v>6535</v>
      </c>
      <c r="X3316" s="31" t="s">
        <v>6535</v>
      </c>
      <c r="Y3316" s="2" t="s">
        <v>6535</v>
      </c>
      <c r="AA3316" s="38">
        <v>0</v>
      </c>
      <c r="AB3316" s="9" t="s">
        <v>6535</v>
      </c>
      <c r="AC3316" s="38">
        <v>109106</v>
      </c>
      <c r="AD3316" s="9" t="s">
        <v>6535</v>
      </c>
      <c r="AE3316" s="42">
        <v>3921</v>
      </c>
      <c r="AF3316" s="9" t="s">
        <v>6535</v>
      </c>
      <c r="AG3316" s="41">
        <v>1920</v>
      </c>
      <c r="AH3316" s="2" t="s">
        <v>163</v>
      </c>
      <c r="AI3316" s="41">
        <v>0</v>
      </c>
      <c r="AJ3316" s="2" t="s">
        <v>6535</v>
      </c>
      <c r="AK3316" s="41">
        <v>43710</v>
      </c>
      <c r="AL3316" s="2" t="s">
        <v>163</v>
      </c>
      <c r="AM3316" s="2" t="str">
        <f>IF(OR(O3316="Q",Q3316="Q",S3316="Q",U3316="Q",W3316="Q",Y3316="Q",AB3316="Q",AD3316="Q",AF3316="Q",AH3316="Q",AJ3316="Q",AL3316="Q"),"Yes","No")</f>
        <v>No</v>
      </c>
    </row>
    <row r="3317" spans="1:39">
      <c r="A3317" s="3" t="s">
        <v>402</v>
      </c>
      <c r="B3317" s="3" t="s">
        <v>316</v>
      </c>
      <c r="C3317" s="4" t="s">
        <v>137</v>
      </c>
      <c r="D3317" s="241">
        <v>54</v>
      </c>
      <c r="E3317" s="236">
        <v>54</v>
      </c>
      <c r="F3317" s="3" t="s">
        <v>320</v>
      </c>
      <c r="G3317" s="4" t="s">
        <v>262</v>
      </c>
      <c r="H3317" s="60">
        <v>3059393</v>
      </c>
      <c r="I3317" s="27">
        <v>2</v>
      </c>
      <c r="J3317" s="170" t="s">
        <v>32</v>
      </c>
      <c r="K3317" s="170" t="s">
        <v>13</v>
      </c>
      <c r="L3317" s="5">
        <v>2</v>
      </c>
      <c r="N3317" s="31">
        <v>3.8481852925134947</v>
      </c>
      <c r="O3317" s="4" t="s">
        <v>6535</v>
      </c>
      <c r="P3317" s="56">
        <v>0.36187602727286833</v>
      </c>
      <c r="Q3317" s="8" t="s">
        <v>6535</v>
      </c>
      <c r="R3317" s="35">
        <v>1095.0839496302219</v>
      </c>
      <c r="S3317" s="2" t="s">
        <v>6535</v>
      </c>
      <c r="T3317" s="36">
        <v>102.9796122326604</v>
      </c>
      <c r="U3317" s="2" t="s">
        <v>6535</v>
      </c>
      <c r="V3317" s="31">
        <v>10.633987892245253</v>
      </c>
      <c r="W3317" s="2" t="s">
        <v>6535</v>
      </c>
      <c r="X3317" s="31">
        <v>2.0711138346059075</v>
      </c>
      <c r="Y3317" s="2" t="s">
        <v>6535</v>
      </c>
      <c r="AA3317" s="37">
        <v>1982612</v>
      </c>
      <c r="AB3317" s="4" t="s">
        <v>6535</v>
      </c>
      <c r="AC3317" s="37">
        <v>5478705</v>
      </c>
      <c r="AD3317" s="4" t="s">
        <v>6535</v>
      </c>
      <c r="AE3317" s="41">
        <v>515207</v>
      </c>
      <c r="AF3317" s="4" t="s">
        <v>6535</v>
      </c>
      <c r="AG3317" s="41">
        <v>5003</v>
      </c>
      <c r="AH3317" s="2" t="s">
        <v>6535</v>
      </c>
      <c r="AI3317" s="41">
        <v>2645294</v>
      </c>
      <c r="AJ3317" s="2" t="s">
        <v>6535</v>
      </c>
      <c r="AK3317" s="41">
        <v>50868</v>
      </c>
      <c r="AL3317" s="2" t="s">
        <v>6535</v>
      </c>
      <c r="AM3317" s="2" t="str">
        <f>IF(OR(O3317="Q",Q3317="Q",S3317="Q",U3317="Q",W3317="Q",Y3317="Q",AB3317="Q",AD3317="Q",AF3317="Q",AH3317="Q",AJ3317="Q",AL3317="Q"),"Yes","No")</f>
        <v>No</v>
      </c>
    </row>
    <row r="3318" spans="1:39">
      <c r="A3318" s="3" t="s">
        <v>5451</v>
      </c>
      <c r="B3318" s="3" t="s">
        <v>5452</v>
      </c>
      <c r="C3318" s="4" t="s">
        <v>84</v>
      </c>
      <c r="D3318" s="241" t="s">
        <v>5453</v>
      </c>
      <c r="E3318" s="236" t="s">
        <v>5454</v>
      </c>
      <c r="F3318" s="3" t="s">
        <v>481</v>
      </c>
      <c r="G3318" s="4" t="s">
        <v>476</v>
      </c>
      <c r="H3318" s="60">
        <v>0</v>
      </c>
      <c r="I3318" s="27">
        <v>2</v>
      </c>
      <c r="J3318" s="170" t="s">
        <v>14</v>
      </c>
      <c r="K3318" s="170" t="s">
        <v>13</v>
      </c>
      <c r="L3318" s="5">
        <v>2</v>
      </c>
      <c r="N3318" s="31">
        <v>0.37987630827783064</v>
      </c>
      <c r="O3318" s="4" t="s">
        <v>6535</v>
      </c>
      <c r="P3318" s="56">
        <v>3.619222445071444E-2</v>
      </c>
      <c r="Q3318" s="8" t="s">
        <v>6535</v>
      </c>
      <c r="R3318" s="35">
        <v>65.322723908216133</v>
      </c>
      <c r="S3318" s="2" t="s">
        <v>6535</v>
      </c>
      <c r="T3318" s="36">
        <v>6.2235381199111766</v>
      </c>
      <c r="U3318" s="2" t="s">
        <v>6535</v>
      </c>
      <c r="V3318" s="31">
        <v>10.496075166508087</v>
      </c>
      <c r="W3318" s="2" t="s">
        <v>6535</v>
      </c>
      <c r="X3318" s="31" t="s">
        <v>6535</v>
      </c>
      <c r="Y3318" s="2" t="s">
        <v>6535</v>
      </c>
      <c r="AA3318" s="37">
        <v>3194</v>
      </c>
      <c r="AB3318" s="4" t="s">
        <v>6535</v>
      </c>
      <c r="AC3318" s="37">
        <v>88251</v>
      </c>
      <c r="AD3318" s="4" t="s">
        <v>6535</v>
      </c>
      <c r="AE3318" s="41">
        <v>8408</v>
      </c>
      <c r="AF3318" s="4" t="s">
        <v>6535</v>
      </c>
      <c r="AG3318" s="41">
        <v>1351</v>
      </c>
      <c r="AH3318" s="2" t="s">
        <v>6535</v>
      </c>
      <c r="AI3318" s="41">
        <v>0</v>
      </c>
      <c r="AJ3318" s="2" t="s">
        <v>6535</v>
      </c>
      <c r="AK3318" s="41">
        <v>6891</v>
      </c>
      <c r="AL3318" s="2" t="s">
        <v>6535</v>
      </c>
      <c r="AM3318" s="2" t="str">
        <f>IF(OR(O3318="Q",Q3318="Q",S3318="Q",U3318="Q",W3318="Q",Y3318="Q",AB3318="Q",AD3318="Q",AF3318="Q",AH3318="Q",AJ3318="Q",AL3318="Q"),"Yes","No")</f>
        <v>No</v>
      </c>
    </row>
    <row r="3319" spans="1:39">
      <c r="A3319" s="3" t="s">
        <v>5459</v>
      </c>
      <c r="B3319" s="3" t="s">
        <v>5460</v>
      </c>
      <c r="C3319" s="4" t="s">
        <v>84</v>
      </c>
      <c r="D3319" s="241" t="s">
        <v>5461</v>
      </c>
      <c r="E3319" s="236" t="s">
        <v>5462</v>
      </c>
      <c r="F3319" s="3" t="s">
        <v>481</v>
      </c>
      <c r="G3319" s="4" t="s">
        <v>476</v>
      </c>
      <c r="H3319" s="60">
        <v>0</v>
      </c>
      <c r="I3319" s="27">
        <v>2</v>
      </c>
      <c r="J3319" s="170" t="s">
        <v>14</v>
      </c>
      <c r="K3319" s="170" t="s">
        <v>13</v>
      </c>
      <c r="L3319" s="5">
        <v>2</v>
      </c>
      <c r="N3319" s="31">
        <v>1.6765133171912834</v>
      </c>
      <c r="O3319" s="4" t="s">
        <v>6535</v>
      </c>
      <c r="P3319" s="56">
        <v>8.1674058695857324E-2</v>
      </c>
      <c r="Q3319" s="8" t="s">
        <v>6535</v>
      </c>
      <c r="R3319" s="35">
        <v>45.676724137931032</v>
      </c>
      <c r="S3319" s="2" t="s">
        <v>6535</v>
      </c>
      <c r="T3319" s="36">
        <v>2.2252155172413794</v>
      </c>
      <c r="U3319" s="2" t="s">
        <v>6535</v>
      </c>
      <c r="V3319" s="31">
        <v>20.526876513317191</v>
      </c>
      <c r="W3319" s="2" t="s">
        <v>6535</v>
      </c>
      <c r="X3319" s="31" t="s">
        <v>6535</v>
      </c>
      <c r="Y3319" s="2" t="s">
        <v>6535</v>
      </c>
      <c r="AA3319" s="37">
        <v>10386</v>
      </c>
      <c r="AB3319" s="4" t="s">
        <v>6535</v>
      </c>
      <c r="AC3319" s="37">
        <v>127164</v>
      </c>
      <c r="AD3319" s="4" t="s">
        <v>6535</v>
      </c>
      <c r="AE3319" s="41">
        <v>6195</v>
      </c>
      <c r="AF3319" s="4" t="s">
        <v>6535</v>
      </c>
      <c r="AG3319" s="41">
        <v>2784</v>
      </c>
      <c r="AH3319" s="2" t="s">
        <v>6535</v>
      </c>
      <c r="AI3319" s="41">
        <v>0</v>
      </c>
      <c r="AJ3319" s="2" t="s">
        <v>6535</v>
      </c>
      <c r="AK3319" s="41">
        <v>31163</v>
      </c>
      <c r="AL3319" s="2" t="s">
        <v>6535</v>
      </c>
      <c r="AM3319" s="2" t="str">
        <f>IF(OR(O3319="Q",Q3319="Q",S3319="Q",U3319="Q",W3319="Q",Y3319="Q",AB3319="Q",AD3319="Q",AF3319="Q",AH3319="Q",AJ3319="Q",AL3319="Q"),"Yes","No")</f>
        <v>No</v>
      </c>
    </row>
    <row r="3320" spans="1:39">
      <c r="A3320" s="6" t="s">
        <v>5470</v>
      </c>
      <c r="B3320" s="6" t="s">
        <v>5471</v>
      </c>
      <c r="C3320" s="4" t="s">
        <v>84</v>
      </c>
      <c r="D3320" s="242" t="s">
        <v>5472</v>
      </c>
      <c r="E3320" s="237" t="s">
        <v>5473</v>
      </c>
      <c r="F3320" s="25" t="s">
        <v>481</v>
      </c>
      <c r="G3320" s="53" t="s">
        <v>476</v>
      </c>
      <c r="H3320" s="180">
        <v>0</v>
      </c>
      <c r="I3320" s="28">
        <v>2</v>
      </c>
      <c r="J3320" s="171" t="s">
        <v>14</v>
      </c>
      <c r="K3320" s="171" t="s">
        <v>13</v>
      </c>
      <c r="L3320" s="9">
        <v>2</v>
      </c>
      <c r="M3320" s="9"/>
      <c r="N3320" s="32">
        <v>1.4468749999999999</v>
      </c>
      <c r="O3320" s="10" t="s">
        <v>6535</v>
      </c>
      <c r="P3320" s="57">
        <v>5.8563988095238093E-2</v>
      </c>
      <c r="Q3320" s="7" t="s">
        <v>6535</v>
      </c>
      <c r="R3320" s="182">
        <v>73.684210526315795</v>
      </c>
      <c r="S3320" s="1" t="s">
        <v>6535</v>
      </c>
      <c r="T3320" s="36">
        <v>2.9824561403508771</v>
      </c>
      <c r="U3320" s="2" t="s">
        <v>6535</v>
      </c>
      <c r="V3320" s="31">
        <v>24.705882352941178</v>
      </c>
      <c r="W3320" s="2" t="s">
        <v>6535</v>
      </c>
      <c r="X3320" s="31" t="s">
        <v>6535</v>
      </c>
      <c r="Y3320" s="2" t="s">
        <v>6535</v>
      </c>
      <c r="AA3320" s="38">
        <v>7871</v>
      </c>
      <c r="AB3320" s="9" t="s">
        <v>6535</v>
      </c>
      <c r="AC3320" s="38">
        <v>134400</v>
      </c>
      <c r="AD3320" s="9" t="s">
        <v>6535</v>
      </c>
      <c r="AE3320" s="42">
        <v>5440</v>
      </c>
      <c r="AF3320" s="9" t="s">
        <v>6535</v>
      </c>
      <c r="AG3320" s="41">
        <v>1824</v>
      </c>
      <c r="AH3320" s="2" t="s">
        <v>6535</v>
      </c>
      <c r="AI3320" s="41">
        <v>0</v>
      </c>
      <c r="AJ3320" s="2" t="s">
        <v>6535</v>
      </c>
      <c r="AK3320" s="41">
        <v>52395</v>
      </c>
      <c r="AL3320" s="2" t="s">
        <v>6535</v>
      </c>
      <c r="AM3320" s="2" t="str">
        <f>IF(OR(O3320="Q",Q3320="Q",S3320="Q",U3320="Q",W3320="Q",Y3320="Q",AB3320="Q",AD3320="Q",AF3320="Q",AH3320="Q",AJ3320="Q",AL3320="Q"),"Yes","No")</f>
        <v>No</v>
      </c>
    </row>
    <row r="3321" spans="1:39">
      <c r="A3321" s="6" t="s">
        <v>5474</v>
      </c>
      <c r="B3321" s="6" t="s">
        <v>5444</v>
      </c>
      <c r="C3321" s="4" t="s">
        <v>84</v>
      </c>
      <c r="D3321" s="242" t="s">
        <v>5475</v>
      </c>
      <c r="E3321" s="237" t="s">
        <v>5476</v>
      </c>
      <c r="F3321" s="25" t="s">
        <v>481</v>
      </c>
      <c r="G3321" s="53" t="s">
        <v>476</v>
      </c>
      <c r="H3321" s="180">
        <v>0</v>
      </c>
      <c r="I3321" s="28">
        <v>2</v>
      </c>
      <c r="J3321" s="171" t="s">
        <v>14</v>
      </c>
      <c r="K3321" s="171" t="s">
        <v>13</v>
      </c>
      <c r="L3321" s="9">
        <v>2</v>
      </c>
      <c r="M3321" s="9"/>
      <c r="N3321" s="32">
        <v>1.377299331103679</v>
      </c>
      <c r="O3321" s="10" t="s">
        <v>6535</v>
      </c>
      <c r="P3321" s="57">
        <v>8.1840765122345047E-2</v>
      </c>
      <c r="Q3321" s="7" t="s">
        <v>6535</v>
      </c>
      <c r="R3321" s="182">
        <v>24.635862913096695</v>
      </c>
      <c r="S3321" s="1" t="s">
        <v>6535</v>
      </c>
      <c r="T3321" s="36">
        <v>1.4638922888616892</v>
      </c>
      <c r="U3321" s="2" t="s">
        <v>6535</v>
      </c>
      <c r="V3321" s="31">
        <v>16.829013377926422</v>
      </c>
      <c r="W3321" s="2" t="s">
        <v>6535</v>
      </c>
      <c r="X3321" s="31" t="s">
        <v>6535</v>
      </c>
      <c r="Y3321" s="2" t="s">
        <v>6535</v>
      </c>
      <c r="AA3321" s="38">
        <v>6589</v>
      </c>
      <c r="AB3321" s="9" t="s">
        <v>6535</v>
      </c>
      <c r="AC3321" s="38">
        <v>80510</v>
      </c>
      <c r="AD3321" s="9" t="s">
        <v>6535</v>
      </c>
      <c r="AE3321" s="42">
        <v>4784</v>
      </c>
      <c r="AF3321" s="9" t="s">
        <v>6535</v>
      </c>
      <c r="AG3321" s="41">
        <v>3268</v>
      </c>
      <c r="AH3321" s="2" t="s">
        <v>6535</v>
      </c>
      <c r="AI3321" s="41">
        <v>0</v>
      </c>
      <c r="AJ3321" s="2" t="s">
        <v>6535</v>
      </c>
      <c r="AK3321" s="41">
        <v>44946</v>
      </c>
      <c r="AL3321" s="2" t="s">
        <v>6535</v>
      </c>
      <c r="AM3321" s="2" t="str">
        <f>IF(OR(O3321="Q",Q3321="Q",S3321="Q",U3321="Q",W3321="Q",Y3321="Q",AB3321="Q",AD3321="Q",AF3321="Q",AH3321="Q",AJ3321="Q",AL3321="Q"),"Yes","No")</f>
        <v>No</v>
      </c>
    </row>
    <row r="3322" spans="1:39">
      <c r="A3322" s="3" t="s">
        <v>5439</v>
      </c>
      <c r="B3322" s="3" t="s">
        <v>5440</v>
      </c>
      <c r="C3322" s="4" t="s">
        <v>84</v>
      </c>
      <c r="D3322" s="241" t="s">
        <v>5441</v>
      </c>
      <c r="E3322" s="236" t="s">
        <v>5442</v>
      </c>
      <c r="F3322" s="3" t="s">
        <v>481</v>
      </c>
      <c r="G3322" s="4" t="s">
        <v>476</v>
      </c>
      <c r="H3322" s="60">
        <v>0</v>
      </c>
      <c r="I3322" s="27">
        <v>2</v>
      </c>
      <c r="J3322" s="170" t="s">
        <v>14</v>
      </c>
      <c r="K3322" s="170" t="s">
        <v>13</v>
      </c>
      <c r="L3322" s="5">
        <v>2</v>
      </c>
      <c r="N3322" s="31">
        <v>0.51454267125908915</v>
      </c>
      <c r="O3322" s="4" t="s">
        <v>6535</v>
      </c>
      <c r="P3322" s="56">
        <v>4.24447145360125E-2</v>
      </c>
      <c r="Q3322" s="8" t="s">
        <v>6535</v>
      </c>
      <c r="R3322" s="35">
        <v>35.996022727272724</v>
      </c>
      <c r="S3322" s="2" t="s">
        <v>6535</v>
      </c>
      <c r="T3322" s="36">
        <v>2.9693181818181817</v>
      </c>
      <c r="U3322" s="2" t="s">
        <v>6535</v>
      </c>
      <c r="V3322" s="31">
        <v>12.12265595101416</v>
      </c>
      <c r="W3322" s="2" t="s">
        <v>6535</v>
      </c>
      <c r="X3322" s="31" t="s">
        <v>6535</v>
      </c>
      <c r="Y3322" s="2" t="s">
        <v>6535</v>
      </c>
      <c r="AA3322" s="37">
        <v>2689</v>
      </c>
      <c r="AB3322" s="4" t="s">
        <v>6535</v>
      </c>
      <c r="AC3322" s="37">
        <v>63353</v>
      </c>
      <c r="AD3322" s="4" t="s">
        <v>6535</v>
      </c>
      <c r="AE3322" s="41">
        <v>5226</v>
      </c>
      <c r="AF3322" s="4" t="s">
        <v>6535</v>
      </c>
      <c r="AG3322" s="41">
        <v>1760</v>
      </c>
      <c r="AH3322" s="2" t="s">
        <v>6535</v>
      </c>
      <c r="AI3322" s="41">
        <v>0</v>
      </c>
      <c r="AJ3322" s="2" t="s">
        <v>6535</v>
      </c>
      <c r="AK3322" s="41">
        <v>10338</v>
      </c>
      <c r="AL3322" s="2" t="s">
        <v>6535</v>
      </c>
      <c r="AM3322" s="2" t="str">
        <f>IF(OR(O3322="Q",Q3322="Q",S3322="Q",U3322="Q",W3322="Q",Y3322="Q",AB3322="Q",AD3322="Q",AF3322="Q",AH3322="Q",AJ3322="Q",AL3322="Q"),"Yes","No")</f>
        <v>No</v>
      </c>
    </row>
    <row r="3323" spans="1:39">
      <c r="A3323" s="6" t="s">
        <v>6500</v>
      </c>
      <c r="B3323" s="6" t="s">
        <v>6501</v>
      </c>
      <c r="C3323" s="4" t="s">
        <v>96</v>
      </c>
      <c r="D3323" s="242" t="s">
        <v>6502</v>
      </c>
      <c r="E3323" s="237">
        <v>99406</v>
      </c>
      <c r="F3323" s="25" t="s">
        <v>167</v>
      </c>
      <c r="G3323" s="53" t="s">
        <v>264</v>
      </c>
      <c r="H3323" s="180">
        <v>0</v>
      </c>
      <c r="I3323" s="28">
        <v>2</v>
      </c>
      <c r="J3323" s="171" t="s">
        <v>15</v>
      </c>
      <c r="K3323" s="171" t="s">
        <v>13</v>
      </c>
      <c r="L3323" s="9">
        <v>2</v>
      </c>
      <c r="M3323" s="9"/>
      <c r="N3323" s="32">
        <v>1.0544808527437821</v>
      </c>
      <c r="O3323" s="10" t="s">
        <v>6535</v>
      </c>
      <c r="P3323" s="57">
        <v>1.1916499734544466E-2</v>
      </c>
      <c r="Q3323" s="7" t="s">
        <v>6535</v>
      </c>
      <c r="R3323" s="182">
        <v>46.186482588089838</v>
      </c>
      <c r="S3323" s="1" t="s">
        <v>6535</v>
      </c>
      <c r="T3323" s="36">
        <v>0.52194518854316918</v>
      </c>
      <c r="U3323" s="2" t="s">
        <v>6535</v>
      </c>
      <c r="V3323" s="31">
        <v>88.489143308330043</v>
      </c>
      <c r="W3323" s="2" t="s">
        <v>6535</v>
      </c>
      <c r="X3323" s="31" t="s">
        <v>6535</v>
      </c>
      <c r="Y3323" s="2" t="s">
        <v>6535</v>
      </c>
      <c r="AA3323" s="38">
        <v>2671</v>
      </c>
      <c r="AB3323" s="9" t="s">
        <v>6535</v>
      </c>
      <c r="AC3323" s="38">
        <v>224143</v>
      </c>
      <c r="AD3323" s="9" t="s">
        <v>6535</v>
      </c>
      <c r="AE3323" s="42">
        <v>2533</v>
      </c>
      <c r="AF3323" s="9" t="s">
        <v>6535</v>
      </c>
      <c r="AG3323" s="41">
        <v>4853</v>
      </c>
      <c r="AH3323" s="2" t="s">
        <v>6535</v>
      </c>
      <c r="AI3323" s="41">
        <v>0</v>
      </c>
      <c r="AJ3323" s="2" t="s">
        <v>6535</v>
      </c>
      <c r="AK3323" s="41">
        <v>132816</v>
      </c>
      <c r="AL3323" s="2" t="s">
        <v>6535</v>
      </c>
      <c r="AM3323" s="2" t="str">
        <f>IF(OR(O3323="Q",Q3323="Q",S3323="Q",U3323="Q",W3323="Q",Y3323="Q",AB3323="Q",AD3323="Q",AF3323="Q",AH3323="Q",AJ3323="Q",AL3323="Q"),"Yes","No")</f>
        <v>No</v>
      </c>
    </row>
    <row r="3324" spans="1:39">
      <c r="A3324" s="6" t="s">
        <v>6295</v>
      </c>
      <c r="B3324" s="6" t="s">
        <v>6296</v>
      </c>
      <c r="C3324" s="4" t="s">
        <v>68</v>
      </c>
      <c r="D3324" s="242">
        <v>1157</v>
      </c>
      <c r="E3324" s="237">
        <v>10179</v>
      </c>
      <c r="F3324" s="25" t="s">
        <v>317</v>
      </c>
      <c r="G3324" s="53" t="s">
        <v>264</v>
      </c>
      <c r="H3324" s="180">
        <v>4181019</v>
      </c>
      <c r="I3324" s="28">
        <v>2</v>
      </c>
      <c r="J3324" s="171" t="s">
        <v>15</v>
      </c>
      <c r="K3324" s="171" t="s">
        <v>16</v>
      </c>
      <c r="L3324" s="9">
        <v>2</v>
      </c>
      <c r="M3324" s="9"/>
      <c r="N3324" s="32">
        <v>0.2502509410288582</v>
      </c>
      <c r="O3324" s="10" t="s">
        <v>6535</v>
      </c>
      <c r="P3324" s="57">
        <v>2.9438462617063829E-2</v>
      </c>
      <c r="Q3324" s="7" t="s">
        <v>6535</v>
      </c>
      <c r="R3324" s="182">
        <v>43.767118863049099</v>
      </c>
      <c r="S3324" s="1" t="s">
        <v>6535</v>
      </c>
      <c r="T3324" s="36">
        <v>5.148578811369509</v>
      </c>
      <c r="U3324" s="2" t="s">
        <v>6535</v>
      </c>
      <c r="V3324" s="31">
        <v>8.5008155583437883</v>
      </c>
      <c r="W3324" s="2" t="s">
        <v>6535</v>
      </c>
      <c r="X3324" s="31" t="s">
        <v>6535</v>
      </c>
      <c r="Y3324" s="2" t="s">
        <v>6535</v>
      </c>
      <c r="AA3324" s="38">
        <v>3989</v>
      </c>
      <c r="AB3324" s="9" t="s">
        <v>6535</v>
      </c>
      <c r="AC3324" s="38">
        <v>135503</v>
      </c>
      <c r="AD3324" s="9" t="s">
        <v>6535</v>
      </c>
      <c r="AE3324" s="42">
        <v>15940</v>
      </c>
      <c r="AF3324" s="9" t="s">
        <v>6535</v>
      </c>
      <c r="AG3324" s="41">
        <v>3096</v>
      </c>
      <c r="AH3324" s="2" t="s">
        <v>6535</v>
      </c>
      <c r="AI3324" s="41">
        <v>0</v>
      </c>
      <c r="AJ3324" s="2" t="s">
        <v>6535</v>
      </c>
      <c r="AK3324" s="41">
        <v>39249</v>
      </c>
      <c r="AL3324" s="2" t="s">
        <v>6535</v>
      </c>
      <c r="AM3324" s="2" t="str">
        <f>IF(OR(O3324="Q",Q3324="Q",S3324="Q",U3324="Q",W3324="Q",Y3324="Q",AB3324="Q",AD3324="Q",AF3324="Q",AH3324="Q",AJ3324="Q",AL3324="Q"),"Yes","No")</f>
        <v>No</v>
      </c>
    </row>
    <row r="3325" spans="1:39">
      <c r="A3325" s="3" t="s">
        <v>3889</v>
      </c>
      <c r="B3325" s="3" t="s">
        <v>3890</v>
      </c>
      <c r="C3325" s="4" t="s">
        <v>141</v>
      </c>
      <c r="D3325" s="241" t="s">
        <v>3891</v>
      </c>
      <c r="E3325" s="236" t="s">
        <v>3892</v>
      </c>
      <c r="F3325" s="3" t="s">
        <v>317</v>
      </c>
      <c r="G3325" s="4" t="s">
        <v>476</v>
      </c>
      <c r="H3325" s="60">
        <v>0</v>
      </c>
      <c r="I3325" s="27">
        <v>2</v>
      </c>
      <c r="J3325" s="170" t="s">
        <v>20</v>
      </c>
      <c r="K3325" s="170" t="s">
        <v>16</v>
      </c>
      <c r="L3325" s="5">
        <v>2</v>
      </c>
      <c r="N3325" s="31">
        <v>3.5485045028230133</v>
      </c>
      <c r="O3325" s="4" t="s">
        <v>6535</v>
      </c>
      <c r="P3325" s="56">
        <v>0.35523832657560866</v>
      </c>
      <c r="Q3325" s="8" t="s">
        <v>6535</v>
      </c>
      <c r="R3325" s="35">
        <v>25.203202260419118</v>
      </c>
      <c r="S3325" s="2" t="s">
        <v>6535</v>
      </c>
      <c r="T3325" s="36">
        <v>2.5230751118436543</v>
      </c>
      <c r="U3325" s="2" t="s">
        <v>6535</v>
      </c>
      <c r="V3325" s="31">
        <v>9.9890812374597537</v>
      </c>
      <c r="W3325" s="2" t="s">
        <v>6535</v>
      </c>
      <c r="X3325" s="31" t="s">
        <v>6535</v>
      </c>
      <c r="Y3325" s="2" t="s">
        <v>6535</v>
      </c>
      <c r="AA3325" s="37">
        <v>76048</v>
      </c>
      <c r="AB3325" s="4" t="s">
        <v>6535</v>
      </c>
      <c r="AC3325" s="37">
        <v>214076</v>
      </c>
      <c r="AD3325" s="4" t="s">
        <v>6535</v>
      </c>
      <c r="AE3325" s="41">
        <v>21431</v>
      </c>
      <c r="AF3325" s="4" t="s">
        <v>6535</v>
      </c>
      <c r="AG3325" s="41">
        <v>8494</v>
      </c>
      <c r="AH3325" s="2" t="s">
        <v>6535</v>
      </c>
      <c r="AI3325" s="41">
        <v>0</v>
      </c>
      <c r="AJ3325" s="2" t="s">
        <v>6535</v>
      </c>
      <c r="AK3325" s="41">
        <v>73074</v>
      </c>
      <c r="AL3325" s="2" t="s">
        <v>6535</v>
      </c>
      <c r="AM3325" s="2" t="str">
        <f>IF(OR(O3325="Q",Q3325="Q",S3325="Q",U3325="Q",W3325="Q",Y3325="Q",AB3325="Q",AD3325="Q",AF3325="Q",AH3325="Q",AJ3325="Q",AL3325="Q"),"Yes","No")</f>
        <v>No</v>
      </c>
    </row>
    <row r="3326" spans="1:39">
      <c r="A3326" s="3" t="s">
        <v>3872</v>
      </c>
      <c r="B3326" s="3" t="s">
        <v>377</v>
      </c>
      <c r="C3326" s="4" t="s">
        <v>141</v>
      </c>
      <c r="D3326" s="241" t="s">
        <v>3873</v>
      </c>
      <c r="E3326" s="236" t="s">
        <v>3874</v>
      </c>
      <c r="F3326" s="3" t="s">
        <v>317</v>
      </c>
      <c r="G3326" s="4" t="s">
        <v>476</v>
      </c>
      <c r="H3326" s="60">
        <v>0</v>
      </c>
      <c r="I3326" s="27">
        <v>2</v>
      </c>
      <c r="J3326" s="170" t="s">
        <v>20</v>
      </c>
      <c r="K3326" s="170" t="s">
        <v>16</v>
      </c>
      <c r="L3326" s="5">
        <v>2</v>
      </c>
      <c r="N3326" s="31">
        <v>2.2197910200703497</v>
      </c>
      <c r="O3326" s="4" t="s">
        <v>6535</v>
      </c>
      <c r="P3326" s="56">
        <v>0.29708474388530048</v>
      </c>
      <c r="Q3326" s="8" t="s">
        <v>6535</v>
      </c>
      <c r="R3326" s="35">
        <v>23.012107694758644</v>
      </c>
      <c r="S3326" s="2" t="s">
        <v>6535</v>
      </c>
      <c r="T3326" s="36">
        <v>3.0798151983431574</v>
      </c>
      <c r="U3326" s="2" t="s">
        <v>6535</v>
      </c>
      <c r="V3326" s="31">
        <v>7.4719118559900686</v>
      </c>
      <c r="W3326" s="2" t="s">
        <v>6535</v>
      </c>
      <c r="X3326" s="31" t="s">
        <v>6535</v>
      </c>
      <c r="Y3326" s="2" t="s">
        <v>6535</v>
      </c>
      <c r="AA3326" s="37">
        <v>42913</v>
      </c>
      <c r="AB3326" s="4" t="s">
        <v>6535</v>
      </c>
      <c r="AC3326" s="37">
        <v>144447</v>
      </c>
      <c r="AD3326" s="4" t="s">
        <v>6535</v>
      </c>
      <c r="AE3326" s="41">
        <v>19332</v>
      </c>
      <c r="AF3326" s="4" t="s">
        <v>6535</v>
      </c>
      <c r="AG3326" s="41">
        <v>6277</v>
      </c>
      <c r="AH3326" s="2" t="s">
        <v>6535</v>
      </c>
      <c r="AI3326" s="41">
        <v>0</v>
      </c>
      <c r="AJ3326" s="2" t="s">
        <v>6535</v>
      </c>
      <c r="AK3326" s="41">
        <v>41862</v>
      </c>
      <c r="AL3326" s="2" t="s">
        <v>6535</v>
      </c>
      <c r="AM3326" s="2" t="str">
        <f>IF(OR(O3326="Q",Q3326="Q",S3326="Q",U3326="Q",W3326="Q",Y3326="Q",AB3326="Q",AD3326="Q",AF3326="Q",AH3326="Q",AJ3326="Q",AL3326="Q"),"Yes","No")</f>
        <v>No</v>
      </c>
    </row>
    <row r="3327" spans="1:39">
      <c r="A3327" s="6" t="s">
        <v>3823</v>
      </c>
      <c r="B3327" s="6" t="s">
        <v>3824</v>
      </c>
      <c r="C3327" s="4" t="s">
        <v>141</v>
      </c>
      <c r="D3327" s="242" t="s">
        <v>3825</v>
      </c>
      <c r="E3327" s="237" t="s">
        <v>3826</v>
      </c>
      <c r="F3327" s="25" t="s">
        <v>320</v>
      </c>
      <c r="G3327" s="53" t="s">
        <v>476</v>
      </c>
      <c r="H3327" s="180">
        <v>0</v>
      </c>
      <c r="I3327" s="28">
        <v>2</v>
      </c>
      <c r="J3327" s="171" t="s">
        <v>20</v>
      </c>
      <c r="K3327" s="171" t="s">
        <v>16</v>
      </c>
      <c r="L3327" s="9">
        <v>2</v>
      </c>
      <c r="M3327" s="9"/>
      <c r="N3327" s="32">
        <v>3.3866683064813676</v>
      </c>
      <c r="O3327" s="10" t="s">
        <v>6535</v>
      </c>
      <c r="P3327" s="57">
        <v>0.24237756575009681</v>
      </c>
      <c r="Q3327" s="7" t="s">
        <v>6535</v>
      </c>
      <c r="R3327" s="182">
        <v>30.008452192287375</v>
      </c>
      <c r="S3327" s="1" t="s">
        <v>6535</v>
      </c>
      <c r="T3327" s="36">
        <v>2.1476492340200739</v>
      </c>
      <c r="U3327" s="2" t="s">
        <v>6535</v>
      </c>
      <c r="V3327" s="31">
        <v>13.972697085229369</v>
      </c>
      <c r="W3327" s="2" t="s">
        <v>6535</v>
      </c>
      <c r="X3327" s="31" t="s">
        <v>6535</v>
      </c>
      <c r="Y3327" s="2" t="s">
        <v>6535</v>
      </c>
      <c r="AA3327" s="38">
        <v>27537</v>
      </c>
      <c r="AB3327" s="9" t="s">
        <v>6535</v>
      </c>
      <c r="AC3327" s="38">
        <v>113612</v>
      </c>
      <c r="AD3327" s="9" t="s">
        <v>6535</v>
      </c>
      <c r="AE3327" s="42">
        <v>8131</v>
      </c>
      <c r="AF3327" s="9" t="s">
        <v>6535</v>
      </c>
      <c r="AG3327" s="41">
        <v>3786</v>
      </c>
      <c r="AH3327" s="2" t="s">
        <v>6535</v>
      </c>
      <c r="AI3327" s="41">
        <v>0</v>
      </c>
      <c r="AJ3327" s="2" t="s">
        <v>6535</v>
      </c>
      <c r="AK3327" s="41">
        <v>26398</v>
      </c>
      <c r="AL3327" s="2" t="s">
        <v>6535</v>
      </c>
      <c r="AM3327" s="2" t="str">
        <f>IF(OR(O3327="Q",Q3327="Q",S3327="Q",U3327="Q",W3327="Q",Y3327="Q",AB3327="Q",AD3327="Q",AF3327="Q",AH3327="Q",AJ3327="Q",AL3327="Q"),"Yes","No")</f>
        <v>No</v>
      </c>
    </row>
    <row r="3328" spans="1:39">
      <c r="A3328" s="3" t="s">
        <v>3809</v>
      </c>
      <c r="B3328" s="3" t="s">
        <v>2256</v>
      </c>
      <c r="C3328" s="4" t="s">
        <v>141</v>
      </c>
      <c r="D3328" s="241" t="s">
        <v>3810</v>
      </c>
      <c r="E3328" s="236" t="s">
        <v>3811</v>
      </c>
      <c r="F3328" s="3" t="s">
        <v>317</v>
      </c>
      <c r="G3328" s="4" t="s">
        <v>476</v>
      </c>
      <c r="H3328" s="60">
        <v>0</v>
      </c>
      <c r="I3328" s="27">
        <v>2</v>
      </c>
      <c r="J3328" s="170" t="s">
        <v>20</v>
      </c>
      <c r="K3328" s="170" t="s">
        <v>16</v>
      </c>
      <c r="L3328" s="5">
        <v>2</v>
      </c>
      <c r="N3328" s="31">
        <v>3.5312989863099591</v>
      </c>
      <c r="O3328" s="4" t="s">
        <v>6535</v>
      </c>
      <c r="P3328" s="56">
        <v>0.37616190401977045</v>
      </c>
      <c r="Q3328" s="8" t="s">
        <v>6535</v>
      </c>
      <c r="R3328" s="35">
        <v>24.94959033467574</v>
      </c>
      <c r="S3328" s="2" t="s">
        <v>6535</v>
      </c>
      <c r="T3328" s="36">
        <v>2.657686432439939</v>
      </c>
      <c r="U3328" s="2" t="s">
        <v>6535</v>
      </c>
      <c r="V3328" s="31">
        <v>9.3877103145574257</v>
      </c>
      <c r="W3328" s="2" t="s">
        <v>6535</v>
      </c>
      <c r="X3328" s="31" t="s">
        <v>6535</v>
      </c>
      <c r="Y3328" s="2" t="s">
        <v>6535</v>
      </c>
      <c r="AA3328" s="37">
        <v>67582</v>
      </c>
      <c r="AB3328" s="4" t="s">
        <v>6535</v>
      </c>
      <c r="AC3328" s="37">
        <v>179662</v>
      </c>
      <c r="AD3328" s="4" t="s">
        <v>6535</v>
      </c>
      <c r="AE3328" s="41">
        <v>19138</v>
      </c>
      <c r="AF3328" s="4" t="s">
        <v>6535</v>
      </c>
      <c r="AG3328" s="41">
        <v>7201</v>
      </c>
      <c r="AH3328" s="2" t="s">
        <v>6535</v>
      </c>
      <c r="AI3328" s="41">
        <v>0</v>
      </c>
      <c r="AJ3328" s="2" t="s">
        <v>6535</v>
      </c>
      <c r="AK3328" s="41">
        <v>73167</v>
      </c>
      <c r="AL3328" s="2" t="s">
        <v>6535</v>
      </c>
      <c r="AM3328" s="2" t="str">
        <f>IF(OR(O3328="Q",Q3328="Q",S3328="Q",U3328="Q",W3328="Q",Y3328="Q",AB3328="Q",AD3328="Q",AF3328="Q",AH3328="Q",AJ3328="Q",AL3328="Q"),"Yes","No")</f>
        <v>No</v>
      </c>
    </row>
    <row r="3329" spans="1:39">
      <c r="A3329" s="6" t="s">
        <v>3793</v>
      </c>
      <c r="B3329" s="6" t="s">
        <v>3794</v>
      </c>
      <c r="C3329" s="4" t="s">
        <v>141</v>
      </c>
      <c r="D3329" s="242" t="s">
        <v>3795</v>
      </c>
      <c r="E3329" s="237" t="s">
        <v>3796</v>
      </c>
      <c r="F3329" s="25" t="s">
        <v>317</v>
      </c>
      <c r="G3329" s="53" t="s">
        <v>476</v>
      </c>
      <c r="H3329" s="180">
        <v>0</v>
      </c>
      <c r="I3329" s="28">
        <v>2</v>
      </c>
      <c r="J3329" s="171" t="s">
        <v>20</v>
      </c>
      <c r="K3329" s="171" t="s">
        <v>16</v>
      </c>
      <c r="L3329" s="9">
        <v>2</v>
      </c>
      <c r="M3329" s="9"/>
      <c r="N3329" s="32">
        <v>4.0970316301703162</v>
      </c>
      <c r="O3329" s="10" t="s">
        <v>6535</v>
      </c>
      <c r="P3329" s="57">
        <v>0.46822828033412306</v>
      </c>
      <c r="Q3329" s="7" t="s">
        <v>6535</v>
      </c>
      <c r="R3329" s="182">
        <v>27.960503809671902</v>
      </c>
      <c r="S3329" s="1" t="s">
        <v>6535</v>
      </c>
      <c r="T3329" s="36">
        <v>3.1954594930803917</v>
      </c>
      <c r="U3329" s="2" t="s">
        <v>6535</v>
      </c>
      <c r="V3329" s="31">
        <v>8.7500729927007299</v>
      </c>
      <c r="W3329" s="2" t="s">
        <v>6535</v>
      </c>
      <c r="X3329" s="31" t="s">
        <v>6535</v>
      </c>
      <c r="Y3329" s="2" t="s">
        <v>6535</v>
      </c>
      <c r="AA3329" s="38">
        <v>84194</v>
      </c>
      <c r="AB3329" s="9" t="s">
        <v>6535</v>
      </c>
      <c r="AC3329" s="38">
        <v>179814</v>
      </c>
      <c r="AD3329" s="9" t="s">
        <v>6535</v>
      </c>
      <c r="AE3329" s="42">
        <v>20550</v>
      </c>
      <c r="AF3329" s="9" t="s">
        <v>6535</v>
      </c>
      <c r="AG3329" s="41">
        <v>6431</v>
      </c>
      <c r="AH3329" s="2" t="s">
        <v>6535</v>
      </c>
      <c r="AI3329" s="41">
        <v>0</v>
      </c>
      <c r="AJ3329" s="2" t="s">
        <v>6535</v>
      </c>
      <c r="AK3329" s="41">
        <v>76038</v>
      </c>
      <c r="AL3329" s="2" t="s">
        <v>6535</v>
      </c>
      <c r="AM3329" s="2" t="str">
        <f>IF(OR(O3329="Q",Q3329="Q",S3329="Q",U3329="Q",W3329="Q",Y3329="Q",AB3329="Q",AD3329="Q",AF3329="Q",AH3329="Q",AJ3329="Q",AL3329="Q"),"Yes","No")</f>
        <v>No</v>
      </c>
    </row>
    <row r="3330" spans="1:39">
      <c r="A3330" s="6" t="s">
        <v>3785</v>
      </c>
      <c r="B3330" s="6" t="s">
        <v>3786</v>
      </c>
      <c r="C3330" s="4" t="s">
        <v>141</v>
      </c>
      <c r="D3330" s="242" t="s">
        <v>3787</v>
      </c>
      <c r="E3330" s="237" t="s">
        <v>3788</v>
      </c>
      <c r="F3330" s="25" t="s">
        <v>317</v>
      </c>
      <c r="G3330" s="53" t="s">
        <v>476</v>
      </c>
      <c r="H3330" s="180">
        <v>0</v>
      </c>
      <c r="I3330" s="28">
        <v>2</v>
      </c>
      <c r="J3330" s="171" t="s">
        <v>20</v>
      </c>
      <c r="K3330" s="171" t="s">
        <v>16</v>
      </c>
      <c r="L3330" s="9">
        <v>2</v>
      </c>
      <c r="M3330" s="9"/>
      <c r="N3330" s="32">
        <v>2.7168945819629564</v>
      </c>
      <c r="O3330" s="10" t="s">
        <v>6535</v>
      </c>
      <c r="P3330" s="57">
        <v>0.29315191303779381</v>
      </c>
      <c r="Q3330" s="7" t="s">
        <v>6535</v>
      </c>
      <c r="R3330" s="182">
        <v>19.097734974139467</v>
      </c>
      <c r="S3330" s="1" t="s">
        <v>6535</v>
      </c>
      <c r="T3330" s="36">
        <v>2.0606384876047796</v>
      </c>
      <c r="U3330" s="2" t="s">
        <v>6535</v>
      </c>
      <c r="V3330" s="31">
        <v>9.2678725982343781</v>
      </c>
      <c r="W3330" s="2" t="s">
        <v>6535</v>
      </c>
      <c r="X3330" s="31" t="s">
        <v>6535</v>
      </c>
      <c r="Y3330" s="2" t="s">
        <v>6535</v>
      </c>
      <c r="AA3330" s="38">
        <v>31391</v>
      </c>
      <c r="AB3330" s="9" t="s">
        <v>6535</v>
      </c>
      <c r="AC3330" s="38">
        <v>107081</v>
      </c>
      <c r="AD3330" s="9" t="s">
        <v>6535</v>
      </c>
      <c r="AE3330" s="42">
        <v>11554</v>
      </c>
      <c r="AF3330" s="9" t="s">
        <v>6535</v>
      </c>
      <c r="AG3330" s="41">
        <v>5607</v>
      </c>
      <c r="AH3330" s="2" t="s">
        <v>6535</v>
      </c>
      <c r="AI3330" s="41">
        <v>0</v>
      </c>
      <c r="AJ3330" s="2" t="s">
        <v>6535</v>
      </c>
      <c r="AK3330" s="41">
        <v>29943</v>
      </c>
      <c r="AL3330" s="2" t="s">
        <v>6535</v>
      </c>
      <c r="AM3330" s="2" t="str">
        <f>IF(OR(O3330="Q",Q3330="Q",S3330="Q",U3330="Q",W3330="Q",Y3330="Q",AB3330="Q",AD3330="Q",AF3330="Q",AH3330="Q",AJ3330="Q",AL3330="Q"),"Yes","No")</f>
        <v>No</v>
      </c>
    </row>
    <row r="3331" spans="1:39">
      <c r="A3331" s="3" t="s">
        <v>3758</v>
      </c>
      <c r="B3331" s="3" t="s">
        <v>3759</v>
      </c>
      <c r="C3331" s="4" t="s">
        <v>141</v>
      </c>
      <c r="D3331" s="241" t="s">
        <v>3760</v>
      </c>
      <c r="E3331" s="236" t="s">
        <v>3761</v>
      </c>
      <c r="F3331" s="3" t="s">
        <v>317</v>
      </c>
      <c r="G3331" s="4" t="s">
        <v>476</v>
      </c>
      <c r="H3331" s="60">
        <v>0</v>
      </c>
      <c r="I3331" s="27">
        <v>2</v>
      </c>
      <c r="J3331" s="170" t="s">
        <v>20</v>
      </c>
      <c r="K3331" s="170" t="s">
        <v>16</v>
      </c>
      <c r="L3331" s="5">
        <v>2</v>
      </c>
      <c r="N3331" s="31">
        <v>2.9739008727152973</v>
      </c>
      <c r="O3331" s="4" t="s">
        <v>6535</v>
      </c>
      <c r="P3331" s="56">
        <v>0.28392325166442645</v>
      </c>
      <c r="Q3331" s="8" t="s">
        <v>6535</v>
      </c>
      <c r="R3331" s="35">
        <v>23.03893516841724</v>
      </c>
      <c r="S3331" s="2" t="s">
        <v>6535</v>
      </c>
      <c r="T3331" s="36">
        <v>2.1995653748641795</v>
      </c>
      <c r="U3331" s="2" t="s">
        <v>6535</v>
      </c>
      <c r="V3331" s="31">
        <v>10.474312530874363</v>
      </c>
      <c r="W3331" s="2" t="s">
        <v>6535</v>
      </c>
      <c r="X3331" s="31" t="s">
        <v>6535</v>
      </c>
      <c r="Y3331" s="2" t="s">
        <v>6535</v>
      </c>
      <c r="AA3331" s="37">
        <v>36121</v>
      </c>
      <c r="AB3331" s="4" t="s">
        <v>6535</v>
      </c>
      <c r="AC3331" s="37">
        <v>127221</v>
      </c>
      <c r="AD3331" s="4" t="s">
        <v>6535</v>
      </c>
      <c r="AE3331" s="41">
        <v>12146</v>
      </c>
      <c r="AF3331" s="4" t="s">
        <v>6535</v>
      </c>
      <c r="AG3331" s="41">
        <v>5522</v>
      </c>
      <c r="AH3331" s="2" t="s">
        <v>6535</v>
      </c>
      <c r="AI3331" s="41">
        <v>0</v>
      </c>
      <c r="AJ3331" s="2" t="s">
        <v>6535</v>
      </c>
      <c r="AK3331" s="41">
        <v>45730</v>
      </c>
      <c r="AL3331" s="2" t="s">
        <v>6535</v>
      </c>
      <c r="AM3331" s="2" t="str">
        <f>IF(OR(O3331="Q",Q3331="Q",S3331="Q",U3331="Q",W3331="Q",Y3331="Q",AB3331="Q",AD3331="Q",AF3331="Q",AH3331="Q",AJ3331="Q",AL3331="Q"),"Yes","No")</f>
        <v>No</v>
      </c>
    </row>
    <row r="3332" spans="1:39">
      <c r="A3332" s="3" t="s">
        <v>3751</v>
      </c>
      <c r="B3332" s="3" t="s">
        <v>1267</v>
      </c>
      <c r="C3332" s="4" t="s">
        <v>141</v>
      </c>
      <c r="D3332" s="241" t="s">
        <v>3752</v>
      </c>
      <c r="E3332" s="236" t="s">
        <v>3753</v>
      </c>
      <c r="F3332" s="3" t="s">
        <v>317</v>
      </c>
      <c r="G3332" s="4" t="s">
        <v>476</v>
      </c>
      <c r="H3332" s="60">
        <v>0</v>
      </c>
      <c r="I3332" s="27">
        <v>2</v>
      </c>
      <c r="J3332" s="170" t="s">
        <v>20</v>
      </c>
      <c r="K3332" s="170" t="s">
        <v>16</v>
      </c>
      <c r="L3332" s="5">
        <v>2</v>
      </c>
      <c r="N3332" s="31">
        <v>1.4899476057024492</v>
      </c>
      <c r="O3332" s="4" t="s">
        <v>6535</v>
      </c>
      <c r="P3332" s="56">
        <v>0.16544445947774319</v>
      </c>
      <c r="Q3332" s="8" t="s">
        <v>6535</v>
      </c>
      <c r="R3332" s="35">
        <v>29.411062475129327</v>
      </c>
      <c r="S3332" s="2" t="s">
        <v>6535</v>
      </c>
      <c r="T3332" s="36">
        <v>3.2658177477118979</v>
      </c>
      <c r="U3332" s="2" t="s">
        <v>6535</v>
      </c>
      <c r="V3332" s="31">
        <v>9.0057268185695136</v>
      </c>
      <c r="W3332" s="2" t="s">
        <v>6535</v>
      </c>
      <c r="X3332" s="31" t="s">
        <v>6535</v>
      </c>
      <c r="Y3332" s="2" t="s">
        <v>6535</v>
      </c>
      <c r="AA3332" s="37">
        <v>12228</v>
      </c>
      <c r="AB3332" s="4" t="s">
        <v>6535</v>
      </c>
      <c r="AC3332" s="37">
        <v>73910</v>
      </c>
      <c r="AD3332" s="4" t="s">
        <v>6535</v>
      </c>
      <c r="AE3332" s="41">
        <v>8207</v>
      </c>
      <c r="AF3332" s="4" t="s">
        <v>6535</v>
      </c>
      <c r="AG3332" s="41">
        <v>2513</v>
      </c>
      <c r="AH3332" s="2" t="s">
        <v>6535</v>
      </c>
      <c r="AI3332" s="41">
        <v>0</v>
      </c>
      <c r="AJ3332" s="2" t="s">
        <v>6535</v>
      </c>
      <c r="AK3332" s="41">
        <v>22198</v>
      </c>
      <c r="AL3332" s="2" t="s">
        <v>6535</v>
      </c>
      <c r="AM3332" s="2" t="str">
        <f>IF(OR(O3332="Q",Q3332="Q",S3332="Q",U3332="Q",W3332="Q",Y3332="Q",AB3332="Q",AD3332="Q",AF3332="Q",AH3332="Q",AJ3332="Q",AL3332="Q"),"Yes","No")</f>
        <v>No</v>
      </c>
    </row>
    <row r="3333" spans="1:39">
      <c r="A3333" s="3" t="s">
        <v>3728</v>
      </c>
      <c r="B3333" s="3" t="s">
        <v>3729</v>
      </c>
      <c r="C3333" s="4" t="s">
        <v>141</v>
      </c>
      <c r="D3333" s="241" t="s">
        <v>3730</v>
      </c>
      <c r="E3333" s="236" t="s">
        <v>3731</v>
      </c>
      <c r="F3333" s="3" t="s">
        <v>317</v>
      </c>
      <c r="G3333" s="4" t="s">
        <v>476</v>
      </c>
      <c r="H3333" s="60">
        <v>0</v>
      </c>
      <c r="I3333" s="27">
        <v>2</v>
      </c>
      <c r="J3333" s="170" t="s">
        <v>20</v>
      </c>
      <c r="K3333" s="170" t="s">
        <v>16</v>
      </c>
      <c r="L3333" s="5">
        <v>2</v>
      </c>
      <c r="N3333" s="31">
        <v>5.0003814791855419</v>
      </c>
      <c r="O3333" s="4" t="s">
        <v>6535</v>
      </c>
      <c r="P3333" s="56">
        <v>0.54323872084047808</v>
      </c>
      <c r="Q3333" s="8" t="s">
        <v>6535</v>
      </c>
      <c r="R3333" s="35">
        <v>27.222253560851783</v>
      </c>
      <c r="S3333" s="2" t="s">
        <v>6535</v>
      </c>
      <c r="T3333" s="36">
        <v>2.9574108024256098</v>
      </c>
      <c r="U3333" s="2" t="s">
        <v>6535</v>
      </c>
      <c r="V3333" s="31">
        <v>9.2047589528396365</v>
      </c>
      <c r="W3333" s="2" t="s">
        <v>6535</v>
      </c>
      <c r="X3333" s="31" t="s">
        <v>6535</v>
      </c>
      <c r="Y3333" s="2" t="s">
        <v>6535</v>
      </c>
      <c r="AA3333" s="37">
        <v>104863</v>
      </c>
      <c r="AB3333" s="4" t="s">
        <v>6535</v>
      </c>
      <c r="AC3333" s="37">
        <v>193033</v>
      </c>
      <c r="AD3333" s="4" t="s">
        <v>6535</v>
      </c>
      <c r="AE3333" s="41">
        <v>20971</v>
      </c>
      <c r="AF3333" s="4" t="s">
        <v>6535</v>
      </c>
      <c r="AG3333" s="41">
        <v>7091</v>
      </c>
      <c r="AH3333" s="2" t="s">
        <v>6535</v>
      </c>
      <c r="AI3333" s="41">
        <v>0</v>
      </c>
      <c r="AJ3333" s="2" t="s">
        <v>6535</v>
      </c>
      <c r="AK3333" s="41">
        <v>72795</v>
      </c>
      <c r="AL3333" s="2" t="s">
        <v>6535</v>
      </c>
      <c r="AM3333" s="2" t="str">
        <f>IF(OR(O3333="Q",Q3333="Q",S3333="Q",U3333="Q",W3333="Q",Y3333="Q",AB3333="Q",AD3333="Q",AF3333="Q",AH3333="Q",AJ3333="Q",AL3333="Q"),"Yes","No")</f>
        <v>No</v>
      </c>
    </row>
    <row r="3334" spans="1:39">
      <c r="A3334" s="3" t="s">
        <v>411</v>
      </c>
      <c r="B3334" s="3" t="s">
        <v>412</v>
      </c>
      <c r="C3334" s="4" t="s">
        <v>137</v>
      </c>
      <c r="D3334" s="241">
        <v>60</v>
      </c>
      <c r="E3334" s="236">
        <v>60</v>
      </c>
      <c r="F3334" s="3" t="s">
        <v>167</v>
      </c>
      <c r="G3334" s="4" t="s">
        <v>264</v>
      </c>
      <c r="H3334" s="60">
        <v>145140</v>
      </c>
      <c r="I3334" s="27">
        <v>2</v>
      </c>
      <c r="J3334" s="170" t="s">
        <v>15</v>
      </c>
      <c r="K3334" s="170" t="s">
        <v>13</v>
      </c>
      <c r="L3334" s="5">
        <v>2</v>
      </c>
      <c r="N3334" s="31">
        <v>0</v>
      </c>
      <c r="O3334" s="4" t="s">
        <v>6535</v>
      </c>
      <c r="P3334" s="56">
        <v>0</v>
      </c>
      <c r="Q3334" s="8" t="s">
        <v>6535</v>
      </c>
      <c r="R3334" s="35">
        <v>55.157857142857139</v>
      </c>
      <c r="S3334" s="2" t="s">
        <v>6535</v>
      </c>
      <c r="T3334" s="36">
        <v>2.5307142857142857</v>
      </c>
      <c r="U3334" s="2" t="s">
        <v>6535</v>
      </c>
      <c r="V3334" s="31">
        <v>21.795371154388935</v>
      </c>
      <c r="W3334" s="2" t="s">
        <v>6535</v>
      </c>
      <c r="X3334" s="31" t="s">
        <v>6535</v>
      </c>
      <c r="Y3334" s="2" t="s">
        <v>6535</v>
      </c>
      <c r="AA3334" s="37">
        <v>0</v>
      </c>
      <c r="AB3334" s="4" t="s">
        <v>6535</v>
      </c>
      <c r="AC3334" s="37">
        <v>154442</v>
      </c>
      <c r="AD3334" s="4" t="s">
        <v>6535</v>
      </c>
      <c r="AE3334" s="41">
        <v>7086</v>
      </c>
      <c r="AF3334" s="4" t="s">
        <v>6535</v>
      </c>
      <c r="AG3334" s="41">
        <v>2800</v>
      </c>
      <c r="AH3334" s="2" t="s">
        <v>6535</v>
      </c>
      <c r="AI3334" s="41">
        <v>0</v>
      </c>
      <c r="AJ3334" s="2" t="s">
        <v>6535</v>
      </c>
      <c r="AK3334" s="41">
        <v>30086</v>
      </c>
      <c r="AL3334" s="2" t="s">
        <v>6535</v>
      </c>
      <c r="AM3334" s="2" t="str">
        <f>IF(OR(O3334="Q",Q3334="Q",S3334="Q",U3334="Q",W3334="Q",Y3334="Q",AB3334="Q",AD3334="Q",AF3334="Q",AH3334="Q",AJ3334="Q",AL3334="Q"),"Yes","No")</f>
        <v>No</v>
      </c>
    </row>
    <row r="3335" spans="1:39">
      <c r="A3335" s="3" t="s">
        <v>172</v>
      </c>
      <c r="B3335" s="3" t="s">
        <v>364</v>
      </c>
      <c r="C3335" s="4" t="s">
        <v>87</v>
      </c>
      <c r="D3335" s="241">
        <v>1135</v>
      </c>
      <c r="E3335" s="236">
        <v>11154</v>
      </c>
      <c r="F3335" s="3" t="s">
        <v>826</v>
      </c>
      <c r="G3335" s="4" t="s">
        <v>264</v>
      </c>
      <c r="H3335" s="60">
        <v>158377</v>
      </c>
      <c r="I3335" s="27">
        <v>2</v>
      </c>
      <c r="J3335" s="170" t="s">
        <v>30</v>
      </c>
      <c r="K3335" s="170" t="s">
        <v>13</v>
      </c>
      <c r="L3335" s="5">
        <v>2</v>
      </c>
      <c r="N3335" s="31">
        <v>14.326943556975506</v>
      </c>
      <c r="O3335" s="4" t="s">
        <v>6535</v>
      </c>
      <c r="P3335" s="56">
        <v>7.3079444176858091E-2</v>
      </c>
      <c r="Q3335" s="8" t="s">
        <v>6535</v>
      </c>
      <c r="R3335" s="35">
        <v>126.08721461187214</v>
      </c>
      <c r="S3335" s="2" t="s">
        <v>6535</v>
      </c>
      <c r="T3335" s="36">
        <v>0.64315068493150684</v>
      </c>
      <c r="U3335" s="2" t="s">
        <v>6535</v>
      </c>
      <c r="V3335" s="31">
        <v>196.04614838480654</v>
      </c>
      <c r="W3335" s="2" t="s">
        <v>6535</v>
      </c>
      <c r="X3335" s="31" t="s">
        <v>6535</v>
      </c>
      <c r="Y3335" s="2" t="s">
        <v>6535</v>
      </c>
      <c r="AA3335" s="37">
        <v>40359</v>
      </c>
      <c r="AB3335" s="4" t="s">
        <v>6535</v>
      </c>
      <c r="AC3335" s="37">
        <v>552262</v>
      </c>
      <c r="AD3335" s="4" t="s">
        <v>6535</v>
      </c>
      <c r="AE3335" s="41">
        <v>2817</v>
      </c>
      <c r="AF3335" s="4" t="s">
        <v>6535</v>
      </c>
      <c r="AG3335" s="41">
        <v>4380</v>
      </c>
      <c r="AH3335" s="2" t="s">
        <v>6535</v>
      </c>
      <c r="AI3335" s="41">
        <v>0</v>
      </c>
      <c r="AJ3335" s="2" t="s">
        <v>6535</v>
      </c>
      <c r="AK3335" s="41">
        <v>177007</v>
      </c>
      <c r="AL3335" s="2" t="s">
        <v>6535</v>
      </c>
      <c r="AM3335" s="2" t="str">
        <f>IF(OR(O3335="Q",Q3335="Q",S3335="Q",U3335="Q",W3335="Q",Y3335="Q",AB3335="Q",AD3335="Q",AF3335="Q",AH3335="Q",AJ3335="Q",AL3335="Q"),"Yes","No")</f>
        <v>No</v>
      </c>
    </row>
    <row r="3336" spans="1:39">
      <c r="A3336" s="6" t="s">
        <v>6312</v>
      </c>
      <c r="B3336" s="6" t="s">
        <v>895</v>
      </c>
      <c r="C3336" s="4" t="s">
        <v>73</v>
      </c>
      <c r="D3336" s="242" t="s">
        <v>896</v>
      </c>
      <c r="E3336" s="237" t="s">
        <v>897</v>
      </c>
      <c r="F3336" s="25" t="s">
        <v>481</v>
      </c>
      <c r="G3336" s="53" t="s">
        <v>476</v>
      </c>
      <c r="H3336" s="180">
        <v>0</v>
      </c>
      <c r="I3336" s="28">
        <v>2</v>
      </c>
      <c r="J3336" s="171" t="s">
        <v>32</v>
      </c>
      <c r="K3336" s="171" t="s">
        <v>13</v>
      </c>
      <c r="L3336" s="9">
        <v>2</v>
      </c>
      <c r="M3336" s="9"/>
      <c r="N3336" s="32">
        <v>14.672361698621106</v>
      </c>
      <c r="O3336" s="10" t="s">
        <v>6535</v>
      </c>
      <c r="P3336" s="57">
        <v>0.44610080824986093</v>
      </c>
      <c r="Q3336" s="7" t="s">
        <v>6535</v>
      </c>
      <c r="R3336" s="182">
        <v>396.49072847682118</v>
      </c>
      <c r="S3336" s="1" t="s">
        <v>6535</v>
      </c>
      <c r="T3336" s="36">
        <v>12.054966887417219</v>
      </c>
      <c r="U3336" s="2" t="s">
        <v>6535</v>
      </c>
      <c r="V3336" s="31">
        <v>32.890237872878096</v>
      </c>
      <c r="W3336" s="2" t="s">
        <v>6535</v>
      </c>
      <c r="X3336" s="31" t="s">
        <v>6535</v>
      </c>
      <c r="Y3336" s="2" t="s">
        <v>6535</v>
      </c>
      <c r="AA3336" s="38">
        <v>267081</v>
      </c>
      <c r="AB3336" s="9" t="s">
        <v>6535</v>
      </c>
      <c r="AC3336" s="38">
        <v>598701</v>
      </c>
      <c r="AD3336" s="9" t="s">
        <v>6535</v>
      </c>
      <c r="AE3336" s="42">
        <v>18203</v>
      </c>
      <c r="AF3336" s="9" t="s">
        <v>6535</v>
      </c>
      <c r="AG3336" s="41">
        <v>1510</v>
      </c>
      <c r="AH3336" s="2" t="s">
        <v>6535</v>
      </c>
      <c r="AI3336" s="41">
        <v>0</v>
      </c>
      <c r="AJ3336" s="2" t="s">
        <v>6535</v>
      </c>
      <c r="AK3336" s="41">
        <v>13028</v>
      </c>
      <c r="AL3336" s="2" t="s">
        <v>6535</v>
      </c>
      <c r="AM3336" s="2" t="str">
        <f>IF(OR(O3336="Q",Q3336="Q",S3336="Q",U3336="Q",W3336="Q",Y3336="Q",AB3336="Q",AD3336="Q",AF3336="Q",AH3336="Q",AJ3336="Q",AL3336="Q"),"Yes","No")</f>
        <v>No</v>
      </c>
    </row>
    <row r="3337" spans="1:39">
      <c r="A3337" s="6" t="s">
        <v>6309</v>
      </c>
      <c r="B3337" s="6" t="s">
        <v>882</v>
      </c>
      <c r="C3337" s="4" t="s">
        <v>73</v>
      </c>
      <c r="D3337" s="242" t="s">
        <v>883</v>
      </c>
      <c r="E3337" s="237" t="s">
        <v>884</v>
      </c>
      <c r="F3337" s="25" t="s">
        <v>317</v>
      </c>
      <c r="G3337" s="53" t="s">
        <v>476</v>
      </c>
      <c r="H3337" s="180">
        <v>0</v>
      </c>
      <c r="I3337" s="28">
        <v>2</v>
      </c>
      <c r="J3337" s="171" t="s">
        <v>15</v>
      </c>
      <c r="K3337" s="171" t="s">
        <v>13</v>
      </c>
      <c r="L3337" s="9">
        <v>2</v>
      </c>
      <c r="M3337" s="9"/>
      <c r="N3337" s="32">
        <v>0.87668343339282817</v>
      </c>
      <c r="O3337" s="10" t="s">
        <v>6535</v>
      </c>
      <c r="P3337" s="57">
        <v>7.9313002312011452E-2</v>
      </c>
      <c r="Q3337" s="7" t="s">
        <v>6535</v>
      </c>
      <c r="R3337" s="182">
        <v>44.480901077375123</v>
      </c>
      <c r="S3337" s="1" t="s">
        <v>6535</v>
      </c>
      <c r="T3337" s="36">
        <v>4.024159320927196</v>
      </c>
      <c r="U3337" s="2" t="s">
        <v>6535</v>
      </c>
      <c r="V3337" s="31">
        <v>11.05346422196982</v>
      </c>
      <c r="W3337" s="2" t="s">
        <v>6535</v>
      </c>
      <c r="X3337" s="31" t="s">
        <v>6535</v>
      </c>
      <c r="Y3337" s="2" t="s">
        <v>6535</v>
      </c>
      <c r="AA3337" s="38">
        <v>10806</v>
      </c>
      <c r="AB3337" s="9" t="s">
        <v>6535</v>
      </c>
      <c r="AC3337" s="38">
        <v>136245</v>
      </c>
      <c r="AD3337" s="9" t="s">
        <v>6535</v>
      </c>
      <c r="AE3337" s="42">
        <v>12326</v>
      </c>
      <c r="AF3337" s="9" t="s">
        <v>6535</v>
      </c>
      <c r="AG3337" s="41">
        <v>3063</v>
      </c>
      <c r="AH3337" s="2" t="s">
        <v>6535</v>
      </c>
      <c r="AI3337" s="41">
        <v>0</v>
      </c>
      <c r="AJ3337" s="2" t="s">
        <v>6535</v>
      </c>
      <c r="AK3337" s="41">
        <v>38160</v>
      </c>
      <c r="AL3337" s="2" t="s">
        <v>6535</v>
      </c>
      <c r="AM3337" s="2" t="str">
        <f>IF(OR(O3337="Q",Q3337="Q",S3337="Q",U3337="Q",W3337="Q",Y3337="Q",AB3337="Q",AD3337="Q",AF3337="Q",AH3337="Q",AJ3337="Q",AL3337="Q"),"Yes","No")</f>
        <v>No</v>
      </c>
    </row>
    <row r="3338" spans="1:39">
      <c r="A3338" s="6" t="s">
        <v>5537</v>
      </c>
      <c r="B3338" s="6" t="s">
        <v>2177</v>
      </c>
      <c r="C3338" s="4" t="s">
        <v>127</v>
      </c>
      <c r="D3338" s="242" t="s">
        <v>5538</v>
      </c>
      <c r="E3338" s="237" t="s">
        <v>5539</v>
      </c>
      <c r="F3338" s="25" t="s">
        <v>481</v>
      </c>
      <c r="G3338" s="53" t="s">
        <v>476</v>
      </c>
      <c r="H3338" s="180">
        <v>0</v>
      </c>
      <c r="I3338" s="28">
        <v>2</v>
      </c>
      <c r="J3338" s="171" t="s">
        <v>14</v>
      </c>
      <c r="K3338" s="171" t="s">
        <v>13</v>
      </c>
      <c r="L3338" s="9">
        <v>2</v>
      </c>
      <c r="M3338" s="9"/>
      <c r="N3338" s="32">
        <v>1.6625115671438682</v>
      </c>
      <c r="O3338" s="10" t="s">
        <v>6535</v>
      </c>
      <c r="P3338" s="57">
        <v>0.19510543563667027</v>
      </c>
      <c r="Q3338" s="7" t="s">
        <v>6535</v>
      </c>
      <c r="R3338" s="182">
        <v>45.732106339468302</v>
      </c>
      <c r="S3338" s="1" t="s">
        <v>6535</v>
      </c>
      <c r="T3338" s="36">
        <v>5.3669295939234587</v>
      </c>
      <c r="U3338" s="2" t="s">
        <v>6535</v>
      </c>
      <c r="V3338" s="31">
        <v>8.5210930270535084</v>
      </c>
      <c r="W3338" s="2" t="s">
        <v>6535</v>
      </c>
      <c r="X3338" s="31" t="s">
        <v>6535</v>
      </c>
      <c r="Y3338" s="2" t="s">
        <v>6535</v>
      </c>
      <c r="AA3338" s="38">
        <v>30542</v>
      </c>
      <c r="AB3338" s="9" t="s">
        <v>6535</v>
      </c>
      <c r="AC3338" s="38">
        <v>156541</v>
      </c>
      <c r="AD3338" s="9" t="s">
        <v>6535</v>
      </c>
      <c r="AE3338" s="42">
        <v>18371</v>
      </c>
      <c r="AF3338" s="9" t="s">
        <v>6535</v>
      </c>
      <c r="AG3338" s="41">
        <v>3423</v>
      </c>
      <c r="AH3338" s="2" t="s">
        <v>6535</v>
      </c>
      <c r="AI3338" s="41">
        <v>0</v>
      </c>
      <c r="AJ3338" s="2" t="s">
        <v>6535</v>
      </c>
      <c r="AK3338" s="41">
        <v>26346</v>
      </c>
      <c r="AL3338" s="2" t="s">
        <v>6535</v>
      </c>
      <c r="AM3338" s="2" t="str">
        <f>IF(OR(O3338="Q",Q3338="Q",S3338="Q",U3338="Q",W3338="Q",Y3338="Q",AB3338="Q",AD3338="Q",AF3338="Q",AH3338="Q",AJ3338="Q",AL3338="Q"),"Yes","No")</f>
        <v>No</v>
      </c>
    </row>
    <row r="3339" spans="1:39">
      <c r="A3339" s="3" t="s">
        <v>5518</v>
      </c>
      <c r="B3339" s="3" t="s">
        <v>5519</v>
      </c>
      <c r="C3339" s="4" t="s">
        <v>127</v>
      </c>
      <c r="D3339" s="241" t="s">
        <v>5520</v>
      </c>
      <c r="E3339" s="236" t="s">
        <v>5521</v>
      </c>
      <c r="F3339" s="3" t="s">
        <v>317</v>
      </c>
      <c r="G3339" s="4" t="s">
        <v>476</v>
      </c>
      <c r="H3339" s="60">
        <v>0</v>
      </c>
      <c r="I3339" s="27">
        <v>2</v>
      </c>
      <c r="J3339" s="170" t="s">
        <v>14</v>
      </c>
      <c r="K3339" s="170" t="s">
        <v>13</v>
      </c>
      <c r="L3339" s="5">
        <v>2</v>
      </c>
      <c r="N3339" s="31">
        <v>1.7254174397031541</v>
      </c>
      <c r="O3339" s="4" t="s">
        <v>6535</v>
      </c>
      <c r="P3339" s="56">
        <v>5.9855831116450701E-2</v>
      </c>
      <c r="Q3339" s="8" t="s">
        <v>6535</v>
      </c>
      <c r="R3339" s="35">
        <v>83.684021543985637</v>
      </c>
      <c r="S3339" s="2" t="s">
        <v>6535</v>
      </c>
      <c r="T3339" s="36">
        <v>2.9030520646319569</v>
      </c>
      <c r="U3339" s="2" t="s">
        <v>6535</v>
      </c>
      <c r="V3339" s="31">
        <v>28.82622139764997</v>
      </c>
      <c r="W3339" s="2" t="s">
        <v>6535</v>
      </c>
      <c r="X3339" s="31" t="s">
        <v>6535</v>
      </c>
      <c r="Y3339" s="2" t="s">
        <v>6535</v>
      </c>
      <c r="AA3339" s="37">
        <v>2790</v>
      </c>
      <c r="AB3339" s="4" t="s">
        <v>6535</v>
      </c>
      <c r="AC3339" s="37">
        <v>46612</v>
      </c>
      <c r="AD3339" s="4" t="s">
        <v>6535</v>
      </c>
      <c r="AE3339" s="41">
        <v>1617</v>
      </c>
      <c r="AF3339" s="4" t="s">
        <v>6535</v>
      </c>
      <c r="AG3339" s="41">
        <v>557</v>
      </c>
      <c r="AH3339" s="2" t="s">
        <v>6535</v>
      </c>
      <c r="AI3339" s="41">
        <v>0</v>
      </c>
      <c r="AJ3339" s="2" t="s">
        <v>6535</v>
      </c>
      <c r="AK3339" s="41">
        <v>9734</v>
      </c>
      <c r="AL3339" s="2" t="s">
        <v>6535</v>
      </c>
      <c r="AM3339" s="2" t="str">
        <f>IF(OR(O3339="Q",Q3339="Q",S3339="Q",U3339="Q",W3339="Q",Y3339="Q",AB3339="Q",AD3339="Q",AF3339="Q",AH3339="Q",AJ3339="Q",AL3339="Q"),"Yes","No")</f>
        <v>No</v>
      </c>
    </row>
    <row r="3340" spans="1:39">
      <c r="A3340" s="3" t="s">
        <v>4904</v>
      </c>
      <c r="B3340" s="3" t="s">
        <v>4905</v>
      </c>
      <c r="C3340" s="4" t="s">
        <v>80</v>
      </c>
      <c r="D3340" s="241" t="s">
        <v>4906</v>
      </c>
      <c r="E3340" s="236" t="s">
        <v>4907</v>
      </c>
      <c r="F3340" s="3" t="s">
        <v>317</v>
      </c>
      <c r="G3340" s="4" t="s">
        <v>476</v>
      </c>
      <c r="H3340" s="60">
        <v>0</v>
      </c>
      <c r="I3340" s="27">
        <v>2</v>
      </c>
      <c r="J3340" s="170" t="s">
        <v>14</v>
      </c>
      <c r="K3340" s="170" t="s">
        <v>13</v>
      </c>
      <c r="L3340" s="5">
        <v>2</v>
      </c>
      <c r="N3340" s="31">
        <v>0.91271896420411269</v>
      </c>
      <c r="O3340" s="4" t="s">
        <v>6535</v>
      </c>
      <c r="P3340" s="56">
        <v>9.8657292687143433E-2</v>
      </c>
      <c r="Q3340" s="8" t="s">
        <v>6535</v>
      </c>
      <c r="R3340" s="35">
        <v>43.85234657039711</v>
      </c>
      <c r="S3340" s="2" t="s">
        <v>6535</v>
      </c>
      <c r="T3340" s="36">
        <v>4.7400722021660648</v>
      </c>
      <c r="U3340" s="2" t="s">
        <v>6535</v>
      </c>
      <c r="V3340" s="31">
        <v>9.2514089870525513</v>
      </c>
      <c r="W3340" s="2" t="s">
        <v>6535</v>
      </c>
      <c r="X3340" s="31" t="s">
        <v>6535</v>
      </c>
      <c r="Y3340" s="2" t="s">
        <v>6535</v>
      </c>
      <c r="AA3340" s="37">
        <v>11984</v>
      </c>
      <c r="AB3340" s="4" t="s">
        <v>6535</v>
      </c>
      <c r="AC3340" s="37">
        <v>121471</v>
      </c>
      <c r="AD3340" s="4" t="s">
        <v>6535</v>
      </c>
      <c r="AE3340" s="41">
        <v>13130</v>
      </c>
      <c r="AF3340" s="4" t="s">
        <v>6535</v>
      </c>
      <c r="AG3340" s="41">
        <v>2770</v>
      </c>
      <c r="AH3340" s="2" t="s">
        <v>6535</v>
      </c>
      <c r="AI3340" s="41">
        <v>0</v>
      </c>
      <c r="AJ3340" s="2" t="s">
        <v>6535</v>
      </c>
      <c r="AK3340" s="41">
        <v>25251</v>
      </c>
      <c r="AL3340" s="2" t="s">
        <v>6535</v>
      </c>
      <c r="AM3340" s="2" t="str">
        <f>IF(OR(O3340="Q",Q3340="Q",S3340="Q",U3340="Q",W3340="Q",Y3340="Q",AB3340="Q",AD3340="Q",AF3340="Q",AH3340="Q",AJ3340="Q",AL3340="Q"),"Yes","No")</f>
        <v>No</v>
      </c>
    </row>
    <row r="3341" spans="1:39">
      <c r="A3341" s="3" t="s">
        <v>4897</v>
      </c>
      <c r="B3341" s="3" t="s">
        <v>3912</v>
      </c>
      <c r="C3341" s="4" t="s">
        <v>80</v>
      </c>
      <c r="D3341" s="241" t="s">
        <v>4898</v>
      </c>
      <c r="E3341" s="236" t="s">
        <v>4899</v>
      </c>
      <c r="F3341" s="3" t="s">
        <v>317</v>
      </c>
      <c r="G3341" s="4" t="s">
        <v>476</v>
      </c>
      <c r="H3341" s="60">
        <v>0</v>
      </c>
      <c r="I3341" s="27">
        <v>2</v>
      </c>
      <c r="J3341" s="170" t="s">
        <v>14</v>
      </c>
      <c r="K3341" s="170" t="s">
        <v>13</v>
      </c>
      <c r="L3341" s="5">
        <v>2</v>
      </c>
      <c r="N3341" s="31">
        <v>0</v>
      </c>
      <c r="O3341" s="4" t="s">
        <v>6535</v>
      </c>
      <c r="P3341" s="56">
        <v>0</v>
      </c>
      <c r="Q3341" s="8" t="s">
        <v>6535</v>
      </c>
      <c r="R3341" s="35">
        <v>60.861660079051383</v>
      </c>
      <c r="S3341" s="2" t="s">
        <v>6535</v>
      </c>
      <c r="T3341" s="36">
        <v>8.1037549407114629</v>
      </c>
      <c r="U3341" s="2" t="s">
        <v>6535</v>
      </c>
      <c r="V3341" s="31">
        <v>7.5103036215095722</v>
      </c>
      <c r="W3341" s="2" t="s">
        <v>6535</v>
      </c>
      <c r="X3341" s="31" t="s">
        <v>6535</v>
      </c>
      <c r="Y3341" s="2" t="s">
        <v>6535</v>
      </c>
      <c r="AA3341" s="37">
        <v>0</v>
      </c>
      <c r="AB3341" s="4" t="s">
        <v>6535</v>
      </c>
      <c r="AC3341" s="37">
        <v>123184</v>
      </c>
      <c r="AD3341" s="4" t="s">
        <v>6535</v>
      </c>
      <c r="AE3341" s="41">
        <v>16402</v>
      </c>
      <c r="AF3341" s="4" t="s">
        <v>6535</v>
      </c>
      <c r="AG3341" s="41">
        <v>2024</v>
      </c>
      <c r="AH3341" s="2" t="s">
        <v>6535</v>
      </c>
      <c r="AI3341" s="41">
        <v>0</v>
      </c>
      <c r="AJ3341" s="2" t="s">
        <v>6535</v>
      </c>
      <c r="AK3341" s="41">
        <v>24313</v>
      </c>
      <c r="AL3341" s="2" t="s">
        <v>6535</v>
      </c>
      <c r="AM3341" s="2" t="str">
        <f>IF(OR(O3341="Q",Q3341="Q",S3341="Q",U3341="Q",W3341="Q",Y3341="Q",AB3341="Q",AD3341="Q",AF3341="Q",AH3341="Q",AJ3341="Q",AL3341="Q"),"Yes","No")</f>
        <v>No</v>
      </c>
    </row>
    <row r="3342" spans="1:39">
      <c r="A3342" s="3" t="s">
        <v>4893</v>
      </c>
      <c r="B3342" s="3" t="s">
        <v>4894</v>
      </c>
      <c r="C3342" s="4" t="s">
        <v>80</v>
      </c>
      <c r="D3342" s="241" t="s">
        <v>4895</v>
      </c>
      <c r="E3342" s="236" t="s">
        <v>4896</v>
      </c>
      <c r="F3342" s="3" t="s">
        <v>317</v>
      </c>
      <c r="G3342" s="4" t="s">
        <v>476</v>
      </c>
      <c r="H3342" s="60">
        <v>0</v>
      </c>
      <c r="I3342" s="27">
        <v>2</v>
      </c>
      <c r="J3342" s="170" t="s">
        <v>15</v>
      </c>
      <c r="K3342" s="170" t="s">
        <v>13</v>
      </c>
      <c r="L3342" s="5">
        <v>2</v>
      </c>
      <c r="N3342" s="31">
        <v>1.0166943701669438</v>
      </c>
      <c r="O3342" s="4" t="s">
        <v>6535</v>
      </c>
      <c r="P3342" s="56">
        <v>9.4131186810392703E-2</v>
      </c>
      <c r="Q3342" s="8" t="s">
        <v>6535</v>
      </c>
      <c r="R3342" s="35">
        <v>72.796395518753044</v>
      </c>
      <c r="S3342" s="2" t="s">
        <v>6535</v>
      </c>
      <c r="T3342" s="36">
        <v>6.7398928397467124</v>
      </c>
      <c r="U3342" s="2" t="s">
        <v>6535</v>
      </c>
      <c r="V3342" s="31">
        <v>10.800823878008238</v>
      </c>
      <c r="W3342" s="2" t="s">
        <v>6535</v>
      </c>
      <c r="X3342" s="31" t="s">
        <v>6535</v>
      </c>
      <c r="Y3342" s="2" t="s">
        <v>6535</v>
      </c>
      <c r="AA3342" s="37">
        <v>14068</v>
      </c>
      <c r="AB3342" s="4" t="s">
        <v>6535</v>
      </c>
      <c r="AC3342" s="37">
        <v>149451</v>
      </c>
      <c r="AD3342" s="4" t="s">
        <v>6535</v>
      </c>
      <c r="AE3342" s="41">
        <v>13837</v>
      </c>
      <c r="AF3342" s="4" t="s">
        <v>6535</v>
      </c>
      <c r="AG3342" s="41">
        <v>2053</v>
      </c>
      <c r="AH3342" s="2" t="s">
        <v>6535</v>
      </c>
      <c r="AI3342" s="41">
        <v>0</v>
      </c>
      <c r="AJ3342" s="2" t="s">
        <v>6535</v>
      </c>
      <c r="AK3342" s="41">
        <v>24335</v>
      </c>
      <c r="AL3342" s="2" t="s">
        <v>6535</v>
      </c>
      <c r="AM3342" s="2" t="str">
        <f>IF(OR(O3342="Q",Q3342="Q",S3342="Q",U3342="Q",W3342="Q",Y3342="Q",AB3342="Q",AD3342="Q",AF3342="Q",AH3342="Q",AJ3342="Q",AL3342="Q"),"Yes","No")</f>
        <v>No</v>
      </c>
    </row>
    <row r="3343" spans="1:39">
      <c r="A3343" s="6" t="s">
        <v>4886</v>
      </c>
      <c r="B3343" s="6" t="s">
        <v>2565</v>
      </c>
      <c r="C3343" s="4" t="s">
        <v>80</v>
      </c>
      <c r="D3343" s="242" t="s">
        <v>4887</v>
      </c>
      <c r="E3343" s="237" t="s">
        <v>4888</v>
      </c>
      <c r="F3343" s="25" t="s">
        <v>317</v>
      </c>
      <c r="G3343" s="53" t="s">
        <v>476</v>
      </c>
      <c r="H3343" s="180">
        <v>0</v>
      </c>
      <c r="I3343" s="28">
        <v>2</v>
      </c>
      <c r="J3343" s="171" t="s">
        <v>14</v>
      </c>
      <c r="K3343" s="171" t="s">
        <v>13</v>
      </c>
      <c r="L3343" s="9">
        <v>2</v>
      </c>
      <c r="M3343" s="9"/>
      <c r="N3343" s="32">
        <v>1.7115816767502161</v>
      </c>
      <c r="O3343" s="10" t="s">
        <v>6535</v>
      </c>
      <c r="P3343" s="57">
        <v>0.27782376295963745</v>
      </c>
      <c r="Q3343" s="7" t="s">
        <v>6535</v>
      </c>
      <c r="R3343" s="182">
        <v>14.946319983224996</v>
      </c>
      <c r="S3343" s="1" t="s">
        <v>6535</v>
      </c>
      <c r="T3343" s="36">
        <v>2.426085133151604</v>
      </c>
      <c r="U3343" s="2" t="s">
        <v>6535</v>
      </c>
      <c r="V3343" s="31">
        <v>6.1606741573033705</v>
      </c>
      <c r="W3343" s="2" t="s">
        <v>6535</v>
      </c>
      <c r="X3343" s="31" t="s">
        <v>6535</v>
      </c>
      <c r="Y3343" s="2" t="s">
        <v>6535</v>
      </c>
      <c r="AA3343" s="38">
        <v>19803</v>
      </c>
      <c r="AB3343" s="9" t="s">
        <v>6535</v>
      </c>
      <c r="AC3343" s="38">
        <v>71279</v>
      </c>
      <c r="AD3343" s="9" t="s">
        <v>6535</v>
      </c>
      <c r="AE3343" s="42">
        <v>11570</v>
      </c>
      <c r="AF3343" s="9" t="s">
        <v>6535</v>
      </c>
      <c r="AG3343" s="41">
        <v>4769</v>
      </c>
      <c r="AH3343" s="2" t="s">
        <v>6535</v>
      </c>
      <c r="AI3343" s="41">
        <v>0</v>
      </c>
      <c r="AJ3343" s="2" t="s">
        <v>6535</v>
      </c>
      <c r="AK3343" s="41">
        <v>39030</v>
      </c>
      <c r="AL3343" s="2" t="s">
        <v>6535</v>
      </c>
      <c r="AM3343" s="2" t="str">
        <f>IF(OR(O3343="Q",Q3343="Q",S3343="Q",U3343="Q",W3343="Q",Y3343="Q",AB3343="Q",AD3343="Q",AF3343="Q",AH3343="Q",AJ3343="Q",AL3343="Q"),"Yes","No")</f>
        <v>No</v>
      </c>
    </row>
    <row r="3344" spans="1:39">
      <c r="A3344" s="6" t="s">
        <v>4882</v>
      </c>
      <c r="B3344" s="6" t="s">
        <v>4883</v>
      </c>
      <c r="C3344" s="4" t="s">
        <v>80</v>
      </c>
      <c r="D3344" s="242" t="s">
        <v>4884</v>
      </c>
      <c r="E3344" s="237" t="s">
        <v>4885</v>
      </c>
      <c r="F3344" s="25" t="s">
        <v>317</v>
      </c>
      <c r="G3344" s="53" t="s">
        <v>476</v>
      </c>
      <c r="H3344" s="180">
        <v>0</v>
      </c>
      <c r="I3344" s="28">
        <v>2</v>
      </c>
      <c r="J3344" s="171" t="s">
        <v>14</v>
      </c>
      <c r="K3344" s="171" t="s">
        <v>13</v>
      </c>
      <c r="L3344" s="9">
        <v>2</v>
      </c>
      <c r="M3344" s="9"/>
      <c r="N3344" s="32">
        <v>1.3495876658300465</v>
      </c>
      <c r="O3344" s="10" t="s">
        <v>6535</v>
      </c>
      <c r="P3344" s="57">
        <v>9.037106397282145E-2</v>
      </c>
      <c r="Q3344" s="7" t="s">
        <v>6535</v>
      </c>
      <c r="R3344" s="182">
        <v>42.543922369765063</v>
      </c>
      <c r="S3344" s="1" t="s">
        <v>6535</v>
      </c>
      <c r="T3344" s="36">
        <v>2.8488253319713994</v>
      </c>
      <c r="U3344" s="2" t="s">
        <v>6535</v>
      </c>
      <c r="V3344" s="31">
        <v>14.933847257081391</v>
      </c>
      <c r="W3344" s="2" t="s">
        <v>6535</v>
      </c>
      <c r="X3344" s="31" t="s">
        <v>6535</v>
      </c>
      <c r="Y3344" s="2" t="s">
        <v>6535</v>
      </c>
      <c r="AA3344" s="38">
        <v>7528</v>
      </c>
      <c r="AB3344" s="9" t="s">
        <v>6535</v>
      </c>
      <c r="AC3344" s="38">
        <v>83301</v>
      </c>
      <c r="AD3344" s="9" t="s">
        <v>6535</v>
      </c>
      <c r="AE3344" s="42">
        <v>5578</v>
      </c>
      <c r="AF3344" s="9" t="s">
        <v>6535</v>
      </c>
      <c r="AG3344" s="41">
        <v>1958</v>
      </c>
      <c r="AH3344" s="2" t="s">
        <v>6535</v>
      </c>
      <c r="AI3344" s="41">
        <v>0</v>
      </c>
      <c r="AJ3344" s="2" t="s">
        <v>6535</v>
      </c>
      <c r="AK3344" s="41">
        <v>14078</v>
      </c>
      <c r="AL3344" s="2" t="s">
        <v>6535</v>
      </c>
      <c r="AM3344" s="2" t="str">
        <f>IF(OR(O3344="Q",Q3344="Q",S3344="Q",U3344="Q",W3344="Q",Y3344="Q",AB3344="Q",AD3344="Q",AF3344="Q",AH3344="Q",AJ3344="Q",AL3344="Q"),"Yes","No")</f>
        <v>No</v>
      </c>
    </row>
    <row r="3345" spans="1:39">
      <c r="A3345" s="3" t="s">
        <v>4860</v>
      </c>
      <c r="B3345" s="3" t="s">
        <v>4861</v>
      </c>
      <c r="C3345" s="4" t="s">
        <v>80</v>
      </c>
      <c r="D3345" s="241" t="s">
        <v>4862</v>
      </c>
      <c r="E3345" s="236" t="s">
        <v>4863</v>
      </c>
      <c r="F3345" s="3" t="s">
        <v>481</v>
      </c>
      <c r="G3345" s="4" t="s">
        <v>476</v>
      </c>
      <c r="H3345" s="60">
        <v>0</v>
      </c>
      <c r="I3345" s="27">
        <v>2</v>
      </c>
      <c r="J3345" s="170" t="s">
        <v>14</v>
      </c>
      <c r="K3345" s="170" t="s">
        <v>13</v>
      </c>
      <c r="L3345" s="5">
        <v>2</v>
      </c>
      <c r="N3345" s="31">
        <v>0.5729903536977492</v>
      </c>
      <c r="O3345" s="4" t="s">
        <v>6535</v>
      </c>
      <c r="P3345" s="56">
        <v>3.0357406503049369E-2</v>
      </c>
      <c r="Q3345" s="8" t="s">
        <v>6535</v>
      </c>
      <c r="R3345" s="35">
        <v>45.108094262295083</v>
      </c>
      <c r="S3345" s="2" t="s">
        <v>6535</v>
      </c>
      <c r="T3345" s="36">
        <v>2.3898565573770494</v>
      </c>
      <c r="U3345" s="2" t="s">
        <v>6535</v>
      </c>
      <c r="V3345" s="31">
        <v>18.87481243301179</v>
      </c>
      <c r="W3345" s="2" t="s">
        <v>6535</v>
      </c>
      <c r="X3345" s="31" t="s">
        <v>6535</v>
      </c>
      <c r="Y3345" s="2" t="s">
        <v>6535</v>
      </c>
      <c r="AA3345" s="37">
        <v>2673</v>
      </c>
      <c r="AB3345" s="4" t="s">
        <v>6535</v>
      </c>
      <c r="AC3345" s="37">
        <v>88051</v>
      </c>
      <c r="AD3345" s="4" t="s">
        <v>6535</v>
      </c>
      <c r="AE3345" s="41">
        <v>4665</v>
      </c>
      <c r="AF3345" s="4" t="s">
        <v>6535</v>
      </c>
      <c r="AG3345" s="41">
        <v>1952</v>
      </c>
      <c r="AH3345" s="2" t="s">
        <v>6535</v>
      </c>
      <c r="AI3345" s="41">
        <v>0</v>
      </c>
      <c r="AJ3345" s="2" t="s">
        <v>6535</v>
      </c>
      <c r="AK3345" s="41">
        <v>16605</v>
      </c>
      <c r="AL3345" s="2" t="s">
        <v>6535</v>
      </c>
      <c r="AM3345" s="2" t="str">
        <f>IF(OR(O3345="Q",Q3345="Q",S3345="Q",U3345="Q",W3345="Q",Y3345="Q",AB3345="Q",AD3345="Q",AF3345="Q",AH3345="Q",AJ3345="Q",AL3345="Q"),"Yes","No")</f>
        <v>No</v>
      </c>
    </row>
    <row r="3346" spans="1:39">
      <c r="A3346" s="3" t="s">
        <v>4846</v>
      </c>
      <c r="B3346" s="3" t="s">
        <v>818</v>
      </c>
      <c r="C3346" s="4" t="s">
        <v>80</v>
      </c>
      <c r="D3346" s="241" t="s">
        <v>4847</v>
      </c>
      <c r="E3346" s="236" t="s">
        <v>4848</v>
      </c>
      <c r="F3346" s="3" t="s">
        <v>317</v>
      </c>
      <c r="G3346" s="4" t="s">
        <v>476</v>
      </c>
      <c r="H3346" s="60">
        <v>0</v>
      </c>
      <c r="I3346" s="27">
        <v>2</v>
      </c>
      <c r="J3346" s="170" t="s">
        <v>14</v>
      </c>
      <c r="K3346" s="170" t="s">
        <v>13</v>
      </c>
      <c r="L3346" s="5">
        <v>2</v>
      </c>
      <c r="N3346" s="31">
        <v>0.45922557934878261</v>
      </c>
      <c r="O3346" s="4" t="s">
        <v>6535</v>
      </c>
      <c r="P3346" s="56">
        <v>4.4784231830989944E-2</v>
      </c>
      <c r="Q3346" s="8" t="s">
        <v>6535</v>
      </c>
      <c r="R3346" s="35">
        <v>41.101116990005877</v>
      </c>
      <c r="S3346" s="2" t="s">
        <v>6535</v>
      </c>
      <c r="T3346" s="36">
        <v>4.0082304526748969</v>
      </c>
      <c r="U3346" s="2" t="s">
        <v>6535</v>
      </c>
      <c r="V3346" s="31">
        <v>10.254180111469639</v>
      </c>
      <c r="W3346" s="2" t="s">
        <v>6535</v>
      </c>
      <c r="X3346" s="31" t="s">
        <v>6535</v>
      </c>
      <c r="Y3346" s="2" t="s">
        <v>6535</v>
      </c>
      <c r="AA3346" s="37">
        <v>3131</v>
      </c>
      <c r="AB3346" s="4" t="s">
        <v>6535</v>
      </c>
      <c r="AC3346" s="37">
        <v>69913</v>
      </c>
      <c r="AD3346" s="4" t="s">
        <v>6535</v>
      </c>
      <c r="AE3346" s="41">
        <v>6818</v>
      </c>
      <c r="AF3346" s="4" t="s">
        <v>6535</v>
      </c>
      <c r="AG3346" s="41">
        <v>1701</v>
      </c>
      <c r="AH3346" s="2" t="s">
        <v>6535</v>
      </c>
      <c r="AI3346" s="41">
        <v>0</v>
      </c>
      <c r="AJ3346" s="2" t="s">
        <v>6535</v>
      </c>
      <c r="AK3346" s="41">
        <v>12308</v>
      </c>
      <c r="AL3346" s="2" t="s">
        <v>6535</v>
      </c>
      <c r="AM3346" s="2" t="str">
        <f>IF(OR(O3346="Q",Q3346="Q",S3346="Q",U3346="Q",W3346="Q",Y3346="Q",AB3346="Q",AD3346="Q",AF3346="Q",AH3346="Q",AJ3346="Q",AL3346="Q"),"Yes","No")</f>
        <v>No</v>
      </c>
    </row>
    <row r="3347" spans="1:39">
      <c r="A3347" s="6" t="s">
        <v>2259</v>
      </c>
      <c r="B3347" s="6" t="s">
        <v>2260</v>
      </c>
      <c r="C3347" s="4" t="s">
        <v>54</v>
      </c>
      <c r="D3347" s="242" t="s">
        <v>2261</v>
      </c>
      <c r="E3347" s="237" t="s">
        <v>2262</v>
      </c>
      <c r="F3347" s="25" t="s">
        <v>317</v>
      </c>
      <c r="G3347" s="53" t="s">
        <v>476</v>
      </c>
      <c r="H3347" s="180">
        <v>0</v>
      </c>
      <c r="I3347" s="28">
        <v>2</v>
      </c>
      <c r="J3347" s="171" t="s">
        <v>14</v>
      </c>
      <c r="K3347" s="171" t="s">
        <v>13</v>
      </c>
      <c r="L3347" s="9">
        <v>2</v>
      </c>
      <c r="M3347" s="9"/>
      <c r="N3347" s="32">
        <v>0.46261197548326261</v>
      </c>
      <c r="O3347" s="10" t="s">
        <v>6535</v>
      </c>
      <c r="P3347" s="57">
        <v>6.4776793377081213E-2</v>
      </c>
      <c r="Q3347" s="7" t="s">
        <v>6535</v>
      </c>
      <c r="R3347" s="182">
        <v>16.522033158813265</v>
      </c>
      <c r="S3347" s="1" t="s">
        <v>6535</v>
      </c>
      <c r="T3347" s="36">
        <v>2.3134816753926701</v>
      </c>
      <c r="U3347" s="2" t="s">
        <v>6535</v>
      </c>
      <c r="V3347" s="31">
        <v>7.1416313059877412</v>
      </c>
      <c r="W3347" s="2" t="s">
        <v>6535</v>
      </c>
      <c r="X3347" s="31" t="s">
        <v>6535</v>
      </c>
      <c r="Y3347" s="2" t="s">
        <v>6535</v>
      </c>
      <c r="AA3347" s="38">
        <v>4906</v>
      </c>
      <c r="AB3347" s="9" t="s">
        <v>6535</v>
      </c>
      <c r="AC3347" s="38">
        <v>75737</v>
      </c>
      <c r="AD3347" s="9" t="s">
        <v>6535</v>
      </c>
      <c r="AE3347" s="42">
        <v>10605</v>
      </c>
      <c r="AF3347" s="9" t="s">
        <v>6535</v>
      </c>
      <c r="AG3347" s="41">
        <v>4584</v>
      </c>
      <c r="AH3347" s="2" t="s">
        <v>6535</v>
      </c>
      <c r="AI3347" s="41">
        <v>0</v>
      </c>
      <c r="AJ3347" s="2" t="s">
        <v>6535</v>
      </c>
      <c r="AK3347" s="41">
        <v>33168</v>
      </c>
      <c r="AL3347" s="2" t="s">
        <v>6535</v>
      </c>
      <c r="AM3347" s="2" t="str">
        <f>IF(OR(O3347="Q",Q3347="Q",S3347="Q",U3347="Q",W3347="Q",Y3347="Q",AB3347="Q",AD3347="Q",AF3347="Q",AH3347="Q",AJ3347="Q",AL3347="Q"),"Yes","No")</f>
        <v>No</v>
      </c>
    </row>
    <row r="3348" spans="1:39">
      <c r="A3348" s="6" t="s">
        <v>2247</v>
      </c>
      <c r="B3348" s="6" t="s">
        <v>2248</v>
      </c>
      <c r="C3348" s="4" t="s">
        <v>54</v>
      </c>
      <c r="D3348" s="242" t="s">
        <v>2249</v>
      </c>
      <c r="E3348" s="237" t="s">
        <v>2250</v>
      </c>
      <c r="F3348" s="25" t="s">
        <v>317</v>
      </c>
      <c r="G3348" s="53" t="s">
        <v>476</v>
      </c>
      <c r="H3348" s="180">
        <v>0</v>
      </c>
      <c r="I3348" s="28">
        <v>2</v>
      </c>
      <c r="J3348" s="171" t="s">
        <v>14</v>
      </c>
      <c r="K3348" s="171" t="s">
        <v>13</v>
      </c>
      <c r="L3348" s="9">
        <v>2</v>
      </c>
      <c r="M3348" s="9"/>
      <c r="N3348" s="32">
        <v>9.4212651413189772E-3</v>
      </c>
      <c r="O3348" s="10" t="s">
        <v>6535</v>
      </c>
      <c r="P3348" s="57">
        <v>5.3027624867430943E-4</v>
      </c>
      <c r="Q3348" s="7" t="s">
        <v>6535</v>
      </c>
      <c r="R3348" s="182">
        <v>24.697224820704708</v>
      </c>
      <c r="S3348" s="1" t="s">
        <v>6535</v>
      </c>
      <c r="T3348" s="36">
        <v>1.3900841908325539</v>
      </c>
      <c r="U3348" s="2" t="s">
        <v>6535</v>
      </c>
      <c r="V3348" s="31">
        <v>17.766711529834005</v>
      </c>
      <c r="W3348" s="2" t="s">
        <v>6535</v>
      </c>
      <c r="X3348" s="31" t="s">
        <v>6535</v>
      </c>
      <c r="Y3348" s="2" t="s">
        <v>6535</v>
      </c>
      <c r="AA3348" s="38">
        <v>42</v>
      </c>
      <c r="AB3348" s="9" t="s">
        <v>6535</v>
      </c>
      <c r="AC3348" s="38">
        <v>79204</v>
      </c>
      <c r="AD3348" s="9" t="s">
        <v>6535</v>
      </c>
      <c r="AE3348" s="42">
        <v>4458</v>
      </c>
      <c r="AF3348" s="9" t="s">
        <v>6535</v>
      </c>
      <c r="AG3348" s="41">
        <v>3207</v>
      </c>
      <c r="AH3348" s="2" t="s">
        <v>6535</v>
      </c>
      <c r="AI3348" s="41">
        <v>0</v>
      </c>
      <c r="AJ3348" s="2" t="s">
        <v>6535</v>
      </c>
      <c r="AK3348" s="41">
        <v>32476</v>
      </c>
      <c r="AL3348" s="2" t="s">
        <v>6535</v>
      </c>
      <c r="AM3348" s="2" t="str">
        <f>IF(OR(O3348="Q",Q3348="Q",S3348="Q",U3348="Q",W3348="Q",Y3348="Q",AB3348="Q",AD3348="Q",AF3348="Q",AH3348="Q",AJ3348="Q",AL3348="Q"),"Yes","No")</f>
        <v>No</v>
      </c>
    </row>
    <row r="3349" spans="1:39">
      <c r="A3349" s="3" t="s">
        <v>2243</v>
      </c>
      <c r="B3349" s="3" t="s">
        <v>2244</v>
      </c>
      <c r="C3349" s="4" t="s">
        <v>54</v>
      </c>
      <c r="D3349" s="241" t="s">
        <v>2245</v>
      </c>
      <c r="E3349" s="236" t="s">
        <v>2246</v>
      </c>
      <c r="F3349" s="3" t="s">
        <v>317</v>
      </c>
      <c r="G3349" s="4" t="s">
        <v>476</v>
      </c>
      <c r="H3349" s="60">
        <v>0</v>
      </c>
      <c r="I3349" s="27">
        <v>2</v>
      </c>
      <c r="J3349" s="170" t="s">
        <v>14</v>
      </c>
      <c r="K3349" s="170" t="s">
        <v>13</v>
      </c>
      <c r="L3349" s="5">
        <v>2</v>
      </c>
      <c r="N3349" s="31">
        <v>4.977592267135325</v>
      </c>
      <c r="O3349" s="4" t="s">
        <v>6535</v>
      </c>
      <c r="P3349" s="56">
        <v>0.36248160235489857</v>
      </c>
      <c r="Q3349" s="8" t="s">
        <v>6535</v>
      </c>
      <c r="R3349" s="35">
        <v>15.945918367346939</v>
      </c>
      <c r="S3349" s="2" t="s">
        <v>6535</v>
      </c>
      <c r="T3349" s="36">
        <v>1.1612244897959183</v>
      </c>
      <c r="U3349" s="2" t="s">
        <v>6535</v>
      </c>
      <c r="V3349" s="31">
        <v>13.731985940246046</v>
      </c>
      <c r="W3349" s="2" t="s">
        <v>6535</v>
      </c>
      <c r="X3349" s="31" t="s">
        <v>6535</v>
      </c>
      <c r="Y3349" s="2" t="s">
        <v>6535</v>
      </c>
      <c r="AA3349" s="37">
        <v>22658</v>
      </c>
      <c r="AB3349" s="4" t="s">
        <v>6535</v>
      </c>
      <c r="AC3349" s="37">
        <v>62508</v>
      </c>
      <c r="AD3349" s="4" t="s">
        <v>6535</v>
      </c>
      <c r="AE3349" s="41">
        <v>4552</v>
      </c>
      <c r="AF3349" s="4" t="s">
        <v>6535</v>
      </c>
      <c r="AG3349" s="41">
        <v>3920</v>
      </c>
      <c r="AH3349" s="2" t="s">
        <v>6535</v>
      </c>
      <c r="AI3349" s="41">
        <v>0</v>
      </c>
      <c r="AJ3349" s="2" t="s">
        <v>6535</v>
      </c>
      <c r="AK3349" s="41">
        <v>41260</v>
      </c>
      <c r="AL3349" s="2" t="s">
        <v>6535</v>
      </c>
      <c r="AM3349" s="2" t="str">
        <f>IF(OR(O3349="Q",Q3349="Q",S3349="Q",U3349="Q",W3349="Q",Y3349="Q",AB3349="Q",AD3349="Q",AF3349="Q",AH3349="Q",AJ3349="Q",AL3349="Q"),"Yes","No")</f>
        <v>No</v>
      </c>
    </row>
    <row r="3350" spans="1:39">
      <c r="A3350" s="6" t="s">
        <v>2239</v>
      </c>
      <c r="B3350" s="6" t="s">
        <v>2240</v>
      </c>
      <c r="C3350" s="4" t="s">
        <v>54</v>
      </c>
      <c r="D3350" s="242" t="s">
        <v>2241</v>
      </c>
      <c r="E3350" s="237" t="s">
        <v>2242</v>
      </c>
      <c r="F3350" s="25" t="s">
        <v>317</v>
      </c>
      <c r="G3350" s="53" t="s">
        <v>476</v>
      </c>
      <c r="H3350" s="180">
        <v>0</v>
      </c>
      <c r="I3350" s="28">
        <v>2</v>
      </c>
      <c r="J3350" s="171" t="s">
        <v>14</v>
      </c>
      <c r="K3350" s="171" t="s">
        <v>13</v>
      </c>
      <c r="L3350" s="9">
        <v>2</v>
      </c>
      <c r="M3350" s="9"/>
      <c r="N3350" s="32">
        <v>0.44249689019563498</v>
      </c>
      <c r="O3350" s="10" t="s">
        <v>6535</v>
      </c>
      <c r="P3350" s="57">
        <v>5.9220582671206959E-2</v>
      </c>
      <c r="Q3350" s="7" t="s">
        <v>6535</v>
      </c>
      <c r="R3350" s="182">
        <v>20.293304668304668</v>
      </c>
      <c r="S3350" s="1" t="s">
        <v>6535</v>
      </c>
      <c r="T3350" s="36">
        <v>2.7159090909090908</v>
      </c>
      <c r="U3350" s="2" t="s">
        <v>6535</v>
      </c>
      <c r="V3350" s="31">
        <v>7.4720117607146896</v>
      </c>
      <c r="W3350" s="2" t="s">
        <v>6535</v>
      </c>
      <c r="X3350" s="31" t="s">
        <v>6535</v>
      </c>
      <c r="Y3350" s="2" t="s">
        <v>6535</v>
      </c>
      <c r="AA3350" s="38">
        <v>3913</v>
      </c>
      <c r="AB3350" s="9" t="s">
        <v>6535</v>
      </c>
      <c r="AC3350" s="38">
        <v>66075</v>
      </c>
      <c r="AD3350" s="9" t="s">
        <v>6535</v>
      </c>
      <c r="AE3350" s="42">
        <v>8843</v>
      </c>
      <c r="AF3350" s="9" t="s">
        <v>6535</v>
      </c>
      <c r="AG3350" s="41">
        <v>3256</v>
      </c>
      <c r="AH3350" s="2" t="s">
        <v>6535</v>
      </c>
      <c r="AI3350" s="41">
        <v>0</v>
      </c>
      <c r="AJ3350" s="2" t="s">
        <v>6535</v>
      </c>
      <c r="AK3350" s="41">
        <v>44495</v>
      </c>
      <c r="AL3350" s="2" t="s">
        <v>6535</v>
      </c>
      <c r="AM3350" s="2" t="str">
        <f>IF(OR(O3350="Q",Q3350="Q",S3350="Q",U3350="Q",W3350="Q",Y3350="Q",AB3350="Q",AD3350="Q",AF3350="Q",AH3350="Q",AJ3350="Q",AL3350="Q"),"Yes","No")</f>
        <v>No</v>
      </c>
    </row>
    <row r="3351" spans="1:39">
      <c r="A3351" s="6" t="s">
        <v>2217</v>
      </c>
      <c r="B3351" s="6" t="s">
        <v>1558</v>
      </c>
      <c r="C3351" s="4" t="s">
        <v>54</v>
      </c>
      <c r="D3351" s="242" t="s">
        <v>2218</v>
      </c>
      <c r="E3351" s="237" t="s">
        <v>2219</v>
      </c>
      <c r="F3351" s="25" t="s">
        <v>317</v>
      </c>
      <c r="G3351" s="53" t="s">
        <v>476</v>
      </c>
      <c r="H3351" s="180">
        <v>0</v>
      </c>
      <c r="I3351" s="28">
        <v>2</v>
      </c>
      <c r="J3351" s="171" t="s">
        <v>14</v>
      </c>
      <c r="K3351" s="171" t="s">
        <v>13</v>
      </c>
      <c r="L3351" s="9">
        <v>2</v>
      </c>
      <c r="M3351" s="9"/>
      <c r="N3351" s="32">
        <v>0.29084556254367577</v>
      </c>
      <c r="O3351" s="10" t="s">
        <v>6535</v>
      </c>
      <c r="P3351" s="57">
        <v>1.8375113685530371E-2</v>
      </c>
      <c r="Q3351" s="7" t="s">
        <v>6535</v>
      </c>
      <c r="R3351" s="182">
        <v>21.716395014381593</v>
      </c>
      <c r="S3351" s="1" t="s">
        <v>6535</v>
      </c>
      <c r="T3351" s="36">
        <v>1.3720038350910835</v>
      </c>
      <c r="U3351" s="2" t="s">
        <v>6535</v>
      </c>
      <c r="V3351" s="31">
        <v>15.828232005590497</v>
      </c>
      <c r="W3351" s="2" t="s">
        <v>6535</v>
      </c>
      <c r="X3351" s="31" t="s">
        <v>6535</v>
      </c>
      <c r="Y3351" s="2" t="s">
        <v>6535</v>
      </c>
      <c r="AA3351" s="38">
        <v>2081</v>
      </c>
      <c r="AB3351" s="9" t="s">
        <v>6535</v>
      </c>
      <c r="AC3351" s="38">
        <v>113251</v>
      </c>
      <c r="AD3351" s="9" t="s">
        <v>6535</v>
      </c>
      <c r="AE3351" s="42">
        <v>7155</v>
      </c>
      <c r="AF3351" s="9" t="s">
        <v>6535</v>
      </c>
      <c r="AG3351" s="41">
        <v>5215</v>
      </c>
      <c r="AH3351" s="2" t="s">
        <v>6535</v>
      </c>
      <c r="AI3351" s="41">
        <v>0</v>
      </c>
      <c r="AJ3351" s="2" t="s">
        <v>6535</v>
      </c>
      <c r="AK3351" s="41">
        <v>101452</v>
      </c>
      <c r="AL3351" s="2" t="s">
        <v>6535</v>
      </c>
      <c r="AM3351" s="2" t="str">
        <f>IF(OR(O3351="Q",Q3351="Q",S3351="Q",U3351="Q",W3351="Q",Y3351="Q",AB3351="Q",AD3351="Q",AF3351="Q",AH3351="Q",AJ3351="Q",AL3351="Q"),"Yes","No")</f>
        <v>No</v>
      </c>
    </row>
    <row r="3352" spans="1:39">
      <c r="A3352" s="3" t="s">
        <v>2169</v>
      </c>
      <c r="B3352" s="3" t="s">
        <v>2170</v>
      </c>
      <c r="C3352" s="4" t="s">
        <v>54</v>
      </c>
      <c r="D3352" s="241" t="s">
        <v>2171</v>
      </c>
      <c r="E3352" s="236" t="s">
        <v>2172</v>
      </c>
      <c r="F3352" s="3" t="s">
        <v>317</v>
      </c>
      <c r="G3352" s="4" t="s">
        <v>476</v>
      </c>
      <c r="H3352" s="60">
        <v>0</v>
      </c>
      <c r="I3352" s="27">
        <v>2</v>
      </c>
      <c r="J3352" s="170" t="s">
        <v>14</v>
      </c>
      <c r="K3352" s="170" t="s">
        <v>13</v>
      </c>
      <c r="L3352" s="5">
        <v>2</v>
      </c>
      <c r="N3352" s="31">
        <v>0.38586421777632013</v>
      </c>
      <c r="O3352" s="4" t="s">
        <v>6535</v>
      </c>
      <c r="P3352" s="56">
        <v>3.7090163934426226E-2</v>
      </c>
      <c r="Q3352" s="8" t="s">
        <v>6535</v>
      </c>
      <c r="R3352" s="35">
        <v>19.0625</v>
      </c>
      <c r="S3352" s="2" t="s">
        <v>6535</v>
      </c>
      <c r="T3352" s="36">
        <v>1.8323317307692308</v>
      </c>
      <c r="U3352" s="2" t="s">
        <v>6535</v>
      </c>
      <c r="V3352" s="31">
        <v>10.403410954411282</v>
      </c>
      <c r="W3352" s="2" t="s">
        <v>6535</v>
      </c>
      <c r="X3352" s="31" t="s">
        <v>6535</v>
      </c>
      <c r="Y3352" s="2" t="s">
        <v>6535</v>
      </c>
      <c r="AA3352" s="37">
        <v>2353</v>
      </c>
      <c r="AB3352" s="4" t="s">
        <v>6535</v>
      </c>
      <c r="AC3352" s="37">
        <v>63440</v>
      </c>
      <c r="AD3352" s="4" t="s">
        <v>6535</v>
      </c>
      <c r="AE3352" s="41">
        <v>6098</v>
      </c>
      <c r="AF3352" s="4" t="s">
        <v>6535</v>
      </c>
      <c r="AG3352" s="41">
        <v>3328</v>
      </c>
      <c r="AH3352" s="2" t="s">
        <v>6535</v>
      </c>
      <c r="AI3352" s="41">
        <v>0</v>
      </c>
      <c r="AJ3352" s="2" t="s">
        <v>6535</v>
      </c>
      <c r="AK3352" s="41">
        <v>32896</v>
      </c>
      <c r="AL3352" s="2" t="s">
        <v>6535</v>
      </c>
      <c r="AM3352" s="2" t="str">
        <f>IF(OR(O3352="Q",Q3352="Q",S3352="Q",U3352="Q",W3352="Q",Y3352="Q",AB3352="Q",AD3352="Q",AF3352="Q",AH3352="Q",AJ3352="Q",AL3352="Q"),"Yes","No")</f>
        <v>No</v>
      </c>
    </row>
    <row r="3353" spans="1:39">
      <c r="A3353" s="3" t="s">
        <v>2166</v>
      </c>
      <c r="B3353" s="3" t="s">
        <v>6388</v>
      </c>
      <c r="C3353" s="4" t="s">
        <v>54</v>
      </c>
      <c r="D3353" s="241" t="s">
        <v>2167</v>
      </c>
      <c r="E3353" s="236" t="s">
        <v>2168</v>
      </c>
      <c r="F3353" s="3" t="s">
        <v>317</v>
      </c>
      <c r="G3353" s="4" t="s">
        <v>476</v>
      </c>
      <c r="H3353" s="60">
        <v>0</v>
      </c>
      <c r="I3353" s="27">
        <v>2</v>
      </c>
      <c r="J3353" s="170" t="s">
        <v>14</v>
      </c>
      <c r="K3353" s="170" t="s">
        <v>13</v>
      </c>
      <c r="L3353" s="5">
        <v>2</v>
      </c>
      <c r="N3353" s="31">
        <v>0.76140504299664769</v>
      </c>
      <c r="O3353" s="4" t="s">
        <v>6535</v>
      </c>
      <c r="P3353" s="56">
        <v>4.1273277449020707E-2</v>
      </c>
      <c r="Q3353" s="8" t="s">
        <v>6535</v>
      </c>
      <c r="R3353" s="35">
        <v>38.169782870928827</v>
      </c>
      <c r="S3353" s="2" t="s">
        <v>6535</v>
      </c>
      <c r="T3353" s="36">
        <v>2.0690591073582629</v>
      </c>
      <c r="U3353" s="2" t="s">
        <v>6535</v>
      </c>
      <c r="V3353" s="31">
        <v>18.447893893018509</v>
      </c>
      <c r="W3353" s="2" t="s">
        <v>6535</v>
      </c>
      <c r="X3353" s="31" t="s">
        <v>6535</v>
      </c>
      <c r="Y3353" s="2" t="s">
        <v>6535</v>
      </c>
      <c r="AA3353" s="37">
        <v>5224</v>
      </c>
      <c r="AB3353" s="4" t="s">
        <v>6535</v>
      </c>
      <c r="AC3353" s="37">
        <v>126571</v>
      </c>
      <c r="AD3353" s="4" t="s">
        <v>6535</v>
      </c>
      <c r="AE3353" s="41">
        <v>6861</v>
      </c>
      <c r="AF3353" s="4" t="s">
        <v>6535</v>
      </c>
      <c r="AG3353" s="41">
        <v>3316</v>
      </c>
      <c r="AH3353" s="2" t="s">
        <v>6535</v>
      </c>
      <c r="AI3353" s="41">
        <v>0</v>
      </c>
      <c r="AJ3353" s="2" t="s">
        <v>6535</v>
      </c>
      <c r="AK3353" s="41">
        <v>74055</v>
      </c>
      <c r="AL3353" s="2" t="s">
        <v>6535</v>
      </c>
      <c r="AM3353" s="2" t="str">
        <f>IF(OR(O3353="Q",Q3353="Q",S3353="Q",U3353="Q",W3353="Q",Y3353="Q",AB3353="Q",AD3353="Q",AF3353="Q",AH3353="Q",AJ3353="Q",AL3353="Q"),"Yes","No")</f>
        <v>No</v>
      </c>
    </row>
    <row r="3354" spans="1:39">
      <c r="A3354" s="6" t="s">
        <v>2100</v>
      </c>
      <c r="B3354" s="6" t="s">
        <v>2101</v>
      </c>
      <c r="C3354" s="4" t="s">
        <v>54</v>
      </c>
      <c r="D3354" s="242" t="s">
        <v>2102</v>
      </c>
      <c r="E3354" s="237" t="s">
        <v>2103</v>
      </c>
      <c r="F3354" s="25" t="s">
        <v>317</v>
      </c>
      <c r="G3354" s="53" t="s">
        <v>476</v>
      </c>
      <c r="H3354" s="180">
        <v>0</v>
      </c>
      <c r="I3354" s="28">
        <v>2</v>
      </c>
      <c r="J3354" s="171" t="s">
        <v>14</v>
      </c>
      <c r="K3354" s="171" t="s">
        <v>13</v>
      </c>
      <c r="L3354" s="9">
        <v>2</v>
      </c>
      <c r="M3354" s="9"/>
      <c r="N3354" s="32">
        <v>0.6267105930055753</v>
      </c>
      <c r="O3354" s="10" t="s">
        <v>6535</v>
      </c>
      <c r="P3354" s="57">
        <v>5.8036657201192179E-2</v>
      </c>
      <c r="Q3354" s="7" t="s">
        <v>6535</v>
      </c>
      <c r="R3354" s="182">
        <v>24.142209631728047</v>
      </c>
      <c r="S3354" s="1" t="s">
        <v>6535</v>
      </c>
      <c r="T3354" s="36">
        <v>2.2356940509915013</v>
      </c>
      <c r="U3354" s="2" t="s">
        <v>6535</v>
      </c>
      <c r="V3354" s="31">
        <v>10.798530157121135</v>
      </c>
      <c r="W3354" s="2" t="s">
        <v>6535</v>
      </c>
      <c r="X3354" s="31" t="s">
        <v>6535</v>
      </c>
      <c r="Y3354" s="2" t="s">
        <v>6535</v>
      </c>
      <c r="AA3354" s="38">
        <v>2473</v>
      </c>
      <c r="AB3354" s="9" t="s">
        <v>6535</v>
      </c>
      <c r="AC3354" s="38">
        <v>42611</v>
      </c>
      <c r="AD3354" s="9" t="s">
        <v>6535</v>
      </c>
      <c r="AE3354" s="42">
        <v>3946</v>
      </c>
      <c r="AF3354" s="9" t="s">
        <v>6535</v>
      </c>
      <c r="AG3354" s="41">
        <v>1765</v>
      </c>
      <c r="AH3354" s="2" t="s">
        <v>6535</v>
      </c>
      <c r="AI3354" s="41">
        <v>0</v>
      </c>
      <c r="AJ3354" s="2" t="s">
        <v>6535</v>
      </c>
      <c r="AK3354" s="41">
        <v>19303</v>
      </c>
      <c r="AL3354" s="2" t="s">
        <v>6535</v>
      </c>
      <c r="AM3354" s="2" t="str">
        <f>IF(OR(O3354="Q",Q3354="Q",S3354="Q",U3354="Q",W3354="Q",Y3354="Q",AB3354="Q",AD3354="Q",AF3354="Q",AH3354="Q",AJ3354="Q",AL3354="Q"),"Yes","No")</f>
        <v>No</v>
      </c>
    </row>
    <row r="3355" spans="1:39">
      <c r="A3355" s="3" t="s">
        <v>2093</v>
      </c>
      <c r="B3355" s="3" t="s">
        <v>2094</v>
      </c>
      <c r="C3355" s="4" t="s">
        <v>54</v>
      </c>
      <c r="D3355" s="241" t="s">
        <v>2095</v>
      </c>
      <c r="E3355" s="236" t="s">
        <v>2096</v>
      </c>
      <c r="F3355" s="3" t="s">
        <v>317</v>
      </c>
      <c r="G3355" s="4" t="s">
        <v>476</v>
      </c>
      <c r="H3355" s="60">
        <v>0</v>
      </c>
      <c r="I3355" s="27">
        <v>2</v>
      </c>
      <c r="J3355" s="170" t="s">
        <v>14</v>
      </c>
      <c r="K3355" s="170" t="s">
        <v>13</v>
      </c>
      <c r="L3355" s="5">
        <v>2</v>
      </c>
      <c r="N3355" s="31">
        <v>1.1541945647892871</v>
      </c>
      <c r="O3355" s="4" t="s">
        <v>6535</v>
      </c>
      <c r="P3355" s="56">
        <v>7.5172829530442367E-2</v>
      </c>
      <c r="Q3355" s="8" t="s">
        <v>6535</v>
      </c>
      <c r="R3355" s="35">
        <v>33.447876447876446</v>
      </c>
      <c r="S3355" s="2" t="s">
        <v>6535</v>
      </c>
      <c r="T3355" s="36">
        <v>2.1784641784641785</v>
      </c>
      <c r="U3355" s="2" t="s">
        <v>6535</v>
      </c>
      <c r="V3355" s="31">
        <v>15.35387948011028</v>
      </c>
      <c r="W3355" s="2" t="s">
        <v>6535</v>
      </c>
      <c r="X3355" s="31" t="s">
        <v>6535</v>
      </c>
      <c r="Y3355" s="2" t="s">
        <v>6535</v>
      </c>
      <c r="AA3355" s="37">
        <v>5861</v>
      </c>
      <c r="AB3355" s="4" t="s">
        <v>6535</v>
      </c>
      <c r="AC3355" s="37">
        <v>77967</v>
      </c>
      <c r="AD3355" s="4" t="s">
        <v>6535</v>
      </c>
      <c r="AE3355" s="41">
        <v>5078</v>
      </c>
      <c r="AF3355" s="4" t="s">
        <v>6535</v>
      </c>
      <c r="AG3355" s="41">
        <v>2331</v>
      </c>
      <c r="AH3355" s="2" t="s">
        <v>6535</v>
      </c>
      <c r="AI3355" s="41">
        <v>0</v>
      </c>
      <c r="AJ3355" s="2" t="s">
        <v>6535</v>
      </c>
      <c r="AK3355" s="41">
        <v>39072</v>
      </c>
      <c r="AL3355" s="2" t="s">
        <v>6535</v>
      </c>
      <c r="AM3355" s="2" t="str">
        <f>IF(OR(O3355="Q",Q3355="Q",S3355="Q",U3355="Q",W3355="Q",Y3355="Q",AB3355="Q",AD3355="Q",AF3355="Q",AH3355="Q",AJ3355="Q",AL3355="Q"),"Yes","No")</f>
        <v>No</v>
      </c>
    </row>
    <row r="3356" spans="1:39">
      <c r="A3356" s="6" t="s">
        <v>2089</v>
      </c>
      <c r="B3356" s="6" t="s">
        <v>2090</v>
      </c>
      <c r="C3356" s="4" t="s">
        <v>54</v>
      </c>
      <c r="D3356" s="242" t="s">
        <v>2091</v>
      </c>
      <c r="E3356" s="237" t="s">
        <v>2092</v>
      </c>
      <c r="F3356" s="25" t="s">
        <v>317</v>
      </c>
      <c r="G3356" s="53" t="s">
        <v>476</v>
      </c>
      <c r="H3356" s="180">
        <v>0</v>
      </c>
      <c r="I3356" s="28">
        <v>2</v>
      </c>
      <c r="J3356" s="171" t="s">
        <v>14</v>
      </c>
      <c r="K3356" s="171" t="s">
        <v>13</v>
      </c>
      <c r="L3356" s="9">
        <v>2</v>
      </c>
      <c r="M3356" s="9"/>
      <c r="N3356" s="32">
        <v>2.5969549587650667</v>
      </c>
      <c r="O3356" s="10" t="s">
        <v>6535</v>
      </c>
      <c r="P3356" s="57">
        <v>0.14840190925019636</v>
      </c>
      <c r="Q3356" s="7" t="s">
        <v>6535</v>
      </c>
      <c r="R3356" s="182">
        <v>26.056360201511335</v>
      </c>
      <c r="S3356" s="1" t="s">
        <v>6535</v>
      </c>
      <c r="T3356" s="36">
        <v>1.4889798488664987</v>
      </c>
      <c r="U3356" s="2" t="s">
        <v>6535</v>
      </c>
      <c r="V3356" s="31">
        <v>17.499471347007823</v>
      </c>
      <c r="W3356" s="2" t="s">
        <v>6535</v>
      </c>
      <c r="X3356" s="31" t="s">
        <v>6535</v>
      </c>
      <c r="Y3356" s="2" t="s">
        <v>6535</v>
      </c>
      <c r="AA3356" s="38">
        <v>12281</v>
      </c>
      <c r="AB3356" s="9" t="s">
        <v>6535</v>
      </c>
      <c r="AC3356" s="38">
        <v>82755</v>
      </c>
      <c r="AD3356" s="9" t="s">
        <v>6535</v>
      </c>
      <c r="AE3356" s="42">
        <v>4729</v>
      </c>
      <c r="AF3356" s="9" t="s">
        <v>6535</v>
      </c>
      <c r="AG3356" s="41">
        <v>3176</v>
      </c>
      <c r="AH3356" s="2" t="s">
        <v>6535</v>
      </c>
      <c r="AI3356" s="41">
        <v>0</v>
      </c>
      <c r="AJ3356" s="2" t="s">
        <v>6535</v>
      </c>
      <c r="AK3356" s="41">
        <v>61233</v>
      </c>
      <c r="AL3356" s="2" t="s">
        <v>6535</v>
      </c>
      <c r="AM3356" s="2" t="str">
        <f>IF(OR(O3356="Q",Q3356="Q",S3356="Q",U3356="Q",W3356="Q",Y3356="Q",AB3356="Q",AD3356="Q",AF3356="Q",AH3356="Q",AJ3356="Q",AL3356="Q"),"Yes","No")</f>
        <v>No</v>
      </c>
    </row>
    <row r="3357" spans="1:39">
      <c r="A3357" s="6" t="s">
        <v>2057</v>
      </c>
      <c r="B3357" s="6" t="s">
        <v>2058</v>
      </c>
      <c r="C3357" s="4" t="s">
        <v>54</v>
      </c>
      <c r="D3357" s="242" t="s">
        <v>2059</v>
      </c>
      <c r="E3357" s="237" t="s">
        <v>2060</v>
      </c>
      <c r="F3357" s="25" t="s">
        <v>317</v>
      </c>
      <c r="G3357" s="53" t="s">
        <v>476</v>
      </c>
      <c r="H3357" s="180">
        <v>0</v>
      </c>
      <c r="I3357" s="28">
        <v>2</v>
      </c>
      <c r="J3357" s="171" t="s">
        <v>14</v>
      </c>
      <c r="K3357" s="171" t="s">
        <v>13</v>
      </c>
      <c r="L3357" s="9">
        <v>2</v>
      </c>
      <c r="M3357" s="9"/>
      <c r="N3357" s="32">
        <v>1.7188547352293402</v>
      </c>
      <c r="O3357" s="10" t="s">
        <v>6535</v>
      </c>
      <c r="P3357" s="57">
        <v>6.9644097323261128E-2</v>
      </c>
      <c r="Q3357" s="7" t="s">
        <v>6535</v>
      </c>
      <c r="R3357" s="182">
        <v>70.96338105726872</v>
      </c>
      <c r="S3357" s="1" t="s">
        <v>6535</v>
      </c>
      <c r="T3357" s="36">
        <v>2.8752753303964758</v>
      </c>
      <c r="U3357" s="2" t="s">
        <v>6535</v>
      </c>
      <c r="V3357" s="31">
        <v>24.680551565642055</v>
      </c>
      <c r="W3357" s="2" t="s">
        <v>6535</v>
      </c>
      <c r="X3357" s="31" t="s">
        <v>6535</v>
      </c>
      <c r="Y3357" s="2" t="s">
        <v>6535</v>
      </c>
      <c r="AA3357" s="38">
        <v>17950</v>
      </c>
      <c r="AB3357" s="9" t="s">
        <v>6535</v>
      </c>
      <c r="AC3357" s="38">
        <v>257739</v>
      </c>
      <c r="AD3357" s="9" t="s">
        <v>6535</v>
      </c>
      <c r="AE3357" s="42">
        <v>10443</v>
      </c>
      <c r="AF3357" s="9" t="s">
        <v>6535</v>
      </c>
      <c r="AG3357" s="41">
        <v>3632</v>
      </c>
      <c r="AH3357" s="2" t="s">
        <v>6535</v>
      </c>
      <c r="AI3357" s="41">
        <v>0</v>
      </c>
      <c r="AJ3357" s="2" t="s">
        <v>6535</v>
      </c>
      <c r="AK3357" s="41">
        <v>58360</v>
      </c>
      <c r="AL3357" s="2" t="s">
        <v>6535</v>
      </c>
      <c r="AM3357" s="2" t="str">
        <f>IF(OR(O3357="Q",Q3357="Q",S3357="Q",U3357="Q",W3357="Q",Y3357="Q",AB3357="Q",AD3357="Q",AF3357="Q",AH3357="Q",AJ3357="Q",AL3357="Q"),"Yes","No")</f>
        <v>No</v>
      </c>
    </row>
    <row r="3358" spans="1:39">
      <c r="A3358" s="6" t="s">
        <v>2049</v>
      </c>
      <c r="B3358" s="6" t="s">
        <v>2050</v>
      </c>
      <c r="C3358" s="4" t="s">
        <v>54</v>
      </c>
      <c r="D3358" s="242" t="s">
        <v>2051</v>
      </c>
      <c r="E3358" s="237" t="s">
        <v>2052</v>
      </c>
      <c r="F3358" s="25" t="s">
        <v>317</v>
      </c>
      <c r="G3358" s="53" t="s">
        <v>476</v>
      </c>
      <c r="H3358" s="180">
        <v>0</v>
      </c>
      <c r="I3358" s="28">
        <v>2</v>
      </c>
      <c r="J3358" s="171" t="s">
        <v>14</v>
      </c>
      <c r="K3358" s="171" t="s">
        <v>13</v>
      </c>
      <c r="L3358" s="9">
        <v>2</v>
      </c>
      <c r="M3358" s="9"/>
      <c r="N3358" s="32">
        <v>2.05490048108669</v>
      </c>
      <c r="O3358" s="10" t="s">
        <v>6535</v>
      </c>
      <c r="P3358" s="57">
        <v>0.21095444685466377</v>
      </c>
      <c r="Q3358" s="7" t="s">
        <v>6535</v>
      </c>
      <c r="R3358" s="182">
        <v>26.342857142857142</v>
      </c>
      <c r="S3358" s="1" t="s">
        <v>6535</v>
      </c>
      <c r="T3358" s="36">
        <v>2.7043367346938774</v>
      </c>
      <c r="U3358" s="2" t="s">
        <v>6535</v>
      </c>
      <c r="V3358" s="31">
        <v>9.7409678332232801</v>
      </c>
      <c r="W3358" s="2" t="s">
        <v>6535</v>
      </c>
      <c r="X3358" s="31" t="s">
        <v>6535</v>
      </c>
      <c r="Y3358" s="2" t="s">
        <v>6535</v>
      </c>
      <c r="AA3358" s="38">
        <v>21784</v>
      </c>
      <c r="AB3358" s="9" t="s">
        <v>6535</v>
      </c>
      <c r="AC3358" s="38">
        <v>103264</v>
      </c>
      <c r="AD3358" s="9" t="s">
        <v>6535</v>
      </c>
      <c r="AE3358" s="42">
        <v>10601</v>
      </c>
      <c r="AF3358" s="9" t="s">
        <v>6535</v>
      </c>
      <c r="AG3358" s="41">
        <v>3920</v>
      </c>
      <c r="AH3358" s="2" t="s">
        <v>6535</v>
      </c>
      <c r="AI3358" s="41">
        <v>0</v>
      </c>
      <c r="AJ3358" s="2" t="s">
        <v>6535</v>
      </c>
      <c r="AK3358" s="41">
        <v>66384</v>
      </c>
      <c r="AL3358" s="2" t="s">
        <v>6535</v>
      </c>
      <c r="AM3358" s="2" t="str">
        <f>IF(OR(O3358="Q",Q3358="Q",S3358="Q",U3358="Q",W3358="Q",Y3358="Q",AB3358="Q",AD3358="Q",AF3358="Q",AH3358="Q",AJ3358="Q",AL3358="Q"),"Yes","No")</f>
        <v>No</v>
      </c>
    </row>
    <row r="3359" spans="1:39">
      <c r="A3359" s="6" t="s">
        <v>2046</v>
      </c>
      <c r="B3359" s="6" t="s">
        <v>6381</v>
      </c>
      <c r="C3359" s="4" t="s">
        <v>54</v>
      </c>
      <c r="D3359" s="242" t="s">
        <v>2047</v>
      </c>
      <c r="E3359" s="237" t="s">
        <v>2048</v>
      </c>
      <c r="F3359" s="25" t="s">
        <v>317</v>
      </c>
      <c r="G3359" s="53" t="s">
        <v>476</v>
      </c>
      <c r="H3359" s="180">
        <v>0</v>
      </c>
      <c r="I3359" s="28">
        <v>2</v>
      </c>
      <c r="J3359" s="171" t="s">
        <v>14</v>
      </c>
      <c r="K3359" s="171" t="s">
        <v>13</v>
      </c>
      <c r="L3359" s="9">
        <v>2</v>
      </c>
      <c r="M3359" s="9"/>
      <c r="N3359" s="32">
        <v>0.98485452371462734</v>
      </c>
      <c r="O3359" s="10" t="s">
        <v>6535</v>
      </c>
      <c r="P3359" s="57">
        <v>8.1925633672065387E-2</v>
      </c>
      <c r="Q3359" s="7" t="s">
        <v>6535</v>
      </c>
      <c r="R3359" s="182">
        <v>30.404737903225808</v>
      </c>
      <c r="S3359" s="1" t="s">
        <v>6535</v>
      </c>
      <c r="T3359" s="36">
        <v>2.529233870967742</v>
      </c>
      <c r="U3359" s="2" t="s">
        <v>6535</v>
      </c>
      <c r="V3359" s="31">
        <v>12.021323236349144</v>
      </c>
      <c r="W3359" s="2" t="s">
        <v>6535</v>
      </c>
      <c r="X3359" s="31" t="s">
        <v>6535</v>
      </c>
      <c r="Y3359" s="2" t="s">
        <v>6535</v>
      </c>
      <c r="AA3359" s="38">
        <v>4942</v>
      </c>
      <c r="AB3359" s="9" t="s">
        <v>6535</v>
      </c>
      <c r="AC3359" s="38">
        <v>60323</v>
      </c>
      <c r="AD3359" s="9" t="s">
        <v>6535</v>
      </c>
      <c r="AE3359" s="42">
        <v>5018</v>
      </c>
      <c r="AF3359" s="9" t="s">
        <v>6535</v>
      </c>
      <c r="AG3359" s="41">
        <v>1984</v>
      </c>
      <c r="AH3359" s="2" t="s">
        <v>6535</v>
      </c>
      <c r="AI3359" s="41">
        <v>0</v>
      </c>
      <c r="AJ3359" s="2" t="s">
        <v>6535</v>
      </c>
      <c r="AK3359" s="41">
        <v>21778</v>
      </c>
      <c r="AL3359" s="2" t="s">
        <v>6535</v>
      </c>
      <c r="AM3359" s="2" t="str">
        <f>IF(OR(O3359="Q",Q3359="Q",S3359="Q",U3359="Q",W3359="Q",Y3359="Q",AB3359="Q",AD3359="Q",AF3359="Q",AH3359="Q",AJ3359="Q",AL3359="Q"),"Yes","No")</f>
        <v>No</v>
      </c>
    </row>
    <row r="3360" spans="1:39">
      <c r="A3360" s="3" t="s">
        <v>2031</v>
      </c>
      <c r="B3360" s="3" t="s">
        <v>1418</v>
      </c>
      <c r="C3360" s="4" t="s">
        <v>54</v>
      </c>
      <c r="D3360" s="241" t="s">
        <v>2032</v>
      </c>
      <c r="E3360" s="236" t="s">
        <v>2033</v>
      </c>
      <c r="F3360" s="3" t="s">
        <v>317</v>
      </c>
      <c r="G3360" s="4" t="s">
        <v>476</v>
      </c>
      <c r="H3360" s="60">
        <v>0</v>
      </c>
      <c r="I3360" s="27">
        <v>2</v>
      </c>
      <c r="J3360" s="170" t="s">
        <v>14</v>
      </c>
      <c r="K3360" s="170" t="s">
        <v>13</v>
      </c>
      <c r="L3360" s="5">
        <v>2</v>
      </c>
      <c r="N3360" s="31">
        <v>0.87885087885087887</v>
      </c>
      <c r="O3360" s="4" t="s">
        <v>6535</v>
      </c>
      <c r="P3360" s="56">
        <v>3.5147392290249435E-2</v>
      </c>
      <c r="Q3360" s="8" t="s">
        <v>6535</v>
      </c>
      <c r="R3360" s="35">
        <v>28.861256544502616</v>
      </c>
      <c r="S3360" s="2" t="s">
        <v>6535</v>
      </c>
      <c r="T3360" s="36">
        <v>1.1542321116928447</v>
      </c>
      <c r="U3360" s="2" t="s">
        <v>6535</v>
      </c>
      <c r="V3360" s="31">
        <v>25.004725004725003</v>
      </c>
      <c r="W3360" s="2" t="s">
        <v>6535</v>
      </c>
      <c r="X3360" s="31" t="s">
        <v>6535</v>
      </c>
      <c r="Y3360" s="2" t="s">
        <v>6535</v>
      </c>
      <c r="AA3360" s="37">
        <v>4650</v>
      </c>
      <c r="AB3360" s="4" t="s">
        <v>6535</v>
      </c>
      <c r="AC3360" s="37">
        <v>132300</v>
      </c>
      <c r="AD3360" s="4" t="s">
        <v>6535</v>
      </c>
      <c r="AE3360" s="41">
        <v>5291</v>
      </c>
      <c r="AF3360" s="4" t="s">
        <v>6535</v>
      </c>
      <c r="AG3360" s="41">
        <v>4584</v>
      </c>
      <c r="AH3360" s="2" t="s">
        <v>6535</v>
      </c>
      <c r="AI3360" s="41">
        <v>0</v>
      </c>
      <c r="AJ3360" s="2" t="s">
        <v>6535</v>
      </c>
      <c r="AK3360" s="41">
        <v>69487</v>
      </c>
      <c r="AL3360" s="2" t="s">
        <v>6535</v>
      </c>
      <c r="AM3360" s="2" t="str">
        <f>IF(OR(O3360="Q",Q3360="Q",S3360="Q",U3360="Q",W3360="Q",Y3360="Q",AB3360="Q",AD3360="Q",AF3360="Q",AH3360="Q",AJ3360="Q",AL3360="Q"),"Yes","No")</f>
        <v>No</v>
      </c>
    </row>
    <row r="3361" spans="1:39">
      <c r="A3361" s="3" t="s">
        <v>2015</v>
      </c>
      <c r="B3361" s="3" t="s">
        <v>2016</v>
      </c>
      <c r="C3361" s="4" t="s">
        <v>54</v>
      </c>
      <c r="D3361" s="241" t="s">
        <v>2017</v>
      </c>
      <c r="E3361" s="236" t="s">
        <v>2018</v>
      </c>
      <c r="F3361" s="3" t="s">
        <v>317</v>
      </c>
      <c r="G3361" s="4" t="s">
        <v>476</v>
      </c>
      <c r="H3361" s="60">
        <v>0</v>
      </c>
      <c r="I3361" s="27">
        <v>2</v>
      </c>
      <c r="J3361" s="170" t="s">
        <v>14</v>
      </c>
      <c r="K3361" s="170" t="s">
        <v>13</v>
      </c>
      <c r="L3361" s="5">
        <v>2</v>
      </c>
      <c r="N3361" s="31">
        <v>1.719057222082178</v>
      </c>
      <c r="O3361" s="4" t="s">
        <v>6535</v>
      </c>
      <c r="P3361" s="56">
        <v>0.11429361534529427</v>
      </c>
      <c r="Q3361" s="8" t="s">
        <v>6535</v>
      </c>
      <c r="R3361" s="35">
        <v>26.078015734265733</v>
      </c>
      <c r="S3361" s="2" t="s">
        <v>6535</v>
      </c>
      <c r="T3361" s="36">
        <v>1.7338286713286712</v>
      </c>
      <c r="U3361" s="2" t="s">
        <v>6535</v>
      </c>
      <c r="V3361" s="31">
        <v>15.040710864633224</v>
      </c>
      <c r="W3361" s="2" t="s">
        <v>6535</v>
      </c>
      <c r="X3361" s="31" t="s">
        <v>6535</v>
      </c>
      <c r="Y3361" s="2" t="s">
        <v>6535</v>
      </c>
      <c r="AA3361" s="37">
        <v>13639</v>
      </c>
      <c r="AB3361" s="4" t="s">
        <v>6535</v>
      </c>
      <c r="AC3361" s="37">
        <v>119333</v>
      </c>
      <c r="AD3361" s="4" t="s">
        <v>6535</v>
      </c>
      <c r="AE3361" s="41">
        <v>7934</v>
      </c>
      <c r="AF3361" s="4" t="s">
        <v>6535</v>
      </c>
      <c r="AG3361" s="41">
        <v>4576</v>
      </c>
      <c r="AH3361" s="2" t="s">
        <v>6535</v>
      </c>
      <c r="AI3361" s="41">
        <v>0</v>
      </c>
      <c r="AJ3361" s="2" t="s">
        <v>6535</v>
      </c>
      <c r="AK3361" s="41">
        <v>66973</v>
      </c>
      <c r="AL3361" s="2" t="s">
        <v>6535</v>
      </c>
      <c r="AM3361" s="2" t="str">
        <f>IF(OR(O3361="Q",Q3361="Q",S3361="Q",U3361="Q",W3361="Q",Y3361="Q",AB3361="Q",AD3361="Q",AF3361="Q",AH3361="Q",AJ3361="Q",AL3361="Q"),"Yes","No")</f>
        <v>No</v>
      </c>
    </row>
    <row r="3362" spans="1:39">
      <c r="A3362" s="3" t="s">
        <v>6394</v>
      </c>
      <c r="B3362" s="3" t="s">
        <v>2024</v>
      </c>
      <c r="C3362" s="4" t="s">
        <v>54</v>
      </c>
      <c r="E3362" s="236" t="s">
        <v>6395</v>
      </c>
      <c r="F3362" s="3" t="s">
        <v>317</v>
      </c>
      <c r="G3362" s="4" t="s">
        <v>476</v>
      </c>
      <c r="H3362" s="60">
        <v>0</v>
      </c>
      <c r="I3362" s="27">
        <v>2</v>
      </c>
      <c r="J3362" s="170" t="s">
        <v>14</v>
      </c>
      <c r="K3362" s="170" t="s">
        <v>13</v>
      </c>
      <c r="L3362" s="5">
        <v>2</v>
      </c>
      <c r="N3362" s="31">
        <v>0.21955469506292352</v>
      </c>
      <c r="O3362" s="4" t="s">
        <v>6535</v>
      </c>
      <c r="P3362" s="56">
        <v>2.2888745357661878E-2</v>
      </c>
      <c r="Q3362" s="8" t="s">
        <v>6535</v>
      </c>
      <c r="R3362" s="35">
        <v>17.996367598982928</v>
      </c>
      <c r="S3362" s="2" t="s">
        <v>6535</v>
      </c>
      <c r="T3362" s="36">
        <v>1.8761351253178351</v>
      </c>
      <c r="U3362" s="2" t="s">
        <v>6535</v>
      </c>
      <c r="V3362" s="31">
        <v>9.5922555663117137</v>
      </c>
      <c r="W3362" s="2" t="s">
        <v>6535</v>
      </c>
      <c r="X3362" s="31" t="s">
        <v>6535</v>
      </c>
      <c r="Y3362" s="2" t="s">
        <v>6535</v>
      </c>
      <c r="AA3362" s="37">
        <v>1134</v>
      </c>
      <c r="AB3362" s="4" t="s">
        <v>6535</v>
      </c>
      <c r="AC3362" s="37">
        <v>49544</v>
      </c>
      <c r="AD3362" s="4" t="s">
        <v>6535</v>
      </c>
      <c r="AE3362" s="41">
        <v>5165</v>
      </c>
      <c r="AF3362" s="4" t="s">
        <v>6535</v>
      </c>
      <c r="AG3362" s="41">
        <v>2753</v>
      </c>
      <c r="AH3362" s="2" t="s">
        <v>6535</v>
      </c>
      <c r="AI3362" s="41">
        <v>0</v>
      </c>
      <c r="AJ3362" s="2" t="s">
        <v>6535</v>
      </c>
      <c r="AK3362" s="41">
        <v>43785</v>
      </c>
      <c r="AL3362" s="2" t="s">
        <v>6535</v>
      </c>
      <c r="AM3362" s="2" t="str">
        <f>IF(OR(O3362="Q",Q3362="Q",S3362="Q",U3362="Q",W3362="Q",Y3362="Q",AB3362="Q",AD3362="Q",AF3362="Q",AH3362="Q",AJ3362="Q",AL3362="Q"),"Yes","No")</f>
        <v>No</v>
      </c>
    </row>
    <row r="3363" spans="1:39">
      <c r="A3363" s="6" t="s">
        <v>5842</v>
      </c>
      <c r="B3363" s="6" t="s">
        <v>5843</v>
      </c>
      <c r="C3363" s="4" t="s">
        <v>22</v>
      </c>
      <c r="D3363" s="242" t="s">
        <v>5844</v>
      </c>
      <c r="E3363" s="237">
        <v>99298</v>
      </c>
      <c r="F3363" s="25" t="s">
        <v>167</v>
      </c>
      <c r="G3363" s="53" t="s">
        <v>264</v>
      </c>
      <c r="H3363" s="180">
        <v>0</v>
      </c>
      <c r="I3363" s="28">
        <v>2</v>
      </c>
      <c r="J3363" s="171" t="s">
        <v>14</v>
      </c>
      <c r="K3363" s="171" t="s">
        <v>13</v>
      </c>
      <c r="L3363" s="9">
        <v>2</v>
      </c>
      <c r="M3363" s="9"/>
      <c r="N3363" s="32">
        <v>0</v>
      </c>
      <c r="O3363" s="10" t="s">
        <v>6535</v>
      </c>
      <c r="P3363" s="57">
        <v>0</v>
      </c>
      <c r="Q3363" s="7" t="s">
        <v>6535</v>
      </c>
      <c r="R3363" s="182">
        <v>22.988304093567251</v>
      </c>
      <c r="S3363" s="1" t="s">
        <v>6535</v>
      </c>
      <c r="T3363" s="36">
        <v>0.83333333333333337</v>
      </c>
      <c r="U3363" s="2" t="s">
        <v>6535</v>
      </c>
      <c r="V3363" s="31">
        <v>27.585964912280701</v>
      </c>
      <c r="W3363" s="2" t="s">
        <v>6535</v>
      </c>
      <c r="X3363" s="31" t="s">
        <v>6535</v>
      </c>
      <c r="Y3363" s="2" t="s">
        <v>6535</v>
      </c>
      <c r="AA3363" s="38">
        <v>0</v>
      </c>
      <c r="AB3363" s="9" t="s">
        <v>6535</v>
      </c>
      <c r="AC3363" s="38">
        <v>15724</v>
      </c>
      <c r="AD3363" s="9" t="s">
        <v>6535</v>
      </c>
      <c r="AE3363" s="42">
        <v>570</v>
      </c>
      <c r="AF3363" s="9" t="s">
        <v>6535</v>
      </c>
      <c r="AG3363" s="41">
        <v>684</v>
      </c>
      <c r="AH3363" s="2" t="s">
        <v>6535</v>
      </c>
      <c r="AI3363" s="41">
        <v>0</v>
      </c>
      <c r="AJ3363" s="2" t="s">
        <v>6535</v>
      </c>
      <c r="AK3363" s="41">
        <v>30762</v>
      </c>
      <c r="AL3363" s="2" t="s">
        <v>6535</v>
      </c>
      <c r="AM3363" s="2" t="str">
        <f>IF(OR(O3363="Q",Q3363="Q",S3363="Q",U3363="Q",W3363="Q",Y3363="Q",AB3363="Q",AD3363="Q",AF3363="Q",AH3363="Q",AJ3363="Q",AL3363="Q"),"Yes","No")</f>
        <v>No</v>
      </c>
    </row>
    <row r="3364" spans="1:39">
      <c r="A3364" s="6" t="s">
        <v>6007</v>
      </c>
      <c r="B3364" s="6" t="s">
        <v>6008</v>
      </c>
      <c r="C3364" s="4" t="s">
        <v>28</v>
      </c>
      <c r="D3364" s="242" t="s">
        <v>6009</v>
      </c>
      <c r="E3364" s="237" t="s">
        <v>6010</v>
      </c>
      <c r="F3364" s="25" t="s">
        <v>317</v>
      </c>
      <c r="G3364" s="53" t="s">
        <v>476</v>
      </c>
      <c r="H3364" s="180">
        <v>0</v>
      </c>
      <c r="I3364" s="28">
        <v>2</v>
      </c>
      <c r="J3364" s="171" t="s">
        <v>15</v>
      </c>
      <c r="K3364" s="171" t="s">
        <v>13</v>
      </c>
      <c r="L3364" s="9">
        <v>2</v>
      </c>
      <c r="M3364" s="9"/>
      <c r="N3364" s="32">
        <v>0.75322407955784054</v>
      </c>
      <c r="O3364" s="10" t="s">
        <v>6535</v>
      </c>
      <c r="P3364" s="57">
        <v>0.10868684731731149</v>
      </c>
      <c r="Q3364" s="7" t="s">
        <v>6535</v>
      </c>
      <c r="R3364" s="182">
        <v>85.942224880382781</v>
      </c>
      <c r="S3364" s="1" t="s">
        <v>6535</v>
      </c>
      <c r="T3364" s="36">
        <v>12.401076555023923</v>
      </c>
      <c r="U3364" s="2" t="s">
        <v>6535</v>
      </c>
      <c r="V3364" s="31">
        <v>6.9302229124265722</v>
      </c>
      <c r="W3364" s="2" t="s">
        <v>6535</v>
      </c>
      <c r="X3364" s="31" t="s">
        <v>6535</v>
      </c>
      <c r="Y3364" s="2" t="s">
        <v>6535</v>
      </c>
      <c r="AA3364" s="38">
        <v>78089</v>
      </c>
      <c r="AB3364" s="9" t="s">
        <v>6535</v>
      </c>
      <c r="AC3364" s="38">
        <v>718477</v>
      </c>
      <c r="AD3364" s="9" t="s">
        <v>6535</v>
      </c>
      <c r="AE3364" s="42">
        <v>103673</v>
      </c>
      <c r="AF3364" s="9" t="s">
        <v>6535</v>
      </c>
      <c r="AG3364" s="41">
        <v>8360</v>
      </c>
      <c r="AH3364" s="2" t="s">
        <v>6535</v>
      </c>
      <c r="AI3364" s="41">
        <v>0</v>
      </c>
      <c r="AJ3364" s="2" t="s">
        <v>6535</v>
      </c>
      <c r="AK3364" s="41">
        <v>108484</v>
      </c>
      <c r="AL3364" s="2" t="s">
        <v>6535</v>
      </c>
      <c r="AM3364" s="2" t="str">
        <f>IF(OR(O3364="Q",Q3364="Q",S3364="Q",U3364="Q",W3364="Q",Y3364="Q",AB3364="Q",AD3364="Q",AF3364="Q",AH3364="Q",AJ3364="Q",AL3364="Q"),"Yes","No")</f>
        <v>No</v>
      </c>
    </row>
    <row r="3365" spans="1:39">
      <c r="A3365" s="6" t="s">
        <v>6030</v>
      </c>
      <c r="B3365" s="6" t="s">
        <v>6031</v>
      </c>
      <c r="C3365" s="4" t="s">
        <v>28</v>
      </c>
      <c r="D3365" s="242" t="s">
        <v>6032</v>
      </c>
      <c r="E3365" s="237" t="s">
        <v>6033</v>
      </c>
      <c r="F3365" s="25" t="s">
        <v>317</v>
      </c>
      <c r="G3365" s="53" t="s">
        <v>476</v>
      </c>
      <c r="H3365" s="180">
        <v>0</v>
      </c>
      <c r="I3365" s="28">
        <v>2</v>
      </c>
      <c r="J3365" s="171" t="s">
        <v>14</v>
      </c>
      <c r="K3365" s="171" t="s">
        <v>13</v>
      </c>
      <c r="L3365" s="9">
        <v>2</v>
      </c>
      <c r="M3365" s="9"/>
      <c r="N3365" s="32">
        <v>0.81283649759138565</v>
      </c>
      <c r="O3365" s="10" t="s">
        <v>6535</v>
      </c>
      <c r="P3365" s="57">
        <v>2.908535998012644E-2</v>
      </c>
      <c r="Q3365" s="7" t="s">
        <v>6535</v>
      </c>
      <c r="R3365" s="182">
        <v>91.360352014821672</v>
      </c>
      <c r="S3365" s="1" t="s">
        <v>6535</v>
      </c>
      <c r="T3365" s="36">
        <v>3.2691060676239001</v>
      </c>
      <c r="U3365" s="2" t="s">
        <v>6535</v>
      </c>
      <c r="V3365" s="31">
        <v>27.946585434967414</v>
      </c>
      <c r="W3365" s="2" t="s">
        <v>6535</v>
      </c>
      <c r="X3365" s="31" t="s">
        <v>6535</v>
      </c>
      <c r="Y3365" s="2" t="s">
        <v>6535</v>
      </c>
      <c r="AA3365" s="38">
        <v>5737</v>
      </c>
      <c r="AB3365" s="9" t="s">
        <v>6535</v>
      </c>
      <c r="AC3365" s="38">
        <v>197247</v>
      </c>
      <c r="AD3365" s="9" t="s">
        <v>6535</v>
      </c>
      <c r="AE3365" s="42">
        <v>7058</v>
      </c>
      <c r="AF3365" s="9" t="s">
        <v>6535</v>
      </c>
      <c r="AG3365" s="41">
        <v>2159</v>
      </c>
      <c r="AH3365" s="2" t="s">
        <v>6535</v>
      </c>
      <c r="AI3365" s="41">
        <v>0</v>
      </c>
      <c r="AJ3365" s="2" t="s">
        <v>6535</v>
      </c>
      <c r="AK3365" s="41">
        <v>27027</v>
      </c>
      <c r="AL3365" s="2" t="s">
        <v>6535</v>
      </c>
      <c r="AM3365" s="2" t="str">
        <f>IF(OR(O3365="Q",Q3365="Q",S3365="Q",U3365="Q",W3365="Q",Y3365="Q",AB3365="Q",AD3365="Q",AF3365="Q",AH3365="Q",AJ3365="Q",AL3365="Q"),"Yes","No")</f>
        <v>No</v>
      </c>
    </row>
    <row r="3366" spans="1:39">
      <c r="A3366" s="3" t="s">
        <v>6038</v>
      </c>
      <c r="B3366" s="3" t="s">
        <v>6039</v>
      </c>
      <c r="C3366" s="4" t="s">
        <v>28</v>
      </c>
      <c r="D3366" s="241" t="s">
        <v>6040</v>
      </c>
      <c r="E3366" s="236" t="s">
        <v>6041</v>
      </c>
      <c r="F3366" s="3" t="s">
        <v>317</v>
      </c>
      <c r="G3366" s="4" t="s">
        <v>476</v>
      </c>
      <c r="H3366" s="60">
        <v>0</v>
      </c>
      <c r="I3366" s="27">
        <v>2</v>
      </c>
      <c r="J3366" s="170" t="s">
        <v>14</v>
      </c>
      <c r="K3366" s="170" t="s">
        <v>13</v>
      </c>
      <c r="L3366" s="5">
        <v>2</v>
      </c>
      <c r="N3366" s="31">
        <v>0.71112308370475585</v>
      </c>
      <c r="O3366" s="4" t="s">
        <v>6535</v>
      </c>
      <c r="P3366" s="56">
        <v>0.10485303675886473</v>
      </c>
      <c r="Q3366" s="8" t="s">
        <v>6535</v>
      </c>
      <c r="R3366" s="35">
        <v>73.850666666666669</v>
      </c>
      <c r="S3366" s="2" t="s">
        <v>6535</v>
      </c>
      <c r="T3366" s="36">
        <v>10.889066666666666</v>
      </c>
      <c r="U3366" s="2" t="s">
        <v>6535</v>
      </c>
      <c r="V3366" s="31">
        <v>6.7820933535779009</v>
      </c>
      <c r="W3366" s="2" t="s">
        <v>6535</v>
      </c>
      <c r="X3366" s="31" t="s">
        <v>6535</v>
      </c>
      <c r="Y3366" s="2" t="s">
        <v>6535</v>
      </c>
      <c r="AA3366" s="37">
        <v>14519</v>
      </c>
      <c r="AB3366" s="4" t="s">
        <v>6535</v>
      </c>
      <c r="AC3366" s="37">
        <v>138470</v>
      </c>
      <c r="AD3366" s="4" t="s">
        <v>6535</v>
      </c>
      <c r="AE3366" s="41">
        <v>20417</v>
      </c>
      <c r="AF3366" s="4" t="s">
        <v>6535</v>
      </c>
      <c r="AG3366" s="41">
        <v>1875</v>
      </c>
      <c r="AH3366" s="2" t="s">
        <v>6535</v>
      </c>
      <c r="AI3366" s="41">
        <v>0</v>
      </c>
      <c r="AJ3366" s="2" t="s">
        <v>6535</v>
      </c>
      <c r="AK3366" s="41">
        <v>19138</v>
      </c>
      <c r="AL3366" s="2" t="s">
        <v>6535</v>
      </c>
      <c r="AM3366" s="2" t="str">
        <f>IF(OR(O3366="Q",Q3366="Q",S3366="Q",U3366="Q",W3366="Q",Y3366="Q",AB3366="Q",AD3366="Q",AF3366="Q",AH3366="Q",AJ3366="Q",AL3366="Q"),"Yes","No")</f>
        <v>No</v>
      </c>
    </row>
    <row r="3367" spans="1:39">
      <c r="A3367" s="6" t="s">
        <v>6516</v>
      </c>
      <c r="B3367" s="6" t="s">
        <v>6517</v>
      </c>
      <c r="C3367" s="4" t="s">
        <v>28</v>
      </c>
      <c r="D3367" s="242" t="s">
        <v>6518</v>
      </c>
      <c r="E3367" s="237" t="s">
        <v>6519</v>
      </c>
      <c r="F3367" s="25" t="s">
        <v>317</v>
      </c>
      <c r="G3367" s="53" t="s">
        <v>476</v>
      </c>
      <c r="H3367" s="180">
        <v>0</v>
      </c>
      <c r="I3367" s="28">
        <v>2</v>
      </c>
      <c r="J3367" s="171" t="s">
        <v>15</v>
      </c>
      <c r="K3367" s="171" t="s">
        <v>13</v>
      </c>
      <c r="L3367" s="9">
        <v>2</v>
      </c>
      <c r="M3367" s="9"/>
      <c r="N3367" s="32">
        <v>1.1719729096778277</v>
      </c>
      <c r="O3367" s="10" t="s">
        <v>6535</v>
      </c>
      <c r="P3367" s="57">
        <v>0.13699015263052758</v>
      </c>
      <c r="Q3367" s="7" t="s">
        <v>6535</v>
      </c>
      <c r="R3367" s="182">
        <v>46.60793103448276</v>
      </c>
      <c r="S3367" s="1" t="s">
        <v>6535</v>
      </c>
      <c r="T3367" s="36">
        <v>5.4479310344827585</v>
      </c>
      <c r="U3367" s="2" t="s">
        <v>6535</v>
      </c>
      <c r="V3367" s="31">
        <v>8.5551617190961462</v>
      </c>
      <c r="W3367" s="2" t="s">
        <v>6535</v>
      </c>
      <c r="X3367" s="31" t="s">
        <v>6535</v>
      </c>
      <c r="Y3367" s="2" t="s">
        <v>6535</v>
      </c>
      <c r="AA3367" s="38">
        <v>18516</v>
      </c>
      <c r="AB3367" s="9" t="s">
        <v>6535</v>
      </c>
      <c r="AC3367" s="38">
        <v>135163</v>
      </c>
      <c r="AD3367" s="9" t="s">
        <v>6535</v>
      </c>
      <c r="AE3367" s="42">
        <v>15799</v>
      </c>
      <c r="AF3367" s="9" t="s">
        <v>6535</v>
      </c>
      <c r="AG3367" s="41">
        <v>2900</v>
      </c>
      <c r="AH3367" s="2" t="s">
        <v>6535</v>
      </c>
      <c r="AI3367" s="41">
        <v>0</v>
      </c>
      <c r="AJ3367" s="2" t="s">
        <v>6535</v>
      </c>
      <c r="AK3367" s="41">
        <v>27114</v>
      </c>
      <c r="AL3367" s="2" t="s">
        <v>6535</v>
      </c>
      <c r="AM3367" s="2" t="str">
        <f>IF(OR(O3367="Q",Q3367="Q",S3367="Q",U3367="Q",W3367="Q",Y3367="Q",AB3367="Q",AD3367="Q",AF3367="Q",AH3367="Q",AJ3367="Q",AL3367="Q"),"Yes","No")</f>
        <v>No</v>
      </c>
    </row>
    <row r="3368" spans="1:39">
      <c r="A3368" s="3" t="s">
        <v>5952</v>
      </c>
      <c r="B3368" s="3" t="s">
        <v>5953</v>
      </c>
      <c r="C3368" s="4" t="s">
        <v>28</v>
      </c>
      <c r="D3368" s="241" t="s">
        <v>5954</v>
      </c>
      <c r="E3368" s="236" t="s">
        <v>5955</v>
      </c>
      <c r="F3368" s="3" t="s">
        <v>317</v>
      </c>
      <c r="G3368" s="4" t="s">
        <v>476</v>
      </c>
      <c r="H3368" s="60">
        <v>0</v>
      </c>
      <c r="I3368" s="27">
        <v>2</v>
      </c>
      <c r="J3368" s="170" t="s">
        <v>15</v>
      </c>
      <c r="K3368" s="170" t="s">
        <v>13</v>
      </c>
      <c r="L3368" s="5">
        <v>2</v>
      </c>
      <c r="N3368" s="31">
        <v>0.91777614374386385</v>
      </c>
      <c r="O3368" s="4" t="s">
        <v>6535</v>
      </c>
      <c r="P3368" s="56">
        <v>0.33313104443695596</v>
      </c>
      <c r="Q3368" s="8" t="s">
        <v>6535</v>
      </c>
      <c r="R3368" s="35">
        <v>86.114278376990242</v>
      </c>
      <c r="S3368" s="2" t="s">
        <v>6535</v>
      </c>
      <c r="T3368" s="36">
        <v>31.257447354904983</v>
      </c>
      <c r="U3368" s="2" t="s">
        <v>6535</v>
      </c>
      <c r="V3368" s="31">
        <v>2.7550003491720516</v>
      </c>
      <c r="W3368" s="2" t="s">
        <v>6535</v>
      </c>
      <c r="X3368" s="31" t="s">
        <v>6535</v>
      </c>
      <c r="Y3368" s="2" t="s">
        <v>6535</v>
      </c>
      <c r="AA3368" s="37">
        <v>223417</v>
      </c>
      <c r="AB3368" s="4" t="s">
        <v>6535</v>
      </c>
      <c r="AC3368" s="37">
        <v>670658</v>
      </c>
      <c r="AD3368" s="4" t="s">
        <v>6535</v>
      </c>
      <c r="AE3368" s="41">
        <v>243433</v>
      </c>
      <c r="AF3368" s="4" t="s">
        <v>6535</v>
      </c>
      <c r="AG3368" s="41">
        <v>7788</v>
      </c>
      <c r="AH3368" s="2" t="s">
        <v>6535</v>
      </c>
      <c r="AI3368" s="41">
        <v>0</v>
      </c>
      <c r="AJ3368" s="2" t="s">
        <v>6535</v>
      </c>
      <c r="AK3368" s="41">
        <v>97223</v>
      </c>
      <c r="AL3368" s="2" t="s">
        <v>6535</v>
      </c>
      <c r="AM3368" s="2" t="str">
        <f>IF(OR(O3368="Q",Q3368="Q",S3368="Q",U3368="Q",W3368="Q",Y3368="Q",AB3368="Q",AD3368="Q",AF3368="Q",AH3368="Q",AJ3368="Q",AL3368="Q"),"Yes","No")</f>
        <v>No</v>
      </c>
    </row>
    <row r="3369" spans="1:39">
      <c r="A3369" s="3" t="s">
        <v>5956</v>
      </c>
      <c r="B3369" s="3" t="s">
        <v>5957</v>
      </c>
      <c r="C3369" s="4" t="s">
        <v>28</v>
      </c>
      <c r="D3369" s="241" t="s">
        <v>5958</v>
      </c>
      <c r="E3369" s="236" t="s">
        <v>5959</v>
      </c>
      <c r="F3369" s="3" t="s">
        <v>317</v>
      </c>
      <c r="G3369" s="4" t="s">
        <v>476</v>
      </c>
      <c r="H3369" s="60">
        <v>0</v>
      </c>
      <c r="I3369" s="27">
        <v>2</v>
      </c>
      <c r="J3369" s="170" t="s">
        <v>15</v>
      </c>
      <c r="K3369" s="170" t="s">
        <v>16</v>
      </c>
      <c r="L3369" s="5">
        <v>2</v>
      </c>
      <c r="N3369" s="31">
        <v>1.0620585267406659</v>
      </c>
      <c r="O3369" s="4" t="s">
        <v>6535</v>
      </c>
      <c r="P3369" s="56">
        <v>9.6321354447549482E-2</v>
      </c>
      <c r="Q3369" s="8" t="s">
        <v>6535</v>
      </c>
      <c r="R3369" s="35">
        <v>93.621481028151777</v>
      </c>
      <c r="S3369" s="2" t="s">
        <v>6535</v>
      </c>
      <c r="T3369" s="36">
        <v>8.4908200734394121</v>
      </c>
      <c r="U3369" s="2" t="s">
        <v>6535</v>
      </c>
      <c r="V3369" s="31">
        <v>11.02620008649272</v>
      </c>
      <c r="W3369" s="2" t="s">
        <v>6535</v>
      </c>
      <c r="X3369" s="31" t="s">
        <v>6535</v>
      </c>
      <c r="Y3369" s="2" t="s">
        <v>6535</v>
      </c>
      <c r="AA3369" s="37">
        <v>29470</v>
      </c>
      <c r="AB3369" s="4" t="s">
        <v>6535</v>
      </c>
      <c r="AC3369" s="37">
        <v>305955</v>
      </c>
      <c r="AD3369" s="4" t="s">
        <v>6535</v>
      </c>
      <c r="AE3369" s="41">
        <v>27748</v>
      </c>
      <c r="AF3369" s="4" t="s">
        <v>6535</v>
      </c>
      <c r="AG3369" s="41">
        <v>3268</v>
      </c>
      <c r="AH3369" s="2" t="s">
        <v>6535</v>
      </c>
      <c r="AI3369" s="41">
        <v>0</v>
      </c>
      <c r="AJ3369" s="2" t="s">
        <v>6535</v>
      </c>
      <c r="AK3369" s="41">
        <v>46443</v>
      </c>
      <c r="AL3369" s="2" t="s">
        <v>6535</v>
      </c>
      <c r="AM3369" s="2" t="str">
        <f>IF(OR(O3369="Q",Q3369="Q",S3369="Q",U3369="Q",W3369="Q",Y3369="Q",AB3369="Q",AD3369="Q",AF3369="Q",AH3369="Q",AJ3369="Q",AL3369="Q"),"Yes","No")</f>
        <v>No</v>
      </c>
    </row>
    <row r="3370" spans="1:39">
      <c r="A3370" s="3" t="s">
        <v>424</v>
      </c>
      <c r="B3370" s="3" t="s">
        <v>425</v>
      </c>
      <c r="C3370" s="4" t="s">
        <v>137</v>
      </c>
      <c r="D3370" s="241" t="s">
        <v>426</v>
      </c>
      <c r="E3370" s="236">
        <v>103</v>
      </c>
      <c r="F3370" s="3" t="s">
        <v>167</v>
      </c>
      <c r="G3370" s="4" t="s">
        <v>264</v>
      </c>
      <c r="H3370" s="60">
        <v>0</v>
      </c>
      <c r="I3370" s="27">
        <v>2</v>
      </c>
      <c r="J3370" s="170" t="s">
        <v>15</v>
      </c>
      <c r="K3370" s="170" t="s">
        <v>13</v>
      </c>
      <c r="L3370" s="5">
        <v>2</v>
      </c>
      <c r="N3370" s="31">
        <v>0</v>
      </c>
      <c r="O3370" s="4" t="s">
        <v>6535</v>
      </c>
      <c r="P3370" s="56">
        <v>0</v>
      </c>
      <c r="Q3370" s="8" t="s">
        <v>6535</v>
      </c>
      <c r="R3370" s="35">
        <v>74.878690857346143</v>
      </c>
      <c r="S3370" s="2" t="s">
        <v>6535</v>
      </c>
      <c r="T3370" s="36">
        <v>8.3863393810032019</v>
      </c>
      <c r="U3370" s="2" t="s">
        <v>6535</v>
      </c>
      <c r="V3370" s="31">
        <v>8.9286502078561121</v>
      </c>
      <c r="W3370" s="2" t="s">
        <v>6535</v>
      </c>
      <c r="X3370" s="31" t="s">
        <v>6535</v>
      </c>
      <c r="Y3370" s="2" t="s">
        <v>6535</v>
      </c>
      <c r="AA3370" s="37">
        <v>0</v>
      </c>
      <c r="AB3370" s="4" t="s">
        <v>6535</v>
      </c>
      <c r="AC3370" s="37">
        <v>210484</v>
      </c>
      <c r="AD3370" s="4" t="s">
        <v>6535</v>
      </c>
      <c r="AE3370" s="41">
        <v>23574</v>
      </c>
      <c r="AF3370" s="4" t="s">
        <v>6535</v>
      </c>
      <c r="AG3370" s="41">
        <v>2811</v>
      </c>
      <c r="AH3370" s="2" t="s">
        <v>6535</v>
      </c>
      <c r="AI3370" s="41">
        <v>0</v>
      </c>
      <c r="AJ3370" s="2" t="s">
        <v>6535</v>
      </c>
      <c r="AK3370" s="41">
        <v>46128</v>
      </c>
      <c r="AL3370" s="2" t="s">
        <v>6535</v>
      </c>
      <c r="AM3370" s="2" t="str">
        <f>IF(OR(O3370="Q",Q3370="Q",S3370="Q",U3370="Q",W3370="Q",Y3370="Q",AB3370="Q",AD3370="Q",AF3370="Q",AH3370="Q",AJ3370="Q",AL3370="Q"),"Yes","No")</f>
        <v>No</v>
      </c>
    </row>
    <row r="3371" spans="1:39">
      <c r="A3371" s="3" t="s">
        <v>2484</v>
      </c>
      <c r="B3371" s="3" t="s">
        <v>3469</v>
      </c>
      <c r="C3371" s="4" t="s">
        <v>77</v>
      </c>
      <c r="D3371" s="241" t="s">
        <v>3470</v>
      </c>
      <c r="E3371" s="236" t="s">
        <v>3471</v>
      </c>
      <c r="F3371" s="3" t="s">
        <v>320</v>
      </c>
      <c r="G3371" s="4" t="s">
        <v>476</v>
      </c>
      <c r="H3371" s="60">
        <v>0</v>
      </c>
      <c r="I3371" s="27">
        <v>2</v>
      </c>
      <c r="J3371" s="170" t="s">
        <v>14</v>
      </c>
      <c r="K3371" s="170" t="s">
        <v>13</v>
      </c>
      <c r="L3371" s="5">
        <v>2</v>
      </c>
      <c r="N3371" s="31">
        <v>2.7140680548501779</v>
      </c>
      <c r="O3371" s="4" t="s">
        <v>6535</v>
      </c>
      <c r="P3371" s="56">
        <v>9.0229499339403232E-2</v>
      </c>
      <c r="Q3371" s="8" t="s">
        <v>6535</v>
      </c>
      <c r="R3371" s="35">
        <v>67.803949627933605</v>
      </c>
      <c r="S3371" s="2" t="s">
        <v>6535</v>
      </c>
      <c r="T3371" s="36">
        <v>2.2541499713795079</v>
      </c>
      <c r="U3371" s="2" t="s">
        <v>6535</v>
      </c>
      <c r="V3371" s="31">
        <v>30.079608938547487</v>
      </c>
      <c r="W3371" s="2" t="s">
        <v>6535</v>
      </c>
      <c r="X3371" s="31" t="s">
        <v>6535</v>
      </c>
      <c r="Y3371" s="2" t="s">
        <v>6535</v>
      </c>
      <c r="AA3371" s="37">
        <v>21376</v>
      </c>
      <c r="AB3371" s="4" t="s">
        <v>6535</v>
      </c>
      <c r="AC3371" s="37">
        <v>236907</v>
      </c>
      <c r="AD3371" s="4" t="s">
        <v>6535</v>
      </c>
      <c r="AE3371" s="41">
        <v>7876</v>
      </c>
      <c r="AF3371" s="4" t="s">
        <v>6535</v>
      </c>
      <c r="AG3371" s="41">
        <v>3494</v>
      </c>
      <c r="AH3371" s="2" t="s">
        <v>6535</v>
      </c>
      <c r="AI3371" s="41">
        <v>0</v>
      </c>
      <c r="AJ3371" s="2" t="s">
        <v>6535</v>
      </c>
      <c r="AK3371" s="41">
        <v>58988</v>
      </c>
      <c r="AL3371" s="2" t="s">
        <v>6535</v>
      </c>
      <c r="AM3371" s="2" t="str">
        <f>IF(OR(O3371="Q",Q3371="Q",S3371="Q",U3371="Q",W3371="Q",Y3371="Q",AB3371="Q",AD3371="Q",AF3371="Q",AH3371="Q",AJ3371="Q",AL3371="Q"),"Yes","No")</f>
        <v>No</v>
      </c>
    </row>
    <row r="3372" spans="1:39">
      <c r="A3372" s="6" t="s">
        <v>3557</v>
      </c>
      <c r="B3372" s="6" t="s">
        <v>3558</v>
      </c>
      <c r="C3372" s="4" t="s">
        <v>77</v>
      </c>
      <c r="D3372" s="242" t="s">
        <v>3559</v>
      </c>
      <c r="E3372" s="237" t="s">
        <v>3560</v>
      </c>
      <c r="F3372" s="25" t="s">
        <v>320</v>
      </c>
      <c r="G3372" s="53" t="s">
        <v>476</v>
      </c>
      <c r="H3372" s="180">
        <v>0</v>
      </c>
      <c r="I3372" s="28">
        <v>2</v>
      </c>
      <c r="J3372" s="171" t="s">
        <v>14</v>
      </c>
      <c r="K3372" s="171" t="s">
        <v>13</v>
      </c>
      <c r="L3372" s="9">
        <v>2</v>
      </c>
      <c r="M3372" s="9"/>
      <c r="N3372" s="32">
        <v>0.69115658523393131</v>
      </c>
      <c r="O3372" s="10" t="s">
        <v>6535</v>
      </c>
      <c r="P3372" s="57">
        <v>0.16835563948573248</v>
      </c>
      <c r="Q3372" s="7" t="s">
        <v>6535</v>
      </c>
      <c r="R3372" s="182">
        <v>37.574669966996701</v>
      </c>
      <c r="S3372" s="1" t="s">
        <v>6535</v>
      </c>
      <c r="T3372" s="36">
        <v>9.1526402640264024</v>
      </c>
      <c r="U3372" s="2" t="s">
        <v>6535</v>
      </c>
      <c r="V3372" s="31">
        <v>4.1053366988190749</v>
      </c>
      <c r="W3372" s="2" t="s">
        <v>6535</v>
      </c>
      <c r="X3372" s="31" t="s">
        <v>6535</v>
      </c>
      <c r="Y3372" s="2" t="s">
        <v>6535</v>
      </c>
      <c r="AA3372" s="38">
        <v>30668</v>
      </c>
      <c r="AB3372" s="9" t="s">
        <v>6535</v>
      </c>
      <c r="AC3372" s="38">
        <v>182162</v>
      </c>
      <c r="AD3372" s="9" t="s">
        <v>6535</v>
      </c>
      <c r="AE3372" s="42">
        <v>44372</v>
      </c>
      <c r="AF3372" s="9" t="s">
        <v>6535</v>
      </c>
      <c r="AG3372" s="41">
        <v>4848</v>
      </c>
      <c r="AH3372" s="2" t="s">
        <v>6535</v>
      </c>
      <c r="AI3372" s="41">
        <v>0</v>
      </c>
      <c r="AJ3372" s="2" t="s">
        <v>6535</v>
      </c>
      <c r="AK3372" s="41">
        <v>42023</v>
      </c>
      <c r="AL3372" s="2" t="s">
        <v>6535</v>
      </c>
      <c r="AM3372" s="2" t="str">
        <f>IF(OR(O3372="Q",Q3372="Q",S3372="Q",U3372="Q",W3372="Q",Y3372="Q",AB3372="Q",AD3372="Q",AF3372="Q",AH3372="Q",AJ3372="Q",AL3372="Q"),"Yes","No")</f>
        <v>No</v>
      </c>
    </row>
    <row r="3373" spans="1:39">
      <c r="A3373" s="6" t="s">
        <v>106</v>
      </c>
      <c r="B3373" s="6" t="s">
        <v>1012</v>
      </c>
      <c r="C3373" s="4" t="s">
        <v>97</v>
      </c>
      <c r="D3373" s="242">
        <v>2143</v>
      </c>
      <c r="E3373" s="237">
        <v>20143</v>
      </c>
      <c r="F3373" s="25" t="s">
        <v>317</v>
      </c>
      <c r="G3373" s="53" t="s">
        <v>264</v>
      </c>
      <c r="H3373" s="180">
        <v>423566</v>
      </c>
      <c r="I3373" s="28">
        <v>2</v>
      </c>
      <c r="J3373" s="171" t="s">
        <v>14</v>
      </c>
      <c r="K3373" s="171" t="s">
        <v>13</v>
      </c>
      <c r="L3373" s="9">
        <v>2</v>
      </c>
      <c r="M3373" s="9"/>
      <c r="N3373" s="32">
        <v>0.61154708520179368</v>
      </c>
      <c r="O3373" s="10" t="s">
        <v>6535</v>
      </c>
      <c r="P3373" s="57">
        <v>3.9345562955304982E-2</v>
      </c>
      <c r="Q3373" s="7" t="s">
        <v>6535</v>
      </c>
      <c r="R3373" s="182">
        <v>35.564771269773409</v>
      </c>
      <c r="S3373" s="1" t="s">
        <v>6535</v>
      </c>
      <c r="T3373" s="36">
        <v>2.2881573321932449</v>
      </c>
      <c r="U3373" s="2" t="s">
        <v>6535</v>
      </c>
      <c r="V3373" s="31">
        <v>15.542974588938714</v>
      </c>
      <c r="W3373" s="2" t="s">
        <v>6535</v>
      </c>
      <c r="X3373" s="31" t="s">
        <v>6535</v>
      </c>
      <c r="Y3373" s="2" t="s">
        <v>6535</v>
      </c>
      <c r="AA3373" s="38">
        <v>3273</v>
      </c>
      <c r="AB3373" s="9" t="s">
        <v>6535</v>
      </c>
      <c r="AC3373" s="38">
        <v>83186</v>
      </c>
      <c r="AD3373" s="9" t="s">
        <v>6535</v>
      </c>
      <c r="AE3373" s="42">
        <v>5352</v>
      </c>
      <c r="AF3373" s="9" t="s">
        <v>6535</v>
      </c>
      <c r="AG3373" s="41">
        <v>2339</v>
      </c>
      <c r="AH3373" s="2" t="s">
        <v>6535</v>
      </c>
      <c r="AI3373" s="41">
        <v>0</v>
      </c>
      <c r="AJ3373" s="2" t="s">
        <v>6535</v>
      </c>
      <c r="AK3373" s="41">
        <v>33321</v>
      </c>
      <c r="AL3373" s="2" t="s">
        <v>6535</v>
      </c>
      <c r="AM3373" s="2" t="str">
        <f>IF(OR(O3373="Q",Q3373="Q",S3373="Q",U3373="Q",W3373="Q",Y3373="Q",AB3373="Q",AD3373="Q",AF3373="Q",AH3373="Q",AJ3373="Q",AL3373="Q"),"Yes","No")</f>
        <v>No</v>
      </c>
    </row>
    <row r="3374" spans="1:39">
      <c r="A3374" s="3" t="s">
        <v>6302</v>
      </c>
      <c r="B3374" s="3" t="s">
        <v>6303</v>
      </c>
      <c r="C3374" s="4" t="s">
        <v>68</v>
      </c>
      <c r="E3374" s="236">
        <v>10184</v>
      </c>
      <c r="F3374" s="3" t="s">
        <v>167</v>
      </c>
      <c r="G3374" s="4" t="s">
        <v>264</v>
      </c>
      <c r="H3374" s="60">
        <v>246695</v>
      </c>
      <c r="I3374" s="27">
        <v>2</v>
      </c>
      <c r="J3374" s="170" t="s">
        <v>14</v>
      </c>
      <c r="K3374" s="170" t="s">
        <v>13</v>
      </c>
      <c r="L3374" s="5">
        <v>2</v>
      </c>
      <c r="N3374" s="31">
        <v>0</v>
      </c>
      <c r="O3374" s="4" t="s">
        <v>6535</v>
      </c>
      <c r="P3374" s="56">
        <v>0</v>
      </c>
      <c r="Q3374" s="8" t="s">
        <v>6535</v>
      </c>
      <c r="R3374" s="35">
        <v>108.42774982027318</v>
      </c>
      <c r="S3374" s="2" t="s">
        <v>6535</v>
      </c>
      <c r="T3374" s="36">
        <v>2.053199137311287</v>
      </c>
      <c r="U3374" s="2" t="s">
        <v>6535</v>
      </c>
      <c r="V3374" s="31">
        <v>52.809173669467789</v>
      </c>
      <c r="W3374" s="2" t="s">
        <v>6535</v>
      </c>
      <c r="X3374" s="31" t="s">
        <v>6535</v>
      </c>
      <c r="Y3374" s="2" t="s">
        <v>6535</v>
      </c>
      <c r="AA3374" s="37">
        <v>0</v>
      </c>
      <c r="AB3374" s="4" t="s">
        <v>6535</v>
      </c>
      <c r="AC3374" s="37">
        <v>301646</v>
      </c>
      <c r="AD3374" s="4" t="s">
        <v>6535</v>
      </c>
      <c r="AE3374" s="41">
        <v>5712</v>
      </c>
      <c r="AF3374" s="4" t="s">
        <v>6535</v>
      </c>
      <c r="AG3374" s="41">
        <v>2782</v>
      </c>
      <c r="AH3374" s="2" t="s">
        <v>6535</v>
      </c>
      <c r="AI3374" s="41">
        <v>0</v>
      </c>
      <c r="AJ3374" s="2" t="s">
        <v>6535</v>
      </c>
      <c r="AK3374" s="41">
        <v>57228</v>
      </c>
      <c r="AL3374" s="2" t="s">
        <v>6535</v>
      </c>
      <c r="AM3374" s="2" t="str">
        <f>IF(OR(O3374="Q",Q3374="Q",S3374="Q",U3374="Q",W3374="Q",Y3374="Q",AB3374="Q",AD3374="Q",AF3374="Q",AH3374="Q",AJ3374="Q",AL3374="Q"),"Yes","No")</f>
        <v>No</v>
      </c>
    </row>
    <row r="3375" spans="1:39">
      <c r="A3375" s="3" t="s">
        <v>692</v>
      </c>
      <c r="B3375" s="3" t="s">
        <v>693</v>
      </c>
      <c r="C3375" s="4" t="s">
        <v>137</v>
      </c>
      <c r="D3375" s="241" t="s">
        <v>694</v>
      </c>
      <c r="E3375" s="236" t="s">
        <v>695</v>
      </c>
      <c r="F3375" s="3" t="s">
        <v>481</v>
      </c>
      <c r="G3375" s="4" t="s">
        <v>476</v>
      </c>
      <c r="H3375" s="60">
        <v>0</v>
      </c>
      <c r="I3375" s="27">
        <v>2</v>
      </c>
      <c r="J3375" s="170" t="s">
        <v>15</v>
      </c>
      <c r="K3375" s="170" t="s">
        <v>13</v>
      </c>
      <c r="L3375" s="5">
        <v>2</v>
      </c>
      <c r="N3375" s="31">
        <v>2.6871095244166772</v>
      </c>
      <c r="O3375" s="4" t="s">
        <v>6535</v>
      </c>
      <c r="P3375" s="56">
        <v>6.3734622037814367E-2</v>
      </c>
      <c r="Q3375" s="8" t="s">
        <v>6535</v>
      </c>
      <c r="R3375" s="35">
        <v>90.297105406881485</v>
      </c>
      <c r="S3375" s="2" t="s">
        <v>6535</v>
      </c>
      <c r="T3375" s="36">
        <v>2.1417258328782087</v>
      </c>
      <c r="U3375" s="2" t="s">
        <v>6535</v>
      </c>
      <c r="V3375" s="31">
        <v>42.16090781588678</v>
      </c>
      <c r="W3375" s="2" t="s">
        <v>6535</v>
      </c>
      <c r="X3375" s="31" t="s">
        <v>6535</v>
      </c>
      <c r="Y3375" s="2" t="s">
        <v>6535</v>
      </c>
      <c r="AA3375" s="37">
        <v>21075</v>
      </c>
      <c r="AB3375" s="4" t="s">
        <v>6535</v>
      </c>
      <c r="AC3375" s="37">
        <v>330668</v>
      </c>
      <c r="AD3375" s="4" t="s">
        <v>6535</v>
      </c>
      <c r="AE3375" s="41">
        <v>7843</v>
      </c>
      <c r="AF3375" s="4" t="s">
        <v>6535</v>
      </c>
      <c r="AG3375" s="41">
        <v>3662</v>
      </c>
      <c r="AH3375" s="2" t="s">
        <v>6535</v>
      </c>
      <c r="AI3375" s="41">
        <v>0</v>
      </c>
      <c r="AJ3375" s="2" t="s">
        <v>6535</v>
      </c>
      <c r="AK3375" s="41">
        <v>121707</v>
      </c>
      <c r="AL3375" s="2" t="s">
        <v>6535</v>
      </c>
      <c r="AM3375" s="2" t="str">
        <f>IF(OR(O3375="Q",Q3375="Q",S3375="Q",U3375="Q",W3375="Q",Y3375="Q",AB3375="Q",AD3375="Q",AF3375="Q",AH3375="Q",AJ3375="Q",AL3375="Q"),"Yes","No")</f>
        <v>No</v>
      </c>
    </row>
    <row r="3376" spans="1:39">
      <c r="A3376" s="3" t="s">
        <v>100</v>
      </c>
      <c r="B3376" s="3" t="s">
        <v>1073</v>
      </c>
      <c r="C3376" s="4" t="s">
        <v>97</v>
      </c>
      <c r="D3376" s="241">
        <v>2213</v>
      </c>
      <c r="E3376" s="236">
        <v>20213</v>
      </c>
      <c r="F3376" s="3" t="s">
        <v>317</v>
      </c>
      <c r="G3376" s="4" t="s">
        <v>264</v>
      </c>
      <c r="H3376" s="60">
        <v>594962</v>
      </c>
      <c r="I3376" s="27">
        <v>2</v>
      </c>
      <c r="J3376" s="170" t="s">
        <v>15</v>
      </c>
      <c r="K3376" s="170" t="s">
        <v>13</v>
      </c>
      <c r="L3376" s="5">
        <v>2</v>
      </c>
      <c r="N3376" s="31">
        <v>7.3579262213359919E-2</v>
      </c>
      <c r="O3376" s="4" t="s">
        <v>6535</v>
      </c>
      <c r="P3376" s="56">
        <v>8.7407617964752708E-3</v>
      </c>
      <c r="Q3376" s="8" t="s">
        <v>6535</v>
      </c>
      <c r="R3376" s="35">
        <v>32.72558139534884</v>
      </c>
      <c r="S3376" s="2" t="s">
        <v>6535</v>
      </c>
      <c r="T3376" s="36">
        <v>3.887596899224806</v>
      </c>
      <c r="U3376" s="2" t="s">
        <v>6535</v>
      </c>
      <c r="V3376" s="31">
        <v>8.4179461615154541</v>
      </c>
      <c r="W3376" s="2" t="s">
        <v>6535</v>
      </c>
      <c r="X3376" s="31" t="s">
        <v>6535</v>
      </c>
      <c r="Y3376" s="2" t="s">
        <v>6535</v>
      </c>
      <c r="AA3376" s="37">
        <v>369</v>
      </c>
      <c r="AB3376" s="4" t="s">
        <v>6535</v>
      </c>
      <c r="AC3376" s="37">
        <v>42216</v>
      </c>
      <c r="AD3376" s="4" t="s">
        <v>6535</v>
      </c>
      <c r="AE3376" s="41">
        <v>5015</v>
      </c>
      <c r="AF3376" s="4" t="s">
        <v>6535</v>
      </c>
      <c r="AG3376" s="41">
        <v>1290</v>
      </c>
      <c r="AH3376" s="2" t="s">
        <v>6535</v>
      </c>
      <c r="AI3376" s="41">
        <v>0</v>
      </c>
      <c r="AJ3376" s="2" t="s">
        <v>6535</v>
      </c>
      <c r="AK3376" s="41">
        <v>16924</v>
      </c>
      <c r="AL3376" s="2" t="s">
        <v>6535</v>
      </c>
      <c r="AM3376" s="2" t="str">
        <f>IF(OR(O3376="Q",Q3376="Q",S3376="Q",U3376="Q",W3376="Q",Y3376="Q",AB3376="Q",AD3376="Q",AF3376="Q",AH3376="Q",AJ3376="Q",AL3376="Q"),"Yes","No")</f>
        <v>No</v>
      </c>
    </row>
    <row r="3377" spans="1:39">
      <c r="A3377" s="6" t="s">
        <v>2963</v>
      </c>
      <c r="B3377" s="6" t="s">
        <v>2964</v>
      </c>
      <c r="C3377" s="4" t="s">
        <v>141</v>
      </c>
      <c r="D3377" s="242" t="s">
        <v>2965</v>
      </c>
      <c r="E3377" s="237">
        <v>55282</v>
      </c>
      <c r="F3377" s="25" t="s">
        <v>167</v>
      </c>
      <c r="G3377" s="53" t="s">
        <v>264</v>
      </c>
      <c r="H3377" s="180">
        <v>0</v>
      </c>
      <c r="I3377" s="28">
        <v>2</v>
      </c>
      <c r="J3377" s="171" t="s">
        <v>15</v>
      </c>
      <c r="K3377" s="171" t="s">
        <v>13</v>
      </c>
      <c r="L3377" s="9">
        <v>2</v>
      </c>
      <c r="M3377" s="9"/>
      <c r="N3377" s="32">
        <v>0.60467488497265387</v>
      </c>
      <c r="O3377" s="10" t="s">
        <v>6535</v>
      </c>
      <c r="P3377" s="57">
        <v>8.096233032956239E-2</v>
      </c>
      <c r="Q3377" s="7" t="s">
        <v>6535</v>
      </c>
      <c r="R3377" s="182">
        <v>46.259309046914908</v>
      </c>
      <c r="S3377" s="1" t="s">
        <v>6535</v>
      </c>
      <c r="T3377" s="36">
        <v>6.1938432585024872</v>
      </c>
      <c r="U3377" s="2" t="s">
        <v>6535</v>
      </c>
      <c r="V3377" s="31">
        <v>7.4685953641809188</v>
      </c>
      <c r="W3377" s="2" t="s">
        <v>6535</v>
      </c>
      <c r="X3377" s="31" t="s">
        <v>6535</v>
      </c>
      <c r="Y3377" s="2" t="s">
        <v>6535</v>
      </c>
      <c r="AA3377" s="38">
        <v>27861</v>
      </c>
      <c r="AB3377" s="9" t="s">
        <v>6535</v>
      </c>
      <c r="AC3377" s="38">
        <v>344123</v>
      </c>
      <c r="AD3377" s="9" t="s">
        <v>6535</v>
      </c>
      <c r="AE3377" s="42">
        <v>46076</v>
      </c>
      <c r="AF3377" s="9" t="s">
        <v>6535</v>
      </c>
      <c r="AG3377" s="41">
        <v>7439</v>
      </c>
      <c r="AH3377" s="2" t="s">
        <v>6535</v>
      </c>
      <c r="AI3377" s="41">
        <v>0</v>
      </c>
      <c r="AJ3377" s="2" t="s">
        <v>6535</v>
      </c>
      <c r="AK3377" s="41">
        <v>188541</v>
      </c>
      <c r="AL3377" s="2" t="s">
        <v>6535</v>
      </c>
      <c r="AM3377" s="2" t="str">
        <f>IF(OR(O3377="Q",Q3377="Q",S3377="Q",U3377="Q",W3377="Q",Y3377="Q",AB3377="Q",AD3377="Q",AF3377="Q",AH3377="Q",AJ3377="Q",AL3377="Q"),"Yes","No")</f>
        <v>No</v>
      </c>
    </row>
    <row r="3378" spans="1:39">
      <c r="A3378" s="6" t="s">
        <v>422</v>
      </c>
      <c r="B3378" s="6" t="s">
        <v>358</v>
      </c>
      <c r="C3378" s="4" t="s">
        <v>137</v>
      </c>
      <c r="D3378" s="242" t="s">
        <v>423</v>
      </c>
      <c r="E3378" s="237">
        <v>95</v>
      </c>
      <c r="F3378" s="25" t="s">
        <v>167</v>
      </c>
      <c r="G3378" s="53" t="s">
        <v>264</v>
      </c>
      <c r="H3378" s="180">
        <v>0</v>
      </c>
      <c r="I3378" s="28">
        <v>2</v>
      </c>
      <c r="J3378" s="171" t="s">
        <v>15</v>
      </c>
      <c r="K3378" s="171" t="s">
        <v>13</v>
      </c>
      <c r="L3378" s="9">
        <v>2</v>
      </c>
      <c r="M3378" s="9"/>
      <c r="N3378" s="32">
        <v>0</v>
      </c>
      <c r="O3378" s="10" t="s">
        <v>6535</v>
      </c>
      <c r="P3378" s="57">
        <v>0</v>
      </c>
      <c r="Q3378" s="7" t="s">
        <v>6535</v>
      </c>
      <c r="R3378" s="182">
        <v>65.027980014275514</v>
      </c>
      <c r="S3378" s="1" t="s">
        <v>6535</v>
      </c>
      <c r="T3378" s="36">
        <v>7.9152034261241973</v>
      </c>
      <c r="U3378" s="2" t="s">
        <v>6535</v>
      </c>
      <c r="V3378" s="31">
        <v>8.2155791220286396</v>
      </c>
      <c r="W3378" s="2" t="s">
        <v>6535</v>
      </c>
      <c r="X3378" s="31" t="s">
        <v>6535</v>
      </c>
      <c r="Y3378" s="2" t="s">
        <v>6535</v>
      </c>
      <c r="AA3378" s="38">
        <v>0</v>
      </c>
      <c r="AB3378" s="9" t="s">
        <v>6535</v>
      </c>
      <c r="AC3378" s="38">
        <v>455521</v>
      </c>
      <c r="AD3378" s="9" t="s">
        <v>6535</v>
      </c>
      <c r="AE3378" s="42">
        <v>55446</v>
      </c>
      <c r="AF3378" s="9" t="s">
        <v>6535</v>
      </c>
      <c r="AG3378" s="41">
        <v>7005</v>
      </c>
      <c r="AH3378" s="2" t="s">
        <v>6535</v>
      </c>
      <c r="AI3378" s="41">
        <v>0</v>
      </c>
      <c r="AJ3378" s="2" t="s">
        <v>6535</v>
      </c>
      <c r="AK3378" s="41">
        <v>102705</v>
      </c>
      <c r="AL3378" s="2" t="s">
        <v>6535</v>
      </c>
      <c r="AM3378" s="2" t="str">
        <f>IF(OR(O3378="Q",Q3378="Q",S3378="Q",U3378="Q",W3378="Q",Y3378="Q",AB3378="Q",AD3378="Q",AF3378="Q",AH3378="Q",AJ3378="Q",AL3378="Q"),"Yes","No")</f>
        <v>No</v>
      </c>
    </row>
    <row r="3379" spans="1:39">
      <c r="A3379" s="6" t="s">
        <v>2544</v>
      </c>
      <c r="B3379" s="6" t="s">
        <v>2545</v>
      </c>
      <c r="C3379" s="4" t="s">
        <v>83</v>
      </c>
      <c r="D3379" s="242" t="s">
        <v>2546</v>
      </c>
      <c r="E3379" s="237" t="s">
        <v>2547</v>
      </c>
      <c r="F3379" s="25" t="s">
        <v>481</v>
      </c>
      <c r="G3379" s="53" t="s">
        <v>476</v>
      </c>
      <c r="H3379" s="180">
        <v>0</v>
      </c>
      <c r="I3379" s="28">
        <v>2</v>
      </c>
      <c r="J3379" s="171" t="s">
        <v>14</v>
      </c>
      <c r="K3379" s="171" t="s">
        <v>13</v>
      </c>
      <c r="L3379" s="9">
        <v>2</v>
      </c>
      <c r="M3379" s="9"/>
      <c r="N3379" s="32">
        <v>0.80577053121947551</v>
      </c>
      <c r="O3379" s="10" t="s">
        <v>6535</v>
      </c>
      <c r="P3379" s="57">
        <v>4.7770289232085025E-2</v>
      </c>
      <c r="Q3379" s="7" t="s">
        <v>6535</v>
      </c>
      <c r="R3379" s="182">
        <v>56.761314791403287</v>
      </c>
      <c r="S3379" s="1" t="s">
        <v>6535</v>
      </c>
      <c r="T3379" s="36">
        <v>3.3651074589127687</v>
      </c>
      <c r="U3379" s="2" t="s">
        <v>6535</v>
      </c>
      <c r="V3379" s="31">
        <v>16.867608385303178</v>
      </c>
      <c r="W3379" s="2" t="s">
        <v>6535</v>
      </c>
      <c r="X3379" s="31" t="s">
        <v>6535</v>
      </c>
      <c r="Y3379" s="2" t="s">
        <v>6535</v>
      </c>
      <c r="AA3379" s="38">
        <v>10724</v>
      </c>
      <c r="AB3379" s="9" t="s">
        <v>6535</v>
      </c>
      <c r="AC3379" s="38">
        <v>224491</v>
      </c>
      <c r="AD3379" s="9" t="s">
        <v>6535</v>
      </c>
      <c r="AE3379" s="42">
        <v>13309</v>
      </c>
      <c r="AF3379" s="9" t="s">
        <v>6535</v>
      </c>
      <c r="AG3379" s="41">
        <v>3955</v>
      </c>
      <c r="AH3379" s="2" t="s">
        <v>6535</v>
      </c>
      <c r="AI3379" s="41">
        <v>0</v>
      </c>
      <c r="AJ3379" s="2" t="s">
        <v>6535</v>
      </c>
      <c r="AK3379" s="41">
        <v>103565</v>
      </c>
      <c r="AL3379" s="2" t="s">
        <v>6535</v>
      </c>
      <c r="AM3379" s="2" t="str">
        <f>IF(OR(O3379="Q",Q3379="Q",S3379="Q",U3379="Q",W3379="Q",Y3379="Q",AB3379="Q",AD3379="Q",AF3379="Q",AH3379="Q",AJ3379="Q",AL3379="Q"),"Yes","No")</f>
        <v>No</v>
      </c>
    </row>
    <row r="3380" spans="1:39">
      <c r="A3380" s="3" t="s">
        <v>1525</v>
      </c>
      <c r="B3380" s="3" t="s">
        <v>1526</v>
      </c>
      <c r="C3380" s="4" t="s">
        <v>133</v>
      </c>
      <c r="D3380" s="241" t="s">
        <v>1527</v>
      </c>
      <c r="E3380" s="236" t="s">
        <v>1528</v>
      </c>
      <c r="F3380" s="3" t="s">
        <v>317</v>
      </c>
      <c r="G3380" s="4" t="s">
        <v>476</v>
      </c>
      <c r="H3380" s="60">
        <v>0</v>
      </c>
      <c r="I3380" s="27">
        <v>2</v>
      </c>
      <c r="J3380" s="170" t="s">
        <v>15</v>
      </c>
      <c r="K3380" s="170" t="s">
        <v>13</v>
      </c>
      <c r="L3380" s="5">
        <v>2</v>
      </c>
      <c r="N3380" s="31">
        <v>0.24688126303734304</v>
      </c>
      <c r="O3380" s="4" t="s">
        <v>6535</v>
      </c>
      <c r="P3380" s="56">
        <v>6.6511663783319186E-2</v>
      </c>
      <c r="Q3380" s="8" t="s">
        <v>6535</v>
      </c>
      <c r="R3380" s="35">
        <v>29.901482701812192</v>
      </c>
      <c r="S3380" s="2" t="s">
        <v>6535</v>
      </c>
      <c r="T3380" s="36">
        <v>8.0556836902800661</v>
      </c>
      <c r="U3380" s="2" t="s">
        <v>6535</v>
      </c>
      <c r="V3380" s="31">
        <v>3.7118491553846784</v>
      </c>
      <c r="W3380" s="2" t="s">
        <v>6535</v>
      </c>
      <c r="X3380" s="31" t="s">
        <v>6535</v>
      </c>
      <c r="Y3380" s="2" t="s">
        <v>6535</v>
      </c>
      <c r="AA3380" s="37">
        <v>6036</v>
      </c>
      <c r="AB3380" s="4" t="s">
        <v>6535</v>
      </c>
      <c r="AC3380" s="37">
        <v>90751</v>
      </c>
      <c r="AD3380" s="4" t="s">
        <v>6535</v>
      </c>
      <c r="AE3380" s="41">
        <v>24449</v>
      </c>
      <c r="AF3380" s="4" t="s">
        <v>6535</v>
      </c>
      <c r="AG3380" s="41">
        <v>3035</v>
      </c>
      <c r="AH3380" s="2" t="s">
        <v>6535</v>
      </c>
      <c r="AI3380" s="41">
        <v>0</v>
      </c>
      <c r="AJ3380" s="2" t="s">
        <v>6535</v>
      </c>
      <c r="AK3380" s="41">
        <v>47648</v>
      </c>
      <c r="AL3380" s="2" t="s">
        <v>6535</v>
      </c>
      <c r="AM3380" s="2" t="str">
        <f>IF(OR(O3380="Q",Q3380="Q",S3380="Q",U3380="Q",W3380="Q",Y3380="Q",AB3380="Q",AD3380="Q",AF3380="Q",AH3380="Q",AJ3380="Q",AL3380="Q"),"Yes","No")</f>
        <v>No</v>
      </c>
    </row>
    <row r="3381" spans="1:39">
      <c r="A3381" s="3" t="s">
        <v>1027</v>
      </c>
      <c r="B3381" s="3" t="s">
        <v>1028</v>
      </c>
      <c r="C3381" s="4" t="s">
        <v>97</v>
      </c>
      <c r="D3381" s="241">
        <v>2176</v>
      </c>
      <c r="E3381" s="236">
        <v>20176</v>
      </c>
      <c r="F3381" s="3" t="s">
        <v>320</v>
      </c>
      <c r="G3381" s="4" t="s">
        <v>264</v>
      </c>
      <c r="H3381" s="60">
        <v>18351295</v>
      </c>
      <c r="I3381" s="27">
        <v>2</v>
      </c>
      <c r="J3381" s="170" t="s">
        <v>15</v>
      </c>
      <c r="K3381" s="170" t="s">
        <v>16</v>
      </c>
      <c r="L3381" s="5">
        <v>2</v>
      </c>
      <c r="N3381" s="31">
        <v>7.990129600262482</v>
      </c>
      <c r="O3381" s="4" t="s">
        <v>6535</v>
      </c>
      <c r="P3381" s="56">
        <v>0.62583869979847651</v>
      </c>
      <c r="Q3381" s="8" t="s">
        <v>6535</v>
      </c>
      <c r="R3381" s="35">
        <v>192.95165289256198</v>
      </c>
      <c r="S3381" s="2" t="s">
        <v>6535</v>
      </c>
      <c r="T3381" s="36">
        <v>15.113223140495867</v>
      </c>
      <c r="U3381" s="2" t="s">
        <v>6535</v>
      </c>
      <c r="V3381" s="31">
        <v>12.76707497129108</v>
      </c>
      <c r="W3381" s="2" t="s">
        <v>6535</v>
      </c>
      <c r="X3381" s="31" t="s">
        <v>6535</v>
      </c>
      <c r="Y3381" s="2" t="s">
        <v>6535</v>
      </c>
      <c r="AA3381" s="37">
        <v>292231</v>
      </c>
      <c r="AB3381" s="4" t="s">
        <v>6535</v>
      </c>
      <c r="AC3381" s="37">
        <v>466943</v>
      </c>
      <c r="AD3381" s="4" t="s">
        <v>6535</v>
      </c>
      <c r="AE3381" s="41">
        <v>36574</v>
      </c>
      <c r="AF3381" s="4" t="s">
        <v>6535</v>
      </c>
      <c r="AG3381" s="41">
        <v>2420</v>
      </c>
      <c r="AH3381" s="2" t="s">
        <v>6535</v>
      </c>
      <c r="AI3381" s="41">
        <v>0</v>
      </c>
      <c r="AJ3381" s="2" t="s">
        <v>6535</v>
      </c>
      <c r="AK3381" s="41">
        <v>131648</v>
      </c>
      <c r="AL3381" s="2" t="s">
        <v>6535</v>
      </c>
      <c r="AM3381" s="2" t="str">
        <f>IF(OR(O3381="Q",Q3381="Q",S3381="Q",U3381="Q",W3381="Q",Y3381="Q",AB3381="Q",AD3381="Q",AF3381="Q",AH3381="Q",AJ3381="Q",AL3381="Q"),"Yes","No")</f>
        <v>No</v>
      </c>
    </row>
    <row r="3382" spans="1:39">
      <c r="A3382" s="6" t="s">
        <v>3263</v>
      </c>
      <c r="B3382" s="6" t="s">
        <v>3264</v>
      </c>
      <c r="C3382" s="4" t="s">
        <v>74</v>
      </c>
      <c r="D3382" s="242" t="s">
        <v>3265</v>
      </c>
      <c r="E3382" s="237" t="s">
        <v>3266</v>
      </c>
      <c r="F3382" s="25" t="s">
        <v>317</v>
      </c>
      <c r="G3382" s="53" t="s">
        <v>476</v>
      </c>
      <c r="H3382" s="180">
        <v>0</v>
      </c>
      <c r="I3382" s="28">
        <v>2</v>
      </c>
      <c r="J3382" s="171" t="s">
        <v>14</v>
      </c>
      <c r="K3382" s="171" t="s">
        <v>16</v>
      </c>
      <c r="L3382" s="9">
        <v>2</v>
      </c>
      <c r="M3382" s="9"/>
      <c r="N3382" s="32">
        <v>1.6566529686835767</v>
      </c>
      <c r="O3382" s="10" t="s">
        <v>6535</v>
      </c>
      <c r="P3382" s="57">
        <v>8.4378653810066831E-2</v>
      </c>
      <c r="Q3382" s="7" t="s">
        <v>6535</v>
      </c>
      <c r="R3382" s="182">
        <v>53.208141321044543</v>
      </c>
      <c r="S3382" s="1" t="s">
        <v>6535</v>
      </c>
      <c r="T3382" s="36">
        <v>2.7100614439324118</v>
      </c>
      <c r="U3382" s="2" t="s">
        <v>6535</v>
      </c>
      <c r="V3382" s="31">
        <v>19.633555335128243</v>
      </c>
      <c r="W3382" s="2" t="s">
        <v>6535</v>
      </c>
      <c r="X3382" s="31" t="s">
        <v>6535</v>
      </c>
      <c r="Y3382" s="2" t="s">
        <v>6535</v>
      </c>
      <c r="AA3382" s="38">
        <v>11691</v>
      </c>
      <c r="AB3382" s="9" t="s">
        <v>6535</v>
      </c>
      <c r="AC3382" s="38">
        <v>138554</v>
      </c>
      <c r="AD3382" s="9" t="s">
        <v>6535</v>
      </c>
      <c r="AE3382" s="42">
        <v>7057</v>
      </c>
      <c r="AF3382" s="9" t="s">
        <v>6535</v>
      </c>
      <c r="AG3382" s="41">
        <v>2604</v>
      </c>
      <c r="AH3382" s="2" t="s">
        <v>6535</v>
      </c>
      <c r="AI3382" s="41">
        <v>0</v>
      </c>
      <c r="AJ3382" s="2" t="s">
        <v>6535</v>
      </c>
      <c r="AK3382" s="41">
        <v>30302</v>
      </c>
      <c r="AL3382" s="2" t="s">
        <v>6535</v>
      </c>
      <c r="AM3382" s="2" t="str">
        <f>IF(OR(O3382="Q",Q3382="Q",S3382="Q",U3382="Q",W3382="Q",Y3382="Q",AB3382="Q",AD3382="Q",AF3382="Q",AH3382="Q",AJ3382="Q",AL3382="Q"),"Yes","No")</f>
        <v>No</v>
      </c>
    </row>
    <row r="3383" spans="1:39">
      <c r="A3383" s="6" t="s">
        <v>3430</v>
      </c>
      <c r="B3383" s="6" t="s">
        <v>3431</v>
      </c>
      <c r="C3383" s="4" t="s">
        <v>74</v>
      </c>
      <c r="D3383" s="242" t="s">
        <v>3432</v>
      </c>
      <c r="E3383" s="237" t="s">
        <v>3433</v>
      </c>
      <c r="F3383" s="25" t="s">
        <v>317</v>
      </c>
      <c r="G3383" s="53" t="s">
        <v>476</v>
      </c>
      <c r="H3383" s="180">
        <v>0</v>
      </c>
      <c r="I3383" s="28">
        <v>2</v>
      </c>
      <c r="J3383" s="171" t="s">
        <v>14</v>
      </c>
      <c r="K3383" s="171" t="s">
        <v>16</v>
      </c>
      <c r="L3383" s="9">
        <v>2</v>
      </c>
      <c r="M3383" s="9"/>
      <c r="N3383" s="32">
        <v>1.1462069528984027</v>
      </c>
      <c r="O3383" s="10" t="s">
        <v>6535</v>
      </c>
      <c r="P3383" s="57">
        <v>0.13541505791505792</v>
      </c>
      <c r="Q3383" s="7" t="s">
        <v>6535</v>
      </c>
      <c r="R3383" s="182">
        <v>47.588424437299032</v>
      </c>
      <c r="S3383" s="1" t="s">
        <v>6535</v>
      </c>
      <c r="T3383" s="36">
        <v>5.622186495176849</v>
      </c>
      <c r="U3383" s="2" t="s">
        <v>6535</v>
      </c>
      <c r="V3383" s="31">
        <v>8.4643980554761225</v>
      </c>
      <c r="W3383" s="2" t="s">
        <v>6535</v>
      </c>
      <c r="X3383" s="31" t="s">
        <v>6535</v>
      </c>
      <c r="Y3383" s="2" t="s">
        <v>6535</v>
      </c>
      <c r="AA3383" s="38">
        <v>28058</v>
      </c>
      <c r="AB3383" s="9" t="s">
        <v>6535</v>
      </c>
      <c r="AC3383" s="38">
        <v>207200</v>
      </c>
      <c r="AD3383" s="9" t="s">
        <v>6535</v>
      </c>
      <c r="AE3383" s="42">
        <v>24479</v>
      </c>
      <c r="AF3383" s="9" t="s">
        <v>6535</v>
      </c>
      <c r="AG3383" s="41">
        <v>4354</v>
      </c>
      <c r="AH3383" s="2" t="s">
        <v>6535</v>
      </c>
      <c r="AI3383" s="41">
        <v>0</v>
      </c>
      <c r="AJ3383" s="2" t="s">
        <v>6535</v>
      </c>
      <c r="AK3383" s="41">
        <v>53103</v>
      </c>
      <c r="AL3383" s="2" t="s">
        <v>6535</v>
      </c>
      <c r="AM3383" s="2" t="str">
        <f>IF(OR(O3383="Q",Q3383="Q",S3383="Q",U3383="Q",W3383="Q",Y3383="Q",AB3383="Q",AD3383="Q",AF3383="Q",AH3383="Q",AJ3383="Q",AL3383="Q"),"Yes","No")</f>
        <v>No</v>
      </c>
    </row>
    <row r="3384" spans="1:39">
      <c r="A3384" s="6" t="s">
        <v>914</v>
      </c>
      <c r="B3384" s="6" t="s">
        <v>842</v>
      </c>
      <c r="C3384" s="4" t="s">
        <v>87</v>
      </c>
      <c r="D3384" s="242" t="s">
        <v>915</v>
      </c>
      <c r="E3384" s="237" t="s">
        <v>916</v>
      </c>
      <c r="F3384" s="25" t="s">
        <v>481</v>
      </c>
      <c r="G3384" s="53" t="s">
        <v>476</v>
      </c>
      <c r="H3384" s="180">
        <v>0</v>
      </c>
      <c r="I3384" s="28">
        <v>2</v>
      </c>
      <c r="J3384" s="171" t="s">
        <v>15</v>
      </c>
      <c r="K3384" s="171" t="s">
        <v>13</v>
      </c>
      <c r="L3384" s="9">
        <v>2</v>
      </c>
      <c r="M3384" s="9"/>
      <c r="N3384" s="32">
        <v>1.0298245614035089</v>
      </c>
      <c r="O3384" s="10" t="s">
        <v>6535</v>
      </c>
      <c r="P3384" s="57">
        <v>6.5379010775842072E-2</v>
      </c>
      <c r="Q3384" s="7" t="s">
        <v>6535</v>
      </c>
      <c r="R3384" s="182">
        <v>33.606051154086089</v>
      </c>
      <c r="S3384" s="1" t="s">
        <v>6535</v>
      </c>
      <c r="T3384" s="36">
        <v>2.1334996880848411</v>
      </c>
      <c r="U3384" s="2" t="s">
        <v>6535</v>
      </c>
      <c r="V3384" s="31">
        <v>15.751608187134503</v>
      </c>
      <c r="W3384" s="2" t="s">
        <v>6535</v>
      </c>
      <c r="X3384" s="31" t="s">
        <v>6535</v>
      </c>
      <c r="Y3384" s="2" t="s">
        <v>6535</v>
      </c>
      <c r="AA3384" s="38">
        <v>7044</v>
      </c>
      <c r="AB3384" s="9" t="s">
        <v>6535</v>
      </c>
      <c r="AC3384" s="38">
        <v>107741</v>
      </c>
      <c r="AD3384" s="9" t="s">
        <v>6535</v>
      </c>
      <c r="AE3384" s="42">
        <v>6840</v>
      </c>
      <c r="AF3384" s="9" t="s">
        <v>6535</v>
      </c>
      <c r="AG3384" s="41">
        <v>3206</v>
      </c>
      <c r="AH3384" s="2" t="s">
        <v>6535</v>
      </c>
      <c r="AI3384" s="41">
        <v>0</v>
      </c>
      <c r="AJ3384" s="2" t="s">
        <v>6535</v>
      </c>
      <c r="AK3384" s="41">
        <v>34722</v>
      </c>
      <c r="AL3384" s="2" t="s">
        <v>6535</v>
      </c>
      <c r="AM3384" s="2" t="str">
        <f>IF(OR(O3384="Q",Q3384="Q",S3384="Q",U3384="Q",W3384="Q",Y3384="Q",AB3384="Q",AD3384="Q",AF3384="Q",AH3384="Q",AJ3384="Q",AL3384="Q"),"Yes","No")</f>
        <v>No</v>
      </c>
    </row>
    <row r="3385" spans="1:39">
      <c r="A3385" s="6" t="s">
        <v>5088</v>
      </c>
      <c r="B3385" s="6" t="s">
        <v>5089</v>
      </c>
      <c r="C3385" s="4" t="s">
        <v>85</v>
      </c>
      <c r="D3385" s="242" t="s">
        <v>5090</v>
      </c>
      <c r="E3385" s="237" t="s">
        <v>5091</v>
      </c>
      <c r="F3385" s="25" t="s">
        <v>481</v>
      </c>
      <c r="G3385" s="53" t="s">
        <v>476</v>
      </c>
      <c r="H3385" s="180">
        <v>0</v>
      </c>
      <c r="I3385" s="28">
        <v>2</v>
      </c>
      <c r="J3385" s="171" t="s">
        <v>14</v>
      </c>
      <c r="K3385" s="171" t="s">
        <v>13</v>
      </c>
      <c r="L3385" s="9">
        <v>2</v>
      </c>
      <c r="M3385" s="9"/>
      <c r="N3385" s="32">
        <v>1.1676528599605522</v>
      </c>
      <c r="O3385" s="10" t="s">
        <v>6535</v>
      </c>
      <c r="P3385" s="57">
        <v>3.804382751751173E-2</v>
      </c>
      <c r="Q3385" s="7" t="s">
        <v>6535</v>
      </c>
      <c r="R3385" s="182">
        <v>61.263779527559052</v>
      </c>
      <c r="S3385" s="1" t="s">
        <v>6535</v>
      </c>
      <c r="T3385" s="36">
        <v>1.9960629921259843</v>
      </c>
      <c r="U3385" s="2" t="s">
        <v>6535</v>
      </c>
      <c r="V3385" s="31">
        <v>30.692307692307693</v>
      </c>
      <c r="W3385" s="2" t="s">
        <v>6535</v>
      </c>
      <c r="X3385" s="31" t="s">
        <v>6535</v>
      </c>
      <c r="Y3385" s="2" t="s">
        <v>6535</v>
      </c>
      <c r="AA3385" s="38">
        <v>592</v>
      </c>
      <c r="AB3385" s="9" t="s">
        <v>6535</v>
      </c>
      <c r="AC3385" s="38">
        <v>15561</v>
      </c>
      <c r="AD3385" s="9" t="s">
        <v>6535</v>
      </c>
      <c r="AE3385" s="42">
        <v>507</v>
      </c>
      <c r="AF3385" s="9" t="s">
        <v>6535</v>
      </c>
      <c r="AG3385" s="41">
        <v>254</v>
      </c>
      <c r="AH3385" s="2" t="s">
        <v>6535</v>
      </c>
      <c r="AI3385" s="41">
        <v>0</v>
      </c>
      <c r="AJ3385" s="2" t="s">
        <v>6535</v>
      </c>
      <c r="AK3385" s="41">
        <v>1264</v>
      </c>
      <c r="AL3385" s="2" t="s">
        <v>6535</v>
      </c>
      <c r="AM3385" s="2" t="str">
        <f>IF(OR(O3385="Q",Q3385="Q",S3385="Q",U3385="Q",W3385="Q",Y3385="Q",AB3385="Q",AD3385="Q",AF3385="Q",AH3385="Q",AJ3385="Q",AL3385="Q"),"Yes","No")</f>
        <v>No</v>
      </c>
    </row>
    <row r="3386" spans="1:39">
      <c r="A3386" s="3" t="s">
        <v>5092</v>
      </c>
      <c r="B3386" s="3" t="s">
        <v>5093</v>
      </c>
      <c r="C3386" s="4" t="s">
        <v>85</v>
      </c>
      <c r="D3386" s="241" t="s">
        <v>5094</v>
      </c>
      <c r="E3386" s="236" t="s">
        <v>5095</v>
      </c>
      <c r="F3386" s="3" t="s">
        <v>317</v>
      </c>
      <c r="G3386" s="4" t="s">
        <v>476</v>
      </c>
      <c r="H3386" s="60">
        <v>0</v>
      </c>
      <c r="I3386" s="27">
        <v>2</v>
      </c>
      <c r="J3386" s="170" t="s">
        <v>14</v>
      </c>
      <c r="K3386" s="170" t="s">
        <v>13</v>
      </c>
      <c r="L3386" s="5">
        <v>2</v>
      </c>
      <c r="N3386" s="31">
        <v>1.6580815585273239</v>
      </c>
      <c r="O3386" s="4" t="s">
        <v>6535</v>
      </c>
      <c r="P3386" s="56">
        <v>7.5922286059873001E-2</v>
      </c>
      <c r="Q3386" s="8" t="s">
        <v>6535</v>
      </c>
      <c r="R3386" s="35">
        <v>105.23468575974543</v>
      </c>
      <c r="S3386" s="2" t="s">
        <v>6535</v>
      </c>
      <c r="T3386" s="36">
        <v>4.8186157517899764</v>
      </c>
      <c r="U3386" s="2" t="s">
        <v>6535</v>
      </c>
      <c r="V3386" s="31">
        <v>21.83919432062077</v>
      </c>
      <c r="W3386" s="2" t="s">
        <v>6535</v>
      </c>
      <c r="X3386" s="31" t="s">
        <v>6535</v>
      </c>
      <c r="Y3386" s="2" t="s">
        <v>6535</v>
      </c>
      <c r="AA3386" s="37">
        <v>10043</v>
      </c>
      <c r="AB3386" s="4" t="s">
        <v>6535</v>
      </c>
      <c r="AC3386" s="37">
        <v>132280</v>
      </c>
      <c r="AD3386" s="4" t="s">
        <v>6535</v>
      </c>
      <c r="AE3386" s="41">
        <v>6057</v>
      </c>
      <c r="AF3386" s="4" t="s">
        <v>6535</v>
      </c>
      <c r="AG3386" s="41">
        <v>1257</v>
      </c>
      <c r="AH3386" s="2" t="s">
        <v>6535</v>
      </c>
      <c r="AI3386" s="41">
        <v>0</v>
      </c>
      <c r="AJ3386" s="2" t="s">
        <v>6535</v>
      </c>
      <c r="AK3386" s="41">
        <v>16923</v>
      </c>
      <c r="AL3386" s="2" t="s">
        <v>6535</v>
      </c>
      <c r="AM3386" s="2" t="str">
        <f>IF(OR(O3386="Q",Q3386="Q",S3386="Q",U3386="Q",W3386="Q",Y3386="Q",AB3386="Q",AD3386="Q",AF3386="Q",AH3386="Q",AJ3386="Q",AL3386="Q"),"Yes","No")</f>
        <v>No</v>
      </c>
    </row>
    <row r="3387" spans="1:39">
      <c r="A3387" s="6" t="s">
        <v>5100</v>
      </c>
      <c r="B3387" s="6" t="s">
        <v>5101</v>
      </c>
      <c r="C3387" s="4" t="s">
        <v>85</v>
      </c>
      <c r="D3387" s="242" t="s">
        <v>5102</v>
      </c>
      <c r="E3387" s="237" t="s">
        <v>5103</v>
      </c>
      <c r="F3387" s="25" t="s">
        <v>317</v>
      </c>
      <c r="G3387" s="53" t="s">
        <v>476</v>
      </c>
      <c r="H3387" s="180">
        <v>0</v>
      </c>
      <c r="I3387" s="28">
        <v>2</v>
      </c>
      <c r="J3387" s="171" t="s">
        <v>14</v>
      </c>
      <c r="K3387" s="171" t="s">
        <v>13</v>
      </c>
      <c r="L3387" s="9">
        <v>2</v>
      </c>
      <c r="M3387" s="9"/>
      <c r="N3387" s="32">
        <v>0.84413067552602439</v>
      </c>
      <c r="O3387" s="10" t="s">
        <v>6535</v>
      </c>
      <c r="P3387" s="57">
        <v>9.1342121030557222E-2</v>
      </c>
      <c r="Q3387" s="7" t="s">
        <v>6535</v>
      </c>
      <c r="R3387" s="182">
        <v>55.264900662251655</v>
      </c>
      <c r="S3387" s="1" t="s">
        <v>6535</v>
      </c>
      <c r="T3387" s="36">
        <v>5.9801324503311255</v>
      </c>
      <c r="U3387" s="2" t="s">
        <v>6535</v>
      </c>
      <c r="V3387" s="31">
        <v>9.2414174972314509</v>
      </c>
      <c r="W3387" s="2" t="s">
        <v>6535</v>
      </c>
      <c r="X3387" s="31" t="s">
        <v>6535</v>
      </c>
      <c r="Y3387" s="2" t="s">
        <v>6535</v>
      </c>
      <c r="AA3387" s="38">
        <v>6098</v>
      </c>
      <c r="AB3387" s="9" t="s">
        <v>6535</v>
      </c>
      <c r="AC3387" s="38">
        <v>66760</v>
      </c>
      <c r="AD3387" s="9" t="s">
        <v>6535</v>
      </c>
      <c r="AE3387" s="42">
        <v>7224</v>
      </c>
      <c r="AF3387" s="9" t="s">
        <v>6535</v>
      </c>
      <c r="AG3387" s="41">
        <v>1208</v>
      </c>
      <c r="AH3387" s="2" t="s">
        <v>6535</v>
      </c>
      <c r="AI3387" s="41">
        <v>0</v>
      </c>
      <c r="AJ3387" s="2" t="s">
        <v>6535</v>
      </c>
      <c r="AK3387" s="41">
        <v>10591</v>
      </c>
      <c r="AL3387" s="2" t="s">
        <v>6535</v>
      </c>
      <c r="AM3387" s="2" t="str">
        <f>IF(OR(O3387="Q",Q3387="Q",S3387="Q",U3387="Q",W3387="Q",Y3387="Q",AB3387="Q",AD3387="Q",AF3387="Q",AH3387="Q",AJ3387="Q",AL3387="Q"),"Yes","No")</f>
        <v>No</v>
      </c>
    </row>
    <row r="3388" spans="1:39">
      <c r="A3388" s="6" t="s">
        <v>5116</v>
      </c>
      <c r="B3388" s="6" t="s">
        <v>5117</v>
      </c>
      <c r="C3388" s="4" t="s">
        <v>85</v>
      </c>
      <c r="D3388" s="242" t="s">
        <v>5118</v>
      </c>
      <c r="E3388" s="237" t="s">
        <v>5119</v>
      </c>
      <c r="F3388" s="25" t="s">
        <v>317</v>
      </c>
      <c r="G3388" s="53" t="s">
        <v>476</v>
      </c>
      <c r="H3388" s="180">
        <v>0</v>
      </c>
      <c r="I3388" s="28">
        <v>2</v>
      </c>
      <c r="J3388" s="171" t="s">
        <v>14</v>
      </c>
      <c r="K3388" s="171" t="s">
        <v>13</v>
      </c>
      <c r="L3388" s="9">
        <v>2</v>
      </c>
      <c r="M3388" s="9"/>
      <c r="N3388" s="32">
        <v>1.7313664596273293</v>
      </c>
      <c r="O3388" s="10" t="s">
        <v>6535</v>
      </c>
      <c r="P3388" s="57">
        <v>9.2148760330578519E-2</v>
      </c>
      <c r="Q3388" s="7" t="s">
        <v>6535</v>
      </c>
      <c r="R3388" s="182">
        <v>75.272161741835149</v>
      </c>
      <c r="S3388" s="1" t="s">
        <v>6535</v>
      </c>
      <c r="T3388" s="36">
        <v>4.0062208398133752</v>
      </c>
      <c r="U3388" s="2" t="s">
        <v>6535</v>
      </c>
      <c r="V3388" s="31">
        <v>18.788819875776397</v>
      </c>
      <c r="W3388" s="2" t="s">
        <v>6535</v>
      </c>
      <c r="X3388" s="31" t="s">
        <v>6535</v>
      </c>
      <c r="Y3388" s="2" t="s">
        <v>6535</v>
      </c>
      <c r="AA3388" s="38">
        <v>4460</v>
      </c>
      <c r="AB3388" s="9" t="s">
        <v>6535</v>
      </c>
      <c r="AC3388" s="38">
        <v>48400</v>
      </c>
      <c r="AD3388" s="9" t="s">
        <v>6535</v>
      </c>
      <c r="AE3388" s="42">
        <v>2576</v>
      </c>
      <c r="AF3388" s="9" t="s">
        <v>6535</v>
      </c>
      <c r="AG3388" s="41">
        <v>643</v>
      </c>
      <c r="AH3388" s="2" t="s">
        <v>6535</v>
      </c>
      <c r="AI3388" s="41">
        <v>0</v>
      </c>
      <c r="AJ3388" s="2" t="s">
        <v>6535</v>
      </c>
      <c r="AK3388" s="41">
        <v>6149</v>
      </c>
      <c r="AL3388" s="2" t="s">
        <v>6535</v>
      </c>
      <c r="AM3388" s="2" t="str">
        <f>IF(OR(O3388="Q",Q3388="Q",S3388="Q",U3388="Q",W3388="Q",Y3388="Q",AB3388="Q",AD3388="Q",AF3388="Q",AH3388="Q",AJ3388="Q",AL3388="Q"),"Yes","No")</f>
        <v>No</v>
      </c>
    </row>
    <row r="3389" spans="1:39">
      <c r="A3389" s="3" t="s">
        <v>5120</v>
      </c>
      <c r="B3389" s="3" t="s">
        <v>5121</v>
      </c>
      <c r="C3389" s="4" t="s">
        <v>85</v>
      </c>
      <c r="D3389" s="241" t="s">
        <v>5122</v>
      </c>
      <c r="E3389" s="236" t="s">
        <v>5123</v>
      </c>
      <c r="F3389" s="3" t="s">
        <v>317</v>
      </c>
      <c r="G3389" s="4" t="s">
        <v>476</v>
      </c>
      <c r="H3389" s="60">
        <v>0</v>
      </c>
      <c r="I3389" s="27">
        <v>2</v>
      </c>
      <c r="J3389" s="170" t="s">
        <v>14</v>
      </c>
      <c r="K3389" s="170" t="s">
        <v>13</v>
      </c>
      <c r="L3389" s="5">
        <v>2</v>
      </c>
      <c r="N3389" s="31">
        <v>1.371778622729193</v>
      </c>
      <c r="O3389" s="4" t="s">
        <v>6535</v>
      </c>
      <c r="P3389" s="56">
        <v>4.2305637711560762E-2</v>
      </c>
      <c r="Q3389" s="8" t="s">
        <v>6535</v>
      </c>
      <c r="R3389" s="35">
        <v>60.816957210776543</v>
      </c>
      <c r="S3389" s="2" t="s">
        <v>6535</v>
      </c>
      <c r="T3389" s="36">
        <v>1.875594294770206</v>
      </c>
      <c r="U3389" s="2" t="s">
        <v>6535</v>
      </c>
      <c r="V3389" s="31">
        <v>32.425433037600335</v>
      </c>
      <c r="W3389" s="2" t="s">
        <v>6535</v>
      </c>
      <c r="X3389" s="31" t="s">
        <v>6535</v>
      </c>
      <c r="Y3389" s="2" t="s">
        <v>6535</v>
      </c>
      <c r="AA3389" s="37">
        <v>3247</v>
      </c>
      <c r="AB3389" s="4" t="s">
        <v>6535</v>
      </c>
      <c r="AC3389" s="37">
        <v>76751</v>
      </c>
      <c r="AD3389" s="4" t="s">
        <v>6535</v>
      </c>
      <c r="AE3389" s="41">
        <v>2367</v>
      </c>
      <c r="AF3389" s="4" t="s">
        <v>6535</v>
      </c>
      <c r="AG3389" s="41">
        <v>1262</v>
      </c>
      <c r="AH3389" s="2" t="s">
        <v>6535</v>
      </c>
      <c r="AI3389" s="41">
        <v>0</v>
      </c>
      <c r="AJ3389" s="2" t="s">
        <v>6535</v>
      </c>
      <c r="AK3389" s="41">
        <v>21456</v>
      </c>
      <c r="AL3389" s="2" t="s">
        <v>6535</v>
      </c>
      <c r="AM3389" s="2" t="str">
        <f>IF(OR(O3389="Q",Q3389="Q",S3389="Q",U3389="Q",W3389="Q",Y3389="Q",AB3389="Q",AD3389="Q",AF3389="Q",AH3389="Q",AJ3389="Q",AL3389="Q"),"Yes","No")</f>
        <v>No</v>
      </c>
    </row>
    <row r="3390" spans="1:39">
      <c r="A3390" s="6" t="s">
        <v>4925</v>
      </c>
      <c r="B3390" s="6" t="s">
        <v>4926</v>
      </c>
      <c r="C3390" s="4" t="s">
        <v>85</v>
      </c>
      <c r="D3390" s="242" t="s">
        <v>4927</v>
      </c>
      <c r="E3390" s="237" t="s">
        <v>4928</v>
      </c>
      <c r="F3390" s="25" t="s">
        <v>317</v>
      </c>
      <c r="G3390" s="53" t="s">
        <v>476</v>
      </c>
      <c r="H3390" s="180">
        <v>0</v>
      </c>
      <c r="I3390" s="28">
        <v>2</v>
      </c>
      <c r="J3390" s="171" t="s">
        <v>14</v>
      </c>
      <c r="K3390" s="171" t="s">
        <v>13</v>
      </c>
      <c r="L3390" s="9">
        <v>2</v>
      </c>
      <c r="M3390" s="9"/>
      <c r="N3390" s="32">
        <v>1.0442857142857143</v>
      </c>
      <c r="O3390" s="10" t="s">
        <v>6535</v>
      </c>
      <c r="P3390" s="57">
        <v>4.1042052664083992E-2</v>
      </c>
      <c r="Q3390" s="7" t="s">
        <v>6535</v>
      </c>
      <c r="R3390" s="182">
        <v>107.61933534743203</v>
      </c>
      <c r="S3390" s="1" t="s">
        <v>6535</v>
      </c>
      <c r="T3390" s="36">
        <v>4.2296072507552873</v>
      </c>
      <c r="U3390" s="2" t="s">
        <v>6535</v>
      </c>
      <c r="V3390" s="31">
        <v>25.444285714285716</v>
      </c>
      <c r="W3390" s="2" t="s">
        <v>6535</v>
      </c>
      <c r="X3390" s="31" t="s">
        <v>6535</v>
      </c>
      <c r="Y3390" s="2" t="s">
        <v>6535</v>
      </c>
      <c r="AA3390" s="38">
        <v>1462</v>
      </c>
      <c r="AB3390" s="9" t="s">
        <v>6535</v>
      </c>
      <c r="AC3390" s="38">
        <v>35622</v>
      </c>
      <c r="AD3390" s="9" t="s">
        <v>6535</v>
      </c>
      <c r="AE3390" s="42">
        <v>1400</v>
      </c>
      <c r="AF3390" s="9" t="s">
        <v>6535</v>
      </c>
      <c r="AG3390" s="41">
        <v>331</v>
      </c>
      <c r="AH3390" s="2" t="s">
        <v>6535</v>
      </c>
      <c r="AI3390" s="41">
        <v>0</v>
      </c>
      <c r="AJ3390" s="2" t="s">
        <v>6535</v>
      </c>
      <c r="AK3390" s="41">
        <v>10628</v>
      </c>
      <c r="AL3390" s="2" t="s">
        <v>6535</v>
      </c>
      <c r="AM3390" s="2" t="str">
        <f>IF(OR(O3390="Q",Q3390="Q",S3390="Q",U3390="Q",W3390="Q",Y3390="Q",AB3390="Q",AD3390="Q",AF3390="Q",AH3390="Q",AJ3390="Q",AL3390="Q"),"Yes","No")</f>
        <v>No</v>
      </c>
    </row>
    <row r="3391" spans="1:39">
      <c r="A3391" s="6" t="s">
        <v>4949</v>
      </c>
      <c r="B3391" s="6" t="s">
        <v>4950</v>
      </c>
      <c r="C3391" s="4" t="s">
        <v>85</v>
      </c>
      <c r="D3391" s="242" t="s">
        <v>4951</v>
      </c>
      <c r="E3391" s="237" t="s">
        <v>4952</v>
      </c>
      <c r="F3391" s="25" t="s">
        <v>481</v>
      </c>
      <c r="G3391" s="53" t="s">
        <v>476</v>
      </c>
      <c r="H3391" s="180">
        <v>0</v>
      </c>
      <c r="I3391" s="28">
        <v>2</v>
      </c>
      <c r="J3391" s="171" t="s">
        <v>14</v>
      </c>
      <c r="K3391" s="171" t="s">
        <v>13</v>
      </c>
      <c r="L3391" s="9">
        <v>2</v>
      </c>
      <c r="M3391" s="9"/>
      <c r="N3391" s="32">
        <v>9.8354651162790692</v>
      </c>
      <c r="O3391" s="10" t="s">
        <v>6535</v>
      </c>
      <c r="P3391" s="57">
        <v>0.28616134106940472</v>
      </c>
      <c r="Q3391" s="7" t="s">
        <v>6535</v>
      </c>
      <c r="R3391" s="182">
        <v>30.192543411644536</v>
      </c>
      <c r="S3391" s="1" t="s">
        <v>6535</v>
      </c>
      <c r="T3391" s="36">
        <v>0.87844739530132787</v>
      </c>
      <c r="U3391" s="2" t="s">
        <v>6535</v>
      </c>
      <c r="V3391" s="31">
        <v>34.370348837209299</v>
      </c>
      <c r="W3391" s="2" t="s">
        <v>6535</v>
      </c>
      <c r="X3391" s="31" t="s">
        <v>6535</v>
      </c>
      <c r="Y3391" s="2" t="s">
        <v>6535</v>
      </c>
      <c r="AA3391" s="38">
        <v>16917</v>
      </c>
      <c r="AB3391" s="9" t="s">
        <v>6535</v>
      </c>
      <c r="AC3391" s="38">
        <v>59117</v>
      </c>
      <c r="AD3391" s="9" t="s">
        <v>6535</v>
      </c>
      <c r="AE3391" s="42">
        <v>1720</v>
      </c>
      <c r="AF3391" s="9" t="s">
        <v>6535</v>
      </c>
      <c r="AG3391" s="41">
        <v>1958</v>
      </c>
      <c r="AH3391" s="2" t="s">
        <v>6535</v>
      </c>
      <c r="AI3391" s="41">
        <v>0</v>
      </c>
      <c r="AJ3391" s="2" t="s">
        <v>6535</v>
      </c>
      <c r="AK3391" s="41">
        <v>52680</v>
      </c>
      <c r="AL3391" s="2" t="s">
        <v>6535</v>
      </c>
      <c r="AM3391" s="2" t="str">
        <f>IF(OR(O3391="Q",Q3391="Q",S3391="Q",U3391="Q",W3391="Q",Y3391="Q",AB3391="Q",AD3391="Q",AF3391="Q",AH3391="Q",AJ3391="Q",AL3391="Q"),"Yes","No")</f>
        <v>No</v>
      </c>
    </row>
    <row r="3392" spans="1:39">
      <c r="A3392" s="3" t="s">
        <v>4987</v>
      </c>
      <c r="B3392" s="3" t="s">
        <v>4988</v>
      </c>
      <c r="C3392" s="4" t="s">
        <v>85</v>
      </c>
      <c r="D3392" s="241" t="s">
        <v>4989</v>
      </c>
      <c r="E3392" s="236" t="s">
        <v>4990</v>
      </c>
      <c r="F3392" s="3" t="s">
        <v>317</v>
      </c>
      <c r="G3392" s="4" t="s">
        <v>476</v>
      </c>
      <c r="H3392" s="60">
        <v>0</v>
      </c>
      <c r="I3392" s="27">
        <v>2</v>
      </c>
      <c r="J3392" s="170" t="s">
        <v>14</v>
      </c>
      <c r="K3392" s="170" t="s">
        <v>13</v>
      </c>
      <c r="L3392" s="5">
        <v>2</v>
      </c>
      <c r="N3392" s="31">
        <v>1.212975543478261</v>
      </c>
      <c r="O3392" s="4" t="s">
        <v>6535</v>
      </c>
      <c r="P3392" s="56">
        <v>0.15231067795525793</v>
      </c>
      <c r="Q3392" s="8" t="s">
        <v>6535</v>
      </c>
      <c r="R3392" s="35">
        <v>33.115112994350284</v>
      </c>
      <c r="S3392" s="2" t="s">
        <v>6535</v>
      </c>
      <c r="T3392" s="36">
        <v>4.1581920903954801</v>
      </c>
      <c r="U3392" s="2" t="s">
        <v>6535</v>
      </c>
      <c r="V3392" s="31">
        <v>7.9638247282608692</v>
      </c>
      <c r="W3392" s="2" t="s">
        <v>6535</v>
      </c>
      <c r="X3392" s="31" t="s">
        <v>6535</v>
      </c>
      <c r="Y3392" s="2" t="s">
        <v>6535</v>
      </c>
      <c r="AA3392" s="37">
        <v>7142</v>
      </c>
      <c r="AB3392" s="4" t="s">
        <v>6535</v>
      </c>
      <c r="AC3392" s="37">
        <v>46891</v>
      </c>
      <c r="AD3392" s="4" t="s">
        <v>6535</v>
      </c>
      <c r="AE3392" s="41">
        <v>5888</v>
      </c>
      <c r="AF3392" s="4" t="s">
        <v>6535</v>
      </c>
      <c r="AG3392" s="41">
        <v>1416</v>
      </c>
      <c r="AH3392" s="2" t="s">
        <v>6535</v>
      </c>
      <c r="AI3392" s="41">
        <v>0</v>
      </c>
      <c r="AJ3392" s="2" t="s">
        <v>6535</v>
      </c>
      <c r="AK3392" s="41">
        <v>7577</v>
      </c>
      <c r="AL3392" s="2" t="s">
        <v>6535</v>
      </c>
      <c r="AM3392" s="2" t="str">
        <f>IF(OR(O3392="Q",Q3392="Q",S3392="Q",U3392="Q",W3392="Q",Y3392="Q",AB3392="Q",AD3392="Q",AF3392="Q",AH3392="Q",AJ3392="Q",AL3392="Q"),"Yes","No")</f>
        <v>No</v>
      </c>
    </row>
    <row r="3393" spans="1:39">
      <c r="A3393" s="3" t="s">
        <v>4991</v>
      </c>
      <c r="B3393" s="3" t="s">
        <v>4992</v>
      </c>
      <c r="C3393" s="4" t="s">
        <v>85</v>
      </c>
      <c r="D3393" s="241" t="s">
        <v>4993</v>
      </c>
      <c r="E3393" s="236" t="s">
        <v>4994</v>
      </c>
      <c r="F3393" s="3" t="s">
        <v>317</v>
      </c>
      <c r="G3393" s="4" t="s">
        <v>476</v>
      </c>
      <c r="H3393" s="60">
        <v>0</v>
      </c>
      <c r="I3393" s="27">
        <v>2</v>
      </c>
      <c r="J3393" s="170" t="s">
        <v>14</v>
      </c>
      <c r="K3393" s="170" t="s">
        <v>13</v>
      </c>
      <c r="L3393" s="5">
        <v>2</v>
      </c>
      <c r="N3393" s="31">
        <v>1.2972483707458364</v>
      </c>
      <c r="O3393" s="4" t="s">
        <v>6535</v>
      </c>
      <c r="P3393" s="56">
        <v>0.12441620223275518</v>
      </c>
      <c r="Q3393" s="8" t="s">
        <v>6535</v>
      </c>
      <c r="R3393" s="35">
        <v>30.767628205128204</v>
      </c>
      <c r="S3393" s="2" t="s">
        <v>6535</v>
      </c>
      <c r="T3393" s="36">
        <v>2.950854700854701</v>
      </c>
      <c r="U3393" s="2" t="s">
        <v>6535</v>
      </c>
      <c r="V3393" s="31">
        <v>10.426683562635771</v>
      </c>
      <c r="W3393" s="2" t="s">
        <v>6535</v>
      </c>
      <c r="X3393" s="31" t="s">
        <v>6535</v>
      </c>
      <c r="Y3393" s="2" t="s">
        <v>6535</v>
      </c>
      <c r="AA3393" s="37">
        <v>7166</v>
      </c>
      <c r="AB3393" s="4" t="s">
        <v>6535</v>
      </c>
      <c r="AC3393" s="37">
        <v>57597</v>
      </c>
      <c r="AD3393" s="4" t="s">
        <v>6535</v>
      </c>
      <c r="AE3393" s="41">
        <v>5524</v>
      </c>
      <c r="AF3393" s="4" t="s">
        <v>6535</v>
      </c>
      <c r="AG3393" s="41">
        <v>1872</v>
      </c>
      <c r="AH3393" s="2" t="s">
        <v>6535</v>
      </c>
      <c r="AI3393" s="41">
        <v>0</v>
      </c>
      <c r="AJ3393" s="2" t="s">
        <v>6535</v>
      </c>
      <c r="AK3393" s="41">
        <v>7573</v>
      </c>
      <c r="AL3393" s="2" t="s">
        <v>6535</v>
      </c>
      <c r="AM3393" s="2" t="str">
        <f>IF(OR(O3393="Q",Q3393="Q",S3393="Q",U3393="Q",W3393="Q",Y3393="Q",AB3393="Q",AD3393="Q",AF3393="Q",AH3393="Q",AJ3393="Q",AL3393="Q"),"Yes","No")</f>
        <v>No</v>
      </c>
    </row>
    <row r="3394" spans="1:39">
      <c r="A3394" s="3" t="s">
        <v>5006</v>
      </c>
      <c r="B3394" s="3" t="s">
        <v>5007</v>
      </c>
      <c r="C3394" s="4" t="s">
        <v>85</v>
      </c>
      <c r="D3394" s="241" t="s">
        <v>5008</v>
      </c>
      <c r="E3394" s="236" t="s">
        <v>5009</v>
      </c>
      <c r="F3394" s="3" t="s">
        <v>317</v>
      </c>
      <c r="G3394" s="4" t="s">
        <v>476</v>
      </c>
      <c r="H3394" s="60">
        <v>0</v>
      </c>
      <c r="I3394" s="27">
        <v>2</v>
      </c>
      <c r="J3394" s="170" t="s">
        <v>14</v>
      </c>
      <c r="K3394" s="170" t="s">
        <v>13</v>
      </c>
      <c r="L3394" s="5">
        <v>2</v>
      </c>
      <c r="N3394" s="31">
        <v>7.2849162011173183</v>
      </c>
      <c r="O3394" s="4" t="s">
        <v>6535</v>
      </c>
      <c r="P3394" s="56">
        <v>0.17250959121576928</v>
      </c>
      <c r="Q3394" s="8" t="s">
        <v>6535</v>
      </c>
      <c r="R3394" s="35">
        <v>15.666321243523315</v>
      </c>
      <c r="S3394" s="2" t="s">
        <v>6535</v>
      </c>
      <c r="T3394" s="36">
        <v>0.37098445595854923</v>
      </c>
      <c r="U3394" s="2" t="s">
        <v>6535</v>
      </c>
      <c r="V3394" s="31">
        <v>42.229050279329606</v>
      </c>
      <c r="W3394" s="2" t="s">
        <v>6535</v>
      </c>
      <c r="X3394" s="31" t="s">
        <v>6535</v>
      </c>
      <c r="Y3394" s="2" t="s">
        <v>6535</v>
      </c>
      <c r="AA3394" s="37">
        <v>2608</v>
      </c>
      <c r="AB3394" s="4" t="s">
        <v>6535</v>
      </c>
      <c r="AC3394" s="37">
        <v>15118</v>
      </c>
      <c r="AD3394" s="4" t="s">
        <v>6535</v>
      </c>
      <c r="AE3394" s="41">
        <v>358</v>
      </c>
      <c r="AF3394" s="4" t="s">
        <v>6535</v>
      </c>
      <c r="AG3394" s="41">
        <v>965</v>
      </c>
      <c r="AH3394" s="2" t="s">
        <v>6535</v>
      </c>
      <c r="AI3394" s="41">
        <v>0</v>
      </c>
      <c r="AJ3394" s="2" t="s">
        <v>6535</v>
      </c>
      <c r="AK3394" s="41">
        <v>17727</v>
      </c>
      <c r="AL3394" s="2" t="s">
        <v>6535</v>
      </c>
      <c r="AM3394" s="2" t="str">
        <f>IF(OR(O3394="Q",Q3394="Q",S3394="Q",U3394="Q",W3394="Q",Y3394="Q",AB3394="Q",AD3394="Q",AF3394="Q",AH3394="Q",AJ3394="Q",AL3394="Q"),"Yes","No")</f>
        <v>No</v>
      </c>
    </row>
    <row r="3395" spans="1:39">
      <c r="A3395" s="3" t="s">
        <v>5050</v>
      </c>
      <c r="B3395" s="3" t="s">
        <v>1383</v>
      </c>
      <c r="C3395" s="4" t="s">
        <v>85</v>
      </c>
      <c r="D3395" s="241" t="s">
        <v>5051</v>
      </c>
      <c r="E3395" s="236" t="s">
        <v>5052</v>
      </c>
      <c r="F3395" s="3" t="s">
        <v>481</v>
      </c>
      <c r="G3395" s="4" t="s">
        <v>476</v>
      </c>
      <c r="H3395" s="60">
        <v>0</v>
      </c>
      <c r="I3395" s="27">
        <v>2</v>
      </c>
      <c r="J3395" s="170" t="s">
        <v>14</v>
      </c>
      <c r="K3395" s="170" t="s">
        <v>13</v>
      </c>
      <c r="L3395" s="5">
        <v>2</v>
      </c>
      <c r="N3395" s="31">
        <v>3.2946428571428572</v>
      </c>
      <c r="O3395" s="4" t="s">
        <v>6535</v>
      </c>
      <c r="P3395" s="56">
        <v>0.15603578741208937</v>
      </c>
      <c r="Q3395" s="8" t="s">
        <v>6535</v>
      </c>
      <c r="R3395" s="35">
        <v>37.164598842018194</v>
      </c>
      <c r="S3395" s="2" t="s">
        <v>6535</v>
      </c>
      <c r="T3395" s="36">
        <v>1.760132340777502</v>
      </c>
      <c r="U3395" s="2" t="s">
        <v>6535</v>
      </c>
      <c r="V3395" s="31">
        <v>21.11466165413534</v>
      </c>
      <c r="W3395" s="2" t="s">
        <v>6535</v>
      </c>
      <c r="X3395" s="31" t="s">
        <v>6535</v>
      </c>
      <c r="Y3395" s="2" t="s">
        <v>6535</v>
      </c>
      <c r="AA3395" s="37">
        <v>7011</v>
      </c>
      <c r="AB3395" s="4" t="s">
        <v>6535</v>
      </c>
      <c r="AC3395" s="37">
        <v>44932</v>
      </c>
      <c r="AD3395" s="4" t="s">
        <v>6535</v>
      </c>
      <c r="AE3395" s="41">
        <v>2128</v>
      </c>
      <c r="AF3395" s="4" t="s">
        <v>6535</v>
      </c>
      <c r="AG3395" s="41">
        <v>1209</v>
      </c>
      <c r="AH3395" s="2" t="s">
        <v>6535</v>
      </c>
      <c r="AI3395" s="41">
        <v>0</v>
      </c>
      <c r="AJ3395" s="2" t="s">
        <v>6535</v>
      </c>
      <c r="AK3395" s="41">
        <v>27072</v>
      </c>
      <c r="AL3395" s="2" t="s">
        <v>6535</v>
      </c>
      <c r="AM3395" s="2" t="str">
        <f>IF(OR(O3395="Q",Q3395="Q",S3395="Q",U3395="Q",W3395="Q",Y3395="Q",AB3395="Q",AD3395="Q",AF3395="Q",AH3395="Q",AJ3395="Q",AL3395="Q"),"Yes","No")</f>
        <v>No</v>
      </c>
    </row>
    <row r="3396" spans="1:39">
      <c r="A3396" s="6" t="s">
        <v>5053</v>
      </c>
      <c r="B3396" s="6" t="s">
        <v>2248</v>
      </c>
      <c r="C3396" s="4" t="s">
        <v>85</v>
      </c>
      <c r="D3396" s="242" t="s">
        <v>5054</v>
      </c>
      <c r="E3396" s="237" t="s">
        <v>5055</v>
      </c>
      <c r="F3396" s="25" t="s">
        <v>317</v>
      </c>
      <c r="G3396" s="53" t="s">
        <v>476</v>
      </c>
      <c r="H3396" s="180">
        <v>0</v>
      </c>
      <c r="I3396" s="28">
        <v>2</v>
      </c>
      <c r="J3396" s="171" t="s">
        <v>14</v>
      </c>
      <c r="K3396" s="171" t="s">
        <v>13</v>
      </c>
      <c r="L3396" s="9">
        <v>2</v>
      </c>
      <c r="M3396" s="9"/>
      <c r="N3396" s="32">
        <v>1.3572281959378734</v>
      </c>
      <c r="O3396" s="10" t="s">
        <v>6535</v>
      </c>
      <c r="P3396" s="57">
        <v>9.6365101582050305E-2</v>
      </c>
      <c r="Q3396" s="7" t="s">
        <v>6535</v>
      </c>
      <c r="R3396" s="182">
        <v>67.75</v>
      </c>
      <c r="S3396" s="1" t="s">
        <v>6535</v>
      </c>
      <c r="T3396" s="36">
        <v>4.8103448275862073</v>
      </c>
      <c r="U3396" s="2" t="s">
        <v>6535</v>
      </c>
      <c r="V3396" s="31">
        <v>14.084229390681003</v>
      </c>
      <c r="W3396" s="2" t="s">
        <v>6535</v>
      </c>
      <c r="X3396" s="31" t="s">
        <v>6535</v>
      </c>
      <c r="Y3396" s="2" t="s">
        <v>6535</v>
      </c>
      <c r="AA3396" s="38">
        <v>4544</v>
      </c>
      <c r="AB3396" s="9" t="s">
        <v>6535</v>
      </c>
      <c r="AC3396" s="38">
        <v>47154</v>
      </c>
      <c r="AD3396" s="9" t="s">
        <v>6535</v>
      </c>
      <c r="AE3396" s="42">
        <v>3348</v>
      </c>
      <c r="AF3396" s="9" t="s">
        <v>6535</v>
      </c>
      <c r="AG3396" s="41">
        <v>696</v>
      </c>
      <c r="AH3396" s="2" t="s">
        <v>6535</v>
      </c>
      <c r="AI3396" s="41">
        <v>0</v>
      </c>
      <c r="AJ3396" s="2" t="s">
        <v>6535</v>
      </c>
      <c r="AK3396" s="41">
        <v>17972</v>
      </c>
      <c r="AL3396" s="2" t="s">
        <v>6535</v>
      </c>
      <c r="AM3396" s="2" t="str">
        <f>IF(OR(O3396="Q",Q3396="Q",S3396="Q",U3396="Q",W3396="Q",Y3396="Q",AB3396="Q",AD3396="Q",AF3396="Q",AH3396="Q",AJ3396="Q",AL3396="Q"),"Yes","No")</f>
        <v>No</v>
      </c>
    </row>
    <row r="3397" spans="1:39">
      <c r="A3397" s="6" t="s">
        <v>5063</v>
      </c>
      <c r="B3397" s="6" t="s">
        <v>786</v>
      </c>
      <c r="C3397" s="4" t="s">
        <v>85</v>
      </c>
      <c r="D3397" s="242" t="s">
        <v>5064</v>
      </c>
      <c r="E3397" s="237" t="s">
        <v>5065</v>
      </c>
      <c r="F3397" s="25" t="s">
        <v>317</v>
      </c>
      <c r="G3397" s="53" t="s">
        <v>476</v>
      </c>
      <c r="H3397" s="180">
        <v>0</v>
      </c>
      <c r="I3397" s="28">
        <v>2</v>
      </c>
      <c r="J3397" s="171" t="s">
        <v>14</v>
      </c>
      <c r="K3397" s="171" t="s">
        <v>13</v>
      </c>
      <c r="L3397" s="9">
        <v>2</v>
      </c>
      <c r="M3397" s="9"/>
      <c r="N3397" s="32">
        <v>0.52428571428571424</v>
      </c>
      <c r="O3397" s="10" t="s">
        <v>6535</v>
      </c>
      <c r="P3397" s="57">
        <v>1.4750013396924066E-2</v>
      </c>
      <c r="Q3397" s="7" t="s">
        <v>6535</v>
      </c>
      <c r="R3397" s="182">
        <v>69.307335190343551</v>
      </c>
      <c r="S3397" s="1" t="s">
        <v>6535</v>
      </c>
      <c r="T3397" s="36">
        <v>1.9498607242339834</v>
      </c>
      <c r="U3397" s="2" t="s">
        <v>6535</v>
      </c>
      <c r="V3397" s="31">
        <v>35.544761904761906</v>
      </c>
      <c r="W3397" s="2" t="s">
        <v>6535</v>
      </c>
      <c r="X3397" s="31" t="s">
        <v>6535</v>
      </c>
      <c r="Y3397" s="2" t="s">
        <v>6535</v>
      </c>
      <c r="AA3397" s="38">
        <v>1101</v>
      </c>
      <c r="AB3397" s="9" t="s">
        <v>6535</v>
      </c>
      <c r="AC3397" s="38">
        <v>74644</v>
      </c>
      <c r="AD3397" s="9" t="s">
        <v>6535</v>
      </c>
      <c r="AE3397" s="42">
        <v>2100</v>
      </c>
      <c r="AF3397" s="9" t="s">
        <v>6535</v>
      </c>
      <c r="AG3397" s="41">
        <v>1077</v>
      </c>
      <c r="AH3397" s="2" t="s">
        <v>6535</v>
      </c>
      <c r="AI3397" s="41">
        <v>0</v>
      </c>
      <c r="AJ3397" s="2" t="s">
        <v>6535</v>
      </c>
      <c r="AK3397" s="41">
        <v>13553</v>
      </c>
      <c r="AL3397" s="2" t="s">
        <v>6535</v>
      </c>
      <c r="AM3397" s="2" t="str">
        <f>IF(OR(O3397="Q",Q3397="Q",S3397="Q",U3397="Q",W3397="Q",Y3397="Q",AB3397="Q",AD3397="Q",AF3397="Q",AH3397="Q",AJ3397="Q",AL3397="Q"),"Yes","No")</f>
        <v>No</v>
      </c>
    </row>
    <row r="3398" spans="1:39">
      <c r="A3398" s="6" t="s">
        <v>6461</v>
      </c>
      <c r="B3398" s="6" t="s">
        <v>2751</v>
      </c>
      <c r="C3398" s="4" t="s">
        <v>85</v>
      </c>
      <c r="D3398" s="242"/>
      <c r="E3398" s="237" t="s">
        <v>6462</v>
      </c>
      <c r="F3398" s="25" t="s">
        <v>317</v>
      </c>
      <c r="G3398" s="53" t="s">
        <v>476</v>
      </c>
      <c r="H3398" s="180">
        <v>0</v>
      </c>
      <c r="I3398" s="28">
        <v>2</v>
      </c>
      <c r="J3398" s="171" t="s">
        <v>14</v>
      </c>
      <c r="K3398" s="171" t="s">
        <v>13</v>
      </c>
      <c r="L3398" s="9">
        <v>2</v>
      </c>
      <c r="M3398" s="9"/>
      <c r="N3398" s="32">
        <v>3.6468750000000001</v>
      </c>
      <c r="O3398" s="10" t="s">
        <v>6535</v>
      </c>
      <c r="P3398" s="57">
        <v>7.3223529411764701E-2</v>
      </c>
      <c r="Q3398" s="7" t="s">
        <v>6535</v>
      </c>
      <c r="R3398" s="182">
        <v>63.75</v>
      </c>
      <c r="S3398" s="1" t="s">
        <v>6535</v>
      </c>
      <c r="T3398" s="36">
        <v>1.28</v>
      </c>
      <c r="U3398" s="2" t="s">
        <v>6535</v>
      </c>
      <c r="V3398" s="31">
        <v>49.8046875</v>
      </c>
      <c r="W3398" s="2" t="s">
        <v>6535</v>
      </c>
      <c r="X3398" s="31" t="s">
        <v>6535</v>
      </c>
      <c r="Y3398" s="2" t="s">
        <v>6535</v>
      </c>
      <c r="AA3398" s="38">
        <v>4668</v>
      </c>
      <c r="AB3398" s="9" t="s">
        <v>6535</v>
      </c>
      <c r="AC3398" s="38">
        <v>63750</v>
      </c>
      <c r="AD3398" s="9" t="s">
        <v>6535</v>
      </c>
      <c r="AE3398" s="42">
        <v>1280</v>
      </c>
      <c r="AF3398" s="9" t="s">
        <v>6535</v>
      </c>
      <c r="AG3398" s="41">
        <v>1000</v>
      </c>
      <c r="AH3398" s="2" t="s">
        <v>6535</v>
      </c>
      <c r="AI3398" s="41">
        <v>0</v>
      </c>
      <c r="AJ3398" s="2" t="s">
        <v>6535</v>
      </c>
      <c r="AK3398" s="41">
        <v>28455</v>
      </c>
      <c r="AL3398" s="2" t="s">
        <v>6535</v>
      </c>
      <c r="AM3398" s="2" t="str">
        <f>IF(OR(O3398="Q",Q3398="Q",S3398="Q",U3398="Q",W3398="Q",Y3398="Q",AB3398="Q",AD3398="Q",AF3398="Q",AH3398="Q",AJ3398="Q",AL3398="Q"),"Yes","No")</f>
        <v>No</v>
      </c>
    </row>
    <row r="3399" spans="1:39">
      <c r="A3399" s="3" t="s">
        <v>5845</v>
      </c>
      <c r="B3399" s="3" t="s">
        <v>5846</v>
      </c>
      <c r="C3399" s="4" t="s">
        <v>28</v>
      </c>
      <c r="D3399" s="241" t="s">
        <v>5847</v>
      </c>
      <c r="E3399" s="236">
        <v>99316</v>
      </c>
      <c r="F3399" s="3" t="s">
        <v>167</v>
      </c>
      <c r="G3399" s="4" t="s">
        <v>264</v>
      </c>
      <c r="H3399" s="60">
        <v>0</v>
      </c>
      <c r="I3399" s="27">
        <v>2</v>
      </c>
      <c r="J3399" s="170" t="s">
        <v>32</v>
      </c>
      <c r="K3399" s="170" t="s">
        <v>13</v>
      </c>
      <c r="L3399" s="5">
        <v>2</v>
      </c>
      <c r="N3399" s="31">
        <v>0.56154536612685868</v>
      </c>
      <c r="O3399" s="4" t="s">
        <v>6535</v>
      </c>
      <c r="P3399" s="56">
        <v>0.33549684286945597</v>
      </c>
      <c r="Q3399" s="8" t="s">
        <v>6535</v>
      </c>
      <c r="R3399" s="35">
        <v>109.09990221642764</v>
      </c>
      <c r="S3399" s="2" t="s">
        <v>6535</v>
      </c>
      <c r="T3399" s="36">
        <v>65.182040417209905</v>
      </c>
      <c r="U3399" s="2" t="s">
        <v>6535</v>
      </c>
      <c r="V3399" s="31">
        <v>1.6737724305362827</v>
      </c>
      <c r="W3399" s="2" t="s">
        <v>6535</v>
      </c>
      <c r="X3399" s="31" t="s">
        <v>6535</v>
      </c>
      <c r="Y3399" s="2" t="s">
        <v>6535</v>
      </c>
      <c r="AA3399" s="37">
        <v>224594</v>
      </c>
      <c r="AB3399" s="4" t="s">
        <v>6535</v>
      </c>
      <c r="AC3399" s="37">
        <v>669437</v>
      </c>
      <c r="AD3399" s="4" t="s">
        <v>6535</v>
      </c>
      <c r="AE3399" s="41">
        <v>399957</v>
      </c>
      <c r="AF3399" s="4" t="s">
        <v>6535</v>
      </c>
      <c r="AG3399" s="41">
        <v>6136</v>
      </c>
      <c r="AH3399" s="2" t="s">
        <v>6535</v>
      </c>
      <c r="AI3399" s="41">
        <v>0</v>
      </c>
      <c r="AJ3399" s="2" t="s">
        <v>6535</v>
      </c>
      <c r="AK3399" s="41">
        <v>38112</v>
      </c>
      <c r="AL3399" s="2" t="s">
        <v>6535</v>
      </c>
      <c r="AM3399" s="2" t="str">
        <f>IF(OR(O3399="Q",Q3399="Q",S3399="Q",U3399="Q",W3399="Q",Y3399="Q",AB3399="Q",AD3399="Q",AF3399="Q",AH3399="Q",AJ3399="Q",AL3399="Q"),"Yes","No")</f>
        <v>No</v>
      </c>
    </row>
    <row r="3400" spans="1:39">
      <c r="A3400" s="3" t="s">
        <v>6322</v>
      </c>
      <c r="B3400" s="3" t="s">
        <v>6323</v>
      </c>
      <c r="C3400" s="4" t="s">
        <v>89</v>
      </c>
      <c r="D3400" s="241">
        <v>2221</v>
      </c>
      <c r="E3400" s="236">
        <v>20221</v>
      </c>
      <c r="F3400" s="3" t="s">
        <v>826</v>
      </c>
      <c r="G3400" s="4" t="s">
        <v>264</v>
      </c>
      <c r="H3400" s="60">
        <v>18351295</v>
      </c>
      <c r="I3400" s="27">
        <v>2</v>
      </c>
      <c r="J3400" s="170" t="s">
        <v>30</v>
      </c>
      <c r="K3400" s="170" t="s">
        <v>13</v>
      </c>
      <c r="L3400" s="5">
        <v>2</v>
      </c>
      <c r="N3400" s="31">
        <v>7</v>
      </c>
      <c r="O3400" s="4" t="s">
        <v>6535</v>
      </c>
      <c r="P3400" s="56">
        <v>0.21190715722908882</v>
      </c>
      <c r="Q3400" s="8" t="s">
        <v>6535</v>
      </c>
      <c r="R3400" s="35">
        <v>267.3950041174856</v>
      </c>
      <c r="S3400" s="2" t="s">
        <v>6535</v>
      </c>
      <c r="T3400" s="36">
        <v>8.0947021685424101</v>
      </c>
      <c r="U3400" s="2" t="s">
        <v>6535</v>
      </c>
      <c r="V3400" s="31">
        <v>33.033334463698331</v>
      </c>
      <c r="W3400" s="2" t="s">
        <v>6535</v>
      </c>
      <c r="X3400" s="31" t="s">
        <v>6535</v>
      </c>
      <c r="Y3400" s="2" t="s">
        <v>6535</v>
      </c>
      <c r="AA3400" s="37">
        <v>206423</v>
      </c>
      <c r="AB3400" s="4" t="s">
        <v>6535</v>
      </c>
      <c r="AC3400" s="37">
        <v>974120</v>
      </c>
      <c r="AD3400" s="4" t="s">
        <v>6535</v>
      </c>
      <c r="AE3400" s="41">
        <v>29489</v>
      </c>
      <c r="AF3400" s="4" t="s">
        <v>6535</v>
      </c>
      <c r="AG3400" s="41">
        <v>3643</v>
      </c>
      <c r="AH3400" s="2" t="s">
        <v>6535</v>
      </c>
      <c r="AI3400" s="41">
        <v>0</v>
      </c>
      <c r="AJ3400" s="2" t="s">
        <v>6535</v>
      </c>
      <c r="AK3400" s="41">
        <v>96899</v>
      </c>
      <c r="AL3400" s="2" t="s">
        <v>6535</v>
      </c>
      <c r="AM3400" s="2" t="str">
        <f>IF(OR(O3400="Q",Q3400="Q",S3400="Q",U3400="Q",W3400="Q",Y3400="Q",AB3400="Q",AD3400="Q",AF3400="Q",AH3400="Q",AJ3400="Q",AL3400="Q"),"Yes","No")</f>
        <v>No</v>
      </c>
    </row>
    <row r="3401" spans="1:39">
      <c r="A3401" s="6" t="s">
        <v>5202</v>
      </c>
      <c r="B3401" s="6" t="s">
        <v>5203</v>
      </c>
      <c r="C3401" s="4" t="s">
        <v>82</v>
      </c>
      <c r="D3401" s="242" t="s">
        <v>5204</v>
      </c>
      <c r="E3401" s="237">
        <v>88170</v>
      </c>
      <c r="F3401" s="25" t="s">
        <v>167</v>
      </c>
      <c r="G3401" s="53" t="s">
        <v>264</v>
      </c>
      <c r="H3401" s="180">
        <v>0</v>
      </c>
      <c r="I3401" s="28">
        <v>2</v>
      </c>
      <c r="J3401" s="171" t="s">
        <v>15</v>
      </c>
      <c r="K3401" s="171" t="s">
        <v>13</v>
      </c>
      <c r="L3401" s="9">
        <v>2</v>
      </c>
      <c r="M3401" s="9"/>
      <c r="N3401" s="32">
        <v>0</v>
      </c>
      <c r="O3401" s="10" t="s">
        <v>6535</v>
      </c>
      <c r="P3401" s="57">
        <v>0</v>
      </c>
      <c r="Q3401" s="7" t="s">
        <v>6535</v>
      </c>
      <c r="R3401" s="182">
        <v>90.486603284356093</v>
      </c>
      <c r="S3401" s="1" t="s">
        <v>6535</v>
      </c>
      <c r="T3401" s="36">
        <v>3.0337078651685392</v>
      </c>
      <c r="U3401" s="2" t="s">
        <v>6535</v>
      </c>
      <c r="V3401" s="31">
        <v>29.827065527065528</v>
      </c>
      <c r="W3401" s="2" t="s">
        <v>6535</v>
      </c>
      <c r="X3401" s="31" t="s">
        <v>6535</v>
      </c>
      <c r="Y3401" s="2" t="s">
        <v>6535</v>
      </c>
      <c r="AA3401" s="38">
        <v>0</v>
      </c>
      <c r="AB3401" s="9" t="s">
        <v>6535</v>
      </c>
      <c r="AC3401" s="38">
        <v>209386</v>
      </c>
      <c r="AD3401" s="9" t="s">
        <v>6535</v>
      </c>
      <c r="AE3401" s="42">
        <v>7020</v>
      </c>
      <c r="AF3401" s="9" t="s">
        <v>6535</v>
      </c>
      <c r="AG3401" s="41">
        <v>2314</v>
      </c>
      <c r="AH3401" s="2" t="s">
        <v>6535</v>
      </c>
      <c r="AI3401" s="41">
        <v>0</v>
      </c>
      <c r="AJ3401" s="2" t="s">
        <v>6535</v>
      </c>
      <c r="AK3401" s="41">
        <v>114816</v>
      </c>
      <c r="AL3401" s="2" t="s">
        <v>65</v>
      </c>
      <c r="AM3401" s="2" t="str">
        <f>IF(OR(O3401="Q",Q3401="Q",S3401="Q",U3401="Q",W3401="Q",Y3401="Q",AB3401="Q",AD3401="Q",AF3401="Q",AH3401="Q",AJ3401="Q",AL3401="Q"),"Yes","No")</f>
        <v>Yes</v>
      </c>
    </row>
    <row r="3402" spans="1:39">
      <c r="A3402" s="3" t="s">
        <v>519</v>
      </c>
      <c r="B3402" s="3" t="s">
        <v>520</v>
      </c>
      <c r="C3402" s="4" t="s">
        <v>112</v>
      </c>
      <c r="D3402" s="241" t="s">
        <v>521</v>
      </c>
      <c r="E3402" s="236" t="s">
        <v>522</v>
      </c>
      <c r="F3402" s="3" t="s">
        <v>317</v>
      </c>
      <c r="G3402" s="4" t="s">
        <v>476</v>
      </c>
      <c r="H3402" s="60">
        <v>0</v>
      </c>
      <c r="I3402" s="27">
        <v>2</v>
      </c>
      <c r="J3402" s="170" t="s">
        <v>14</v>
      </c>
      <c r="K3402" s="170" t="s">
        <v>13</v>
      </c>
      <c r="L3402" s="5">
        <v>2</v>
      </c>
      <c r="N3402" s="31">
        <v>0</v>
      </c>
      <c r="O3402" s="4" t="s">
        <v>6535</v>
      </c>
      <c r="P3402" s="56">
        <v>0</v>
      </c>
      <c r="Q3402" s="8" t="s">
        <v>6535</v>
      </c>
      <c r="R3402" s="35">
        <v>41.872219799389448</v>
      </c>
      <c r="S3402" s="2" t="s">
        <v>6535</v>
      </c>
      <c r="T3402" s="36">
        <v>4.0649803750545139</v>
      </c>
      <c r="U3402" s="2" t="s">
        <v>6535</v>
      </c>
      <c r="V3402" s="31">
        <v>10.300718806994958</v>
      </c>
      <c r="W3402" s="2" t="s">
        <v>6535</v>
      </c>
      <c r="X3402" s="31" t="s">
        <v>6535</v>
      </c>
      <c r="Y3402" s="2" t="s">
        <v>6535</v>
      </c>
      <c r="AA3402" s="37">
        <v>0</v>
      </c>
      <c r="AB3402" s="4" t="s">
        <v>6535</v>
      </c>
      <c r="AC3402" s="37">
        <v>96013</v>
      </c>
      <c r="AD3402" s="4" t="s">
        <v>6535</v>
      </c>
      <c r="AE3402" s="41">
        <v>9321</v>
      </c>
      <c r="AF3402" s="4" t="s">
        <v>6535</v>
      </c>
      <c r="AG3402" s="41">
        <v>2293</v>
      </c>
      <c r="AH3402" s="2" t="s">
        <v>6535</v>
      </c>
      <c r="AI3402" s="41">
        <v>0</v>
      </c>
      <c r="AJ3402" s="2" t="s">
        <v>6535</v>
      </c>
      <c r="AK3402" s="41">
        <v>16786</v>
      </c>
      <c r="AL3402" s="2" t="s">
        <v>6535</v>
      </c>
      <c r="AM3402" s="2" t="str">
        <f>IF(OR(O3402="Q",Q3402="Q",S3402="Q",U3402="Q",W3402="Q",Y3402="Q",AB3402="Q",AD3402="Q",AF3402="Q",AH3402="Q",AJ3402="Q",AL3402="Q"),"Yes","No")</f>
        <v>No</v>
      </c>
    </row>
    <row r="3403" spans="1:39">
      <c r="A3403" s="3" t="s">
        <v>1078</v>
      </c>
      <c r="B3403" s="3" t="s">
        <v>1079</v>
      </c>
      <c r="C3403" s="4" t="s">
        <v>97</v>
      </c>
      <c r="D3403" s="241" t="s">
        <v>1080</v>
      </c>
      <c r="E3403" s="236">
        <v>22929</v>
      </c>
      <c r="F3403" s="3" t="s">
        <v>167</v>
      </c>
      <c r="G3403" s="4" t="s">
        <v>264</v>
      </c>
      <c r="H3403" s="60">
        <v>0</v>
      </c>
      <c r="I3403" s="27">
        <v>2</v>
      </c>
      <c r="J3403" s="170" t="s">
        <v>15</v>
      </c>
      <c r="K3403" s="170" t="s">
        <v>16</v>
      </c>
      <c r="L3403" s="5">
        <v>2</v>
      </c>
      <c r="N3403" s="31">
        <v>1.309220985691574</v>
      </c>
      <c r="O3403" s="4" t="s">
        <v>6535</v>
      </c>
      <c r="P3403" s="56">
        <v>3.0649762197829077E-2</v>
      </c>
      <c r="Q3403" s="8" t="s">
        <v>6535</v>
      </c>
      <c r="R3403" s="35">
        <v>62.671276241252919</v>
      </c>
      <c r="S3403" s="2" t="s">
        <v>6535</v>
      </c>
      <c r="T3403" s="36">
        <v>1.4671776074641787</v>
      </c>
      <c r="U3403" s="2" t="s">
        <v>6535</v>
      </c>
      <c r="V3403" s="31">
        <v>42.715534862593685</v>
      </c>
      <c r="W3403" s="2" t="s">
        <v>6535</v>
      </c>
      <c r="X3403" s="31" t="s">
        <v>6535</v>
      </c>
      <c r="Y3403" s="2" t="s">
        <v>6535</v>
      </c>
      <c r="AA3403" s="37">
        <v>11529</v>
      </c>
      <c r="AB3403" s="4" t="s">
        <v>6535</v>
      </c>
      <c r="AC3403" s="37">
        <v>376153</v>
      </c>
      <c r="AD3403" s="4" t="s">
        <v>6535</v>
      </c>
      <c r="AE3403" s="41">
        <v>8806</v>
      </c>
      <c r="AF3403" s="4" t="s">
        <v>6535</v>
      </c>
      <c r="AG3403" s="41">
        <v>6002</v>
      </c>
      <c r="AH3403" s="2" t="s">
        <v>6535</v>
      </c>
      <c r="AI3403" s="41">
        <v>0</v>
      </c>
      <c r="AJ3403" s="2" t="s">
        <v>6535</v>
      </c>
      <c r="AK3403" s="41">
        <v>180415</v>
      </c>
      <c r="AL3403" s="2" t="s">
        <v>6535</v>
      </c>
      <c r="AM3403" s="2" t="str">
        <f>IF(OR(O3403="Q",Q3403="Q",S3403="Q",U3403="Q",W3403="Q",Y3403="Q",AB3403="Q",AD3403="Q",AF3403="Q",AH3403="Q",AJ3403="Q",AL3403="Q"),"Yes","No")</f>
        <v>No</v>
      </c>
    </row>
    <row r="3404" spans="1:39">
      <c r="A3404" s="6" t="s">
        <v>5851</v>
      </c>
      <c r="B3404" s="6" t="s">
        <v>5852</v>
      </c>
      <c r="C3404" s="4" t="s">
        <v>22</v>
      </c>
      <c r="D3404" s="242" t="s">
        <v>5853</v>
      </c>
      <c r="E3404" s="237">
        <v>99328</v>
      </c>
      <c r="F3404" s="25" t="s">
        <v>167</v>
      </c>
      <c r="G3404" s="53" t="s">
        <v>264</v>
      </c>
      <c r="H3404" s="180">
        <v>0</v>
      </c>
      <c r="I3404" s="28">
        <v>2</v>
      </c>
      <c r="J3404" s="171" t="s">
        <v>15</v>
      </c>
      <c r="K3404" s="171" t="s">
        <v>13</v>
      </c>
      <c r="L3404" s="9">
        <v>2</v>
      </c>
      <c r="M3404" s="9"/>
      <c r="N3404" s="32">
        <v>0</v>
      </c>
      <c r="O3404" s="10" t="s">
        <v>6535</v>
      </c>
      <c r="P3404" s="57">
        <v>0</v>
      </c>
      <c r="Q3404" s="7" t="s">
        <v>6535</v>
      </c>
      <c r="R3404" s="182">
        <v>49.837009803921568</v>
      </c>
      <c r="S3404" s="1" t="s">
        <v>6535</v>
      </c>
      <c r="T3404" s="36">
        <v>0.39705882352941174</v>
      </c>
      <c r="U3404" s="2" t="s">
        <v>6535</v>
      </c>
      <c r="V3404" s="31">
        <v>125.51543209876543</v>
      </c>
      <c r="W3404" s="2" t="s">
        <v>6535</v>
      </c>
      <c r="X3404" s="31" t="s">
        <v>6535</v>
      </c>
      <c r="Y3404" s="2" t="s">
        <v>6535</v>
      </c>
      <c r="AA3404" s="38">
        <v>0</v>
      </c>
      <c r="AB3404" s="9" t="s">
        <v>6535</v>
      </c>
      <c r="AC3404" s="38">
        <v>122001</v>
      </c>
      <c r="AD3404" s="9" t="s">
        <v>6535</v>
      </c>
      <c r="AE3404" s="42">
        <v>972</v>
      </c>
      <c r="AF3404" s="9" t="s">
        <v>6535</v>
      </c>
      <c r="AG3404" s="41">
        <v>2448</v>
      </c>
      <c r="AH3404" s="2" t="s">
        <v>6535</v>
      </c>
      <c r="AI3404" s="41">
        <v>0</v>
      </c>
      <c r="AJ3404" s="2" t="s">
        <v>6535</v>
      </c>
      <c r="AK3404" s="41">
        <v>63423</v>
      </c>
      <c r="AL3404" s="2" t="s">
        <v>6535</v>
      </c>
      <c r="AM3404" s="2" t="str">
        <f>IF(OR(O3404="Q",Q3404="Q",S3404="Q",U3404="Q",W3404="Q",Y3404="Q",AB3404="Q",AD3404="Q",AF3404="Q",AH3404="Q",AJ3404="Q",AL3404="Q"),"Yes","No")</f>
        <v>No</v>
      </c>
    </row>
    <row r="3405" spans="1:39">
      <c r="A3405" s="6" t="s">
        <v>4586</v>
      </c>
      <c r="B3405" s="6" t="s">
        <v>3951</v>
      </c>
      <c r="C3405" s="4" t="s">
        <v>63</v>
      </c>
      <c r="D3405" s="242" t="s">
        <v>4587</v>
      </c>
      <c r="E3405" s="237" t="s">
        <v>4588</v>
      </c>
      <c r="F3405" s="25" t="s">
        <v>317</v>
      </c>
      <c r="G3405" s="53" t="s">
        <v>476</v>
      </c>
      <c r="H3405" s="180">
        <v>0</v>
      </c>
      <c r="I3405" s="28">
        <v>2</v>
      </c>
      <c r="J3405" s="171" t="s">
        <v>14</v>
      </c>
      <c r="K3405" s="171" t="s">
        <v>13</v>
      </c>
      <c r="L3405" s="9">
        <v>2</v>
      </c>
      <c r="M3405" s="9"/>
      <c r="N3405" s="32">
        <v>1.0161527165932451</v>
      </c>
      <c r="O3405" s="10" t="s">
        <v>6535</v>
      </c>
      <c r="P3405" s="57">
        <v>0.17808430696381697</v>
      </c>
      <c r="Q3405" s="7" t="s">
        <v>6535</v>
      </c>
      <c r="R3405" s="182">
        <v>30.040974101275609</v>
      </c>
      <c r="S3405" s="1" t="s">
        <v>6535</v>
      </c>
      <c r="T3405" s="36">
        <v>5.2647854657904913</v>
      </c>
      <c r="U3405" s="2" t="s">
        <v>6535</v>
      </c>
      <c r="V3405" s="31">
        <v>5.7060205580029368</v>
      </c>
      <c r="W3405" s="2" t="s">
        <v>6535</v>
      </c>
      <c r="X3405" s="31" t="s">
        <v>6535</v>
      </c>
      <c r="Y3405" s="2" t="s">
        <v>6535</v>
      </c>
      <c r="AA3405" s="38">
        <v>13840</v>
      </c>
      <c r="AB3405" s="9" t="s">
        <v>6535</v>
      </c>
      <c r="AC3405" s="38">
        <v>77716</v>
      </c>
      <c r="AD3405" s="9" t="s">
        <v>6535</v>
      </c>
      <c r="AE3405" s="42">
        <v>13620</v>
      </c>
      <c r="AF3405" s="9" t="s">
        <v>6535</v>
      </c>
      <c r="AG3405" s="41">
        <v>2587</v>
      </c>
      <c r="AH3405" s="2" t="s">
        <v>6535</v>
      </c>
      <c r="AI3405" s="41">
        <v>0</v>
      </c>
      <c r="AJ3405" s="2" t="s">
        <v>6535</v>
      </c>
      <c r="AK3405" s="41">
        <v>32315</v>
      </c>
      <c r="AL3405" s="2" t="s">
        <v>6535</v>
      </c>
      <c r="AM3405" s="2" t="str">
        <f>IF(OR(O3405="Q",Q3405="Q",S3405="Q",U3405="Q",W3405="Q",Y3405="Q",AB3405="Q",AD3405="Q",AF3405="Q",AH3405="Q",AJ3405="Q",AL3405="Q"),"Yes","No")</f>
        <v>No</v>
      </c>
    </row>
    <row r="3406" spans="1:39">
      <c r="A3406" s="6" t="s">
        <v>4589</v>
      </c>
      <c r="B3406" s="6" t="s">
        <v>4590</v>
      </c>
      <c r="C3406" s="4" t="s">
        <v>63</v>
      </c>
      <c r="D3406" s="242" t="s">
        <v>4591</v>
      </c>
      <c r="E3406" s="237" t="s">
        <v>4592</v>
      </c>
      <c r="F3406" s="25" t="s">
        <v>481</v>
      </c>
      <c r="G3406" s="53" t="s">
        <v>476</v>
      </c>
      <c r="H3406" s="180">
        <v>0</v>
      </c>
      <c r="I3406" s="28">
        <v>2</v>
      </c>
      <c r="J3406" s="171" t="s">
        <v>14</v>
      </c>
      <c r="K3406" s="171" t="s">
        <v>13</v>
      </c>
      <c r="L3406" s="9">
        <v>2</v>
      </c>
      <c r="M3406" s="9"/>
      <c r="N3406" s="32">
        <v>0.40677335318198737</v>
      </c>
      <c r="O3406" s="10" t="s">
        <v>6535</v>
      </c>
      <c r="P3406" s="57">
        <v>9.7969793393985566E-2</v>
      </c>
      <c r="Q3406" s="7" t="s">
        <v>6535</v>
      </c>
      <c r="R3406" s="182">
        <v>11.525309917355372</v>
      </c>
      <c r="S3406" s="1" t="s">
        <v>6535</v>
      </c>
      <c r="T3406" s="36">
        <v>2.7758264462809916</v>
      </c>
      <c r="U3406" s="2" t="s">
        <v>6535</v>
      </c>
      <c r="V3406" s="31">
        <v>4.1520282843319691</v>
      </c>
      <c r="W3406" s="2" t="s">
        <v>6535</v>
      </c>
      <c r="X3406" s="31" t="s">
        <v>6535</v>
      </c>
      <c r="Y3406" s="2" t="s">
        <v>6535</v>
      </c>
      <c r="AA3406" s="38">
        <v>2186</v>
      </c>
      <c r="AB3406" s="9" t="s">
        <v>6535</v>
      </c>
      <c r="AC3406" s="38">
        <v>22313</v>
      </c>
      <c r="AD3406" s="9" t="s">
        <v>6535</v>
      </c>
      <c r="AE3406" s="42">
        <v>5374</v>
      </c>
      <c r="AF3406" s="9" t="s">
        <v>6535</v>
      </c>
      <c r="AG3406" s="41">
        <v>1936</v>
      </c>
      <c r="AH3406" s="2" t="s">
        <v>6535</v>
      </c>
      <c r="AI3406" s="41">
        <v>0</v>
      </c>
      <c r="AJ3406" s="2" t="s">
        <v>6535</v>
      </c>
      <c r="AK3406" s="41">
        <v>4598</v>
      </c>
      <c r="AL3406" s="2" t="s">
        <v>6535</v>
      </c>
      <c r="AM3406" s="2" t="str">
        <f>IF(OR(O3406="Q",Q3406="Q",S3406="Q",U3406="Q",W3406="Q",Y3406="Q",AB3406="Q",AD3406="Q",AF3406="Q",AH3406="Q",AJ3406="Q",AL3406="Q"),"Yes","No")</f>
        <v>No</v>
      </c>
    </row>
    <row r="3407" spans="1:39">
      <c r="A3407" s="6" t="s">
        <v>4600</v>
      </c>
      <c r="B3407" s="6" t="s">
        <v>4601</v>
      </c>
      <c r="C3407" s="4" t="s">
        <v>63</v>
      </c>
      <c r="D3407" s="242" t="s">
        <v>4602</v>
      </c>
      <c r="E3407" s="237" t="s">
        <v>4603</v>
      </c>
      <c r="F3407" s="25" t="s">
        <v>317</v>
      </c>
      <c r="G3407" s="53" t="s">
        <v>476</v>
      </c>
      <c r="H3407" s="180">
        <v>0</v>
      </c>
      <c r="I3407" s="28">
        <v>2</v>
      </c>
      <c r="J3407" s="171" t="s">
        <v>14</v>
      </c>
      <c r="K3407" s="171" t="s">
        <v>13</v>
      </c>
      <c r="L3407" s="9">
        <v>2</v>
      </c>
      <c r="M3407" s="9"/>
      <c r="N3407" s="32">
        <v>1.1233962264150943</v>
      </c>
      <c r="O3407" s="10" t="s">
        <v>6535</v>
      </c>
      <c r="P3407" s="57">
        <v>5.2275760342768839E-2</v>
      </c>
      <c r="Q3407" s="7" t="s">
        <v>6535</v>
      </c>
      <c r="R3407" s="182">
        <v>33.518540317834017</v>
      </c>
      <c r="S3407" s="1" t="s">
        <v>6535</v>
      </c>
      <c r="T3407" s="36">
        <v>1.5597410241318423</v>
      </c>
      <c r="U3407" s="2" t="s">
        <v>6535</v>
      </c>
      <c r="V3407" s="31">
        <v>21.489811320754718</v>
      </c>
      <c r="W3407" s="2" t="s">
        <v>6535</v>
      </c>
      <c r="X3407" s="31" t="s">
        <v>6535</v>
      </c>
      <c r="Y3407" s="2" t="s">
        <v>6535</v>
      </c>
      <c r="AA3407" s="38">
        <v>5954</v>
      </c>
      <c r="AB3407" s="9" t="s">
        <v>6535</v>
      </c>
      <c r="AC3407" s="38">
        <v>113896</v>
      </c>
      <c r="AD3407" s="9" t="s">
        <v>6535</v>
      </c>
      <c r="AE3407" s="42">
        <v>5300</v>
      </c>
      <c r="AF3407" s="9" t="s">
        <v>6535</v>
      </c>
      <c r="AG3407" s="41">
        <v>3398</v>
      </c>
      <c r="AH3407" s="2" t="s">
        <v>6535</v>
      </c>
      <c r="AI3407" s="41">
        <v>0</v>
      </c>
      <c r="AJ3407" s="2" t="s">
        <v>6535</v>
      </c>
      <c r="AK3407" s="41">
        <v>95913</v>
      </c>
      <c r="AL3407" s="2" t="s">
        <v>6535</v>
      </c>
      <c r="AM3407" s="2" t="str">
        <f>IF(OR(O3407="Q",Q3407="Q",S3407="Q",U3407="Q",W3407="Q",Y3407="Q",AB3407="Q",AD3407="Q",AF3407="Q",AH3407="Q",AJ3407="Q",AL3407="Q"),"Yes","No")</f>
        <v>No</v>
      </c>
    </row>
    <row r="3408" spans="1:39">
      <c r="A3408" s="3" t="s">
        <v>4613</v>
      </c>
      <c r="B3408" s="3" t="s">
        <v>4614</v>
      </c>
      <c r="C3408" s="4" t="s">
        <v>63</v>
      </c>
      <c r="D3408" s="241" t="s">
        <v>4615</v>
      </c>
      <c r="E3408" s="236" t="s">
        <v>4616</v>
      </c>
      <c r="F3408" s="3" t="s">
        <v>317</v>
      </c>
      <c r="G3408" s="4" t="s">
        <v>476</v>
      </c>
      <c r="H3408" s="60">
        <v>0</v>
      </c>
      <c r="I3408" s="27">
        <v>2</v>
      </c>
      <c r="J3408" s="170" t="s">
        <v>14</v>
      </c>
      <c r="K3408" s="170" t="s">
        <v>13</v>
      </c>
      <c r="L3408" s="5">
        <v>2</v>
      </c>
      <c r="N3408" s="31">
        <v>4.6687344913151367</v>
      </c>
      <c r="O3408" s="4" t="s">
        <v>6535</v>
      </c>
      <c r="P3408" s="56">
        <v>0.10576909563628697</v>
      </c>
      <c r="Q3408" s="8" t="s">
        <v>6535</v>
      </c>
      <c r="R3408" s="35">
        <v>98.416320885200548</v>
      </c>
      <c r="S3408" s="2" t="s">
        <v>6535</v>
      </c>
      <c r="T3408" s="36">
        <v>2.2295988934993085</v>
      </c>
      <c r="U3408" s="2" t="s">
        <v>6535</v>
      </c>
      <c r="V3408" s="31">
        <v>44.140818858560792</v>
      </c>
      <c r="W3408" s="2" t="s">
        <v>6535</v>
      </c>
      <c r="X3408" s="31" t="s">
        <v>6535</v>
      </c>
      <c r="Y3408" s="2" t="s">
        <v>6535</v>
      </c>
      <c r="AA3408" s="37">
        <v>7526</v>
      </c>
      <c r="AB3408" s="4" t="s">
        <v>6535</v>
      </c>
      <c r="AC3408" s="37">
        <v>71155</v>
      </c>
      <c r="AD3408" s="4" t="s">
        <v>6535</v>
      </c>
      <c r="AE3408" s="41">
        <v>1612</v>
      </c>
      <c r="AF3408" s="4" t="s">
        <v>6535</v>
      </c>
      <c r="AG3408" s="41">
        <v>723</v>
      </c>
      <c r="AH3408" s="2" t="s">
        <v>6535</v>
      </c>
      <c r="AI3408" s="41">
        <v>0</v>
      </c>
      <c r="AJ3408" s="2" t="s">
        <v>6535</v>
      </c>
      <c r="AK3408" s="41">
        <v>34024</v>
      </c>
      <c r="AL3408" s="2" t="s">
        <v>6535</v>
      </c>
      <c r="AM3408" s="2" t="str">
        <f>IF(OR(O3408="Q",Q3408="Q",S3408="Q",U3408="Q",W3408="Q",Y3408="Q",AB3408="Q",AD3408="Q",AF3408="Q",AH3408="Q",AJ3408="Q",AL3408="Q"),"Yes","No")</f>
        <v>No</v>
      </c>
    </row>
    <row r="3409" spans="1:39">
      <c r="A3409" s="3" t="s">
        <v>4629</v>
      </c>
      <c r="B3409" s="3" t="s">
        <v>4630</v>
      </c>
      <c r="C3409" s="4" t="s">
        <v>63</v>
      </c>
      <c r="D3409" s="241" t="s">
        <v>4631</v>
      </c>
      <c r="E3409" s="236" t="s">
        <v>4632</v>
      </c>
      <c r="F3409" s="3" t="s">
        <v>317</v>
      </c>
      <c r="G3409" s="4" t="s">
        <v>476</v>
      </c>
      <c r="H3409" s="60">
        <v>0</v>
      </c>
      <c r="I3409" s="27">
        <v>2</v>
      </c>
      <c r="J3409" s="170" t="s">
        <v>14</v>
      </c>
      <c r="K3409" s="170" t="s">
        <v>13</v>
      </c>
      <c r="L3409" s="5">
        <v>2</v>
      </c>
      <c r="N3409" s="31">
        <v>1.4500472738733061</v>
      </c>
      <c r="O3409" s="4" t="s">
        <v>6535</v>
      </c>
      <c r="P3409" s="56">
        <v>0.14605885527443574</v>
      </c>
      <c r="Q3409" s="8" t="s">
        <v>6535</v>
      </c>
      <c r="R3409" s="35">
        <v>32.242579324462639</v>
      </c>
      <c r="S3409" s="2" t="s">
        <v>6535</v>
      </c>
      <c r="T3409" s="36">
        <v>3.2476970317297851</v>
      </c>
      <c r="U3409" s="2" t="s">
        <v>6535</v>
      </c>
      <c r="V3409" s="31">
        <v>9.9278285534194772</v>
      </c>
      <c r="W3409" s="2" t="s">
        <v>6535</v>
      </c>
      <c r="X3409" s="31" t="s">
        <v>6535</v>
      </c>
      <c r="Y3409" s="2" t="s">
        <v>6535</v>
      </c>
      <c r="AA3409" s="37">
        <v>4601</v>
      </c>
      <c r="AB3409" s="4" t="s">
        <v>6535</v>
      </c>
      <c r="AC3409" s="37">
        <v>31501</v>
      </c>
      <c r="AD3409" s="4" t="s">
        <v>6535</v>
      </c>
      <c r="AE3409" s="41">
        <v>3173</v>
      </c>
      <c r="AF3409" s="4" t="s">
        <v>6535</v>
      </c>
      <c r="AG3409" s="41">
        <v>977</v>
      </c>
      <c r="AH3409" s="2" t="s">
        <v>6535</v>
      </c>
      <c r="AI3409" s="41">
        <v>0</v>
      </c>
      <c r="AJ3409" s="2" t="s">
        <v>6535</v>
      </c>
      <c r="AK3409" s="41">
        <v>24611</v>
      </c>
      <c r="AL3409" s="2" t="s">
        <v>6535</v>
      </c>
      <c r="AM3409" s="2" t="str">
        <f>IF(OR(O3409="Q",Q3409="Q",S3409="Q",U3409="Q",W3409="Q",Y3409="Q",AB3409="Q",AD3409="Q",AF3409="Q",AH3409="Q",AJ3409="Q",AL3409="Q"),"Yes","No")</f>
        <v>No</v>
      </c>
    </row>
    <row r="3410" spans="1:39">
      <c r="A3410" s="6" t="s">
        <v>4641</v>
      </c>
      <c r="B3410" s="6" t="s">
        <v>4642</v>
      </c>
      <c r="C3410" s="4" t="s">
        <v>63</v>
      </c>
      <c r="D3410" s="242" t="s">
        <v>4643</v>
      </c>
      <c r="E3410" s="237" t="s">
        <v>4644</v>
      </c>
      <c r="F3410" s="25" t="s">
        <v>317</v>
      </c>
      <c r="G3410" s="53" t="s">
        <v>476</v>
      </c>
      <c r="H3410" s="180">
        <v>0</v>
      </c>
      <c r="I3410" s="28">
        <v>2</v>
      </c>
      <c r="J3410" s="171" t="s">
        <v>14</v>
      </c>
      <c r="K3410" s="171" t="s">
        <v>13</v>
      </c>
      <c r="L3410" s="9">
        <v>2</v>
      </c>
      <c r="M3410" s="9"/>
      <c r="N3410" s="32">
        <v>0.60809598564700607</v>
      </c>
      <c r="O3410" s="10" t="s">
        <v>6535</v>
      </c>
      <c r="P3410" s="57">
        <v>4.7953381849693603E-2</v>
      </c>
      <c r="Q3410" s="7" t="s">
        <v>6535</v>
      </c>
      <c r="R3410" s="182">
        <v>51.521184510250571</v>
      </c>
      <c r="S3410" s="1" t="s">
        <v>6535</v>
      </c>
      <c r="T3410" s="36">
        <v>4.0628701594533032</v>
      </c>
      <c r="U3410" s="2" t="s">
        <v>6535</v>
      </c>
      <c r="V3410" s="31">
        <v>12.680982283023098</v>
      </c>
      <c r="W3410" s="2" t="s">
        <v>6535</v>
      </c>
      <c r="X3410" s="31" t="s">
        <v>6535</v>
      </c>
      <c r="Y3410" s="2" t="s">
        <v>6535</v>
      </c>
      <c r="AA3410" s="38">
        <v>5423</v>
      </c>
      <c r="AB3410" s="9" t="s">
        <v>6535</v>
      </c>
      <c r="AC3410" s="38">
        <v>113089</v>
      </c>
      <c r="AD3410" s="9" t="s">
        <v>6535</v>
      </c>
      <c r="AE3410" s="42">
        <v>8918</v>
      </c>
      <c r="AF3410" s="9" t="s">
        <v>6535</v>
      </c>
      <c r="AG3410" s="41">
        <v>2195</v>
      </c>
      <c r="AH3410" s="2" t="s">
        <v>6535</v>
      </c>
      <c r="AI3410" s="41">
        <v>0</v>
      </c>
      <c r="AJ3410" s="2" t="s">
        <v>6535</v>
      </c>
      <c r="AK3410" s="41">
        <v>48725</v>
      </c>
      <c r="AL3410" s="2" t="s">
        <v>6535</v>
      </c>
      <c r="AM3410" s="2" t="str">
        <f>IF(OR(O3410="Q",Q3410="Q",S3410="Q",U3410="Q",W3410="Q",Y3410="Q",AB3410="Q",AD3410="Q",AF3410="Q",AH3410="Q",AJ3410="Q",AL3410="Q"),"Yes","No")</f>
        <v>No</v>
      </c>
    </row>
    <row r="3411" spans="1:39">
      <c r="A3411" s="6" t="s">
        <v>4689</v>
      </c>
      <c r="B3411" s="6" t="s">
        <v>4690</v>
      </c>
      <c r="C3411" s="4" t="s">
        <v>63</v>
      </c>
      <c r="D3411" s="242" t="s">
        <v>4691</v>
      </c>
      <c r="E3411" s="237" t="s">
        <v>4692</v>
      </c>
      <c r="F3411" s="25" t="s">
        <v>481</v>
      </c>
      <c r="G3411" s="53" t="s">
        <v>476</v>
      </c>
      <c r="H3411" s="180">
        <v>0</v>
      </c>
      <c r="I3411" s="28">
        <v>2</v>
      </c>
      <c r="J3411" s="171" t="s">
        <v>14</v>
      </c>
      <c r="K3411" s="171" t="s">
        <v>13</v>
      </c>
      <c r="L3411" s="9">
        <v>2</v>
      </c>
      <c r="M3411" s="9"/>
      <c r="N3411" s="32">
        <v>1.5169590643274853</v>
      </c>
      <c r="O3411" s="10" t="s">
        <v>6535</v>
      </c>
      <c r="P3411" s="57">
        <v>0.21499850810595764</v>
      </c>
      <c r="Q3411" s="7" t="s">
        <v>6535</v>
      </c>
      <c r="R3411" s="182">
        <v>36.123353293413174</v>
      </c>
      <c r="S3411" s="1" t="s">
        <v>6535</v>
      </c>
      <c r="T3411" s="36">
        <v>5.1197604790419158</v>
      </c>
      <c r="U3411" s="2" t="s">
        <v>6535</v>
      </c>
      <c r="V3411" s="31">
        <v>7.0556725146198831</v>
      </c>
      <c r="W3411" s="2" t="s">
        <v>6535</v>
      </c>
      <c r="X3411" s="31" t="s">
        <v>6535</v>
      </c>
      <c r="Y3411" s="2" t="s">
        <v>6535</v>
      </c>
      <c r="AA3411" s="38">
        <v>6485</v>
      </c>
      <c r="AB3411" s="9" t="s">
        <v>6535</v>
      </c>
      <c r="AC3411" s="38">
        <v>30163</v>
      </c>
      <c r="AD3411" s="9" t="s">
        <v>6535</v>
      </c>
      <c r="AE3411" s="42">
        <v>4275</v>
      </c>
      <c r="AF3411" s="9" t="s">
        <v>6535</v>
      </c>
      <c r="AG3411" s="41">
        <v>835</v>
      </c>
      <c r="AH3411" s="2" t="s">
        <v>6535</v>
      </c>
      <c r="AI3411" s="41">
        <v>0</v>
      </c>
      <c r="AJ3411" s="2" t="s">
        <v>6535</v>
      </c>
      <c r="AK3411" s="41">
        <v>19027</v>
      </c>
      <c r="AL3411" s="2" t="s">
        <v>6535</v>
      </c>
      <c r="AM3411" s="2" t="str">
        <f>IF(OR(O3411="Q",Q3411="Q",S3411="Q",U3411="Q",W3411="Q",Y3411="Q",AB3411="Q",AD3411="Q",AF3411="Q",AH3411="Q",AJ3411="Q",AL3411="Q"),"Yes","No")</f>
        <v>No</v>
      </c>
    </row>
    <row r="3412" spans="1:39">
      <c r="A3412" s="6" t="s">
        <v>4696</v>
      </c>
      <c r="B3412" s="6" t="s">
        <v>2514</v>
      </c>
      <c r="C3412" s="4" t="s">
        <v>63</v>
      </c>
      <c r="D3412" s="242" t="s">
        <v>4697</v>
      </c>
      <c r="E3412" s="237" t="s">
        <v>4698</v>
      </c>
      <c r="F3412" s="25" t="s">
        <v>317</v>
      </c>
      <c r="G3412" s="53" t="s">
        <v>476</v>
      </c>
      <c r="H3412" s="180">
        <v>0</v>
      </c>
      <c r="I3412" s="28">
        <v>2</v>
      </c>
      <c r="J3412" s="171" t="s">
        <v>14</v>
      </c>
      <c r="K3412" s="171" t="s">
        <v>13</v>
      </c>
      <c r="L3412" s="9">
        <v>2</v>
      </c>
      <c r="M3412" s="9"/>
      <c r="N3412" s="32">
        <v>0.98339920948616599</v>
      </c>
      <c r="O3412" s="10" t="s">
        <v>6535</v>
      </c>
      <c r="P3412" s="57">
        <v>0.20326797385620915</v>
      </c>
      <c r="Q3412" s="7" t="s">
        <v>6535</v>
      </c>
      <c r="R3412" s="182">
        <v>11.25</v>
      </c>
      <c r="S3412" s="1" t="s">
        <v>6535</v>
      </c>
      <c r="T3412" s="36">
        <v>2.3253676470588234</v>
      </c>
      <c r="U3412" s="2" t="s">
        <v>6535</v>
      </c>
      <c r="V3412" s="31">
        <v>4.8379446640316202</v>
      </c>
      <c r="W3412" s="2" t="s">
        <v>6535</v>
      </c>
      <c r="X3412" s="31" t="s">
        <v>6535</v>
      </c>
      <c r="Y3412" s="2" t="s">
        <v>6535</v>
      </c>
      <c r="AA3412" s="38">
        <v>1244</v>
      </c>
      <c r="AB3412" s="9" t="s">
        <v>6535</v>
      </c>
      <c r="AC3412" s="38">
        <v>6120</v>
      </c>
      <c r="AD3412" s="9" t="s">
        <v>6535</v>
      </c>
      <c r="AE3412" s="42">
        <v>1265</v>
      </c>
      <c r="AF3412" s="9" t="s">
        <v>6535</v>
      </c>
      <c r="AG3412" s="41">
        <v>544</v>
      </c>
      <c r="AH3412" s="2" t="s">
        <v>6535</v>
      </c>
      <c r="AI3412" s="41">
        <v>0</v>
      </c>
      <c r="AJ3412" s="2" t="s">
        <v>6535</v>
      </c>
      <c r="AK3412" s="41">
        <v>10776</v>
      </c>
      <c r="AL3412" s="2" t="s">
        <v>6535</v>
      </c>
      <c r="AM3412" s="2" t="str">
        <f>IF(OR(O3412="Q",Q3412="Q",S3412="Q",U3412="Q",W3412="Q",Y3412="Q",AB3412="Q",AD3412="Q",AF3412="Q",AH3412="Q",AJ3412="Q",AL3412="Q"),"Yes","No")</f>
        <v>No</v>
      </c>
    </row>
    <row r="3413" spans="1:39">
      <c r="A3413" s="3" t="s">
        <v>4725</v>
      </c>
      <c r="B3413" s="3" t="s">
        <v>4726</v>
      </c>
      <c r="C3413" s="4" t="s">
        <v>63</v>
      </c>
      <c r="D3413" s="241" t="s">
        <v>4727</v>
      </c>
      <c r="E3413" s="236" t="s">
        <v>4728</v>
      </c>
      <c r="F3413" s="3" t="s">
        <v>317</v>
      </c>
      <c r="G3413" s="4" t="s">
        <v>476</v>
      </c>
      <c r="H3413" s="60">
        <v>0</v>
      </c>
      <c r="I3413" s="27">
        <v>2</v>
      </c>
      <c r="J3413" s="170" t="s">
        <v>14</v>
      </c>
      <c r="K3413" s="170" t="s">
        <v>13</v>
      </c>
      <c r="L3413" s="5">
        <v>2</v>
      </c>
      <c r="N3413" s="31">
        <v>0.96252522340732205</v>
      </c>
      <c r="O3413" s="4" t="s">
        <v>6535</v>
      </c>
      <c r="P3413" s="56">
        <v>9.719533671969377E-2</v>
      </c>
      <c r="Q3413" s="8" t="s">
        <v>6535</v>
      </c>
      <c r="R3413" s="35">
        <v>178.92447916666666</v>
      </c>
      <c r="S3413" s="2" t="s">
        <v>6535</v>
      </c>
      <c r="T3413" s="36">
        <v>18.067708333333332</v>
      </c>
      <c r="U3413" s="2" t="s">
        <v>6535</v>
      </c>
      <c r="V3413" s="31">
        <v>9.902997982127415</v>
      </c>
      <c r="W3413" s="2" t="s">
        <v>6535</v>
      </c>
      <c r="X3413" s="31" t="s">
        <v>6535</v>
      </c>
      <c r="Y3413" s="2" t="s">
        <v>6535</v>
      </c>
      <c r="AA3413" s="37">
        <v>6678</v>
      </c>
      <c r="AB3413" s="4" t="s">
        <v>6535</v>
      </c>
      <c r="AC3413" s="37">
        <v>68707</v>
      </c>
      <c r="AD3413" s="4" t="s">
        <v>6535</v>
      </c>
      <c r="AE3413" s="41">
        <v>6938</v>
      </c>
      <c r="AF3413" s="4" t="s">
        <v>6535</v>
      </c>
      <c r="AG3413" s="41">
        <v>384</v>
      </c>
      <c r="AH3413" s="2" t="s">
        <v>6535</v>
      </c>
      <c r="AI3413" s="41">
        <v>0</v>
      </c>
      <c r="AJ3413" s="2" t="s">
        <v>6535</v>
      </c>
      <c r="AK3413" s="41">
        <v>16143</v>
      </c>
      <c r="AL3413" s="2" t="s">
        <v>6535</v>
      </c>
      <c r="AM3413" s="2" t="str">
        <f>IF(OR(O3413="Q",Q3413="Q",S3413="Q",U3413="Q",W3413="Q",Y3413="Q",AB3413="Q",AD3413="Q",AF3413="Q",AH3413="Q",AJ3413="Q",AL3413="Q"),"Yes","No")</f>
        <v>No</v>
      </c>
    </row>
    <row r="3414" spans="1:39">
      <c r="A3414" s="6" t="s">
        <v>4741</v>
      </c>
      <c r="B3414" s="6" t="s">
        <v>4469</v>
      </c>
      <c r="C3414" s="4" t="s">
        <v>63</v>
      </c>
      <c r="D3414" s="242" t="s">
        <v>4742</v>
      </c>
      <c r="E3414" s="237" t="s">
        <v>4743</v>
      </c>
      <c r="F3414" s="25" t="s">
        <v>481</v>
      </c>
      <c r="G3414" s="53" t="s">
        <v>476</v>
      </c>
      <c r="H3414" s="180">
        <v>0</v>
      </c>
      <c r="I3414" s="28">
        <v>2</v>
      </c>
      <c r="J3414" s="171" t="s">
        <v>14</v>
      </c>
      <c r="K3414" s="171" t="s">
        <v>13</v>
      </c>
      <c r="L3414" s="9">
        <v>2</v>
      </c>
      <c r="M3414" s="9"/>
      <c r="N3414" s="32">
        <v>3.630508474576271</v>
      </c>
      <c r="O3414" s="10" t="s">
        <v>6535</v>
      </c>
      <c r="P3414" s="57">
        <v>3.5123390997786344E-2</v>
      </c>
      <c r="Q3414" s="7" t="s">
        <v>6535</v>
      </c>
      <c r="R3414" s="182">
        <v>148.2377248420029</v>
      </c>
      <c r="S3414" s="1" t="s">
        <v>6535</v>
      </c>
      <c r="T3414" s="36">
        <v>1.4341273699562469</v>
      </c>
      <c r="U3414" s="2" t="s">
        <v>6535</v>
      </c>
      <c r="V3414" s="31">
        <v>103.36440677966101</v>
      </c>
      <c r="W3414" s="2" t="s">
        <v>6535</v>
      </c>
      <c r="X3414" s="31" t="s">
        <v>6535</v>
      </c>
      <c r="Y3414" s="2" t="s">
        <v>6535</v>
      </c>
      <c r="AA3414" s="38">
        <v>10710</v>
      </c>
      <c r="AB3414" s="9" t="s">
        <v>6535</v>
      </c>
      <c r="AC3414" s="38">
        <v>304925</v>
      </c>
      <c r="AD3414" s="9" t="s">
        <v>6535</v>
      </c>
      <c r="AE3414" s="42">
        <v>2950</v>
      </c>
      <c r="AF3414" s="9" t="s">
        <v>6535</v>
      </c>
      <c r="AG3414" s="41">
        <v>2057</v>
      </c>
      <c r="AH3414" s="2" t="s">
        <v>6535</v>
      </c>
      <c r="AI3414" s="41">
        <v>0</v>
      </c>
      <c r="AJ3414" s="2" t="s">
        <v>6535</v>
      </c>
      <c r="AK3414" s="41">
        <v>27894</v>
      </c>
      <c r="AL3414" s="2" t="s">
        <v>6535</v>
      </c>
      <c r="AM3414" s="2" t="str">
        <f>IF(OR(O3414="Q",Q3414="Q",S3414="Q",U3414="Q",W3414="Q",Y3414="Q",AB3414="Q",AD3414="Q",AF3414="Q",AH3414="Q",AJ3414="Q",AL3414="Q"),"Yes","No")</f>
        <v>No</v>
      </c>
    </row>
    <row r="3415" spans="1:39">
      <c r="A3415" s="6" t="s">
        <v>4748</v>
      </c>
      <c r="B3415" s="6" t="s">
        <v>4749</v>
      </c>
      <c r="C3415" s="4" t="s">
        <v>63</v>
      </c>
      <c r="D3415" s="242" t="s">
        <v>4750</v>
      </c>
      <c r="E3415" s="237" t="s">
        <v>4751</v>
      </c>
      <c r="F3415" s="25" t="s">
        <v>317</v>
      </c>
      <c r="G3415" s="53" t="s">
        <v>476</v>
      </c>
      <c r="H3415" s="180">
        <v>0</v>
      </c>
      <c r="I3415" s="28">
        <v>2</v>
      </c>
      <c r="J3415" s="171" t="s">
        <v>14</v>
      </c>
      <c r="K3415" s="171" t="s">
        <v>13</v>
      </c>
      <c r="L3415" s="9">
        <v>2</v>
      </c>
      <c r="M3415" s="9"/>
      <c r="N3415" s="32">
        <v>3.9212598425196852</v>
      </c>
      <c r="O3415" s="10" t="s">
        <v>6535</v>
      </c>
      <c r="P3415" s="57">
        <v>8.4604929882004076E-2</v>
      </c>
      <c r="Q3415" s="7" t="s">
        <v>6535</v>
      </c>
      <c r="R3415" s="182">
        <v>95.357879234167896</v>
      </c>
      <c r="S3415" s="1" t="s">
        <v>6535</v>
      </c>
      <c r="T3415" s="36">
        <v>2.0574374079528717</v>
      </c>
      <c r="U3415" s="2" t="s">
        <v>6535</v>
      </c>
      <c r="V3415" s="31">
        <v>46.3478883321403</v>
      </c>
      <c r="W3415" s="2" t="s">
        <v>6535</v>
      </c>
      <c r="X3415" s="31" t="s">
        <v>6535</v>
      </c>
      <c r="Y3415" s="2" t="s">
        <v>6535</v>
      </c>
      <c r="AA3415" s="38">
        <v>5478</v>
      </c>
      <c r="AB3415" s="9" t="s">
        <v>6535</v>
      </c>
      <c r="AC3415" s="38">
        <v>64748</v>
      </c>
      <c r="AD3415" s="9" t="s">
        <v>6535</v>
      </c>
      <c r="AE3415" s="42">
        <v>1397</v>
      </c>
      <c r="AF3415" s="9" t="s">
        <v>6535</v>
      </c>
      <c r="AG3415" s="41">
        <v>679</v>
      </c>
      <c r="AH3415" s="2" t="s">
        <v>6535</v>
      </c>
      <c r="AI3415" s="41">
        <v>0</v>
      </c>
      <c r="AJ3415" s="2" t="s">
        <v>6535</v>
      </c>
      <c r="AK3415" s="41">
        <v>30342</v>
      </c>
      <c r="AL3415" s="2" t="s">
        <v>6535</v>
      </c>
      <c r="AM3415" s="2" t="str">
        <f>IF(OR(O3415="Q",Q3415="Q",S3415="Q",U3415="Q",W3415="Q",Y3415="Q",AB3415="Q",AD3415="Q",AF3415="Q",AH3415="Q",AJ3415="Q",AL3415="Q"),"Yes","No")</f>
        <v>No</v>
      </c>
    </row>
    <row r="3416" spans="1:39">
      <c r="A3416" s="6" t="s">
        <v>4769</v>
      </c>
      <c r="B3416" s="6" t="s">
        <v>2248</v>
      </c>
      <c r="C3416" s="4" t="s">
        <v>63</v>
      </c>
      <c r="D3416" s="242" t="s">
        <v>4770</v>
      </c>
      <c r="E3416" s="237" t="s">
        <v>4771</v>
      </c>
      <c r="F3416" s="25" t="s">
        <v>317</v>
      </c>
      <c r="G3416" s="53" t="s">
        <v>476</v>
      </c>
      <c r="H3416" s="180">
        <v>0</v>
      </c>
      <c r="I3416" s="28">
        <v>2</v>
      </c>
      <c r="J3416" s="171" t="s">
        <v>14</v>
      </c>
      <c r="K3416" s="171" t="s">
        <v>13</v>
      </c>
      <c r="L3416" s="9">
        <v>2</v>
      </c>
      <c r="M3416" s="9"/>
      <c r="N3416" s="32">
        <v>1.940628236106317</v>
      </c>
      <c r="O3416" s="10" t="s">
        <v>6535</v>
      </c>
      <c r="P3416" s="57">
        <v>0.10957142021867508</v>
      </c>
      <c r="Q3416" s="7" t="s">
        <v>6535</v>
      </c>
      <c r="R3416" s="182">
        <v>31.948318804483186</v>
      </c>
      <c r="S3416" s="1" t="s">
        <v>6535</v>
      </c>
      <c r="T3416" s="36">
        <v>1.8038605230386053</v>
      </c>
      <c r="U3416" s="2" t="s">
        <v>6535</v>
      </c>
      <c r="V3416" s="31">
        <v>17.711080428028996</v>
      </c>
      <c r="W3416" s="2" t="s">
        <v>6535</v>
      </c>
      <c r="X3416" s="31" t="s">
        <v>6535</v>
      </c>
      <c r="Y3416" s="2" t="s">
        <v>6535</v>
      </c>
      <c r="AA3416" s="38">
        <v>5622</v>
      </c>
      <c r="AB3416" s="9" t="s">
        <v>6535</v>
      </c>
      <c r="AC3416" s="38">
        <v>51309</v>
      </c>
      <c r="AD3416" s="9" t="s">
        <v>6535</v>
      </c>
      <c r="AE3416" s="42">
        <v>2897</v>
      </c>
      <c r="AF3416" s="9" t="s">
        <v>6535</v>
      </c>
      <c r="AG3416" s="41">
        <v>1606</v>
      </c>
      <c r="AH3416" s="2" t="s">
        <v>6535</v>
      </c>
      <c r="AI3416" s="41">
        <v>0</v>
      </c>
      <c r="AJ3416" s="2" t="s">
        <v>6535</v>
      </c>
      <c r="AK3416" s="41">
        <v>55386</v>
      </c>
      <c r="AL3416" s="2" t="s">
        <v>6535</v>
      </c>
      <c r="AM3416" s="2" t="str">
        <f>IF(OR(O3416="Q",Q3416="Q",S3416="Q",U3416="Q",W3416="Q",Y3416="Q",AB3416="Q",AD3416="Q",AF3416="Q",AH3416="Q",AJ3416="Q",AL3416="Q"),"Yes","No")</f>
        <v>No</v>
      </c>
    </row>
    <row r="3417" spans="1:39">
      <c r="A3417" s="6" t="s">
        <v>4827</v>
      </c>
      <c r="B3417" s="6" t="s">
        <v>4828</v>
      </c>
      <c r="C3417" s="4" t="s">
        <v>63</v>
      </c>
      <c r="D3417" s="242" t="s">
        <v>4829</v>
      </c>
      <c r="E3417" s="237" t="s">
        <v>4830</v>
      </c>
      <c r="F3417" s="25" t="s">
        <v>317</v>
      </c>
      <c r="G3417" s="53" t="s">
        <v>476</v>
      </c>
      <c r="H3417" s="180">
        <v>0</v>
      </c>
      <c r="I3417" s="28">
        <v>2</v>
      </c>
      <c r="J3417" s="171" t="s">
        <v>14</v>
      </c>
      <c r="K3417" s="171" t="s">
        <v>13</v>
      </c>
      <c r="L3417" s="9">
        <v>2</v>
      </c>
      <c r="M3417" s="9"/>
      <c r="N3417" s="32">
        <v>0.55712653527563549</v>
      </c>
      <c r="O3417" s="10" t="s">
        <v>6535</v>
      </c>
      <c r="P3417" s="57">
        <v>0.13608772501046559</v>
      </c>
      <c r="Q3417" s="7" t="s">
        <v>6535</v>
      </c>
      <c r="R3417" s="182">
        <v>26.898967782295902</v>
      </c>
      <c r="S3417" s="1" t="s">
        <v>6535</v>
      </c>
      <c r="T3417" s="36">
        <v>6.5705348764466684</v>
      </c>
      <c r="U3417" s="2" t="s">
        <v>6535</v>
      </c>
      <c r="V3417" s="31">
        <v>4.0938779396362941</v>
      </c>
      <c r="W3417" s="2" t="s">
        <v>6535</v>
      </c>
      <c r="X3417" s="31" t="s">
        <v>6535</v>
      </c>
      <c r="Y3417" s="2" t="s">
        <v>6535</v>
      </c>
      <c r="AA3417" s="38">
        <v>11703</v>
      </c>
      <c r="AB3417" s="9" t="s">
        <v>6535</v>
      </c>
      <c r="AC3417" s="38">
        <v>85996</v>
      </c>
      <c r="AD3417" s="9" t="s">
        <v>6535</v>
      </c>
      <c r="AE3417" s="42">
        <v>21006</v>
      </c>
      <c r="AF3417" s="9" t="s">
        <v>6535</v>
      </c>
      <c r="AG3417" s="41">
        <v>3197</v>
      </c>
      <c r="AH3417" s="2" t="s">
        <v>6535</v>
      </c>
      <c r="AI3417" s="41">
        <v>0</v>
      </c>
      <c r="AJ3417" s="2" t="s">
        <v>6535</v>
      </c>
      <c r="AK3417" s="41">
        <v>20671</v>
      </c>
      <c r="AL3417" s="2" t="s">
        <v>6535</v>
      </c>
      <c r="AM3417" s="2" t="str">
        <f>IF(OR(O3417="Q",Q3417="Q",S3417="Q",U3417="Q",W3417="Q",Y3417="Q",AB3417="Q",AD3417="Q",AF3417="Q",AH3417="Q",AJ3417="Q",AL3417="Q"),"Yes","No")</f>
        <v>No</v>
      </c>
    </row>
    <row r="3418" spans="1:39">
      <c r="A3418" s="6" t="s">
        <v>4831</v>
      </c>
      <c r="B3418" s="6" t="s">
        <v>4832</v>
      </c>
      <c r="C3418" s="4" t="s">
        <v>63</v>
      </c>
      <c r="D3418" s="242" t="s">
        <v>4833</v>
      </c>
      <c r="E3418" s="237" t="s">
        <v>4834</v>
      </c>
      <c r="F3418" s="25" t="s">
        <v>481</v>
      </c>
      <c r="G3418" s="53" t="s">
        <v>476</v>
      </c>
      <c r="H3418" s="180">
        <v>0</v>
      </c>
      <c r="I3418" s="28">
        <v>2</v>
      </c>
      <c r="J3418" s="171" t="s">
        <v>14</v>
      </c>
      <c r="K3418" s="171" t="s">
        <v>13</v>
      </c>
      <c r="L3418" s="9">
        <v>2</v>
      </c>
      <c r="M3418" s="9"/>
      <c r="N3418" s="32">
        <v>1.5714071181859137</v>
      </c>
      <c r="O3418" s="10" t="s">
        <v>6535</v>
      </c>
      <c r="P3418" s="57">
        <v>0.23859361105410767</v>
      </c>
      <c r="Q3418" s="7" t="s">
        <v>6535</v>
      </c>
      <c r="R3418" s="182">
        <v>22.376020408163264</v>
      </c>
      <c r="S3418" s="1" t="s">
        <v>6535</v>
      </c>
      <c r="T3418" s="36">
        <v>3.3974489795918368</v>
      </c>
      <c r="U3418" s="2" t="s">
        <v>6535</v>
      </c>
      <c r="V3418" s="31">
        <v>6.5861240426490468</v>
      </c>
      <c r="W3418" s="2" t="s">
        <v>6535</v>
      </c>
      <c r="X3418" s="31" t="s">
        <v>6535</v>
      </c>
      <c r="Y3418" s="2" t="s">
        <v>6535</v>
      </c>
      <c r="AA3418" s="38">
        <v>10464</v>
      </c>
      <c r="AB3418" s="9" t="s">
        <v>6535</v>
      </c>
      <c r="AC3418" s="38">
        <v>43857</v>
      </c>
      <c r="AD3418" s="9" t="s">
        <v>6535</v>
      </c>
      <c r="AE3418" s="42">
        <v>6659</v>
      </c>
      <c r="AF3418" s="9" t="s">
        <v>6535</v>
      </c>
      <c r="AG3418" s="41">
        <v>1960</v>
      </c>
      <c r="AH3418" s="2" t="s">
        <v>6535</v>
      </c>
      <c r="AI3418" s="41">
        <v>0</v>
      </c>
      <c r="AJ3418" s="2" t="s">
        <v>6535</v>
      </c>
      <c r="AK3418" s="41">
        <v>22307</v>
      </c>
      <c r="AL3418" s="2" t="s">
        <v>6535</v>
      </c>
      <c r="AM3418" s="2" t="str">
        <f>IF(OR(O3418="Q",Q3418="Q",S3418="Q",U3418="Q",W3418="Q",Y3418="Q",AB3418="Q",AD3418="Q",AF3418="Q",AH3418="Q",AJ3418="Q",AL3418="Q"),"Yes","No")</f>
        <v>No</v>
      </c>
    </row>
    <row r="3419" spans="1:39">
      <c r="A3419" s="3" t="s">
        <v>4835</v>
      </c>
      <c r="B3419" s="3" t="s">
        <v>4836</v>
      </c>
      <c r="C3419" s="4" t="s">
        <v>63</v>
      </c>
      <c r="D3419" s="241" t="s">
        <v>4837</v>
      </c>
      <c r="E3419" s="236" t="s">
        <v>4838</v>
      </c>
      <c r="F3419" s="3" t="s">
        <v>481</v>
      </c>
      <c r="G3419" s="4" t="s">
        <v>476</v>
      </c>
      <c r="H3419" s="60">
        <v>0</v>
      </c>
      <c r="I3419" s="27">
        <v>2</v>
      </c>
      <c r="J3419" s="170" t="s">
        <v>14</v>
      </c>
      <c r="K3419" s="170" t="s">
        <v>13</v>
      </c>
      <c r="L3419" s="5">
        <v>2</v>
      </c>
      <c r="N3419" s="31">
        <v>0</v>
      </c>
      <c r="O3419" s="4" t="s">
        <v>6535</v>
      </c>
      <c r="P3419" s="56">
        <v>0</v>
      </c>
      <c r="Q3419" s="8" t="s">
        <v>6535</v>
      </c>
      <c r="R3419" s="35">
        <v>13.756596906278435</v>
      </c>
      <c r="S3419" s="2" t="s">
        <v>6535</v>
      </c>
      <c r="T3419" s="36">
        <v>0.81938125568698816</v>
      </c>
      <c r="U3419" s="2" t="s">
        <v>6535</v>
      </c>
      <c r="V3419" s="31">
        <v>16.789006107717935</v>
      </c>
      <c r="W3419" s="2" t="s">
        <v>6535</v>
      </c>
      <c r="X3419" s="31" t="s">
        <v>6535</v>
      </c>
      <c r="Y3419" s="2" t="s">
        <v>6535</v>
      </c>
      <c r="AA3419" s="37">
        <v>0</v>
      </c>
      <c r="AB3419" s="4" t="s">
        <v>6535</v>
      </c>
      <c r="AC3419" s="37">
        <v>30237</v>
      </c>
      <c r="AD3419" s="4" t="s">
        <v>6535</v>
      </c>
      <c r="AE3419" s="41">
        <v>1801</v>
      </c>
      <c r="AF3419" s="4" t="s">
        <v>6535</v>
      </c>
      <c r="AG3419" s="41">
        <v>2198</v>
      </c>
      <c r="AH3419" s="2" t="s">
        <v>6535</v>
      </c>
      <c r="AI3419" s="41">
        <v>0</v>
      </c>
      <c r="AJ3419" s="2" t="s">
        <v>6535</v>
      </c>
      <c r="AK3419" s="41">
        <v>46149</v>
      </c>
      <c r="AL3419" s="2" t="s">
        <v>6535</v>
      </c>
      <c r="AM3419" s="2" t="str">
        <f>IF(OR(O3419="Q",Q3419="Q",S3419="Q",U3419="Q",W3419="Q",Y3419="Q",AB3419="Q",AD3419="Q",AF3419="Q",AH3419="Q",AJ3419="Q",AL3419="Q"),"Yes","No")</f>
        <v>No</v>
      </c>
    </row>
    <row r="3420" spans="1:39">
      <c r="A3420" s="6" t="s">
        <v>3160</v>
      </c>
      <c r="B3420" s="6" t="s">
        <v>3161</v>
      </c>
      <c r="C3420" s="4" t="s">
        <v>60</v>
      </c>
      <c r="D3420" s="242" t="s">
        <v>3162</v>
      </c>
      <c r="E3420" s="237" t="s">
        <v>3163</v>
      </c>
      <c r="F3420" s="25" t="s">
        <v>317</v>
      </c>
      <c r="G3420" s="53" t="s">
        <v>476</v>
      </c>
      <c r="H3420" s="180">
        <v>0</v>
      </c>
      <c r="I3420" s="28">
        <v>2</v>
      </c>
      <c r="J3420" s="171" t="s">
        <v>14</v>
      </c>
      <c r="K3420" s="171" t="s">
        <v>13</v>
      </c>
      <c r="L3420" s="9">
        <v>2</v>
      </c>
      <c r="M3420" s="9"/>
      <c r="N3420" s="32">
        <v>0.93635655897236281</v>
      </c>
      <c r="O3420" s="10" t="s">
        <v>6535</v>
      </c>
      <c r="P3420" s="57">
        <v>8.333261161390898E-2</v>
      </c>
      <c r="Q3420" s="7" t="s">
        <v>6535</v>
      </c>
      <c r="R3420" s="182">
        <v>34.354358821779229</v>
      </c>
      <c r="S3420" s="1" t="s">
        <v>6535</v>
      </c>
      <c r="T3420" s="36">
        <v>3.0574233858970543</v>
      </c>
      <c r="U3420" s="2" t="s">
        <v>6535</v>
      </c>
      <c r="V3420" s="31">
        <v>11.236376021798366</v>
      </c>
      <c r="W3420" s="2" t="s">
        <v>6535</v>
      </c>
      <c r="X3420" s="31" t="s">
        <v>6535</v>
      </c>
      <c r="Y3420" s="2" t="s">
        <v>6535</v>
      </c>
      <c r="AA3420" s="38">
        <v>9622</v>
      </c>
      <c r="AB3420" s="9" t="s">
        <v>6535</v>
      </c>
      <c r="AC3420" s="38">
        <v>115465</v>
      </c>
      <c r="AD3420" s="9" t="s">
        <v>6535</v>
      </c>
      <c r="AE3420" s="42">
        <v>10276</v>
      </c>
      <c r="AF3420" s="9" t="s">
        <v>6535</v>
      </c>
      <c r="AG3420" s="41">
        <v>3361</v>
      </c>
      <c r="AH3420" s="2" t="s">
        <v>6535</v>
      </c>
      <c r="AI3420" s="41">
        <v>0</v>
      </c>
      <c r="AJ3420" s="2" t="s">
        <v>6535</v>
      </c>
      <c r="AK3420" s="41">
        <v>24903</v>
      </c>
      <c r="AL3420" s="2" t="s">
        <v>6535</v>
      </c>
      <c r="AM3420" s="2" t="str">
        <f>IF(OR(O3420="Q",Q3420="Q",S3420="Q",U3420="Q",W3420="Q",Y3420="Q",AB3420="Q",AD3420="Q",AF3420="Q",AH3420="Q",AJ3420="Q",AL3420="Q"),"Yes","No")</f>
        <v>No</v>
      </c>
    </row>
    <row r="3421" spans="1:39">
      <c r="A3421" s="6" t="s">
        <v>5269</v>
      </c>
      <c r="B3421" s="6" t="s">
        <v>5270</v>
      </c>
      <c r="C3421" s="4" t="s">
        <v>41</v>
      </c>
      <c r="D3421" s="242" t="s">
        <v>5271</v>
      </c>
      <c r="E3421" s="237" t="s">
        <v>5272</v>
      </c>
      <c r="F3421" s="25" t="s">
        <v>317</v>
      </c>
      <c r="G3421" s="53" t="s">
        <v>476</v>
      </c>
      <c r="H3421" s="180">
        <v>0</v>
      </c>
      <c r="I3421" s="28">
        <v>2</v>
      </c>
      <c r="J3421" s="171" t="s">
        <v>15</v>
      </c>
      <c r="K3421" s="171" t="s">
        <v>13</v>
      </c>
      <c r="L3421" s="9">
        <v>2</v>
      </c>
      <c r="M3421" s="9"/>
      <c r="N3421" s="32">
        <v>0.82596608284681683</v>
      </c>
      <c r="O3421" s="10" t="s">
        <v>6535</v>
      </c>
      <c r="P3421" s="57">
        <v>8.6761751238202039E-2</v>
      </c>
      <c r="Q3421" s="7" t="s">
        <v>6535</v>
      </c>
      <c r="R3421" s="182">
        <v>69.178181818181812</v>
      </c>
      <c r="S3421" s="1" t="s">
        <v>6535</v>
      </c>
      <c r="T3421" s="36">
        <v>7.2666666666666666</v>
      </c>
      <c r="U3421" s="2" t="s">
        <v>6535</v>
      </c>
      <c r="V3421" s="31">
        <v>9.5199332777314432</v>
      </c>
      <c r="W3421" s="2" t="s">
        <v>6535</v>
      </c>
      <c r="X3421" s="31" t="s">
        <v>6535</v>
      </c>
      <c r="Y3421" s="2" t="s">
        <v>6535</v>
      </c>
      <c r="AA3421" s="38">
        <v>14855</v>
      </c>
      <c r="AB3421" s="9" t="s">
        <v>6535</v>
      </c>
      <c r="AC3421" s="38">
        <v>171216</v>
      </c>
      <c r="AD3421" s="9" t="s">
        <v>6535</v>
      </c>
      <c r="AE3421" s="42">
        <v>17985</v>
      </c>
      <c r="AF3421" s="9" t="s">
        <v>6535</v>
      </c>
      <c r="AG3421" s="41">
        <v>2475</v>
      </c>
      <c r="AH3421" s="2" t="s">
        <v>6535</v>
      </c>
      <c r="AI3421" s="41">
        <v>0</v>
      </c>
      <c r="AJ3421" s="2" t="s">
        <v>6535</v>
      </c>
      <c r="AK3421" s="41">
        <v>38556</v>
      </c>
      <c r="AL3421" s="2" t="s">
        <v>6535</v>
      </c>
      <c r="AM3421" s="2" t="str">
        <f>IF(OR(O3421="Q",Q3421="Q",S3421="Q",U3421="Q",W3421="Q",Y3421="Q",AB3421="Q",AD3421="Q",AF3421="Q",AH3421="Q",AJ3421="Q",AL3421="Q"),"Yes","No")</f>
        <v>No</v>
      </c>
    </row>
    <row r="3422" spans="1:39">
      <c r="A3422" s="6" t="s">
        <v>6445</v>
      </c>
      <c r="B3422" s="6" t="s">
        <v>6446</v>
      </c>
      <c r="C3422" s="4" t="s">
        <v>130</v>
      </c>
      <c r="D3422" s="242"/>
      <c r="E3422" s="237" t="s">
        <v>6447</v>
      </c>
      <c r="F3422" s="25" t="s">
        <v>320</v>
      </c>
      <c r="G3422" s="53" t="s">
        <v>476</v>
      </c>
      <c r="H3422" s="180">
        <v>0</v>
      </c>
      <c r="I3422" s="28">
        <v>2</v>
      </c>
      <c r="J3422" s="171" t="s">
        <v>14</v>
      </c>
      <c r="K3422" s="171" t="s">
        <v>16</v>
      </c>
      <c r="L3422" s="9">
        <v>2</v>
      </c>
      <c r="M3422" s="9"/>
      <c r="N3422" s="32">
        <v>0.17596910521713785</v>
      </c>
      <c r="O3422" s="10" t="s">
        <v>6535</v>
      </c>
      <c r="P3422" s="57">
        <v>1.3514950389219378E-2</v>
      </c>
      <c r="Q3422" s="7" t="s">
        <v>6535</v>
      </c>
      <c r="R3422" s="182">
        <v>30.603014214762801</v>
      </c>
      <c r="S3422" s="1" t="s">
        <v>6535</v>
      </c>
      <c r="T3422" s="36">
        <v>2.3504024661757148</v>
      </c>
      <c r="U3422" s="2" t="s">
        <v>6535</v>
      </c>
      <c r="V3422" s="31">
        <v>13.020329350043719</v>
      </c>
      <c r="W3422" s="2" t="s">
        <v>6535</v>
      </c>
      <c r="X3422" s="31" t="s">
        <v>6535</v>
      </c>
      <c r="Y3422" s="2" t="s">
        <v>6535</v>
      </c>
      <c r="AA3422" s="38">
        <v>2415</v>
      </c>
      <c r="AB3422" s="9" t="s">
        <v>6535</v>
      </c>
      <c r="AC3422" s="38">
        <v>178691</v>
      </c>
      <c r="AD3422" s="9" t="s">
        <v>6535</v>
      </c>
      <c r="AE3422" s="42">
        <v>13724</v>
      </c>
      <c r="AF3422" s="9" t="s">
        <v>6535</v>
      </c>
      <c r="AG3422" s="41">
        <v>5839</v>
      </c>
      <c r="AH3422" s="2" t="s">
        <v>6535</v>
      </c>
      <c r="AI3422" s="41">
        <v>0</v>
      </c>
      <c r="AJ3422" s="2" t="s">
        <v>6535</v>
      </c>
      <c r="AK3422" s="41">
        <v>91845</v>
      </c>
      <c r="AL3422" s="2" t="s">
        <v>6535</v>
      </c>
      <c r="AM3422" s="2" t="str">
        <f>IF(OR(O3422="Q",Q3422="Q",S3422="Q",U3422="Q",W3422="Q",Y3422="Q",AB3422="Q",AD3422="Q",AF3422="Q",AH3422="Q",AJ3422="Q",AL3422="Q"),"Yes","No")</f>
        <v>No</v>
      </c>
    </row>
    <row r="3423" spans="1:39">
      <c r="A3423" s="6" t="s">
        <v>365</v>
      </c>
      <c r="B3423" s="6" t="s">
        <v>322</v>
      </c>
      <c r="C3423" s="4" t="s">
        <v>137</v>
      </c>
      <c r="D3423" s="242">
        <v>28</v>
      </c>
      <c r="E3423" s="237">
        <v>28</v>
      </c>
      <c r="F3423" s="25" t="s">
        <v>317</v>
      </c>
      <c r="G3423" s="53" t="s">
        <v>262</v>
      </c>
      <c r="H3423" s="180">
        <v>3059393</v>
      </c>
      <c r="I3423" s="28">
        <v>2</v>
      </c>
      <c r="J3423" s="171" t="s">
        <v>32</v>
      </c>
      <c r="K3423" s="171" t="s">
        <v>16</v>
      </c>
      <c r="L3423" s="9">
        <v>2</v>
      </c>
      <c r="M3423" s="9"/>
      <c r="N3423" s="32">
        <v>11.887083723703261</v>
      </c>
      <c r="O3423" s="10" t="s">
        <v>6535</v>
      </c>
      <c r="P3423" s="57">
        <v>0.3531347576948653</v>
      </c>
      <c r="Q3423" s="7" t="s">
        <v>6535</v>
      </c>
      <c r="R3423" s="182">
        <v>1082.6117103235747</v>
      </c>
      <c r="S3423" s="1" t="s">
        <v>6535</v>
      </c>
      <c r="T3423" s="36">
        <v>32.161616161616159</v>
      </c>
      <c r="U3423" s="2" t="s">
        <v>6535</v>
      </c>
      <c r="V3423" s="31">
        <v>33.661607827271951</v>
      </c>
      <c r="W3423" s="2" t="s">
        <v>6535</v>
      </c>
      <c r="X3423" s="31">
        <v>4.7748071890144175</v>
      </c>
      <c r="Y3423" s="2" t="s">
        <v>6535</v>
      </c>
      <c r="AA3423" s="38">
        <v>2233060</v>
      </c>
      <c r="AB3423" s="9" t="s">
        <v>6535</v>
      </c>
      <c r="AC3423" s="38">
        <v>6323535</v>
      </c>
      <c r="AD3423" s="9" t="s">
        <v>6535</v>
      </c>
      <c r="AE3423" s="42">
        <v>187856</v>
      </c>
      <c r="AF3423" s="9" t="s">
        <v>6535</v>
      </c>
      <c r="AG3423" s="41">
        <v>5841</v>
      </c>
      <c r="AH3423" s="2" t="s">
        <v>6535</v>
      </c>
      <c r="AI3423" s="41">
        <v>1324354</v>
      </c>
      <c r="AJ3423" s="2" t="s">
        <v>6535</v>
      </c>
      <c r="AK3423" s="41">
        <v>35557</v>
      </c>
      <c r="AL3423" s="2" t="s">
        <v>6535</v>
      </c>
      <c r="AM3423" s="2" t="str">
        <f>IF(OR(O3423="Q",Q3423="Q",S3423="Q",U3423="Q",W3423="Q",Y3423="Q",AB3423="Q",AD3423="Q",AF3423="Q",AH3423="Q",AJ3423="Q",AL3423="Q"),"Yes","No")</f>
        <v>No</v>
      </c>
    </row>
    <row r="3424" spans="1:39">
      <c r="A3424" s="6" t="s">
        <v>6478</v>
      </c>
      <c r="B3424" s="6" t="s">
        <v>6533</v>
      </c>
      <c r="C3424" s="4" t="s">
        <v>82</v>
      </c>
      <c r="D3424" s="242"/>
      <c r="E3424" s="237" t="s">
        <v>6479</v>
      </c>
      <c r="F3424" s="25" t="s">
        <v>317</v>
      </c>
      <c r="G3424" s="53" t="s">
        <v>476</v>
      </c>
      <c r="H3424" s="180">
        <v>0</v>
      </c>
      <c r="I3424" s="28">
        <v>2</v>
      </c>
      <c r="J3424" s="171" t="s">
        <v>14</v>
      </c>
      <c r="K3424" s="171" t="s">
        <v>13</v>
      </c>
      <c r="L3424" s="9">
        <v>2</v>
      </c>
      <c r="M3424" s="9"/>
      <c r="N3424" s="32">
        <v>0.96432432432432436</v>
      </c>
      <c r="O3424" s="10" t="s">
        <v>6535</v>
      </c>
      <c r="P3424" s="57">
        <v>9.2937964950301113E-2</v>
      </c>
      <c r="Q3424" s="7" t="s">
        <v>6535</v>
      </c>
      <c r="R3424" s="182">
        <v>22.196577243293248</v>
      </c>
      <c r="S3424" s="1" t="s">
        <v>6535</v>
      </c>
      <c r="T3424" s="36">
        <v>2.1392229417206292</v>
      </c>
      <c r="U3424" s="2" t="s">
        <v>6535</v>
      </c>
      <c r="V3424" s="31">
        <v>10.375999999999999</v>
      </c>
      <c r="W3424" s="2" t="s">
        <v>6535</v>
      </c>
      <c r="X3424" s="31" t="s">
        <v>6535</v>
      </c>
      <c r="Y3424" s="2" t="s">
        <v>6535</v>
      </c>
      <c r="AA3424" s="38">
        <v>4460</v>
      </c>
      <c r="AB3424" s="9" t="s">
        <v>6535</v>
      </c>
      <c r="AC3424" s="38">
        <v>47989</v>
      </c>
      <c r="AD3424" s="9" t="s">
        <v>6535</v>
      </c>
      <c r="AE3424" s="42">
        <v>4625</v>
      </c>
      <c r="AF3424" s="9" t="s">
        <v>6535</v>
      </c>
      <c r="AG3424" s="41">
        <v>2162</v>
      </c>
      <c r="AH3424" s="2" t="s">
        <v>6535</v>
      </c>
      <c r="AI3424" s="41">
        <v>0</v>
      </c>
      <c r="AJ3424" s="2" t="s">
        <v>6535</v>
      </c>
      <c r="AK3424" s="41">
        <v>11258</v>
      </c>
      <c r="AL3424" s="2" t="s">
        <v>6535</v>
      </c>
      <c r="AM3424" s="2" t="str">
        <f>IF(OR(O3424="Q",Q3424="Q",S3424="Q",U3424="Q",W3424="Q",Y3424="Q",AB3424="Q",AD3424="Q",AF3424="Q",AH3424="Q",AJ3424="Q",AL3424="Q"),"Yes","No")</f>
        <v>No</v>
      </c>
    </row>
    <row r="3425" spans="1:39">
      <c r="A3425" s="3" t="s">
        <v>6476</v>
      </c>
      <c r="B3425" s="3" t="s">
        <v>6532</v>
      </c>
      <c r="C3425" s="4" t="s">
        <v>82</v>
      </c>
      <c r="E3425" s="236" t="s">
        <v>6477</v>
      </c>
      <c r="F3425" s="3" t="s">
        <v>317</v>
      </c>
      <c r="G3425" s="4" t="s">
        <v>476</v>
      </c>
      <c r="H3425" s="60">
        <v>0</v>
      </c>
      <c r="I3425" s="27">
        <v>2</v>
      </c>
      <c r="J3425" s="170" t="s">
        <v>14</v>
      </c>
      <c r="K3425" s="170" t="s">
        <v>13</v>
      </c>
      <c r="L3425" s="5">
        <v>2</v>
      </c>
      <c r="N3425" s="31">
        <v>0</v>
      </c>
      <c r="O3425" s="4" t="s">
        <v>6535</v>
      </c>
      <c r="P3425" s="56">
        <v>0</v>
      </c>
      <c r="Q3425" s="8" t="s">
        <v>6535</v>
      </c>
      <c r="R3425" s="35">
        <v>37.28176583493282</v>
      </c>
      <c r="S3425" s="2" t="s">
        <v>6535</v>
      </c>
      <c r="T3425" s="36">
        <v>3.4122840690978888</v>
      </c>
      <c r="U3425" s="2" t="s">
        <v>6535</v>
      </c>
      <c r="V3425" s="31">
        <v>10.925750928113398</v>
      </c>
      <c r="W3425" s="2" t="s">
        <v>6535</v>
      </c>
      <c r="X3425" s="31" t="s">
        <v>6535</v>
      </c>
      <c r="Y3425" s="2" t="s">
        <v>6535</v>
      </c>
      <c r="AA3425" s="37">
        <v>0</v>
      </c>
      <c r="AB3425" s="4" t="s">
        <v>6535</v>
      </c>
      <c r="AC3425" s="37">
        <v>97119</v>
      </c>
      <c r="AD3425" s="4" t="s">
        <v>6535</v>
      </c>
      <c r="AE3425" s="41">
        <v>8889</v>
      </c>
      <c r="AF3425" s="4" t="s">
        <v>6535</v>
      </c>
      <c r="AG3425" s="41">
        <v>2605</v>
      </c>
      <c r="AH3425" s="2" t="s">
        <v>6535</v>
      </c>
      <c r="AI3425" s="41">
        <v>0</v>
      </c>
      <c r="AJ3425" s="2" t="s">
        <v>6535</v>
      </c>
      <c r="AK3425" s="41">
        <v>14299</v>
      </c>
      <c r="AL3425" s="2" t="s">
        <v>6535</v>
      </c>
      <c r="AM3425" s="2" t="str">
        <f>IF(OR(O3425="Q",Q3425="Q",S3425="Q",U3425="Q",W3425="Q",Y3425="Q",AB3425="Q",AD3425="Q",AF3425="Q",AH3425="Q",AJ3425="Q",AL3425="Q"),"Yes","No")</f>
        <v>No</v>
      </c>
    </row>
    <row r="3426" spans="1:39">
      <c r="A3426" s="3" t="s">
        <v>5416</v>
      </c>
      <c r="B3426" s="3" t="s">
        <v>5417</v>
      </c>
      <c r="C3426" s="4" t="s">
        <v>82</v>
      </c>
      <c r="D3426" s="241" t="s">
        <v>5418</v>
      </c>
      <c r="E3426" s="236" t="s">
        <v>5419</v>
      </c>
      <c r="F3426" s="3" t="s">
        <v>317</v>
      </c>
      <c r="G3426" s="4" t="s">
        <v>476</v>
      </c>
      <c r="H3426" s="60">
        <v>0</v>
      </c>
      <c r="I3426" s="27">
        <v>2</v>
      </c>
      <c r="J3426" s="170" t="s">
        <v>14</v>
      </c>
      <c r="K3426" s="170" t="s">
        <v>13</v>
      </c>
      <c r="L3426" s="5">
        <v>2</v>
      </c>
      <c r="N3426" s="31">
        <v>6.1547911547911545</v>
      </c>
      <c r="O3426" s="4" t="s">
        <v>6535</v>
      </c>
      <c r="P3426" s="56">
        <v>0.11078515198867825</v>
      </c>
      <c r="Q3426" s="8" t="s">
        <v>6535</v>
      </c>
      <c r="R3426" s="35">
        <v>61.001798561151077</v>
      </c>
      <c r="S3426" s="2" t="s">
        <v>6535</v>
      </c>
      <c r="T3426" s="36">
        <v>1.0980215827338129</v>
      </c>
      <c r="U3426" s="2" t="s">
        <v>6535</v>
      </c>
      <c r="V3426" s="31">
        <v>55.556101556101559</v>
      </c>
      <c r="W3426" s="2" t="s">
        <v>6535</v>
      </c>
      <c r="X3426" s="31" t="s">
        <v>6535</v>
      </c>
      <c r="Y3426" s="2" t="s">
        <v>6535</v>
      </c>
      <c r="AA3426" s="37">
        <v>7515</v>
      </c>
      <c r="AB3426" s="4" t="s">
        <v>6535</v>
      </c>
      <c r="AC3426" s="37">
        <v>67834</v>
      </c>
      <c r="AD3426" s="4" t="s">
        <v>6535</v>
      </c>
      <c r="AE3426" s="41">
        <v>1221</v>
      </c>
      <c r="AF3426" s="4" t="s">
        <v>6535</v>
      </c>
      <c r="AG3426" s="41">
        <v>1112</v>
      </c>
      <c r="AH3426" s="2" t="s">
        <v>6535</v>
      </c>
      <c r="AI3426" s="41">
        <v>0</v>
      </c>
      <c r="AJ3426" s="2" t="s">
        <v>6535</v>
      </c>
      <c r="AK3426" s="41">
        <v>25079</v>
      </c>
      <c r="AL3426" s="2" t="s">
        <v>6535</v>
      </c>
      <c r="AM3426" s="2" t="str">
        <f>IF(OR(O3426="Q",Q3426="Q",S3426="Q",U3426="Q",W3426="Q",Y3426="Q",AB3426="Q",AD3426="Q",AF3426="Q",AH3426="Q",AJ3426="Q",AL3426="Q"),"Yes","No")</f>
        <v>No</v>
      </c>
    </row>
    <row r="3427" spans="1:39">
      <c r="A3427" s="3" t="s">
        <v>5412</v>
      </c>
      <c r="B3427" s="3" t="s">
        <v>5413</v>
      </c>
      <c r="C3427" s="4" t="s">
        <v>82</v>
      </c>
      <c r="D3427" s="241" t="s">
        <v>5414</v>
      </c>
      <c r="E3427" s="236" t="s">
        <v>5415</v>
      </c>
      <c r="F3427" s="3" t="s">
        <v>317</v>
      </c>
      <c r="G3427" s="4" t="s">
        <v>476</v>
      </c>
      <c r="H3427" s="60">
        <v>0</v>
      </c>
      <c r="I3427" s="27">
        <v>2</v>
      </c>
      <c r="J3427" s="170" t="s">
        <v>14</v>
      </c>
      <c r="K3427" s="170" t="s">
        <v>13</v>
      </c>
      <c r="L3427" s="5">
        <v>2</v>
      </c>
      <c r="N3427" s="31">
        <v>1.94956441999083</v>
      </c>
      <c r="O3427" s="4" t="s">
        <v>6535</v>
      </c>
      <c r="P3427" s="56">
        <v>0.10941560947994133</v>
      </c>
      <c r="Q3427" s="8" t="s">
        <v>6535</v>
      </c>
      <c r="R3427" s="35">
        <v>25.366187989556135</v>
      </c>
      <c r="S3427" s="2" t="s">
        <v>6535</v>
      </c>
      <c r="T3427" s="36">
        <v>1.4236292428198434</v>
      </c>
      <c r="U3427" s="2" t="s">
        <v>6535</v>
      </c>
      <c r="V3427" s="31">
        <v>17.817973406694176</v>
      </c>
      <c r="W3427" s="2" t="s">
        <v>6535</v>
      </c>
      <c r="X3427" s="31" t="s">
        <v>6535</v>
      </c>
      <c r="Y3427" s="2" t="s">
        <v>6535</v>
      </c>
      <c r="AA3427" s="37">
        <v>4252</v>
      </c>
      <c r="AB3427" s="4" t="s">
        <v>6535</v>
      </c>
      <c r="AC3427" s="37">
        <v>38861</v>
      </c>
      <c r="AD3427" s="4" t="s">
        <v>6535</v>
      </c>
      <c r="AE3427" s="41">
        <v>2181</v>
      </c>
      <c r="AF3427" s="4" t="s">
        <v>6535</v>
      </c>
      <c r="AG3427" s="41">
        <v>1532</v>
      </c>
      <c r="AH3427" s="2" t="s">
        <v>6535</v>
      </c>
      <c r="AI3427" s="41">
        <v>0</v>
      </c>
      <c r="AJ3427" s="2" t="s">
        <v>6535</v>
      </c>
      <c r="AK3427" s="41">
        <v>9957</v>
      </c>
      <c r="AL3427" s="2" t="s">
        <v>6535</v>
      </c>
      <c r="AM3427" s="2" t="str">
        <f>IF(OR(O3427="Q",Q3427="Q",S3427="Q",U3427="Q",W3427="Q",Y3427="Q",AB3427="Q",AD3427="Q",AF3427="Q",AH3427="Q",AJ3427="Q",AL3427="Q"),"Yes","No")</f>
        <v>No</v>
      </c>
    </row>
    <row r="3428" spans="1:39">
      <c r="A3428" s="3" t="s">
        <v>5316</v>
      </c>
      <c r="B3428" s="3" t="s">
        <v>5317</v>
      </c>
      <c r="C3428" s="4" t="s">
        <v>82</v>
      </c>
      <c r="D3428" s="241" t="s">
        <v>5318</v>
      </c>
      <c r="E3428" s="236" t="s">
        <v>5319</v>
      </c>
      <c r="F3428" s="3" t="s">
        <v>317</v>
      </c>
      <c r="G3428" s="4" t="s">
        <v>476</v>
      </c>
      <c r="H3428" s="60">
        <v>0</v>
      </c>
      <c r="I3428" s="27">
        <v>2</v>
      </c>
      <c r="J3428" s="170" t="s">
        <v>14</v>
      </c>
      <c r="K3428" s="170" t="s">
        <v>13</v>
      </c>
      <c r="L3428" s="5">
        <v>2</v>
      </c>
      <c r="N3428" s="31">
        <v>1.8253726802555523E-2</v>
      </c>
      <c r="O3428" s="4" t="s">
        <v>6535</v>
      </c>
      <c r="P3428" s="56">
        <v>3.0521924916064708E-3</v>
      </c>
      <c r="Q3428" s="8" t="s">
        <v>6535</v>
      </c>
      <c r="R3428" s="35">
        <v>28.244252873563219</v>
      </c>
      <c r="S3428" s="2" t="s">
        <v>65</v>
      </c>
      <c r="T3428" s="36">
        <v>4.7227011494252871</v>
      </c>
      <c r="U3428" s="2" t="s">
        <v>65</v>
      </c>
      <c r="V3428" s="31">
        <v>5.9805293580772743</v>
      </c>
      <c r="W3428" s="2" t="s">
        <v>6535</v>
      </c>
      <c r="X3428" s="31" t="s">
        <v>6535</v>
      </c>
      <c r="Y3428" s="2" t="s">
        <v>6535</v>
      </c>
      <c r="AA3428" s="37">
        <v>60</v>
      </c>
      <c r="AB3428" s="4" t="s">
        <v>6535</v>
      </c>
      <c r="AC3428" s="37">
        <v>19658</v>
      </c>
      <c r="AD3428" s="4" t="s">
        <v>6535</v>
      </c>
      <c r="AE3428" s="41">
        <v>3287</v>
      </c>
      <c r="AF3428" s="4" t="s">
        <v>6535</v>
      </c>
      <c r="AG3428" s="41">
        <v>696</v>
      </c>
      <c r="AH3428" s="2" t="s">
        <v>65</v>
      </c>
      <c r="AI3428" s="41">
        <v>0</v>
      </c>
      <c r="AJ3428" s="2" t="s">
        <v>6535</v>
      </c>
      <c r="AK3428" s="41">
        <v>9433</v>
      </c>
      <c r="AL3428" s="2" t="s">
        <v>6535</v>
      </c>
      <c r="AM3428" s="2" t="str">
        <f>IF(OR(O3428="Q",Q3428="Q",S3428="Q",U3428="Q",W3428="Q",Y3428="Q",AB3428="Q",AD3428="Q",AF3428="Q",AH3428="Q",AJ3428="Q",AL3428="Q"),"Yes","No")</f>
        <v>Yes</v>
      </c>
    </row>
    <row r="3429" spans="1:39">
      <c r="A3429" s="3" t="s">
        <v>6127</v>
      </c>
      <c r="B3429" s="3" t="s">
        <v>6128</v>
      </c>
      <c r="C3429" s="4" t="s">
        <v>96</v>
      </c>
      <c r="D3429" s="241" t="s">
        <v>6129</v>
      </c>
      <c r="E3429" s="236" t="s">
        <v>6130</v>
      </c>
      <c r="F3429" s="3" t="s">
        <v>317</v>
      </c>
      <c r="G3429" s="4" t="s">
        <v>476</v>
      </c>
      <c r="H3429" s="60">
        <v>0</v>
      </c>
      <c r="I3429" s="27">
        <v>2</v>
      </c>
      <c r="J3429" s="170" t="s">
        <v>14</v>
      </c>
      <c r="K3429" s="170" t="s">
        <v>13</v>
      </c>
      <c r="L3429" s="5">
        <v>2</v>
      </c>
      <c r="N3429" s="31">
        <v>0.97430711610486886</v>
      </c>
      <c r="O3429" s="4" t="s">
        <v>6535</v>
      </c>
      <c r="P3429" s="56">
        <v>8.833816667911791E-2</v>
      </c>
      <c r="Q3429" s="8" t="s">
        <v>6535</v>
      </c>
      <c r="R3429" s="35">
        <v>56.871765160293549</v>
      </c>
      <c r="S3429" s="2" t="s">
        <v>6535</v>
      </c>
      <c r="T3429" s="36">
        <v>5.1564310544611818</v>
      </c>
      <c r="U3429" s="2" t="s">
        <v>6535</v>
      </c>
      <c r="V3429" s="31">
        <v>11.029288389513109</v>
      </c>
      <c r="W3429" s="2" t="s">
        <v>6535</v>
      </c>
      <c r="X3429" s="31" t="s">
        <v>6535</v>
      </c>
      <c r="Y3429" s="2" t="s">
        <v>6535</v>
      </c>
      <c r="AA3429" s="37">
        <v>13007</v>
      </c>
      <c r="AB3429" s="4" t="s">
        <v>6535</v>
      </c>
      <c r="AC3429" s="37">
        <v>147241</v>
      </c>
      <c r="AD3429" s="4" t="s">
        <v>6535</v>
      </c>
      <c r="AE3429" s="41">
        <v>13350</v>
      </c>
      <c r="AF3429" s="4" t="s">
        <v>6535</v>
      </c>
      <c r="AG3429" s="41">
        <v>2589</v>
      </c>
      <c r="AH3429" s="2" t="s">
        <v>6535</v>
      </c>
      <c r="AI3429" s="41">
        <v>0</v>
      </c>
      <c r="AJ3429" s="2" t="s">
        <v>6535</v>
      </c>
      <c r="AK3429" s="41">
        <v>41111</v>
      </c>
      <c r="AL3429" s="2" t="s">
        <v>6535</v>
      </c>
      <c r="AM3429" s="2" t="str">
        <f>IF(OR(O3429="Q",Q3429="Q",S3429="Q",U3429="Q",W3429="Q",Y3429="Q",AB3429="Q",AD3429="Q",AF3429="Q",AH3429="Q",AJ3429="Q",AL3429="Q"),"Yes","No")</f>
        <v>No</v>
      </c>
    </row>
    <row r="3430" spans="1:39">
      <c r="A3430" s="3" t="s">
        <v>4292</v>
      </c>
      <c r="B3430" s="3" t="s">
        <v>4293</v>
      </c>
      <c r="C3430" s="4" t="s">
        <v>111</v>
      </c>
      <c r="D3430" s="241" t="s">
        <v>4294</v>
      </c>
      <c r="E3430" s="236" t="s">
        <v>4295</v>
      </c>
      <c r="F3430" s="3" t="s">
        <v>317</v>
      </c>
      <c r="G3430" s="4" t="s">
        <v>476</v>
      </c>
      <c r="H3430" s="60">
        <v>0</v>
      </c>
      <c r="I3430" s="27">
        <v>2</v>
      </c>
      <c r="J3430" s="170" t="s">
        <v>14</v>
      </c>
      <c r="K3430" s="170" t="s">
        <v>13</v>
      </c>
      <c r="L3430" s="5">
        <v>2</v>
      </c>
      <c r="N3430" s="31">
        <v>0.61744350871341613</v>
      </c>
      <c r="O3430" s="4" t="s">
        <v>6535</v>
      </c>
      <c r="P3430" s="56">
        <v>0.18799187611068799</v>
      </c>
      <c r="Q3430" s="8" t="s">
        <v>6535</v>
      </c>
      <c r="R3430" s="35">
        <v>11.681494661921707</v>
      </c>
      <c r="S3430" s="2" t="s">
        <v>6535</v>
      </c>
      <c r="T3430" s="36">
        <v>3.5566429418742587</v>
      </c>
      <c r="U3430" s="2" t="s">
        <v>6535</v>
      </c>
      <c r="V3430" s="31">
        <v>3.2844159092804137</v>
      </c>
      <c r="W3430" s="2" t="s">
        <v>6535</v>
      </c>
      <c r="X3430" s="31" t="s">
        <v>6535</v>
      </c>
      <c r="Y3430" s="2" t="s">
        <v>6535</v>
      </c>
      <c r="AA3430" s="37">
        <v>7405</v>
      </c>
      <c r="AB3430" s="4" t="s">
        <v>6535</v>
      </c>
      <c r="AC3430" s="37">
        <v>39390</v>
      </c>
      <c r="AD3430" s="4" t="s">
        <v>6535</v>
      </c>
      <c r="AE3430" s="41">
        <v>11993</v>
      </c>
      <c r="AF3430" s="4" t="s">
        <v>6535</v>
      </c>
      <c r="AG3430" s="41">
        <v>3372</v>
      </c>
      <c r="AH3430" s="2" t="s">
        <v>6535</v>
      </c>
      <c r="AI3430" s="41">
        <v>0</v>
      </c>
      <c r="AJ3430" s="2" t="s">
        <v>6535</v>
      </c>
      <c r="AK3430" s="41">
        <v>6703</v>
      </c>
      <c r="AL3430" s="2" t="s">
        <v>6535</v>
      </c>
      <c r="AM3430" s="2" t="str">
        <f>IF(OR(O3430="Q",Q3430="Q",S3430="Q",U3430="Q",W3430="Q",Y3430="Q",AB3430="Q",AD3430="Q",AF3430="Q",AH3430="Q",AJ3430="Q",AL3430="Q"),"Yes","No")</f>
        <v>No</v>
      </c>
    </row>
    <row r="3431" spans="1:39">
      <c r="A3431" s="3" t="s">
        <v>2537</v>
      </c>
      <c r="B3431" s="3" t="s">
        <v>6251</v>
      </c>
      <c r="C3431" s="4" t="s">
        <v>97</v>
      </c>
      <c r="D3431" s="241" t="s">
        <v>6252</v>
      </c>
      <c r="E3431" s="236" t="s">
        <v>6253</v>
      </c>
      <c r="F3431" s="3" t="s">
        <v>317</v>
      </c>
      <c r="G3431" s="4" t="s">
        <v>476</v>
      </c>
      <c r="H3431" s="60">
        <v>0</v>
      </c>
      <c r="I3431" s="27">
        <v>2</v>
      </c>
      <c r="J3431" s="170" t="s">
        <v>15</v>
      </c>
      <c r="K3431" s="170" t="s">
        <v>16</v>
      </c>
      <c r="L3431" s="5">
        <v>2</v>
      </c>
      <c r="N3431" s="31">
        <v>0.4231071008238525</v>
      </c>
      <c r="O3431" s="4" t="s">
        <v>6535</v>
      </c>
      <c r="P3431" s="56">
        <v>1.9538928393496083E-2</v>
      </c>
      <c r="Q3431" s="8" t="s">
        <v>6535</v>
      </c>
      <c r="R3431" s="35">
        <v>75.40642076502732</v>
      </c>
      <c r="S3431" s="2" t="s">
        <v>6535</v>
      </c>
      <c r="T3431" s="36">
        <v>3.4822404371584699</v>
      </c>
      <c r="U3431" s="2" t="s">
        <v>6535</v>
      </c>
      <c r="V3431" s="31">
        <v>21.654570419772458</v>
      </c>
      <c r="W3431" s="2" t="s">
        <v>6535</v>
      </c>
      <c r="X3431" s="31" t="s">
        <v>6535</v>
      </c>
      <c r="Y3431" s="2" t="s">
        <v>6535</v>
      </c>
      <c r="AA3431" s="37">
        <v>2157</v>
      </c>
      <c r="AB3431" s="4" t="s">
        <v>6535</v>
      </c>
      <c r="AC3431" s="37">
        <v>110395</v>
      </c>
      <c r="AD3431" s="4" t="s">
        <v>6535</v>
      </c>
      <c r="AE3431" s="41">
        <v>5098</v>
      </c>
      <c r="AF3431" s="4" t="s">
        <v>6535</v>
      </c>
      <c r="AG3431" s="41">
        <v>1464</v>
      </c>
      <c r="AH3431" s="2" t="s">
        <v>6535</v>
      </c>
      <c r="AI3431" s="41">
        <v>0</v>
      </c>
      <c r="AJ3431" s="2" t="s">
        <v>6535</v>
      </c>
      <c r="AK3431" s="41">
        <v>35168</v>
      </c>
      <c r="AL3431" s="2" t="s">
        <v>6535</v>
      </c>
      <c r="AM3431" s="2" t="str">
        <f>IF(OR(O3431="Q",Q3431="Q",S3431="Q",U3431="Q",W3431="Q",Y3431="Q",AB3431="Q",AD3431="Q",AF3431="Q",AH3431="Q",AJ3431="Q",AL3431="Q"),"Yes","No")</f>
        <v>No</v>
      </c>
    </row>
    <row r="3432" spans="1:39">
      <c r="A3432" s="3" t="s">
        <v>2875</v>
      </c>
      <c r="B3432" s="3" t="s">
        <v>2876</v>
      </c>
      <c r="C3432" s="4" t="s">
        <v>108</v>
      </c>
      <c r="D3432" s="241">
        <v>5143</v>
      </c>
      <c r="E3432" s="236">
        <v>50143</v>
      </c>
      <c r="F3432" s="3" t="s">
        <v>317</v>
      </c>
      <c r="G3432" s="4" t="s">
        <v>262</v>
      </c>
      <c r="H3432" s="60">
        <v>1780673</v>
      </c>
      <c r="I3432" s="27">
        <v>2</v>
      </c>
      <c r="J3432" s="170" t="s">
        <v>15</v>
      </c>
      <c r="K3432" s="170" t="s">
        <v>13</v>
      </c>
      <c r="L3432" s="5">
        <v>2</v>
      </c>
      <c r="N3432" s="31">
        <v>0.2909186214126589</v>
      </c>
      <c r="O3432" s="4" t="s">
        <v>6535</v>
      </c>
      <c r="P3432" s="56">
        <v>3.2136304252631885E-2</v>
      </c>
      <c r="Q3432" s="8" t="s">
        <v>6535</v>
      </c>
      <c r="R3432" s="35">
        <v>38.113517241379313</v>
      </c>
      <c r="S3432" s="2" t="s">
        <v>6535</v>
      </c>
      <c r="T3432" s="36">
        <v>4.2102068965517239</v>
      </c>
      <c r="U3432" s="2" t="s">
        <v>6535</v>
      </c>
      <c r="V3432" s="31">
        <v>9.0526470973660071</v>
      </c>
      <c r="W3432" s="2" t="s">
        <v>6535</v>
      </c>
      <c r="X3432" s="31">
        <v>1.7342266294285624</v>
      </c>
      <c r="Y3432" s="2" t="s">
        <v>6535</v>
      </c>
      <c r="AA3432" s="37">
        <v>8880</v>
      </c>
      <c r="AB3432" s="4" t="s">
        <v>6535</v>
      </c>
      <c r="AC3432" s="37">
        <v>276323</v>
      </c>
      <c r="AD3432" s="4" t="s">
        <v>6535</v>
      </c>
      <c r="AE3432" s="41">
        <v>30524</v>
      </c>
      <c r="AF3432" s="4" t="s">
        <v>6535</v>
      </c>
      <c r="AG3432" s="41">
        <v>7250</v>
      </c>
      <c r="AH3432" s="2" t="s">
        <v>6535</v>
      </c>
      <c r="AI3432" s="41">
        <v>159335</v>
      </c>
      <c r="AJ3432" s="2" t="s">
        <v>6535</v>
      </c>
      <c r="AK3432" s="41">
        <v>105851</v>
      </c>
      <c r="AL3432" s="2" t="s">
        <v>6535</v>
      </c>
      <c r="AM3432" s="2" t="str">
        <f>IF(OR(O3432="Q",Q3432="Q",S3432="Q",U3432="Q",W3432="Q",Y3432="Q",AB3432="Q",AD3432="Q",AF3432="Q",AH3432="Q",AJ3432="Q",AL3432="Q"),"Yes","No")</f>
        <v>No</v>
      </c>
    </row>
    <row r="3433" spans="1:39">
      <c r="A3433" s="3" t="s">
        <v>113</v>
      </c>
      <c r="B3433" s="3" t="s">
        <v>415</v>
      </c>
      <c r="C3433" s="4" t="s">
        <v>112</v>
      </c>
      <c r="D3433" s="241">
        <v>63</v>
      </c>
      <c r="E3433" s="236">
        <v>63</v>
      </c>
      <c r="F3433" s="3" t="s">
        <v>317</v>
      </c>
      <c r="G3433" s="4" t="s">
        <v>264</v>
      </c>
      <c r="H3433" s="60">
        <v>55805</v>
      </c>
      <c r="I3433" s="27">
        <v>2</v>
      </c>
      <c r="J3433" s="170" t="s">
        <v>20</v>
      </c>
      <c r="K3433" s="170" t="s">
        <v>16</v>
      </c>
      <c r="L3433" s="5">
        <v>1</v>
      </c>
      <c r="N3433" s="31">
        <v>1.0090468497576737</v>
      </c>
      <c r="O3433" s="4" t="s">
        <v>6535</v>
      </c>
      <c r="P3433" s="56">
        <v>6.3681409432923469E-2</v>
      </c>
      <c r="Q3433" s="8" t="s">
        <v>6535</v>
      </c>
      <c r="R3433" s="35">
        <v>28.144045911047346</v>
      </c>
      <c r="S3433" s="2" t="s">
        <v>6535</v>
      </c>
      <c r="T3433" s="36">
        <v>1.776183644189383</v>
      </c>
      <c r="U3433" s="2" t="s">
        <v>6535</v>
      </c>
      <c r="V3433" s="31">
        <v>15.845234248788369</v>
      </c>
      <c r="W3433" s="2" t="s">
        <v>6535</v>
      </c>
      <c r="X3433" s="31" t="s">
        <v>6535</v>
      </c>
      <c r="Y3433" s="2" t="s">
        <v>6535</v>
      </c>
      <c r="AA3433" s="37">
        <v>6246</v>
      </c>
      <c r="AB3433" s="4" t="s">
        <v>6535</v>
      </c>
      <c r="AC3433" s="37">
        <v>98082</v>
      </c>
      <c r="AD3433" s="4" t="s">
        <v>6535</v>
      </c>
      <c r="AE3433" s="41">
        <v>6190</v>
      </c>
      <c r="AF3433" s="4" t="s">
        <v>6535</v>
      </c>
      <c r="AG3433" s="41">
        <v>3485</v>
      </c>
      <c r="AH3433" s="2" t="s">
        <v>6535</v>
      </c>
      <c r="AI3433" s="41">
        <v>0</v>
      </c>
      <c r="AJ3433" s="2" t="s">
        <v>6535</v>
      </c>
      <c r="AK3433" s="41">
        <v>22006</v>
      </c>
      <c r="AL3433" s="2" t="s">
        <v>6535</v>
      </c>
      <c r="AM3433" s="2" t="str">
        <f>IF(OR(O3433="Q",Q3433="Q",S3433="Q",U3433="Q",W3433="Q",Y3433="Q",AB3433="Q",AD3433="Q",AF3433="Q",AH3433="Q",AJ3433="Q",AL3433="Q"),"Yes","No")</f>
        <v>No</v>
      </c>
    </row>
    <row r="3434" spans="1:39">
      <c r="A3434" s="3" t="s">
        <v>113</v>
      </c>
      <c r="B3434" s="3" t="s">
        <v>415</v>
      </c>
      <c r="C3434" s="4" t="s">
        <v>112</v>
      </c>
      <c r="D3434" s="241">
        <v>63</v>
      </c>
      <c r="E3434" s="236">
        <v>63</v>
      </c>
      <c r="F3434" s="3" t="s">
        <v>317</v>
      </c>
      <c r="G3434" s="4" t="s">
        <v>264</v>
      </c>
      <c r="H3434" s="60">
        <v>55805</v>
      </c>
      <c r="I3434" s="27">
        <v>2</v>
      </c>
      <c r="J3434" s="170" t="s">
        <v>15</v>
      </c>
      <c r="K3434" s="170" t="s">
        <v>16</v>
      </c>
      <c r="L3434" s="5">
        <v>1</v>
      </c>
      <c r="N3434" s="31">
        <v>0.65765306122448974</v>
      </c>
      <c r="O3434" s="4" t="s">
        <v>6535</v>
      </c>
      <c r="P3434" s="56">
        <v>2.8885801362495519E-2</v>
      </c>
      <c r="Q3434" s="8" t="s">
        <v>6535</v>
      </c>
      <c r="R3434" s="35">
        <v>74.414674819344086</v>
      </c>
      <c r="S3434" s="2" t="s">
        <v>6535</v>
      </c>
      <c r="T3434" s="36">
        <v>3.2684824902723735</v>
      </c>
      <c r="U3434" s="2" t="s">
        <v>6535</v>
      </c>
      <c r="V3434" s="31">
        <v>22.767346938775511</v>
      </c>
      <c r="W3434" s="2" t="s">
        <v>6535</v>
      </c>
      <c r="X3434" s="31" t="s">
        <v>6535</v>
      </c>
      <c r="Y3434" s="2" t="s">
        <v>6535</v>
      </c>
      <c r="AA3434" s="37">
        <v>3867</v>
      </c>
      <c r="AB3434" s="4" t="s">
        <v>6535</v>
      </c>
      <c r="AC3434" s="37">
        <v>133872</v>
      </c>
      <c r="AD3434" s="4" t="s">
        <v>6535</v>
      </c>
      <c r="AE3434" s="41">
        <v>5880</v>
      </c>
      <c r="AF3434" s="4" t="s">
        <v>6535</v>
      </c>
      <c r="AG3434" s="41">
        <v>1799</v>
      </c>
      <c r="AH3434" s="2" t="s">
        <v>6535</v>
      </c>
      <c r="AI3434" s="41">
        <v>0</v>
      </c>
      <c r="AJ3434" s="2" t="s">
        <v>6535</v>
      </c>
      <c r="AK3434" s="41">
        <v>24125</v>
      </c>
      <c r="AL3434" s="2" t="s">
        <v>6535</v>
      </c>
      <c r="AM3434" s="2" t="str">
        <f>IF(OR(O3434="Q",Q3434="Q",S3434="Q",U3434="Q",W3434="Q",Y3434="Q",AB3434="Q",AD3434="Q",AF3434="Q",AH3434="Q",AJ3434="Q",AL3434="Q"),"Yes","No")</f>
        <v>No</v>
      </c>
    </row>
    <row r="3435" spans="1:39">
      <c r="A3435" s="3" t="s">
        <v>6281</v>
      </c>
      <c r="B3435" s="3" t="s">
        <v>6282</v>
      </c>
      <c r="C3435" s="4" t="s">
        <v>2</v>
      </c>
      <c r="E3435" s="236" t="s">
        <v>6283</v>
      </c>
      <c r="F3435" s="3" t="s">
        <v>317</v>
      </c>
      <c r="G3435" s="4" t="s">
        <v>476</v>
      </c>
      <c r="H3435" s="60">
        <v>0</v>
      </c>
      <c r="I3435" s="27">
        <v>2</v>
      </c>
      <c r="J3435" s="170" t="s">
        <v>14</v>
      </c>
      <c r="K3435" s="170" t="s">
        <v>16</v>
      </c>
      <c r="L3435" s="5">
        <v>1</v>
      </c>
      <c r="N3435" s="31">
        <v>0</v>
      </c>
      <c r="O3435" s="4" t="s">
        <v>6535</v>
      </c>
      <c r="P3435" s="56">
        <v>0</v>
      </c>
      <c r="Q3435" s="8" t="s">
        <v>6535</v>
      </c>
      <c r="R3435" s="35">
        <v>33.72746113989637</v>
      </c>
      <c r="S3435" s="2" t="s">
        <v>6535</v>
      </c>
      <c r="T3435" s="36">
        <v>1.0549222797927462</v>
      </c>
      <c r="U3435" s="2" t="s">
        <v>6535</v>
      </c>
      <c r="V3435" s="31">
        <v>31.971512770137526</v>
      </c>
      <c r="W3435" s="2" t="s">
        <v>6535</v>
      </c>
      <c r="X3435" s="31" t="s">
        <v>6535</v>
      </c>
      <c r="Y3435" s="2" t="s">
        <v>6535</v>
      </c>
      <c r="AA3435" s="37">
        <v>0</v>
      </c>
      <c r="AB3435" s="4" t="s">
        <v>6535</v>
      </c>
      <c r="AC3435" s="37">
        <v>32547</v>
      </c>
      <c r="AD3435" s="4" t="s">
        <v>6535</v>
      </c>
      <c r="AE3435" s="41">
        <v>1018</v>
      </c>
      <c r="AF3435" s="4" t="s">
        <v>6535</v>
      </c>
      <c r="AG3435" s="41">
        <v>965</v>
      </c>
      <c r="AH3435" s="2" t="s">
        <v>6535</v>
      </c>
      <c r="AI3435" s="41">
        <v>0</v>
      </c>
      <c r="AJ3435" s="2" t="s">
        <v>6535</v>
      </c>
      <c r="AK3435" s="41">
        <v>23282</v>
      </c>
      <c r="AL3435" s="2" t="s">
        <v>6535</v>
      </c>
      <c r="AM3435" s="2" t="str">
        <f>IF(OR(O3435="Q",Q3435="Q",S3435="Q",U3435="Q",W3435="Q",Y3435="Q",AB3435="Q",AD3435="Q",AF3435="Q",AH3435="Q",AJ3435="Q",AL3435="Q"),"Yes","No")</f>
        <v>No</v>
      </c>
    </row>
    <row r="3436" spans="1:39">
      <c r="A3436" s="3" t="s">
        <v>6281</v>
      </c>
      <c r="B3436" s="3" t="s">
        <v>6282</v>
      </c>
      <c r="C3436" s="4" t="s">
        <v>2</v>
      </c>
      <c r="E3436" s="236" t="s">
        <v>6283</v>
      </c>
      <c r="F3436" s="3" t="s">
        <v>317</v>
      </c>
      <c r="G3436" s="4" t="s">
        <v>476</v>
      </c>
      <c r="H3436" s="60">
        <v>0</v>
      </c>
      <c r="I3436" s="27">
        <v>2</v>
      </c>
      <c r="J3436" s="170" t="s">
        <v>15</v>
      </c>
      <c r="K3436" s="170" t="s">
        <v>16</v>
      </c>
      <c r="L3436" s="5">
        <v>1</v>
      </c>
      <c r="N3436" s="31">
        <v>0</v>
      </c>
      <c r="O3436" s="4" t="s">
        <v>6535</v>
      </c>
      <c r="P3436" s="56">
        <v>0</v>
      </c>
      <c r="Q3436" s="8" t="s">
        <v>6535</v>
      </c>
      <c r="R3436" s="35">
        <v>47.043990573448546</v>
      </c>
      <c r="S3436" s="2" t="s">
        <v>6535</v>
      </c>
      <c r="T3436" s="36">
        <v>4.5011783189316574</v>
      </c>
      <c r="U3436" s="2" t="s">
        <v>6535</v>
      </c>
      <c r="V3436" s="31">
        <v>10.451483420593368</v>
      </c>
      <c r="W3436" s="2" t="s">
        <v>6535</v>
      </c>
      <c r="X3436" s="31" t="s">
        <v>6535</v>
      </c>
      <c r="Y3436" s="2" t="s">
        <v>6535</v>
      </c>
      <c r="AA3436" s="37">
        <v>0</v>
      </c>
      <c r="AB3436" s="4" t="s">
        <v>6535</v>
      </c>
      <c r="AC3436" s="37">
        <v>119774</v>
      </c>
      <c r="AD3436" s="4" t="s">
        <v>6535</v>
      </c>
      <c r="AE3436" s="41">
        <v>11460</v>
      </c>
      <c r="AF3436" s="4" t="s">
        <v>6535</v>
      </c>
      <c r="AG3436" s="41">
        <v>2546</v>
      </c>
      <c r="AH3436" s="2" t="s">
        <v>6535</v>
      </c>
      <c r="AI3436" s="41">
        <v>0</v>
      </c>
      <c r="AJ3436" s="2" t="s">
        <v>6535</v>
      </c>
      <c r="AK3436" s="41">
        <v>51028</v>
      </c>
      <c r="AL3436" s="2" t="s">
        <v>6535</v>
      </c>
      <c r="AM3436" s="2" t="str">
        <f>IF(OR(O3436="Q",Q3436="Q",S3436="Q",U3436="Q",W3436="Q",Y3436="Q",AB3436="Q",AD3436="Q",AF3436="Q",AH3436="Q",AJ3436="Q",AL3436="Q"),"Yes","No")</f>
        <v>No</v>
      </c>
    </row>
    <row r="3437" spans="1:39">
      <c r="A3437" s="6" t="s">
        <v>1779</v>
      </c>
      <c r="B3437" s="6" t="s">
        <v>1780</v>
      </c>
      <c r="C3437" s="4" t="s">
        <v>116</v>
      </c>
      <c r="D3437" s="242">
        <v>4183</v>
      </c>
      <c r="E3437" s="237">
        <v>40183</v>
      </c>
      <c r="F3437" s="25" t="s">
        <v>317</v>
      </c>
      <c r="G3437" s="53" t="s">
        <v>264</v>
      </c>
      <c r="H3437" s="180">
        <v>306196</v>
      </c>
      <c r="I3437" s="28">
        <v>2</v>
      </c>
      <c r="J3437" s="171" t="s">
        <v>14</v>
      </c>
      <c r="K3437" s="171" t="s">
        <v>13</v>
      </c>
      <c r="L3437" s="9">
        <v>1</v>
      </c>
      <c r="M3437" s="9"/>
      <c r="N3437" s="32">
        <v>0</v>
      </c>
      <c r="O3437" s="10" t="s">
        <v>6535</v>
      </c>
      <c r="P3437" s="57">
        <v>0</v>
      </c>
      <c r="Q3437" s="7" t="s">
        <v>6535</v>
      </c>
      <c r="R3437" s="182">
        <v>44.489867841409691</v>
      </c>
      <c r="S3437" s="1" t="s">
        <v>6535</v>
      </c>
      <c r="T3437" s="36">
        <v>1.9480176211453744</v>
      </c>
      <c r="U3437" s="2" t="s">
        <v>6535</v>
      </c>
      <c r="V3437" s="31">
        <v>22.838534599728629</v>
      </c>
      <c r="W3437" s="2" t="s">
        <v>6535</v>
      </c>
      <c r="X3437" s="31" t="s">
        <v>6535</v>
      </c>
      <c r="Y3437" s="2" t="s">
        <v>6535</v>
      </c>
      <c r="AA3437" s="38">
        <v>0</v>
      </c>
      <c r="AB3437" s="9" t="s">
        <v>6535</v>
      </c>
      <c r="AC3437" s="38">
        <v>50496</v>
      </c>
      <c r="AD3437" s="9" t="s">
        <v>6535</v>
      </c>
      <c r="AE3437" s="42">
        <v>2211</v>
      </c>
      <c r="AF3437" s="9" t="s">
        <v>6535</v>
      </c>
      <c r="AG3437" s="41">
        <v>1135</v>
      </c>
      <c r="AH3437" s="2" t="s">
        <v>6535</v>
      </c>
      <c r="AI3437" s="41">
        <v>0</v>
      </c>
      <c r="AJ3437" s="2" t="s">
        <v>6535</v>
      </c>
      <c r="AK3437" s="41">
        <v>16770</v>
      </c>
      <c r="AL3437" s="2" t="s">
        <v>6535</v>
      </c>
      <c r="AM3437" s="2" t="str">
        <f>IF(OR(O3437="Q",Q3437="Q",S3437="Q",U3437="Q",W3437="Q",Y3437="Q",AB3437="Q",AD3437="Q",AF3437="Q",AH3437="Q",AJ3437="Q",AL3437="Q"),"Yes","No")</f>
        <v>No</v>
      </c>
    </row>
    <row r="3438" spans="1:39">
      <c r="A3438" s="6" t="s">
        <v>1779</v>
      </c>
      <c r="B3438" s="6" t="s">
        <v>1780</v>
      </c>
      <c r="C3438" s="4" t="s">
        <v>116</v>
      </c>
      <c r="D3438" s="242">
        <v>4183</v>
      </c>
      <c r="E3438" s="237">
        <v>40183</v>
      </c>
      <c r="F3438" s="25" t="s">
        <v>317</v>
      </c>
      <c r="G3438" s="53" t="s">
        <v>264</v>
      </c>
      <c r="H3438" s="180">
        <v>306196</v>
      </c>
      <c r="I3438" s="28">
        <v>2</v>
      </c>
      <c r="J3438" s="171" t="s">
        <v>15</v>
      </c>
      <c r="K3438" s="171" t="s">
        <v>13</v>
      </c>
      <c r="L3438" s="9">
        <v>1</v>
      </c>
      <c r="M3438" s="9"/>
      <c r="N3438" s="32">
        <v>0</v>
      </c>
      <c r="O3438" s="10" t="s">
        <v>6535</v>
      </c>
      <c r="P3438" s="57">
        <v>0</v>
      </c>
      <c r="Q3438" s="7" t="s">
        <v>6535</v>
      </c>
      <c r="R3438" s="182">
        <v>50.403094462540714</v>
      </c>
      <c r="S3438" s="1" t="s">
        <v>6535</v>
      </c>
      <c r="T3438" s="36">
        <v>3.1791530944625408</v>
      </c>
      <c r="U3438" s="2" t="s">
        <v>6535</v>
      </c>
      <c r="V3438" s="31">
        <v>15.854252049180328</v>
      </c>
      <c r="W3438" s="2" t="s">
        <v>6535</v>
      </c>
      <c r="X3438" s="31" t="s">
        <v>6535</v>
      </c>
      <c r="Y3438" s="2" t="s">
        <v>6535</v>
      </c>
      <c r="AA3438" s="38">
        <v>0</v>
      </c>
      <c r="AB3438" s="9" t="s">
        <v>6535</v>
      </c>
      <c r="AC3438" s="38">
        <v>61895</v>
      </c>
      <c r="AD3438" s="9" t="s">
        <v>6535</v>
      </c>
      <c r="AE3438" s="42">
        <v>3904</v>
      </c>
      <c r="AF3438" s="9" t="s">
        <v>6535</v>
      </c>
      <c r="AG3438" s="41">
        <v>1228</v>
      </c>
      <c r="AH3438" s="2" t="s">
        <v>6535</v>
      </c>
      <c r="AI3438" s="41">
        <v>0</v>
      </c>
      <c r="AJ3438" s="2" t="s">
        <v>6535</v>
      </c>
      <c r="AK3438" s="41">
        <v>7795</v>
      </c>
      <c r="AL3438" s="2" t="s">
        <v>6535</v>
      </c>
      <c r="AM3438" s="2" t="str">
        <f>IF(OR(O3438="Q",Q3438="Q",S3438="Q",U3438="Q",W3438="Q",Y3438="Q",AB3438="Q",AD3438="Q",AF3438="Q",AH3438="Q",AJ3438="Q",AL3438="Q"),"Yes","No")</f>
        <v>No</v>
      </c>
    </row>
    <row r="3439" spans="1:39">
      <c r="A3439" s="3" t="s">
        <v>1709</v>
      </c>
      <c r="B3439" s="3" t="s">
        <v>1710</v>
      </c>
      <c r="C3439" s="4" t="s">
        <v>116</v>
      </c>
      <c r="D3439" s="241">
        <v>4123</v>
      </c>
      <c r="E3439" s="236">
        <v>40123</v>
      </c>
      <c r="F3439" s="3" t="s">
        <v>317</v>
      </c>
      <c r="G3439" s="4" t="s">
        <v>264</v>
      </c>
      <c r="H3439" s="60">
        <v>2148346</v>
      </c>
      <c r="I3439" s="27">
        <v>2</v>
      </c>
      <c r="J3439" s="170" t="s">
        <v>14</v>
      </c>
      <c r="K3439" s="170" t="s">
        <v>13</v>
      </c>
      <c r="L3439" s="5">
        <v>1</v>
      </c>
      <c r="N3439" s="31">
        <v>0</v>
      </c>
      <c r="O3439" s="4" t="s">
        <v>6535</v>
      </c>
      <c r="P3439" s="56">
        <v>0</v>
      </c>
      <c r="Q3439" s="8" t="s">
        <v>6535</v>
      </c>
      <c r="R3439" s="35">
        <v>22.376208897485494</v>
      </c>
      <c r="S3439" s="2" t="s">
        <v>6535</v>
      </c>
      <c r="T3439" s="36">
        <v>1.0783365570599612</v>
      </c>
      <c r="U3439" s="2" t="s">
        <v>6535</v>
      </c>
      <c r="V3439" s="31">
        <v>20.750672645739911</v>
      </c>
      <c r="W3439" s="2" t="s">
        <v>6535</v>
      </c>
      <c r="X3439" s="31" t="s">
        <v>6535</v>
      </c>
      <c r="Y3439" s="2" t="s">
        <v>6535</v>
      </c>
      <c r="AA3439" s="37">
        <v>0</v>
      </c>
      <c r="AB3439" s="4" t="s">
        <v>6535</v>
      </c>
      <c r="AC3439" s="37">
        <v>23137</v>
      </c>
      <c r="AD3439" s="4" t="s">
        <v>6535</v>
      </c>
      <c r="AE3439" s="41">
        <v>1115</v>
      </c>
      <c r="AF3439" s="4" t="s">
        <v>6535</v>
      </c>
      <c r="AG3439" s="41">
        <v>1034</v>
      </c>
      <c r="AH3439" s="2" t="s">
        <v>6535</v>
      </c>
      <c r="AI3439" s="41">
        <v>0</v>
      </c>
      <c r="AJ3439" s="2" t="s">
        <v>6535</v>
      </c>
      <c r="AK3439" s="41">
        <v>9222</v>
      </c>
      <c r="AL3439" s="2" t="s">
        <v>6535</v>
      </c>
      <c r="AM3439" s="2" t="str">
        <f>IF(OR(O3439="Q",Q3439="Q",S3439="Q",U3439="Q",W3439="Q",Y3439="Q",AB3439="Q",AD3439="Q",AF3439="Q",AH3439="Q",AJ3439="Q",AL3439="Q"),"Yes","No")</f>
        <v>No</v>
      </c>
    </row>
    <row r="3440" spans="1:39">
      <c r="A3440" s="6" t="s">
        <v>1709</v>
      </c>
      <c r="B3440" s="6" t="s">
        <v>1710</v>
      </c>
      <c r="C3440" s="4" t="s">
        <v>116</v>
      </c>
      <c r="D3440" s="242">
        <v>4123</v>
      </c>
      <c r="E3440" s="237">
        <v>40123</v>
      </c>
      <c r="F3440" s="25" t="s">
        <v>317</v>
      </c>
      <c r="G3440" s="53" t="s">
        <v>264</v>
      </c>
      <c r="H3440" s="180">
        <v>2148346</v>
      </c>
      <c r="I3440" s="28">
        <v>2</v>
      </c>
      <c r="J3440" s="171" t="s">
        <v>15</v>
      </c>
      <c r="K3440" s="171" t="s">
        <v>13</v>
      </c>
      <c r="L3440" s="9">
        <v>1</v>
      </c>
      <c r="M3440" s="9"/>
      <c r="N3440" s="32">
        <v>0</v>
      </c>
      <c r="O3440" s="10" t="s">
        <v>6535</v>
      </c>
      <c r="P3440" s="57">
        <v>0</v>
      </c>
      <c r="Q3440" s="7" t="s">
        <v>6535</v>
      </c>
      <c r="R3440" s="182">
        <v>21.357549857549859</v>
      </c>
      <c r="S3440" s="1" t="s">
        <v>6535</v>
      </c>
      <c r="T3440" s="36">
        <v>20.204415954415953</v>
      </c>
      <c r="U3440" s="2" t="s">
        <v>6535</v>
      </c>
      <c r="V3440" s="31">
        <v>1.0570733598900131</v>
      </c>
      <c r="W3440" s="2" t="s">
        <v>6535</v>
      </c>
      <c r="X3440" s="31" t="s">
        <v>6535</v>
      </c>
      <c r="Y3440" s="2" t="s">
        <v>6535</v>
      </c>
      <c r="AA3440" s="38">
        <v>0</v>
      </c>
      <c r="AB3440" s="9" t="s">
        <v>6535</v>
      </c>
      <c r="AC3440" s="38">
        <v>29986</v>
      </c>
      <c r="AD3440" s="9" t="s">
        <v>6535</v>
      </c>
      <c r="AE3440" s="42">
        <v>28367</v>
      </c>
      <c r="AF3440" s="9" t="s">
        <v>6535</v>
      </c>
      <c r="AG3440" s="41">
        <v>1404</v>
      </c>
      <c r="AH3440" s="2" t="s">
        <v>6535</v>
      </c>
      <c r="AI3440" s="41">
        <v>0</v>
      </c>
      <c r="AJ3440" s="2" t="s">
        <v>6535</v>
      </c>
      <c r="AK3440" s="41">
        <v>13708</v>
      </c>
      <c r="AL3440" s="2" t="s">
        <v>6535</v>
      </c>
      <c r="AM3440" s="2" t="str">
        <f>IF(OR(O3440="Q",Q3440="Q",S3440="Q",U3440="Q",W3440="Q",Y3440="Q",AB3440="Q",AD3440="Q",AF3440="Q",AH3440="Q",AJ3440="Q",AL3440="Q"),"Yes","No")</f>
        <v>No</v>
      </c>
    </row>
    <row r="3441" spans="1:39">
      <c r="A3441" s="3" t="s">
        <v>2727</v>
      </c>
      <c r="B3441" s="3" t="s">
        <v>2727</v>
      </c>
      <c r="C3441" s="4" t="s">
        <v>116</v>
      </c>
      <c r="D3441" s="241" t="s">
        <v>2728</v>
      </c>
      <c r="E3441" s="236" t="s">
        <v>2729</v>
      </c>
      <c r="F3441" s="3" t="s">
        <v>317</v>
      </c>
      <c r="G3441" s="4" t="s">
        <v>476</v>
      </c>
      <c r="H3441" s="60">
        <v>0</v>
      </c>
      <c r="I3441" s="27">
        <v>2</v>
      </c>
      <c r="J3441" s="170" t="s">
        <v>14</v>
      </c>
      <c r="K3441" s="170" t="s">
        <v>13</v>
      </c>
      <c r="L3441" s="5">
        <v>1</v>
      </c>
      <c r="N3441" s="31">
        <v>0</v>
      </c>
      <c r="O3441" s="4" t="s">
        <v>6535</v>
      </c>
      <c r="P3441" s="56">
        <v>0</v>
      </c>
      <c r="Q3441" s="8" t="s">
        <v>6535</v>
      </c>
      <c r="R3441" s="35">
        <v>57.5</v>
      </c>
      <c r="S3441" s="2" t="s">
        <v>6535</v>
      </c>
      <c r="T3441" s="36">
        <v>1.3226495726495726</v>
      </c>
      <c r="U3441" s="2" t="s">
        <v>6535</v>
      </c>
      <c r="V3441" s="31">
        <v>43.47334410339257</v>
      </c>
      <c r="W3441" s="2" t="s">
        <v>6535</v>
      </c>
      <c r="X3441" s="31" t="s">
        <v>6535</v>
      </c>
      <c r="Y3441" s="2" t="s">
        <v>6535</v>
      </c>
      <c r="AA3441" s="37">
        <v>0</v>
      </c>
      <c r="AB3441" s="4" t="s">
        <v>6535</v>
      </c>
      <c r="AC3441" s="37">
        <v>26910</v>
      </c>
      <c r="AD3441" s="4" t="s">
        <v>6535</v>
      </c>
      <c r="AE3441" s="41">
        <v>619</v>
      </c>
      <c r="AF3441" s="4" t="s">
        <v>6535</v>
      </c>
      <c r="AG3441" s="41">
        <v>468</v>
      </c>
      <c r="AH3441" s="2" t="s">
        <v>6535</v>
      </c>
      <c r="AI3441" s="41">
        <v>0</v>
      </c>
      <c r="AJ3441" s="2" t="s">
        <v>6535</v>
      </c>
      <c r="AK3441" s="41">
        <v>6865</v>
      </c>
      <c r="AL3441" s="2" t="s">
        <v>6535</v>
      </c>
      <c r="AM3441" s="2" t="str">
        <f>IF(OR(O3441="Q",Q3441="Q",S3441="Q",U3441="Q",W3441="Q",Y3441="Q",AB3441="Q",AD3441="Q",AF3441="Q",AH3441="Q",AJ3441="Q",AL3441="Q"),"Yes","No")</f>
        <v>No</v>
      </c>
    </row>
    <row r="3442" spans="1:39">
      <c r="A3442" s="6" t="s">
        <v>2727</v>
      </c>
      <c r="B3442" s="6" t="s">
        <v>2727</v>
      </c>
      <c r="C3442" s="4" t="s">
        <v>116</v>
      </c>
      <c r="D3442" s="242" t="s">
        <v>2728</v>
      </c>
      <c r="E3442" s="237" t="s">
        <v>2729</v>
      </c>
      <c r="F3442" s="25" t="s">
        <v>317</v>
      </c>
      <c r="G3442" s="53" t="s">
        <v>476</v>
      </c>
      <c r="H3442" s="180">
        <v>0</v>
      </c>
      <c r="I3442" s="28">
        <v>2</v>
      </c>
      <c r="J3442" s="171" t="s">
        <v>15</v>
      </c>
      <c r="K3442" s="171" t="s">
        <v>13</v>
      </c>
      <c r="L3442" s="9">
        <v>1</v>
      </c>
      <c r="M3442" s="9"/>
      <c r="N3442" s="32">
        <v>0</v>
      </c>
      <c r="O3442" s="10" t="s">
        <v>6535</v>
      </c>
      <c r="P3442" s="57">
        <v>0</v>
      </c>
      <c r="Q3442" s="7" t="s">
        <v>6535</v>
      </c>
      <c r="R3442" s="182">
        <v>15.047325102880658</v>
      </c>
      <c r="S3442" s="1" t="s">
        <v>6535</v>
      </c>
      <c r="T3442" s="36">
        <v>12.100137174211248</v>
      </c>
      <c r="U3442" s="2" t="s">
        <v>6535</v>
      </c>
      <c r="V3442" s="31">
        <v>1.2435664890601972</v>
      </c>
      <c r="W3442" s="2" t="s">
        <v>6535</v>
      </c>
      <c r="X3442" s="31" t="s">
        <v>6535</v>
      </c>
      <c r="Y3442" s="2" t="s">
        <v>6535</v>
      </c>
      <c r="AA3442" s="38">
        <v>0</v>
      </c>
      <c r="AB3442" s="9" t="s">
        <v>6535</v>
      </c>
      <c r="AC3442" s="38">
        <v>21939</v>
      </c>
      <c r="AD3442" s="9" t="s">
        <v>6535</v>
      </c>
      <c r="AE3442" s="42">
        <v>17642</v>
      </c>
      <c r="AF3442" s="9" t="s">
        <v>6535</v>
      </c>
      <c r="AG3442" s="41">
        <v>1458</v>
      </c>
      <c r="AH3442" s="2" t="s">
        <v>6535</v>
      </c>
      <c r="AI3442" s="41">
        <v>0</v>
      </c>
      <c r="AJ3442" s="2" t="s">
        <v>6535</v>
      </c>
      <c r="AK3442" s="41">
        <v>11901</v>
      </c>
      <c r="AL3442" s="2" t="s">
        <v>6535</v>
      </c>
      <c r="AM3442" s="2" t="str">
        <f>IF(OR(O3442="Q",Q3442="Q",S3442="Q",U3442="Q",W3442="Q",Y3442="Q",AB3442="Q",AD3442="Q",AF3442="Q",AH3442="Q",AJ3442="Q",AL3442="Q"),"Yes","No")</f>
        <v>No</v>
      </c>
    </row>
    <row r="3443" spans="1:39">
      <c r="A3443" s="6" t="s">
        <v>6034</v>
      </c>
      <c r="B3443" s="6" t="s">
        <v>6035</v>
      </c>
      <c r="C3443" s="4" t="s">
        <v>28</v>
      </c>
      <c r="D3443" s="242" t="s">
        <v>6036</v>
      </c>
      <c r="E3443" s="237" t="s">
        <v>6037</v>
      </c>
      <c r="F3443" s="25" t="s">
        <v>317</v>
      </c>
      <c r="G3443" s="53" t="s">
        <v>476</v>
      </c>
      <c r="H3443" s="180">
        <v>0</v>
      </c>
      <c r="I3443" s="28">
        <v>2</v>
      </c>
      <c r="J3443" s="171" t="s">
        <v>14</v>
      </c>
      <c r="K3443" s="171" t="s">
        <v>13</v>
      </c>
      <c r="L3443" s="9">
        <v>1</v>
      </c>
      <c r="M3443" s="9"/>
      <c r="N3443" s="32">
        <v>1.8636363636363635</v>
      </c>
      <c r="O3443" s="10" t="s">
        <v>6535</v>
      </c>
      <c r="P3443" s="57">
        <v>2.1874956123724077E-2</v>
      </c>
      <c r="Q3443" s="7" t="s">
        <v>6535</v>
      </c>
      <c r="R3443" s="182">
        <v>92.497402597402598</v>
      </c>
      <c r="S3443" s="1" t="s">
        <v>6535</v>
      </c>
      <c r="T3443" s="36">
        <v>1.0857142857142856</v>
      </c>
      <c r="U3443" s="2" t="s">
        <v>6535</v>
      </c>
      <c r="V3443" s="31">
        <v>85.194976076555022</v>
      </c>
      <c r="W3443" s="2" t="s">
        <v>6535</v>
      </c>
      <c r="X3443" s="31" t="s">
        <v>6535</v>
      </c>
      <c r="Y3443" s="2" t="s">
        <v>6535</v>
      </c>
      <c r="AA3443" s="38">
        <v>1558</v>
      </c>
      <c r="AB3443" s="9" t="s">
        <v>6535</v>
      </c>
      <c r="AC3443" s="38">
        <v>71223</v>
      </c>
      <c r="AD3443" s="9" t="s">
        <v>6535</v>
      </c>
      <c r="AE3443" s="42">
        <v>836</v>
      </c>
      <c r="AF3443" s="9" t="s">
        <v>6535</v>
      </c>
      <c r="AG3443" s="41">
        <v>770</v>
      </c>
      <c r="AH3443" s="2" t="s">
        <v>6535</v>
      </c>
      <c r="AI3443" s="41">
        <v>0</v>
      </c>
      <c r="AJ3443" s="2" t="s">
        <v>6535</v>
      </c>
      <c r="AK3443" s="41">
        <v>2458</v>
      </c>
      <c r="AL3443" s="2" t="s">
        <v>6535</v>
      </c>
      <c r="AM3443" s="2" t="str">
        <f>IF(OR(O3443="Q",Q3443="Q",S3443="Q",U3443="Q",W3443="Q",Y3443="Q",AB3443="Q",AD3443="Q",AF3443="Q",AH3443="Q",AJ3443="Q",AL3443="Q"),"Yes","No")</f>
        <v>No</v>
      </c>
    </row>
    <row r="3444" spans="1:39">
      <c r="A3444" s="6" t="s">
        <v>6034</v>
      </c>
      <c r="B3444" s="6" t="s">
        <v>6035</v>
      </c>
      <c r="C3444" s="4" t="s">
        <v>28</v>
      </c>
      <c r="D3444" s="242" t="s">
        <v>6036</v>
      </c>
      <c r="E3444" s="237" t="s">
        <v>6037</v>
      </c>
      <c r="F3444" s="25" t="s">
        <v>317</v>
      </c>
      <c r="G3444" s="53" t="s">
        <v>476</v>
      </c>
      <c r="H3444" s="180">
        <v>0</v>
      </c>
      <c r="I3444" s="28">
        <v>2</v>
      </c>
      <c r="J3444" s="171" t="s">
        <v>15</v>
      </c>
      <c r="K3444" s="171" t="s">
        <v>13</v>
      </c>
      <c r="L3444" s="9">
        <v>1</v>
      </c>
      <c r="M3444" s="9"/>
      <c r="N3444" s="32">
        <v>2.36676217765043</v>
      </c>
      <c r="O3444" s="10" t="s">
        <v>6535</v>
      </c>
      <c r="P3444" s="57">
        <v>2.1873841427890471E-2</v>
      </c>
      <c r="Q3444" s="7" t="s">
        <v>6535</v>
      </c>
      <c r="R3444" s="182">
        <v>92.497244335578685</v>
      </c>
      <c r="S3444" s="1" t="s">
        <v>6535</v>
      </c>
      <c r="T3444" s="36">
        <v>0.85486834047764848</v>
      </c>
      <c r="U3444" s="2" t="s">
        <v>6535</v>
      </c>
      <c r="V3444" s="31">
        <v>108.20057306590257</v>
      </c>
      <c r="W3444" s="2" t="s">
        <v>6535</v>
      </c>
      <c r="X3444" s="31" t="s">
        <v>6535</v>
      </c>
      <c r="Y3444" s="2" t="s">
        <v>6535</v>
      </c>
      <c r="AA3444" s="38">
        <v>3304</v>
      </c>
      <c r="AB3444" s="9" t="s">
        <v>6535</v>
      </c>
      <c r="AC3444" s="38">
        <v>151048</v>
      </c>
      <c r="AD3444" s="9" t="s">
        <v>6535</v>
      </c>
      <c r="AE3444" s="42">
        <v>1396</v>
      </c>
      <c r="AF3444" s="9" t="s">
        <v>6535</v>
      </c>
      <c r="AG3444" s="41">
        <v>1633</v>
      </c>
      <c r="AH3444" s="2" t="s">
        <v>6535</v>
      </c>
      <c r="AI3444" s="41">
        <v>0</v>
      </c>
      <c r="AJ3444" s="2" t="s">
        <v>6535</v>
      </c>
      <c r="AK3444" s="41">
        <v>36739</v>
      </c>
      <c r="AL3444" s="2" t="s">
        <v>6535</v>
      </c>
      <c r="AM3444" s="2" t="str">
        <f>IF(OR(O3444="Q",Q3444="Q",S3444="Q",U3444="Q",W3444="Q",Y3444="Q",AB3444="Q",AD3444="Q",AF3444="Q",AH3444="Q",AJ3444="Q",AL3444="Q"),"Yes","No")</f>
        <v>No</v>
      </c>
    </row>
    <row r="3445" spans="1:39">
      <c r="A3445" s="3" t="s">
        <v>3510</v>
      </c>
      <c r="B3445" s="3" t="s">
        <v>3511</v>
      </c>
      <c r="C3445" s="4" t="s">
        <v>77</v>
      </c>
      <c r="D3445" s="241" t="s">
        <v>3512</v>
      </c>
      <c r="E3445" s="236" t="s">
        <v>3513</v>
      </c>
      <c r="F3445" s="3" t="s">
        <v>320</v>
      </c>
      <c r="G3445" s="4" t="s">
        <v>476</v>
      </c>
      <c r="H3445" s="60">
        <v>0</v>
      </c>
      <c r="I3445" s="27">
        <v>2</v>
      </c>
      <c r="J3445" s="170" t="s">
        <v>14</v>
      </c>
      <c r="K3445" s="170" t="s">
        <v>13</v>
      </c>
      <c r="L3445" s="5">
        <v>1</v>
      </c>
      <c r="N3445" s="31">
        <v>2.7065963060686018</v>
      </c>
      <c r="O3445" s="4" t="s">
        <v>6535</v>
      </c>
      <c r="P3445" s="56">
        <v>0.21842959808357731</v>
      </c>
      <c r="Q3445" s="8" t="s">
        <v>6535</v>
      </c>
      <c r="R3445" s="35">
        <v>52.38427216954824</v>
      </c>
      <c r="S3445" s="2" t="s">
        <v>6535</v>
      </c>
      <c r="T3445" s="36">
        <v>4.2275515895147793</v>
      </c>
      <c r="U3445" s="2" t="s">
        <v>6535</v>
      </c>
      <c r="V3445" s="31">
        <v>12.391160949868073</v>
      </c>
      <c r="W3445" s="2" t="s">
        <v>6535</v>
      </c>
      <c r="X3445" s="31" t="s">
        <v>6535</v>
      </c>
      <c r="Y3445" s="2" t="s">
        <v>6535</v>
      </c>
      <c r="AA3445" s="37">
        <v>20516</v>
      </c>
      <c r="AB3445" s="4" t="s">
        <v>6535</v>
      </c>
      <c r="AC3445" s="37">
        <v>93925</v>
      </c>
      <c r="AD3445" s="4" t="s">
        <v>6535</v>
      </c>
      <c r="AE3445" s="41">
        <v>7580</v>
      </c>
      <c r="AF3445" s="4" t="s">
        <v>6535</v>
      </c>
      <c r="AG3445" s="41">
        <v>1793</v>
      </c>
      <c r="AH3445" s="2" t="s">
        <v>6535</v>
      </c>
      <c r="AI3445" s="41">
        <v>0</v>
      </c>
      <c r="AJ3445" s="2" t="s">
        <v>6535</v>
      </c>
      <c r="AK3445" s="41">
        <v>21109</v>
      </c>
      <c r="AL3445" s="2" t="s">
        <v>6535</v>
      </c>
      <c r="AM3445" s="2" t="str">
        <f>IF(OR(O3445="Q",Q3445="Q",S3445="Q",U3445="Q",W3445="Q",Y3445="Q",AB3445="Q",AD3445="Q",AF3445="Q",AH3445="Q",AJ3445="Q",AL3445="Q"),"Yes","No")</f>
        <v>No</v>
      </c>
    </row>
    <row r="3446" spans="1:39">
      <c r="A3446" s="3" t="s">
        <v>3510</v>
      </c>
      <c r="B3446" s="3" t="s">
        <v>3511</v>
      </c>
      <c r="C3446" s="4" t="s">
        <v>77</v>
      </c>
      <c r="D3446" s="241" t="s">
        <v>3512</v>
      </c>
      <c r="E3446" s="236" t="s">
        <v>3513</v>
      </c>
      <c r="F3446" s="3" t="s">
        <v>320</v>
      </c>
      <c r="G3446" s="4" t="s">
        <v>476</v>
      </c>
      <c r="H3446" s="60">
        <v>0</v>
      </c>
      <c r="I3446" s="27">
        <v>2</v>
      </c>
      <c r="J3446" s="170" t="s">
        <v>15</v>
      </c>
      <c r="K3446" s="170" t="s">
        <v>13</v>
      </c>
      <c r="L3446" s="5">
        <v>1</v>
      </c>
      <c r="N3446" s="31">
        <v>2.7066709224385574</v>
      </c>
      <c r="O3446" s="4" t="s">
        <v>6535</v>
      </c>
      <c r="P3446" s="56">
        <v>0.21843284735459276</v>
      </c>
      <c r="Q3446" s="8" t="s">
        <v>6535</v>
      </c>
      <c r="R3446" s="35">
        <v>52.391363022941974</v>
      </c>
      <c r="S3446" s="2" t="s">
        <v>6535</v>
      </c>
      <c r="T3446" s="36">
        <v>4.2280701754385968</v>
      </c>
      <c r="U3446" s="2" t="s">
        <v>6535</v>
      </c>
      <c r="V3446" s="31">
        <v>12.391318225343122</v>
      </c>
      <c r="W3446" s="2" t="s">
        <v>6535</v>
      </c>
      <c r="X3446" s="31" t="s">
        <v>6535</v>
      </c>
      <c r="Y3446" s="2" t="s">
        <v>6535</v>
      </c>
      <c r="AA3446" s="37">
        <v>8480</v>
      </c>
      <c r="AB3446" s="4" t="s">
        <v>6535</v>
      </c>
      <c r="AC3446" s="37">
        <v>38822</v>
      </c>
      <c r="AD3446" s="4" t="s">
        <v>6535</v>
      </c>
      <c r="AE3446" s="41">
        <v>3133</v>
      </c>
      <c r="AF3446" s="4" t="s">
        <v>6535</v>
      </c>
      <c r="AG3446" s="41">
        <v>741</v>
      </c>
      <c r="AH3446" s="2" t="s">
        <v>6535</v>
      </c>
      <c r="AI3446" s="41">
        <v>0</v>
      </c>
      <c r="AJ3446" s="2" t="s">
        <v>6535</v>
      </c>
      <c r="AK3446" s="41">
        <v>8725</v>
      </c>
      <c r="AL3446" s="2" t="s">
        <v>6535</v>
      </c>
      <c r="AM3446" s="2" t="str">
        <f>IF(OR(O3446="Q",Q3446="Q",S3446="Q",U3446="Q",W3446="Q",Y3446="Q",AB3446="Q",AD3446="Q",AF3446="Q",AH3446="Q",AJ3446="Q",AL3446="Q"),"Yes","No")</f>
        <v>No</v>
      </c>
    </row>
    <row r="3447" spans="1:39">
      <c r="A3447" s="6" t="s">
        <v>717</v>
      </c>
      <c r="B3447" s="6" t="s">
        <v>718</v>
      </c>
      <c r="C3447" s="4" t="s">
        <v>11</v>
      </c>
      <c r="D3447" s="242" t="s">
        <v>719</v>
      </c>
      <c r="E3447" s="237" t="s">
        <v>720</v>
      </c>
      <c r="F3447" s="25" t="s">
        <v>481</v>
      </c>
      <c r="G3447" s="53" t="s">
        <v>476</v>
      </c>
      <c r="H3447" s="180">
        <v>0</v>
      </c>
      <c r="I3447" s="28">
        <v>2</v>
      </c>
      <c r="J3447" s="171" t="s">
        <v>14</v>
      </c>
      <c r="K3447" s="171" t="s">
        <v>16</v>
      </c>
      <c r="L3447" s="9">
        <v>1</v>
      </c>
      <c r="M3447" s="9"/>
      <c r="N3447" s="32">
        <v>0.34840102550263125</v>
      </c>
      <c r="O3447" s="10" t="s">
        <v>6535</v>
      </c>
      <c r="P3447" s="57">
        <v>1.8004825460580451E-2</v>
      </c>
      <c r="Q3447" s="7" t="s">
        <v>6535</v>
      </c>
      <c r="R3447" s="182">
        <v>112.07971864009379</v>
      </c>
      <c r="S3447" s="1" t="s">
        <v>6535</v>
      </c>
      <c r="T3447" s="36">
        <v>5.7921062915201249</v>
      </c>
      <c r="U3447" s="2" t="s">
        <v>6535</v>
      </c>
      <c r="V3447" s="31">
        <v>19.350425043853733</v>
      </c>
      <c r="W3447" s="2" t="s">
        <v>6535</v>
      </c>
      <c r="X3447" s="31" t="s">
        <v>6535</v>
      </c>
      <c r="Y3447" s="2" t="s">
        <v>6535</v>
      </c>
      <c r="AA3447" s="38">
        <v>5164</v>
      </c>
      <c r="AB3447" s="9" t="s">
        <v>6535</v>
      </c>
      <c r="AC3447" s="38">
        <v>286812</v>
      </c>
      <c r="AD3447" s="9" t="s">
        <v>6535</v>
      </c>
      <c r="AE3447" s="42">
        <v>14822</v>
      </c>
      <c r="AF3447" s="9" t="s">
        <v>6535</v>
      </c>
      <c r="AG3447" s="41">
        <v>2559</v>
      </c>
      <c r="AH3447" s="2" t="s">
        <v>6535</v>
      </c>
      <c r="AI3447" s="41">
        <v>0</v>
      </c>
      <c r="AJ3447" s="2" t="s">
        <v>6535</v>
      </c>
      <c r="AK3447" s="41">
        <v>16991</v>
      </c>
      <c r="AL3447" s="2" t="s">
        <v>6535</v>
      </c>
      <c r="AM3447" s="2" t="str">
        <f>IF(OR(O3447="Q",Q3447="Q",S3447="Q",U3447="Q",W3447="Q",Y3447="Q",AB3447="Q",AD3447="Q",AF3447="Q",AH3447="Q",AJ3447="Q",AL3447="Q"),"Yes","No")</f>
        <v>No</v>
      </c>
    </row>
    <row r="3448" spans="1:39">
      <c r="A3448" s="6" t="s">
        <v>717</v>
      </c>
      <c r="B3448" s="6" t="s">
        <v>718</v>
      </c>
      <c r="C3448" s="4" t="s">
        <v>11</v>
      </c>
      <c r="D3448" s="242" t="s">
        <v>719</v>
      </c>
      <c r="E3448" s="237" t="s">
        <v>720</v>
      </c>
      <c r="F3448" s="25" t="s">
        <v>481</v>
      </c>
      <c r="G3448" s="53" t="s">
        <v>476</v>
      </c>
      <c r="H3448" s="180">
        <v>0</v>
      </c>
      <c r="I3448" s="28">
        <v>2</v>
      </c>
      <c r="J3448" s="171" t="s">
        <v>15</v>
      </c>
      <c r="K3448" s="171" t="s">
        <v>16</v>
      </c>
      <c r="L3448" s="9">
        <v>1</v>
      </c>
      <c r="M3448" s="9"/>
      <c r="N3448" s="32">
        <v>0.96432511952923872</v>
      </c>
      <c r="O3448" s="10" t="s">
        <v>6535</v>
      </c>
      <c r="P3448" s="57">
        <v>6.7039963181713583E-2</v>
      </c>
      <c r="Q3448" s="7" t="s">
        <v>6535</v>
      </c>
      <c r="R3448" s="182">
        <v>50.92578125</v>
      </c>
      <c r="S3448" s="1" t="s">
        <v>6535</v>
      </c>
      <c r="T3448" s="36">
        <v>3.5403645833333335</v>
      </c>
      <c r="U3448" s="2" t="s">
        <v>6535</v>
      </c>
      <c r="V3448" s="31">
        <v>14.384332475174697</v>
      </c>
      <c r="W3448" s="2" t="s">
        <v>6535</v>
      </c>
      <c r="X3448" s="31" t="s">
        <v>6535</v>
      </c>
      <c r="Y3448" s="2" t="s">
        <v>6535</v>
      </c>
      <c r="AA3448" s="38">
        <v>2622</v>
      </c>
      <c r="AB3448" s="9" t="s">
        <v>6535</v>
      </c>
      <c r="AC3448" s="38">
        <v>39111</v>
      </c>
      <c r="AD3448" s="9" t="s">
        <v>6535</v>
      </c>
      <c r="AE3448" s="42">
        <v>2719</v>
      </c>
      <c r="AF3448" s="9" t="s">
        <v>6535</v>
      </c>
      <c r="AG3448" s="41">
        <v>768</v>
      </c>
      <c r="AH3448" s="2" t="s">
        <v>6535</v>
      </c>
      <c r="AI3448" s="41">
        <v>0</v>
      </c>
      <c r="AJ3448" s="2" t="s">
        <v>6535</v>
      </c>
      <c r="AK3448" s="41">
        <v>10240</v>
      </c>
      <c r="AL3448" s="2" t="s">
        <v>6535</v>
      </c>
      <c r="AM3448" s="2" t="str">
        <f>IF(OR(O3448="Q",Q3448="Q",S3448="Q",U3448="Q",W3448="Q",Y3448="Q",AB3448="Q",AD3448="Q",AF3448="Q",AH3448="Q",AJ3448="Q",AL3448="Q"),"Yes","No")</f>
        <v>No</v>
      </c>
    </row>
    <row r="3449" spans="1:39">
      <c r="A3449" s="3" t="s">
        <v>1045</v>
      </c>
      <c r="B3449" s="3" t="s">
        <v>1046</v>
      </c>
      <c r="C3449" s="4" t="s">
        <v>89</v>
      </c>
      <c r="D3449" s="241">
        <v>2194</v>
      </c>
      <c r="E3449" s="236">
        <v>20194</v>
      </c>
      <c r="F3449" s="3" t="s">
        <v>317</v>
      </c>
      <c r="G3449" s="4" t="s">
        <v>264</v>
      </c>
      <c r="H3449" s="60">
        <v>64037</v>
      </c>
      <c r="I3449" s="27">
        <v>2</v>
      </c>
      <c r="J3449" s="170" t="s">
        <v>14</v>
      </c>
      <c r="K3449" s="170" t="s">
        <v>13</v>
      </c>
      <c r="L3449" s="5">
        <v>1</v>
      </c>
      <c r="N3449" s="31">
        <v>0.25823021246789635</v>
      </c>
      <c r="O3449" s="4" t="s">
        <v>6535</v>
      </c>
      <c r="P3449" s="56">
        <v>1.1274324916665817E-2</v>
      </c>
      <c r="Q3449" s="8" t="s">
        <v>6535</v>
      </c>
      <c r="R3449" s="35">
        <v>70.473419540229884</v>
      </c>
      <c r="S3449" s="2" t="s">
        <v>6535</v>
      </c>
      <c r="T3449" s="36">
        <v>3.076867816091954</v>
      </c>
      <c r="U3449" s="2" t="s">
        <v>6535</v>
      </c>
      <c r="V3449" s="31">
        <v>22.904272706047163</v>
      </c>
      <c r="W3449" s="2" t="s">
        <v>6535</v>
      </c>
      <c r="X3449" s="31" t="s">
        <v>6535</v>
      </c>
      <c r="Y3449" s="2" t="s">
        <v>6535</v>
      </c>
      <c r="AA3449" s="37">
        <v>1106</v>
      </c>
      <c r="AB3449" s="4" t="s">
        <v>6535</v>
      </c>
      <c r="AC3449" s="37">
        <v>98099</v>
      </c>
      <c r="AD3449" s="4" t="s">
        <v>6535</v>
      </c>
      <c r="AE3449" s="41">
        <v>4283</v>
      </c>
      <c r="AF3449" s="4" t="s">
        <v>6535</v>
      </c>
      <c r="AG3449" s="41">
        <v>1392</v>
      </c>
      <c r="AH3449" s="2" t="s">
        <v>6535</v>
      </c>
      <c r="AI3449" s="41">
        <v>0</v>
      </c>
      <c r="AJ3449" s="2" t="s">
        <v>6535</v>
      </c>
      <c r="AK3449" s="41">
        <v>11420</v>
      </c>
      <c r="AL3449" s="2" t="s">
        <v>6535</v>
      </c>
      <c r="AM3449" s="2" t="str">
        <f>IF(OR(O3449="Q",Q3449="Q",S3449="Q",U3449="Q",W3449="Q",Y3449="Q",AB3449="Q",AD3449="Q",AF3449="Q",AH3449="Q",AJ3449="Q",AL3449="Q"),"Yes","No")</f>
        <v>No</v>
      </c>
    </row>
    <row r="3450" spans="1:39">
      <c r="A3450" s="6" t="s">
        <v>1045</v>
      </c>
      <c r="B3450" s="6" t="s">
        <v>1046</v>
      </c>
      <c r="C3450" s="4" t="s">
        <v>89</v>
      </c>
      <c r="D3450" s="242">
        <v>2194</v>
      </c>
      <c r="E3450" s="237">
        <v>20194</v>
      </c>
      <c r="F3450" s="25" t="s">
        <v>317</v>
      </c>
      <c r="G3450" s="53" t="s">
        <v>264</v>
      </c>
      <c r="H3450" s="180">
        <v>64037</v>
      </c>
      <c r="I3450" s="28">
        <v>2</v>
      </c>
      <c r="J3450" s="171" t="s">
        <v>15</v>
      </c>
      <c r="K3450" s="171" t="s">
        <v>16</v>
      </c>
      <c r="L3450" s="9">
        <v>1</v>
      </c>
      <c r="M3450" s="9"/>
      <c r="N3450" s="32">
        <v>0.86157517899761338</v>
      </c>
      <c r="O3450" s="10" t="s">
        <v>6535</v>
      </c>
      <c r="P3450" s="57">
        <v>6.3824837623062181E-2</v>
      </c>
      <c r="Q3450" s="7" t="s">
        <v>6535</v>
      </c>
      <c r="R3450" s="182">
        <v>172.22115384615384</v>
      </c>
      <c r="S3450" s="1" t="s">
        <v>6535</v>
      </c>
      <c r="T3450" s="36">
        <v>12.758012820512821</v>
      </c>
      <c r="U3450" s="2" t="s">
        <v>6535</v>
      </c>
      <c r="V3450" s="31">
        <v>13.499057907298079</v>
      </c>
      <c r="W3450" s="2" t="s">
        <v>6535</v>
      </c>
      <c r="X3450" s="31" t="s">
        <v>6535</v>
      </c>
      <c r="Y3450" s="2" t="s">
        <v>6535</v>
      </c>
      <c r="AA3450" s="38">
        <v>6859</v>
      </c>
      <c r="AB3450" s="9" t="s">
        <v>6535</v>
      </c>
      <c r="AC3450" s="38">
        <v>107466</v>
      </c>
      <c r="AD3450" s="9" t="s">
        <v>6535</v>
      </c>
      <c r="AE3450" s="42">
        <v>7961</v>
      </c>
      <c r="AF3450" s="9" t="s">
        <v>6535</v>
      </c>
      <c r="AG3450" s="41">
        <v>624</v>
      </c>
      <c r="AH3450" s="2" t="s">
        <v>6535</v>
      </c>
      <c r="AI3450" s="41">
        <v>0</v>
      </c>
      <c r="AJ3450" s="2" t="s">
        <v>6535</v>
      </c>
      <c r="AK3450" s="41">
        <v>30444</v>
      </c>
      <c r="AL3450" s="2" t="s">
        <v>6535</v>
      </c>
      <c r="AM3450" s="2" t="str">
        <f>IF(OR(O3450="Q",Q3450="Q",S3450="Q",U3450="Q",W3450="Q",Y3450="Q",AB3450="Q",AD3450="Q",AF3450="Q",AH3450="Q",AJ3450="Q",AL3450="Q"),"Yes","No")</f>
        <v>No</v>
      </c>
    </row>
    <row r="3451" spans="1:39">
      <c r="A3451" s="6" t="s">
        <v>579</v>
      </c>
      <c r="B3451" s="6" t="s">
        <v>580</v>
      </c>
      <c r="C3451" s="4" t="s">
        <v>112</v>
      </c>
      <c r="D3451" s="242" t="s">
        <v>581</v>
      </c>
      <c r="E3451" s="237" t="s">
        <v>582</v>
      </c>
      <c r="F3451" s="25" t="s">
        <v>320</v>
      </c>
      <c r="G3451" s="53" t="s">
        <v>476</v>
      </c>
      <c r="H3451" s="180">
        <v>0</v>
      </c>
      <c r="I3451" s="28">
        <v>2</v>
      </c>
      <c r="J3451" s="171" t="s">
        <v>14</v>
      </c>
      <c r="K3451" s="171" t="s">
        <v>13</v>
      </c>
      <c r="L3451" s="9">
        <v>1</v>
      </c>
      <c r="M3451" s="9"/>
      <c r="N3451" s="32">
        <v>2.0086083213773316</v>
      </c>
      <c r="O3451" s="10" t="s">
        <v>6535</v>
      </c>
      <c r="P3451" s="57">
        <v>0.19393267765618508</v>
      </c>
      <c r="Q3451" s="7" t="s">
        <v>6535</v>
      </c>
      <c r="R3451" s="182">
        <v>120.31666666666666</v>
      </c>
      <c r="S3451" s="1" t="s">
        <v>6535</v>
      </c>
      <c r="T3451" s="36">
        <v>11.616666666666667</v>
      </c>
      <c r="U3451" s="2" t="s">
        <v>6535</v>
      </c>
      <c r="V3451" s="31">
        <v>10.357245337159254</v>
      </c>
      <c r="W3451" s="2" t="s">
        <v>6535</v>
      </c>
      <c r="X3451" s="31" t="s">
        <v>6535</v>
      </c>
      <c r="Y3451" s="2" t="s">
        <v>6535</v>
      </c>
      <c r="AA3451" s="38">
        <v>1400</v>
      </c>
      <c r="AB3451" s="9" t="s">
        <v>6535</v>
      </c>
      <c r="AC3451" s="38">
        <v>7219</v>
      </c>
      <c r="AD3451" s="9" t="s">
        <v>6535</v>
      </c>
      <c r="AE3451" s="42">
        <v>697</v>
      </c>
      <c r="AF3451" s="9" t="s">
        <v>6535</v>
      </c>
      <c r="AG3451" s="41">
        <v>60</v>
      </c>
      <c r="AH3451" s="2" t="s">
        <v>6535</v>
      </c>
      <c r="AI3451" s="41">
        <v>0</v>
      </c>
      <c r="AJ3451" s="2" t="s">
        <v>6535</v>
      </c>
      <c r="AK3451" s="41">
        <v>937</v>
      </c>
      <c r="AL3451" s="2" t="s">
        <v>6535</v>
      </c>
      <c r="AM3451" s="2" t="str">
        <f>IF(OR(O3451="Q",Q3451="Q",S3451="Q",U3451="Q",W3451="Q",Y3451="Q",AB3451="Q",AD3451="Q",AF3451="Q",AH3451="Q",AJ3451="Q",AL3451="Q"),"Yes","No")</f>
        <v>No</v>
      </c>
    </row>
    <row r="3452" spans="1:39">
      <c r="A3452" s="6" t="s">
        <v>579</v>
      </c>
      <c r="B3452" s="6" t="s">
        <v>580</v>
      </c>
      <c r="C3452" s="4" t="s">
        <v>112</v>
      </c>
      <c r="D3452" s="242" t="s">
        <v>581</v>
      </c>
      <c r="E3452" s="237" t="s">
        <v>582</v>
      </c>
      <c r="F3452" s="25" t="s">
        <v>320</v>
      </c>
      <c r="G3452" s="53" t="s">
        <v>476</v>
      </c>
      <c r="H3452" s="180">
        <v>0</v>
      </c>
      <c r="I3452" s="28">
        <v>2</v>
      </c>
      <c r="J3452" s="171" t="s">
        <v>15</v>
      </c>
      <c r="K3452" s="171" t="s">
        <v>13</v>
      </c>
      <c r="L3452" s="9">
        <v>1</v>
      </c>
      <c r="M3452" s="9"/>
      <c r="N3452" s="32">
        <v>0.93636050911592705</v>
      </c>
      <c r="O3452" s="10" t="s">
        <v>6535</v>
      </c>
      <c r="P3452" s="57">
        <v>4.6419354471969897E-2</v>
      </c>
      <c r="Q3452" s="7" t="s">
        <v>6535</v>
      </c>
      <c r="R3452" s="182">
        <v>83.255087553241836</v>
      </c>
      <c r="S3452" s="1" t="s">
        <v>6535</v>
      </c>
      <c r="T3452" s="36">
        <v>4.1273071462375768</v>
      </c>
      <c r="U3452" s="2" t="s">
        <v>6535</v>
      </c>
      <c r="V3452" s="31">
        <v>20.171769292512327</v>
      </c>
      <c r="W3452" s="2" t="s">
        <v>6535</v>
      </c>
      <c r="X3452" s="31" t="s">
        <v>6535</v>
      </c>
      <c r="Y3452" s="2" t="s">
        <v>6535</v>
      </c>
      <c r="AA3452" s="38">
        <v>8166</v>
      </c>
      <c r="AB3452" s="9" t="s">
        <v>6535</v>
      </c>
      <c r="AC3452" s="38">
        <v>175918</v>
      </c>
      <c r="AD3452" s="9" t="s">
        <v>6535</v>
      </c>
      <c r="AE3452" s="42">
        <v>8721</v>
      </c>
      <c r="AF3452" s="9" t="s">
        <v>6535</v>
      </c>
      <c r="AG3452" s="41">
        <v>2113</v>
      </c>
      <c r="AH3452" s="2" t="s">
        <v>6535</v>
      </c>
      <c r="AI3452" s="41">
        <v>0</v>
      </c>
      <c r="AJ3452" s="2" t="s">
        <v>6535</v>
      </c>
      <c r="AK3452" s="41">
        <v>23869</v>
      </c>
      <c r="AL3452" s="2" t="s">
        <v>6535</v>
      </c>
      <c r="AM3452" s="2" t="str">
        <f>IF(OR(O3452="Q",Q3452="Q",S3452="Q",U3452="Q",W3452="Q",Y3452="Q",AB3452="Q",AD3452="Q",AF3452="Q",AH3452="Q",AJ3452="Q",AL3452="Q"),"Yes","No")</f>
        <v>No</v>
      </c>
    </row>
    <row r="3453" spans="1:39">
      <c r="A3453" s="3" t="s">
        <v>441</v>
      </c>
      <c r="B3453" s="3" t="s">
        <v>442</v>
      </c>
      <c r="C3453" s="4" t="s">
        <v>11</v>
      </c>
      <c r="D3453" s="241" t="s">
        <v>443</v>
      </c>
      <c r="E3453" s="236">
        <v>167</v>
      </c>
      <c r="F3453" s="3" t="s">
        <v>167</v>
      </c>
      <c r="G3453" s="4" t="s">
        <v>264</v>
      </c>
      <c r="H3453" s="60">
        <v>0</v>
      </c>
      <c r="I3453" s="27">
        <v>1</v>
      </c>
      <c r="J3453" s="170" t="s">
        <v>15</v>
      </c>
      <c r="K3453" s="170" t="s">
        <v>13</v>
      </c>
      <c r="L3453" s="5">
        <v>1</v>
      </c>
      <c r="N3453" s="31">
        <v>0</v>
      </c>
      <c r="O3453" s="4" t="s">
        <v>6535</v>
      </c>
      <c r="P3453" s="56">
        <v>0</v>
      </c>
      <c r="Q3453" s="8" t="s">
        <v>6535</v>
      </c>
      <c r="R3453" s="35">
        <v>24.041025641025641</v>
      </c>
      <c r="S3453" s="2" t="s">
        <v>6535</v>
      </c>
      <c r="T3453" s="36">
        <v>4.9743589743589745</v>
      </c>
      <c r="U3453" s="2" t="s">
        <v>6535</v>
      </c>
      <c r="V3453" s="31">
        <v>4.8329896907216492</v>
      </c>
      <c r="W3453" s="2" t="s">
        <v>6535</v>
      </c>
      <c r="X3453" s="31" t="s">
        <v>6535</v>
      </c>
      <c r="Y3453" s="2" t="s">
        <v>6535</v>
      </c>
      <c r="AA3453" s="37">
        <v>0</v>
      </c>
      <c r="AB3453" s="4" t="s">
        <v>6535</v>
      </c>
      <c r="AC3453" s="37">
        <v>4688</v>
      </c>
      <c r="AD3453" s="4" t="s">
        <v>6535</v>
      </c>
      <c r="AE3453" s="41">
        <v>970</v>
      </c>
      <c r="AF3453" s="4" t="s">
        <v>6535</v>
      </c>
      <c r="AG3453" s="41">
        <v>195</v>
      </c>
      <c r="AH3453" s="2" t="s">
        <v>6535</v>
      </c>
      <c r="AI3453" s="41">
        <v>0</v>
      </c>
      <c r="AJ3453" s="2" t="s">
        <v>6535</v>
      </c>
      <c r="AK3453" s="41">
        <v>1672</v>
      </c>
      <c r="AL3453" s="2" t="s">
        <v>6535</v>
      </c>
      <c r="AM3453" s="2" t="str">
        <f>IF(OR(O3453="Q",Q3453="Q",S3453="Q",U3453="Q",W3453="Q",Y3453="Q",AB3453="Q",AD3453="Q",AF3453="Q",AH3453="Q",AJ3453="Q",AL3453="Q"),"Yes","No")</f>
        <v>No</v>
      </c>
    </row>
    <row r="3454" spans="1:39">
      <c r="A3454" s="6" t="s">
        <v>438</v>
      </c>
      <c r="B3454" s="6" t="s">
        <v>439</v>
      </c>
      <c r="C3454" s="4" t="s">
        <v>11</v>
      </c>
      <c r="D3454" s="242" t="s">
        <v>440</v>
      </c>
      <c r="E3454" s="237">
        <v>159</v>
      </c>
      <c r="F3454" s="25" t="s">
        <v>167</v>
      </c>
      <c r="G3454" s="53" t="s">
        <v>264</v>
      </c>
      <c r="H3454" s="180">
        <v>0</v>
      </c>
      <c r="I3454" s="27">
        <v>1</v>
      </c>
      <c r="J3454" s="171" t="s">
        <v>15</v>
      </c>
      <c r="K3454" s="171" t="s">
        <v>13</v>
      </c>
      <c r="L3454" s="9">
        <v>1</v>
      </c>
      <c r="M3454" s="9"/>
      <c r="N3454" s="32">
        <v>0</v>
      </c>
      <c r="O3454" s="10" t="s">
        <v>6535</v>
      </c>
      <c r="P3454" s="57">
        <v>0</v>
      </c>
      <c r="Q3454" s="7" t="s">
        <v>6535</v>
      </c>
      <c r="R3454" s="182">
        <v>96.427142857142854</v>
      </c>
      <c r="S3454" s="1" t="s">
        <v>6535</v>
      </c>
      <c r="T3454" s="36">
        <v>5.9192857142857145</v>
      </c>
      <c r="U3454" s="2" t="s">
        <v>6535</v>
      </c>
      <c r="V3454" s="31">
        <v>16.290334258477134</v>
      </c>
      <c r="W3454" s="2" t="s">
        <v>6535</v>
      </c>
      <c r="X3454" s="31" t="s">
        <v>6535</v>
      </c>
      <c r="Y3454" s="2" t="s">
        <v>6535</v>
      </c>
      <c r="AA3454" s="38">
        <v>0</v>
      </c>
      <c r="AB3454" s="9" t="s">
        <v>6535</v>
      </c>
      <c r="AC3454" s="38">
        <v>134998</v>
      </c>
      <c r="AD3454" s="9" t="s">
        <v>6535</v>
      </c>
      <c r="AE3454" s="42">
        <v>8287</v>
      </c>
      <c r="AF3454" s="9" t="s">
        <v>6535</v>
      </c>
      <c r="AG3454" s="41">
        <v>1400</v>
      </c>
      <c r="AH3454" s="2" t="s">
        <v>6535</v>
      </c>
      <c r="AI3454" s="41">
        <v>0</v>
      </c>
      <c r="AJ3454" s="2" t="s">
        <v>6535</v>
      </c>
      <c r="AK3454" s="41">
        <v>26250</v>
      </c>
      <c r="AL3454" s="2" t="s">
        <v>6535</v>
      </c>
      <c r="AM3454" s="2" t="str">
        <f>IF(OR(O3454="Q",Q3454="Q",S3454="Q",U3454="Q",W3454="Q",Y3454="Q",AB3454="Q",AD3454="Q",AF3454="Q",AH3454="Q",AJ3454="Q",AL3454="Q"),"Yes","No")</f>
        <v>No</v>
      </c>
    </row>
    <row r="3455" spans="1:39">
      <c r="A3455" s="6" t="s">
        <v>991</v>
      </c>
      <c r="B3455" s="6" t="s">
        <v>992</v>
      </c>
      <c r="C3455" s="4" t="s">
        <v>97</v>
      </c>
      <c r="D3455" s="242">
        <v>2089</v>
      </c>
      <c r="E3455" s="237">
        <v>20089</v>
      </c>
      <c r="F3455" s="25" t="s">
        <v>317</v>
      </c>
      <c r="G3455" s="53" t="s">
        <v>264</v>
      </c>
      <c r="H3455" s="180">
        <v>18351295</v>
      </c>
      <c r="I3455" s="27">
        <v>1</v>
      </c>
      <c r="J3455" s="171" t="s">
        <v>15</v>
      </c>
      <c r="K3455" s="171" t="s">
        <v>13</v>
      </c>
      <c r="L3455" s="9">
        <v>1</v>
      </c>
      <c r="M3455" s="9"/>
      <c r="N3455" s="32">
        <v>1.2180425531914894</v>
      </c>
      <c r="O3455" s="10" t="s">
        <v>6535</v>
      </c>
      <c r="P3455" s="57">
        <v>3.0599765669765414E-2</v>
      </c>
      <c r="Q3455" s="7" t="s">
        <v>6535</v>
      </c>
      <c r="R3455" s="182">
        <v>80.529614325068877</v>
      </c>
      <c r="S3455" s="1" t="s">
        <v>6535</v>
      </c>
      <c r="T3455" s="36">
        <v>2.0230716253443526</v>
      </c>
      <c r="U3455" s="2" t="s">
        <v>6535</v>
      </c>
      <c r="V3455" s="31">
        <v>39.805617021276596</v>
      </c>
      <c r="W3455" s="2" t="s">
        <v>6535</v>
      </c>
      <c r="X3455" s="31" t="s">
        <v>6535</v>
      </c>
      <c r="Y3455" s="2" t="s">
        <v>6535</v>
      </c>
      <c r="AA3455" s="38">
        <v>7156</v>
      </c>
      <c r="AB3455" s="9" t="s">
        <v>6535</v>
      </c>
      <c r="AC3455" s="38">
        <v>233858</v>
      </c>
      <c r="AD3455" s="9" t="s">
        <v>6535</v>
      </c>
      <c r="AE3455" s="42">
        <v>5875</v>
      </c>
      <c r="AF3455" s="9" t="s">
        <v>6535</v>
      </c>
      <c r="AG3455" s="41">
        <v>2904</v>
      </c>
      <c r="AH3455" s="2" t="s">
        <v>6535</v>
      </c>
      <c r="AI3455" s="41">
        <v>0</v>
      </c>
      <c r="AJ3455" s="2" t="s">
        <v>6535</v>
      </c>
      <c r="AK3455" s="41">
        <v>23562</v>
      </c>
      <c r="AL3455" s="2" t="s">
        <v>6535</v>
      </c>
      <c r="AM3455" s="2" t="str">
        <f>IF(OR(O3455="Q",Q3455="Q",S3455="Q",U3455="Q",W3455="Q",Y3455="Q",AB3455="Q",AD3455="Q",AF3455="Q",AH3455="Q",AJ3455="Q",AL3455="Q"),"Yes","No")</f>
        <v>No</v>
      </c>
    </row>
    <row r="3456" spans="1:39">
      <c r="A3456" s="6" t="s">
        <v>450</v>
      </c>
      <c r="B3456" s="6" t="s">
        <v>451</v>
      </c>
      <c r="C3456" s="4" t="s">
        <v>11</v>
      </c>
      <c r="D3456" s="242" t="s">
        <v>452</v>
      </c>
      <c r="E3456" s="237">
        <v>199</v>
      </c>
      <c r="F3456" s="25" t="s">
        <v>167</v>
      </c>
      <c r="G3456" s="53" t="s">
        <v>264</v>
      </c>
      <c r="H3456" s="180">
        <v>0</v>
      </c>
      <c r="I3456" s="27">
        <v>1</v>
      </c>
      <c r="J3456" s="171" t="s">
        <v>32</v>
      </c>
      <c r="K3456" s="171" t="s">
        <v>13</v>
      </c>
      <c r="L3456" s="9">
        <v>1</v>
      </c>
      <c r="M3456" s="9"/>
      <c r="N3456" s="32">
        <v>38.042936827085228</v>
      </c>
      <c r="O3456" s="10" t="s">
        <v>6535</v>
      </c>
      <c r="P3456" s="57">
        <v>1</v>
      </c>
      <c r="Q3456" s="7" t="s">
        <v>6535</v>
      </c>
      <c r="R3456" s="182">
        <v>1192.1666666666667</v>
      </c>
      <c r="S3456" s="1" t="s">
        <v>6535</v>
      </c>
      <c r="T3456" s="36">
        <v>31.337398373983739</v>
      </c>
      <c r="U3456" s="2" t="s">
        <v>6535</v>
      </c>
      <c r="V3456" s="31">
        <v>38.042936827085228</v>
      </c>
      <c r="W3456" s="2" t="s">
        <v>6535</v>
      </c>
      <c r="X3456" s="31" t="s">
        <v>6535</v>
      </c>
      <c r="Y3456" s="2" t="s">
        <v>6535</v>
      </c>
      <c r="AA3456" s="38">
        <v>293273</v>
      </c>
      <c r="AB3456" s="9" t="s">
        <v>6535</v>
      </c>
      <c r="AC3456" s="38">
        <v>293273</v>
      </c>
      <c r="AD3456" s="9" t="s">
        <v>6535</v>
      </c>
      <c r="AE3456" s="42">
        <v>7709</v>
      </c>
      <c r="AF3456" s="9" t="s">
        <v>6535</v>
      </c>
      <c r="AG3456" s="41">
        <v>246</v>
      </c>
      <c r="AH3456" s="2" t="s">
        <v>6535</v>
      </c>
      <c r="AI3456" s="41">
        <v>0</v>
      </c>
      <c r="AJ3456" s="2" t="s">
        <v>6535</v>
      </c>
      <c r="AK3456" s="41">
        <v>4920</v>
      </c>
      <c r="AL3456" s="2" t="s">
        <v>6535</v>
      </c>
      <c r="AM3456" s="2" t="str">
        <f>IF(OR(O3456="Q",Q3456="Q",S3456="Q",U3456="Q",W3456="Q",Y3456="Q",AB3456="Q",AD3456="Q",AF3456="Q",AH3456="Q",AJ3456="Q",AL3456="Q"),"Yes","No")</f>
        <v>No</v>
      </c>
    </row>
    <row r="3457" spans="1:39">
      <c r="A3457" s="3" t="s">
        <v>6362</v>
      </c>
      <c r="B3457" s="3" t="s">
        <v>6363</v>
      </c>
      <c r="C3457" s="4" t="s">
        <v>48</v>
      </c>
      <c r="E3457" s="236">
        <v>40240</v>
      </c>
      <c r="F3457" s="3" t="s">
        <v>317</v>
      </c>
      <c r="G3457" s="4" t="s">
        <v>264</v>
      </c>
      <c r="H3457" s="60">
        <v>5502379</v>
      </c>
      <c r="I3457" s="27">
        <v>1</v>
      </c>
      <c r="J3457" s="170" t="s">
        <v>15</v>
      </c>
      <c r="K3457" s="170" t="s">
        <v>13</v>
      </c>
      <c r="L3457" s="5">
        <v>1</v>
      </c>
      <c r="N3457" s="31">
        <v>0</v>
      </c>
      <c r="O3457" s="4" t="s">
        <v>6535</v>
      </c>
      <c r="P3457" s="56">
        <v>0</v>
      </c>
      <c r="Q3457" s="8" t="s">
        <v>6535</v>
      </c>
      <c r="R3457" s="35">
        <v>30.271587743732592</v>
      </c>
      <c r="S3457" s="2" t="s">
        <v>6535</v>
      </c>
      <c r="T3457" s="36">
        <v>8.4937325905292482</v>
      </c>
      <c r="U3457" s="2" t="s">
        <v>6535</v>
      </c>
      <c r="V3457" s="31">
        <v>3.5639911453636142</v>
      </c>
      <c r="W3457" s="2" t="s">
        <v>6535</v>
      </c>
      <c r="X3457" s="31" t="s">
        <v>6535</v>
      </c>
      <c r="Y3457" s="2" t="s">
        <v>6535</v>
      </c>
      <c r="AA3457" s="37">
        <v>0</v>
      </c>
      <c r="AB3457" s="4" t="s">
        <v>6535</v>
      </c>
      <c r="AC3457" s="37">
        <v>43470</v>
      </c>
      <c r="AD3457" s="4" t="s">
        <v>6535</v>
      </c>
      <c r="AE3457" s="41">
        <v>12197</v>
      </c>
      <c r="AF3457" s="4" t="s">
        <v>6535</v>
      </c>
      <c r="AG3457" s="41">
        <v>1436</v>
      </c>
      <c r="AH3457" s="2" t="s">
        <v>6535</v>
      </c>
      <c r="AI3457" s="41">
        <v>0</v>
      </c>
      <c r="AJ3457" s="2" t="s">
        <v>6535</v>
      </c>
      <c r="AK3457" s="41">
        <v>20639</v>
      </c>
      <c r="AL3457" s="2" t="s">
        <v>6535</v>
      </c>
      <c r="AM3457" s="2" t="str">
        <f>IF(OR(O3457="Q",Q3457="Q",S3457="Q",U3457="Q",W3457="Q",Y3457="Q",AB3457="Q",AD3457="Q",AF3457="Q",AH3457="Q",AJ3457="Q",AL3457="Q"),"Yes","No")</f>
        <v>No</v>
      </c>
    </row>
    <row r="3458" spans="1:39">
      <c r="A3458" s="3" t="s">
        <v>4061</v>
      </c>
      <c r="B3458" s="3" t="s">
        <v>4062</v>
      </c>
      <c r="C3458" s="4" t="s">
        <v>95</v>
      </c>
      <c r="D3458" s="241" t="s">
        <v>4063</v>
      </c>
      <c r="E3458" s="236">
        <v>66254</v>
      </c>
      <c r="F3458" s="3" t="s">
        <v>167</v>
      </c>
      <c r="G3458" s="4" t="s">
        <v>264</v>
      </c>
      <c r="H3458" s="60">
        <v>0</v>
      </c>
      <c r="I3458" s="27">
        <v>1</v>
      </c>
      <c r="J3458" s="170" t="s">
        <v>15</v>
      </c>
      <c r="K3458" s="170" t="s">
        <v>16</v>
      </c>
      <c r="L3458" s="5">
        <v>1</v>
      </c>
      <c r="N3458" s="31">
        <v>0</v>
      </c>
      <c r="O3458" s="4" t="s">
        <v>6535</v>
      </c>
      <c r="P3458" s="56">
        <v>0</v>
      </c>
      <c r="Q3458" s="8" t="s">
        <v>6535</v>
      </c>
      <c r="R3458" s="35">
        <v>297.71245421245419</v>
      </c>
      <c r="S3458" s="2" t="s">
        <v>6535</v>
      </c>
      <c r="T3458" s="36">
        <v>4.6007326007326004</v>
      </c>
      <c r="U3458" s="2" t="s">
        <v>6535</v>
      </c>
      <c r="V3458" s="31">
        <v>64.709792993630572</v>
      </c>
      <c r="W3458" s="2" t="s">
        <v>6535</v>
      </c>
      <c r="X3458" s="31" t="s">
        <v>6535</v>
      </c>
      <c r="Y3458" s="2" t="s">
        <v>6535</v>
      </c>
      <c r="AA3458" s="37">
        <v>0</v>
      </c>
      <c r="AB3458" s="4" t="s">
        <v>6535</v>
      </c>
      <c r="AC3458" s="37">
        <v>162551</v>
      </c>
      <c r="AD3458" s="4" t="s">
        <v>6535</v>
      </c>
      <c r="AE3458" s="41">
        <v>2512</v>
      </c>
      <c r="AF3458" s="4" t="s">
        <v>6535</v>
      </c>
      <c r="AG3458" s="41">
        <v>546</v>
      </c>
      <c r="AH3458" s="2" t="s">
        <v>6535</v>
      </c>
      <c r="AI3458" s="41">
        <v>0</v>
      </c>
      <c r="AJ3458" s="2" t="s">
        <v>6535</v>
      </c>
      <c r="AK3458" s="41">
        <v>21771</v>
      </c>
      <c r="AL3458" s="2" t="s">
        <v>6535</v>
      </c>
      <c r="AM3458" s="2" t="str">
        <f>IF(OR(O3458="Q",Q3458="Q",S3458="Q",U3458="Q",W3458="Q",Y3458="Q",AB3458="Q",AD3458="Q",AF3458="Q",AH3458="Q",AJ3458="Q",AL3458="Q"),"Yes","No")</f>
        <v>No</v>
      </c>
    </row>
    <row r="3459" spans="1:39">
      <c r="A3459" s="6" t="s">
        <v>470</v>
      </c>
      <c r="B3459" s="6" t="s">
        <v>471</v>
      </c>
      <c r="C3459" s="4" t="s">
        <v>137</v>
      </c>
      <c r="D3459" s="242"/>
      <c r="E3459" s="237">
        <v>401</v>
      </c>
      <c r="F3459" s="25" t="s">
        <v>167</v>
      </c>
      <c r="G3459" s="53" t="s">
        <v>264</v>
      </c>
      <c r="H3459" s="180">
        <v>0</v>
      </c>
      <c r="I3459" s="28">
        <v>1</v>
      </c>
      <c r="J3459" s="171" t="s">
        <v>15</v>
      </c>
      <c r="K3459" s="171" t="s">
        <v>13</v>
      </c>
      <c r="L3459" s="9">
        <v>1</v>
      </c>
      <c r="M3459" s="9"/>
      <c r="N3459" s="32">
        <v>0</v>
      </c>
      <c r="O3459" s="10" t="s">
        <v>6535</v>
      </c>
      <c r="P3459" s="57">
        <v>0</v>
      </c>
      <c r="Q3459" s="7" t="s">
        <v>6535</v>
      </c>
      <c r="R3459" s="182">
        <v>40.28</v>
      </c>
      <c r="S3459" s="1" t="s">
        <v>6535</v>
      </c>
      <c r="T3459" s="36">
        <v>1.7664</v>
      </c>
      <c r="U3459" s="2" t="s">
        <v>6535</v>
      </c>
      <c r="V3459" s="31">
        <v>22.803442028985508</v>
      </c>
      <c r="W3459" s="2" t="s">
        <v>6535</v>
      </c>
      <c r="X3459" s="31" t="s">
        <v>6535</v>
      </c>
      <c r="Y3459" s="2" t="s">
        <v>6535</v>
      </c>
      <c r="AA3459" s="38">
        <v>0</v>
      </c>
      <c r="AB3459" s="9" t="s">
        <v>6535</v>
      </c>
      <c r="AC3459" s="38">
        <v>25175</v>
      </c>
      <c r="AD3459" s="9" t="s">
        <v>6535</v>
      </c>
      <c r="AE3459" s="42">
        <v>1104</v>
      </c>
      <c r="AF3459" s="9" t="s">
        <v>6535</v>
      </c>
      <c r="AG3459" s="41">
        <v>625</v>
      </c>
      <c r="AH3459" s="2" t="s">
        <v>6535</v>
      </c>
      <c r="AI3459" s="41">
        <v>0</v>
      </c>
      <c r="AJ3459" s="2" t="s">
        <v>6535</v>
      </c>
      <c r="AK3459" s="41">
        <v>13359</v>
      </c>
      <c r="AL3459" s="2" t="s">
        <v>6535</v>
      </c>
      <c r="AM3459" s="2" t="str">
        <f>IF(OR(O3459="Q",Q3459="Q",S3459="Q",U3459="Q",W3459="Q",Y3459="Q",AB3459="Q",AD3459="Q",AF3459="Q",AH3459="Q",AJ3459="Q",AL3459="Q"),"Yes","No")</f>
        <v>No</v>
      </c>
    </row>
    <row r="3460" spans="1:39">
      <c r="A3460" s="6" t="s">
        <v>468</v>
      </c>
      <c r="B3460" s="6" t="s">
        <v>469</v>
      </c>
      <c r="C3460" s="4" t="s">
        <v>11</v>
      </c>
      <c r="D3460" s="242"/>
      <c r="E3460" s="237">
        <v>400</v>
      </c>
      <c r="F3460" s="25" t="s">
        <v>167</v>
      </c>
      <c r="G3460" s="53" t="s">
        <v>264</v>
      </c>
      <c r="H3460" s="180">
        <v>0</v>
      </c>
      <c r="I3460" s="28">
        <v>1</v>
      </c>
      <c r="J3460" s="171" t="s">
        <v>15</v>
      </c>
      <c r="K3460" s="171" t="s">
        <v>13</v>
      </c>
      <c r="L3460" s="9">
        <v>1</v>
      </c>
      <c r="M3460" s="9"/>
      <c r="N3460" s="32">
        <v>0</v>
      </c>
      <c r="O3460" s="10" t="s">
        <v>6535</v>
      </c>
      <c r="P3460" s="57">
        <v>0</v>
      </c>
      <c r="Q3460" s="7" t="s">
        <v>6535</v>
      </c>
      <c r="R3460" s="182">
        <v>57.155870445344128</v>
      </c>
      <c r="S3460" s="1" t="s">
        <v>6535</v>
      </c>
      <c r="T3460" s="36">
        <v>4.1437246963562755</v>
      </c>
      <c r="U3460" s="2" t="s">
        <v>6535</v>
      </c>
      <c r="V3460" s="31">
        <v>13.793356130923302</v>
      </c>
      <c r="W3460" s="2" t="s">
        <v>6535</v>
      </c>
      <c r="X3460" s="31" t="s">
        <v>6535</v>
      </c>
      <c r="Y3460" s="2" t="s">
        <v>6535</v>
      </c>
      <c r="AA3460" s="38">
        <v>0</v>
      </c>
      <c r="AB3460" s="9" t="s">
        <v>6535</v>
      </c>
      <c r="AC3460" s="38">
        <v>84705</v>
      </c>
      <c r="AD3460" s="9" t="s">
        <v>6535</v>
      </c>
      <c r="AE3460" s="42">
        <v>6141</v>
      </c>
      <c r="AF3460" s="9" t="s">
        <v>6535</v>
      </c>
      <c r="AG3460" s="41">
        <v>1482</v>
      </c>
      <c r="AH3460" s="2" t="s">
        <v>6535</v>
      </c>
      <c r="AI3460" s="41">
        <v>0</v>
      </c>
      <c r="AJ3460" s="2" t="s">
        <v>6535</v>
      </c>
      <c r="AK3460" s="41">
        <v>13141</v>
      </c>
      <c r="AL3460" s="2" t="s">
        <v>6535</v>
      </c>
      <c r="AM3460" s="2" t="str">
        <f>IF(OR(O3460="Q",Q3460="Q",S3460="Q",U3460="Q",W3460="Q",Y3460="Q",AB3460="Q",AD3460="Q",AF3460="Q",AH3460="Q",AJ3460="Q",AL3460="Q"),"Yes","No")</f>
        <v>No</v>
      </c>
    </row>
    <row r="3461" spans="1:39">
      <c r="A3461" s="6" t="s">
        <v>6293</v>
      </c>
      <c r="B3461" s="6" t="s">
        <v>6294</v>
      </c>
      <c r="C3461" s="4" t="s">
        <v>68</v>
      </c>
      <c r="D3461" s="242">
        <v>1156</v>
      </c>
      <c r="E3461" s="237">
        <v>10178</v>
      </c>
      <c r="F3461" s="25" t="s">
        <v>317</v>
      </c>
      <c r="G3461" s="53" t="s">
        <v>264</v>
      </c>
      <c r="H3461" s="180">
        <v>4181019</v>
      </c>
      <c r="I3461" s="28">
        <v>1</v>
      </c>
      <c r="J3461" s="171" t="s">
        <v>15</v>
      </c>
      <c r="K3461" s="171" t="s">
        <v>13</v>
      </c>
      <c r="L3461" s="9">
        <v>1</v>
      </c>
      <c r="M3461" s="9"/>
      <c r="N3461" s="32">
        <v>0.90775525385902922</v>
      </c>
      <c r="O3461" s="10" t="s">
        <v>163</v>
      </c>
      <c r="P3461" s="57">
        <v>0.1485663846107019</v>
      </c>
      <c r="Q3461" s="7" t="s">
        <v>163</v>
      </c>
      <c r="R3461" s="182">
        <v>16.935051546391751</v>
      </c>
      <c r="S3461" s="1" t="s">
        <v>163</v>
      </c>
      <c r="T3461" s="36">
        <v>2.7716494845360824</v>
      </c>
      <c r="U3461" s="2" t="s">
        <v>163</v>
      </c>
      <c r="V3461" s="31">
        <v>6.1100985679747071</v>
      </c>
      <c r="W3461" s="2" t="s">
        <v>163</v>
      </c>
      <c r="X3461" s="31" t="s">
        <v>6535</v>
      </c>
      <c r="Y3461" s="2" t="s">
        <v>163</v>
      </c>
      <c r="AA3461" s="38">
        <v>4881</v>
      </c>
      <c r="AB3461" s="9" t="s">
        <v>6535</v>
      </c>
      <c r="AC3461" s="38">
        <v>32854</v>
      </c>
      <c r="AD3461" s="9" t="s">
        <v>163</v>
      </c>
      <c r="AE3461" s="42">
        <v>5377</v>
      </c>
      <c r="AF3461" s="9" t="s">
        <v>163</v>
      </c>
      <c r="AG3461" s="41">
        <v>1940</v>
      </c>
      <c r="AH3461" s="2" t="s">
        <v>163</v>
      </c>
      <c r="AI3461" s="41">
        <v>0</v>
      </c>
      <c r="AJ3461" s="2" t="s">
        <v>6535</v>
      </c>
      <c r="AK3461" s="41">
        <v>13865</v>
      </c>
      <c r="AL3461" s="2" t="s">
        <v>163</v>
      </c>
      <c r="AM3461" s="2" t="str">
        <f>IF(OR(O3461="Q",Q3461="Q",S3461="Q",U3461="Q",W3461="Q",Y3461="Q",AB3461="Q",AD3461="Q",AF3461="Q",AH3461="Q",AJ3461="Q",AL3461="Q"),"Yes","No")</f>
        <v>No</v>
      </c>
    </row>
    <row r="3462" spans="1:39">
      <c r="A3462" s="6" t="s">
        <v>5857</v>
      </c>
      <c r="B3462" s="6" t="s">
        <v>5858</v>
      </c>
      <c r="C3462" s="4" t="s">
        <v>28</v>
      </c>
      <c r="D3462" s="242" t="s">
        <v>5859</v>
      </c>
      <c r="E3462" s="237">
        <v>99358</v>
      </c>
      <c r="F3462" s="25" t="s">
        <v>167</v>
      </c>
      <c r="G3462" s="53" t="s">
        <v>264</v>
      </c>
      <c r="H3462" s="180">
        <v>0</v>
      </c>
      <c r="I3462" s="28">
        <v>1</v>
      </c>
      <c r="J3462" s="171" t="s">
        <v>14</v>
      </c>
      <c r="K3462" s="171" t="s">
        <v>13</v>
      </c>
      <c r="L3462" s="9">
        <v>1</v>
      </c>
      <c r="M3462" s="9"/>
      <c r="N3462" s="32">
        <v>1.0306815096388813</v>
      </c>
      <c r="O3462" s="10" t="s">
        <v>6535</v>
      </c>
      <c r="P3462" s="57">
        <v>8.8766251987653172E-2</v>
      </c>
      <c r="Q3462" s="7" t="s">
        <v>6535</v>
      </c>
      <c r="R3462" s="182">
        <v>22.272916666666667</v>
      </c>
      <c r="S3462" s="1" t="s">
        <v>6535</v>
      </c>
      <c r="T3462" s="36">
        <v>1.9182291666666667</v>
      </c>
      <c r="U3462" s="2" t="s">
        <v>6535</v>
      </c>
      <c r="V3462" s="31">
        <v>11.611186532717893</v>
      </c>
      <c r="W3462" s="2" t="s">
        <v>6535</v>
      </c>
      <c r="X3462" s="31" t="s">
        <v>6535</v>
      </c>
      <c r="Y3462" s="2" t="s">
        <v>6535</v>
      </c>
      <c r="AA3462" s="38">
        <v>3796</v>
      </c>
      <c r="AB3462" s="9" t="s">
        <v>6535</v>
      </c>
      <c r="AC3462" s="38">
        <v>42764</v>
      </c>
      <c r="AD3462" s="9" t="s">
        <v>6535</v>
      </c>
      <c r="AE3462" s="42">
        <v>3683</v>
      </c>
      <c r="AF3462" s="9" t="s">
        <v>6535</v>
      </c>
      <c r="AG3462" s="41">
        <v>1920</v>
      </c>
      <c r="AH3462" s="2" t="s">
        <v>6535</v>
      </c>
      <c r="AI3462" s="41">
        <v>0</v>
      </c>
      <c r="AJ3462" s="2" t="s">
        <v>6535</v>
      </c>
      <c r="AK3462" s="41">
        <v>32544</v>
      </c>
      <c r="AL3462" s="2" t="s">
        <v>6535</v>
      </c>
      <c r="AM3462" s="2" t="str">
        <f>IF(OR(O3462="Q",Q3462="Q",S3462="Q",U3462="Q",W3462="Q",Y3462="Q",AB3462="Q",AD3462="Q",AF3462="Q",AH3462="Q",AJ3462="Q",AL3462="Q"),"Yes","No")</f>
        <v>No</v>
      </c>
    </row>
    <row r="3463" spans="1:39">
      <c r="A3463" s="6" t="s">
        <v>462</v>
      </c>
      <c r="B3463" s="6" t="s">
        <v>463</v>
      </c>
      <c r="C3463" s="4" t="s">
        <v>11</v>
      </c>
      <c r="D3463" s="242" t="s">
        <v>464</v>
      </c>
      <c r="E3463" s="237">
        <v>247</v>
      </c>
      <c r="F3463" s="25" t="s">
        <v>167</v>
      </c>
      <c r="G3463" s="53" t="s">
        <v>264</v>
      </c>
      <c r="H3463" s="180">
        <v>0</v>
      </c>
      <c r="I3463" s="28">
        <v>1</v>
      </c>
      <c r="J3463" s="171" t="s">
        <v>14</v>
      </c>
      <c r="K3463" s="171" t="s">
        <v>13</v>
      </c>
      <c r="L3463" s="9">
        <v>1</v>
      </c>
      <c r="M3463" s="9"/>
      <c r="N3463" s="32">
        <v>0</v>
      </c>
      <c r="O3463" s="10" t="s">
        <v>163</v>
      </c>
      <c r="P3463" s="57">
        <v>0</v>
      </c>
      <c r="Q3463" s="7" t="s">
        <v>6535</v>
      </c>
      <c r="R3463" s="182">
        <v>31.652000000000001</v>
      </c>
      <c r="S3463" s="1" t="s">
        <v>163</v>
      </c>
      <c r="T3463" s="36">
        <v>0.9</v>
      </c>
      <c r="U3463" s="2" t="s">
        <v>163</v>
      </c>
      <c r="V3463" s="31">
        <v>35.168888888888887</v>
      </c>
      <c r="W3463" s="2" t="s">
        <v>163</v>
      </c>
      <c r="X3463" s="31" t="s">
        <v>6535</v>
      </c>
      <c r="Y3463" s="2" t="s">
        <v>6535</v>
      </c>
      <c r="AA3463" s="38">
        <v>0</v>
      </c>
      <c r="AB3463" s="9" t="s">
        <v>6535</v>
      </c>
      <c r="AC3463" s="38">
        <v>47478</v>
      </c>
      <c r="AD3463" s="9" t="s">
        <v>6535</v>
      </c>
      <c r="AE3463" s="42">
        <v>1350</v>
      </c>
      <c r="AF3463" s="9" t="s">
        <v>163</v>
      </c>
      <c r="AG3463" s="41">
        <v>1500</v>
      </c>
      <c r="AH3463" s="2" t="s">
        <v>163</v>
      </c>
      <c r="AI3463" s="41">
        <v>0</v>
      </c>
      <c r="AJ3463" s="2" t="s">
        <v>6535</v>
      </c>
      <c r="AK3463" s="41">
        <v>3000</v>
      </c>
      <c r="AL3463" s="2" t="s">
        <v>163</v>
      </c>
      <c r="AM3463" s="2" t="str">
        <f>IF(OR(O3463="Q",Q3463="Q",S3463="Q",U3463="Q",W3463="Q",Y3463="Q",AB3463="Q",AD3463="Q",AF3463="Q",AH3463="Q",AJ3463="Q",AL3463="Q"),"Yes","No")</f>
        <v>No</v>
      </c>
    </row>
    <row r="3464" spans="1:39">
      <c r="A3464" s="17" t="s">
        <v>477</v>
      </c>
      <c r="B3464" s="17" t="s">
        <v>478</v>
      </c>
      <c r="C3464" s="4" t="s">
        <v>2</v>
      </c>
      <c r="D3464" s="244" t="s">
        <v>479</v>
      </c>
      <c r="E3464" s="238" t="s">
        <v>480</v>
      </c>
      <c r="F3464" s="17" t="s">
        <v>481</v>
      </c>
      <c r="G3464" s="19" t="s">
        <v>476</v>
      </c>
      <c r="H3464" s="61">
        <v>0</v>
      </c>
      <c r="I3464" s="29">
        <v>1</v>
      </c>
      <c r="J3464" s="173" t="s">
        <v>14</v>
      </c>
      <c r="K3464" s="173" t="s">
        <v>13</v>
      </c>
      <c r="L3464" s="18">
        <v>1</v>
      </c>
      <c r="M3464" s="18"/>
      <c r="N3464" s="33">
        <v>0</v>
      </c>
      <c r="O3464" s="19" t="s">
        <v>6535</v>
      </c>
      <c r="P3464" s="58">
        <v>0</v>
      </c>
      <c r="Q3464" s="8" t="s">
        <v>6535</v>
      </c>
      <c r="R3464" s="35">
        <v>14.349680170575693</v>
      </c>
      <c r="S3464" s="2" t="s">
        <v>6535</v>
      </c>
      <c r="T3464" s="36">
        <v>1.3155650319829424</v>
      </c>
      <c r="U3464" s="2" t="s">
        <v>6535</v>
      </c>
      <c r="V3464" s="31">
        <v>10.907617504051863</v>
      </c>
      <c r="W3464" s="2" t="s">
        <v>6535</v>
      </c>
      <c r="X3464" s="31" t="s">
        <v>6535</v>
      </c>
      <c r="Y3464" s="2" t="s">
        <v>6535</v>
      </c>
      <c r="AA3464" s="39">
        <v>0</v>
      </c>
      <c r="AB3464" s="19" t="s">
        <v>6535</v>
      </c>
      <c r="AC3464" s="39">
        <v>6730</v>
      </c>
      <c r="AD3464" s="19" t="s">
        <v>6535</v>
      </c>
      <c r="AE3464" s="43">
        <v>617</v>
      </c>
      <c r="AF3464" s="19" t="s">
        <v>6535</v>
      </c>
      <c r="AG3464" s="41">
        <v>469</v>
      </c>
      <c r="AH3464" s="2" t="s">
        <v>6535</v>
      </c>
      <c r="AI3464" s="41">
        <v>0</v>
      </c>
      <c r="AJ3464" s="2" t="s">
        <v>6535</v>
      </c>
      <c r="AK3464" s="41">
        <v>7760</v>
      </c>
      <c r="AL3464" s="2" t="s">
        <v>6535</v>
      </c>
      <c r="AM3464" s="2" t="str">
        <f>IF(OR(O3464="Q",Q3464="Q",S3464="Q",U3464="Q",W3464="Q",Y3464="Q",AB3464="Q",AD3464="Q",AF3464="Q",AH3464="Q",AJ3464="Q",AL3464="Q"),"Yes","No")</f>
        <v>No</v>
      </c>
    </row>
    <row r="3465" spans="1:39">
      <c r="A3465" s="3" t="s">
        <v>444</v>
      </c>
      <c r="B3465" s="3" t="s">
        <v>445</v>
      </c>
      <c r="C3465" s="4" t="s">
        <v>11</v>
      </c>
      <c r="D3465" s="241" t="s">
        <v>446</v>
      </c>
      <c r="E3465" s="236">
        <v>175</v>
      </c>
      <c r="F3465" s="3" t="s">
        <v>167</v>
      </c>
      <c r="G3465" s="4" t="s">
        <v>264</v>
      </c>
      <c r="H3465" s="60">
        <v>0</v>
      </c>
      <c r="I3465" s="27">
        <v>1</v>
      </c>
      <c r="J3465" s="170" t="s">
        <v>15</v>
      </c>
      <c r="K3465" s="170" t="s">
        <v>13</v>
      </c>
      <c r="L3465" s="5">
        <v>1</v>
      </c>
      <c r="N3465" s="31">
        <v>22.344632768361581</v>
      </c>
      <c r="O3465" s="4" t="s">
        <v>6535</v>
      </c>
      <c r="P3465" s="56">
        <v>5.3676610298308947E-2</v>
      </c>
      <c r="Q3465" s="8" t="s">
        <v>6535</v>
      </c>
      <c r="R3465" s="35">
        <v>172.96244131455398</v>
      </c>
      <c r="S3465" s="2" t="s">
        <v>6535</v>
      </c>
      <c r="T3465" s="36">
        <v>0.41549295774647887</v>
      </c>
      <c r="U3465" s="2" t="s">
        <v>6535</v>
      </c>
      <c r="V3465" s="31">
        <v>416.28248587570624</v>
      </c>
      <c r="W3465" s="2" t="s">
        <v>6535</v>
      </c>
      <c r="X3465" s="31" t="s">
        <v>6535</v>
      </c>
      <c r="Y3465" s="2" t="s">
        <v>6535</v>
      </c>
      <c r="AA3465" s="37">
        <v>3955</v>
      </c>
      <c r="AB3465" s="4" t="s">
        <v>6535</v>
      </c>
      <c r="AC3465" s="37">
        <v>73682</v>
      </c>
      <c r="AD3465" s="4" t="s">
        <v>6535</v>
      </c>
      <c r="AE3465" s="41">
        <v>177</v>
      </c>
      <c r="AF3465" s="4" t="s">
        <v>6535</v>
      </c>
      <c r="AG3465" s="41">
        <v>426</v>
      </c>
      <c r="AH3465" s="2" t="s">
        <v>6535</v>
      </c>
      <c r="AI3465" s="41">
        <v>0</v>
      </c>
      <c r="AJ3465" s="2" t="s">
        <v>6535</v>
      </c>
      <c r="AK3465" s="41">
        <v>12262</v>
      </c>
      <c r="AL3465" s="2" t="s">
        <v>6535</v>
      </c>
      <c r="AM3465" s="2" t="str">
        <f>IF(OR(O3465="Q",Q3465="Q",S3465="Q",U3465="Q",W3465="Q",Y3465="Q",AB3465="Q",AD3465="Q",AF3465="Q",AH3465="Q",AJ3465="Q",AL3465="Q"),"Yes","No")</f>
        <v>No</v>
      </c>
    </row>
    <row r="3466" spans="1:39">
      <c r="A3466" s="3" t="s">
        <v>2757</v>
      </c>
      <c r="B3466" s="3" t="s">
        <v>2758</v>
      </c>
      <c r="C3466" s="4" t="s">
        <v>141</v>
      </c>
      <c r="D3466" s="241" t="s">
        <v>2759</v>
      </c>
      <c r="E3466" s="236">
        <v>50013</v>
      </c>
      <c r="F3466" s="3" t="s">
        <v>167</v>
      </c>
      <c r="G3466" s="4" t="s">
        <v>264</v>
      </c>
      <c r="H3466" s="60">
        <v>0</v>
      </c>
      <c r="I3466" s="27">
        <v>1</v>
      </c>
      <c r="J3466" s="170" t="s">
        <v>14</v>
      </c>
      <c r="K3466" s="170" t="s">
        <v>13</v>
      </c>
      <c r="L3466" s="5">
        <v>1</v>
      </c>
      <c r="N3466" s="31">
        <v>0.44838770036799103</v>
      </c>
      <c r="O3466" s="4" t="s">
        <v>6535</v>
      </c>
      <c r="P3466" s="56">
        <v>6.1574962313279427E-2</v>
      </c>
      <c r="Q3466" s="8" t="s">
        <v>6535</v>
      </c>
      <c r="R3466" s="35">
        <v>32.85087225661227</v>
      </c>
      <c r="S3466" s="2" t="s">
        <v>6535</v>
      </c>
      <c r="T3466" s="36">
        <v>4.511254924029263</v>
      </c>
      <c r="U3466" s="2" t="s">
        <v>6535</v>
      </c>
      <c r="V3466" s="31">
        <v>7.2819809143641239</v>
      </c>
      <c r="W3466" s="2" t="s">
        <v>6535</v>
      </c>
      <c r="X3466" s="31" t="s">
        <v>6535</v>
      </c>
      <c r="Y3466" s="2" t="s">
        <v>6535</v>
      </c>
      <c r="AA3466" s="37">
        <v>7189</v>
      </c>
      <c r="AB3466" s="4" t="s">
        <v>6535</v>
      </c>
      <c r="AC3466" s="37">
        <v>116752</v>
      </c>
      <c r="AD3466" s="4" t="s">
        <v>6535</v>
      </c>
      <c r="AE3466" s="41">
        <v>16033</v>
      </c>
      <c r="AF3466" s="4" t="s">
        <v>6535</v>
      </c>
      <c r="AG3466" s="41">
        <v>3554</v>
      </c>
      <c r="AH3466" s="2" t="s">
        <v>6535</v>
      </c>
      <c r="AI3466" s="41">
        <v>0</v>
      </c>
      <c r="AJ3466" s="2" t="s">
        <v>6535</v>
      </c>
      <c r="AK3466" s="41">
        <v>61598</v>
      </c>
      <c r="AL3466" s="2" t="s">
        <v>6535</v>
      </c>
      <c r="AM3466" s="2" t="str">
        <f>IF(OR(O3466="Q",Q3466="Q",S3466="Q",U3466="Q",W3466="Q",Y3466="Q",AB3466="Q",AD3466="Q",AF3466="Q",AH3466="Q",AJ3466="Q",AL3466="Q"),"Yes","No")</f>
        <v>No</v>
      </c>
    </row>
    <row r="3467" spans="1:39">
      <c r="A3467" s="6" t="s">
        <v>109</v>
      </c>
      <c r="B3467" s="6" t="s">
        <v>2577</v>
      </c>
      <c r="C3467" s="4" t="s">
        <v>108</v>
      </c>
      <c r="D3467" s="242">
        <v>5195</v>
      </c>
      <c r="E3467" s="237">
        <v>50195</v>
      </c>
      <c r="F3467" s="25" t="s">
        <v>317</v>
      </c>
      <c r="G3467" s="53" t="s">
        <v>264</v>
      </c>
      <c r="H3467" s="180">
        <v>75250</v>
      </c>
      <c r="I3467" s="28">
        <v>1</v>
      </c>
      <c r="J3467" s="171" t="s">
        <v>14</v>
      </c>
      <c r="K3467" s="171" t="s">
        <v>13</v>
      </c>
      <c r="L3467" s="9">
        <v>1</v>
      </c>
      <c r="M3467" s="9"/>
      <c r="N3467" s="32">
        <v>0.12543501286124981</v>
      </c>
      <c r="O3467" s="10" t="s">
        <v>6535</v>
      </c>
      <c r="P3467" s="57">
        <v>2.5214429101526856E-2</v>
      </c>
      <c r="Q3467" s="7" t="s">
        <v>6535</v>
      </c>
      <c r="R3467" s="182">
        <v>17.395767195767196</v>
      </c>
      <c r="S3467" s="1" t="s">
        <v>6535</v>
      </c>
      <c r="T3467" s="36">
        <v>3.4968253968253968</v>
      </c>
      <c r="U3467" s="2" t="s">
        <v>6535</v>
      </c>
      <c r="V3467" s="31">
        <v>4.9747314268421849</v>
      </c>
      <c r="W3467" s="2" t="s">
        <v>6535</v>
      </c>
      <c r="X3467" s="31" t="s">
        <v>6535</v>
      </c>
      <c r="Y3467" s="2" t="s">
        <v>6535</v>
      </c>
      <c r="AA3467" s="38">
        <v>829</v>
      </c>
      <c r="AB3467" s="9" t="s">
        <v>6535</v>
      </c>
      <c r="AC3467" s="38">
        <v>32878</v>
      </c>
      <c r="AD3467" s="9" t="s">
        <v>6535</v>
      </c>
      <c r="AE3467" s="42">
        <v>6609</v>
      </c>
      <c r="AF3467" s="9" t="s">
        <v>6535</v>
      </c>
      <c r="AG3467" s="41">
        <v>1890</v>
      </c>
      <c r="AH3467" s="2" t="s">
        <v>6535</v>
      </c>
      <c r="AI3467" s="41">
        <v>0</v>
      </c>
      <c r="AJ3467" s="2" t="s">
        <v>6535</v>
      </c>
      <c r="AK3467" s="41">
        <v>16171</v>
      </c>
      <c r="AL3467" s="2" t="s">
        <v>6535</v>
      </c>
      <c r="AM3467" s="2" t="str">
        <f>IF(OR(O3467="Q",Q3467="Q",S3467="Q",U3467="Q",W3467="Q",Y3467="Q",AB3467="Q",AD3467="Q",AF3467="Q",AH3467="Q",AJ3467="Q",AL3467="Q"),"Yes","No")</f>
        <v>No</v>
      </c>
    </row>
    <row r="3468" spans="1:39">
      <c r="A3468" s="3" t="s">
        <v>2746</v>
      </c>
      <c r="B3468" s="3" t="s">
        <v>2747</v>
      </c>
      <c r="C3468" s="4" t="s">
        <v>74</v>
      </c>
      <c r="D3468" s="241" t="s">
        <v>2748</v>
      </c>
      <c r="E3468" s="236">
        <v>50007</v>
      </c>
      <c r="F3468" s="3" t="s">
        <v>167</v>
      </c>
      <c r="G3468" s="4" t="s">
        <v>264</v>
      </c>
      <c r="H3468" s="60">
        <v>0</v>
      </c>
      <c r="I3468" s="27">
        <v>1</v>
      </c>
      <c r="J3468" s="170" t="s">
        <v>15</v>
      </c>
      <c r="K3468" s="170" t="s">
        <v>13</v>
      </c>
      <c r="L3468" s="5">
        <v>1</v>
      </c>
      <c r="N3468" s="31">
        <v>1.9282051282051282</v>
      </c>
      <c r="O3468" s="4" t="s">
        <v>6535</v>
      </c>
      <c r="P3468" s="56">
        <v>9.4903407436171247E-2</v>
      </c>
      <c r="Q3468" s="8" t="s">
        <v>6535</v>
      </c>
      <c r="R3468" s="35">
        <v>65.444726810673444</v>
      </c>
      <c r="S3468" s="2" t="s">
        <v>6535</v>
      </c>
      <c r="T3468" s="36">
        <v>3.2210927573062262</v>
      </c>
      <c r="U3468" s="2" t="s">
        <v>6535</v>
      </c>
      <c r="V3468" s="31">
        <v>20.317554240631164</v>
      </c>
      <c r="W3468" s="2" t="s">
        <v>6535</v>
      </c>
      <c r="X3468" s="31" t="s">
        <v>6535</v>
      </c>
      <c r="Y3468" s="2" t="s">
        <v>6535</v>
      </c>
      <c r="AA3468" s="37">
        <v>4888</v>
      </c>
      <c r="AB3468" s="4" t="s">
        <v>6535</v>
      </c>
      <c r="AC3468" s="37">
        <v>51505</v>
      </c>
      <c r="AD3468" s="4" t="s">
        <v>6535</v>
      </c>
      <c r="AE3468" s="41">
        <v>2535</v>
      </c>
      <c r="AF3468" s="4" t="s">
        <v>6535</v>
      </c>
      <c r="AG3468" s="41">
        <v>787</v>
      </c>
      <c r="AH3468" s="2" t="s">
        <v>6535</v>
      </c>
      <c r="AI3468" s="41">
        <v>0</v>
      </c>
      <c r="AJ3468" s="2" t="s">
        <v>6535</v>
      </c>
      <c r="AK3468" s="41">
        <v>31656</v>
      </c>
      <c r="AL3468" s="2" t="s">
        <v>6535</v>
      </c>
      <c r="AM3468" s="2" t="str">
        <f>IF(OR(O3468="Q",Q3468="Q",S3468="Q",U3468="Q",W3468="Q",Y3468="Q",AB3468="Q",AD3468="Q",AF3468="Q",AH3468="Q",AJ3468="Q",AL3468="Q"),"Yes","No")</f>
        <v>No</v>
      </c>
    </row>
    <row r="3469" spans="1:39">
      <c r="A3469" s="3" t="s">
        <v>157</v>
      </c>
      <c r="B3469" s="3" t="s">
        <v>779</v>
      </c>
      <c r="C3469" s="4" t="s">
        <v>63</v>
      </c>
      <c r="D3469" s="241">
        <v>7055</v>
      </c>
      <c r="E3469" s="236">
        <v>70055</v>
      </c>
      <c r="F3469" s="3" t="s">
        <v>317</v>
      </c>
      <c r="G3469" s="4" t="s">
        <v>264</v>
      </c>
      <c r="H3469" s="60">
        <v>472870</v>
      </c>
      <c r="I3469" s="27">
        <v>1</v>
      </c>
      <c r="J3469" s="170" t="s">
        <v>14</v>
      </c>
      <c r="K3469" s="170" t="s">
        <v>13</v>
      </c>
      <c r="L3469" s="5">
        <v>1</v>
      </c>
      <c r="N3469" s="31">
        <v>1.8852494577006507</v>
      </c>
      <c r="O3469" s="4" t="s">
        <v>6535</v>
      </c>
      <c r="P3469" s="56">
        <v>0.15842576811250764</v>
      </c>
      <c r="Q3469" s="8" t="s">
        <v>6535</v>
      </c>
      <c r="R3469" s="35">
        <v>44.600406504065042</v>
      </c>
      <c r="S3469" s="2" t="s">
        <v>6535</v>
      </c>
      <c r="T3469" s="36">
        <v>3.7479674796747968</v>
      </c>
      <c r="U3469" s="2" t="s">
        <v>6535</v>
      </c>
      <c r="V3469" s="31">
        <v>11.899891540130152</v>
      </c>
      <c r="W3469" s="2" t="s">
        <v>6535</v>
      </c>
      <c r="X3469" s="31" t="s">
        <v>6535</v>
      </c>
      <c r="Y3469" s="2" t="s">
        <v>6535</v>
      </c>
      <c r="AA3469" s="37">
        <v>17382</v>
      </c>
      <c r="AB3469" s="4" t="s">
        <v>6535</v>
      </c>
      <c r="AC3469" s="37">
        <v>109717</v>
      </c>
      <c r="AD3469" s="4" t="s">
        <v>6535</v>
      </c>
      <c r="AE3469" s="41">
        <v>9220</v>
      </c>
      <c r="AF3469" s="4" t="s">
        <v>6535</v>
      </c>
      <c r="AG3469" s="41">
        <v>2460</v>
      </c>
      <c r="AH3469" s="2" t="s">
        <v>6535</v>
      </c>
      <c r="AI3469" s="41">
        <v>0</v>
      </c>
      <c r="AJ3469" s="2" t="s">
        <v>6535</v>
      </c>
      <c r="AK3469" s="41">
        <v>23812</v>
      </c>
      <c r="AL3469" s="2" t="s">
        <v>6535</v>
      </c>
      <c r="AM3469" s="2" t="str">
        <f>IF(OR(O3469="Q",Q3469="Q",S3469="Q",U3469="Q",W3469="Q",Y3469="Q",AB3469="Q",AD3469="Q",AF3469="Q",AH3469="Q",AJ3469="Q",AL3469="Q"),"Yes","No")</f>
        <v>No</v>
      </c>
    </row>
    <row r="3470" spans="1:39">
      <c r="A3470" s="6" t="s">
        <v>3845</v>
      </c>
      <c r="B3470" s="6" t="s">
        <v>3775</v>
      </c>
      <c r="C3470" s="4" t="s">
        <v>141</v>
      </c>
      <c r="D3470" s="242" t="s">
        <v>3846</v>
      </c>
      <c r="E3470" s="237" t="s">
        <v>3847</v>
      </c>
      <c r="F3470" s="25" t="s">
        <v>317</v>
      </c>
      <c r="G3470" s="53" t="s">
        <v>476</v>
      </c>
      <c r="H3470" s="180">
        <v>0</v>
      </c>
      <c r="I3470" s="28">
        <v>1</v>
      </c>
      <c r="J3470" s="171" t="s">
        <v>15</v>
      </c>
      <c r="K3470" s="171" t="s">
        <v>13</v>
      </c>
      <c r="L3470" s="9">
        <v>1</v>
      </c>
      <c r="M3470" s="9"/>
      <c r="N3470" s="32">
        <v>8.1646565285789201</v>
      </c>
      <c r="O3470" s="10" t="s">
        <v>6535</v>
      </c>
      <c r="P3470" s="57">
        <v>9.6744729369512672E-2</v>
      </c>
      <c r="Q3470" s="7" t="s">
        <v>6535</v>
      </c>
      <c r="R3470" s="182">
        <v>63.212490180675573</v>
      </c>
      <c r="S3470" s="1" t="s">
        <v>6535</v>
      </c>
      <c r="T3470" s="36">
        <v>0.74901806755695211</v>
      </c>
      <c r="U3470" s="2" t="s">
        <v>6535</v>
      </c>
      <c r="V3470" s="31">
        <v>84.39381227058206</v>
      </c>
      <c r="W3470" s="2" t="s">
        <v>6535</v>
      </c>
      <c r="X3470" s="31" t="s">
        <v>6535</v>
      </c>
      <c r="Y3470" s="2" t="s">
        <v>6535</v>
      </c>
      <c r="AA3470" s="38">
        <v>15570</v>
      </c>
      <c r="AB3470" s="9" t="s">
        <v>6535</v>
      </c>
      <c r="AC3470" s="38">
        <v>160939</v>
      </c>
      <c r="AD3470" s="9" t="s">
        <v>6535</v>
      </c>
      <c r="AE3470" s="42">
        <v>1907</v>
      </c>
      <c r="AF3470" s="9" t="s">
        <v>6535</v>
      </c>
      <c r="AG3470" s="41">
        <v>2546</v>
      </c>
      <c r="AH3470" s="2" t="s">
        <v>6535</v>
      </c>
      <c r="AI3470" s="41">
        <v>0</v>
      </c>
      <c r="AJ3470" s="2" t="s">
        <v>6535</v>
      </c>
      <c r="AK3470" s="41">
        <v>28760</v>
      </c>
      <c r="AL3470" s="2" t="s">
        <v>6535</v>
      </c>
      <c r="AM3470" s="2" t="str">
        <f>IF(OR(O3470="Q",Q3470="Q",S3470="Q",U3470="Q",W3470="Q",Y3470="Q",AB3470="Q",AD3470="Q",AF3470="Q",AH3470="Q",AJ3470="Q",AL3470="Q"),"Yes","No")</f>
        <v>No</v>
      </c>
    </row>
    <row r="3471" spans="1:39">
      <c r="A3471" s="6" t="s">
        <v>3842</v>
      </c>
      <c r="B3471" s="6" t="s">
        <v>2742</v>
      </c>
      <c r="C3471" s="4" t="s">
        <v>141</v>
      </c>
      <c r="D3471" s="242" t="s">
        <v>3843</v>
      </c>
      <c r="E3471" s="237" t="s">
        <v>3844</v>
      </c>
      <c r="F3471" s="25" t="s">
        <v>317</v>
      </c>
      <c r="G3471" s="53" t="s">
        <v>476</v>
      </c>
      <c r="H3471" s="180">
        <v>0</v>
      </c>
      <c r="I3471" s="28">
        <v>1</v>
      </c>
      <c r="J3471" s="171" t="s">
        <v>20</v>
      </c>
      <c r="K3471" s="171" t="s">
        <v>16</v>
      </c>
      <c r="L3471" s="9">
        <v>1</v>
      </c>
      <c r="M3471" s="9"/>
      <c r="N3471" s="32">
        <v>6.6638132295719847</v>
      </c>
      <c r="O3471" s="10" t="s">
        <v>6535</v>
      </c>
      <c r="P3471" s="57">
        <v>8.1602508207422653E-2</v>
      </c>
      <c r="Q3471" s="7" t="s">
        <v>6535</v>
      </c>
      <c r="R3471" s="182">
        <v>53.854503464203233</v>
      </c>
      <c r="S3471" s="1" t="s">
        <v>6535</v>
      </c>
      <c r="T3471" s="36">
        <v>0.65948165255324609</v>
      </c>
      <c r="U3471" s="2" t="s">
        <v>6535</v>
      </c>
      <c r="V3471" s="31">
        <v>81.661867704280155</v>
      </c>
      <c r="W3471" s="2" t="s">
        <v>6535</v>
      </c>
      <c r="X3471" s="31" t="s">
        <v>6535</v>
      </c>
      <c r="Y3471" s="2" t="s">
        <v>6535</v>
      </c>
      <c r="AA3471" s="38">
        <v>17126</v>
      </c>
      <c r="AB3471" s="9" t="s">
        <v>6535</v>
      </c>
      <c r="AC3471" s="38">
        <v>209871</v>
      </c>
      <c r="AD3471" s="9" t="s">
        <v>6535</v>
      </c>
      <c r="AE3471" s="42">
        <v>2570</v>
      </c>
      <c r="AF3471" s="9" t="s">
        <v>6535</v>
      </c>
      <c r="AG3471" s="41">
        <v>3897</v>
      </c>
      <c r="AH3471" s="2" t="s">
        <v>6535</v>
      </c>
      <c r="AI3471" s="41">
        <v>0</v>
      </c>
      <c r="AJ3471" s="2" t="s">
        <v>6535</v>
      </c>
      <c r="AK3471" s="41">
        <v>74507</v>
      </c>
      <c r="AL3471" s="2" t="s">
        <v>6535</v>
      </c>
      <c r="AM3471" s="2" t="str">
        <f>IF(OR(O3471="Q",Q3471="Q",S3471="Q",U3471="Q",W3471="Q",Y3471="Q",AB3471="Q",AD3471="Q",AF3471="Q",AH3471="Q",AJ3471="Q",AL3471="Q"),"Yes","No")</f>
        <v>No</v>
      </c>
    </row>
    <row r="3472" spans="1:39">
      <c r="A3472" s="6" t="s">
        <v>3838</v>
      </c>
      <c r="B3472" s="6" t="s">
        <v>3839</v>
      </c>
      <c r="C3472" s="4" t="s">
        <v>141</v>
      </c>
      <c r="D3472" s="242" t="s">
        <v>3840</v>
      </c>
      <c r="E3472" s="237" t="s">
        <v>3841</v>
      </c>
      <c r="F3472" s="25" t="s">
        <v>317</v>
      </c>
      <c r="G3472" s="53" t="s">
        <v>476</v>
      </c>
      <c r="H3472" s="180">
        <v>0</v>
      </c>
      <c r="I3472" s="28">
        <v>1</v>
      </c>
      <c r="J3472" s="171" t="s">
        <v>20</v>
      </c>
      <c r="K3472" s="171" t="s">
        <v>16</v>
      </c>
      <c r="L3472" s="9">
        <v>1</v>
      </c>
      <c r="M3472" s="9"/>
      <c r="N3472" s="32">
        <v>2.963469761759316</v>
      </c>
      <c r="O3472" s="10" t="s">
        <v>6535</v>
      </c>
      <c r="P3472" s="57">
        <v>0.28745126388016545</v>
      </c>
      <c r="Q3472" s="7" t="s">
        <v>6535</v>
      </c>
      <c r="R3472" s="182">
        <v>22.97386332698067</v>
      </c>
      <c r="S3472" s="1" t="s">
        <v>6535</v>
      </c>
      <c r="T3472" s="36">
        <v>2.2284236319085218</v>
      </c>
      <c r="U3472" s="2" t="s">
        <v>6535</v>
      </c>
      <c r="V3472" s="31">
        <v>10.309468540012217</v>
      </c>
      <c r="W3472" s="2" t="s">
        <v>6535</v>
      </c>
      <c r="X3472" s="31" t="s">
        <v>6535</v>
      </c>
      <c r="Y3472" s="2" t="s">
        <v>6535</v>
      </c>
      <c r="AA3472" s="38">
        <v>24256</v>
      </c>
      <c r="AB3472" s="9" t="s">
        <v>6535</v>
      </c>
      <c r="AC3472" s="38">
        <v>84383</v>
      </c>
      <c r="AD3472" s="9" t="s">
        <v>6535</v>
      </c>
      <c r="AE3472" s="42">
        <v>8185</v>
      </c>
      <c r="AF3472" s="9" t="s">
        <v>6535</v>
      </c>
      <c r="AG3472" s="41">
        <v>3673</v>
      </c>
      <c r="AH3472" s="2" t="s">
        <v>6535</v>
      </c>
      <c r="AI3472" s="41">
        <v>0</v>
      </c>
      <c r="AJ3472" s="2" t="s">
        <v>6535</v>
      </c>
      <c r="AK3472" s="41">
        <v>30107</v>
      </c>
      <c r="AL3472" s="2" t="s">
        <v>6535</v>
      </c>
      <c r="AM3472" s="2" t="str">
        <f>IF(OR(O3472="Q",Q3472="Q",S3472="Q",U3472="Q",W3472="Q",Y3472="Q",AB3472="Q",AD3472="Q",AF3472="Q",AH3472="Q",AJ3472="Q",AL3472="Q"),"Yes","No")</f>
        <v>No</v>
      </c>
    </row>
    <row r="3473" spans="1:39">
      <c r="A3473" s="6" t="s">
        <v>3805</v>
      </c>
      <c r="B3473" s="6" t="s">
        <v>3806</v>
      </c>
      <c r="C3473" s="4" t="s">
        <v>141</v>
      </c>
      <c r="D3473" s="242" t="s">
        <v>3807</v>
      </c>
      <c r="E3473" s="237" t="s">
        <v>3808</v>
      </c>
      <c r="F3473" s="25" t="s">
        <v>317</v>
      </c>
      <c r="G3473" s="53" t="s">
        <v>476</v>
      </c>
      <c r="H3473" s="180">
        <v>0</v>
      </c>
      <c r="I3473" s="28">
        <v>1</v>
      </c>
      <c r="J3473" s="171" t="s">
        <v>20</v>
      </c>
      <c r="K3473" s="171" t="s">
        <v>16</v>
      </c>
      <c r="L3473" s="9">
        <v>1</v>
      </c>
      <c r="M3473" s="9"/>
      <c r="N3473" s="32">
        <v>2.2941000299490866</v>
      </c>
      <c r="O3473" s="10" t="s">
        <v>6535</v>
      </c>
      <c r="P3473" s="57">
        <v>0.24718049661982283</v>
      </c>
      <c r="Q3473" s="7" t="s">
        <v>6535</v>
      </c>
      <c r="R3473" s="182">
        <v>22.464298658934396</v>
      </c>
      <c r="S3473" s="1" t="s">
        <v>6535</v>
      </c>
      <c r="T3473" s="36">
        <v>2.4204421891989853</v>
      </c>
      <c r="U3473" s="2" t="s">
        <v>6535</v>
      </c>
      <c r="V3473" s="31">
        <v>9.2810721772985918</v>
      </c>
      <c r="W3473" s="2" t="s">
        <v>6535</v>
      </c>
      <c r="X3473" s="31" t="s">
        <v>6535</v>
      </c>
      <c r="Y3473" s="2" t="s">
        <v>6535</v>
      </c>
      <c r="AA3473" s="38">
        <v>15320</v>
      </c>
      <c r="AB3473" s="9" t="s">
        <v>6535</v>
      </c>
      <c r="AC3473" s="38">
        <v>61979</v>
      </c>
      <c r="AD3473" s="9" t="s">
        <v>6535</v>
      </c>
      <c r="AE3473" s="42">
        <v>6678</v>
      </c>
      <c r="AF3473" s="9" t="s">
        <v>6535</v>
      </c>
      <c r="AG3473" s="41">
        <v>2759</v>
      </c>
      <c r="AH3473" s="2" t="s">
        <v>6535</v>
      </c>
      <c r="AI3473" s="41">
        <v>0</v>
      </c>
      <c r="AJ3473" s="2" t="s">
        <v>6535</v>
      </c>
      <c r="AK3473" s="41">
        <v>23755</v>
      </c>
      <c r="AL3473" s="2" t="s">
        <v>6535</v>
      </c>
      <c r="AM3473" s="2" t="str">
        <f>IF(OR(O3473="Q",Q3473="Q",S3473="Q",U3473="Q",W3473="Q",Y3473="Q",AB3473="Q",AD3473="Q",AF3473="Q",AH3473="Q",AJ3473="Q",AL3473="Q"),"Yes","No")</f>
        <v>No</v>
      </c>
    </row>
    <row r="3474" spans="1:39">
      <c r="A3474" s="3" t="s">
        <v>3716</v>
      </c>
      <c r="B3474" s="3" t="s">
        <v>3717</v>
      </c>
      <c r="C3474" s="4" t="s">
        <v>141</v>
      </c>
      <c r="D3474" s="241" t="s">
        <v>3718</v>
      </c>
      <c r="E3474" s="236" t="s">
        <v>3719</v>
      </c>
      <c r="F3474" s="3" t="s">
        <v>317</v>
      </c>
      <c r="G3474" s="4" t="s">
        <v>476</v>
      </c>
      <c r="H3474" s="60">
        <v>0</v>
      </c>
      <c r="I3474" s="27">
        <v>1</v>
      </c>
      <c r="J3474" s="170" t="s">
        <v>20</v>
      </c>
      <c r="K3474" s="170" t="s">
        <v>16</v>
      </c>
      <c r="L3474" s="5">
        <v>1</v>
      </c>
      <c r="N3474" s="31">
        <v>3.0504285873316266</v>
      </c>
      <c r="O3474" s="4" t="s">
        <v>6535</v>
      </c>
      <c r="P3474" s="56">
        <v>0.19304660255732856</v>
      </c>
      <c r="Q3474" s="8" t="s">
        <v>6535</v>
      </c>
      <c r="R3474" s="35">
        <v>46.939484126984127</v>
      </c>
      <c r="S3474" s="2" t="s">
        <v>6535</v>
      </c>
      <c r="T3474" s="36">
        <v>2.9705687830687832</v>
      </c>
      <c r="U3474" s="2" t="s">
        <v>6535</v>
      </c>
      <c r="V3474" s="31">
        <v>15.801513970833797</v>
      </c>
      <c r="W3474" s="2" t="s">
        <v>6535</v>
      </c>
      <c r="X3474" s="31" t="s">
        <v>6535</v>
      </c>
      <c r="Y3474" s="2" t="s">
        <v>6535</v>
      </c>
      <c r="AA3474" s="37">
        <v>27402</v>
      </c>
      <c r="AB3474" s="4" t="s">
        <v>6535</v>
      </c>
      <c r="AC3474" s="37">
        <v>141945</v>
      </c>
      <c r="AD3474" s="4" t="s">
        <v>6535</v>
      </c>
      <c r="AE3474" s="41">
        <v>8983</v>
      </c>
      <c r="AF3474" s="4" t="s">
        <v>6535</v>
      </c>
      <c r="AG3474" s="41">
        <v>3024</v>
      </c>
      <c r="AH3474" s="2" t="s">
        <v>6535</v>
      </c>
      <c r="AI3474" s="41">
        <v>0</v>
      </c>
      <c r="AJ3474" s="2" t="s">
        <v>6535</v>
      </c>
      <c r="AK3474" s="41">
        <v>38562</v>
      </c>
      <c r="AL3474" s="2" t="s">
        <v>6535</v>
      </c>
      <c r="AM3474" s="2" t="str">
        <f>IF(OR(O3474="Q",Q3474="Q",S3474="Q",U3474="Q",W3474="Q",Y3474="Q",AB3474="Q",AD3474="Q",AF3474="Q",AH3474="Q",AJ3474="Q",AL3474="Q"),"Yes","No")</f>
        <v>No</v>
      </c>
    </row>
    <row r="3475" spans="1:39">
      <c r="A3475" s="6" t="s">
        <v>2318</v>
      </c>
      <c r="B3475" s="6" t="s">
        <v>2319</v>
      </c>
      <c r="C3475" s="4" t="s">
        <v>66</v>
      </c>
      <c r="D3475" s="242" t="s">
        <v>2320</v>
      </c>
      <c r="E3475" s="237" t="s">
        <v>2321</v>
      </c>
      <c r="F3475" s="25" t="s">
        <v>481</v>
      </c>
      <c r="G3475" s="53" t="s">
        <v>476</v>
      </c>
      <c r="H3475" s="180">
        <v>0</v>
      </c>
      <c r="I3475" s="28">
        <v>1</v>
      </c>
      <c r="J3475" s="171" t="s">
        <v>14</v>
      </c>
      <c r="K3475" s="171" t="s">
        <v>13</v>
      </c>
      <c r="L3475" s="9">
        <v>1</v>
      </c>
      <c r="M3475" s="9"/>
      <c r="N3475" s="32">
        <v>0.60435038212815995</v>
      </c>
      <c r="O3475" s="10" t="s">
        <v>6535</v>
      </c>
      <c r="P3475" s="57">
        <v>2.2752423531494842E-2</v>
      </c>
      <c r="Q3475" s="7" t="s">
        <v>6535</v>
      </c>
      <c r="R3475" s="182">
        <v>52.659673659673658</v>
      </c>
      <c r="S3475" s="1" t="s">
        <v>6535</v>
      </c>
      <c r="T3475" s="36">
        <v>1.9825174825174825</v>
      </c>
      <c r="U3475" s="2" t="s">
        <v>6535</v>
      </c>
      <c r="V3475" s="31">
        <v>26.562022339800116</v>
      </c>
      <c r="W3475" s="2" t="s">
        <v>6535</v>
      </c>
      <c r="X3475" s="31" t="s">
        <v>6535</v>
      </c>
      <c r="Y3475" s="2" t="s">
        <v>6535</v>
      </c>
      <c r="AA3475" s="38">
        <v>1028</v>
      </c>
      <c r="AB3475" s="9" t="s">
        <v>6535</v>
      </c>
      <c r="AC3475" s="38">
        <v>45182</v>
      </c>
      <c r="AD3475" s="9" t="s">
        <v>6535</v>
      </c>
      <c r="AE3475" s="42">
        <v>1701</v>
      </c>
      <c r="AF3475" s="9" t="s">
        <v>6535</v>
      </c>
      <c r="AG3475" s="41">
        <v>858</v>
      </c>
      <c r="AH3475" s="2" t="s">
        <v>6535</v>
      </c>
      <c r="AI3475" s="41">
        <v>0</v>
      </c>
      <c r="AJ3475" s="2" t="s">
        <v>6535</v>
      </c>
      <c r="AK3475" s="41">
        <v>5980</v>
      </c>
      <c r="AL3475" s="2" t="s">
        <v>6535</v>
      </c>
      <c r="AM3475" s="2" t="str">
        <f>IF(OR(O3475="Q",Q3475="Q",S3475="Q",U3475="Q",W3475="Q",Y3475="Q",AB3475="Q",AD3475="Q",AF3475="Q",AH3475="Q",AJ3475="Q",AL3475="Q"),"Yes","No")</f>
        <v>No</v>
      </c>
    </row>
    <row r="3476" spans="1:39">
      <c r="A3476" s="6" t="s">
        <v>2348</v>
      </c>
      <c r="B3476" s="6" t="s">
        <v>2349</v>
      </c>
      <c r="C3476" s="4" t="s">
        <v>66</v>
      </c>
      <c r="D3476" s="242" t="s">
        <v>2350</v>
      </c>
      <c r="E3476" s="237" t="s">
        <v>2351</v>
      </c>
      <c r="F3476" s="25" t="s">
        <v>317</v>
      </c>
      <c r="G3476" s="53" t="s">
        <v>476</v>
      </c>
      <c r="H3476" s="180">
        <v>0</v>
      </c>
      <c r="I3476" s="28">
        <v>1</v>
      </c>
      <c r="J3476" s="171" t="s">
        <v>15</v>
      </c>
      <c r="K3476" s="171" t="s">
        <v>13</v>
      </c>
      <c r="L3476" s="9">
        <v>1</v>
      </c>
      <c r="M3476" s="9"/>
      <c r="N3476" s="32">
        <v>0.49968132568514978</v>
      </c>
      <c r="O3476" s="10" t="s">
        <v>6535</v>
      </c>
      <c r="P3476" s="57">
        <v>4.202131080762387E-2</v>
      </c>
      <c r="Q3476" s="7" t="s">
        <v>6535</v>
      </c>
      <c r="R3476" s="182">
        <v>32.256569847856156</v>
      </c>
      <c r="S3476" s="1" t="s">
        <v>6535</v>
      </c>
      <c r="T3476" s="36">
        <v>2.7126556016597512</v>
      </c>
      <c r="U3476" s="2" t="s">
        <v>6535</v>
      </c>
      <c r="V3476" s="31">
        <v>11.891140854047164</v>
      </c>
      <c r="W3476" s="2" t="s">
        <v>6535</v>
      </c>
      <c r="X3476" s="31" t="s">
        <v>6535</v>
      </c>
      <c r="Y3476" s="2" t="s">
        <v>6535</v>
      </c>
      <c r="AA3476" s="38">
        <v>3920</v>
      </c>
      <c r="AB3476" s="9" t="s">
        <v>6535</v>
      </c>
      <c r="AC3476" s="38">
        <v>93286</v>
      </c>
      <c r="AD3476" s="9" t="s">
        <v>6535</v>
      </c>
      <c r="AE3476" s="42">
        <v>7845</v>
      </c>
      <c r="AF3476" s="9" t="s">
        <v>6535</v>
      </c>
      <c r="AG3476" s="41">
        <v>2892</v>
      </c>
      <c r="AH3476" s="2" t="s">
        <v>6535</v>
      </c>
      <c r="AI3476" s="41">
        <v>0</v>
      </c>
      <c r="AJ3476" s="2" t="s">
        <v>6535</v>
      </c>
      <c r="AK3476" s="41">
        <v>31764</v>
      </c>
      <c r="AL3476" s="2" t="s">
        <v>6535</v>
      </c>
      <c r="AM3476" s="2" t="str">
        <f>IF(OR(O3476="Q",Q3476="Q",S3476="Q",U3476="Q",W3476="Q",Y3476="Q",AB3476="Q",AD3476="Q",AF3476="Q",AH3476="Q",AJ3476="Q",AL3476="Q"),"Yes","No")</f>
        <v>No</v>
      </c>
    </row>
    <row r="3477" spans="1:39">
      <c r="A3477" s="3" t="s">
        <v>2382</v>
      </c>
      <c r="B3477" s="3" t="s">
        <v>1200</v>
      </c>
      <c r="C3477" s="4" t="s">
        <v>66</v>
      </c>
      <c r="D3477" s="241" t="s">
        <v>2383</v>
      </c>
      <c r="E3477" s="236" t="s">
        <v>2384</v>
      </c>
      <c r="F3477" s="3" t="s">
        <v>317</v>
      </c>
      <c r="G3477" s="4" t="s">
        <v>476</v>
      </c>
      <c r="H3477" s="60">
        <v>0</v>
      </c>
      <c r="I3477" s="27">
        <v>1</v>
      </c>
      <c r="J3477" s="170" t="s">
        <v>14</v>
      </c>
      <c r="K3477" s="170" t="s">
        <v>13</v>
      </c>
      <c r="L3477" s="5">
        <v>1</v>
      </c>
      <c r="N3477" s="31">
        <v>0</v>
      </c>
      <c r="O3477" s="4" t="s">
        <v>6535</v>
      </c>
      <c r="P3477" s="56">
        <v>0</v>
      </c>
      <c r="Q3477" s="8" t="s">
        <v>6535</v>
      </c>
      <c r="R3477" s="35">
        <v>16.396475770925111</v>
      </c>
      <c r="S3477" s="2" t="s">
        <v>6535</v>
      </c>
      <c r="T3477" s="36">
        <v>1.7503671071953011</v>
      </c>
      <c r="U3477" s="2" t="s">
        <v>6535</v>
      </c>
      <c r="V3477" s="31">
        <v>9.3674496644295306</v>
      </c>
      <c r="W3477" s="2" t="s">
        <v>6535</v>
      </c>
      <c r="X3477" s="31" t="s">
        <v>6535</v>
      </c>
      <c r="Y3477" s="2" t="s">
        <v>6535</v>
      </c>
      <c r="AA3477" s="37">
        <v>0</v>
      </c>
      <c r="AB3477" s="4" t="s">
        <v>6535</v>
      </c>
      <c r="AC3477" s="37">
        <v>11166</v>
      </c>
      <c r="AD3477" s="4" t="s">
        <v>6535</v>
      </c>
      <c r="AE3477" s="41">
        <v>1192</v>
      </c>
      <c r="AF3477" s="4" t="s">
        <v>6535</v>
      </c>
      <c r="AG3477" s="41">
        <v>681</v>
      </c>
      <c r="AH3477" s="2" t="s">
        <v>6535</v>
      </c>
      <c r="AI3477" s="41">
        <v>0</v>
      </c>
      <c r="AJ3477" s="2" t="s">
        <v>6535</v>
      </c>
      <c r="AK3477" s="41">
        <v>3421</v>
      </c>
      <c r="AL3477" s="2" t="s">
        <v>6535</v>
      </c>
      <c r="AM3477" s="2" t="str">
        <f>IF(OR(O3477="Q",Q3477="Q",S3477="Q",U3477="Q",W3477="Q",Y3477="Q",AB3477="Q",AD3477="Q",AF3477="Q",AH3477="Q",AJ3477="Q",AL3477="Q"),"Yes","No")</f>
        <v>No</v>
      </c>
    </row>
    <row r="3478" spans="1:39">
      <c r="A3478" s="3" t="s">
        <v>885</v>
      </c>
      <c r="B3478" s="3" t="s">
        <v>886</v>
      </c>
      <c r="C3478" s="4" t="s">
        <v>73</v>
      </c>
      <c r="D3478" s="241" t="s">
        <v>887</v>
      </c>
      <c r="E3478" s="236" t="s">
        <v>888</v>
      </c>
      <c r="F3478" s="3" t="s">
        <v>317</v>
      </c>
      <c r="G3478" s="4" t="s">
        <v>476</v>
      </c>
      <c r="H3478" s="60">
        <v>0</v>
      </c>
      <c r="I3478" s="27">
        <v>1</v>
      </c>
      <c r="J3478" s="170" t="s">
        <v>32</v>
      </c>
      <c r="K3478" s="170" t="s">
        <v>13</v>
      </c>
      <c r="L3478" s="5">
        <v>1</v>
      </c>
      <c r="N3478" s="31">
        <v>4.3920335429769395</v>
      </c>
      <c r="O3478" s="4" t="s">
        <v>65</v>
      </c>
      <c r="P3478" s="56">
        <v>0.10543179225659263</v>
      </c>
      <c r="Q3478" s="8" t="s">
        <v>6535</v>
      </c>
      <c r="R3478" s="35">
        <v>239.40562248995985</v>
      </c>
      <c r="S3478" s="2" t="s">
        <v>65</v>
      </c>
      <c r="T3478" s="36">
        <v>5.7469879518072293</v>
      </c>
      <c r="U3478" s="2" t="s">
        <v>65</v>
      </c>
      <c r="V3478" s="31">
        <v>41.657582110412299</v>
      </c>
      <c r="W3478" s="2" t="s">
        <v>65</v>
      </c>
      <c r="X3478" s="31" t="s">
        <v>6535</v>
      </c>
      <c r="Y3478" s="2" t="s">
        <v>6535</v>
      </c>
      <c r="AA3478" s="37">
        <v>6285</v>
      </c>
      <c r="AB3478" s="4" t="s">
        <v>6535</v>
      </c>
      <c r="AC3478" s="37">
        <v>59612</v>
      </c>
      <c r="AD3478" s="4" t="s">
        <v>6535</v>
      </c>
      <c r="AE3478" s="41">
        <v>1431</v>
      </c>
      <c r="AF3478" s="4" t="s">
        <v>65</v>
      </c>
      <c r="AG3478" s="41">
        <v>249</v>
      </c>
      <c r="AH3478" s="2" t="s">
        <v>65</v>
      </c>
      <c r="AI3478" s="41">
        <v>0</v>
      </c>
      <c r="AJ3478" s="2" t="s">
        <v>6535</v>
      </c>
      <c r="AK3478" s="41">
        <v>1245</v>
      </c>
      <c r="AL3478" s="2" t="s">
        <v>65</v>
      </c>
      <c r="AM3478" s="2" t="str">
        <f>IF(OR(O3478="Q",Q3478="Q",S3478="Q",U3478="Q",W3478="Q",Y3478="Q",AB3478="Q",AD3478="Q",AF3478="Q",AH3478="Q",AJ3478="Q",AL3478="Q"),"Yes","No")</f>
        <v>Yes</v>
      </c>
    </row>
    <row r="3479" spans="1:39">
      <c r="A3479" s="6" t="s">
        <v>6480</v>
      </c>
      <c r="B3479" s="6" t="s">
        <v>6481</v>
      </c>
      <c r="C3479" s="4" t="s">
        <v>127</v>
      </c>
      <c r="D3479" s="242"/>
      <c r="E3479" s="237" t="s">
        <v>6482</v>
      </c>
      <c r="F3479" s="25" t="s">
        <v>317</v>
      </c>
      <c r="G3479" s="53" t="s">
        <v>476</v>
      </c>
      <c r="H3479" s="180">
        <v>0</v>
      </c>
      <c r="I3479" s="28">
        <v>1</v>
      </c>
      <c r="J3479" s="171" t="s">
        <v>14</v>
      </c>
      <c r="K3479" s="171" t="s">
        <v>13</v>
      </c>
      <c r="L3479" s="9">
        <v>1</v>
      </c>
      <c r="M3479" s="9"/>
      <c r="N3479" s="32">
        <v>4.9106628242074928</v>
      </c>
      <c r="O3479" s="10" t="s">
        <v>6535</v>
      </c>
      <c r="P3479" s="57">
        <v>5.1408918119833467E-2</v>
      </c>
      <c r="Q3479" s="7" t="s">
        <v>6535</v>
      </c>
      <c r="R3479" s="182">
        <v>100.74772036474164</v>
      </c>
      <c r="S3479" s="1" t="s">
        <v>6535</v>
      </c>
      <c r="T3479" s="36">
        <v>1.0547112462006079</v>
      </c>
      <c r="U3479" s="2" t="s">
        <v>6535</v>
      </c>
      <c r="V3479" s="31">
        <v>95.521613832853021</v>
      </c>
      <c r="W3479" s="2" t="s">
        <v>6535</v>
      </c>
      <c r="X3479" s="31" t="s">
        <v>6535</v>
      </c>
      <c r="Y3479" s="2" t="s">
        <v>6535</v>
      </c>
      <c r="AA3479" s="38">
        <v>1704</v>
      </c>
      <c r="AB3479" s="9" t="s">
        <v>6535</v>
      </c>
      <c r="AC3479" s="38">
        <v>33146</v>
      </c>
      <c r="AD3479" s="9" t="s">
        <v>6535</v>
      </c>
      <c r="AE3479" s="42">
        <v>347</v>
      </c>
      <c r="AF3479" s="9" t="s">
        <v>6535</v>
      </c>
      <c r="AG3479" s="41">
        <v>329</v>
      </c>
      <c r="AH3479" s="2" t="s">
        <v>6535</v>
      </c>
      <c r="AI3479" s="41">
        <v>0</v>
      </c>
      <c r="AJ3479" s="2" t="s">
        <v>6535</v>
      </c>
      <c r="AK3479" s="41">
        <v>3206</v>
      </c>
      <c r="AL3479" s="2" t="s">
        <v>6535</v>
      </c>
      <c r="AM3479" s="2" t="str">
        <f>IF(OR(O3479="Q",Q3479="Q",S3479="Q",U3479="Q",W3479="Q",Y3479="Q",AB3479="Q",AD3479="Q",AF3479="Q",AH3479="Q",AJ3479="Q",AL3479="Q"),"Yes","No")</f>
        <v>No</v>
      </c>
    </row>
    <row r="3480" spans="1:39">
      <c r="A3480" s="6" t="s">
        <v>4514</v>
      </c>
      <c r="B3480" s="6" t="s">
        <v>4445</v>
      </c>
      <c r="C3480" s="4" t="s">
        <v>57</v>
      </c>
      <c r="D3480" s="242" t="s">
        <v>4515</v>
      </c>
      <c r="E3480" s="237" t="s">
        <v>5500</v>
      </c>
      <c r="F3480" s="25" t="s">
        <v>407</v>
      </c>
      <c r="G3480" s="53" t="s">
        <v>476</v>
      </c>
      <c r="H3480" s="180">
        <v>0</v>
      </c>
      <c r="I3480" s="28">
        <v>1</v>
      </c>
      <c r="J3480" s="171" t="s">
        <v>14</v>
      </c>
      <c r="K3480" s="171" t="s">
        <v>13</v>
      </c>
      <c r="L3480" s="9">
        <v>1</v>
      </c>
      <c r="M3480" s="9"/>
      <c r="N3480" s="32">
        <v>3.9465240641711228</v>
      </c>
      <c r="O3480" s="10" t="s">
        <v>6535</v>
      </c>
      <c r="P3480" s="57">
        <v>9.097184556974508E-2</v>
      </c>
      <c r="Q3480" s="7" t="s">
        <v>6535</v>
      </c>
      <c r="R3480" s="182">
        <v>65.740680713128043</v>
      </c>
      <c r="S3480" s="1" t="s">
        <v>6535</v>
      </c>
      <c r="T3480" s="36">
        <v>1.5153970826580228</v>
      </c>
      <c r="U3480" s="2" t="s">
        <v>6535</v>
      </c>
      <c r="V3480" s="31">
        <v>43.381818181818183</v>
      </c>
      <c r="W3480" s="2" t="s">
        <v>6535</v>
      </c>
      <c r="X3480" s="31" t="s">
        <v>6535</v>
      </c>
      <c r="Y3480" s="2" t="s">
        <v>6535</v>
      </c>
      <c r="AA3480" s="38">
        <v>7380</v>
      </c>
      <c r="AB3480" s="9" t="s">
        <v>6535</v>
      </c>
      <c r="AC3480" s="38">
        <v>81124</v>
      </c>
      <c r="AD3480" s="9" t="s">
        <v>6535</v>
      </c>
      <c r="AE3480" s="42">
        <v>1870</v>
      </c>
      <c r="AF3480" s="9" t="s">
        <v>6535</v>
      </c>
      <c r="AG3480" s="41">
        <v>1234</v>
      </c>
      <c r="AH3480" s="2" t="s">
        <v>6535</v>
      </c>
      <c r="AI3480" s="41">
        <v>0</v>
      </c>
      <c r="AJ3480" s="2" t="s">
        <v>6535</v>
      </c>
      <c r="AK3480" s="41">
        <v>34509</v>
      </c>
      <c r="AL3480" s="2" t="s">
        <v>6535</v>
      </c>
      <c r="AM3480" s="2" t="str">
        <f>IF(OR(O3480="Q",Q3480="Q",S3480="Q",U3480="Q",W3480="Q",Y3480="Q",AB3480="Q",AD3480="Q",AF3480="Q",AH3480="Q",AJ3480="Q",AL3480="Q"),"Yes","No")</f>
        <v>No</v>
      </c>
    </row>
    <row r="3481" spans="1:39">
      <c r="A3481" s="3" t="s">
        <v>5522</v>
      </c>
      <c r="B3481" s="3" t="s">
        <v>2177</v>
      </c>
      <c r="C3481" s="4" t="s">
        <v>127</v>
      </c>
      <c r="D3481" s="241" t="s">
        <v>5523</v>
      </c>
      <c r="E3481" s="236" t="s">
        <v>5524</v>
      </c>
      <c r="F3481" s="3" t="s">
        <v>317</v>
      </c>
      <c r="G3481" s="4" t="s">
        <v>476</v>
      </c>
      <c r="H3481" s="60">
        <v>0</v>
      </c>
      <c r="I3481" s="27">
        <v>1</v>
      </c>
      <c r="J3481" s="170" t="s">
        <v>14</v>
      </c>
      <c r="K3481" s="170" t="s">
        <v>13</v>
      </c>
      <c r="L3481" s="5">
        <v>1</v>
      </c>
      <c r="N3481" s="31">
        <v>1.16194089456869</v>
      </c>
      <c r="O3481" s="4" t="s">
        <v>6535</v>
      </c>
      <c r="P3481" s="56">
        <v>0.11699069140915579</v>
      </c>
      <c r="Q3481" s="8" t="s">
        <v>6535</v>
      </c>
      <c r="R3481" s="35">
        <v>35.027464788732395</v>
      </c>
      <c r="S3481" s="2" t="s">
        <v>6535</v>
      </c>
      <c r="T3481" s="36">
        <v>3.5267605633802819</v>
      </c>
      <c r="U3481" s="2" t="s">
        <v>6535</v>
      </c>
      <c r="V3481" s="31">
        <v>9.9319089456869012</v>
      </c>
      <c r="W3481" s="2" t="s">
        <v>6535</v>
      </c>
      <c r="X3481" s="31" t="s">
        <v>6535</v>
      </c>
      <c r="Y3481" s="2" t="s">
        <v>6535</v>
      </c>
      <c r="AA3481" s="37">
        <v>5819</v>
      </c>
      <c r="AB3481" s="4" t="s">
        <v>6535</v>
      </c>
      <c r="AC3481" s="37">
        <v>49739</v>
      </c>
      <c r="AD3481" s="4" t="s">
        <v>6535</v>
      </c>
      <c r="AE3481" s="41">
        <v>5008</v>
      </c>
      <c r="AF3481" s="4" t="s">
        <v>6535</v>
      </c>
      <c r="AG3481" s="41">
        <v>1420</v>
      </c>
      <c r="AH3481" s="2" t="s">
        <v>6535</v>
      </c>
      <c r="AI3481" s="41">
        <v>0</v>
      </c>
      <c r="AJ3481" s="2" t="s">
        <v>6535</v>
      </c>
      <c r="AK3481" s="41">
        <v>7584</v>
      </c>
      <c r="AL3481" s="2" t="s">
        <v>6535</v>
      </c>
      <c r="AM3481" s="2" t="str">
        <f>IF(OR(O3481="Q",Q3481="Q",S3481="Q",U3481="Q",W3481="Q",Y3481="Q",AB3481="Q",AD3481="Q",AF3481="Q",AH3481="Q",AJ3481="Q",AL3481="Q"),"Yes","No")</f>
        <v>No</v>
      </c>
    </row>
    <row r="3482" spans="1:39">
      <c r="A3482" s="3" t="s">
        <v>4919</v>
      </c>
      <c r="B3482" s="3" t="s">
        <v>1722</v>
      </c>
      <c r="C3482" s="4" t="s">
        <v>80</v>
      </c>
      <c r="D3482" s="241" t="s">
        <v>4920</v>
      </c>
      <c r="E3482" s="236" t="s">
        <v>4921</v>
      </c>
      <c r="F3482" s="3" t="s">
        <v>481</v>
      </c>
      <c r="G3482" s="4" t="s">
        <v>476</v>
      </c>
      <c r="H3482" s="60">
        <v>0</v>
      </c>
      <c r="I3482" s="27">
        <v>1</v>
      </c>
      <c r="J3482" s="170" t="s">
        <v>14</v>
      </c>
      <c r="K3482" s="170" t="s">
        <v>13</v>
      </c>
      <c r="L3482" s="5">
        <v>1</v>
      </c>
      <c r="N3482" s="31">
        <v>1.7565305604869388</v>
      </c>
      <c r="O3482" s="4" t="s">
        <v>6535</v>
      </c>
      <c r="P3482" s="56">
        <v>0.1030716114054408</v>
      </c>
      <c r="Q3482" s="8" t="s">
        <v>6535</v>
      </c>
      <c r="R3482" s="35">
        <v>38.819179664933564</v>
      </c>
      <c r="S3482" s="2" t="s">
        <v>6535</v>
      </c>
      <c r="T3482" s="36">
        <v>2.2778740612362798</v>
      </c>
      <c r="U3482" s="2" t="s">
        <v>6535</v>
      </c>
      <c r="V3482" s="31">
        <v>17.041846309916309</v>
      </c>
      <c r="W3482" s="2" t="s">
        <v>6535</v>
      </c>
      <c r="X3482" s="31" t="s">
        <v>6535</v>
      </c>
      <c r="Y3482" s="2" t="s">
        <v>6535</v>
      </c>
      <c r="AA3482" s="37">
        <v>6926</v>
      </c>
      <c r="AB3482" s="4" t="s">
        <v>6535</v>
      </c>
      <c r="AC3482" s="37">
        <v>67196</v>
      </c>
      <c r="AD3482" s="4" t="s">
        <v>6535</v>
      </c>
      <c r="AE3482" s="41">
        <v>3943</v>
      </c>
      <c r="AF3482" s="4" t="s">
        <v>6535</v>
      </c>
      <c r="AG3482" s="41">
        <v>1731</v>
      </c>
      <c r="AH3482" s="2" t="s">
        <v>6535</v>
      </c>
      <c r="AI3482" s="41">
        <v>0</v>
      </c>
      <c r="AJ3482" s="2" t="s">
        <v>6535</v>
      </c>
      <c r="AK3482" s="41">
        <v>69272</v>
      </c>
      <c r="AL3482" s="2" t="s">
        <v>6535</v>
      </c>
      <c r="AM3482" s="2" t="str">
        <f>IF(OR(O3482="Q",Q3482="Q",S3482="Q",U3482="Q",W3482="Q",Y3482="Q",AB3482="Q",AD3482="Q",AF3482="Q",AH3482="Q",AJ3482="Q",AL3482="Q"),"Yes","No")</f>
        <v>No</v>
      </c>
    </row>
    <row r="3483" spans="1:39">
      <c r="A3483" s="6" t="s">
        <v>2151</v>
      </c>
      <c r="B3483" s="6" t="s">
        <v>2035</v>
      </c>
      <c r="C3483" s="4" t="s">
        <v>54</v>
      </c>
      <c r="D3483" s="242" t="s">
        <v>2152</v>
      </c>
      <c r="E3483" s="237" t="s">
        <v>2153</v>
      </c>
      <c r="F3483" s="25" t="s">
        <v>317</v>
      </c>
      <c r="G3483" s="53" t="s">
        <v>476</v>
      </c>
      <c r="H3483" s="180">
        <v>0</v>
      </c>
      <c r="I3483" s="28">
        <v>1</v>
      </c>
      <c r="J3483" s="171" t="s">
        <v>14</v>
      </c>
      <c r="K3483" s="171" t="s">
        <v>13</v>
      </c>
      <c r="L3483" s="9">
        <v>1</v>
      </c>
      <c r="M3483" s="9"/>
      <c r="N3483" s="32">
        <v>0.43859649122807015</v>
      </c>
      <c r="O3483" s="10" t="s">
        <v>6535</v>
      </c>
      <c r="P3483" s="57">
        <v>1.9597027058413655E-2</v>
      </c>
      <c r="Q3483" s="7" t="s">
        <v>6535</v>
      </c>
      <c r="R3483" s="182">
        <v>32.741444866920155</v>
      </c>
      <c r="S3483" s="1" t="s">
        <v>6535</v>
      </c>
      <c r="T3483" s="36">
        <v>1.4629277566539924</v>
      </c>
      <c r="U3483" s="2" t="s">
        <v>6535</v>
      </c>
      <c r="V3483" s="31">
        <v>22.380766731643924</v>
      </c>
      <c r="W3483" s="2" t="s">
        <v>6535</v>
      </c>
      <c r="X3483" s="31" t="s">
        <v>6535</v>
      </c>
      <c r="Y3483" s="2" t="s">
        <v>6535</v>
      </c>
      <c r="AA3483" s="38">
        <v>675</v>
      </c>
      <c r="AB3483" s="9" t="s">
        <v>6535</v>
      </c>
      <c r="AC3483" s="38">
        <v>34444</v>
      </c>
      <c r="AD3483" s="9" t="s">
        <v>6535</v>
      </c>
      <c r="AE3483" s="42">
        <v>1539</v>
      </c>
      <c r="AF3483" s="9" t="s">
        <v>6535</v>
      </c>
      <c r="AG3483" s="41">
        <v>1052</v>
      </c>
      <c r="AH3483" s="2" t="s">
        <v>6535</v>
      </c>
      <c r="AI3483" s="41">
        <v>0</v>
      </c>
      <c r="AJ3483" s="2" t="s">
        <v>6535</v>
      </c>
      <c r="AK3483" s="41">
        <v>17279</v>
      </c>
      <c r="AL3483" s="2" t="s">
        <v>6535</v>
      </c>
      <c r="AM3483" s="2" t="str">
        <f>IF(OR(O3483="Q",Q3483="Q",S3483="Q",U3483="Q",W3483="Q",Y3483="Q",AB3483="Q",AD3483="Q",AF3483="Q",AH3483="Q",AJ3483="Q",AL3483="Q"),"Yes","No")</f>
        <v>No</v>
      </c>
    </row>
    <row r="3484" spans="1:39">
      <c r="A3484" s="6" t="s">
        <v>2134</v>
      </c>
      <c r="B3484" s="6" t="s">
        <v>2135</v>
      </c>
      <c r="C3484" s="4" t="s">
        <v>54</v>
      </c>
      <c r="D3484" s="242" t="s">
        <v>2136</v>
      </c>
      <c r="E3484" s="237" t="s">
        <v>2137</v>
      </c>
      <c r="F3484" s="25" t="s">
        <v>317</v>
      </c>
      <c r="G3484" s="53" t="s">
        <v>476</v>
      </c>
      <c r="H3484" s="180">
        <v>0</v>
      </c>
      <c r="I3484" s="28">
        <v>1</v>
      </c>
      <c r="J3484" s="171" t="s">
        <v>14</v>
      </c>
      <c r="K3484" s="171" t="s">
        <v>13</v>
      </c>
      <c r="L3484" s="9">
        <v>1</v>
      </c>
      <c r="M3484" s="9"/>
      <c r="N3484" s="32">
        <v>0.26724746880150696</v>
      </c>
      <c r="O3484" s="10" t="s">
        <v>6535</v>
      </c>
      <c r="P3484" s="57">
        <v>1.6412406912009254E-2</v>
      </c>
      <c r="Q3484" s="7" t="s">
        <v>6535</v>
      </c>
      <c r="R3484" s="182">
        <v>39.203514739229028</v>
      </c>
      <c r="S3484" s="1" t="s">
        <v>6535</v>
      </c>
      <c r="T3484" s="36">
        <v>2.4075963718820863</v>
      </c>
      <c r="U3484" s="2" t="s">
        <v>6535</v>
      </c>
      <c r="V3484" s="31">
        <v>16.283258770897103</v>
      </c>
      <c r="W3484" s="2" t="s">
        <v>6535</v>
      </c>
      <c r="X3484" s="31" t="s">
        <v>6535</v>
      </c>
      <c r="Y3484" s="2" t="s">
        <v>6535</v>
      </c>
      <c r="AA3484" s="38">
        <v>1135</v>
      </c>
      <c r="AB3484" s="9" t="s">
        <v>6535</v>
      </c>
      <c r="AC3484" s="38">
        <v>69155</v>
      </c>
      <c r="AD3484" s="9" t="s">
        <v>6535</v>
      </c>
      <c r="AE3484" s="42">
        <v>4247</v>
      </c>
      <c r="AF3484" s="9" t="s">
        <v>6535</v>
      </c>
      <c r="AG3484" s="41">
        <v>1764</v>
      </c>
      <c r="AH3484" s="2" t="s">
        <v>6535</v>
      </c>
      <c r="AI3484" s="41">
        <v>0</v>
      </c>
      <c r="AJ3484" s="2" t="s">
        <v>6535</v>
      </c>
      <c r="AK3484" s="41">
        <v>17150</v>
      </c>
      <c r="AL3484" s="2" t="s">
        <v>6535</v>
      </c>
      <c r="AM3484" s="2" t="str">
        <f>IF(OR(O3484="Q",Q3484="Q",S3484="Q",U3484="Q",W3484="Q",Y3484="Q",AB3484="Q",AD3484="Q",AF3484="Q",AH3484="Q",AJ3484="Q",AL3484="Q"),"Yes","No")</f>
        <v>No</v>
      </c>
    </row>
    <row r="3485" spans="1:39">
      <c r="A3485" s="3" t="s">
        <v>2730</v>
      </c>
      <c r="B3485" s="3" t="s">
        <v>2730</v>
      </c>
      <c r="C3485" s="4" t="s">
        <v>116</v>
      </c>
      <c r="D3485" s="241" t="s">
        <v>2731</v>
      </c>
      <c r="E3485" s="236" t="s">
        <v>2732</v>
      </c>
      <c r="F3485" s="3" t="s">
        <v>317</v>
      </c>
      <c r="G3485" s="4" t="s">
        <v>476</v>
      </c>
      <c r="H3485" s="60">
        <v>0</v>
      </c>
      <c r="I3485" s="27">
        <v>1</v>
      </c>
      <c r="J3485" s="170" t="s">
        <v>15</v>
      </c>
      <c r="K3485" s="170" t="s">
        <v>13</v>
      </c>
      <c r="L3485" s="5">
        <v>1</v>
      </c>
      <c r="N3485" s="31">
        <v>0</v>
      </c>
      <c r="O3485" s="4" t="s">
        <v>6535</v>
      </c>
      <c r="P3485" s="56">
        <v>0</v>
      </c>
      <c r="Q3485" s="8" t="s">
        <v>6535</v>
      </c>
      <c r="R3485" s="35">
        <v>22.735135135135135</v>
      </c>
      <c r="S3485" s="2" t="s">
        <v>6535</v>
      </c>
      <c r="T3485" s="36">
        <v>0.8783783783783784</v>
      </c>
      <c r="U3485" s="2" t="s">
        <v>6535</v>
      </c>
      <c r="V3485" s="31">
        <v>25.883076923076924</v>
      </c>
      <c r="W3485" s="2" t="s">
        <v>6535</v>
      </c>
      <c r="X3485" s="31" t="s">
        <v>6535</v>
      </c>
      <c r="Y3485" s="2" t="s">
        <v>6535</v>
      </c>
      <c r="AA3485" s="37">
        <v>0</v>
      </c>
      <c r="AB3485" s="4" t="s">
        <v>6535</v>
      </c>
      <c r="AC3485" s="37">
        <v>16824</v>
      </c>
      <c r="AD3485" s="4" t="s">
        <v>6535</v>
      </c>
      <c r="AE3485" s="41">
        <v>650</v>
      </c>
      <c r="AF3485" s="4" t="s">
        <v>6535</v>
      </c>
      <c r="AG3485" s="41">
        <v>740</v>
      </c>
      <c r="AH3485" s="2" t="s">
        <v>6535</v>
      </c>
      <c r="AI3485" s="41">
        <v>0</v>
      </c>
      <c r="AJ3485" s="2" t="s">
        <v>6535</v>
      </c>
      <c r="AK3485" s="41">
        <v>2246</v>
      </c>
      <c r="AL3485" s="2" t="s">
        <v>6535</v>
      </c>
      <c r="AM3485" s="2" t="str">
        <f>IF(OR(O3485="Q",Q3485="Q",S3485="Q",U3485="Q",W3485="Q",Y3485="Q",AB3485="Q",AD3485="Q",AF3485="Q",AH3485="Q",AJ3485="Q",AL3485="Q"),"Yes","No")</f>
        <v>No</v>
      </c>
    </row>
    <row r="3486" spans="1:39">
      <c r="A3486" s="3" t="s">
        <v>6528</v>
      </c>
      <c r="B3486" s="3" t="s">
        <v>6529</v>
      </c>
      <c r="C3486" s="4" t="s">
        <v>6192</v>
      </c>
      <c r="D3486" s="241" t="s">
        <v>6530</v>
      </c>
      <c r="E3486" s="236" t="s">
        <v>6531</v>
      </c>
      <c r="F3486" s="3" t="s">
        <v>379</v>
      </c>
      <c r="G3486" s="4" t="s">
        <v>476</v>
      </c>
      <c r="H3486" s="60">
        <v>0</v>
      </c>
      <c r="I3486" s="27">
        <v>1</v>
      </c>
      <c r="J3486" s="170" t="s">
        <v>32</v>
      </c>
      <c r="K3486" s="170" t="s">
        <v>13</v>
      </c>
      <c r="L3486" s="5">
        <v>1</v>
      </c>
      <c r="N3486" s="31">
        <v>0</v>
      </c>
      <c r="O3486" s="4" t="s">
        <v>6535</v>
      </c>
      <c r="P3486" s="56">
        <v>0</v>
      </c>
      <c r="Q3486" s="8" t="s">
        <v>6535</v>
      </c>
      <c r="R3486" s="35">
        <v>412.82608695652175</v>
      </c>
      <c r="S3486" s="2" t="s">
        <v>6535</v>
      </c>
      <c r="T3486" s="36">
        <v>5.0993788819875778</v>
      </c>
      <c r="U3486" s="2" t="s">
        <v>6535</v>
      </c>
      <c r="V3486" s="31">
        <v>80.956151035322776</v>
      </c>
      <c r="W3486" s="2" t="s">
        <v>6535</v>
      </c>
      <c r="X3486" s="31" t="s">
        <v>6535</v>
      </c>
      <c r="Y3486" s="2" t="s">
        <v>6535</v>
      </c>
      <c r="AA3486" s="37">
        <v>0</v>
      </c>
      <c r="AB3486" s="4" t="s">
        <v>6535</v>
      </c>
      <c r="AC3486" s="37">
        <v>66465</v>
      </c>
      <c r="AD3486" s="4" t="s">
        <v>6535</v>
      </c>
      <c r="AE3486" s="41">
        <v>821</v>
      </c>
      <c r="AF3486" s="4" t="s">
        <v>6535</v>
      </c>
      <c r="AG3486" s="41">
        <v>161</v>
      </c>
      <c r="AH3486" s="2" t="s">
        <v>6535</v>
      </c>
      <c r="AI3486" s="41">
        <v>0</v>
      </c>
      <c r="AJ3486" s="2" t="s">
        <v>6535</v>
      </c>
      <c r="AK3486" s="41">
        <v>2240</v>
      </c>
      <c r="AL3486" s="2" t="s">
        <v>6535</v>
      </c>
      <c r="AM3486" s="2" t="str">
        <f>IF(OR(O3486="Q",Q3486="Q",S3486="Q",U3486="Q",W3486="Q",Y3486="Q",AB3486="Q",AD3486="Q",AF3486="Q",AH3486="Q",AJ3486="Q",AL3486="Q"),"Yes","No")</f>
        <v>No</v>
      </c>
    </row>
    <row r="3487" spans="1:39">
      <c r="A3487" s="6" t="s">
        <v>1096</v>
      </c>
      <c r="B3487" s="6" t="s">
        <v>1097</v>
      </c>
      <c r="C3487" s="4" t="s">
        <v>89</v>
      </c>
      <c r="D3487" s="242" t="s">
        <v>1098</v>
      </c>
      <c r="E3487" s="237" t="s">
        <v>1099</v>
      </c>
      <c r="F3487" s="25" t="s">
        <v>320</v>
      </c>
      <c r="G3487" s="53" t="s">
        <v>476</v>
      </c>
      <c r="H3487" s="180">
        <v>0</v>
      </c>
      <c r="I3487" s="28">
        <v>1</v>
      </c>
      <c r="J3487" s="171" t="s">
        <v>15</v>
      </c>
      <c r="K3487" s="171" t="s">
        <v>13</v>
      </c>
      <c r="L3487" s="9">
        <v>1</v>
      </c>
      <c r="M3487" s="9"/>
      <c r="N3487" s="32">
        <v>0.44591506379737195</v>
      </c>
      <c r="O3487" s="10" t="s">
        <v>6535</v>
      </c>
      <c r="P3487" s="57">
        <v>2.9108290548352209E-2</v>
      </c>
      <c r="Q3487" s="7" t="s">
        <v>6535</v>
      </c>
      <c r="R3487" s="182">
        <v>47.234879624192601</v>
      </c>
      <c r="S3487" s="1" t="s">
        <v>6535</v>
      </c>
      <c r="T3487" s="36">
        <v>3.0833822665883734</v>
      </c>
      <c r="U3487" s="2" t="s">
        <v>6535</v>
      </c>
      <c r="V3487" s="31">
        <v>15.319177299561987</v>
      </c>
      <c r="W3487" s="2" t="s">
        <v>6535</v>
      </c>
      <c r="X3487" s="31" t="s">
        <v>6535</v>
      </c>
      <c r="Y3487" s="2" t="s">
        <v>6535</v>
      </c>
      <c r="AA3487" s="38">
        <v>4683</v>
      </c>
      <c r="AB3487" s="9" t="s">
        <v>6535</v>
      </c>
      <c r="AC3487" s="38">
        <v>160882</v>
      </c>
      <c r="AD3487" s="9" t="s">
        <v>6535</v>
      </c>
      <c r="AE3487" s="42">
        <v>10502</v>
      </c>
      <c r="AF3487" s="9" t="s">
        <v>6535</v>
      </c>
      <c r="AG3487" s="41">
        <v>3406</v>
      </c>
      <c r="AH3487" s="2" t="s">
        <v>6535</v>
      </c>
      <c r="AI3487" s="41">
        <v>0</v>
      </c>
      <c r="AJ3487" s="2" t="s">
        <v>6535</v>
      </c>
      <c r="AK3487" s="41">
        <v>34192</v>
      </c>
      <c r="AL3487" s="2" t="s">
        <v>6535</v>
      </c>
      <c r="AM3487" s="2" t="str">
        <f>IF(OR(O3487="Q",Q3487="Q",S3487="Q",U3487="Q",W3487="Q",Y3487="Q",AB3487="Q",AD3487="Q",AF3487="Q",AH3487="Q",AJ3487="Q",AL3487="Q"),"Yes","No")</f>
        <v>No</v>
      </c>
    </row>
    <row r="3488" spans="1:39">
      <c r="A3488" s="6" t="s">
        <v>6077</v>
      </c>
      <c r="B3488" s="6" t="s">
        <v>6078</v>
      </c>
      <c r="C3488" s="4" t="s">
        <v>28</v>
      </c>
      <c r="D3488" s="242" t="s">
        <v>6079</v>
      </c>
      <c r="E3488" s="237" t="s">
        <v>6080</v>
      </c>
      <c r="F3488" s="25" t="s">
        <v>320</v>
      </c>
      <c r="G3488" s="53" t="s">
        <v>476</v>
      </c>
      <c r="H3488" s="180">
        <v>0</v>
      </c>
      <c r="I3488" s="28">
        <v>1</v>
      </c>
      <c r="J3488" s="171" t="s">
        <v>14</v>
      </c>
      <c r="K3488" s="171" t="s">
        <v>13</v>
      </c>
      <c r="L3488" s="9">
        <v>1</v>
      </c>
      <c r="M3488" s="9"/>
      <c r="N3488" s="32">
        <v>9.9852071005917153</v>
      </c>
      <c r="O3488" s="10" t="s">
        <v>6535</v>
      </c>
      <c r="P3488" s="57">
        <v>9.772977355649505E-2</v>
      </c>
      <c r="Q3488" s="7" t="s">
        <v>6535</v>
      </c>
      <c r="R3488" s="182">
        <v>83.516324062877871</v>
      </c>
      <c r="S3488" s="1" t="s">
        <v>6535</v>
      </c>
      <c r="T3488" s="36">
        <v>0.81741233373639666</v>
      </c>
      <c r="U3488" s="2" t="s">
        <v>6535</v>
      </c>
      <c r="V3488" s="31">
        <v>102.17159763313609</v>
      </c>
      <c r="W3488" s="2" t="s">
        <v>6535</v>
      </c>
      <c r="X3488" s="31" t="s">
        <v>6535</v>
      </c>
      <c r="Y3488" s="2" t="s">
        <v>6535</v>
      </c>
      <c r="AA3488" s="38">
        <v>6750</v>
      </c>
      <c r="AB3488" s="9" t="s">
        <v>6535</v>
      </c>
      <c r="AC3488" s="38">
        <v>69068</v>
      </c>
      <c r="AD3488" s="9" t="s">
        <v>6535</v>
      </c>
      <c r="AE3488" s="42">
        <v>676</v>
      </c>
      <c r="AF3488" s="9" t="s">
        <v>6535</v>
      </c>
      <c r="AG3488" s="41">
        <v>827</v>
      </c>
      <c r="AH3488" s="2" t="s">
        <v>6535</v>
      </c>
      <c r="AI3488" s="41">
        <v>0</v>
      </c>
      <c r="AJ3488" s="2" t="s">
        <v>6535</v>
      </c>
      <c r="AK3488" s="41">
        <v>16899</v>
      </c>
      <c r="AL3488" s="2" t="s">
        <v>6535</v>
      </c>
      <c r="AM3488" s="2" t="str">
        <f>IF(OR(O3488="Q",Q3488="Q",S3488="Q",U3488="Q",W3488="Q",Y3488="Q",AB3488="Q",AD3488="Q",AF3488="Q",AH3488="Q",AJ3488="Q",AL3488="Q"),"Yes","No")</f>
        <v>No</v>
      </c>
    </row>
    <row r="3489" spans="1:39">
      <c r="A3489" s="6" t="s">
        <v>3541</v>
      </c>
      <c r="B3489" s="6" t="s">
        <v>3542</v>
      </c>
      <c r="C3489" s="4" t="s">
        <v>77</v>
      </c>
      <c r="D3489" s="242" t="s">
        <v>3543</v>
      </c>
      <c r="E3489" s="237" t="s">
        <v>3544</v>
      </c>
      <c r="F3489" s="25" t="s">
        <v>320</v>
      </c>
      <c r="G3489" s="53" t="s">
        <v>476</v>
      </c>
      <c r="H3489" s="180">
        <v>0</v>
      </c>
      <c r="I3489" s="28">
        <v>1</v>
      </c>
      <c r="J3489" s="171" t="s">
        <v>14</v>
      </c>
      <c r="K3489" s="171" t="s">
        <v>13</v>
      </c>
      <c r="L3489" s="9">
        <v>1</v>
      </c>
      <c r="M3489" s="9"/>
      <c r="N3489" s="32">
        <v>0.36342710997442457</v>
      </c>
      <c r="O3489" s="10" t="s">
        <v>6535</v>
      </c>
      <c r="P3489" s="57">
        <v>6.7594244262100131E-2</v>
      </c>
      <c r="Q3489" s="7" t="s">
        <v>6535</v>
      </c>
      <c r="R3489" s="182">
        <v>36.672481465329263</v>
      </c>
      <c r="S3489" s="1" t="s">
        <v>6535</v>
      </c>
      <c r="T3489" s="36">
        <v>6.8207588312254686</v>
      </c>
      <c r="U3489" s="2" t="s">
        <v>6535</v>
      </c>
      <c r="V3489" s="31">
        <v>5.3765984654731458</v>
      </c>
      <c r="W3489" s="2" t="s">
        <v>6535</v>
      </c>
      <c r="X3489" s="31" t="s">
        <v>6535</v>
      </c>
      <c r="Y3489" s="2" t="s">
        <v>6535</v>
      </c>
      <c r="AA3489" s="38">
        <v>5684</v>
      </c>
      <c r="AB3489" s="9" t="s">
        <v>6535</v>
      </c>
      <c r="AC3489" s="38">
        <v>84090</v>
      </c>
      <c r="AD3489" s="9" t="s">
        <v>6535</v>
      </c>
      <c r="AE3489" s="42">
        <v>15640</v>
      </c>
      <c r="AF3489" s="9" t="s">
        <v>6535</v>
      </c>
      <c r="AG3489" s="41">
        <v>2293</v>
      </c>
      <c r="AH3489" s="2" t="s">
        <v>6535</v>
      </c>
      <c r="AI3489" s="41">
        <v>0</v>
      </c>
      <c r="AJ3489" s="2" t="s">
        <v>6535</v>
      </c>
      <c r="AK3489" s="41">
        <v>23690</v>
      </c>
      <c r="AL3489" s="2" t="s">
        <v>6535</v>
      </c>
      <c r="AM3489" s="2" t="str">
        <f>IF(OR(O3489="Q",Q3489="Q",S3489="Q",U3489="Q",W3489="Q",Y3489="Q",AB3489="Q",AD3489="Q",AF3489="Q",AH3489="Q",AJ3489="Q",AL3489="Q"),"Yes","No")</f>
        <v>No</v>
      </c>
    </row>
    <row r="3490" spans="1:39">
      <c r="A3490" s="3" t="s">
        <v>3455</v>
      </c>
      <c r="B3490" s="3" t="s">
        <v>3456</v>
      </c>
      <c r="C3490" s="4" t="s">
        <v>77</v>
      </c>
      <c r="D3490" s="241" t="s">
        <v>3457</v>
      </c>
      <c r="E3490" s="236" t="s">
        <v>3458</v>
      </c>
      <c r="F3490" s="3" t="s">
        <v>320</v>
      </c>
      <c r="G3490" s="4" t="s">
        <v>476</v>
      </c>
      <c r="H3490" s="60">
        <v>0</v>
      </c>
      <c r="I3490" s="27">
        <v>1</v>
      </c>
      <c r="J3490" s="170" t="s">
        <v>14</v>
      </c>
      <c r="K3490" s="170" t="s">
        <v>13</v>
      </c>
      <c r="L3490" s="5">
        <v>1</v>
      </c>
      <c r="N3490" s="31">
        <v>1.2597746852220013</v>
      </c>
      <c r="O3490" s="4" t="s">
        <v>6535</v>
      </c>
      <c r="P3490" s="56">
        <v>0.21993999182407886</v>
      </c>
      <c r="Q3490" s="8" t="s">
        <v>6535</v>
      </c>
      <c r="R3490" s="35">
        <v>41.002213788741301</v>
      </c>
      <c r="S3490" s="2" t="s">
        <v>6535</v>
      </c>
      <c r="T3490" s="36">
        <v>7.1584440227703983</v>
      </c>
      <c r="U3490" s="2" t="s">
        <v>6535</v>
      </c>
      <c r="V3490" s="31">
        <v>5.727810912303954</v>
      </c>
      <c r="W3490" s="2" t="s">
        <v>6535</v>
      </c>
      <c r="X3490" s="31" t="s">
        <v>6535</v>
      </c>
      <c r="Y3490" s="2" t="s">
        <v>6535</v>
      </c>
      <c r="AA3490" s="37">
        <v>28515</v>
      </c>
      <c r="AB3490" s="4" t="s">
        <v>6535</v>
      </c>
      <c r="AC3490" s="37">
        <v>129649</v>
      </c>
      <c r="AD3490" s="4" t="s">
        <v>6535</v>
      </c>
      <c r="AE3490" s="41">
        <v>22635</v>
      </c>
      <c r="AF3490" s="4" t="s">
        <v>6535</v>
      </c>
      <c r="AG3490" s="41">
        <v>3162</v>
      </c>
      <c r="AH3490" s="2" t="s">
        <v>6535</v>
      </c>
      <c r="AI3490" s="41">
        <v>0</v>
      </c>
      <c r="AJ3490" s="2" t="s">
        <v>6535</v>
      </c>
      <c r="AK3490" s="41">
        <v>32485</v>
      </c>
      <c r="AL3490" s="2" t="s">
        <v>6535</v>
      </c>
      <c r="AM3490" s="2" t="str">
        <f>IF(OR(O3490="Q",Q3490="Q",S3490="Q",U3490="Q",W3490="Q",Y3490="Q",AB3490="Q",AD3490="Q",AF3490="Q",AH3490="Q",AJ3490="Q",AL3490="Q"),"Yes","No")</f>
        <v>No</v>
      </c>
    </row>
    <row r="3491" spans="1:39">
      <c r="A3491" s="3" t="s">
        <v>344</v>
      </c>
      <c r="B3491" s="3" t="s">
        <v>345</v>
      </c>
      <c r="C3491" s="4" t="s">
        <v>11</v>
      </c>
      <c r="D3491" s="241" t="s">
        <v>346</v>
      </c>
      <c r="E3491" s="236">
        <v>14</v>
      </c>
      <c r="F3491" s="3" t="s">
        <v>167</v>
      </c>
      <c r="G3491" s="4" t="s">
        <v>264</v>
      </c>
      <c r="H3491" s="60">
        <v>0</v>
      </c>
      <c r="I3491" s="27">
        <v>1</v>
      </c>
      <c r="J3491" s="170" t="s">
        <v>15</v>
      </c>
      <c r="K3491" s="170" t="s">
        <v>13</v>
      </c>
      <c r="L3491" s="5">
        <v>1</v>
      </c>
      <c r="N3491" s="31">
        <v>2.0501033346366531</v>
      </c>
      <c r="O3491" s="4" t="s">
        <v>6535</v>
      </c>
      <c r="P3491" s="56">
        <v>0.20529701308871237</v>
      </c>
      <c r="Q3491" s="8" t="s">
        <v>6535</v>
      </c>
      <c r="R3491" s="35">
        <v>53.930618401206637</v>
      </c>
      <c r="S3491" s="2" t="s">
        <v>6535</v>
      </c>
      <c r="T3491" s="36">
        <v>5.4006033182503774</v>
      </c>
      <c r="U3491" s="2" t="s">
        <v>6535</v>
      </c>
      <c r="V3491" s="31">
        <v>9.9860358599117465</v>
      </c>
      <c r="W3491" s="2" t="s">
        <v>6535</v>
      </c>
      <c r="X3491" s="31" t="s">
        <v>6535</v>
      </c>
      <c r="Y3491" s="2" t="s">
        <v>6535</v>
      </c>
      <c r="AA3491" s="37">
        <v>36703</v>
      </c>
      <c r="AB3491" s="4" t="s">
        <v>6535</v>
      </c>
      <c r="AC3491" s="37">
        <v>178780</v>
      </c>
      <c r="AD3491" s="4" t="s">
        <v>6535</v>
      </c>
      <c r="AE3491" s="41">
        <v>17903</v>
      </c>
      <c r="AF3491" s="4" t="s">
        <v>6535</v>
      </c>
      <c r="AG3491" s="41">
        <v>3315</v>
      </c>
      <c r="AH3491" s="2" t="s">
        <v>6535</v>
      </c>
      <c r="AI3491" s="41">
        <v>0</v>
      </c>
      <c r="AJ3491" s="2" t="s">
        <v>6535</v>
      </c>
      <c r="AK3491" s="41">
        <v>43860</v>
      </c>
      <c r="AL3491" s="2" t="s">
        <v>6535</v>
      </c>
      <c r="AM3491" s="2" t="str">
        <f>IF(OR(O3491="Q",Q3491="Q",S3491="Q",U3491="Q",W3491="Q",Y3491="Q",AB3491="Q",AD3491="Q",AF3491="Q",AH3491="Q",AJ3491="Q",AL3491="Q"),"Yes","No")</f>
        <v>No</v>
      </c>
    </row>
    <row r="3492" spans="1:39">
      <c r="A3492" s="3" t="s">
        <v>380</v>
      </c>
      <c r="B3492" s="3" t="s">
        <v>381</v>
      </c>
      <c r="C3492" s="4" t="s">
        <v>137</v>
      </c>
      <c r="D3492" s="241" t="s">
        <v>382</v>
      </c>
      <c r="E3492" s="236">
        <v>36</v>
      </c>
      <c r="F3492" s="3" t="s">
        <v>167</v>
      </c>
      <c r="G3492" s="4" t="s">
        <v>264</v>
      </c>
      <c r="H3492" s="60">
        <v>0</v>
      </c>
      <c r="I3492" s="27">
        <v>1</v>
      </c>
      <c r="J3492" s="170" t="s">
        <v>15</v>
      </c>
      <c r="K3492" s="170" t="s">
        <v>13</v>
      </c>
      <c r="L3492" s="5">
        <v>1</v>
      </c>
      <c r="N3492" s="31">
        <v>0.14612605379365717</v>
      </c>
      <c r="O3492" s="4" t="s">
        <v>6535</v>
      </c>
      <c r="P3492" s="56">
        <v>5.1499231284368192E-3</v>
      </c>
      <c r="Q3492" s="8" t="s">
        <v>6535</v>
      </c>
      <c r="R3492" s="35">
        <v>79.775018811136192</v>
      </c>
      <c r="S3492" s="2" t="s">
        <v>6535</v>
      </c>
      <c r="T3492" s="36">
        <v>2.8115124153498869</v>
      </c>
      <c r="U3492" s="2" t="s">
        <v>6535</v>
      </c>
      <c r="V3492" s="31">
        <v>28.374414559079352</v>
      </c>
      <c r="W3492" s="2" t="s">
        <v>6535</v>
      </c>
      <c r="X3492" s="31" t="s">
        <v>6535</v>
      </c>
      <c r="Y3492" s="2" t="s">
        <v>6535</v>
      </c>
      <c r="AA3492" s="37">
        <v>1092</v>
      </c>
      <c r="AB3492" s="4" t="s">
        <v>6535</v>
      </c>
      <c r="AC3492" s="37">
        <v>212042</v>
      </c>
      <c r="AD3492" s="4" t="s">
        <v>6535</v>
      </c>
      <c r="AE3492" s="41">
        <v>7473</v>
      </c>
      <c r="AF3492" s="4" t="s">
        <v>6535</v>
      </c>
      <c r="AG3492" s="41">
        <v>2658</v>
      </c>
      <c r="AH3492" s="2" t="s">
        <v>6535</v>
      </c>
      <c r="AI3492" s="41">
        <v>0</v>
      </c>
      <c r="AJ3492" s="2" t="s">
        <v>6535</v>
      </c>
      <c r="AK3492" s="41">
        <v>44874</v>
      </c>
      <c r="AL3492" s="2" t="s">
        <v>6535</v>
      </c>
      <c r="AM3492" s="2" t="str">
        <f>IF(OR(O3492="Q",Q3492="Q",S3492="Q",U3492="Q",W3492="Q",Y3492="Q",AB3492="Q",AD3492="Q",AF3492="Q",AH3492="Q",AJ3492="Q",AL3492="Q"),"Yes","No")</f>
        <v>No</v>
      </c>
    </row>
    <row r="3493" spans="1:39">
      <c r="A3493" s="6" t="s">
        <v>736</v>
      </c>
      <c r="B3493" s="6" t="s">
        <v>737</v>
      </c>
      <c r="C3493" s="4" t="s">
        <v>11</v>
      </c>
      <c r="D3493" s="242" t="s">
        <v>738</v>
      </c>
      <c r="E3493" s="237" t="s">
        <v>739</v>
      </c>
      <c r="F3493" s="25" t="s">
        <v>740</v>
      </c>
      <c r="G3493" s="53" t="s">
        <v>476</v>
      </c>
      <c r="H3493" s="180">
        <v>0</v>
      </c>
      <c r="I3493" s="28">
        <v>1</v>
      </c>
      <c r="J3493" s="171" t="s">
        <v>32</v>
      </c>
      <c r="K3493" s="171" t="s">
        <v>13</v>
      </c>
      <c r="L3493" s="9">
        <v>1</v>
      </c>
      <c r="M3493" s="9"/>
      <c r="N3493" s="32">
        <v>59.261301551441939</v>
      </c>
      <c r="O3493" s="10" t="s">
        <v>6535</v>
      </c>
      <c r="P3493" s="57">
        <v>0.73673962617577748</v>
      </c>
      <c r="Q3493" s="7" t="s">
        <v>6535</v>
      </c>
      <c r="R3493" s="182">
        <v>1340.4867460622359</v>
      </c>
      <c r="S3493" s="1" t="s">
        <v>6535</v>
      </c>
      <c r="T3493" s="36">
        <v>16.665001920860547</v>
      </c>
      <c r="U3493" s="2" t="s">
        <v>6535</v>
      </c>
      <c r="V3493" s="31">
        <v>80.437239217132714</v>
      </c>
      <c r="W3493" s="2" t="s">
        <v>6535</v>
      </c>
      <c r="X3493" s="31" t="s">
        <v>6535</v>
      </c>
      <c r="Y3493" s="2" t="s">
        <v>6535</v>
      </c>
      <c r="AA3493" s="38">
        <v>2570696</v>
      </c>
      <c r="AB3493" s="9" t="s">
        <v>6535</v>
      </c>
      <c r="AC3493" s="38">
        <v>3489287</v>
      </c>
      <c r="AD3493" s="9" t="s">
        <v>6535</v>
      </c>
      <c r="AE3493" s="42">
        <v>43379</v>
      </c>
      <c r="AF3493" s="9" t="s">
        <v>6535</v>
      </c>
      <c r="AG3493" s="41">
        <v>2603</v>
      </c>
      <c r="AH3493" s="2" t="s">
        <v>6535</v>
      </c>
      <c r="AI3493" s="41">
        <v>0</v>
      </c>
      <c r="AJ3493" s="2" t="s">
        <v>6535</v>
      </c>
      <c r="AK3493" s="41">
        <v>28386</v>
      </c>
      <c r="AL3493" s="2" t="s">
        <v>6535</v>
      </c>
      <c r="AM3493" s="2" t="str">
        <f>IF(OR(O3493="Q",Q3493="Q",S3493="Q",U3493="Q",W3493="Q",Y3493="Q",AB3493="Q",AD3493="Q",AF3493="Q",AH3493="Q",AJ3493="Q",AL3493="Q"),"Yes","No")</f>
        <v>No</v>
      </c>
    </row>
    <row r="3494" spans="1:39">
      <c r="A3494" s="6" t="s">
        <v>181</v>
      </c>
      <c r="B3494" s="6" t="s">
        <v>1034</v>
      </c>
      <c r="C3494" s="4" t="s">
        <v>97</v>
      </c>
      <c r="D3494" s="242">
        <v>2182</v>
      </c>
      <c r="E3494" s="237">
        <v>20182</v>
      </c>
      <c r="F3494" s="25" t="s">
        <v>317</v>
      </c>
      <c r="G3494" s="53" t="s">
        <v>264</v>
      </c>
      <c r="H3494" s="180">
        <v>423566</v>
      </c>
      <c r="I3494" s="28">
        <v>1</v>
      </c>
      <c r="J3494" s="171" t="s">
        <v>14</v>
      </c>
      <c r="K3494" s="171" t="s">
        <v>13</v>
      </c>
      <c r="L3494" s="9">
        <v>1</v>
      </c>
      <c r="M3494" s="9"/>
      <c r="N3494" s="32">
        <v>0.61165048543689315</v>
      </c>
      <c r="O3494" s="10" t="s">
        <v>6535</v>
      </c>
      <c r="P3494" s="57">
        <v>2.4579370885149963E-2</v>
      </c>
      <c r="Q3494" s="7" t="s">
        <v>6535</v>
      </c>
      <c r="R3494" s="182">
        <v>45.239933811362384</v>
      </c>
      <c r="S3494" s="1" t="s">
        <v>6535</v>
      </c>
      <c r="T3494" s="36">
        <v>1.8179812465526752</v>
      </c>
      <c r="U3494" s="2" t="s">
        <v>6535</v>
      </c>
      <c r="V3494" s="31">
        <v>24.884708737864077</v>
      </c>
      <c r="W3494" s="2" t="s">
        <v>6535</v>
      </c>
      <c r="X3494" s="31" t="s">
        <v>6535</v>
      </c>
      <c r="Y3494" s="2" t="s">
        <v>6535</v>
      </c>
      <c r="AA3494" s="38">
        <v>2016</v>
      </c>
      <c r="AB3494" s="9" t="s">
        <v>6535</v>
      </c>
      <c r="AC3494" s="38">
        <v>82020</v>
      </c>
      <c r="AD3494" s="9" t="s">
        <v>6535</v>
      </c>
      <c r="AE3494" s="42">
        <v>3296</v>
      </c>
      <c r="AF3494" s="9" t="s">
        <v>6535</v>
      </c>
      <c r="AG3494" s="41">
        <v>1813</v>
      </c>
      <c r="AH3494" s="2" t="s">
        <v>6535</v>
      </c>
      <c r="AI3494" s="41">
        <v>0</v>
      </c>
      <c r="AJ3494" s="2" t="s">
        <v>6535</v>
      </c>
      <c r="AK3494" s="41">
        <v>11170</v>
      </c>
      <c r="AL3494" s="2" t="s">
        <v>6535</v>
      </c>
      <c r="AM3494" s="2" t="str">
        <f>IF(OR(O3494="Q",Q3494="Q",S3494="Q",U3494="Q",W3494="Q",Y3494="Q",AB3494="Q",AD3494="Q",AF3494="Q",AH3494="Q",AJ3494="Q",AL3494="Q"),"Yes","No")</f>
        <v>No</v>
      </c>
    </row>
    <row r="3495" spans="1:39">
      <c r="A3495" s="6" t="s">
        <v>5104</v>
      </c>
      <c r="B3495" s="6" t="s">
        <v>5105</v>
      </c>
      <c r="C3495" s="4" t="s">
        <v>85</v>
      </c>
      <c r="D3495" s="242" t="s">
        <v>5106</v>
      </c>
      <c r="E3495" s="237" t="s">
        <v>5107</v>
      </c>
      <c r="F3495" s="25" t="s">
        <v>481</v>
      </c>
      <c r="G3495" s="53" t="s">
        <v>476</v>
      </c>
      <c r="H3495" s="180">
        <v>0</v>
      </c>
      <c r="I3495" s="28">
        <v>1</v>
      </c>
      <c r="J3495" s="171" t="s">
        <v>14</v>
      </c>
      <c r="K3495" s="171" t="s">
        <v>13</v>
      </c>
      <c r="L3495" s="9">
        <v>1</v>
      </c>
      <c r="M3495" s="9"/>
      <c r="N3495" s="32">
        <v>0.40646528881823002</v>
      </c>
      <c r="O3495" s="10" t="s">
        <v>6535</v>
      </c>
      <c r="P3495" s="57">
        <v>3.9623908663532575E-2</v>
      </c>
      <c r="Q3495" s="7" t="s">
        <v>6535</v>
      </c>
      <c r="R3495" s="182">
        <v>49.25445292620865</v>
      </c>
      <c r="S3495" s="1" t="s">
        <v>6535</v>
      </c>
      <c r="T3495" s="36">
        <v>4.8015267175572518</v>
      </c>
      <c r="U3495" s="2" t="s">
        <v>6535</v>
      </c>
      <c r="V3495" s="31">
        <v>10.258081611022787</v>
      </c>
      <c r="W3495" s="2" t="s">
        <v>6535</v>
      </c>
      <c r="X3495" s="31" t="s">
        <v>6535</v>
      </c>
      <c r="Y3495" s="2" t="s">
        <v>6535</v>
      </c>
      <c r="AA3495" s="38">
        <v>767</v>
      </c>
      <c r="AB3495" s="9" t="s">
        <v>6535</v>
      </c>
      <c r="AC3495" s="38">
        <v>19357</v>
      </c>
      <c r="AD3495" s="9" t="s">
        <v>6535</v>
      </c>
      <c r="AE3495" s="42">
        <v>1887</v>
      </c>
      <c r="AF3495" s="9" t="s">
        <v>6535</v>
      </c>
      <c r="AG3495" s="41">
        <v>393</v>
      </c>
      <c r="AH3495" s="2" t="s">
        <v>6535</v>
      </c>
      <c r="AI3495" s="41">
        <v>0</v>
      </c>
      <c r="AJ3495" s="2" t="s">
        <v>6535</v>
      </c>
      <c r="AK3495" s="41">
        <v>1190</v>
      </c>
      <c r="AL3495" s="2" t="s">
        <v>6535</v>
      </c>
      <c r="AM3495" s="2" t="str">
        <f>IF(OR(O3495="Q",Q3495="Q",S3495="Q",U3495="Q",W3495="Q",Y3495="Q",AB3495="Q",AD3495="Q",AF3495="Q",AH3495="Q",AJ3495="Q",AL3495="Q"),"Yes","No")</f>
        <v>No</v>
      </c>
    </row>
    <row r="3496" spans="1:39">
      <c r="A3496" s="3" t="s">
        <v>5108</v>
      </c>
      <c r="B3496" s="3" t="s">
        <v>5109</v>
      </c>
      <c r="C3496" s="4" t="s">
        <v>85</v>
      </c>
      <c r="D3496" s="241" t="s">
        <v>5110</v>
      </c>
      <c r="E3496" s="236" t="s">
        <v>5111</v>
      </c>
      <c r="F3496" s="3" t="s">
        <v>317</v>
      </c>
      <c r="G3496" s="4" t="s">
        <v>476</v>
      </c>
      <c r="H3496" s="60">
        <v>0</v>
      </c>
      <c r="I3496" s="27">
        <v>1</v>
      </c>
      <c r="J3496" s="170" t="s">
        <v>14</v>
      </c>
      <c r="K3496" s="170" t="s">
        <v>13</v>
      </c>
      <c r="L3496" s="5">
        <v>1</v>
      </c>
      <c r="N3496" s="31">
        <v>0.91630382196419935</v>
      </c>
      <c r="O3496" s="4" t="s">
        <v>6535</v>
      </c>
      <c r="P3496" s="56">
        <v>5.4822276253328701E-2</v>
      </c>
      <c r="Q3496" s="8" t="s">
        <v>6535</v>
      </c>
      <c r="R3496" s="35">
        <v>66.823984526112184</v>
      </c>
      <c r="S3496" s="2" t="s">
        <v>6535</v>
      </c>
      <c r="T3496" s="36">
        <v>3.9980657640232109</v>
      </c>
      <c r="U3496" s="2" t="s">
        <v>6535</v>
      </c>
      <c r="V3496" s="31">
        <v>16.714078374455735</v>
      </c>
      <c r="W3496" s="2" t="s">
        <v>6535</v>
      </c>
      <c r="X3496" s="31" t="s">
        <v>6535</v>
      </c>
      <c r="Y3496" s="2" t="s">
        <v>6535</v>
      </c>
      <c r="AA3496" s="37">
        <v>1894</v>
      </c>
      <c r="AB3496" s="4" t="s">
        <v>6535</v>
      </c>
      <c r="AC3496" s="37">
        <v>34548</v>
      </c>
      <c r="AD3496" s="4" t="s">
        <v>6535</v>
      </c>
      <c r="AE3496" s="41">
        <v>2067</v>
      </c>
      <c r="AF3496" s="4" t="s">
        <v>6535</v>
      </c>
      <c r="AG3496" s="41">
        <v>517</v>
      </c>
      <c r="AH3496" s="2" t="s">
        <v>6535</v>
      </c>
      <c r="AI3496" s="41">
        <v>0</v>
      </c>
      <c r="AJ3496" s="2" t="s">
        <v>6535</v>
      </c>
      <c r="AK3496" s="41">
        <v>3242</v>
      </c>
      <c r="AL3496" s="2" t="s">
        <v>6535</v>
      </c>
      <c r="AM3496" s="2" t="str">
        <f>IF(OR(O3496="Q",Q3496="Q",S3496="Q",U3496="Q",W3496="Q",Y3496="Q",AB3496="Q",AD3496="Q",AF3496="Q",AH3496="Q",AJ3496="Q",AL3496="Q"),"Yes","No")</f>
        <v>No</v>
      </c>
    </row>
    <row r="3497" spans="1:39">
      <c r="A3497" s="6" t="s">
        <v>5124</v>
      </c>
      <c r="B3497" s="6" t="s">
        <v>4926</v>
      </c>
      <c r="C3497" s="4" t="s">
        <v>85</v>
      </c>
      <c r="D3497" s="242" t="s">
        <v>5125</v>
      </c>
      <c r="E3497" s="237" t="s">
        <v>5126</v>
      </c>
      <c r="F3497" s="25" t="s">
        <v>317</v>
      </c>
      <c r="G3497" s="53" t="s">
        <v>476</v>
      </c>
      <c r="H3497" s="180">
        <v>0</v>
      </c>
      <c r="I3497" s="28">
        <v>1</v>
      </c>
      <c r="J3497" s="171" t="s">
        <v>14</v>
      </c>
      <c r="K3497" s="171" t="s">
        <v>13</v>
      </c>
      <c r="L3497" s="9">
        <v>1</v>
      </c>
      <c r="M3497" s="9"/>
      <c r="N3497" s="32">
        <v>8.3888727904955079E-2</v>
      </c>
      <c r="O3497" s="10" t="s">
        <v>6535</v>
      </c>
      <c r="P3497" s="57">
        <v>8.8032719587660211E-3</v>
      </c>
      <c r="Q3497" s="7" t="s">
        <v>6535</v>
      </c>
      <c r="R3497" s="182">
        <v>38.575366568914959</v>
      </c>
      <c r="S3497" s="1" t="s">
        <v>6535</v>
      </c>
      <c r="T3497" s="36">
        <v>4.0480938416422285</v>
      </c>
      <c r="U3497" s="2" t="s">
        <v>6535</v>
      </c>
      <c r="V3497" s="31">
        <v>9.5292668791654584</v>
      </c>
      <c r="W3497" s="2" t="s">
        <v>6535</v>
      </c>
      <c r="X3497" s="31" t="s">
        <v>6535</v>
      </c>
      <c r="Y3497" s="2" t="s">
        <v>6535</v>
      </c>
      <c r="AA3497" s="38">
        <v>579</v>
      </c>
      <c r="AB3497" s="9" t="s">
        <v>6535</v>
      </c>
      <c r="AC3497" s="38">
        <v>65771</v>
      </c>
      <c r="AD3497" s="9" t="s">
        <v>6535</v>
      </c>
      <c r="AE3497" s="42">
        <v>6902</v>
      </c>
      <c r="AF3497" s="9" t="s">
        <v>6535</v>
      </c>
      <c r="AG3497" s="41">
        <v>1705</v>
      </c>
      <c r="AH3497" s="2" t="s">
        <v>6535</v>
      </c>
      <c r="AI3497" s="41">
        <v>0</v>
      </c>
      <c r="AJ3497" s="2" t="s">
        <v>6535</v>
      </c>
      <c r="AK3497" s="41">
        <v>13136</v>
      </c>
      <c r="AL3497" s="2" t="s">
        <v>6535</v>
      </c>
      <c r="AM3497" s="2" t="str">
        <f>IF(OR(O3497="Q",Q3497="Q",S3497="Q",U3497="Q",W3497="Q",Y3497="Q",AB3497="Q",AD3497="Q",AF3497="Q",AH3497="Q",AJ3497="Q",AL3497="Q"),"Yes","No")</f>
        <v>No</v>
      </c>
    </row>
    <row r="3498" spans="1:39">
      <c r="A3498" s="3" t="s">
        <v>4929</v>
      </c>
      <c r="B3498" s="3" t="s">
        <v>4930</v>
      </c>
      <c r="C3498" s="4" t="s">
        <v>85</v>
      </c>
      <c r="D3498" s="241" t="s">
        <v>4931</v>
      </c>
      <c r="E3498" s="236" t="s">
        <v>4932</v>
      </c>
      <c r="F3498" s="3" t="s">
        <v>317</v>
      </c>
      <c r="G3498" s="4" t="s">
        <v>476</v>
      </c>
      <c r="H3498" s="60">
        <v>0</v>
      </c>
      <c r="I3498" s="27">
        <v>1</v>
      </c>
      <c r="J3498" s="170" t="s">
        <v>14</v>
      </c>
      <c r="K3498" s="170" t="s">
        <v>13</v>
      </c>
      <c r="L3498" s="5">
        <v>1</v>
      </c>
      <c r="N3498" s="31">
        <v>1.0371052631578948</v>
      </c>
      <c r="O3498" s="4" t="s">
        <v>6535</v>
      </c>
      <c r="P3498" s="56">
        <v>0.10653654844290658</v>
      </c>
      <c r="Q3498" s="8" t="s">
        <v>6535</v>
      </c>
      <c r="R3498" s="35">
        <v>26.124293785310734</v>
      </c>
      <c r="S3498" s="2" t="s">
        <v>6535</v>
      </c>
      <c r="T3498" s="36">
        <v>2.6836158192090394</v>
      </c>
      <c r="U3498" s="2" t="s">
        <v>6535</v>
      </c>
      <c r="V3498" s="31">
        <v>9.7347368421052636</v>
      </c>
      <c r="W3498" s="2" t="s">
        <v>6535</v>
      </c>
      <c r="X3498" s="31" t="s">
        <v>6535</v>
      </c>
      <c r="Y3498" s="2" t="s">
        <v>6535</v>
      </c>
      <c r="AA3498" s="37">
        <v>3941</v>
      </c>
      <c r="AB3498" s="4" t="s">
        <v>6535</v>
      </c>
      <c r="AC3498" s="37">
        <v>36992</v>
      </c>
      <c r="AD3498" s="4" t="s">
        <v>6535</v>
      </c>
      <c r="AE3498" s="41">
        <v>3800</v>
      </c>
      <c r="AF3498" s="4" t="s">
        <v>6535</v>
      </c>
      <c r="AG3498" s="41">
        <v>1416</v>
      </c>
      <c r="AH3498" s="2" t="s">
        <v>6535</v>
      </c>
      <c r="AI3498" s="41">
        <v>0</v>
      </c>
      <c r="AJ3498" s="2" t="s">
        <v>6535</v>
      </c>
      <c r="AK3498" s="41">
        <v>7307</v>
      </c>
      <c r="AL3498" s="2" t="s">
        <v>6535</v>
      </c>
      <c r="AM3498" s="2" t="str">
        <f>IF(OR(O3498="Q",Q3498="Q",S3498="Q",U3498="Q",W3498="Q",Y3498="Q",AB3498="Q",AD3498="Q",AF3498="Q",AH3498="Q",AJ3498="Q",AL3498="Q"),"Yes","No")</f>
        <v>No</v>
      </c>
    </row>
    <row r="3499" spans="1:39">
      <c r="A3499" s="6" t="s">
        <v>3751</v>
      </c>
      <c r="B3499" s="6" t="s">
        <v>814</v>
      </c>
      <c r="C3499" s="4" t="s">
        <v>85</v>
      </c>
      <c r="D3499" s="242" t="s">
        <v>4943</v>
      </c>
      <c r="E3499" s="237" t="s">
        <v>4944</v>
      </c>
      <c r="F3499" s="25" t="s">
        <v>317</v>
      </c>
      <c r="G3499" s="53" t="s">
        <v>476</v>
      </c>
      <c r="H3499" s="180">
        <v>0</v>
      </c>
      <c r="I3499" s="28">
        <v>1</v>
      </c>
      <c r="J3499" s="171" t="s">
        <v>14</v>
      </c>
      <c r="K3499" s="171" t="s">
        <v>13</v>
      </c>
      <c r="L3499" s="9">
        <v>1</v>
      </c>
      <c r="M3499" s="9"/>
      <c r="N3499" s="32">
        <v>5.1241830065359473</v>
      </c>
      <c r="O3499" s="10" t="s">
        <v>6535</v>
      </c>
      <c r="P3499" s="57">
        <v>7.526159162906787E-2</v>
      </c>
      <c r="Q3499" s="7" t="s">
        <v>6535</v>
      </c>
      <c r="R3499" s="182">
        <v>19.804182509505704</v>
      </c>
      <c r="S3499" s="1" t="s">
        <v>6535</v>
      </c>
      <c r="T3499" s="36">
        <v>0.29087452471482889</v>
      </c>
      <c r="U3499" s="2" t="s">
        <v>6535</v>
      </c>
      <c r="V3499" s="31">
        <v>68.084967320261441</v>
      </c>
      <c r="W3499" s="2" t="s">
        <v>6535</v>
      </c>
      <c r="X3499" s="31" t="s">
        <v>6535</v>
      </c>
      <c r="Y3499" s="2" t="s">
        <v>6535</v>
      </c>
      <c r="AA3499" s="38">
        <v>784</v>
      </c>
      <c r="AB3499" s="9" t="s">
        <v>6535</v>
      </c>
      <c r="AC3499" s="38">
        <v>10417</v>
      </c>
      <c r="AD3499" s="9" t="s">
        <v>6535</v>
      </c>
      <c r="AE3499" s="42">
        <v>153</v>
      </c>
      <c r="AF3499" s="9" t="s">
        <v>6535</v>
      </c>
      <c r="AG3499" s="41">
        <v>526</v>
      </c>
      <c r="AH3499" s="2" t="s">
        <v>6535</v>
      </c>
      <c r="AI3499" s="41">
        <v>0</v>
      </c>
      <c r="AJ3499" s="2" t="s">
        <v>6535</v>
      </c>
      <c r="AK3499" s="41">
        <v>9667</v>
      </c>
      <c r="AL3499" s="2" t="s">
        <v>6535</v>
      </c>
      <c r="AM3499" s="2" t="str">
        <f>IF(OR(O3499="Q",Q3499="Q",S3499="Q",U3499="Q",W3499="Q",Y3499="Q",AB3499="Q",AD3499="Q",AF3499="Q",AH3499="Q",AJ3499="Q",AL3499="Q"),"Yes","No")</f>
        <v>No</v>
      </c>
    </row>
    <row r="3500" spans="1:39">
      <c r="A3500" s="3" t="s">
        <v>4976</v>
      </c>
      <c r="B3500" s="3" t="s">
        <v>4977</v>
      </c>
      <c r="C3500" s="4" t="s">
        <v>85</v>
      </c>
      <c r="D3500" s="241" t="s">
        <v>4978</v>
      </c>
      <c r="E3500" s="236" t="s">
        <v>4979</v>
      </c>
      <c r="F3500" s="3" t="s">
        <v>317</v>
      </c>
      <c r="G3500" s="4" t="s">
        <v>476</v>
      </c>
      <c r="H3500" s="60">
        <v>0</v>
      </c>
      <c r="I3500" s="27">
        <v>1</v>
      </c>
      <c r="J3500" s="170" t="s">
        <v>14</v>
      </c>
      <c r="K3500" s="170" t="s">
        <v>13</v>
      </c>
      <c r="L3500" s="5">
        <v>1</v>
      </c>
      <c r="N3500" s="31">
        <v>0.34732100521574205</v>
      </c>
      <c r="O3500" s="4" t="s">
        <v>6535</v>
      </c>
      <c r="P3500" s="56">
        <v>2.4654168489784929E-2</v>
      </c>
      <c r="Q3500" s="8" t="s">
        <v>6535</v>
      </c>
      <c r="R3500" s="35">
        <v>49.271973466003317</v>
      </c>
      <c r="S3500" s="2" t="s">
        <v>6535</v>
      </c>
      <c r="T3500" s="36">
        <v>3.4975124378109452</v>
      </c>
      <c r="U3500" s="2" t="s">
        <v>6535</v>
      </c>
      <c r="V3500" s="31">
        <v>14.087719298245615</v>
      </c>
      <c r="W3500" s="2" t="s">
        <v>6535</v>
      </c>
      <c r="X3500" s="31" t="s">
        <v>6535</v>
      </c>
      <c r="Y3500" s="2" t="s">
        <v>6535</v>
      </c>
      <c r="AA3500" s="37">
        <v>1465</v>
      </c>
      <c r="AB3500" s="4" t="s">
        <v>6535</v>
      </c>
      <c r="AC3500" s="37">
        <v>59422</v>
      </c>
      <c r="AD3500" s="4" t="s">
        <v>6535</v>
      </c>
      <c r="AE3500" s="41">
        <v>4218</v>
      </c>
      <c r="AF3500" s="4" t="s">
        <v>6535</v>
      </c>
      <c r="AG3500" s="41">
        <v>1206</v>
      </c>
      <c r="AH3500" s="2" t="s">
        <v>6535</v>
      </c>
      <c r="AI3500" s="41">
        <v>0</v>
      </c>
      <c r="AJ3500" s="2" t="s">
        <v>6535</v>
      </c>
      <c r="AK3500" s="41">
        <v>14445</v>
      </c>
      <c r="AL3500" s="2" t="s">
        <v>6535</v>
      </c>
      <c r="AM3500" s="2" t="str">
        <f>IF(OR(O3500="Q",Q3500="Q",S3500="Q",U3500="Q",W3500="Q",Y3500="Q",AB3500="Q",AD3500="Q",AF3500="Q",AH3500="Q",AJ3500="Q",AL3500="Q"),"Yes","No")</f>
        <v>No</v>
      </c>
    </row>
    <row r="3501" spans="1:39">
      <c r="A3501" s="6" t="s">
        <v>5032</v>
      </c>
      <c r="B3501" s="6" t="s">
        <v>5033</v>
      </c>
      <c r="C3501" s="4" t="s">
        <v>85</v>
      </c>
      <c r="D3501" s="242" t="s">
        <v>5034</v>
      </c>
      <c r="E3501" s="237" t="s">
        <v>5035</v>
      </c>
      <c r="F3501" s="25" t="s">
        <v>317</v>
      </c>
      <c r="G3501" s="53" t="s">
        <v>476</v>
      </c>
      <c r="H3501" s="180">
        <v>0</v>
      </c>
      <c r="I3501" s="28">
        <v>1</v>
      </c>
      <c r="J3501" s="171" t="s">
        <v>14</v>
      </c>
      <c r="K3501" s="171" t="s">
        <v>13</v>
      </c>
      <c r="L3501" s="9">
        <v>1</v>
      </c>
      <c r="M3501" s="9"/>
      <c r="N3501" s="32">
        <v>1.2729375481881264</v>
      </c>
      <c r="O3501" s="10" t="s">
        <v>6535</v>
      </c>
      <c r="P3501" s="57">
        <v>0.13026326171001762</v>
      </c>
      <c r="Q3501" s="7" t="s">
        <v>6535</v>
      </c>
      <c r="R3501" s="182">
        <v>38.175702811244982</v>
      </c>
      <c r="S3501" s="1" t="s">
        <v>6535</v>
      </c>
      <c r="T3501" s="36">
        <v>3.9066265060240966</v>
      </c>
      <c r="U3501" s="2" t="s">
        <v>6535</v>
      </c>
      <c r="V3501" s="31">
        <v>9.7720380364944752</v>
      </c>
      <c r="W3501" s="2" t="s">
        <v>6535</v>
      </c>
      <c r="X3501" s="31" t="s">
        <v>6535</v>
      </c>
      <c r="Y3501" s="2" t="s">
        <v>6535</v>
      </c>
      <c r="AA3501" s="38">
        <v>4953</v>
      </c>
      <c r="AB3501" s="9" t="s">
        <v>6535</v>
      </c>
      <c r="AC3501" s="38">
        <v>38023</v>
      </c>
      <c r="AD3501" s="9" t="s">
        <v>6535</v>
      </c>
      <c r="AE3501" s="42">
        <v>3891</v>
      </c>
      <c r="AF3501" s="9" t="s">
        <v>6535</v>
      </c>
      <c r="AG3501" s="41">
        <v>996</v>
      </c>
      <c r="AH3501" s="2" t="s">
        <v>6535</v>
      </c>
      <c r="AI3501" s="41">
        <v>0</v>
      </c>
      <c r="AJ3501" s="2" t="s">
        <v>6535</v>
      </c>
      <c r="AK3501" s="41">
        <v>10631</v>
      </c>
      <c r="AL3501" s="2" t="s">
        <v>6535</v>
      </c>
      <c r="AM3501" s="2" t="str">
        <f>IF(OR(O3501="Q",Q3501="Q",S3501="Q",U3501="Q",W3501="Q",Y3501="Q",AB3501="Q",AD3501="Q",AF3501="Q",AH3501="Q",AJ3501="Q",AL3501="Q"),"Yes","No")</f>
        <v>No</v>
      </c>
    </row>
    <row r="3502" spans="1:39">
      <c r="A3502" s="3" t="s">
        <v>5044</v>
      </c>
      <c r="B3502" s="3" t="s">
        <v>5044</v>
      </c>
      <c r="C3502" s="4" t="s">
        <v>85</v>
      </c>
      <c r="D3502" s="241" t="s">
        <v>5045</v>
      </c>
      <c r="E3502" s="236" t="s">
        <v>5046</v>
      </c>
      <c r="F3502" s="3" t="s">
        <v>317</v>
      </c>
      <c r="G3502" s="4" t="s">
        <v>476</v>
      </c>
      <c r="H3502" s="60">
        <v>0</v>
      </c>
      <c r="I3502" s="27">
        <v>1</v>
      </c>
      <c r="J3502" s="170" t="s">
        <v>14</v>
      </c>
      <c r="K3502" s="170" t="s">
        <v>13</v>
      </c>
      <c r="L3502" s="5">
        <v>1</v>
      </c>
      <c r="N3502" s="31">
        <v>0.55400696864111498</v>
      </c>
      <c r="O3502" s="4" t="s">
        <v>6535</v>
      </c>
      <c r="P3502" s="56">
        <v>2.6745164003364172E-2</v>
      </c>
      <c r="Q3502" s="8" t="s">
        <v>6535</v>
      </c>
      <c r="R3502" s="35">
        <v>26.520446096654275</v>
      </c>
      <c r="S3502" s="2" t="s">
        <v>6535</v>
      </c>
      <c r="T3502" s="36">
        <v>1.2802973977695167</v>
      </c>
      <c r="U3502" s="2" t="s">
        <v>6535</v>
      </c>
      <c r="V3502" s="31">
        <v>20.714285714285715</v>
      </c>
      <c r="W3502" s="2" t="s">
        <v>6535</v>
      </c>
      <c r="X3502" s="31" t="s">
        <v>6535</v>
      </c>
      <c r="Y3502" s="2" t="s">
        <v>6535</v>
      </c>
      <c r="AA3502" s="37">
        <v>954</v>
      </c>
      <c r="AB3502" s="4" t="s">
        <v>6535</v>
      </c>
      <c r="AC3502" s="37">
        <v>35670</v>
      </c>
      <c r="AD3502" s="4" t="s">
        <v>6535</v>
      </c>
      <c r="AE3502" s="41">
        <v>1722</v>
      </c>
      <c r="AF3502" s="4" t="s">
        <v>6535</v>
      </c>
      <c r="AG3502" s="41">
        <v>1345</v>
      </c>
      <c r="AH3502" s="2" t="s">
        <v>6535</v>
      </c>
      <c r="AI3502" s="41">
        <v>0</v>
      </c>
      <c r="AJ3502" s="2" t="s">
        <v>6535</v>
      </c>
      <c r="AK3502" s="41">
        <v>7525</v>
      </c>
      <c r="AL3502" s="2" t="s">
        <v>6535</v>
      </c>
      <c r="AM3502" s="2" t="str">
        <f>IF(OR(O3502="Q",Q3502="Q",S3502="Q",U3502="Q",W3502="Q",Y3502="Q",AB3502="Q",AD3502="Q",AF3502="Q",AH3502="Q",AJ3502="Q",AL3502="Q"),"Yes","No")</f>
        <v>No</v>
      </c>
    </row>
    <row r="3503" spans="1:39">
      <c r="A3503" s="3" t="s">
        <v>5047</v>
      </c>
      <c r="B3503" s="3" t="s">
        <v>3589</v>
      </c>
      <c r="C3503" s="4" t="s">
        <v>85</v>
      </c>
      <c r="D3503" s="241" t="s">
        <v>5048</v>
      </c>
      <c r="E3503" s="236" t="s">
        <v>5049</v>
      </c>
      <c r="F3503" s="3" t="s">
        <v>317</v>
      </c>
      <c r="G3503" s="4" t="s">
        <v>476</v>
      </c>
      <c r="H3503" s="60">
        <v>0</v>
      </c>
      <c r="I3503" s="27">
        <v>1</v>
      </c>
      <c r="J3503" s="170" t="s">
        <v>14</v>
      </c>
      <c r="K3503" s="170" t="s">
        <v>13</v>
      </c>
      <c r="L3503" s="5">
        <v>1</v>
      </c>
      <c r="N3503" s="31">
        <v>2.8571428571428572</v>
      </c>
      <c r="O3503" s="4" t="s">
        <v>6535</v>
      </c>
      <c r="P3503" s="56">
        <v>0.14753708257317363</v>
      </c>
      <c r="Q3503" s="8" t="s">
        <v>6535</v>
      </c>
      <c r="R3503" s="35">
        <v>28.848970251716246</v>
      </c>
      <c r="S3503" s="2" t="s">
        <v>6535</v>
      </c>
      <c r="T3503" s="36">
        <v>1.4897025171624714</v>
      </c>
      <c r="U3503" s="2" t="s">
        <v>6535</v>
      </c>
      <c r="V3503" s="31">
        <v>19.365591397849464</v>
      </c>
      <c r="W3503" s="2" t="s">
        <v>6535</v>
      </c>
      <c r="X3503" s="31" t="s">
        <v>6535</v>
      </c>
      <c r="Y3503" s="2" t="s">
        <v>6535</v>
      </c>
      <c r="AA3503" s="37">
        <v>1860</v>
      </c>
      <c r="AB3503" s="4" t="s">
        <v>6535</v>
      </c>
      <c r="AC3503" s="37">
        <v>12607</v>
      </c>
      <c r="AD3503" s="4" t="s">
        <v>6535</v>
      </c>
      <c r="AE3503" s="41">
        <v>651</v>
      </c>
      <c r="AF3503" s="4" t="s">
        <v>6535</v>
      </c>
      <c r="AG3503" s="41">
        <v>437</v>
      </c>
      <c r="AH3503" s="2" t="s">
        <v>6535</v>
      </c>
      <c r="AI3503" s="41">
        <v>0</v>
      </c>
      <c r="AJ3503" s="2" t="s">
        <v>6535</v>
      </c>
      <c r="AK3503" s="41">
        <v>2645</v>
      </c>
      <c r="AL3503" s="2" t="s">
        <v>6535</v>
      </c>
      <c r="AM3503" s="2" t="str">
        <f>IF(OR(O3503="Q",Q3503="Q",S3503="Q",U3503="Q",W3503="Q",Y3503="Q",AB3503="Q",AD3503="Q",AF3503="Q",AH3503="Q",AJ3503="Q",AL3503="Q"),"Yes","No")</f>
        <v>No</v>
      </c>
    </row>
    <row r="3504" spans="1:39">
      <c r="A3504" s="3" t="s">
        <v>5056</v>
      </c>
      <c r="B3504" s="3" t="s">
        <v>5057</v>
      </c>
      <c r="C3504" s="4" t="s">
        <v>85</v>
      </c>
      <c r="D3504" s="241" t="s">
        <v>5058</v>
      </c>
      <c r="E3504" s="236" t="s">
        <v>5059</v>
      </c>
      <c r="F3504" s="3" t="s">
        <v>317</v>
      </c>
      <c r="G3504" s="4" t="s">
        <v>476</v>
      </c>
      <c r="H3504" s="60">
        <v>0</v>
      </c>
      <c r="I3504" s="27">
        <v>1</v>
      </c>
      <c r="J3504" s="170" t="s">
        <v>14</v>
      </c>
      <c r="K3504" s="170" t="s">
        <v>13</v>
      </c>
      <c r="L3504" s="5">
        <v>1</v>
      </c>
      <c r="N3504" s="31">
        <v>0.43510984540276648</v>
      </c>
      <c r="O3504" s="4" t="s">
        <v>6535</v>
      </c>
      <c r="P3504" s="56">
        <v>8.1114903299203636E-2</v>
      </c>
      <c r="Q3504" s="8" t="s">
        <v>6535</v>
      </c>
      <c r="R3504" s="35">
        <v>33.851091142490375</v>
      </c>
      <c r="S3504" s="2" t="s">
        <v>6535</v>
      </c>
      <c r="T3504" s="36">
        <v>6.3106546854942236</v>
      </c>
      <c r="U3504" s="2" t="s">
        <v>6535</v>
      </c>
      <c r="V3504" s="31">
        <v>5.3641171684296172</v>
      </c>
      <c r="W3504" s="2" t="s">
        <v>6535</v>
      </c>
      <c r="X3504" s="31" t="s">
        <v>6535</v>
      </c>
      <c r="Y3504" s="2" t="s">
        <v>6535</v>
      </c>
      <c r="AA3504" s="37">
        <v>4278</v>
      </c>
      <c r="AB3504" s="4" t="s">
        <v>6535</v>
      </c>
      <c r="AC3504" s="37">
        <v>52740</v>
      </c>
      <c r="AD3504" s="4" t="s">
        <v>6535</v>
      </c>
      <c r="AE3504" s="41">
        <v>9832</v>
      </c>
      <c r="AF3504" s="4" t="s">
        <v>6535</v>
      </c>
      <c r="AG3504" s="41">
        <v>1558</v>
      </c>
      <c r="AH3504" s="2" t="s">
        <v>6535</v>
      </c>
      <c r="AI3504" s="41">
        <v>0</v>
      </c>
      <c r="AJ3504" s="2" t="s">
        <v>6535</v>
      </c>
      <c r="AK3504" s="41">
        <v>12019</v>
      </c>
      <c r="AL3504" s="2" t="s">
        <v>6535</v>
      </c>
      <c r="AM3504" s="2" t="str">
        <f>IF(OR(O3504="Q",Q3504="Q",S3504="Q",U3504="Q",W3504="Q",Y3504="Q",AB3504="Q",AD3504="Q",AF3504="Q",AH3504="Q",AJ3504="Q",AL3504="Q"),"Yes","No")</f>
        <v>No</v>
      </c>
    </row>
    <row r="3505" spans="1:39">
      <c r="A3505" s="6" t="s">
        <v>456</v>
      </c>
      <c r="B3505" s="6" t="s">
        <v>457</v>
      </c>
      <c r="C3505" s="4" t="s">
        <v>112</v>
      </c>
      <c r="D3505" s="242" t="s">
        <v>458</v>
      </c>
      <c r="E3505" s="237">
        <v>231</v>
      </c>
      <c r="F3505" s="25" t="s">
        <v>167</v>
      </c>
      <c r="G3505" s="53" t="s">
        <v>264</v>
      </c>
      <c r="H3505" s="180">
        <v>0</v>
      </c>
      <c r="I3505" s="28">
        <v>1</v>
      </c>
      <c r="J3505" s="171" t="s">
        <v>15</v>
      </c>
      <c r="K3505" s="171" t="s">
        <v>16</v>
      </c>
      <c r="L3505" s="9">
        <v>1</v>
      </c>
      <c r="M3505" s="9"/>
      <c r="N3505" s="32">
        <v>1.4251586412840611</v>
      </c>
      <c r="O3505" s="10" t="s">
        <v>6535</v>
      </c>
      <c r="P3505" s="57">
        <v>3.5900329102021629E-2</v>
      </c>
      <c r="Q3505" s="7" t="s">
        <v>6535</v>
      </c>
      <c r="R3505" s="182">
        <v>84.004739336492889</v>
      </c>
      <c r="S3505" s="1" t="s">
        <v>6535</v>
      </c>
      <c r="T3505" s="36">
        <v>2.1161137440758293</v>
      </c>
      <c r="U3505" s="2" t="s">
        <v>6535</v>
      </c>
      <c r="V3505" s="31">
        <v>39.697648376259799</v>
      </c>
      <c r="W3505" s="2" t="s">
        <v>6535</v>
      </c>
      <c r="X3505" s="31" t="s">
        <v>6535</v>
      </c>
      <c r="Y3505" s="2" t="s">
        <v>6535</v>
      </c>
      <c r="AA3505" s="38">
        <v>7636</v>
      </c>
      <c r="AB3505" s="9" t="s">
        <v>6535</v>
      </c>
      <c r="AC3505" s="38">
        <v>212700</v>
      </c>
      <c r="AD3505" s="9" t="s">
        <v>6535</v>
      </c>
      <c r="AE3505" s="42">
        <v>5358</v>
      </c>
      <c r="AF3505" s="9" t="s">
        <v>6535</v>
      </c>
      <c r="AG3505" s="41">
        <v>2532</v>
      </c>
      <c r="AH3505" s="2" t="s">
        <v>6535</v>
      </c>
      <c r="AI3505" s="41">
        <v>0</v>
      </c>
      <c r="AJ3505" s="2" t="s">
        <v>6535</v>
      </c>
      <c r="AK3505" s="41">
        <v>53227</v>
      </c>
      <c r="AL3505" s="2" t="s">
        <v>6535</v>
      </c>
      <c r="AM3505" s="2" t="str">
        <f>IF(OR(O3505="Q",Q3505="Q",S3505="Q",U3505="Q",W3505="Q",Y3505="Q",AB3505="Q",AD3505="Q",AF3505="Q",AH3505="Q",AJ3505="Q",AL3505="Q"),"Yes","No")</f>
        <v>No</v>
      </c>
    </row>
    <row r="3506" spans="1:39">
      <c r="A3506" s="6" t="s">
        <v>5155</v>
      </c>
      <c r="B3506" s="6" t="s">
        <v>5156</v>
      </c>
      <c r="C3506" s="4" t="s">
        <v>41</v>
      </c>
      <c r="D3506" s="242" t="s">
        <v>5157</v>
      </c>
      <c r="E3506" s="237">
        <v>80017</v>
      </c>
      <c r="F3506" s="25" t="s">
        <v>167</v>
      </c>
      <c r="G3506" s="53" t="s">
        <v>264</v>
      </c>
      <c r="H3506" s="180">
        <v>0</v>
      </c>
      <c r="I3506" s="28">
        <v>1</v>
      </c>
      <c r="J3506" s="171" t="s">
        <v>14</v>
      </c>
      <c r="K3506" s="171" t="s">
        <v>13</v>
      </c>
      <c r="L3506" s="9">
        <v>1</v>
      </c>
      <c r="M3506" s="9"/>
      <c r="N3506" s="32">
        <v>0</v>
      </c>
      <c r="O3506" s="10" t="s">
        <v>6535</v>
      </c>
      <c r="P3506" s="57">
        <v>0</v>
      </c>
      <c r="Q3506" s="7" t="s">
        <v>6535</v>
      </c>
      <c r="R3506" s="182">
        <v>20.780397022332505</v>
      </c>
      <c r="S3506" s="1" t="s">
        <v>6535</v>
      </c>
      <c r="T3506" s="36">
        <v>1.1550868486352357</v>
      </c>
      <c r="U3506" s="2" t="s">
        <v>6535</v>
      </c>
      <c r="V3506" s="31">
        <v>17.990332975295381</v>
      </c>
      <c r="W3506" s="2" t="s">
        <v>6535</v>
      </c>
      <c r="X3506" s="31" t="s">
        <v>6535</v>
      </c>
      <c r="Y3506" s="2" t="s">
        <v>6535</v>
      </c>
      <c r="AA3506" s="38">
        <v>0</v>
      </c>
      <c r="AB3506" s="9" t="s">
        <v>6535</v>
      </c>
      <c r="AC3506" s="38">
        <v>33498</v>
      </c>
      <c r="AD3506" s="9" t="s">
        <v>6535</v>
      </c>
      <c r="AE3506" s="42">
        <v>1862</v>
      </c>
      <c r="AF3506" s="9" t="s">
        <v>6535</v>
      </c>
      <c r="AG3506" s="41">
        <v>1612</v>
      </c>
      <c r="AH3506" s="2" t="s">
        <v>6535</v>
      </c>
      <c r="AI3506" s="41">
        <v>0</v>
      </c>
      <c r="AJ3506" s="2" t="s">
        <v>6535</v>
      </c>
      <c r="AK3506" s="41">
        <v>23143</v>
      </c>
      <c r="AL3506" s="2" t="s">
        <v>6535</v>
      </c>
      <c r="AM3506" s="2" t="str">
        <f>IF(OR(O3506="Q",Q3506="Q",S3506="Q",U3506="Q",W3506="Q",Y3506="Q",AB3506="Q",AD3506="Q",AF3506="Q",AH3506="Q",AJ3506="Q",AL3506="Q"),"Yes","No")</f>
        <v>No</v>
      </c>
    </row>
    <row r="3507" spans="1:39">
      <c r="A3507" s="6" t="s">
        <v>4839</v>
      </c>
      <c r="B3507" s="6" t="s">
        <v>4840</v>
      </c>
      <c r="C3507" s="4" t="s">
        <v>63</v>
      </c>
      <c r="D3507" s="242"/>
      <c r="E3507" s="237" t="s">
        <v>4841</v>
      </c>
      <c r="F3507" s="25" t="s">
        <v>317</v>
      </c>
      <c r="G3507" s="53" t="s">
        <v>476</v>
      </c>
      <c r="H3507" s="180">
        <v>0</v>
      </c>
      <c r="I3507" s="28">
        <v>1</v>
      </c>
      <c r="J3507" s="171" t="s">
        <v>14</v>
      </c>
      <c r="K3507" s="171" t="s">
        <v>13</v>
      </c>
      <c r="L3507" s="9">
        <v>1</v>
      </c>
      <c r="M3507" s="9"/>
      <c r="N3507" s="32">
        <v>0</v>
      </c>
      <c r="O3507" s="10" t="s">
        <v>6535</v>
      </c>
      <c r="P3507" s="57">
        <v>0</v>
      </c>
      <c r="Q3507" s="7" t="s">
        <v>6535</v>
      </c>
      <c r="R3507" s="182">
        <v>32.136842105263156</v>
      </c>
      <c r="S3507" s="1" t="s">
        <v>6535</v>
      </c>
      <c r="T3507" s="36">
        <v>3.3052631578947369</v>
      </c>
      <c r="U3507" s="2" t="s">
        <v>6535</v>
      </c>
      <c r="V3507" s="31">
        <v>9.7229299363057322</v>
      </c>
      <c r="W3507" s="2" t="s">
        <v>6535</v>
      </c>
      <c r="X3507" s="31" t="s">
        <v>6535</v>
      </c>
      <c r="Y3507" s="2" t="s">
        <v>6535</v>
      </c>
      <c r="AA3507" s="38">
        <v>0</v>
      </c>
      <c r="AB3507" s="9" t="s">
        <v>6535</v>
      </c>
      <c r="AC3507" s="38">
        <v>36636</v>
      </c>
      <c r="AD3507" s="9" t="s">
        <v>6535</v>
      </c>
      <c r="AE3507" s="42">
        <v>3768</v>
      </c>
      <c r="AF3507" s="9" t="s">
        <v>6535</v>
      </c>
      <c r="AG3507" s="41">
        <v>1140</v>
      </c>
      <c r="AH3507" s="2" t="s">
        <v>6535</v>
      </c>
      <c r="AI3507" s="41">
        <v>0</v>
      </c>
      <c r="AJ3507" s="2" t="s">
        <v>6535</v>
      </c>
      <c r="AK3507" s="41">
        <v>15534</v>
      </c>
      <c r="AL3507" s="2" t="s">
        <v>6535</v>
      </c>
      <c r="AM3507" s="2" t="str">
        <f>IF(OR(O3507="Q",Q3507="Q",S3507="Q",U3507="Q",W3507="Q",Y3507="Q",AB3507="Q",AD3507="Q",AF3507="Q",AH3507="Q",AJ3507="Q",AL3507="Q"),"Yes","No")</f>
        <v>No</v>
      </c>
    </row>
    <row r="3508" spans="1:39">
      <c r="A3508" s="6" t="s">
        <v>4567</v>
      </c>
      <c r="B3508" s="6" t="s">
        <v>4568</v>
      </c>
      <c r="C3508" s="4" t="s">
        <v>63</v>
      </c>
      <c r="D3508" s="242" t="s">
        <v>4569</v>
      </c>
      <c r="E3508" s="237" t="s">
        <v>4570</v>
      </c>
      <c r="F3508" s="25" t="s">
        <v>317</v>
      </c>
      <c r="G3508" s="53" t="s">
        <v>476</v>
      </c>
      <c r="H3508" s="180">
        <v>0</v>
      </c>
      <c r="I3508" s="28">
        <v>1</v>
      </c>
      <c r="J3508" s="171" t="s">
        <v>14</v>
      </c>
      <c r="K3508" s="171" t="s">
        <v>13</v>
      </c>
      <c r="L3508" s="9">
        <v>1</v>
      </c>
      <c r="M3508" s="9"/>
      <c r="N3508" s="32">
        <v>0</v>
      </c>
      <c r="O3508" s="10" t="s">
        <v>6535</v>
      </c>
      <c r="P3508" s="57">
        <v>0</v>
      </c>
      <c r="Q3508" s="7" t="s">
        <v>6535</v>
      </c>
      <c r="R3508" s="182">
        <v>18.158285714285714</v>
      </c>
      <c r="S3508" s="1" t="s">
        <v>6535</v>
      </c>
      <c r="T3508" s="36">
        <v>3.8125714285714287</v>
      </c>
      <c r="U3508" s="2" t="s">
        <v>6535</v>
      </c>
      <c r="V3508" s="31">
        <v>4.7627398081534773</v>
      </c>
      <c r="W3508" s="2" t="s">
        <v>6535</v>
      </c>
      <c r="X3508" s="31" t="s">
        <v>6535</v>
      </c>
      <c r="Y3508" s="2" t="s">
        <v>6535</v>
      </c>
      <c r="AA3508" s="38">
        <v>0</v>
      </c>
      <c r="AB3508" s="9" t="s">
        <v>6535</v>
      </c>
      <c r="AC3508" s="38">
        <v>31777</v>
      </c>
      <c r="AD3508" s="9" t="s">
        <v>6535</v>
      </c>
      <c r="AE3508" s="42">
        <v>6672</v>
      </c>
      <c r="AF3508" s="9" t="s">
        <v>6535</v>
      </c>
      <c r="AG3508" s="41">
        <v>1750</v>
      </c>
      <c r="AH3508" s="2" t="s">
        <v>6535</v>
      </c>
      <c r="AI3508" s="41">
        <v>0</v>
      </c>
      <c r="AJ3508" s="2" t="s">
        <v>6535</v>
      </c>
      <c r="AK3508" s="41">
        <v>18463</v>
      </c>
      <c r="AL3508" s="2" t="s">
        <v>6535</v>
      </c>
      <c r="AM3508" s="2" t="str">
        <f>IF(OR(O3508="Q",Q3508="Q",S3508="Q",U3508="Q",W3508="Q",Y3508="Q",AB3508="Q",AD3508="Q",AF3508="Q",AH3508="Q",AJ3508="Q",AL3508="Q"),"Yes","No")</f>
        <v>No</v>
      </c>
    </row>
    <row r="3509" spans="1:39">
      <c r="A3509" s="3" t="s">
        <v>4593</v>
      </c>
      <c r="B3509" s="3" t="s">
        <v>4594</v>
      </c>
      <c r="C3509" s="4" t="s">
        <v>63</v>
      </c>
      <c r="D3509" s="241" t="s">
        <v>4595</v>
      </c>
      <c r="E3509" s="236" t="s">
        <v>4596</v>
      </c>
      <c r="F3509" s="3" t="s">
        <v>317</v>
      </c>
      <c r="G3509" s="4" t="s">
        <v>476</v>
      </c>
      <c r="H3509" s="60">
        <v>0</v>
      </c>
      <c r="I3509" s="27">
        <v>1</v>
      </c>
      <c r="J3509" s="170" t="s">
        <v>14</v>
      </c>
      <c r="K3509" s="170" t="s">
        <v>13</v>
      </c>
      <c r="L3509" s="5">
        <v>1</v>
      </c>
      <c r="N3509" s="31">
        <v>0.55032248387580618</v>
      </c>
      <c r="O3509" s="4" t="s">
        <v>6535</v>
      </c>
      <c r="P3509" s="56">
        <v>0.11339122910034923</v>
      </c>
      <c r="Q3509" s="8" t="s">
        <v>6535</v>
      </c>
      <c r="R3509" s="35">
        <v>23.379335260115607</v>
      </c>
      <c r="S3509" s="2" t="s">
        <v>6535</v>
      </c>
      <c r="T3509" s="36">
        <v>4.8171965317919074</v>
      </c>
      <c r="U3509" s="2" t="s">
        <v>6535</v>
      </c>
      <c r="V3509" s="31">
        <v>4.8533073346332687</v>
      </c>
      <c r="W3509" s="2" t="s">
        <v>6535</v>
      </c>
      <c r="X3509" s="31" t="s">
        <v>6535</v>
      </c>
      <c r="Y3509" s="2" t="s">
        <v>6535</v>
      </c>
      <c r="AA3509" s="37">
        <v>3669</v>
      </c>
      <c r="AB3509" s="4" t="s">
        <v>6535</v>
      </c>
      <c r="AC3509" s="37">
        <v>32357</v>
      </c>
      <c r="AD3509" s="4" t="s">
        <v>6535</v>
      </c>
      <c r="AE3509" s="41">
        <v>6667</v>
      </c>
      <c r="AF3509" s="4" t="s">
        <v>6535</v>
      </c>
      <c r="AG3509" s="41">
        <v>1384</v>
      </c>
      <c r="AH3509" s="2" t="s">
        <v>6535</v>
      </c>
      <c r="AI3509" s="41">
        <v>0</v>
      </c>
      <c r="AJ3509" s="2" t="s">
        <v>6535</v>
      </c>
      <c r="AK3509" s="41">
        <v>18577</v>
      </c>
      <c r="AL3509" s="2" t="s">
        <v>6535</v>
      </c>
      <c r="AM3509" s="2" t="str">
        <f>IF(OR(O3509="Q",Q3509="Q",S3509="Q",U3509="Q",W3509="Q",Y3509="Q",AB3509="Q",AD3509="Q",AF3509="Q",AH3509="Q",AJ3509="Q",AL3509="Q"),"Yes","No")</f>
        <v>No</v>
      </c>
    </row>
    <row r="3510" spans="1:39">
      <c r="A3510" s="3" t="s">
        <v>4609</v>
      </c>
      <c r="B3510" s="3" t="s">
        <v>4610</v>
      </c>
      <c r="C3510" s="4" t="s">
        <v>63</v>
      </c>
      <c r="D3510" s="241" t="s">
        <v>4611</v>
      </c>
      <c r="E3510" s="236" t="s">
        <v>4612</v>
      </c>
      <c r="F3510" s="3" t="s">
        <v>317</v>
      </c>
      <c r="G3510" s="4" t="s">
        <v>476</v>
      </c>
      <c r="H3510" s="60">
        <v>0</v>
      </c>
      <c r="I3510" s="27">
        <v>1</v>
      </c>
      <c r="J3510" s="170" t="s">
        <v>14</v>
      </c>
      <c r="K3510" s="170" t="s">
        <v>13</v>
      </c>
      <c r="L3510" s="5">
        <v>1</v>
      </c>
      <c r="N3510" s="31">
        <v>1.005418863503222</v>
      </c>
      <c r="O3510" s="4" t="s">
        <v>6535</v>
      </c>
      <c r="P3510" s="56">
        <v>0.23309904587280567</v>
      </c>
      <c r="Q3510" s="8" t="s">
        <v>6535</v>
      </c>
      <c r="R3510" s="35">
        <v>33.35334088335221</v>
      </c>
      <c r="S3510" s="2" t="s">
        <v>6535</v>
      </c>
      <c r="T3510" s="36">
        <v>7.7327293318233297</v>
      </c>
      <c r="U3510" s="2" t="s">
        <v>6535</v>
      </c>
      <c r="V3510" s="31">
        <v>4.3132688927943761</v>
      </c>
      <c r="W3510" s="2" t="s">
        <v>6535</v>
      </c>
      <c r="X3510" s="31" t="s">
        <v>6535</v>
      </c>
      <c r="Y3510" s="2" t="s">
        <v>6535</v>
      </c>
      <c r="AA3510" s="37">
        <v>6865</v>
      </c>
      <c r="AB3510" s="4" t="s">
        <v>6535</v>
      </c>
      <c r="AC3510" s="37">
        <v>29451</v>
      </c>
      <c r="AD3510" s="4" t="s">
        <v>6535</v>
      </c>
      <c r="AE3510" s="41">
        <v>6828</v>
      </c>
      <c r="AF3510" s="4" t="s">
        <v>6535</v>
      </c>
      <c r="AG3510" s="41">
        <v>883</v>
      </c>
      <c r="AH3510" s="2" t="s">
        <v>6535</v>
      </c>
      <c r="AI3510" s="41">
        <v>0</v>
      </c>
      <c r="AJ3510" s="2" t="s">
        <v>6535</v>
      </c>
      <c r="AK3510" s="41">
        <v>6067</v>
      </c>
      <c r="AL3510" s="2" t="s">
        <v>6535</v>
      </c>
      <c r="AM3510" s="2" t="str">
        <f>IF(OR(O3510="Q",Q3510="Q",S3510="Q",U3510="Q",W3510="Q",Y3510="Q",AB3510="Q",AD3510="Q",AF3510="Q",AH3510="Q",AJ3510="Q",AL3510="Q"),"Yes","No")</f>
        <v>No</v>
      </c>
    </row>
    <row r="3511" spans="1:39">
      <c r="A3511" s="3" t="s">
        <v>4617</v>
      </c>
      <c r="B3511" s="3" t="s">
        <v>4618</v>
      </c>
      <c r="C3511" s="4" t="s">
        <v>63</v>
      </c>
      <c r="D3511" s="241" t="s">
        <v>4619</v>
      </c>
      <c r="E3511" s="236" t="s">
        <v>4620</v>
      </c>
      <c r="F3511" s="3" t="s">
        <v>317</v>
      </c>
      <c r="G3511" s="4" t="s">
        <v>476</v>
      </c>
      <c r="H3511" s="60">
        <v>0</v>
      </c>
      <c r="I3511" s="27">
        <v>1</v>
      </c>
      <c r="J3511" s="170" t="s">
        <v>14</v>
      </c>
      <c r="K3511" s="170" t="s">
        <v>13</v>
      </c>
      <c r="L3511" s="5">
        <v>1</v>
      </c>
      <c r="N3511" s="31">
        <v>0</v>
      </c>
      <c r="O3511" s="4" t="s">
        <v>6535</v>
      </c>
      <c r="P3511" s="56">
        <v>0</v>
      </c>
      <c r="Q3511" s="8" t="s">
        <v>6535</v>
      </c>
      <c r="R3511" s="35">
        <v>20.143104443162148</v>
      </c>
      <c r="S3511" s="2" t="s">
        <v>6535</v>
      </c>
      <c r="T3511" s="36">
        <v>4.8701673398730527</v>
      </c>
      <c r="U3511" s="2" t="s">
        <v>6535</v>
      </c>
      <c r="V3511" s="31">
        <v>4.1360189573459714</v>
      </c>
      <c r="W3511" s="2" t="s">
        <v>6535</v>
      </c>
      <c r="X3511" s="31" t="s">
        <v>6535</v>
      </c>
      <c r="Y3511" s="2" t="s">
        <v>6535</v>
      </c>
      <c r="AA3511" s="37">
        <v>0</v>
      </c>
      <c r="AB3511" s="4" t="s">
        <v>6535</v>
      </c>
      <c r="AC3511" s="37">
        <v>34908</v>
      </c>
      <c r="AD3511" s="4" t="s">
        <v>6535</v>
      </c>
      <c r="AE3511" s="41">
        <v>8440</v>
      </c>
      <c r="AF3511" s="4" t="s">
        <v>6535</v>
      </c>
      <c r="AG3511" s="41">
        <v>1733</v>
      </c>
      <c r="AH3511" s="2" t="s">
        <v>6535</v>
      </c>
      <c r="AI3511" s="41">
        <v>0</v>
      </c>
      <c r="AJ3511" s="2" t="s">
        <v>6535</v>
      </c>
      <c r="AK3511" s="41">
        <v>10941</v>
      </c>
      <c r="AL3511" s="2" t="s">
        <v>6535</v>
      </c>
      <c r="AM3511" s="2" t="str">
        <f>IF(OR(O3511="Q",Q3511="Q",S3511="Q",U3511="Q",W3511="Q",Y3511="Q",AB3511="Q",AD3511="Q",AF3511="Q",AH3511="Q",AJ3511="Q",AL3511="Q"),"Yes","No")</f>
        <v>No</v>
      </c>
    </row>
    <row r="3512" spans="1:39">
      <c r="A3512" s="3" t="s">
        <v>4625</v>
      </c>
      <c r="B3512" s="3" t="s">
        <v>4626</v>
      </c>
      <c r="C3512" s="4" t="s">
        <v>63</v>
      </c>
      <c r="D3512" s="241" t="s">
        <v>4627</v>
      </c>
      <c r="E3512" s="236" t="s">
        <v>4628</v>
      </c>
      <c r="F3512" s="3" t="s">
        <v>317</v>
      </c>
      <c r="G3512" s="4" t="s">
        <v>476</v>
      </c>
      <c r="H3512" s="60">
        <v>0</v>
      </c>
      <c r="I3512" s="27">
        <v>1</v>
      </c>
      <c r="J3512" s="170" t="s">
        <v>14</v>
      </c>
      <c r="K3512" s="170" t="s">
        <v>13</v>
      </c>
      <c r="L3512" s="5">
        <v>1</v>
      </c>
      <c r="N3512" s="31">
        <v>0</v>
      </c>
      <c r="O3512" s="4" t="s">
        <v>6535</v>
      </c>
      <c r="P3512" s="56">
        <v>0</v>
      </c>
      <c r="Q3512" s="8" t="s">
        <v>6535</v>
      </c>
      <c r="R3512" s="35">
        <v>12.716069489685125</v>
      </c>
      <c r="S3512" s="2" t="s">
        <v>6535</v>
      </c>
      <c r="T3512" s="36">
        <v>2.2866449511400653</v>
      </c>
      <c r="U3512" s="2" t="s">
        <v>6535</v>
      </c>
      <c r="V3512" s="31">
        <v>5.5610161443494777</v>
      </c>
      <c r="W3512" s="2" t="s">
        <v>6535</v>
      </c>
      <c r="X3512" s="31" t="s">
        <v>6535</v>
      </c>
      <c r="Y3512" s="2" t="s">
        <v>6535</v>
      </c>
      <c r="AA3512" s="37">
        <v>0</v>
      </c>
      <c r="AB3512" s="4" t="s">
        <v>6535</v>
      </c>
      <c r="AC3512" s="37">
        <v>23423</v>
      </c>
      <c r="AD3512" s="4" t="s">
        <v>6535</v>
      </c>
      <c r="AE3512" s="41">
        <v>4212</v>
      </c>
      <c r="AF3512" s="4" t="s">
        <v>6535</v>
      </c>
      <c r="AG3512" s="41">
        <v>1842</v>
      </c>
      <c r="AH3512" s="2" t="s">
        <v>6535</v>
      </c>
      <c r="AI3512" s="41">
        <v>0</v>
      </c>
      <c r="AJ3512" s="2" t="s">
        <v>6535</v>
      </c>
      <c r="AK3512" s="41">
        <v>10725</v>
      </c>
      <c r="AL3512" s="2" t="s">
        <v>6535</v>
      </c>
      <c r="AM3512" s="2" t="str">
        <f>IF(OR(O3512="Q",Q3512="Q",S3512="Q",U3512="Q",W3512="Q",Y3512="Q",AB3512="Q",AD3512="Q",AF3512="Q",AH3512="Q",AJ3512="Q",AL3512="Q"),"Yes","No")</f>
        <v>No</v>
      </c>
    </row>
    <row r="3513" spans="1:39">
      <c r="A3513" s="6" t="s">
        <v>4633</v>
      </c>
      <c r="B3513" s="6" t="s">
        <v>4634</v>
      </c>
      <c r="C3513" s="4" t="s">
        <v>63</v>
      </c>
      <c r="D3513" s="242" t="s">
        <v>4635</v>
      </c>
      <c r="E3513" s="237" t="s">
        <v>4636</v>
      </c>
      <c r="F3513" s="25" t="s">
        <v>317</v>
      </c>
      <c r="G3513" s="53" t="s">
        <v>476</v>
      </c>
      <c r="H3513" s="180">
        <v>0</v>
      </c>
      <c r="I3513" s="28">
        <v>1</v>
      </c>
      <c r="J3513" s="171" t="s">
        <v>14</v>
      </c>
      <c r="K3513" s="171" t="s">
        <v>13</v>
      </c>
      <c r="L3513" s="9">
        <v>1</v>
      </c>
      <c r="M3513" s="9"/>
      <c r="N3513" s="32">
        <v>0.32365975696926375</v>
      </c>
      <c r="O3513" s="10" t="s">
        <v>6535</v>
      </c>
      <c r="P3513" s="57">
        <v>6.7523636255182082E-2</v>
      </c>
      <c r="Q3513" s="7" t="s">
        <v>6535</v>
      </c>
      <c r="R3513" s="182">
        <v>24.035125448028673</v>
      </c>
      <c r="S3513" s="1" t="s">
        <v>6535</v>
      </c>
      <c r="T3513" s="36">
        <v>5.0143369175627237</v>
      </c>
      <c r="U3513" s="2" t="s">
        <v>6535</v>
      </c>
      <c r="V3513" s="31">
        <v>4.7932809149392419</v>
      </c>
      <c r="W3513" s="2" t="s">
        <v>6535</v>
      </c>
      <c r="X3513" s="31" t="s">
        <v>6535</v>
      </c>
      <c r="Y3513" s="2" t="s">
        <v>6535</v>
      </c>
      <c r="AA3513" s="38">
        <v>2264</v>
      </c>
      <c r="AB3513" s="9" t="s">
        <v>6535</v>
      </c>
      <c r="AC3513" s="38">
        <v>33529</v>
      </c>
      <c r="AD3513" s="9" t="s">
        <v>6535</v>
      </c>
      <c r="AE3513" s="42">
        <v>6995</v>
      </c>
      <c r="AF3513" s="9" t="s">
        <v>6535</v>
      </c>
      <c r="AG3513" s="41">
        <v>1395</v>
      </c>
      <c r="AH3513" s="2" t="s">
        <v>6535</v>
      </c>
      <c r="AI3513" s="41">
        <v>0</v>
      </c>
      <c r="AJ3513" s="2" t="s">
        <v>6535</v>
      </c>
      <c r="AK3513" s="41">
        <v>11258</v>
      </c>
      <c r="AL3513" s="2" t="s">
        <v>6535</v>
      </c>
      <c r="AM3513" s="2" t="str">
        <f>IF(OR(O3513="Q",Q3513="Q",S3513="Q",U3513="Q",W3513="Q",Y3513="Q",AB3513="Q",AD3513="Q",AF3513="Q",AH3513="Q",AJ3513="Q",AL3513="Q"),"Yes","No")</f>
        <v>No</v>
      </c>
    </row>
    <row r="3514" spans="1:39">
      <c r="A3514" s="3" t="s">
        <v>4637</v>
      </c>
      <c r="B3514" s="3" t="s">
        <v>4638</v>
      </c>
      <c r="C3514" s="4" t="s">
        <v>63</v>
      </c>
      <c r="D3514" s="241" t="s">
        <v>4639</v>
      </c>
      <c r="E3514" s="236" t="s">
        <v>4640</v>
      </c>
      <c r="F3514" s="3" t="s">
        <v>826</v>
      </c>
      <c r="G3514" s="4" t="s">
        <v>476</v>
      </c>
      <c r="H3514" s="60">
        <v>0</v>
      </c>
      <c r="I3514" s="27">
        <v>1</v>
      </c>
      <c r="J3514" s="170" t="s">
        <v>14</v>
      </c>
      <c r="K3514" s="170" t="s">
        <v>13</v>
      </c>
      <c r="L3514" s="5">
        <v>1</v>
      </c>
      <c r="N3514" s="31">
        <v>1.4738888888888888</v>
      </c>
      <c r="O3514" s="4" t="s">
        <v>6535</v>
      </c>
      <c r="P3514" s="56">
        <v>0.20967359519481546</v>
      </c>
      <c r="Q3514" s="8" t="s">
        <v>6535</v>
      </c>
      <c r="R3514" s="35">
        <v>13.180208333333333</v>
      </c>
      <c r="S3514" s="2" t="s">
        <v>6535</v>
      </c>
      <c r="T3514" s="36">
        <v>1.875</v>
      </c>
      <c r="U3514" s="2" t="s">
        <v>6535</v>
      </c>
      <c r="V3514" s="31">
        <v>7.0294444444444446</v>
      </c>
      <c r="W3514" s="2" t="s">
        <v>6535</v>
      </c>
      <c r="X3514" s="31" t="s">
        <v>6535</v>
      </c>
      <c r="Y3514" s="2" t="s">
        <v>6535</v>
      </c>
      <c r="AA3514" s="37">
        <v>5306</v>
      </c>
      <c r="AB3514" s="4" t="s">
        <v>6535</v>
      </c>
      <c r="AC3514" s="37">
        <v>25306</v>
      </c>
      <c r="AD3514" s="4" t="s">
        <v>6535</v>
      </c>
      <c r="AE3514" s="41">
        <v>3600</v>
      </c>
      <c r="AF3514" s="4" t="s">
        <v>6535</v>
      </c>
      <c r="AG3514" s="41">
        <v>1920</v>
      </c>
      <c r="AH3514" s="2" t="s">
        <v>6535</v>
      </c>
      <c r="AI3514" s="41">
        <v>0</v>
      </c>
      <c r="AJ3514" s="2" t="s">
        <v>6535</v>
      </c>
      <c r="AK3514" s="41">
        <v>6480</v>
      </c>
      <c r="AL3514" s="2" t="s">
        <v>6535</v>
      </c>
      <c r="AM3514" s="2" t="str">
        <f>IF(OR(O3514="Q",Q3514="Q",S3514="Q",U3514="Q",W3514="Q",Y3514="Q",AB3514="Q",AD3514="Q",AF3514="Q",AH3514="Q",AJ3514="Q",AL3514="Q"),"Yes","No")</f>
        <v>No</v>
      </c>
    </row>
    <row r="3515" spans="1:39">
      <c r="A3515" s="6" t="s">
        <v>4682</v>
      </c>
      <c r="B3515" s="6" t="s">
        <v>975</v>
      </c>
      <c r="C3515" s="4" t="s">
        <v>63</v>
      </c>
      <c r="D3515" s="242" t="s">
        <v>4683</v>
      </c>
      <c r="E3515" s="237" t="s">
        <v>4684</v>
      </c>
      <c r="F3515" s="25" t="s">
        <v>481</v>
      </c>
      <c r="G3515" s="53" t="s">
        <v>476</v>
      </c>
      <c r="H3515" s="180">
        <v>0</v>
      </c>
      <c r="I3515" s="28">
        <v>1</v>
      </c>
      <c r="J3515" s="171" t="s">
        <v>14</v>
      </c>
      <c r="K3515" s="171" t="s">
        <v>13</v>
      </c>
      <c r="L3515" s="9">
        <v>1</v>
      </c>
      <c r="M3515" s="9"/>
      <c r="N3515" s="32">
        <v>1.5777479892761395</v>
      </c>
      <c r="O3515" s="10" t="s">
        <v>6535</v>
      </c>
      <c r="P3515" s="57">
        <v>0.20272132276954874</v>
      </c>
      <c r="Q3515" s="7" t="s">
        <v>6535</v>
      </c>
      <c r="R3515" s="182">
        <v>52.542986425339365</v>
      </c>
      <c r="S3515" s="1" t="s">
        <v>6535</v>
      </c>
      <c r="T3515" s="36">
        <v>6.751131221719457</v>
      </c>
      <c r="U3515" s="2" t="s">
        <v>6535</v>
      </c>
      <c r="V3515" s="31">
        <v>7.7828418230562999</v>
      </c>
      <c r="W3515" s="2" t="s">
        <v>6535</v>
      </c>
      <c r="X3515" s="31" t="s">
        <v>6535</v>
      </c>
      <c r="Y3515" s="2" t="s">
        <v>6535</v>
      </c>
      <c r="AA3515" s="38">
        <v>2354</v>
      </c>
      <c r="AB3515" s="9" t="s">
        <v>6535</v>
      </c>
      <c r="AC3515" s="38">
        <v>11612</v>
      </c>
      <c r="AD3515" s="9" t="s">
        <v>6535</v>
      </c>
      <c r="AE3515" s="42">
        <v>1492</v>
      </c>
      <c r="AF3515" s="9" t="s">
        <v>6535</v>
      </c>
      <c r="AG3515" s="41">
        <v>221</v>
      </c>
      <c r="AH3515" s="2" t="s">
        <v>6535</v>
      </c>
      <c r="AI3515" s="41">
        <v>0</v>
      </c>
      <c r="AJ3515" s="2" t="s">
        <v>6535</v>
      </c>
      <c r="AK3515" s="41">
        <v>5240</v>
      </c>
      <c r="AL3515" s="2" t="s">
        <v>6535</v>
      </c>
      <c r="AM3515" s="2" t="str">
        <f>IF(OR(O3515="Q",Q3515="Q",S3515="Q",U3515="Q",W3515="Q",Y3515="Q",AB3515="Q",AD3515="Q",AF3515="Q",AH3515="Q",AJ3515="Q",AL3515="Q"),"Yes","No")</f>
        <v>No</v>
      </c>
    </row>
    <row r="3516" spans="1:39">
      <c r="A3516" s="6" t="s">
        <v>4693</v>
      </c>
      <c r="B3516" s="6" t="s">
        <v>879</v>
      </c>
      <c r="C3516" s="4" t="s">
        <v>63</v>
      </c>
      <c r="D3516" s="242" t="s">
        <v>4694</v>
      </c>
      <c r="E3516" s="237" t="s">
        <v>4695</v>
      </c>
      <c r="F3516" s="25" t="s">
        <v>317</v>
      </c>
      <c r="G3516" s="53" t="s">
        <v>476</v>
      </c>
      <c r="H3516" s="180">
        <v>0</v>
      </c>
      <c r="I3516" s="28">
        <v>1</v>
      </c>
      <c r="J3516" s="171" t="s">
        <v>14</v>
      </c>
      <c r="K3516" s="171" t="s">
        <v>13</v>
      </c>
      <c r="L3516" s="9">
        <v>1</v>
      </c>
      <c r="M3516" s="9"/>
      <c r="N3516" s="32">
        <v>1.0032894736842106</v>
      </c>
      <c r="O3516" s="10" t="s">
        <v>6535</v>
      </c>
      <c r="P3516" s="57">
        <v>5.2245907879710694E-2</v>
      </c>
      <c r="Q3516" s="7" t="s">
        <v>6535</v>
      </c>
      <c r="R3516" s="182">
        <v>80.459418070444102</v>
      </c>
      <c r="S3516" s="1" t="s">
        <v>6535</v>
      </c>
      <c r="T3516" s="36">
        <v>4.1898928024502293</v>
      </c>
      <c r="U3516" s="2" t="s">
        <v>6535</v>
      </c>
      <c r="V3516" s="31">
        <v>19.203216374269005</v>
      </c>
      <c r="W3516" s="2" t="s">
        <v>6535</v>
      </c>
      <c r="X3516" s="31" t="s">
        <v>6535</v>
      </c>
      <c r="Y3516" s="2" t="s">
        <v>6535</v>
      </c>
      <c r="AA3516" s="38">
        <v>2745</v>
      </c>
      <c r="AB3516" s="9" t="s">
        <v>6535</v>
      </c>
      <c r="AC3516" s="38">
        <v>52540</v>
      </c>
      <c r="AD3516" s="9" t="s">
        <v>6535</v>
      </c>
      <c r="AE3516" s="42">
        <v>2736</v>
      </c>
      <c r="AF3516" s="9" t="s">
        <v>6535</v>
      </c>
      <c r="AG3516" s="41">
        <v>653</v>
      </c>
      <c r="AH3516" s="2" t="s">
        <v>6535</v>
      </c>
      <c r="AI3516" s="41">
        <v>0</v>
      </c>
      <c r="AJ3516" s="2" t="s">
        <v>6535</v>
      </c>
      <c r="AK3516" s="41">
        <v>8620</v>
      </c>
      <c r="AL3516" s="2" t="s">
        <v>6535</v>
      </c>
      <c r="AM3516" s="2" t="str">
        <f>IF(OR(O3516="Q",Q3516="Q",S3516="Q",U3516="Q",W3516="Q",Y3516="Q",AB3516="Q",AD3516="Q",AF3516="Q",AH3516="Q",AJ3516="Q",AL3516="Q"),"Yes","No")</f>
        <v>No</v>
      </c>
    </row>
    <row r="3517" spans="1:39">
      <c r="A3517" s="3" t="s">
        <v>4729</v>
      </c>
      <c r="B3517" s="3" t="s">
        <v>4730</v>
      </c>
      <c r="C3517" s="4" t="s">
        <v>63</v>
      </c>
      <c r="D3517" s="241" t="s">
        <v>4731</v>
      </c>
      <c r="E3517" s="236" t="s">
        <v>4732</v>
      </c>
      <c r="F3517" s="3" t="s">
        <v>317</v>
      </c>
      <c r="G3517" s="4" t="s">
        <v>476</v>
      </c>
      <c r="H3517" s="60">
        <v>0</v>
      </c>
      <c r="I3517" s="27">
        <v>1</v>
      </c>
      <c r="J3517" s="170" t="s">
        <v>14</v>
      </c>
      <c r="K3517" s="170" t="s">
        <v>13</v>
      </c>
      <c r="L3517" s="5">
        <v>1</v>
      </c>
      <c r="N3517" s="31">
        <v>0.41199938622065368</v>
      </c>
      <c r="O3517" s="4" t="s">
        <v>6535</v>
      </c>
      <c r="P3517" s="56">
        <v>6.53586816289769E-2</v>
      </c>
      <c r="Q3517" s="8" t="s">
        <v>6535</v>
      </c>
      <c r="R3517" s="35">
        <v>18.446789402784013</v>
      </c>
      <c r="S3517" s="2" t="s">
        <v>6535</v>
      </c>
      <c r="T3517" s="36">
        <v>2.9263583295913786</v>
      </c>
      <c r="U3517" s="2" t="s">
        <v>6535</v>
      </c>
      <c r="V3517" s="31">
        <v>6.3036673315942915</v>
      </c>
      <c r="W3517" s="2" t="s">
        <v>6535</v>
      </c>
      <c r="X3517" s="31" t="s">
        <v>6535</v>
      </c>
      <c r="Y3517" s="2" t="s">
        <v>6535</v>
      </c>
      <c r="AA3517" s="37">
        <v>2685</v>
      </c>
      <c r="AB3517" s="4" t="s">
        <v>6535</v>
      </c>
      <c r="AC3517" s="37">
        <v>41081</v>
      </c>
      <c r="AD3517" s="4" t="s">
        <v>6535</v>
      </c>
      <c r="AE3517" s="41">
        <v>6517</v>
      </c>
      <c r="AF3517" s="4" t="s">
        <v>6535</v>
      </c>
      <c r="AG3517" s="41">
        <v>2227</v>
      </c>
      <c r="AH3517" s="2" t="s">
        <v>6535</v>
      </c>
      <c r="AI3517" s="41">
        <v>0</v>
      </c>
      <c r="AJ3517" s="2" t="s">
        <v>6535</v>
      </c>
      <c r="AK3517" s="41">
        <v>54314</v>
      </c>
      <c r="AL3517" s="2" t="s">
        <v>6535</v>
      </c>
      <c r="AM3517" s="2" t="str">
        <f>IF(OR(O3517="Q",Q3517="Q",S3517="Q",U3517="Q",W3517="Q",Y3517="Q",AB3517="Q",AD3517="Q",AF3517="Q",AH3517="Q",AJ3517="Q",AL3517="Q"),"Yes","No")</f>
        <v>No</v>
      </c>
    </row>
    <row r="3518" spans="1:39">
      <c r="A3518" s="6" t="s">
        <v>4733</v>
      </c>
      <c r="B3518" s="6" t="s">
        <v>4734</v>
      </c>
      <c r="C3518" s="4" t="s">
        <v>63</v>
      </c>
      <c r="D3518" s="242" t="s">
        <v>4735</v>
      </c>
      <c r="E3518" s="237" t="s">
        <v>4736</v>
      </c>
      <c r="F3518" s="25" t="s">
        <v>317</v>
      </c>
      <c r="G3518" s="53" t="s">
        <v>476</v>
      </c>
      <c r="H3518" s="180">
        <v>0</v>
      </c>
      <c r="I3518" s="28">
        <v>1</v>
      </c>
      <c r="J3518" s="171" t="s">
        <v>14</v>
      </c>
      <c r="K3518" s="171" t="s">
        <v>13</v>
      </c>
      <c r="L3518" s="9">
        <v>1</v>
      </c>
      <c r="M3518" s="9"/>
      <c r="N3518" s="32">
        <v>0</v>
      </c>
      <c r="O3518" s="10" t="s">
        <v>6535</v>
      </c>
      <c r="P3518" s="57">
        <v>0</v>
      </c>
      <c r="Q3518" s="7" t="s">
        <v>6535</v>
      </c>
      <c r="R3518" s="182">
        <v>47.100543478260867</v>
      </c>
      <c r="S3518" s="1" t="s">
        <v>6535</v>
      </c>
      <c r="T3518" s="36">
        <v>7.2309782608695654</v>
      </c>
      <c r="U3518" s="2" t="s">
        <v>6535</v>
      </c>
      <c r="V3518" s="31">
        <v>6.5137166478767377</v>
      </c>
      <c r="W3518" s="2" t="s">
        <v>6535</v>
      </c>
      <c r="X3518" s="31" t="s">
        <v>6535</v>
      </c>
      <c r="Y3518" s="2" t="s">
        <v>6535</v>
      </c>
      <c r="AA3518" s="38">
        <v>0</v>
      </c>
      <c r="AB3518" s="9" t="s">
        <v>6535</v>
      </c>
      <c r="AC3518" s="38">
        <v>17333</v>
      </c>
      <c r="AD3518" s="9" t="s">
        <v>6535</v>
      </c>
      <c r="AE3518" s="42">
        <v>2661</v>
      </c>
      <c r="AF3518" s="9" t="s">
        <v>6535</v>
      </c>
      <c r="AG3518" s="41">
        <v>368</v>
      </c>
      <c r="AH3518" s="2" t="s">
        <v>6535</v>
      </c>
      <c r="AI3518" s="41">
        <v>0</v>
      </c>
      <c r="AJ3518" s="2" t="s">
        <v>6535</v>
      </c>
      <c r="AK3518" s="41">
        <v>11604</v>
      </c>
      <c r="AL3518" s="2" t="s">
        <v>6535</v>
      </c>
      <c r="AM3518" s="2" t="str">
        <f>IF(OR(O3518="Q",Q3518="Q",S3518="Q",U3518="Q",W3518="Q",Y3518="Q",AB3518="Q",AD3518="Q",AF3518="Q",AH3518="Q",AJ3518="Q",AL3518="Q"),"Yes","No")</f>
        <v>No</v>
      </c>
    </row>
    <row r="3519" spans="1:39">
      <c r="A3519" s="6" t="s">
        <v>4737</v>
      </c>
      <c r="B3519" s="6" t="s">
        <v>4738</v>
      </c>
      <c r="C3519" s="4" t="s">
        <v>63</v>
      </c>
      <c r="D3519" s="242" t="s">
        <v>4739</v>
      </c>
      <c r="E3519" s="237" t="s">
        <v>4740</v>
      </c>
      <c r="F3519" s="25" t="s">
        <v>481</v>
      </c>
      <c r="G3519" s="53" t="s">
        <v>476</v>
      </c>
      <c r="H3519" s="180">
        <v>0</v>
      </c>
      <c r="I3519" s="28">
        <v>1</v>
      </c>
      <c r="J3519" s="171" t="s">
        <v>14</v>
      </c>
      <c r="K3519" s="171" t="s">
        <v>13</v>
      </c>
      <c r="L3519" s="9">
        <v>1</v>
      </c>
      <c r="M3519" s="9"/>
      <c r="N3519" s="32">
        <v>1.3716938167805219</v>
      </c>
      <c r="O3519" s="10" t="s">
        <v>6535</v>
      </c>
      <c r="P3519" s="57">
        <v>0.23668621169074533</v>
      </c>
      <c r="Q3519" s="7" t="s">
        <v>6535</v>
      </c>
      <c r="R3519" s="182">
        <v>62.30885122410546</v>
      </c>
      <c r="S3519" s="1" t="s">
        <v>6535</v>
      </c>
      <c r="T3519" s="36">
        <v>10.751412429378531</v>
      </c>
      <c r="U3519" s="2" t="s">
        <v>6535</v>
      </c>
      <c r="V3519" s="31">
        <v>5.7954107549483274</v>
      </c>
      <c r="W3519" s="2" t="s">
        <v>6535</v>
      </c>
      <c r="X3519" s="31" t="s">
        <v>6535</v>
      </c>
      <c r="Y3519" s="2" t="s">
        <v>6535</v>
      </c>
      <c r="AA3519" s="38">
        <v>7831</v>
      </c>
      <c r="AB3519" s="9" t="s">
        <v>6535</v>
      </c>
      <c r="AC3519" s="38">
        <v>33086</v>
      </c>
      <c r="AD3519" s="9" t="s">
        <v>6535</v>
      </c>
      <c r="AE3519" s="42">
        <v>5709</v>
      </c>
      <c r="AF3519" s="9" t="s">
        <v>6535</v>
      </c>
      <c r="AG3519" s="41">
        <v>531</v>
      </c>
      <c r="AH3519" s="2" t="s">
        <v>6535</v>
      </c>
      <c r="AI3519" s="41">
        <v>0</v>
      </c>
      <c r="AJ3519" s="2" t="s">
        <v>6535</v>
      </c>
      <c r="AK3519" s="41">
        <v>8161</v>
      </c>
      <c r="AL3519" s="2" t="s">
        <v>6535</v>
      </c>
      <c r="AM3519" s="2" t="str">
        <f>IF(OR(O3519="Q",Q3519="Q",S3519="Q",U3519="Q",W3519="Q",Y3519="Q",AB3519="Q",AD3519="Q",AF3519="Q",AH3519="Q",AJ3519="Q",AL3519="Q"),"Yes","No")</f>
        <v>No</v>
      </c>
    </row>
    <row r="3520" spans="1:39">
      <c r="A3520" s="6" t="s">
        <v>4765</v>
      </c>
      <c r="B3520" s="6" t="s">
        <v>4766</v>
      </c>
      <c r="C3520" s="4" t="s">
        <v>63</v>
      </c>
      <c r="D3520" s="242" t="s">
        <v>4767</v>
      </c>
      <c r="E3520" s="237" t="s">
        <v>4768</v>
      </c>
      <c r="F3520" s="25" t="s">
        <v>317</v>
      </c>
      <c r="G3520" s="53" t="s">
        <v>476</v>
      </c>
      <c r="H3520" s="180">
        <v>0</v>
      </c>
      <c r="I3520" s="28">
        <v>1</v>
      </c>
      <c r="J3520" s="171" t="s">
        <v>14</v>
      </c>
      <c r="K3520" s="171" t="s">
        <v>13</v>
      </c>
      <c r="L3520" s="9">
        <v>1</v>
      </c>
      <c r="M3520" s="9"/>
      <c r="N3520" s="32">
        <v>1.3802083333333333</v>
      </c>
      <c r="O3520" s="10" t="s">
        <v>6535</v>
      </c>
      <c r="P3520" s="57">
        <v>0.26966419176120304</v>
      </c>
      <c r="Q3520" s="7" t="s">
        <v>6535</v>
      </c>
      <c r="R3520" s="182">
        <v>19.2268115942029</v>
      </c>
      <c r="S3520" s="1" t="s">
        <v>6535</v>
      </c>
      <c r="T3520" s="36">
        <v>3.7565217391304349</v>
      </c>
      <c r="U3520" s="2" t="s">
        <v>6535</v>
      </c>
      <c r="V3520" s="31">
        <v>5.1182484567901234</v>
      </c>
      <c r="W3520" s="2" t="s">
        <v>6535</v>
      </c>
      <c r="X3520" s="31" t="s">
        <v>6535</v>
      </c>
      <c r="Y3520" s="2" t="s">
        <v>6535</v>
      </c>
      <c r="AA3520" s="38">
        <v>7155</v>
      </c>
      <c r="AB3520" s="9" t="s">
        <v>6535</v>
      </c>
      <c r="AC3520" s="38">
        <v>26533</v>
      </c>
      <c r="AD3520" s="9" t="s">
        <v>6535</v>
      </c>
      <c r="AE3520" s="42">
        <v>5184</v>
      </c>
      <c r="AF3520" s="9" t="s">
        <v>6535</v>
      </c>
      <c r="AG3520" s="41">
        <v>1380</v>
      </c>
      <c r="AH3520" s="2" t="s">
        <v>6535</v>
      </c>
      <c r="AI3520" s="41">
        <v>0</v>
      </c>
      <c r="AJ3520" s="2" t="s">
        <v>6535</v>
      </c>
      <c r="AK3520" s="41">
        <v>17520</v>
      </c>
      <c r="AL3520" s="2" t="s">
        <v>6535</v>
      </c>
      <c r="AM3520" s="2" t="str">
        <f>IF(OR(O3520="Q",Q3520="Q",S3520="Q",U3520="Q",W3520="Q",Y3520="Q",AB3520="Q",AD3520="Q",AF3520="Q",AH3520="Q",AJ3520="Q",AL3520="Q"),"Yes","No")</f>
        <v>No</v>
      </c>
    </row>
    <row r="3521" spans="1:39">
      <c r="A3521" s="3" t="s">
        <v>4804</v>
      </c>
      <c r="B3521" s="3" t="s">
        <v>4805</v>
      </c>
      <c r="C3521" s="4" t="s">
        <v>63</v>
      </c>
      <c r="D3521" s="241" t="s">
        <v>4806</v>
      </c>
      <c r="E3521" s="236" t="s">
        <v>4807</v>
      </c>
      <c r="F3521" s="3" t="s">
        <v>317</v>
      </c>
      <c r="G3521" s="4" t="s">
        <v>476</v>
      </c>
      <c r="H3521" s="60">
        <v>0</v>
      </c>
      <c r="I3521" s="27">
        <v>1</v>
      </c>
      <c r="J3521" s="170" t="s">
        <v>14</v>
      </c>
      <c r="K3521" s="170" t="s">
        <v>13</v>
      </c>
      <c r="L3521" s="5">
        <v>1</v>
      </c>
      <c r="N3521" s="31">
        <v>0.98595196986344369</v>
      </c>
      <c r="O3521" s="4" t="s">
        <v>6535</v>
      </c>
      <c r="P3521" s="56">
        <v>0.17001610436712544</v>
      </c>
      <c r="Q3521" s="8" t="s">
        <v>6535</v>
      </c>
      <c r="R3521" s="35">
        <v>28.596362229102166</v>
      </c>
      <c r="S3521" s="2" t="s">
        <v>6535</v>
      </c>
      <c r="T3521" s="36">
        <v>4.9311145510835912</v>
      </c>
      <c r="U3521" s="2" t="s">
        <v>6535</v>
      </c>
      <c r="V3521" s="31">
        <v>5.7991681054779471</v>
      </c>
      <c r="W3521" s="2" t="s">
        <v>6535</v>
      </c>
      <c r="X3521" s="31" t="s">
        <v>6535</v>
      </c>
      <c r="Y3521" s="2" t="s">
        <v>6535</v>
      </c>
      <c r="AA3521" s="37">
        <v>12563</v>
      </c>
      <c r="AB3521" s="4" t="s">
        <v>6535</v>
      </c>
      <c r="AC3521" s="37">
        <v>73893</v>
      </c>
      <c r="AD3521" s="4" t="s">
        <v>6535</v>
      </c>
      <c r="AE3521" s="41">
        <v>12742</v>
      </c>
      <c r="AF3521" s="4" t="s">
        <v>6535</v>
      </c>
      <c r="AG3521" s="41">
        <v>2584</v>
      </c>
      <c r="AH3521" s="2" t="s">
        <v>6535</v>
      </c>
      <c r="AI3521" s="41">
        <v>0</v>
      </c>
      <c r="AJ3521" s="2" t="s">
        <v>6535</v>
      </c>
      <c r="AK3521" s="41">
        <v>25437</v>
      </c>
      <c r="AL3521" s="2" t="s">
        <v>6535</v>
      </c>
      <c r="AM3521" s="2" t="str">
        <f>IF(OR(O3521="Q",Q3521="Q",S3521="Q",U3521="Q",W3521="Q",Y3521="Q",AB3521="Q",AD3521="Q",AF3521="Q",AH3521="Q",AJ3521="Q",AL3521="Q"),"Yes","No")</f>
        <v>No</v>
      </c>
    </row>
    <row r="3522" spans="1:39">
      <c r="A3522" s="6" t="s">
        <v>4816</v>
      </c>
      <c r="B3522" s="6" t="s">
        <v>4817</v>
      </c>
      <c r="C3522" s="4" t="s">
        <v>63</v>
      </c>
      <c r="D3522" s="242" t="s">
        <v>4818</v>
      </c>
      <c r="E3522" s="237" t="s">
        <v>4819</v>
      </c>
      <c r="F3522" s="25" t="s">
        <v>317</v>
      </c>
      <c r="G3522" s="53" t="s">
        <v>476</v>
      </c>
      <c r="H3522" s="180">
        <v>0</v>
      </c>
      <c r="I3522" s="28">
        <v>1</v>
      </c>
      <c r="J3522" s="171" t="s">
        <v>14</v>
      </c>
      <c r="K3522" s="171" t="s">
        <v>13</v>
      </c>
      <c r="L3522" s="9">
        <v>1</v>
      </c>
      <c r="M3522" s="9"/>
      <c r="N3522" s="32">
        <v>1.5396438155647718</v>
      </c>
      <c r="O3522" s="10" t="s">
        <v>6535</v>
      </c>
      <c r="P3522" s="57">
        <v>7.6000433531232314E-2</v>
      </c>
      <c r="Q3522" s="7" t="s">
        <v>6535</v>
      </c>
      <c r="R3522" s="182">
        <v>42.023785425101217</v>
      </c>
      <c r="S3522" s="1" t="s">
        <v>6535</v>
      </c>
      <c r="T3522" s="36">
        <v>2.0743927125506074</v>
      </c>
      <c r="U3522" s="2" t="s">
        <v>6535</v>
      </c>
      <c r="V3522" s="31">
        <v>20.258355696511344</v>
      </c>
      <c r="W3522" s="2" t="s">
        <v>6535</v>
      </c>
      <c r="X3522" s="31" t="s">
        <v>6535</v>
      </c>
      <c r="Y3522" s="2" t="s">
        <v>6535</v>
      </c>
      <c r="AA3522" s="38">
        <v>6311</v>
      </c>
      <c r="AB3522" s="9" t="s">
        <v>6535</v>
      </c>
      <c r="AC3522" s="38">
        <v>83039</v>
      </c>
      <c r="AD3522" s="9" t="s">
        <v>6535</v>
      </c>
      <c r="AE3522" s="42">
        <v>4099</v>
      </c>
      <c r="AF3522" s="9" t="s">
        <v>6535</v>
      </c>
      <c r="AG3522" s="41">
        <v>1976</v>
      </c>
      <c r="AH3522" s="2" t="s">
        <v>6535</v>
      </c>
      <c r="AI3522" s="41">
        <v>0</v>
      </c>
      <c r="AJ3522" s="2" t="s">
        <v>6535</v>
      </c>
      <c r="AK3522" s="41">
        <v>10663</v>
      </c>
      <c r="AL3522" s="2" t="s">
        <v>6535</v>
      </c>
      <c r="AM3522" s="2" t="str">
        <f>IF(OR(O3522="Q",Q3522="Q",S3522="Q",U3522="Q",W3522="Q",Y3522="Q",AB3522="Q",AD3522="Q",AF3522="Q",AH3522="Q",AJ3522="Q",AL3522="Q"),"Yes","No")</f>
        <v>No</v>
      </c>
    </row>
    <row r="3523" spans="1:39">
      <c r="A3523" s="6" t="s">
        <v>1357</v>
      </c>
      <c r="B3523" s="6" t="s">
        <v>3130</v>
      </c>
      <c r="C3523" s="4" t="s">
        <v>60</v>
      </c>
      <c r="D3523" s="242" t="s">
        <v>3131</v>
      </c>
      <c r="E3523" s="237" t="s">
        <v>3132</v>
      </c>
      <c r="F3523" s="25" t="s">
        <v>317</v>
      </c>
      <c r="G3523" s="53" t="s">
        <v>476</v>
      </c>
      <c r="H3523" s="180">
        <v>0</v>
      </c>
      <c r="I3523" s="28">
        <v>1</v>
      </c>
      <c r="J3523" s="171" t="s">
        <v>15</v>
      </c>
      <c r="K3523" s="171" t="s">
        <v>13</v>
      </c>
      <c r="L3523" s="9">
        <v>1</v>
      </c>
      <c r="M3523" s="9"/>
      <c r="N3523" s="32">
        <v>0.46919146378118426</v>
      </c>
      <c r="O3523" s="10" t="s">
        <v>6535</v>
      </c>
      <c r="P3523" s="57">
        <v>6.0739890465860563E-2</v>
      </c>
      <c r="Q3523" s="7" t="s">
        <v>6535</v>
      </c>
      <c r="R3523" s="182">
        <v>41.619028340080973</v>
      </c>
      <c r="S3523" s="1" t="s">
        <v>6535</v>
      </c>
      <c r="T3523" s="36">
        <v>5.3878542510121461</v>
      </c>
      <c r="U3523" s="2" t="s">
        <v>6535</v>
      </c>
      <c r="V3523" s="31">
        <v>7.7246017433122933</v>
      </c>
      <c r="W3523" s="2" t="s">
        <v>6535</v>
      </c>
      <c r="X3523" s="31" t="s">
        <v>6535</v>
      </c>
      <c r="Y3523" s="2" t="s">
        <v>6535</v>
      </c>
      <c r="AA3523" s="38">
        <v>6244</v>
      </c>
      <c r="AB3523" s="9" t="s">
        <v>6535</v>
      </c>
      <c r="AC3523" s="38">
        <v>102799</v>
      </c>
      <c r="AD3523" s="9" t="s">
        <v>6535</v>
      </c>
      <c r="AE3523" s="42">
        <v>13308</v>
      </c>
      <c r="AF3523" s="9" t="s">
        <v>6535</v>
      </c>
      <c r="AG3523" s="41">
        <v>2470</v>
      </c>
      <c r="AH3523" s="2" t="s">
        <v>6535</v>
      </c>
      <c r="AI3523" s="41">
        <v>0</v>
      </c>
      <c r="AJ3523" s="2" t="s">
        <v>6535</v>
      </c>
      <c r="AK3523" s="41">
        <v>28822</v>
      </c>
      <c r="AL3523" s="2" t="s">
        <v>6535</v>
      </c>
      <c r="AM3523" s="2" t="str">
        <f>IF(OR(O3523="Q",Q3523="Q",S3523="Q",U3523="Q",W3523="Q",Y3523="Q",AB3523="Q",AD3523="Q",AF3523="Q",AH3523="Q",AJ3523="Q",AL3523="Q"),"Yes","No")</f>
        <v>No</v>
      </c>
    </row>
    <row r="3524" spans="1:39">
      <c r="A3524" s="3" t="s">
        <v>6409</v>
      </c>
      <c r="B3524" s="3" t="s">
        <v>3109</v>
      </c>
      <c r="C3524" s="4" t="s">
        <v>60</v>
      </c>
      <c r="D3524" s="241" t="s">
        <v>3110</v>
      </c>
      <c r="E3524" s="236" t="s">
        <v>3111</v>
      </c>
      <c r="F3524" s="3" t="s">
        <v>317</v>
      </c>
      <c r="G3524" s="4" t="s">
        <v>476</v>
      </c>
      <c r="H3524" s="60">
        <v>0</v>
      </c>
      <c r="I3524" s="27">
        <v>1</v>
      </c>
      <c r="J3524" s="170" t="s">
        <v>14</v>
      </c>
      <c r="K3524" s="170" t="s">
        <v>13</v>
      </c>
      <c r="L3524" s="5">
        <v>1</v>
      </c>
      <c r="N3524" s="31">
        <v>0.6070010449320794</v>
      </c>
      <c r="O3524" s="4" t="s">
        <v>6535</v>
      </c>
      <c r="P3524" s="56">
        <v>6.5284333558102939E-2</v>
      </c>
      <c r="Q3524" s="8" t="s">
        <v>6535</v>
      </c>
      <c r="R3524" s="35">
        <v>44.668674698795179</v>
      </c>
      <c r="S3524" s="2" t="s">
        <v>6535</v>
      </c>
      <c r="T3524" s="36">
        <v>4.8042168674698793</v>
      </c>
      <c r="U3524" s="2" t="s">
        <v>6535</v>
      </c>
      <c r="V3524" s="31">
        <v>9.2978056426332287</v>
      </c>
      <c r="W3524" s="2" t="s">
        <v>6535</v>
      </c>
      <c r="X3524" s="31" t="s">
        <v>6535</v>
      </c>
      <c r="Y3524" s="2" t="s">
        <v>6535</v>
      </c>
      <c r="AA3524" s="37">
        <v>5809</v>
      </c>
      <c r="AB3524" s="4" t="s">
        <v>6535</v>
      </c>
      <c r="AC3524" s="37">
        <v>88980</v>
      </c>
      <c r="AD3524" s="4" t="s">
        <v>6535</v>
      </c>
      <c r="AE3524" s="41">
        <v>9570</v>
      </c>
      <c r="AF3524" s="4" t="s">
        <v>6535</v>
      </c>
      <c r="AG3524" s="41">
        <v>1992</v>
      </c>
      <c r="AH3524" s="2" t="s">
        <v>6535</v>
      </c>
      <c r="AI3524" s="41">
        <v>0</v>
      </c>
      <c r="AJ3524" s="2" t="s">
        <v>6535</v>
      </c>
      <c r="AK3524" s="41">
        <v>16187</v>
      </c>
      <c r="AL3524" s="2" t="s">
        <v>6535</v>
      </c>
      <c r="AM3524" s="2" t="str">
        <f>IF(OR(O3524="Q",Q3524="Q",S3524="Q",U3524="Q",W3524="Q",Y3524="Q",AB3524="Q",AD3524="Q",AF3524="Q",AH3524="Q",AJ3524="Q",AL3524="Q"),"Yes","No")</f>
        <v>No</v>
      </c>
    </row>
    <row r="3525" spans="1:39">
      <c r="A3525" s="3" t="s">
        <v>6473</v>
      </c>
      <c r="B3525" s="3" t="s">
        <v>6474</v>
      </c>
      <c r="C3525" s="4" t="s">
        <v>82</v>
      </c>
      <c r="E3525" s="236" t="s">
        <v>6475</v>
      </c>
      <c r="F3525" s="3" t="s">
        <v>317</v>
      </c>
      <c r="G3525" s="4" t="s">
        <v>476</v>
      </c>
      <c r="H3525" s="60">
        <v>0</v>
      </c>
      <c r="I3525" s="27">
        <v>1</v>
      </c>
      <c r="J3525" s="170" t="s">
        <v>14</v>
      </c>
      <c r="K3525" s="170" t="s">
        <v>13</v>
      </c>
      <c r="L3525" s="5">
        <v>1</v>
      </c>
      <c r="N3525" s="31">
        <v>1.0237659963436929E-2</v>
      </c>
      <c r="O3525" s="4" t="s">
        <v>6535</v>
      </c>
      <c r="P3525" s="56">
        <v>1.3056656563301468E-3</v>
      </c>
      <c r="Q3525" s="8" t="s">
        <v>6535</v>
      </c>
      <c r="R3525" s="35">
        <v>36.183914510686165</v>
      </c>
      <c r="S3525" s="2" t="s">
        <v>6535</v>
      </c>
      <c r="T3525" s="36">
        <v>4.6147356580427443</v>
      </c>
      <c r="U3525" s="2" t="s">
        <v>6535</v>
      </c>
      <c r="V3525" s="31">
        <v>7.8409506398537481</v>
      </c>
      <c r="W3525" s="2" t="s">
        <v>6535</v>
      </c>
      <c r="X3525" s="31" t="s">
        <v>6535</v>
      </c>
      <c r="Y3525" s="2" t="s">
        <v>6535</v>
      </c>
      <c r="AA3525" s="37">
        <v>84</v>
      </c>
      <c r="AB3525" s="4" t="s">
        <v>6535</v>
      </c>
      <c r="AC3525" s="37">
        <v>64335</v>
      </c>
      <c r="AD3525" s="4" t="s">
        <v>6535</v>
      </c>
      <c r="AE3525" s="41">
        <v>8205</v>
      </c>
      <c r="AF3525" s="4" t="s">
        <v>6535</v>
      </c>
      <c r="AG3525" s="41">
        <v>1778</v>
      </c>
      <c r="AH3525" s="2" t="s">
        <v>6535</v>
      </c>
      <c r="AI3525" s="41">
        <v>0</v>
      </c>
      <c r="AJ3525" s="2" t="s">
        <v>6535</v>
      </c>
      <c r="AK3525" s="41">
        <v>12426</v>
      </c>
      <c r="AL3525" s="2" t="s">
        <v>6535</v>
      </c>
      <c r="AM3525" s="2" t="str">
        <f>IF(OR(O3525="Q",Q3525="Q",S3525="Q",U3525="Q",W3525="Q",Y3525="Q",AB3525="Q",AD3525="Q",AF3525="Q",AH3525="Q",AJ3525="Q",AL3525="Q"),"Yes","No")</f>
        <v>No</v>
      </c>
    </row>
    <row r="3526" spans="1:39">
      <c r="A3526" s="6" t="s">
        <v>5360</v>
      </c>
      <c r="B3526" s="6" t="s">
        <v>5361</v>
      </c>
      <c r="C3526" s="4" t="s">
        <v>82</v>
      </c>
      <c r="D3526" s="242" t="s">
        <v>5362</v>
      </c>
      <c r="E3526" s="237" t="s">
        <v>5363</v>
      </c>
      <c r="F3526" s="25" t="s">
        <v>317</v>
      </c>
      <c r="G3526" s="53" t="s">
        <v>476</v>
      </c>
      <c r="H3526" s="180">
        <v>0</v>
      </c>
      <c r="I3526" s="28">
        <v>1</v>
      </c>
      <c r="J3526" s="171" t="s">
        <v>14</v>
      </c>
      <c r="K3526" s="171" t="s">
        <v>13</v>
      </c>
      <c r="L3526" s="9">
        <v>1</v>
      </c>
      <c r="M3526" s="9"/>
      <c r="N3526" s="32">
        <v>5.2303370786516856</v>
      </c>
      <c r="O3526" s="10" t="s">
        <v>6535</v>
      </c>
      <c r="P3526" s="57">
        <v>0.19850746268656716</v>
      </c>
      <c r="Q3526" s="7" t="s">
        <v>6535</v>
      </c>
      <c r="R3526" s="182">
        <v>14.475308641975309</v>
      </c>
      <c r="S3526" s="1" t="s">
        <v>6535</v>
      </c>
      <c r="T3526" s="36">
        <v>0.54938271604938271</v>
      </c>
      <c r="U3526" s="2" t="s">
        <v>6535</v>
      </c>
      <c r="V3526" s="31">
        <v>26.348314606741575</v>
      </c>
      <c r="W3526" s="2" t="s">
        <v>6535</v>
      </c>
      <c r="X3526" s="31" t="s">
        <v>6535</v>
      </c>
      <c r="Y3526" s="2" t="s">
        <v>6535</v>
      </c>
      <c r="AA3526" s="38">
        <v>1862</v>
      </c>
      <c r="AB3526" s="9" t="s">
        <v>6535</v>
      </c>
      <c r="AC3526" s="38">
        <v>9380</v>
      </c>
      <c r="AD3526" s="9" t="s">
        <v>6535</v>
      </c>
      <c r="AE3526" s="42">
        <v>356</v>
      </c>
      <c r="AF3526" s="9" t="s">
        <v>6535</v>
      </c>
      <c r="AG3526" s="41">
        <v>648</v>
      </c>
      <c r="AH3526" s="2" t="s">
        <v>6535</v>
      </c>
      <c r="AI3526" s="41">
        <v>0</v>
      </c>
      <c r="AJ3526" s="2" t="s">
        <v>6535</v>
      </c>
      <c r="AK3526" s="41">
        <v>12404</v>
      </c>
      <c r="AL3526" s="2" t="s">
        <v>6535</v>
      </c>
      <c r="AM3526" s="2" t="str">
        <f>IF(OR(O3526="Q",Q3526="Q",S3526="Q",U3526="Q",W3526="Q",Y3526="Q",AB3526="Q",AD3526="Q",AF3526="Q",AH3526="Q",AJ3526="Q",AL3526="Q"),"Yes","No")</f>
        <v>No</v>
      </c>
    </row>
    <row r="3527" spans="1:39">
      <c r="A3527" s="6" t="s">
        <v>1186</v>
      </c>
      <c r="B3527" s="6" t="s">
        <v>1187</v>
      </c>
      <c r="C3527" s="4" t="s">
        <v>97</v>
      </c>
      <c r="D3527" s="242" t="s">
        <v>1188</v>
      </c>
      <c r="E3527" s="237" t="s">
        <v>1189</v>
      </c>
      <c r="F3527" s="25" t="s">
        <v>317</v>
      </c>
      <c r="G3527" s="53" t="s">
        <v>476</v>
      </c>
      <c r="H3527" s="180">
        <v>0</v>
      </c>
      <c r="I3527" s="28">
        <v>1</v>
      </c>
      <c r="J3527" s="171" t="s">
        <v>30</v>
      </c>
      <c r="K3527" s="171" t="s">
        <v>16</v>
      </c>
      <c r="L3527" s="9">
        <v>1</v>
      </c>
      <c r="M3527" s="9"/>
      <c r="N3527" s="32">
        <v>1.2354524049781366</v>
      </c>
      <c r="O3527" s="10" t="s">
        <v>6535</v>
      </c>
      <c r="P3527" s="57">
        <v>5.5985733012224495E-2</v>
      </c>
      <c r="Q3527" s="7" t="s">
        <v>6535</v>
      </c>
      <c r="R3527" s="182">
        <v>61.142590866728796</v>
      </c>
      <c r="S3527" s="1" t="s">
        <v>6535</v>
      </c>
      <c r="T3527" s="36">
        <v>2.7707362534948743</v>
      </c>
      <c r="U3527" s="2" t="s">
        <v>6535</v>
      </c>
      <c r="V3527" s="31">
        <v>22.06727211570804</v>
      </c>
      <c r="W3527" s="2" t="s">
        <v>6535</v>
      </c>
      <c r="X3527" s="31" t="s">
        <v>6535</v>
      </c>
      <c r="Y3527" s="2" t="s">
        <v>6535</v>
      </c>
      <c r="AA3527" s="38">
        <v>7346</v>
      </c>
      <c r="AB3527" s="9" t="s">
        <v>6535</v>
      </c>
      <c r="AC3527" s="38">
        <v>131212</v>
      </c>
      <c r="AD3527" s="9" t="s">
        <v>6535</v>
      </c>
      <c r="AE3527" s="42">
        <v>5946</v>
      </c>
      <c r="AF3527" s="9" t="s">
        <v>6535</v>
      </c>
      <c r="AG3527" s="41">
        <v>2146</v>
      </c>
      <c r="AH3527" s="2" t="s">
        <v>6535</v>
      </c>
      <c r="AI3527" s="41">
        <v>0</v>
      </c>
      <c r="AJ3527" s="2" t="s">
        <v>6535</v>
      </c>
      <c r="AK3527" s="41">
        <v>51765</v>
      </c>
      <c r="AL3527" s="2" t="s">
        <v>6535</v>
      </c>
      <c r="AM3527" s="2" t="str">
        <f>IF(OR(O3527="Q",Q3527="Q",S3527="Q",U3527="Q",W3527="Q",Y3527="Q",AB3527="Q",AD3527="Q",AF3527="Q",AH3527="Q",AJ3527="Q",AL3527="Q"),"Yes","No")</f>
        <v>No</v>
      </c>
    </row>
    <row r="3528" spans="1:39">
      <c r="A3528" s="6" t="s">
        <v>3022</v>
      </c>
      <c r="B3528" s="6" t="s">
        <v>1260</v>
      </c>
      <c r="C3528" s="4" t="s">
        <v>97</v>
      </c>
      <c r="D3528" s="242" t="s">
        <v>1181</v>
      </c>
      <c r="E3528" s="237" t="s">
        <v>1182</v>
      </c>
      <c r="F3528" s="25" t="s">
        <v>320</v>
      </c>
      <c r="G3528" s="53" t="s">
        <v>476</v>
      </c>
      <c r="H3528" s="180">
        <v>0</v>
      </c>
      <c r="I3528" s="28">
        <v>1</v>
      </c>
      <c r="J3528" s="171" t="s">
        <v>15</v>
      </c>
      <c r="K3528" s="171" t="s">
        <v>16</v>
      </c>
      <c r="L3528" s="9">
        <v>1</v>
      </c>
      <c r="M3528" s="9"/>
      <c r="N3528" s="32">
        <v>3.1282648878887729</v>
      </c>
      <c r="O3528" s="10" t="s">
        <v>6535</v>
      </c>
      <c r="P3528" s="57">
        <v>0.1736103367839828</v>
      </c>
      <c r="Q3528" s="7" t="s">
        <v>6535</v>
      </c>
      <c r="R3528" s="182">
        <v>78.176080892608084</v>
      </c>
      <c r="S3528" s="1" t="s">
        <v>6535</v>
      </c>
      <c r="T3528" s="36">
        <v>4.3385634588563455</v>
      </c>
      <c r="U3528" s="2" t="s">
        <v>6535</v>
      </c>
      <c r="V3528" s="31">
        <v>18.018886120710441</v>
      </c>
      <c r="W3528" s="2" t="s">
        <v>6535</v>
      </c>
      <c r="X3528" s="31" t="s">
        <v>6535</v>
      </c>
      <c r="Y3528" s="2" t="s">
        <v>6535</v>
      </c>
      <c r="AA3528" s="38">
        <v>38925</v>
      </c>
      <c r="AB3528" s="9" t="s">
        <v>6535</v>
      </c>
      <c r="AC3528" s="38">
        <v>224209</v>
      </c>
      <c r="AD3528" s="9" t="s">
        <v>6535</v>
      </c>
      <c r="AE3528" s="42">
        <v>12443</v>
      </c>
      <c r="AF3528" s="9" t="s">
        <v>6535</v>
      </c>
      <c r="AG3528" s="41">
        <v>2868</v>
      </c>
      <c r="AH3528" s="2" t="s">
        <v>6535</v>
      </c>
      <c r="AI3528" s="41">
        <v>0</v>
      </c>
      <c r="AJ3528" s="2" t="s">
        <v>6535</v>
      </c>
      <c r="AK3528" s="41">
        <v>54570</v>
      </c>
      <c r="AL3528" s="2" t="s">
        <v>6535</v>
      </c>
      <c r="AM3528" s="2" t="str">
        <f>IF(OR(O3528="Q",Q3528="Q",S3528="Q",U3528="Q",W3528="Q",Y3528="Q",AB3528="Q",AD3528="Q",AF3528="Q",AH3528="Q",AJ3528="Q",AL3528="Q"),"Yes","No")</f>
        <v>No</v>
      </c>
    </row>
  </sheetData>
  <autoFilter ref="A1:AM3528">
    <sortState ref="A2:AM3528">
      <sortCondition descending="1" ref="I1:I3528"/>
    </sortState>
  </autoFilter>
  <conditionalFormatting sqref="A1:XFD1048576">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63" r:id="rId3" name="Drop Down 39">
              <controlPr defaultSize="0" autoLine="0" autoPict="0" macro="[0]!DropDown39_Change" altText="This drop-down menu shows or hides columns indicating the presence of &quot;questionable&quot; data.">
                <anchor moveWithCells="1">
                  <from>
                    <xdr:col>39</xdr:col>
                    <xdr:colOff>88900</xdr:colOff>
                    <xdr:row>0</xdr:row>
                    <xdr:rowOff>355600</xdr:rowOff>
                  </from>
                  <to>
                    <xdr:col>46</xdr:col>
                    <xdr:colOff>584200</xdr:colOff>
                    <xdr:row>0</xdr:row>
                    <xdr:rowOff>609600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141"/>
  <sheetViews>
    <sheetView workbookViewId="0"/>
  </sheetViews>
  <sheetFormatPr defaultColWidth="8.453125" defaultRowHeight="14.5"/>
  <cols>
    <col min="1" max="1" width="11.26953125" style="72" customWidth="1"/>
    <col min="2" max="2" width="10.26953125" style="72" customWidth="1"/>
    <col min="3" max="3" width="10.81640625" style="72" customWidth="1"/>
    <col min="4" max="4" width="12.453125" style="72" customWidth="1"/>
    <col min="5" max="5" width="17.453125" style="72" customWidth="1"/>
    <col min="6" max="6" width="8.453125" style="72"/>
    <col min="7" max="11" width="13.54296875" style="72" customWidth="1"/>
    <col min="12" max="12" width="13.54296875" style="72" hidden="1" customWidth="1"/>
    <col min="13" max="16" width="13.54296875" style="72" customWidth="1"/>
    <col min="17" max="17" width="13.54296875" style="72" hidden="1" customWidth="1"/>
    <col min="18" max="18" width="13.54296875" style="72" customWidth="1"/>
    <col min="19" max="19" width="8.453125" style="72"/>
    <col min="20" max="20" width="8.453125" style="72" hidden="1" customWidth="1"/>
    <col min="21" max="16384" width="8.453125" style="72"/>
  </cols>
  <sheetData>
    <row r="1" spans="1:25" s="67" customFormat="1" ht="12" customHeight="1" thickBot="1">
      <c r="A1" s="232" t="s">
        <v>6269</v>
      </c>
      <c r="B1" s="190"/>
      <c r="C1" s="190"/>
      <c r="D1" s="190"/>
      <c r="E1" s="189"/>
      <c r="F1" s="193" t="s">
        <v>193</v>
      </c>
      <c r="G1" s="63"/>
      <c r="H1" s="63"/>
      <c r="I1" s="63"/>
      <c r="J1" s="63"/>
      <c r="K1" s="63"/>
      <c r="L1" s="63"/>
      <c r="M1" s="63"/>
      <c r="N1" s="63"/>
      <c r="O1" s="63"/>
      <c r="P1" s="63"/>
      <c r="Q1" s="63"/>
      <c r="R1" s="64"/>
      <c r="S1" s="65"/>
      <c r="T1" s="66">
        <f>IF(T4=1,0,1)</f>
        <v>0</v>
      </c>
      <c r="U1" s="66"/>
      <c r="V1" s="66"/>
      <c r="W1" s="66"/>
      <c r="X1" s="66"/>
      <c r="Y1" s="66"/>
    </row>
    <row r="2" spans="1:25" s="67" customFormat="1" ht="53" thickTop="1">
      <c r="A2" s="191"/>
      <c r="B2" s="189"/>
      <c r="C2" s="189"/>
      <c r="D2" s="189"/>
      <c r="E2" s="189"/>
      <c r="F2" s="208" t="s">
        <v>5</v>
      </c>
      <c r="G2" s="209" t="s">
        <v>9</v>
      </c>
      <c r="H2" s="209" t="s">
        <v>10</v>
      </c>
      <c r="I2" s="209" t="s">
        <v>186</v>
      </c>
      <c r="J2" s="209" t="s">
        <v>187</v>
      </c>
      <c r="K2" s="209" t="s">
        <v>188</v>
      </c>
      <c r="L2" s="209" t="s">
        <v>189</v>
      </c>
      <c r="M2" s="209" t="s">
        <v>6</v>
      </c>
      <c r="N2" s="209" t="s">
        <v>7</v>
      </c>
      <c r="O2" s="209" t="s">
        <v>8</v>
      </c>
      <c r="P2" s="209" t="s">
        <v>190</v>
      </c>
      <c r="Q2" s="209" t="s">
        <v>191</v>
      </c>
      <c r="R2" s="210" t="s">
        <v>192</v>
      </c>
      <c r="S2" s="65"/>
      <c r="T2" s="66" t="s">
        <v>6166</v>
      </c>
      <c r="U2" s="66"/>
      <c r="V2" s="66"/>
      <c r="W2" s="66"/>
      <c r="X2" s="66"/>
      <c r="Y2" s="66"/>
    </row>
    <row r="3" spans="1:25" s="67" customFormat="1" ht="10.5">
      <c r="A3" s="188"/>
      <c r="B3" s="189"/>
      <c r="C3" s="189"/>
      <c r="D3" s="189"/>
      <c r="E3" s="189"/>
      <c r="F3" s="194">
        <f>IF($T$6,IF($T$1,SUMIFS(Metrics!L:L,Metrics!$AM:$AM,"=No",Metrics!$G:$G,"=Full Reporter"),SUMIFS(Metrics!L:L,Metrics!$G:$G,"=Full Reporter")),IF($T$1,SUMIFS(Metrics!L:L,Metrics!$AM:$AM,"=No"),SUM(Metrics!L:L)))</f>
        <v>134542</v>
      </c>
      <c r="G3" s="195">
        <f>IF($T$6,IF($T$1,AVERAGEIFS(Metrics!N:N,Metrics!$AM:$AM,"=No",Metrics!$G:$G,"=Full Reporter"),AVERAGEIFS(Metrics!N:N,Metrics!$G:$G,"=Full Reporter")),IF($T$1,AVERAGEIFS(Metrics!N:N,Metrics!$AM:$AM,"=No"),AVERAGE(Metrics!N:N)))</f>
        <v>1.8299837419210143</v>
      </c>
      <c r="H3" s="196">
        <f>IF($T$6,IF($T$1,AVERAGEIFS(Metrics!P:P,Metrics!$AM:$AM,"=No",Metrics!$G:$G,"=Full Reporter"),AVERAGEIFS(Metrics!P:P,Metrics!$G:$G,"=Full Reporter")),IF($T$1,AVERAGEIFS(Metrics!P:P,Metrics!$AM:$AM,"=No"),AVERAGE(Metrics!P:P)))</f>
        <v>0.14951142647470328</v>
      </c>
      <c r="I3" s="195">
        <f>IF($T$6,IF($T$1,AVERAGEIFS(Metrics!R:R,Metrics!$AM:$AM,"=No",Metrics!$G:$G,"=Full Reporter"),AVERAGEIFS(Metrics!R:R,Metrics!$G:$G,"=Full Reporter")),IF($T$1,AVERAGEIFS(Metrics!R:R,Metrics!$AM:$AM,"=No"),AVERAGE(Metrics!R:R)))</f>
        <v>86.057386330140261</v>
      </c>
      <c r="J3" s="196">
        <f>IF($T$6,IF($T$1,AVERAGEIFS(Metrics!T:T,Metrics!$AM:$AM,"=No",Metrics!$G:$G,"=Full Reporter"),AVERAGEIFS(Metrics!T:T,Metrics!$G:$G,"=Full Reporter")),IF($T$1,AVERAGEIFS(Metrics!T:T,Metrics!$AM:$AM,"=No"),AVERAGE(Metrics!T:T)))</f>
        <v>9.9403546494100237</v>
      </c>
      <c r="K3" s="195">
        <f>IF($T$6,IF($T$1,AVERAGEIFS(Metrics!V:V,Metrics!$AM:$AM,"=No",Metrics!$G:$G,"=Full Reporter"),AVERAGEIFS(Metrics!V:V,Metrics!$G:$G,"=Full Reporter")),IF($T$1,AVERAGEIFS(Metrics!V:V,Metrics!$AM:$AM,"=No"),AVERAGE(Metrics!V:V)))</f>
        <v>19.408896372247728</v>
      </c>
      <c r="L3" s="195">
        <f>IF($T$6,IF($T$1,AVERAGEIFS(Metrics!X:X,Metrics!$AM:$AM,"=No",Metrics!$G:$G,"=Full Reporter"),AVERAGEIFS(Metrics!X:X,Metrics!$G:$G,"=Full Reporter")),IF($T$1,AVERAGEIFS(Metrics!X:X,Metrics!$AM:$AM,"=No"),AVERAGE(Metrics!X:X)))</f>
        <v>2.7391113547043111</v>
      </c>
      <c r="M3" s="197">
        <f>IF($T$6,IF($T$1,SUMIFS(Metrics!AA:AA,Metrics!$AM:$AM,"=No",Metrics!$G:$G,"=Full Reporter"),SUMIFS(Metrics!AA:AA,Metrics!$G:$G,"=Full Reporter")),IF($T$1,SUMIFS(Metrics!AA:AA,Metrics!$AM:$AM,"=No"),SUM(Metrics!AA:AA)))</f>
        <v>15587540687</v>
      </c>
      <c r="N3" s="197">
        <f>IF($T$6,IF($T$1,SUMIFS(Metrics!AC:AC,Metrics!$AM:$AM,"=No",Metrics!$G:$G,"=Full Reporter"),SUMIFS(Metrics!AC:AC,Metrics!$G:$G,"=Full Reporter")),IF($T$1,SUMIFS(Metrics!AC:AC,Metrics!$AM:$AM,"=No"),SUM(Metrics!AC:AC)))</f>
        <v>44390614271</v>
      </c>
      <c r="O3" s="198">
        <f>IF($T$6,IF($T$1,SUMIFS(Metrics!AE:AE,Metrics!$AM:$AM,"=No",Metrics!$G:$G,"=Full Reporter"),SUMIFS(Metrics!AE:AE,Metrics!$G:$G,"=Full Reporter")),IF($T$1,SUMIFS(Metrics!AE:AE,Metrics!$AM:$AM,"=No"),SUM(Metrics!AE:AE)))</f>
        <v>10496436309</v>
      </c>
      <c r="P3" s="198">
        <f>IF($T$6,IF($T$1,SUMIFS(Metrics!AG:AG,Metrics!$AM:$AM,"=No",Metrics!$G:$G,"=Full Reporter"),SUMIFS(Metrics!AG:AG,Metrics!$G:$G,"=Full Reporter")),IF($T$1,SUMIFS(Metrics!AG:AG,Metrics!$AM:$AM,"=No"),SUM(Metrics!AG:AG)))</f>
        <v>304737738</v>
      </c>
      <c r="Q3" s="198">
        <f>IF($T$6,IF($T$1,SUMIFS(Metrics!AI:AI,Metrics!$AM:$AM,"=No",Metrics!$G:$G,"=Full Reporter"),SUMIFS(Metrics!AI:AI,Metrics!$G:$G,"=Full Reporter")),IF($T$1,SUMIFS(Metrics!AI:AI,Metrics!$AM:$AM,"=No"),SUM(Metrics!AI:AI)))</f>
        <v>55697697336</v>
      </c>
      <c r="R3" s="206">
        <f>IF($T$6,IF($T$1,SUMIFS(Metrics!AK:AK,Metrics!$AM:$AM,"=No",Metrics!$G:$G,"=Full Reporter"),SUMIFS(Metrics!AK:AK,Metrics!$G:$G,"=Full Reporter")),IF($T$1,SUMIFS(Metrics!AK:AK,Metrics!$AM:$AM,"=No"),SUM(Metrics!AK:AK)))</f>
        <v>4663832210</v>
      </c>
      <c r="S3" s="65"/>
      <c r="T3" s="69" t="s">
        <v>6167</v>
      </c>
      <c r="U3" s="66"/>
      <c r="V3" s="66"/>
      <c r="W3" s="66"/>
      <c r="X3" s="66"/>
      <c r="Y3" s="66"/>
    </row>
    <row r="4" spans="1:25">
      <c r="A4" s="71"/>
      <c r="B4" s="71"/>
      <c r="C4" s="71"/>
      <c r="D4" s="71"/>
      <c r="E4" s="71"/>
      <c r="F4" s="71"/>
      <c r="G4" s="71"/>
      <c r="H4" s="71"/>
      <c r="I4" s="71"/>
      <c r="J4" s="71"/>
      <c r="K4" s="71"/>
      <c r="L4" s="71"/>
      <c r="M4" s="71"/>
      <c r="N4" s="71"/>
      <c r="O4" s="71"/>
      <c r="P4" s="71"/>
      <c r="Q4" s="71"/>
      <c r="R4" s="207"/>
      <c r="S4" s="70"/>
      <c r="T4" s="71">
        <v>1</v>
      </c>
      <c r="U4" s="71"/>
      <c r="V4" s="71"/>
      <c r="W4" s="71"/>
      <c r="X4" s="71"/>
      <c r="Y4" s="71"/>
    </row>
    <row r="5" spans="1:25" ht="15" thickBot="1">
      <c r="A5" s="200" t="s">
        <v>6240</v>
      </c>
      <c r="B5" s="192"/>
      <c r="C5" s="192"/>
      <c r="D5" s="192"/>
      <c r="E5" s="71"/>
      <c r="F5" s="71"/>
      <c r="G5" s="71"/>
      <c r="H5" s="71"/>
      <c r="I5" s="71"/>
      <c r="J5" s="71"/>
      <c r="K5" s="71"/>
      <c r="L5" s="71"/>
      <c r="M5" s="71"/>
      <c r="N5" s="71"/>
      <c r="O5" s="71"/>
      <c r="P5" s="71"/>
      <c r="Q5" s="71"/>
      <c r="R5" s="207"/>
      <c r="S5" s="70"/>
      <c r="T5" s="69"/>
      <c r="U5" s="71"/>
      <c r="V5" s="71"/>
      <c r="W5" s="71"/>
      <c r="X5" s="71"/>
      <c r="Y5" s="71"/>
    </row>
    <row r="6" spans="1:25" s="81" customFormat="1" ht="53" thickTop="1">
      <c r="A6" s="75"/>
      <c r="B6" s="76"/>
      <c r="C6" s="76"/>
      <c r="D6" s="77" t="s">
        <v>6165</v>
      </c>
      <c r="E6" s="216" t="s">
        <v>6267</v>
      </c>
      <c r="F6" s="215" t="s">
        <v>5</v>
      </c>
      <c r="G6" s="209" t="s">
        <v>9</v>
      </c>
      <c r="H6" s="209" t="s">
        <v>10</v>
      </c>
      <c r="I6" s="209" t="s">
        <v>186</v>
      </c>
      <c r="J6" s="209" t="s">
        <v>187</v>
      </c>
      <c r="K6" s="209" t="s">
        <v>188</v>
      </c>
      <c r="L6" s="209" t="s">
        <v>189</v>
      </c>
      <c r="M6" s="209" t="s">
        <v>6</v>
      </c>
      <c r="N6" s="209" t="s">
        <v>7</v>
      </c>
      <c r="O6" s="209" t="s">
        <v>8</v>
      </c>
      <c r="P6" s="209" t="s">
        <v>190</v>
      </c>
      <c r="Q6" s="209" t="s">
        <v>191</v>
      </c>
      <c r="R6" s="210" t="s">
        <v>192</v>
      </c>
      <c r="S6" s="80"/>
      <c r="T6" s="79">
        <f>IF(T9=1,0,1)</f>
        <v>0</v>
      </c>
      <c r="U6" s="80"/>
      <c r="V6" s="80"/>
      <c r="W6" s="80"/>
      <c r="X6" s="80"/>
      <c r="Y6" s="80"/>
    </row>
    <row r="7" spans="1:25" s="81" customFormat="1" ht="10.5">
      <c r="A7" s="114" t="s">
        <v>6164</v>
      </c>
      <c r="B7" s="115">
        <f>D7</f>
        <v>200000</v>
      </c>
      <c r="C7" s="116"/>
      <c r="D7" s="82">
        <v>200000</v>
      </c>
      <c r="E7" s="211" t="str">
        <f>IFERROR(IF(A7="between",A7&amp;" "&amp;FIXED(B7,0,0)&amp;" "&amp;C7&amp;" "&amp;FIXED(D7,0,0),A7&amp;" "&amp;FIXED(B7,0,0)),"invalid bin")</f>
        <v>under 200,000</v>
      </c>
      <c r="F7" s="122">
        <f>IF($T$6,IF($T$1,SUMIFS(Metrics!L:L,Metrics!$H:$H,"&lt;"&amp;$D7,Metrics!$AM:$AM,"=No",Metrics!$G:$G,"=Full Reporter"),SUMIFS(Metrics!L:L,Metrics!$H:$H,"&lt;"&amp;$D7,Metrics!$G:$G,"=Full Reporter")),IF($T$1,SUMIFS(Metrics!L:L,Metrics!$H:$H,"&lt;"&amp;$D7,Metrics!$AM:$AM,"=No"),SUMIFS(Metrics!L:L,Metrics!$H:$H,"&lt;"&amp;$D7)))</f>
        <v>29136</v>
      </c>
      <c r="G7" s="123">
        <f>IF($T$6,IF($T$1,AVERAGEIFS(Metrics!N:N,Metrics!$H:$H,"&lt;"&amp;$D7,Metrics!$AM:$AM,"=No",Metrics!$G:$G,"=Full Reporter"),AVERAGEIFS(Metrics!N:N,Metrics!$H:$H,"&lt;"&amp;$D7,Metrics!$G:$G,"=Full Reporter")),IF($T$1,AVERAGEIFS(Metrics!N:N,Metrics!$H:$H,"&lt;"&amp;$D7,Metrics!$AM:$AM,"=No"),AVERAGEIFS(Metrics!N:N,Metrics!$H:$H,"&lt;"&amp;$D7)))</f>
        <v>1.5517191790091269</v>
      </c>
      <c r="H7" s="124">
        <f>IF($T$6,IF($T$1,AVERAGEIFS(Metrics!P:P,Metrics!$H:$H,"&lt;"&amp;$D7,Metrics!$AM:$AM,"=No",Metrics!$G:$G,"=Full Reporter"),AVERAGEIFS(Metrics!P:P,Metrics!$H:$H,"&lt;"&amp;$D7,Metrics!$G:$G,"=Full Reporter")),IF($T$1,AVERAGEIFS(Metrics!P:P,Metrics!$H:$H,"&lt;"&amp;$D7,Metrics!$AM:$AM,"=No"),AVERAGEIFS(Metrics!P:P,Metrics!$H:$H,"&lt;"&amp;$D7)))</f>
        <v>0.11047061614778178</v>
      </c>
      <c r="I7" s="123">
        <f>IF($T$6,IF($T$1,AVERAGEIFS(Metrics!R:R,Metrics!$H:$H,"&lt;"&amp;$D7,Metrics!$AM:$AM,"=No",Metrics!$G:$G,"=Full Reporter"),AVERAGEIFS(Metrics!R:R,Metrics!$H:$H,"&lt;"&amp;$D7,Metrics!$G:$G,"=Full Reporter")),IF($T$1,AVERAGEIFS(Metrics!R:R,Metrics!$H:$H,"&lt;"&amp;$D7,Metrics!$AM:$AM,"=No"),AVERAGEIFS(Metrics!R:R,Metrics!$H:$H,"&lt;"&amp;$D7)))</f>
        <v>61.365984347211089</v>
      </c>
      <c r="J7" s="124">
        <f>IF($T$6,IF($T$1,AVERAGEIFS(Metrics!T:T,Metrics!$H:$H,"&lt;"&amp;$D7,Metrics!$AM:$AM,"=No",Metrics!$G:$G,"=Full Reporter"),AVERAGEIFS(Metrics!T:T,Metrics!$H:$H,"&lt;"&amp;$D7,Metrics!$G:$G,"=Full Reporter")),IF($T$1,AVERAGEIFS(Metrics!T:T,Metrics!$H:$H,"&lt;"&amp;$D7,Metrics!$AM:$AM,"=No"),AVERAGEIFS(Metrics!T:T,Metrics!$H:$H,"&lt;"&amp;$D7)))</f>
        <v>5.9799671403909205</v>
      </c>
      <c r="K7" s="123">
        <f>IF($T$6,IF($T$1,AVERAGEIFS(Metrics!V:V,Metrics!$H:$H,"&lt;"&amp;$D7,Metrics!$AM:$AM,"=No",Metrics!$G:$G,"=Full Reporter"),AVERAGEIFS(Metrics!V:V,Metrics!$H:$H,"&lt;"&amp;$D7,Metrics!$G:$G,"=Full Reporter")),IF($T$1,AVERAGEIFS(Metrics!V:V,Metrics!$H:$H,"&lt;"&amp;$D7,Metrics!$AM:$AM,"=No"),AVERAGEIFS(Metrics!V:V,Metrics!$H:$H,"&lt;"&amp;$D7)))</f>
        <v>19.742761434554225</v>
      </c>
      <c r="L7" s="123">
        <f>IF($T$6,IF($T$1,AVERAGEIFS(Metrics!X:X,Metrics!$H:$H,"&lt;"&amp;$D7,Metrics!$AM:$AM,"=No",Metrics!$G:$G,"=Full Reporter"),AVERAGEIFS(Metrics!X:X,Metrics!$H:$H,"&lt;"&amp;$D7,Metrics!$G:$G,"=Full Reporter")),IF($T$1,AVERAGEIFS(Metrics!X:X,Metrics!$H:$H,"&lt;"&amp;$D7,Metrics!$AM:$AM,"=No"),AVERAGEIFS(Metrics!X:X,Metrics!$H:$H,"&lt;"&amp;$D7)))</f>
        <v>3.2303687903046603</v>
      </c>
      <c r="M7" s="125">
        <f>IF($T$6,IF($T$1,SUMIFS(Metrics!AA:AA,Metrics!$H:$H,"&lt;"&amp;$D7,Metrics!$AM:$AM,"=No",Metrics!$G:$G,"=Full Reporter"),SUMIFS(Metrics!AA:AA,Metrics!$H:$H,"&lt;"&amp;$D7,Metrics!$G:$G,"=Full Reporter")),IF($T$1,SUMIFS(Metrics!AA:AA,Metrics!$H:$H,"&lt;"&amp;$D7,Metrics!$AM:$AM,"=No"),SUMIFS(Metrics!AA:AA,Metrics!$H:$H,"&lt;"&amp;$D7)))</f>
        <v>401213452</v>
      </c>
      <c r="N7" s="125">
        <f>IF($T$6,IF($T$1,SUMIFS(Metrics!AC:AC,Metrics!$H:$H,"&lt;"&amp;$D7,Metrics!$AM:$AM,"=No",Metrics!$G:$G,"=Full Reporter"),SUMIFS(Metrics!AC:AC,Metrics!$H:$H,"&lt;"&amp;$D7,Metrics!$G:$G,"=Full Reporter")),IF($T$1,SUMIFS(Metrics!AC:AC,Metrics!$H:$H,"&lt;"&amp;$D7,Metrics!$AM:$AM,"=No"),SUMIFS(Metrics!AC:AC,Metrics!$H:$H,"&lt;"&amp;$D7)))</f>
        <v>2754285560</v>
      </c>
      <c r="O7" s="126">
        <f>IF($T$6,IF($T$1,SUMIFS(Metrics!AE:AE,Metrics!$H:$H,"&lt;"&amp;$D7,Metrics!$AM:$AM,"=No",Metrics!$G:$G,"=Full Reporter"),SUMIFS(Metrics!AE:AE,Metrics!$H:$H,"&lt;"&amp;$D7,Metrics!$G:$G,"=Full Reporter")),IF($T$1,SUMIFS(Metrics!AE:AE,Metrics!$H:$H,"&lt;"&amp;$D7,Metrics!$AM:$AM,"=No"),SUMIFS(Metrics!AE:AE,Metrics!$H:$H,"&lt;"&amp;$D7)))</f>
        <v>419076688</v>
      </c>
      <c r="P7" s="126">
        <f>IF($T$6,IF($T$1,SUMIFS(Metrics!AG:AG,Metrics!$H:$H,"&lt;"&amp;$D7,Metrics!$AM:$AM,"=No",Metrics!$G:$G,"=Full Reporter"),SUMIFS(Metrics!AG:AG,Metrics!$H:$H,"&lt;"&amp;$D7,Metrics!$G:$G,"=Full Reporter")),IF($T$1,SUMIFS(Metrics!AG:AG,Metrics!$H:$H,"&lt;"&amp;$D7,Metrics!$AM:$AM,"=No"),SUMIFS(Metrics!AG:AG,Metrics!$H:$H,"&lt;"&amp;$D7)))</f>
        <v>46654542</v>
      </c>
      <c r="Q7" s="126">
        <f>IF($T$6,IF($T$1,SUMIFS(Metrics!AI:AI,Metrics!$H:$H,"&lt;"&amp;$D7,Metrics!$AM:$AM,"=No",Metrics!$G:$G,"=Full Reporter"),SUMIFS(Metrics!AI:AI,Metrics!$H:$H,"&lt;"&amp;$D7,Metrics!$G:$G,"=Full Reporter")),IF($T$1,SUMIFS(Metrics!AI:AI,Metrics!$H:$H,"&lt;"&amp;$D7,Metrics!$AM:$AM,"=No"),SUMIFS(Metrics!AI:AI,Metrics!$H:$H,"&lt;"&amp;$D7)))</f>
        <v>1068526106</v>
      </c>
      <c r="R7" s="127">
        <f>IF($T$6,IF($T$1,SUMIFS(Metrics!AK:AK,Metrics!$H:$H,"&lt;"&amp;$D7,Metrics!$AM:$AM,"=No",Metrics!$G:$G,"=Full Reporter"),SUMIFS(Metrics!AK:AK,Metrics!$H:$H,"&lt;"&amp;$D7,Metrics!$G:$G,"=Full Reporter")),IF($T$1,SUMIFS(Metrics!AK:AK,Metrics!$H:$H,"&lt;"&amp;$D7,Metrics!$AM:$AM,"=No"),SUMIFS(Metrics!AK:AK,Metrics!$H:$H,"&lt;"&amp;$D7)))</f>
        <v>774278552</v>
      </c>
      <c r="S7" s="80"/>
      <c r="T7" s="83" t="s">
        <v>6181</v>
      </c>
      <c r="U7" s="80"/>
      <c r="V7" s="80"/>
      <c r="W7" s="80"/>
      <c r="X7" s="80"/>
      <c r="Y7" s="80"/>
    </row>
    <row r="8" spans="1:25" s="81" customFormat="1" ht="10.5">
      <c r="A8" s="117" t="str">
        <f>IF(D8&lt;&gt;"","between","over")</f>
        <v>between</v>
      </c>
      <c r="B8" s="115">
        <f>D7</f>
        <v>200000</v>
      </c>
      <c r="C8" s="116" t="str">
        <f>IF(D8&lt;&gt;"","and","")</f>
        <v>and</v>
      </c>
      <c r="D8" s="82">
        <v>1000000</v>
      </c>
      <c r="E8" s="211" t="str">
        <f t="shared" ref="E8:E16" si="0">IFERROR(IF(A8="between",A8&amp;" "&amp;FIXED(B8,0,0)&amp;" "&amp;C8&amp;" "&amp;FIXED(D8,0,0),A8&amp;" "&amp;FIXED(B8,0,0)),"invalid bin")</f>
        <v>between 200,000 and 1,000,000</v>
      </c>
      <c r="F8" s="128">
        <f>IF($T$6,IF($T$1,IF($A8="between",SUMIFS(Metrics!L:L,Metrics!$H:$H,"&gt;="&amp;$B8,Metrics!$H:$H,"&lt;"&amp;$D8,Metrics!$AM:$AM,"=No",Metrics!$G:$G,"=Full Reporter"),SUMIFS(Metrics!L:L,Metrics!$H:$H,"&gt;="&amp;$B8,Metrics!$AM:$AM,"=No",Metrics!$G:$G,"=Full Reporter")),IF($A8="between",SUMIFS(Metrics!L:L,Metrics!$H:$H,"&gt;="&amp;$B8,Metrics!$H:$H,"&lt;"&amp;$D8,Metrics!$G:$G,"=Full Reporter"),SUMIFS(Metrics!L:L,Metrics!$H:$H,"&gt;="&amp;$B8,Metrics!$G:$G,"=Full Reporter"))),IF($T$1,IF($A8="between",SUMIFS(Metrics!L:L,Metrics!$H:$H,"&gt;="&amp;$B8,Metrics!$H:$H,"&lt;"&amp;$D8,Metrics!$AM:$AM,"=No"),SUMIFS(Metrics!L:L,Metrics!$H:$H,"&gt;="&amp;$B8,Metrics!$AM:$AM,"=No")),IF($A8="between",SUMIFS(Metrics!L:L,Metrics!$H:$H,"&gt;="&amp;$B8,Metrics!$H:$H,"&lt;"&amp;$D8),SUMIFS(Metrics!L:L,Metrics!$H:$H,"&gt;="&amp;$B8))))</f>
        <v>18108</v>
      </c>
      <c r="G8" s="129">
        <f>IF($T$6,IF($T$1,IF($A8="between",AVERAGEIFS(Metrics!N:N,Metrics!$H:$H,"&gt;="&amp;$B8,Metrics!$H:$H,"&lt;"&amp;$D8,Metrics!$AM:$AM,"=No",Metrics!$G:$G,"=Full Reporter"),AVERAGEIFS(Metrics!N:N,Metrics!$H:$H,"&gt;="&amp;$B8,Metrics!$AM:$AM,"=No",Metrics!$G:$G,"=Full Reporter")),IF($A8="between",AVERAGEIFS(Metrics!N:N,Metrics!$H:$H,"&gt;="&amp;$B8,Metrics!$H:$H,"&lt;"&amp;$D8,Metrics!$G:$G,"=Full Reporter"),AVERAGEIFS(Metrics!N:N,Metrics!$H:$H,"&gt;="&amp;$B8,Metrics!$G:$G,"=Full Reporter"))),IF($T$1,IF($A8="between",AVERAGEIFS(Metrics!N:N,Metrics!$H:$H,"&gt;="&amp;$B8,Metrics!$H:$H,"&lt;"&amp;$D8,Metrics!$AM:$AM,"=No"),AVERAGEIFS(Metrics!N:N,Metrics!$H:$H,"&gt;="&amp;$B8,Metrics!$AM:$AM,"=No")),IF($A8="between",AVERAGEIFS(Metrics!N:N,Metrics!$H:$H,"&gt;="&amp;$B8,Metrics!$H:$H,"&lt;"&amp;$D8),AVERAGEIFS(Metrics!N:N,Metrics!$H:$H,"&gt;="&amp;$B8))))</f>
        <v>2.2894628021628445</v>
      </c>
      <c r="H8" s="130">
        <f>IF($T$6,IF($T$1,IF($A8="between",AVERAGEIFS(Metrics!P:P,Metrics!$H:$H,"&gt;="&amp;$B8,Metrics!$H:$H,"&lt;"&amp;$D8,Metrics!$AM:$AM,"=No",Metrics!$G:$G,"=Full Reporter"),AVERAGEIFS(Metrics!P:P,Metrics!$H:$H,"&gt;="&amp;$B8,Metrics!$AM:$AM,"=No",Metrics!$G:$G,"=Full Reporter")),IF($A8="between",AVERAGEIFS(Metrics!P:P,Metrics!$H:$H,"&gt;="&amp;$B8,Metrics!$H:$H,"&lt;"&amp;$D8,Metrics!$G:$G,"=Full Reporter"),AVERAGEIFS(Metrics!P:P,Metrics!$H:$H,"&gt;="&amp;$B8,Metrics!$G:$G,"=Full Reporter"))),IF($T$1,IF($A8="between",AVERAGEIFS(Metrics!P:P,Metrics!$H:$H,"&gt;="&amp;$B8,Metrics!$H:$H,"&lt;"&amp;$D8,Metrics!$AM:$AM,"=No"),AVERAGEIFS(Metrics!P:P,Metrics!$H:$H,"&gt;="&amp;$B8,Metrics!$AM:$AM,"=No")),IF($A8="between",AVERAGEIFS(Metrics!P:P,Metrics!$H:$H,"&gt;="&amp;$B8,Metrics!$H:$H,"&lt;"&amp;$D8),AVERAGEIFS(Metrics!P:P,Metrics!$H:$H,"&gt;="&amp;$B8))))</f>
        <v>0.18097831852419521</v>
      </c>
      <c r="I8" s="129">
        <f>IF($T$6,IF($T$1,IF($A8="between",AVERAGEIFS(Metrics!R:R,Metrics!$H:$H,"&gt;="&amp;$B8,Metrics!$H:$H,"&lt;"&amp;$D8,Metrics!$AM:$AM,"=No",Metrics!$G:$G,"=Full Reporter"),AVERAGEIFS(Metrics!R:R,Metrics!$H:$H,"&gt;="&amp;$B8,Metrics!$AM:$AM,"=No",Metrics!$G:$G,"=Full Reporter")),IF($A8="between",AVERAGEIFS(Metrics!R:R,Metrics!$H:$H,"&gt;="&amp;$B8,Metrics!$H:$H,"&lt;"&amp;$D8,Metrics!$G:$G,"=Full Reporter"),AVERAGEIFS(Metrics!R:R,Metrics!$H:$H,"&gt;="&amp;$B8,Metrics!$G:$G,"=Full Reporter"))),IF($T$1,IF($A8="between",AVERAGEIFS(Metrics!R:R,Metrics!$H:$H,"&gt;="&amp;$B8,Metrics!$H:$H,"&lt;"&amp;$D8,Metrics!$AM:$AM,"=No"),AVERAGEIFS(Metrics!R:R,Metrics!$H:$H,"&gt;="&amp;$B8,Metrics!$AM:$AM,"=No")),IF($A8="between",AVERAGEIFS(Metrics!R:R,Metrics!$H:$H,"&gt;="&amp;$B8,Metrics!$H:$H,"&lt;"&amp;$D8),AVERAGEIFS(Metrics!R:R,Metrics!$H:$H,"&gt;="&amp;$B8))))</f>
        <v>97.016178607182027</v>
      </c>
      <c r="J8" s="130">
        <f>IF($T$6,IF($T$1,IF($A8="between",AVERAGEIFS(Metrics!T:T,Metrics!$H:$H,"&gt;="&amp;$B8,Metrics!$H:$H,"&lt;"&amp;$D8,Metrics!$AM:$AM,"=No",Metrics!$G:$G,"=Full Reporter"),AVERAGEIFS(Metrics!T:T,Metrics!$H:$H,"&gt;="&amp;$B8,Metrics!$AM:$AM,"=No",Metrics!$G:$G,"=Full Reporter")),IF($A8="between",AVERAGEIFS(Metrics!T:T,Metrics!$H:$H,"&gt;="&amp;$B8,Metrics!$H:$H,"&lt;"&amp;$D8,Metrics!$G:$G,"=Full Reporter"),AVERAGEIFS(Metrics!T:T,Metrics!$H:$H,"&gt;="&amp;$B8,Metrics!$G:$G,"=Full Reporter"))),IF($T$1,IF($A8="between",AVERAGEIFS(Metrics!T:T,Metrics!$H:$H,"&gt;="&amp;$B8,Metrics!$H:$H,"&lt;"&amp;$D8,Metrics!$AM:$AM,"=No"),AVERAGEIFS(Metrics!T:T,Metrics!$H:$H,"&gt;="&amp;$B8,Metrics!$AM:$AM,"=No")),IF($A8="between",AVERAGEIFS(Metrics!T:T,Metrics!$H:$H,"&gt;="&amp;$B8,Metrics!$H:$H,"&lt;"&amp;$D8),AVERAGEIFS(Metrics!T:T,Metrics!$H:$H,"&gt;="&amp;$B8))))</f>
        <v>10.980033656263045</v>
      </c>
      <c r="K8" s="129">
        <f>IF($T$6,IF($T$1,IF($A8="between",AVERAGEIFS(Metrics!V:V,Metrics!$H:$H,"&gt;="&amp;$B8,Metrics!$H:$H,"&lt;"&amp;$D8,Metrics!$AM:$AM,"=No",Metrics!$G:$G,"=Full Reporter"),AVERAGEIFS(Metrics!V:V,Metrics!$H:$H,"&gt;="&amp;$B8,Metrics!$AM:$AM,"=No",Metrics!$G:$G,"=Full Reporter")),IF($A8="between",AVERAGEIFS(Metrics!V:V,Metrics!$H:$H,"&gt;="&amp;$B8,Metrics!$H:$H,"&lt;"&amp;$D8,Metrics!$G:$G,"=Full Reporter"),AVERAGEIFS(Metrics!V:V,Metrics!$H:$H,"&gt;="&amp;$B8,Metrics!$G:$G,"=Full Reporter"))),IF($T$1,IF($A8="between",AVERAGEIFS(Metrics!V:V,Metrics!$H:$H,"&gt;="&amp;$B8,Metrics!$H:$H,"&lt;"&amp;$D8,Metrics!$AM:$AM,"=No"),AVERAGEIFS(Metrics!V:V,Metrics!$H:$H,"&gt;="&amp;$B8,Metrics!$AM:$AM,"=No")),IF($A8="between",AVERAGEIFS(Metrics!V:V,Metrics!$H:$H,"&gt;="&amp;$B8,Metrics!$H:$H,"&lt;"&amp;$D8),AVERAGEIFS(Metrics!V:V,Metrics!$H:$H,"&gt;="&amp;$B8))))</f>
        <v>20.638182003647749</v>
      </c>
      <c r="L8" s="129">
        <f>IF($T$6,IF($T$1,IF($A8="between",AVERAGEIFS(Metrics!X:X,Metrics!$H:$H,"&gt;="&amp;$B8,Metrics!$H:$H,"&lt;"&amp;$D8,Metrics!$AM:$AM,"=No",Metrics!$G:$G,"=Full Reporter"),AVERAGEIFS(Metrics!X:X,Metrics!$H:$H,"&gt;="&amp;$B8,Metrics!$AM:$AM,"=No",Metrics!$G:$G,"=Full Reporter")),IF($A8="between",AVERAGEIFS(Metrics!X:X,Metrics!$H:$H,"&gt;="&amp;$B8,Metrics!$H:$H,"&lt;"&amp;$D8,Metrics!$G:$G,"=Full Reporter"),AVERAGEIFS(Metrics!X:X,Metrics!$H:$H,"&gt;="&amp;$B8,Metrics!$G:$G,"=Full Reporter"))),IF($T$1,IF($A8="between",AVERAGEIFS(Metrics!X:X,Metrics!$H:$H,"&gt;="&amp;$B8,Metrics!$H:$H,"&lt;"&amp;$D8,Metrics!$AM:$AM,"=No"),AVERAGEIFS(Metrics!X:X,Metrics!$H:$H,"&gt;="&amp;$B8,Metrics!$AM:$AM,"=No")),IF($A8="between",AVERAGEIFS(Metrics!X:X,Metrics!$H:$H,"&gt;="&amp;$B8,Metrics!$H:$H,"&lt;"&amp;$D8),AVERAGEIFS(Metrics!X:X,Metrics!$H:$H,"&gt;="&amp;$B8))))</f>
        <v>2.7994026082523229</v>
      </c>
      <c r="M8" s="131">
        <f>IF($T$6,IF($T$1,IF($A8="between",SUMIFS(Metrics!AA:AA,Metrics!$H:$H,"&gt;="&amp;$B8,Metrics!$H:$H,"&lt;"&amp;$D8,Metrics!$AM:$AM,"=No",Metrics!$G:$G,"=Full Reporter"),SUMIFS(Metrics!AA:AA,Metrics!$H:$H,"&gt;="&amp;$B8,Metrics!$AM:$AM,"=No",Metrics!$G:$G,"=Full Reporter")),IF($A8="between",SUMIFS(Metrics!AA:AA,Metrics!$H:$H,"&gt;="&amp;$B8,Metrics!$H:$H,"&lt;"&amp;$D8,Metrics!$G:$G,"=Full Reporter"),SUMIFS(Metrics!AA:AA,Metrics!$H:$H,"&gt;="&amp;$B8,Metrics!$G:$G,"=Full Reporter"))),IF($T$1,IF($A8="between",SUMIFS(Metrics!AA:AA,Metrics!$H:$H,"&gt;="&amp;$B8,Metrics!$H:$H,"&lt;"&amp;$D8,Metrics!$AM:$AM,"=No"),SUMIFS(Metrics!AA:AA,Metrics!$H:$H,"&gt;="&amp;$B8,Metrics!$AM:$AM,"=No")),IF($A8="between",SUMIFS(Metrics!AA:AA,Metrics!$H:$H,"&gt;="&amp;$B8,Metrics!$H:$H,"&lt;"&amp;$D8),SUMIFS(Metrics!AA:AA,Metrics!$H:$H,"&gt;="&amp;$B8))))</f>
        <v>755996068</v>
      </c>
      <c r="N8" s="131">
        <f>IF($T$6,IF($T$1,IF($A8="between",SUMIFS(Metrics!AC:AC,Metrics!$H:$H,"&gt;="&amp;$B8,Metrics!$H:$H,"&lt;"&amp;$D8,Metrics!$AM:$AM,"=No",Metrics!$G:$G,"=Full Reporter"),SUMIFS(Metrics!AC:AC,Metrics!$H:$H,"&gt;="&amp;$B8,Metrics!$AM:$AM,"=No",Metrics!$G:$G,"=Full Reporter")),IF($A8="between",SUMIFS(Metrics!AC:AC,Metrics!$H:$H,"&gt;="&amp;$B8,Metrics!$H:$H,"&lt;"&amp;$D8,Metrics!$G:$G,"=Full Reporter"),SUMIFS(Metrics!AC:AC,Metrics!$H:$H,"&gt;="&amp;$B8,Metrics!$G:$G,"=Full Reporter"))),IF($T$1,IF($A8="between",SUMIFS(Metrics!AC:AC,Metrics!$H:$H,"&gt;="&amp;$B8,Metrics!$H:$H,"&lt;"&amp;$D8,Metrics!$AM:$AM,"=No"),SUMIFS(Metrics!AC:AC,Metrics!$H:$H,"&gt;="&amp;$B8,Metrics!$AM:$AM,"=No")),IF($A8="between",SUMIFS(Metrics!AC:AC,Metrics!$H:$H,"&gt;="&amp;$B8,Metrics!$H:$H,"&lt;"&amp;$D8),SUMIFS(Metrics!AC:AC,Metrics!$H:$H,"&gt;="&amp;$B8))))</f>
        <v>3823700117</v>
      </c>
      <c r="O8" s="132">
        <f>IF($T$6,IF($T$1,IF($A8="between",SUMIFS(Metrics!AE:AE,Metrics!$H:$H,"&gt;="&amp;$B8,Metrics!$H:$H,"&lt;"&amp;$D8,Metrics!$AM:$AM,"=No",Metrics!$G:$G,"=Full Reporter"),SUMIFS(Metrics!AE:AE,Metrics!$H:$H,"&gt;="&amp;$B8,Metrics!$AM:$AM,"=No",Metrics!$G:$G,"=Full Reporter")),IF($A8="between",SUMIFS(Metrics!AE:AE,Metrics!$H:$H,"&gt;="&amp;$B8,Metrics!$H:$H,"&lt;"&amp;$D8,Metrics!$G:$G,"=Full Reporter"),SUMIFS(Metrics!AE:AE,Metrics!$H:$H,"&gt;="&amp;$B8,Metrics!$G:$G,"=Full Reporter"))),IF($T$1,IF($A8="between",SUMIFS(Metrics!AE:AE,Metrics!$H:$H,"&gt;="&amp;$B8,Metrics!$H:$H,"&lt;"&amp;$D8,Metrics!$AM:$AM,"=No"),SUMIFS(Metrics!AE:AE,Metrics!$H:$H,"&gt;="&amp;$B8,Metrics!$AM:$AM,"=No")),IF($A8="between",SUMIFS(Metrics!AE:AE,Metrics!$H:$H,"&gt;="&amp;$B8,Metrics!$H:$H,"&lt;"&amp;$D8),SUMIFS(Metrics!AE:AE,Metrics!$H:$H,"&gt;="&amp;$B8))))</f>
        <v>711588866</v>
      </c>
      <c r="P8" s="132">
        <f>IF($T$6,IF($T$1,IF($A8="between",SUMIFS(Metrics!AG:AG,Metrics!$H:$H,"&gt;="&amp;$B8,Metrics!$H:$H,"&lt;"&amp;$D8,Metrics!$AM:$AM,"=No",Metrics!$G:$G,"=Full Reporter"),SUMIFS(Metrics!AG:AG,Metrics!$H:$H,"&gt;="&amp;$B8,Metrics!$AM:$AM,"=No",Metrics!$G:$G,"=Full Reporter")),IF($A8="between",SUMIFS(Metrics!AG:AG,Metrics!$H:$H,"&gt;="&amp;$B8,Metrics!$H:$H,"&lt;"&amp;$D8,Metrics!$G:$G,"=Full Reporter"),SUMIFS(Metrics!AG:AG,Metrics!$H:$H,"&gt;="&amp;$B8,Metrics!$G:$G,"=Full Reporter"))),IF($T$1,IF($A8="between",SUMIFS(Metrics!AG:AG,Metrics!$H:$H,"&gt;="&amp;$B8,Metrics!$H:$H,"&lt;"&amp;$D8,Metrics!$AM:$AM,"=No"),SUMIFS(Metrics!AG:AG,Metrics!$H:$H,"&gt;="&amp;$B8,Metrics!$AM:$AM,"=No")),IF($A8="between",SUMIFS(Metrics!AG:AG,Metrics!$H:$H,"&gt;="&amp;$B8,Metrics!$H:$H,"&lt;"&amp;$D8),SUMIFS(Metrics!AG:AG,Metrics!$H:$H,"&gt;="&amp;$B8))))</f>
        <v>39580554</v>
      </c>
      <c r="Q8" s="132">
        <f>IF($T$6,IF($T$1,IF($A8="between",SUMIFS(Metrics!AI:AI,Metrics!$H:$H,"&gt;="&amp;$B8,Metrics!$H:$H,"&lt;"&amp;$D8,Metrics!$AM:$AM,"=No",Metrics!$G:$G,"=Full Reporter"),SUMIFS(Metrics!AI:AI,Metrics!$H:$H,"&gt;="&amp;$B8,Metrics!$AM:$AM,"=No",Metrics!$G:$G,"=Full Reporter")),IF($A8="between",SUMIFS(Metrics!AI:AI,Metrics!$H:$H,"&gt;="&amp;$B8,Metrics!$H:$H,"&lt;"&amp;$D8,Metrics!$G:$G,"=Full Reporter"),SUMIFS(Metrics!AI:AI,Metrics!$H:$H,"&gt;="&amp;$B8,Metrics!$G:$G,"=Full Reporter"))),IF($T$1,IF($A8="between",SUMIFS(Metrics!AI:AI,Metrics!$H:$H,"&gt;="&amp;$B8,Metrics!$H:$H,"&lt;"&amp;$D8,Metrics!$AM:$AM,"=No"),SUMIFS(Metrics!AI:AI,Metrics!$H:$H,"&gt;="&amp;$B8,Metrics!$AM:$AM,"=No")),IF($A8="between",SUMIFS(Metrics!AI:AI,Metrics!$H:$H,"&gt;="&amp;$B8,Metrics!$H:$H,"&lt;"&amp;$D8),SUMIFS(Metrics!AI:AI,Metrics!$H:$H,"&gt;="&amp;$B8))))</f>
        <v>3460305659</v>
      </c>
      <c r="R8" s="133">
        <f>IF($T$6,IF($T$1,IF($A8="between",SUMIFS(Metrics!AK:AK,Metrics!$H:$H,"&gt;="&amp;$B8,Metrics!$H:$H,"&lt;"&amp;$D8,Metrics!$AM:$AM,"=No",Metrics!$G:$G,"=Full Reporter"),SUMIFS(Metrics!AK:AK,Metrics!$H:$H,"&gt;="&amp;$B8,Metrics!$AM:$AM,"=No",Metrics!$G:$G,"=Full Reporter")),IF($A8="between",SUMIFS(Metrics!AK:AK,Metrics!$H:$H,"&gt;="&amp;$B8,Metrics!$H:$H,"&lt;"&amp;$D8,Metrics!$G:$G,"=Full Reporter"),SUMIFS(Metrics!AK:AK,Metrics!$H:$H,"&gt;="&amp;$B8,Metrics!$G:$G,"=Full Reporter"))),IF($T$1,IF($A8="between",SUMIFS(Metrics!AK:AK,Metrics!$H:$H,"&gt;="&amp;$B8,Metrics!$H:$H,"&lt;"&amp;$D8,Metrics!$AM:$AM,"=No"),SUMIFS(Metrics!AK:AK,Metrics!$H:$H,"&gt;="&amp;$B8,Metrics!$AM:$AM,"=No")),IF($A8="between",SUMIFS(Metrics!AK:AK,Metrics!$H:$H,"&gt;="&amp;$B8,Metrics!$H:$H,"&lt;"&amp;$D8),SUMIFS(Metrics!AK:AK,Metrics!$H:$H,"&gt;="&amp;$B8))))</f>
        <v>581284468</v>
      </c>
      <c r="S8" s="80"/>
      <c r="T8" s="83" t="s">
        <v>6182</v>
      </c>
      <c r="U8" s="80"/>
      <c r="V8" s="80"/>
      <c r="W8" s="80"/>
      <c r="X8" s="80"/>
      <c r="Y8" s="80"/>
    </row>
    <row r="9" spans="1:25" s="81" customFormat="1" ht="10.5">
      <c r="A9" s="117" t="str">
        <f>IF(OR(A8="over",A8=""),"",IF(D9="","over","between"))</f>
        <v>over</v>
      </c>
      <c r="B9" s="118">
        <f>IF(D8="","",D8)</f>
        <v>1000000</v>
      </c>
      <c r="C9" s="116" t="str">
        <f t="shared" ref="C9:C16" si="1">IF(D9&lt;&gt;"","and","")</f>
        <v/>
      </c>
      <c r="D9" s="82"/>
      <c r="E9" s="211" t="str">
        <f t="shared" si="0"/>
        <v>over 1,000,000</v>
      </c>
      <c r="F9" s="128">
        <f>IF($T$6,IF($T$1,IF($A9="","",IF($A9="between",SUMIFS(Metrics!L:L,Metrics!$H:$H,"&gt;="&amp;$B9,Metrics!$H:$H,"&lt;"&amp;$D9,Metrics!$AM:$AM,"=No",Metrics!$G:$G,"=Full Reporter"),SUMIFS(Metrics!L:L,Metrics!$H:$H,"&gt;="&amp;$B9,Metrics!$AM:$AM,"=No",Metrics!$G:$G,"=Full Reporter"))),IF($A9="","",IF($A9="between",SUMIFS(Metrics!L:L,Metrics!$H:$H,"&gt;="&amp;$B9,Metrics!$H:$H,"&lt;"&amp;$D9,Metrics!$G:$G,"=Full Reporter"),SUMIFS(Metrics!L:L,Metrics!$H:$H,"&gt;="&amp;$B9,Metrics!$G:$G,"=Full Reporter")))),IF($T$1,IF($A9="","",IF($A9="between",SUMIFS(Metrics!L:L,Metrics!$H:$H,"&gt;="&amp;$B9,Metrics!$H:$H,"&lt;"&amp;$D9,Metrics!$AM:$AM,"=No"),SUMIFS(Metrics!L:L,Metrics!$H:$H,"&gt;="&amp;$B9,Metrics!$AM:$AM,"=No"))),IF($A9="","",IF($A9="between",SUMIFS(Metrics!L:L,Metrics!$H:$H,"&gt;="&amp;$B9,Metrics!$H:$H,"&lt;"&amp;$D9),SUMIFS(Metrics!L:L,Metrics!$H:$H,"&gt;="&amp;$B9)))))</f>
        <v>87298</v>
      </c>
      <c r="G9" s="129">
        <f>IF($T$6,IF($T$1,IF($A9="","",IF($A9="between",AVERAGEIFS(Metrics!N:N,Metrics!$H:$H,"&gt;="&amp;$B9,Metrics!$H:$H,"&lt;"&amp;$D9,Metrics!$AM:$AM,"=No",Metrics!$G:$G,"=Full Reporter"),AVERAGEIFS(Metrics!N:N,Metrics!$H:$H,"&gt;="&amp;$B9,Metrics!$AM:$AM,"=No",Metrics!$G:$G,"=Full Reporter"))),IF($A9="","",IF($A9="between",AVERAGEIFS(Metrics!N:N,Metrics!$H:$H,"&gt;="&amp;$B9,Metrics!$H:$H,"&lt;"&amp;$D9,Metrics!$G:$G,"=Full Reporter"),AVERAGEIFS(Metrics!N:N,Metrics!$H:$H,"&gt;="&amp;$B9,Metrics!$G:$G,"=Full Reporter")))),IF($T$1,IF($A9="","",IF($A9="between",AVERAGEIFS(Metrics!N:N,Metrics!$H:$H,"&gt;="&amp;$B9,Metrics!$H:$H,"&lt;"&amp;$D9,Metrics!$AM:$AM,"=No"),AVERAGEIFS(Metrics!N:N,Metrics!$H:$H,"&gt;="&amp;$B9,Metrics!$AM:$AM,"=No"))),IF($A9="","",IF($A9="between",AVERAGEIFS(Metrics!N:N,Metrics!$H:$H,"&gt;="&amp;$B9,Metrics!$H:$H,"&lt;"&amp;$D9),AVERAGEIFS(Metrics!N:N,Metrics!$H:$H,"&gt;="&amp;$B9)))))</f>
        <v>2.4133620216681302</v>
      </c>
      <c r="H9" s="130">
        <f>IF($T$6,IF($T$1,IF($A9="","",IF($A9="between",AVERAGEIFS(Metrics!P:P,Metrics!$H:$H,"&gt;="&amp;$B9,Metrics!$H:$H,"&lt;"&amp;$D9,Metrics!$AM:$AM,"=No",Metrics!$G:$G,"=Full Reporter"),AVERAGEIFS(Metrics!P:P,Metrics!$H:$H,"&gt;="&amp;$B9,Metrics!$AM:$AM,"=No",Metrics!$G:$G,"=Full Reporter"))),IF($A9="","",IF($A9="between",AVERAGEIFS(Metrics!P:P,Metrics!$H:$H,"&gt;="&amp;$B9,Metrics!$H:$H,"&lt;"&amp;$D9,Metrics!$G:$G,"=Full Reporter"),AVERAGEIFS(Metrics!P:P,Metrics!$H:$H,"&gt;="&amp;$B9,Metrics!$G:$G,"=Full Reporter")))),IF($T$1,IF($A9="","",IF($A9="between",AVERAGEIFS(Metrics!P:P,Metrics!$H:$H,"&gt;="&amp;$B9,Metrics!$H:$H,"&lt;"&amp;$D9,Metrics!$AM:$AM,"=No"),AVERAGEIFS(Metrics!P:P,Metrics!$H:$H,"&gt;="&amp;$B9,Metrics!$AM:$AM,"=No"))),IF($A9="","",IF($A9="between",AVERAGEIFS(Metrics!P:P,Metrics!$H:$H,"&gt;="&amp;$B9,Metrics!$H:$H,"&lt;"&amp;$D9),AVERAGEIFS(Metrics!P:P,Metrics!$H:$H,"&gt;="&amp;$B9)))))</f>
        <v>0.25767749156119713</v>
      </c>
      <c r="I9" s="129">
        <f>IF($T$6,IF($T$1,IF($A9="","",IF($A9="between",AVERAGEIFS(Metrics!R:R,Metrics!$H:$H,"&gt;="&amp;$B9,Metrics!$H:$H,"&lt;"&amp;$D9,Metrics!$AM:$AM,"=No",Metrics!$G:$G,"=Full Reporter"),AVERAGEIFS(Metrics!R:R,Metrics!$H:$H,"&gt;="&amp;$B9,Metrics!$AM:$AM,"=No",Metrics!$G:$G,"=Full Reporter"))),IF($A9="","",IF($A9="between",AVERAGEIFS(Metrics!R:R,Metrics!$H:$H,"&gt;="&amp;$B9,Metrics!$H:$H,"&lt;"&amp;$D9,Metrics!$G:$G,"=Full Reporter"),AVERAGEIFS(Metrics!R:R,Metrics!$H:$H,"&gt;="&amp;$B9,Metrics!$G:$G,"=Full Reporter")))),IF($T$1,IF($A9="","",IF($A9="between",AVERAGEIFS(Metrics!R:R,Metrics!$H:$H,"&gt;="&amp;$B9,Metrics!$H:$H,"&lt;"&amp;$D9,Metrics!$AM:$AM,"=No"),AVERAGEIFS(Metrics!R:R,Metrics!$H:$H,"&gt;="&amp;$B9,Metrics!$AM:$AM,"=No"))),IF($A9="","",IF($A9="between",AVERAGEIFS(Metrics!R:R,Metrics!$H:$H,"&gt;="&amp;$B9,Metrics!$H:$H,"&lt;"&amp;$D9),AVERAGEIFS(Metrics!R:R,Metrics!$H:$H,"&gt;="&amp;$B9)))))</f>
        <v>161.75975867503826</v>
      </c>
      <c r="J9" s="130">
        <f>IF($T$6,IF($T$1,IF($A9="","",IF($A9="between",AVERAGEIFS(Metrics!T:T,Metrics!$H:$H,"&gt;="&amp;$B9,Metrics!$H:$H,"&lt;"&amp;$D9,Metrics!$AM:$AM,"=No",Metrics!$G:$G,"=Full Reporter"),AVERAGEIFS(Metrics!T:T,Metrics!$H:$H,"&gt;="&amp;$B9,Metrics!$AM:$AM,"=No",Metrics!$G:$G,"=Full Reporter"))),IF($A9="","",IF($A9="between",AVERAGEIFS(Metrics!T:T,Metrics!$H:$H,"&gt;="&amp;$B9,Metrics!$H:$H,"&lt;"&amp;$D9,Metrics!$G:$G,"=Full Reporter"),AVERAGEIFS(Metrics!T:T,Metrics!$H:$H,"&gt;="&amp;$B9,Metrics!$G:$G,"=Full Reporter")))),IF($T$1,IF($A9="","",IF($A9="between",AVERAGEIFS(Metrics!T:T,Metrics!$H:$H,"&gt;="&amp;$B9,Metrics!$H:$H,"&lt;"&amp;$D9,Metrics!$AM:$AM,"=No"),AVERAGEIFS(Metrics!T:T,Metrics!$H:$H,"&gt;="&amp;$B9,Metrics!$AM:$AM,"=No"))),IF($A9="","",IF($A9="between",AVERAGEIFS(Metrics!T:T,Metrics!$H:$H,"&gt;="&amp;$B9,Metrics!$H:$H,"&lt;"&amp;$D9),AVERAGEIFS(Metrics!T:T,Metrics!$H:$H,"&gt;="&amp;$B9)))))</f>
        <v>22.660099399547608</v>
      </c>
      <c r="K9" s="129">
        <f>IF($T$6,IF($T$1,IF($A9="","",IF($A9="between",AVERAGEIFS(Metrics!V:V,Metrics!$H:$H,"&gt;="&amp;$B9,Metrics!$H:$H,"&lt;"&amp;$D9,Metrics!$AM:$AM,"=No",Metrics!$G:$G,"=Full Reporter"),AVERAGEIFS(Metrics!V:V,Metrics!$H:$H,"&gt;="&amp;$B9,Metrics!$AM:$AM,"=No",Metrics!$G:$G,"=Full Reporter"))),IF($A9="","",IF($A9="between",AVERAGEIFS(Metrics!V:V,Metrics!$H:$H,"&gt;="&amp;$B9,Metrics!$H:$H,"&lt;"&amp;$D9,Metrics!$G:$G,"=Full Reporter"),AVERAGEIFS(Metrics!V:V,Metrics!$H:$H,"&gt;="&amp;$B9,Metrics!$G:$G,"=Full Reporter")))),IF($T$1,IF($A9="","",IF($A9="between",AVERAGEIFS(Metrics!V:V,Metrics!$H:$H,"&gt;="&amp;$B9,Metrics!$H:$H,"&lt;"&amp;$D9,Metrics!$AM:$AM,"=No"),AVERAGEIFS(Metrics!V:V,Metrics!$H:$H,"&gt;="&amp;$B9,Metrics!$AM:$AM,"=No"))),IF($A9="","",IF($A9="between",AVERAGEIFS(Metrics!V:V,Metrics!$H:$H,"&gt;="&amp;$B9,Metrics!$H:$H,"&lt;"&amp;$D9),AVERAGEIFS(Metrics!V:V,Metrics!$H:$H,"&gt;="&amp;$B9)))))</f>
        <v>17.277096111087229</v>
      </c>
      <c r="L9" s="129">
        <f>IF($T$6,IF($T$1,IF($A9="","",IF($A9="between",AVERAGEIFS(Metrics!X:X,Metrics!$H:$H,"&gt;="&amp;$B9,Metrics!$H:$H,"&lt;"&amp;$D9,Metrics!$AM:$AM,"=No",Metrics!$G:$G,"=Full Reporter"),AVERAGEIFS(Metrics!X:X,Metrics!$H:$H,"&gt;="&amp;$B9,Metrics!$AM:$AM,"=No",Metrics!$G:$G,"=Full Reporter"))),IF($A9="","",IF($A9="between",AVERAGEIFS(Metrics!X:X,Metrics!$H:$H,"&gt;="&amp;$B9,Metrics!$H:$H,"&lt;"&amp;$D9,Metrics!$G:$G,"=Full Reporter"),AVERAGEIFS(Metrics!X:X,Metrics!$H:$H,"&gt;="&amp;$B9,Metrics!$G:$G,"=Full Reporter")))),IF($T$1,IF($A9="","",IF($A9="between",AVERAGEIFS(Metrics!X:X,Metrics!$H:$H,"&gt;="&amp;$B9,Metrics!$H:$H,"&lt;"&amp;$D9,Metrics!$AM:$AM,"=No"),AVERAGEIFS(Metrics!X:X,Metrics!$H:$H,"&gt;="&amp;$B9,Metrics!$AM:$AM,"=No"))),IF($A9="","",IF($A9="between",AVERAGEIFS(Metrics!X:X,Metrics!$H:$H,"&gt;="&amp;$B9,Metrics!$H:$H,"&lt;"&amp;$D9),AVERAGEIFS(Metrics!X:X,Metrics!$H:$H,"&gt;="&amp;$B9)))))</f>
        <v>2.4039107923704153</v>
      </c>
      <c r="M9" s="131">
        <f>IF($T$6,IF($T$1,IF($A9="","",IF($A9="between",SUMIFS(Metrics!AA:AA,Metrics!$H:$H,"&gt;="&amp;$B9,Metrics!$H:$H,"&lt;"&amp;$D9,Metrics!$AM:$AM,"=No",Metrics!$G:$G,"=Full Reporter"),SUMIFS(Metrics!AA:AA,Metrics!$H:$H,"&gt;="&amp;$B9,Metrics!$AM:$AM,"=No",Metrics!$G:$G,"=Full Reporter"))),IF($A9="","",IF($A9="between",SUMIFS(Metrics!AA:AA,Metrics!$H:$H,"&gt;="&amp;$B9,Metrics!$H:$H,"&lt;"&amp;$D9,Metrics!$G:$G,"=Full Reporter"),SUMIFS(Metrics!AA:AA,Metrics!$H:$H,"&gt;="&amp;$B9,Metrics!$G:$G,"=Full Reporter")))),IF($T$1,IF($A9="","",IF($A9="between",SUMIFS(Metrics!AA:AA,Metrics!$H:$H,"&gt;="&amp;$B9,Metrics!$H:$H,"&lt;"&amp;$D9,Metrics!$AM:$AM,"=No"),SUMIFS(Metrics!AA:AA,Metrics!$H:$H,"&gt;="&amp;$B9,Metrics!$AM:$AM,"=No"))),IF($A9="","",IF($A9="between",SUMIFS(Metrics!AA:AA,Metrics!$H:$H,"&gt;="&amp;$B9,Metrics!$H:$H,"&lt;"&amp;$D9),SUMIFS(Metrics!AA:AA,Metrics!$H:$H,"&gt;="&amp;$B9)))))</f>
        <v>14430331167</v>
      </c>
      <c r="N9" s="131">
        <f>IF($T$6,IF($T$1,IF($A9="","",IF($A9="between",SUMIFS(Metrics!AC:AC,Metrics!$H:$H,"&gt;="&amp;$B9,Metrics!$H:$H,"&lt;"&amp;$D9,Metrics!$AM:$AM,"=No",Metrics!$G:$G,"=Full Reporter"),SUMIFS(Metrics!AC:AC,Metrics!$H:$H,"&gt;="&amp;$B9,Metrics!$AM:$AM,"=No",Metrics!$G:$G,"=Full Reporter"))),IF($A9="","",IF($A9="between",SUMIFS(Metrics!AC:AC,Metrics!$H:$H,"&gt;="&amp;$B9,Metrics!$H:$H,"&lt;"&amp;$D9,Metrics!$G:$G,"=Full Reporter"),SUMIFS(Metrics!AC:AC,Metrics!$H:$H,"&gt;="&amp;$B9,Metrics!$G:$G,"=Full Reporter")))),IF($T$1,IF($A9="","",IF($A9="between",SUMIFS(Metrics!AC:AC,Metrics!$H:$H,"&gt;="&amp;$B9,Metrics!$H:$H,"&lt;"&amp;$D9,Metrics!$AM:$AM,"=No"),SUMIFS(Metrics!AC:AC,Metrics!$H:$H,"&gt;="&amp;$B9,Metrics!$AM:$AM,"=No"))),IF($A9="","",IF($A9="between",SUMIFS(Metrics!AC:AC,Metrics!$H:$H,"&gt;="&amp;$B9,Metrics!$H:$H,"&lt;"&amp;$D9),SUMIFS(Metrics!AC:AC,Metrics!$H:$H,"&gt;="&amp;$B9)))))</f>
        <v>37812628594</v>
      </c>
      <c r="O9" s="132">
        <f>IF($T$6,IF($T$1,IF($A9="","",IF($A9="between",SUMIFS(Metrics!AE:AE,Metrics!$H:$H,"&gt;="&amp;$B9,Metrics!$H:$H,"&lt;"&amp;$D9,Metrics!$AM:$AM,"=No",Metrics!$G:$G,"=Full Reporter"),SUMIFS(Metrics!AE:AE,Metrics!$H:$H,"&gt;="&amp;$B9,Metrics!$AM:$AM,"=No",Metrics!$G:$G,"=Full Reporter"))),IF($A9="","",IF($A9="between",SUMIFS(Metrics!AE:AE,Metrics!$H:$H,"&gt;="&amp;$B9,Metrics!$H:$H,"&lt;"&amp;$D9,Metrics!$G:$G,"=Full Reporter"),SUMIFS(Metrics!AE:AE,Metrics!$H:$H,"&gt;="&amp;$B9,Metrics!$G:$G,"=Full Reporter")))),IF($T$1,IF($A9="","",IF($A9="between",SUMIFS(Metrics!AE:AE,Metrics!$H:$H,"&gt;="&amp;$B9,Metrics!$H:$H,"&lt;"&amp;$D9,Metrics!$AM:$AM,"=No"),SUMIFS(Metrics!AE:AE,Metrics!$H:$H,"&gt;="&amp;$B9,Metrics!$AM:$AM,"=No"))),IF($A9="","",IF($A9="between",SUMIFS(Metrics!AE:AE,Metrics!$H:$H,"&gt;="&amp;$B9,Metrics!$H:$H,"&lt;"&amp;$D9),SUMIFS(Metrics!AE:AE,Metrics!$H:$H,"&gt;="&amp;$B9)))))</f>
        <v>9365770755</v>
      </c>
      <c r="P9" s="132">
        <f>IF($T$6,IF($T$1,IF($A9="","",IF($A9="between",SUMIFS(Metrics!AG:AG,Metrics!$H:$H,"&gt;="&amp;$B9,Metrics!$H:$H,"&lt;"&amp;$D9,Metrics!$AM:$AM,"=No",Metrics!$G:$G,"=Full Reporter"),SUMIFS(Metrics!AG:AG,Metrics!$H:$H,"&gt;="&amp;$B9,Metrics!$AM:$AM,"=No",Metrics!$G:$G,"=Full Reporter"))),IF($A9="","",IF($A9="between",SUMIFS(Metrics!AG:AG,Metrics!$H:$H,"&gt;="&amp;$B9,Metrics!$H:$H,"&lt;"&amp;$D9,Metrics!$G:$G,"=Full Reporter"),SUMIFS(Metrics!AG:AG,Metrics!$H:$H,"&gt;="&amp;$B9,Metrics!$G:$G,"=Full Reporter")))),IF($T$1,IF($A9="","",IF($A9="between",SUMIFS(Metrics!AG:AG,Metrics!$H:$H,"&gt;="&amp;$B9,Metrics!$H:$H,"&lt;"&amp;$D9,Metrics!$AM:$AM,"=No"),SUMIFS(Metrics!AG:AG,Metrics!$H:$H,"&gt;="&amp;$B9,Metrics!$AM:$AM,"=No"))),IF($A9="","",IF($A9="between",SUMIFS(Metrics!AG:AG,Metrics!$H:$H,"&gt;="&amp;$B9,Metrics!$H:$H,"&lt;"&amp;$D9),SUMIFS(Metrics!AG:AG,Metrics!$H:$H,"&gt;="&amp;$B9)))))</f>
        <v>218502642</v>
      </c>
      <c r="Q9" s="132">
        <f>IF($T$6,IF($T$1,IF($A9="","",IF($A9="between",SUMIFS(Metrics!AI:AI,Metrics!$H:$H,"&gt;="&amp;$B9,Metrics!$H:$H,"&lt;"&amp;$D9,Metrics!$AM:$AM,"=No",Metrics!$G:$G,"=Full Reporter"),SUMIFS(Metrics!AI:AI,Metrics!$H:$H,"&gt;="&amp;$B9,Metrics!$AM:$AM,"=No",Metrics!$G:$G,"=Full Reporter"))),IF($A9="","",IF($A9="between",SUMIFS(Metrics!AI:AI,Metrics!$H:$H,"&gt;="&amp;$B9,Metrics!$H:$H,"&lt;"&amp;$D9,Metrics!$G:$G,"=Full Reporter"),SUMIFS(Metrics!AI:AI,Metrics!$H:$H,"&gt;="&amp;$B9,Metrics!$G:$G,"=Full Reporter")))),IF($T$1,IF($A9="","",IF($A9="between",SUMIFS(Metrics!AI:AI,Metrics!$H:$H,"&gt;="&amp;$B9,Metrics!$H:$H,"&lt;"&amp;$D9,Metrics!$AM:$AM,"=No"),SUMIFS(Metrics!AI:AI,Metrics!$H:$H,"&gt;="&amp;$B9,Metrics!$AM:$AM,"=No"))),IF($A9="","",IF($A9="between",SUMIFS(Metrics!AI:AI,Metrics!$H:$H,"&gt;="&amp;$B9,Metrics!$H:$H,"&lt;"&amp;$D9),SUMIFS(Metrics!AI:AI,Metrics!$H:$H,"&gt;="&amp;$B9)))))</f>
        <v>51168865571</v>
      </c>
      <c r="R9" s="133">
        <f>IF($T$6,IF($T$1,IF($A9="","",IF($A9="between",SUMIFS(Metrics!AK:AK,Metrics!$H:$H,"&gt;="&amp;$B9,Metrics!$H:$H,"&lt;"&amp;$D9,Metrics!$AM:$AM,"=No",Metrics!$G:$G,"=Full Reporter"),SUMIFS(Metrics!AK:AK,Metrics!$H:$H,"&gt;="&amp;$B9,Metrics!$AM:$AM,"=No",Metrics!$G:$G,"=Full Reporter"))),IF($A9="","",IF($A9="between",SUMIFS(Metrics!AK:AK,Metrics!$H:$H,"&gt;="&amp;$B9,Metrics!$H:$H,"&lt;"&amp;$D9,Metrics!$G:$G,"=Full Reporter"),SUMIFS(Metrics!AK:AK,Metrics!$H:$H,"&gt;="&amp;$B9,Metrics!$G:$G,"=Full Reporter")))),IF($T$1,IF($A9="","",IF($A9="between",SUMIFS(Metrics!AK:AK,Metrics!$H:$H,"&gt;="&amp;$B9,Metrics!$H:$H,"&lt;"&amp;$D9,Metrics!$AM:$AM,"=No"),SUMIFS(Metrics!AK:AK,Metrics!$H:$H,"&gt;="&amp;$B9,Metrics!$AM:$AM,"=No"))),IF($A9="","",IF($A9="between",SUMIFS(Metrics!AK:AK,Metrics!$H:$H,"&gt;="&amp;$B9,Metrics!$H:$H,"&lt;"&amp;$D9),SUMIFS(Metrics!AK:AK,Metrics!$H:$H,"&gt;="&amp;$B9)))))</f>
        <v>3308269190</v>
      </c>
      <c r="S9" s="80"/>
      <c r="T9" s="80">
        <v>1</v>
      </c>
      <c r="U9" s="80"/>
      <c r="V9" s="80"/>
      <c r="W9" s="80"/>
      <c r="X9" s="80"/>
      <c r="Y9" s="80"/>
    </row>
    <row r="10" spans="1:25" s="81" customFormat="1" ht="10.5">
      <c r="A10" s="117" t="str">
        <f t="shared" ref="A10:A15" si="2">IF(OR(A9="over",A9=""),"",IF(D10="","over","between"))</f>
        <v/>
      </c>
      <c r="B10" s="118" t="str">
        <f t="shared" ref="B10:B16" si="3">IF(D9="","",D9)</f>
        <v/>
      </c>
      <c r="C10" s="116" t="str">
        <f t="shared" si="1"/>
        <v/>
      </c>
      <c r="D10" s="82"/>
      <c r="E10" s="211" t="str">
        <f t="shared" si="0"/>
        <v>invalid bin</v>
      </c>
      <c r="F10" s="128" t="str">
        <f>IF($T$6,IF($T$1,IF($A10="","",IF($A10="between",SUMIFS(Metrics!L:L,Metrics!$H:$H,"&gt;="&amp;$B10,Metrics!$H:$H,"&lt;"&amp;$D10,Metrics!$AM:$AM,"=No",Metrics!$G:$G,"=Full Reporter"),SUMIFS(Metrics!L:L,Metrics!$H:$H,"&gt;="&amp;$B10,Metrics!$AM:$AM,"=No",Metrics!$G:$G,"=Full Reporter"))),IF($A10="","",IF($A10="between",SUMIFS(Metrics!L:L,Metrics!$H:$H,"&gt;="&amp;$B10,Metrics!$H:$H,"&lt;"&amp;$D10,Metrics!$G:$G,"=Full Reporter"),SUMIFS(Metrics!L:L,Metrics!$H:$H,"&gt;="&amp;$B10,Metrics!$G:$G,"=Full Reporter")))),IF($T$1,IF($A10="","",IF($A10="between",SUMIFS(Metrics!L:L,Metrics!$H:$H,"&gt;="&amp;$B10,Metrics!$H:$H,"&lt;"&amp;$D10,Metrics!$AM:$AM,"=No"),SUMIFS(Metrics!L:L,Metrics!$H:$H,"&gt;="&amp;$B10,Metrics!$AM:$AM,"=No"))),IF($A10="","",IF($A10="between",SUMIFS(Metrics!L:L,Metrics!$H:$H,"&gt;="&amp;$B10,Metrics!$H:$H,"&lt;"&amp;$D10),SUMIFS(Metrics!L:L,Metrics!$H:$H,"&gt;="&amp;$B10)))))</f>
        <v/>
      </c>
      <c r="G10" s="129" t="str">
        <f>IF($T$6,IF($T$1,IF($A10="","",IF($A10="between",AVERAGEIFS(Metrics!N:N,Metrics!$H:$H,"&gt;="&amp;$B10,Metrics!$H:$H,"&lt;"&amp;$D10,Metrics!$AM:$AM,"=No",Metrics!$G:$G,"=Full Reporter"),AVERAGEIFS(Metrics!N:N,Metrics!$H:$H,"&gt;="&amp;$B10,Metrics!$AM:$AM,"=No",Metrics!$G:$G,"=Full Reporter"))),IF($A10="","",IF($A10="between",AVERAGEIFS(Metrics!N:N,Metrics!$H:$H,"&gt;="&amp;$B10,Metrics!$H:$H,"&lt;"&amp;$D10,Metrics!$G:$G,"=Full Reporter"),AVERAGEIFS(Metrics!N:N,Metrics!$H:$H,"&gt;="&amp;$B10,Metrics!$G:$G,"=Full Reporter")))),IF($T$1,IF($A10="","",IF($A10="between",AVERAGEIFS(Metrics!N:N,Metrics!$H:$H,"&gt;="&amp;$B10,Metrics!$H:$H,"&lt;"&amp;$D10,Metrics!$AM:$AM,"=No"),AVERAGEIFS(Metrics!N:N,Metrics!$H:$H,"&gt;="&amp;$B10,Metrics!$AM:$AM,"=No"))),IF($A10="","",IF($A10="between",AVERAGEIFS(Metrics!N:N,Metrics!$H:$H,"&gt;="&amp;$B10,Metrics!$H:$H,"&lt;"&amp;$D10),AVERAGEIFS(Metrics!N:N,Metrics!$H:$H,"&gt;="&amp;$B10)))))</f>
        <v/>
      </c>
      <c r="H10" s="130" t="str">
        <f>IF($T$6,IF($T$1,IF($A10="","",IF($A10="between",AVERAGEIFS(Metrics!P:P,Metrics!$H:$H,"&gt;="&amp;$B10,Metrics!$H:$H,"&lt;"&amp;$D10,Metrics!$AM:$AM,"=No",Metrics!$G:$G,"=Full Reporter"),AVERAGEIFS(Metrics!P:P,Metrics!$H:$H,"&gt;="&amp;$B10,Metrics!$AM:$AM,"=No",Metrics!$G:$G,"=Full Reporter"))),IF($A10="","",IF($A10="between",AVERAGEIFS(Metrics!P:P,Metrics!$H:$H,"&gt;="&amp;$B10,Metrics!$H:$H,"&lt;"&amp;$D10,Metrics!$G:$G,"=Full Reporter"),AVERAGEIFS(Metrics!P:P,Metrics!$H:$H,"&gt;="&amp;$B10,Metrics!$G:$G,"=Full Reporter")))),IF($T$1,IF($A10="","",IF($A10="between",AVERAGEIFS(Metrics!P:P,Metrics!$H:$H,"&gt;="&amp;$B10,Metrics!$H:$H,"&lt;"&amp;$D10,Metrics!$AM:$AM,"=No"),AVERAGEIFS(Metrics!P:P,Metrics!$H:$H,"&gt;="&amp;$B10,Metrics!$AM:$AM,"=No"))),IF($A10="","",IF($A10="between",AVERAGEIFS(Metrics!P:P,Metrics!$H:$H,"&gt;="&amp;$B10,Metrics!$H:$H,"&lt;"&amp;$D10),AVERAGEIFS(Metrics!P:P,Metrics!$H:$H,"&gt;="&amp;$B10)))))</f>
        <v/>
      </c>
      <c r="I10" s="129" t="str">
        <f>IF($T$6,IF($T$1,IF($A10="","",IF($A10="between",AVERAGEIFS(Metrics!R:R,Metrics!$H:$H,"&gt;="&amp;$B10,Metrics!$H:$H,"&lt;"&amp;$D10,Metrics!$AM:$AM,"=No",Metrics!$G:$G,"=Full Reporter"),AVERAGEIFS(Metrics!R:R,Metrics!$H:$H,"&gt;="&amp;$B10,Metrics!$AM:$AM,"=No",Metrics!$G:$G,"=Full Reporter"))),IF($A10="","",IF($A10="between",AVERAGEIFS(Metrics!R:R,Metrics!$H:$H,"&gt;="&amp;$B10,Metrics!$H:$H,"&lt;"&amp;$D10,Metrics!$G:$G,"=Full Reporter"),AVERAGEIFS(Metrics!R:R,Metrics!$H:$H,"&gt;="&amp;$B10,Metrics!$G:$G,"=Full Reporter")))),IF($T$1,IF($A10="","",IF($A10="between",AVERAGEIFS(Metrics!R:R,Metrics!$H:$H,"&gt;="&amp;$B10,Metrics!$H:$H,"&lt;"&amp;$D10,Metrics!$AM:$AM,"=No"),AVERAGEIFS(Metrics!R:R,Metrics!$H:$H,"&gt;="&amp;$B10,Metrics!$AM:$AM,"=No"))),IF($A10="","",IF($A10="between",AVERAGEIFS(Metrics!R:R,Metrics!$H:$H,"&gt;="&amp;$B10,Metrics!$H:$H,"&lt;"&amp;$D10),AVERAGEIFS(Metrics!R:R,Metrics!$H:$H,"&gt;="&amp;$B10)))))</f>
        <v/>
      </c>
      <c r="J10" s="130" t="str">
        <f>IF($T$6,IF($T$1,IF($A10="","",IF($A10="between",AVERAGEIFS(Metrics!T:T,Metrics!$H:$H,"&gt;="&amp;$B10,Metrics!$H:$H,"&lt;"&amp;$D10,Metrics!$AM:$AM,"=No",Metrics!$G:$G,"=Full Reporter"),AVERAGEIFS(Metrics!T:T,Metrics!$H:$H,"&gt;="&amp;$B10,Metrics!$AM:$AM,"=No",Metrics!$G:$G,"=Full Reporter"))),IF($A10="","",IF($A10="between",AVERAGEIFS(Metrics!T:T,Metrics!$H:$H,"&gt;="&amp;$B10,Metrics!$H:$H,"&lt;"&amp;$D10,Metrics!$G:$G,"=Full Reporter"),AVERAGEIFS(Metrics!T:T,Metrics!$H:$H,"&gt;="&amp;$B10,Metrics!$G:$G,"=Full Reporter")))),IF($T$1,IF($A10="","",IF($A10="between",AVERAGEIFS(Metrics!T:T,Metrics!$H:$H,"&gt;="&amp;$B10,Metrics!$H:$H,"&lt;"&amp;$D10,Metrics!$AM:$AM,"=No"),AVERAGEIFS(Metrics!T:T,Metrics!$H:$H,"&gt;="&amp;$B10,Metrics!$AM:$AM,"=No"))),IF($A10="","",IF($A10="between",AVERAGEIFS(Metrics!T:T,Metrics!$H:$H,"&gt;="&amp;$B10,Metrics!$H:$H,"&lt;"&amp;$D10),AVERAGEIFS(Metrics!T:T,Metrics!$H:$H,"&gt;="&amp;$B10)))))</f>
        <v/>
      </c>
      <c r="K10" s="129" t="str">
        <f>IF($T$6,IF($T$1,IF($A10="","",IF($A10="between",AVERAGEIFS(Metrics!V:V,Metrics!$H:$H,"&gt;="&amp;$B10,Metrics!$H:$H,"&lt;"&amp;$D10,Metrics!$AM:$AM,"=No",Metrics!$G:$G,"=Full Reporter"),AVERAGEIFS(Metrics!V:V,Metrics!$H:$H,"&gt;="&amp;$B10,Metrics!$AM:$AM,"=No",Metrics!$G:$G,"=Full Reporter"))),IF($A10="","",IF($A10="between",AVERAGEIFS(Metrics!V:V,Metrics!$H:$H,"&gt;="&amp;$B10,Metrics!$H:$H,"&lt;"&amp;$D10,Metrics!$G:$G,"=Full Reporter"),AVERAGEIFS(Metrics!V:V,Metrics!$H:$H,"&gt;="&amp;$B10,Metrics!$G:$G,"=Full Reporter")))),IF($T$1,IF($A10="","",IF($A10="between",AVERAGEIFS(Metrics!V:V,Metrics!$H:$H,"&gt;="&amp;$B10,Metrics!$H:$H,"&lt;"&amp;$D10,Metrics!$AM:$AM,"=No"),AVERAGEIFS(Metrics!V:V,Metrics!$H:$H,"&gt;="&amp;$B10,Metrics!$AM:$AM,"=No"))),IF($A10="","",IF($A10="between",AVERAGEIFS(Metrics!V:V,Metrics!$H:$H,"&gt;="&amp;$B10,Metrics!$H:$H,"&lt;"&amp;$D10),AVERAGEIFS(Metrics!V:V,Metrics!$H:$H,"&gt;="&amp;$B10)))))</f>
        <v/>
      </c>
      <c r="L10" s="129" t="str">
        <f>IF($T$6,IF($T$1,IF($A10="","",IF($A10="between",AVERAGEIFS(Metrics!X:X,Metrics!$H:$H,"&gt;="&amp;$B10,Metrics!$H:$H,"&lt;"&amp;$D10,Metrics!$AM:$AM,"=No",Metrics!$G:$G,"=Full Reporter"),AVERAGEIFS(Metrics!X:X,Metrics!$H:$H,"&gt;="&amp;$B10,Metrics!$AM:$AM,"=No",Metrics!$G:$G,"=Full Reporter"))),IF($A10="","",IF($A10="between",AVERAGEIFS(Metrics!X:X,Metrics!$H:$H,"&gt;="&amp;$B10,Metrics!$H:$H,"&lt;"&amp;$D10,Metrics!$G:$G,"=Full Reporter"),AVERAGEIFS(Metrics!X:X,Metrics!$H:$H,"&gt;="&amp;$B10,Metrics!$G:$G,"=Full Reporter")))),IF($T$1,IF($A10="","",IF($A10="between",AVERAGEIFS(Metrics!X:X,Metrics!$H:$H,"&gt;="&amp;$B10,Metrics!$H:$H,"&lt;"&amp;$D10,Metrics!$AM:$AM,"=No"),AVERAGEIFS(Metrics!X:X,Metrics!$H:$H,"&gt;="&amp;$B10,Metrics!$AM:$AM,"=No"))),IF($A10="","",IF($A10="between",AVERAGEIFS(Metrics!X:X,Metrics!$H:$H,"&gt;="&amp;$B10,Metrics!$H:$H,"&lt;"&amp;$D10),AVERAGEIFS(Metrics!X:X,Metrics!$H:$H,"&gt;="&amp;$B10)))))</f>
        <v/>
      </c>
      <c r="M10" s="131" t="str">
        <f>IF($T$6,IF($T$1,IF($A10="","",IF($A10="between",SUMIFS(Metrics!AA:AA,Metrics!$H:$H,"&gt;="&amp;$B10,Metrics!$H:$H,"&lt;"&amp;$D10,Metrics!$AM:$AM,"=No",Metrics!$G:$G,"=Full Reporter"),SUMIFS(Metrics!AA:AA,Metrics!$H:$H,"&gt;="&amp;$B10,Metrics!$AM:$AM,"=No",Metrics!$G:$G,"=Full Reporter"))),IF($A10="","",IF($A10="between",SUMIFS(Metrics!AA:AA,Metrics!$H:$H,"&gt;="&amp;$B10,Metrics!$H:$H,"&lt;"&amp;$D10,Metrics!$G:$G,"=Full Reporter"),SUMIFS(Metrics!AA:AA,Metrics!$H:$H,"&gt;="&amp;$B10,Metrics!$G:$G,"=Full Reporter")))),IF($T$1,IF($A10="","",IF($A10="between",SUMIFS(Metrics!AA:AA,Metrics!$H:$H,"&gt;="&amp;$B10,Metrics!$H:$H,"&lt;"&amp;$D10,Metrics!$AM:$AM,"=No"),SUMIFS(Metrics!AA:AA,Metrics!$H:$H,"&gt;="&amp;$B10,Metrics!$AM:$AM,"=No"))),IF($A10="","",IF($A10="between",SUMIFS(Metrics!AA:AA,Metrics!$H:$H,"&gt;="&amp;$B10,Metrics!$H:$H,"&lt;"&amp;$D10),SUMIFS(Metrics!AA:AA,Metrics!$H:$H,"&gt;="&amp;$B10)))))</f>
        <v/>
      </c>
      <c r="N10" s="131" t="str">
        <f>IF($T$6,IF($T$1,IF($A10="","",IF($A10="between",SUMIFS(Metrics!AC:AC,Metrics!$H:$H,"&gt;="&amp;$B10,Metrics!$H:$H,"&lt;"&amp;$D10,Metrics!$AM:$AM,"=No",Metrics!$G:$G,"=Full Reporter"),SUMIFS(Metrics!AC:AC,Metrics!$H:$H,"&gt;="&amp;$B10,Metrics!$AM:$AM,"=No",Metrics!$G:$G,"=Full Reporter"))),IF($A10="","",IF($A10="between",SUMIFS(Metrics!AC:AC,Metrics!$H:$H,"&gt;="&amp;$B10,Metrics!$H:$H,"&lt;"&amp;$D10,Metrics!$G:$G,"=Full Reporter"),SUMIFS(Metrics!AC:AC,Metrics!$H:$H,"&gt;="&amp;$B10,Metrics!$G:$G,"=Full Reporter")))),IF($T$1,IF($A10="","",IF($A10="between",SUMIFS(Metrics!AC:AC,Metrics!$H:$H,"&gt;="&amp;$B10,Metrics!$H:$H,"&lt;"&amp;$D10,Metrics!$AM:$AM,"=No"),SUMIFS(Metrics!AC:AC,Metrics!$H:$H,"&gt;="&amp;$B10,Metrics!$AM:$AM,"=No"))),IF($A10="","",IF($A10="between",SUMIFS(Metrics!AC:AC,Metrics!$H:$H,"&gt;="&amp;$B10,Metrics!$H:$H,"&lt;"&amp;$D10),SUMIFS(Metrics!AC:AC,Metrics!$H:$H,"&gt;="&amp;$B10)))))</f>
        <v/>
      </c>
      <c r="O10" s="132" t="str">
        <f>IF($T$6,IF($T$1,IF($A10="","",IF($A10="between",SUMIFS(Metrics!AE:AE,Metrics!$H:$H,"&gt;="&amp;$B10,Metrics!$H:$H,"&lt;"&amp;$D10,Metrics!$AM:$AM,"=No",Metrics!$G:$G,"=Full Reporter"),SUMIFS(Metrics!AE:AE,Metrics!$H:$H,"&gt;="&amp;$B10,Metrics!$AM:$AM,"=No",Metrics!$G:$G,"=Full Reporter"))),IF($A10="","",IF($A10="between",SUMIFS(Metrics!AE:AE,Metrics!$H:$H,"&gt;="&amp;$B10,Metrics!$H:$H,"&lt;"&amp;$D10,Metrics!$G:$G,"=Full Reporter"),SUMIFS(Metrics!AE:AE,Metrics!$H:$H,"&gt;="&amp;$B10,Metrics!$G:$G,"=Full Reporter")))),IF($T$1,IF($A10="","",IF($A10="between",SUMIFS(Metrics!AE:AE,Metrics!$H:$H,"&gt;="&amp;$B10,Metrics!$H:$H,"&lt;"&amp;$D10,Metrics!$AM:$AM,"=No"),SUMIFS(Metrics!AE:AE,Metrics!$H:$H,"&gt;="&amp;$B10,Metrics!$AM:$AM,"=No"))),IF($A10="","",IF($A10="between",SUMIFS(Metrics!AE:AE,Metrics!$H:$H,"&gt;="&amp;$B10,Metrics!$H:$H,"&lt;"&amp;$D10),SUMIFS(Metrics!AE:AE,Metrics!$H:$H,"&gt;="&amp;$B10)))))</f>
        <v/>
      </c>
      <c r="P10" s="132" t="str">
        <f>IF($T$6,IF($T$1,IF($A10="","",IF($A10="between",SUMIFS(Metrics!AG:AG,Metrics!$H:$H,"&gt;="&amp;$B10,Metrics!$H:$H,"&lt;"&amp;$D10,Metrics!$AM:$AM,"=No",Metrics!$G:$G,"=Full Reporter"),SUMIFS(Metrics!AG:AG,Metrics!$H:$H,"&gt;="&amp;$B10,Metrics!$AM:$AM,"=No",Metrics!$G:$G,"=Full Reporter"))),IF($A10="","",IF($A10="between",SUMIFS(Metrics!AG:AG,Metrics!$H:$H,"&gt;="&amp;$B10,Metrics!$H:$H,"&lt;"&amp;$D10,Metrics!$G:$G,"=Full Reporter"),SUMIFS(Metrics!AG:AG,Metrics!$H:$H,"&gt;="&amp;$B10,Metrics!$G:$G,"=Full Reporter")))),IF($T$1,IF($A10="","",IF($A10="between",SUMIFS(Metrics!AG:AG,Metrics!$H:$H,"&gt;="&amp;$B10,Metrics!$H:$H,"&lt;"&amp;$D10,Metrics!$AM:$AM,"=No"),SUMIFS(Metrics!AG:AG,Metrics!$H:$H,"&gt;="&amp;$B10,Metrics!$AM:$AM,"=No"))),IF($A10="","",IF($A10="between",SUMIFS(Metrics!AG:AG,Metrics!$H:$H,"&gt;="&amp;$B10,Metrics!$H:$H,"&lt;"&amp;$D10),SUMIFS(Metrics!AG:AG,Metrics!$H:$H,"&gt;="&amp;$B10)))))</f>
        <v/>
      </c>
      <c r="Q10" s="132" t="str">
        <f>IF($T$6,IF($T$1,IF($A10="","",IF($A10="between",SUMIFS(Metrics!AI:AI,Metrics!$H:$H,"&gt;="&amp;$B10,Metrics!$H:$H,"&lt;"&amp;$D10,Metrics!$AM:$AM,"=No",Metrics!$G:$G,"=Full Reporter"),SUMIFS(Metrics!AI:AI,Metrics!$H:$H,"&gt;="&amp;$B10,Metrics!$AM:$AM,"=No",Metrics!$G:$G,"=Full Reporter"))),IF($A10="","",IF($A10="between",SUMIFS(Metrics!AI:AI,Metrics!$H:$H,"&gt;="&amp;$B10,Metrics!$H:$H,"&lt;"&amp;$D10,Metrics!$G:$G,"=Full Reporter"),SUMIFS(Metrics!AI:AI,Metrics!$H:$H,"&gt;="&amp;$B10,Metrics!$G:$G,"=Full Reporter")))),IF($T$1,IF($A10="","",IF($A10="between",SUMIFS(Metrics!AI:AI,Metrics!$H:$H,"&gt;="&amp;$B10,Metrics!$H:$H,"&lt;"&amp;$D10,Metrics!$AM:$AM,"=No"),SUMIFS(Metrics!AI:AI,Metrics!$H:$H,"&gt;="&amp;$B10,Metrics!$AM:$AM,"=No"))),IF($A10="","",IF($A10="between",SUMIFS(Metrics!AI:AI,Metrics!$H:$H,"&gt;="&amp;$B10,Metrics!$H:$H,"&lt;"&amp;$D10),SUMIFS(Metrics!AI:AI,Metrics!$H:$H,"&gt;="&amp;$B10)))))</f>
        <v/>
      </c>
      <c r="R10" s="133" t="str">
        <f>IF($T$6,IF($T$1,IF($A10="","",IF($A10="between",SUMIFS(Metrics!AK:AK,Metrics!$H:$H,"&gt;="&amp;$B10,Metrics!$H:$H,"&lt;"&amp;$D10,Metrics!$AM:$AM,"=No",Metrics!$G:$G,"=Full Reporter"),SUMIFS(Metrics!AK:AK,Metrics!$H:$H,"&gt;="&amp;$B10,Metrics!$AM:$AM,"=No",Metrics!$G:$G,"=Full Reporter"))),IF($A10="","",IF($A10="between",SUMIFS(Metrics!AK:AK,Metrics!$H:$H,"&gt;="&amp;$B10,Metrics!$H:$H,"&lt;"&amp;$D10,Metrics!$G:$G,"=Full Reporter"),SUMIFS(Metrics!AK:AK,Metrics!$H:$H,"&gt;="&amp;$B10,Metrics!$G:$G,"=Full Reporter")))),IF($T$1,IF($A10="","",IF($A10="between",SUMIFS(Metrics!AK:AK,Metrics!$H:$H,"&gt;="&amp;$B10,Metrics!$H:$H,"&lt;"&amp;$D10,Metrics!$AM:$AM,"=No"),SUMIFS(Metrics!AK:AK,Metrics!$H:$H,"&gt;="&amp;$B10,Metrics!$AM:$AM,"=No"))),IF($A10="","",IF($A10="between",SUMIFS(Metrics!AK:AK,Metrics!$H:$H,"&gt;="&amp;$B10,Metrics!$H:$H,"&lt;"&amp;$D10),SUMIFS(Metrics!AK:AK,Metrics!$H:$H,"&gt;="&amp;$B10)))))</f>
        <v/>
      </c>
      <c r="S10" s="80"/>
      <c r="T10" s="80"/>
      <c r="U10" s="80"/>
      <c r="V10" s="80"/>
      <c r="W10" s="80"/>
      <c r="X10" s="80"/>
      <c r="Y10" s="80"/>
    </row>
    <row r="11" spans="1:25" s="81" customFormat="1" ht="10.5">
      <c r="A11" s="117" t="str">
        <f t="shared" si="2"/>
        <v/>
      </c>
      <c r="B11" s="118" t="str">
        <f t="shared" si="3"/>
        <v/>
      </c>
      <c r="C11" s="116" t="str">
        <f t="shared" si="1"/>
        <v/>
      </c>
      <c r="D11" s="82"/>
      <c r="E11" s="211" t="str">
        <f t="shared" si="0"/>
        <v>invalid bin</v>
      </c>
      <c r="F11" s="128" t="str">
        <f>IF($T$6,IF($T$1,IF($A11="","",IF($A11="between",SUMIFS(Metrics!L:L,Metrics!$H:$H,"&gt;="&amp;$B11,Metrics!$H:$H,"&lt;"&amp;$D11,Metrics!$AM:$AM,"=No",Metrics!$G:$G,"=Full Reporter"),SUMIFS(Metrics!L:L,Metrics!$H:$H,"&gt;="&amp;$B11,Metrics!$AM:$AM,"=No",Metrics!$G:$G,"=Full Reporter"))),IF($A11="","",IF($A11="between",SUMIFS(Metrics!L:L,Metrics!$H:$H,"&gt;="&amp;$B11,Metrics!$H:$H,"&lt;"&amp;$D11,Metrics!$G:$G,"=Full Reporter"),SUMIFS(Metrics!L:L,Metrics!$H:$H,"&gt;="&amp;$B11,Metrics!$G:$G,"=Full Reporter")))),IF($T$1,IF($A11="","",IF($A11="between",SUMIFS(Metrics!L:L,Metrics!$H:$H,"&gt;="&amp;$B11,Metrics!$H:$H,"&lt;"&amp;$D11,Metrics!$AM:$AM,"=No"),SUMIFS(Metrics!L:L,Metrics!$H:$H,"&gt;="&amp;$B11,Metrics!$AM:$AM,"=No"))),IF($A11="","",IF($A11="between",SUMIFS(Metrics!L:L,Metrics!$H:$H,"&gt;="&amp;$B11,Metrics!$H:$H,"&lt;"&amp;$D11),SUMIFS(Metrics!L:L,Metrics!$H:$H,"&gt;="&amp;$B11)))))</f>
        <v/>
      </c>
      <c r="G11" s="129" t="str">
        <f>IF($T$6,IF($T$1,IF($A11="","",IF($A11="between",AVERAGEIFS(Metrics!N:N,Metrics!$H:$H,"&gt;="&amp;$B11,Metrics!$H:$H,"&lt;"&amp;$D11,Metrics!$AM:$AM,"=No",Metrics!$G:$G,"=Full Reporter"),AVERAGEIFS(Metrics!N:N,Metrics!$H:$H,"&gt;="&amp;$B11,Metrics!$AM:$AM,"=No",Metrics!$G:$G,"=Full Reporter"))),IF($A11="","",IF($A11="between",AVERAGEIFS(Metrics!N:N,Metrics!$H:$H,"&gt;="&amp;$B11,Metrics!$H:$H,"&lt;"&amp;$D11,Metrics!$G:$G,"=Full Reporter"),AVERAGEIFS(Metrics!N:N,Metrics!$H:$H,"&gt;="&amp;$B11,Metrics!$G:$G,"=Full Reporter")))),IF($T$1,IF($A11="","",IF($A11="between",AVERAGEIFS(Metrics!N:N,Metrics!$H:$H,"&gt;="&amp;$B11,Metrics!$H:$H,"&lt;"&amp;$D11,Metrics!$AM:$AM,"=No"),AVERAGEIFS(Metrics!N:N,Metrics!$H:$H,"&gt;="&amp;$B11,Metrics!$AM:$AM,"=No"))),IF($A11="","",IF($A11="between",AVERAGEIFS(Metrics!N:N,Metrics!$H:$H,"&gt;="&amp;$B11,Metrics!$H:$H,"&lt;"&amp;$D11),AVERAGEIFS(Metrics!N:N,Metrics!$H:$H,"&gt;="&amp;$B11)))))</f>
        <v/>
      </c>
      <c r="H11" s="130" t="str">
        <f>IF($T$6,IF($T$1,IF($A11="","",IF($A11="between",AVERAGEIFS(Metrics!P:P,Metrics!$H:$H,"&gt;="&amp;$B11,Metrics!$H:$H,"&lt;"&amp;$D11,Metrics!$AM:$AM,"=No",Metrics!$G:$G,"=Full Reporter"),AVERAGEIFS(Metrics!P:P,Metrics!$H:$H,"&gt;="&amp;$B11,Metrics!$AM:$AM,"=No",Metrics!$G:$G,"=Full Reporter"))),IF($A11="","",IF($A11="between",AVERAGEIFS(Metrics!P:P,Metrics!$H:$H,"&gt;="&amp;$B11,Metrics!$H:$H,"&lt;"&amp;$D11,Metrics!$G:$G,"=Full Reporter"),AVERAGEIFS(Metrics!P:P,Metrics!$H:$H,"&gt;="&amp;$B11,Metrics!$G:$G,"=Full Reporter")))),IF($T$1,IF($A11="","",IF($A11="between",AVERAGEIFS(Metrics!P:P,Metrics!$H:$H,"&gt;="&amp;$B11,Metrics!$H:$H,"&lt;"&amp;$D11,Metrics!$AM:$AM,"=No"),AVERAGEIFS(Metrics!P:P,Metrics!$H:$H,"&gt;="&amp;$B11,Metrics!$AM:$AM,"=No"))),IF($A11="","",IF($A11="between",AVERAGEIFS(Metrics!P:P,Metrics!$H:$H,"&gt;="&amp;$B11,Metrics!$H:$H,"&lt;"&amp;$D11),AVERAGEIFS(Metrics!P:P,Metrics!$H:$H,"&gt;="&amp;$B11)))))</f>
        <v/>
      </c>
      <c r="I11" s="129" t="str">
        <f>IF($T$6,IF($T$1,IF($A11="","",IF($A11="between",AVERAGEIFS(Metrics!R:R,Metrics!$H:$H,"&gt;="&amp;$B11,Metrics!$H:$H,"&lt;"&amp;$D11,Metrics!$AM:$AM,"=No",Metrics!$G:$G,"=Full Reporter"),AVERAGEIFS(Metrics!R:R,Metrics!$H:$H,"&gt;="&amp;$B11,Metrics!$AM:$AM,"=No",Metrics!$G:$G,"=Full Reporter"))),IF($A11="","",IF($A11="between",AVERAGEIFS(Metrics!R:R,Metrics!$H:$H,"&gt;="&amp;$B11,Metrics!$H:$H,"&lt;"&amp;$D11,Metrics!$G:$G,"=Full Reporter"),AVERAGEIFS(Metrics!R:R,Metrics!$H:$H,"&gt;="&amp;$B11,Metrics!$G:$G,"=Full Reporter")))),IF($T$1,IF($A11="","",IF($A11="between",AVERAGEIFS(Metrics!R:R,Metrics!$H:$H,"&gt;="&amp;$B11,Metrics!$H:$H,"&lt;"&amp;$D11,Metrics!$AM:$AM,"=No"),AVERAGEIFS(Metrics!R:R,Metrics!$H:$H,"&gt;="&amp;$B11,Metrics!$AM:$AM,"=No"))),IF($A11="","",IF($A11="between",AVERAGEIFS(Metrics!R:R,Metrics!$H:$H,"&gt;="&amp;$B11,Metrics!$H:$H,"&lt;"&amp;$D11),AVERAGEIFS(Metrics!R:R,Metrics!$H:$H,"&gt;="&amp;$B11)))))</f>
        <v/>
      </c>
      <c r="J11" s="130" t="str">
        <f>IF($T$6,IF($T$1,IF($A11="","",IF($A11="between",AVERAGEIFS(Metrics!T:T,Metrics!$H:$H,"&gt;="&amp;$B11,Metrics!$H:$H,"&lt;"&amp;$D11,Metrics!$AM:$AM,"=No",Metrics!$G:$G,"=Full Reporter"),AVERAGEIFS(Metrics!T:T,Metrics!$H:$H,"&gt;="&amp;$B11,Metrics!$AM:$AM,"=No",Metrics!$G:$G,"=Full Reporter"))),IF($A11="","",IF($A11="between",AVERAGEIFS(Metrics!T:T,Metrics!$H:$H,"&gt;="&amp;$B11,Metrics!$H:$H,"&lt;"&amp;$D11,Metrics!$G:$G,"=Full Reporter"),AVERAGEIFS(Metrics!T:T,Metrics!$H:$H,"&gt;="&amp;$B11,Metrics!$G:$G,"=Full Reporter")))),IF($T$1,IF($A11="","",IF($A11="between",AVERAGEIFS(Metrics!T:T,Metrics!$H:$H,"&gt;="&amp;$B11,Metrics!$H:$H,"&lt;"&amp;$D11,Metrics!$AM:$AM,"=No"),AVERAGEIFS(Metrics!T:T,Metrics!$H:$H,"&gt;="&amp;$B11,Metrics!$AM:$AM,"=No"))),IF($A11="","",IF($A11="between",AVERAGEIFS(Metrics!T:T,Metrics!$H:$H,"&gt;="&amp;$B11,Metrics!$H:$H,"&lt;"&amp;$D11),AVERAGEIFS(Metrics!T:T,Metrics!$H:$H,"&gt;="&amp;$B11)))))</f>
        <v/>
      </c>
      <c r="K11" s="129" t="str">
        <f>IF($T$6,IF($T$1,IF($A11="","",IF($A11="between",AVERAGEIFS(Metrics!V:V,Metrics!$H:$H,"&gt;="&amp;$B11,Metrics!$H:$H,"&lt;"&amp;$D11,Metrics!$AM:$AM,"=No",Metrics!$G:$G,"=Full Reporter"),AVERAGEIFS(Metrics!V:V,Metrics!$H:$H,"&gt;="&amp;$B11,Metrics!$AM:$AM,"=No",Metrics!$G:$G,"=Full Reporter"))),IF($A11="","",IF($A11="between",AVERAGEIFS(Metrics!V:V,Metrics!$H:$H,"&gt;="&amp;$B11,Metrics!$H:$H,"&lt;"&amp;$D11,Metrics!$G:$G,"=Full Reporter"),AVERAGEIFS(Metrics!V:V,Metrics!$H:$H,"&gt;="&amp;$B11,Metrics!$G:$G,"=Full Reporter")))),IF($T$1,IF($A11="","",IF($A11="between",AVERAGEIFS(Metrics!V:V,Metrics!$H:$H,"&gt;="&amp;$B11,Metrics!$H:$H,"&lt;"&amp;$D11,Metrics!$AM:$AM,"=No"),AVERAGEIFS(Metrics!V:V,Metrics!$H:$H,"&gt;="&amp;$B11,Metrics!$AM:$AM,"=No"))),IF($A11="","",IF($A11="between",AVERAGEIFS(Metrics!V:V,Metrics!$H:$H,"&gt;="&amp;$B11,Metrics!$H:$H,"&lt;"&amp;$D11),AVERAGEIFS(Metrics!V:V,Metrics!$H:$H,"&gt;="&amp;$B11)))))</f>
        <v/>
      </c>
      <c r="L11" s="129" t="str">
        <f>IF($T$6,IF($T$1,IF($A11="","",IF($A11="between",AVERAGEIFS(Metrics!X:X,Metrics!$H:$H,"&gt;="&amp;$B11,Metrics!$H:$H,"&lt;"&amp;$D11,Metrics!$AM:$AM,"=No",Metrics!$G:$G,"=Full Reporter"),AVERAGEIFS(Metrics!X:X,Metrics!$H:$H,"&gt;="&amp;$B11,Metrics!$AM:$AM,"=No",Metrics!$G:$G,"=Full Reporter"))),IF($A11="","",IF($A11="between",AVERAGEIFS(Metrics!X:X,Metrics!$H:$H,"&gt;="&amp;$B11,Metrics!$H:$H,"&lt;"&amp;$D11,Metrics!$G:$G,"=Full Reporter"),AVERAGEIFS(Metrics!X:X,Metrics!$H:$H,"&gt;="&amp;$B11,Metrics!$G:$G,"=Full Reporter")))),IF($T$1,IF($A11="","",IF($A11="between",AVERAGEIFS(Metrics!X:X,Metrics!$H:$H,"&gt;="&amp;$B11,Metrics!$H:$H,"&lt;"&amp;$D11,Metrics!$AM:$AM,"=No"),AVERAGEIFS(Metrics!X:X,Metrics!$H:$H,"&gt;="&amp;$B11,Metrics!$AM:$AM,"=No"))),IF($A11="","",IF($A11="between",AVERAGEIFS(Metrics!X:X,Metrics!$H:$H,"&gt;="&amp;$B11,Metrics!$H:$H,"&lt;"&amp;$D11),AVERAGEIFS(Metrics!X:X,Metrics!$H:$H,"&gt;="&amp;$B11)))))</f>
        <v/>
      </c>
      <c r="M11" s="131" t="str">
        <f>IF($T$6,IF($T$1,IF($A11="","",IF($A11="between",SUMIFS(Metrics!AA:AA,Metrics!$H:$H,"&gt;="&amp;$B11,Metrics!$H:$H,"&lt;"&amp;$D11,Metrics!$AM:$AM,"=No",Metrics!$G:$G,"=Full Reporter"),SUMIFS(Metrics!AA:AA,Metrics!$H:$H,"&gt;="&amp;$B11,Metrics!$AM:$AM,"=No",Metrics!$G:$G,"=Full Reporter"))),IF($A11="","",IF($A11="between",SUMIFS(Metrics!AA:AA,Metrics!$H:$H,"&gt;="&amp;$B11,Metrics!$H:$H,"&lt;"&amp;$D11,Metrics!$G:$G,"=Full Reporter"),SUMIFS(Metrics!AA:AA,Metrics!$H:$H,"&gt;="&amp;$B11,Metrics!$G:$G,"=Full Reporter")))),IF($T$1,IF($A11="","",IF($A11="between",SUMIFS(Metrics!AA:AA,Metrics!$H:$H,"&gt;="&amp;$B11,Metrics!$H:$H,"&lt;"&amp;$D11,Metrics!$AM:$AM,"=No"),SUMIFS(Metrics!AA:AA,Metrics!$H:$H,"&gt;="&amp;$B11,Metrics!$AM:$AM,"=No"))),IF($A11="","",IF($A11="between",SUMIFS(Metrics!AA:AA,Metrics!$H:$H,"&gt;="&amp;$B11,Metrics!$H:$H,"&lt;"&amp;$D11),SUMIFS(Metrics!AA:AA,Metrics!$H:$H,"&gt;="&amp;$B11)))))</f>
        <v/>
      </c>
      <c r="N11" s="131" t="str">
        <f>IF($T$6,IF($T$1,IF($A11="","",IF($A11="between",SUMIFS(Metrics!AC:AC,Metrics!$H:$H,"&gt;="&amp;$B11,Metrics!$H:$H,"&lt;"&amp;$D11,Metrics!$AM:$AM,"=No",Metrics!$G:$G,"=Full Reporter"),SUMIFS(Metrics!AC:AC,Metrics!$H:$H,"&gt;="&amp;$B11,Metrics!$AM:$AM,"=No",Metrics!$G:$G,"=Full Reporter"))),IF($A11="","",IF($A11="between",SUMIFS(Metrics!AC:AC,Metrics!$H:$H,"&gt;="&amp;$B11,Metrics!$H:$H,"&lt;"&amp;$D11,Metrics!$G:$G,"=Full Reporter"),SUMIFS(Metrics!AC:AC,Metrics!$H:$H,"&gt;="&amp;$B11,Metrics!$G:$G,"=Full Reporter")))),IF($T$1,IF($A11="","",IF($A11="between",SUMIFS(Metrics!AC:AC,Metrics!$H:$H,"&gt;="&amp;$B11,Metrics!$H:$H,"&lt;"&amp;$D11,Metrics!$AM:$AM,"=No"),SUMIFS(Metrics!AC:AC,Metrics!$H:$H,"&gt;="&amp;$B11,Metrics!$AM:$AM,"=No"))),IF($A11="","",IF($A11="between",SUMIFS(Metrics!AC:AC,Metrics!$H:$H,"&gt;="&amp;$B11,Metrics!$H:$H,"&lt;"&amp;$D11),SUMIFS(Metrics!AC:AC,Metrics!$H:$H,"&gt;="&amp;$B11)))))</f>
        <v/>
      </c>
      <c r="O11" s="132" t="str">
        <f>IF($T$6,IF($T$1,IF($A11="","",IF($A11="between",SUMIFS(Metrics!AE:AE,Metrics!$H:$H,"&gt;="&amp;$B11,Metrics!$H:$H,"&lt;"&amp;$D11,Metrics!$AM:$AM,"=No",Metrics!$G:$G,"=Full Reporter"),SUMIFS(Metrics!AE:AE,Metrics!$H:$H,"&gt;="&amp;$B11,Metrics!$AM:$AM,"=No",Metrics!$G:$G,"=Full Reporter"))),IF($A11="","",IF($A11="between",SUMIFS(Metrics!AE:AE,Metrics!$H:$H,"&gt;="&amp;$B11,Metrics!$H:$H,"&lt;"&amp;$D11,Metrics!$G:$G,"=Full Reporter"),SUMIFS(Metrics!AE:AE,Metrics!$H:$H,"&gt;="&amp;$B11,Metrics!$G:$G,"=Full Reporter")))),IF($T$1,IF($A11="","",IF($A11="between",SUMIFS(Metrics!AE:AE,Metrics!$H:$H,"&gt;="&amp;$B11,Metrics!$H:$H,"&lt;"&amp;$D11,Metrics!$AM:$AM,"=No"),SUMIFS(Metrics!AE:AE,Metrics!$H:$H,"&gt;="&amp;$B11,Metrics!$AM:$AM,"=No"))),IF($A11="","",IF($A11="between",SUMIFS(Metrics!AE:AE,Metrics!$H:$H,"&gt;="&amp;$B11,Metrics!$H:$H,"&lt;"&amp;$D11),SUMIFS(Metrics!AE:AE,Metrics!$H:$H,"&gt;="&amp;$B11)))))</f>
        <v/>
      </c>
      <c r="P11" s="132" t="str">
        <f>IF($T$6,IF($T$1,IF($A11="","",IF($A11="between",SUMIFS(Metrics!AG:AG,Metrics!$H:$H,"&gt;="&amp;$B11,Metrics!$H:$H,"&lt;"&amp;$D11,Metrics!$AM:$AM,"=No",Metrics!$G:$G,"=Full Reporter"),SUMIFS(Metrics!AG:AG,Metrics!$H:$H,"&gt;="&amp;$B11,Metrics!$AM:$AM,"=No",Metrics!$G:$G,"=Full Reporter"))),IF($A11="","",IF($A11="between",SUMIFS(Metrics!AG:AG,Metrics!$H:$H,"&gt;="&amp;$B11,Metrics!$H:$H,"&lt;"&amp;$D11,Metrics!$G:$G,"=Full Reporter"),SUMIFS(Metrics!AG:AG,Metrics!$H:$H,"&gt;="&amp;$B11,Metrics!$G:$G,"=Full Reporter")))),IF($T$1,IF($A11="","",IF($A11="between",SUMIFS(Metrics!AG:AG,Metrics!$H:$H,"&gt;="&amp;$B11,Metrics!$H:$H,"&lt;"&amp;$D11,Metrics!$AM:$AM,"=No"),SUMIFS(Metrics!AG:AG,Metrics!$H:$H,"&gt;="&amp;$B11,Metrics!$AM:$AM,"=No"))),IF($A11="","",IF($A11="between",SUMIFS(Metrics!AG:AG,Metrics!$H:$H,"&gt;="&amp;$B11,Metrics!$H:$H,"&lt;"&amp;$D11),SUMIFS(Metrics!AG:AG,Metrics!$H:$H,"&gt;="&amp;$B11)))))</f>
        <v/>
      </c>
      <c r="Q11" s="132" t="str">
        <f>IF($T$6,IF($T$1,IF($A11="","",IF($A11="between",SUMIFS(Metrics!AI:AI,Metrics!$H:$H,"&gt;="&amp;$B11,Metrics!$H:$H,"&lt;"&amp;$D11,Metrics!$AM:$AM,"=No",Metrics!$G:$G,"=Full Reporter"),SUMIFS(Metrics!AI:AI,Metrics!$H:$H,"&gt;="&amp;$B11,Metrics!$AM:$AM,"=No",Metrics!$G:$G,"=Full Reporter"))),IF($A11="","",IF($A11="between",SUMIFS(Metrics!AI:AI,Metrics!$H:$H,"&gt;="&amp;$B11,Metrics!$H:$H,"&lt;"&amp;$D11,Metrics!$G:$G,"=Full Reporter"),SUMIFS(Metrics!AI:AI,Metrics!$H:$H,"&gt;="&amp;$B11,Metrics!$G:$G,"=Full Reporter")))),IF($T$1,IF($A11="","",IF($A11="between",SUMIFS(Metrics!AI:AI,Metrics!$H:$H,"&gt;="&amp;$B11,Metrics!$H:$H,"&lt;"&amp;$D11,Metrics!$AM:$AM,"=No"),SUMIFS(Metrics!AI:AI,Metrics!$H:$H,"&gt;="&amp;$B11,Metrics!$AM:$AM,"=No"))),IF($A11="","",IF($A11="between",SUMIFS(Metrics!AI:AI,Metrics!$H:$H,"&gt;="&amp;$B11,Metrics!$H:$H,"&lt;"&amp;$D11),SUMIFS(Metrics!AI:AI,Metrics!$H:$H,"&gt;="&amp;$B11)))))</f>
        <v/>
      </c>
      <c r="R11" s="133" t="str">
        <f>IF($T$6,IF($T$1,IF($A11="","",IF($A11="between",SUMIFS(Metrics!AK:AK,Metrics!$H:$H,"&gt;="&amp;$B11,Metrics!$H:$H,"&lt;"&amp;$D11,Metrics!$AM:$AM,"=No",Metrics!$G:$G,"=Full Reporter"),SUMIFS(Metrics!AK:AK,Metrics!$H:$H,"&gt;="&amp;$B11,Metrics!$AM:$AM,"=No",Metrics!$G:$G,"=Full Reporter"))),IF($A11="","",IF($A11="between",SUMIFS(Metrics!AK:AK,Metrics!$H:$H,"&gt;="&amp;$B11,Metrics!$H:$H,"&lt;"&amp;$D11,Metrics!$G:$G,"=Full Reporter"),SUMIFS(Metrics!AK:AK,Metrics!$H:$H,"&gt;="&amp;$B11,Metrics!$G:$G,"=Full Reporter")))),IF($T$1,IF($A11="","",IF($A11="between",SUMIFS(Metrics!AK:AK,Metrics!$H:$H,"&gt;="&amp;$B11,Metrics!$H:$H,"&lt;"&amp;$D11,Metrics!$AM:$AM,"=No"),SUMIFS(Metrics!AK:AK,Metrics!$H:$H,"&gt;="&amp;$B11,Metrics!$AM:$AM,"=No"))),IF($A11="","",IF($A11="between",SUMIFS(Metrics!AK:AK,Metrics!$H:$H,"&gt;="&amp;$B11,Metrics!$H:$H,"&lt;"&amp;$D11),SUMIFS(Metrics!AK:AK,Metrics!$H:$H,"&gt;="&amp;$B11)))))</f>
        <v/>
      </c>
      <c r="S11" s="80"/>
      <c r="T11" s="80"/>
      <c r="U11" s="80"/>
      <c r="V11" s="80"/>
      <c r="W11" s="80"/>
      <c r="X11" s="80"/>
      <c r="Y11" s="80"/>
    </row>
    <row r="12" spans="1:25" s="81" customFormat="1" ht="10.5">
      <c r="A12" s="117" t="str">
        <f t="shared" si="2"/>
        <v/>
      </c>
      <c r="B12" s="118" t="str">
        <f t="shared" si="3"/>
        <v/>
      </c>
      <c r="C12" s="116" t="str">
        <f t="shared" si="1"/>
        <v/>
      </c>
      <c r="D12" s="82"/>
      <c r="E12" s="211" t="str">
        <f t="shared" si="0"/>
        <v>invalid bin</v>
      </c>
      <c r="F12" s="128" t="str">
        <f>IF($T$6,IF($T$1,IF($A12="","",IF($A12="between",SUMIFS(Metrics!L:L,Metrics!$H:$H,"&gt;="&amp;$B12,Metrics!$H:$H,"&lt;"&amp;$D12,Metrics!$AM:$AM,"=No",Metrics!$G:$G,"=Full Reporter"),SUMIFS(Metrics!L:L,Metrics!$H:$H,"&gt;="&amp;$B12,Metrics!$AM:$AM,"=No",Metrics!$G:$G,"=Full Reporter"))),IF($A12="","",IF($A12="between",SUMIFS(Metrics!L:L,Metrics!$H:$H,"&gt;="&amp;$B12,Metrics!$H:$H,"&lt;"&amp;$D12,Metrics!$G:$G,"=Full Reporter"),SUMIFS(Metrics!L:L,Metrics!$H:$H,"&gt;="&amp;$B12,Metrics!$G:$G,"=Full Reporter")))),IF($T$1,IF($A12="","",IF($A12="between",SUMIFS(Metrics!L:L,Metrics!$H:$H,"&gt;="&amp;$B12,Metrics!$H:$H,"&lt;"&amp;$D12,Metrics!$AM:$AM,"=No"),SUMIFS(Metrics!L:L,Metrics!$H:$H,"&gt;="&amp;$B12,Metrics!$AM:$AM,"=No"))),IF($A12="","",IF($A12="between",SUMIFS(Metrics!L:L,Metrics!$H:$H,"&gt;="&amp;$B12,Metrics!$H:$H,"&lt;"&amp;$D12),SUMIFS(Metrics!L:L,Metrics!$H:$H,"&gt;="&amp;$B12)))))</f>
        <v/>
      </c>
      <c r="G12" s="129" t="str">
        <f>IF($T$6,IF($T$1,IF($A12="","",IF($A12="between",AVERAGEIFS(Metrics!N:N,Metrics!$H:$H,"&gt;="&amp;$B12,Metrics!$H:$H,"&lt;"&amp;$D12,Metrics!$AM:$AM,"=No",Metrics!$G:$G,"=Full Reporter"),AVERAGEIFS(Metrics!N:N,Metrics!$H:$H,"&gt;="&amp;$B12,Metrics!$AM:$AM,"=No",Metrics!$G:$G,"=Full Reporter"))),IF($A12="","",IF($A12="between",AVERAGEIFS(Metrics!N:N,Metrics!$H:$H,"&gt;="&amp;$B12,Metrics!$H:$H,"&lt;"&amp;$D12,Metrics!$G:$G,"=Full Reporter"),AVERAGEIFS(Metrics!N:N,Metrics!$H:$H,"&gt;="&amp;$B12,Metrics!$G:$G,"=Full Reporter")))),IF($T$1,IF($A12="","",IF($A12="between",AVERAGEIFS(Metrics!N:N,Metrics!$H:$H,"&gt;="&amp;$B12,Metrics!$H:$H,"&lt;"&amp;$D12,Metrics!$AM:$AM,"=No"),AVERAGEIFS(Metrics!N:N,Metrics!$H:$H,"&gt;="&amp;$B12,Metrics!$AM:$AM,"=No"))),IF($A12="","",IF($A12="between",AVERAGEIFS(Metrics!N:N,Metrics!$H:$H,"&gt;="&amp;$B12,Metrics!$H:$H,"&lt;"&amp;$D12),AVERAGEIFS(Metrics!N:N,Metrics!$H:$H,"&gt;="&amp;$B12)))))</f>
        <v/>
      </c>
      <c r="H12" s="130" t="str">
        <f>IF($T$6,IF($T$1,IF($A12="","",IF($A12="between",AVERAGEIFS(Metrics!P:P,Metrics!$H:$H,"&gt;="&amp;$B12,Metrics!$H:$H,"&lt;"&amp;$D12,Metrics!$AM:$AM,"=No",Metrics!$G:$G,"=Full Reporter"),AVERAGEIFS(Metrics!P:P,Metrics!$H:$H,"&gt;="&amp;$B12,Metrics!$AM:$AM,"=No",Metrics!$G:$G,"=Full Reporter"))),IF($A12="","",IF($A12="between",AVERAGEIFS(Metrics!P:P,Metrics!$H:$H,"&gt;="&amp;$B12,Metrics!$H:$H,"&lt;"&amp;$D12,Metrics!$G:$G,"=Full Reporter"),AVERAGEIFS(Metrics!P:P,Metrics!$H:$H,"&gt;="&amp;$B12,Metrics!$G:$G,"=Full Reporter")))),IF($T$1,IF($A12="","",IF($A12="between",AVERAGEIFS(Metrics!P:P,Metrics!$H:$H,"&gt;="&amp;$B12,Metrics!$H:$H,"&lt;"&amp;$D12,Metrics!$AM:$AM,"=No"),AVERAGEIFS(Metrics!P:P,Metrics!$H:$H,"&gt;="&amp;$B12,Metrics!$AM:$AM,"=No"))),IF($A12="","",IF($A12="between",AVERAGEIFS(Metrics!P:P,Metrics!$H:$H,"&gt;="&amp;$B12,Metrics!$H:$H,"&lt;"&amp;$D12),AVERAGEIFS(Metrics!P:P,Metrics!$H:$H,"&gt;="&amp;$B12)))))</f>
        <v/>
      </c>
      <c r="I12" s="129" t="str">
        <f>IF($T$6,IF($T$1,IF($A12="","",IF($A12="between",AVERAGEIFS(Metrics!R:R,Metrics!$H:$H,"&gt;="&amp;$B12,Metrics!$H:$H,"&lt;"&amp;$D12,Metrics!$AM:$AM,"=No",Metrics!$G:$G,"=Full Reporter"),AVERAGEIFS(Metrics!R:R,Metrics!$H:$H,"&gt;="&amp;$B12,Metrics!$AM:$AM,"=No",Metrics!$G:$G,"=Full Reporter"))),IF($A12="","",IF($A12="between",AVERAGEIFS(Metrics!R:R,Metrics!$H:$H,"&gt;="&amp;$B12,Metrics!$H:$H,"&lt;"&amp;$D12,Metrics!$G:$G,"=Full Reporter"),AVERAGEIFS(Metrics!R:R,Metrics!$H:$H,"&gt;="&amp;$B12,Metrics!$G:$G,"=Full Reporter")))),IF($T$1,IF($A12="","",IF($A12="between",AVERAGEIFS(Metrics!R:R,Metrics!$H:$H,"&gt;="&amp;$B12,Metrics!$H:$H,"&lt;"&amp;$D12,Metrics!$AM:$AM,"=No"),AVERAGEIFS(Metrics!R:R,Metrics!$H:$H,"&gt;="&amp;$B12,Metrics!$AM:$AM,"=No"))),IF($A12="","",IF($A12="between",AVERAGEIFS(Metrics!R:R,Metrics!$H:$H,"&gt;="&amp;$B12,Metrics!$H:$H,"&lt;"&amp;$D12),AVERAGEIFS(Metrics!R:R,Metrics!$H:$H,"&gt;="&amp;$B12)))))</f>
        <v/>
      </c>
      <c r="J12" s="130" t="str">
        <f>IF($T$6,IF($T$1,IF($A12="","",IF($A12="between",AVERAGEIFS(Metrics!T:T,Metrics!$H:$H,"&gt;="&amp;$B12,Metrics!$H:$H,"&lt;"&amp;$D12,Metrics!$AM:$AM,"=No",Metrics!$G:$G,"=Full Reporter"),AVERAGEIFS(Metrics!T:T,Metrics!$H:$H,"&gt;="&amp;$B12,Metrics!$AM:$AM,"=No",Metrics!$G:$G,"=Full Reporter"))),IF($A12="","",IF($A12="between",AVERAGEIFS(Metrics!T:T,Metrics!$H:$H,"&gt;="&amp;$B12,Metrics!$H:$H,"&lt;"&amp;$D12,Metrics!$G:$G,"=Full Reporter"),AVERAGEIFS(Metrics!T:T,Metrics!$H:$H,"&gt;="&amp;$B12,Metrics!$G:$G,"=Full Reporter")))),IF($T$1,IF($A12="","",IF($A12="between",AVERAGEIFS(Metrics!T:T,Metrics!$H:$H,"&gt;="&amp;$B12,Metrics!$H:$H,"&lt;"&amp;$D12,Metrics!$AM:$AM,"=No"),AVERAGEIFS(Metrics!T:T,Metrics!$H:$H,"&gt;="&amp;$B12,Metrics!$AM:$AM,"=No"))),IF($A12="","",IF($A12="between",AVERAGEIFS(Metrics!T:T,Metrics!$H:$H,"&gt;="&amp;$B12,Metrics!$H:$H,"&lt;"&amp;$D12),AVERAGEIFS(Metrics!T:T,Metrics!$H:$H,"&gt;="&amp;$B12)))))</f>
        <v/>
      </c>
      <c r="K12" s="129" t="str">
        <f>IF($T$6,IF($T$1,IF($A12="","",IF($A12="between",AVERAGEIFS(Metrics!V:V,Metrics!$H:$H,"&gt;="&amp;$B12,Metrics!$H:$H,"&lt;"&amp;$D12,Metrics!$AM:$AM,"=No",Metrics!$G:$G,"=Full Reporter"),AVERAGEIFS(Metrics!V:V,Metrics!$H:$H,"&gt;="&amp;$B12,Metrics!$AM:$AM,"=No",Metrics!$G:$G,"=Full Reporter"))),IF($A12="","",IF($A12="between",AVERAGEIFS(Metrics!V:V,Metrics!$H:$H,"&gt;="&amp;$B12,Metrics!$H:$H,"&lt;"&amp;$D12,Metrics!$G:$G,"=Full Reporter"),AVERAGEIFS(Metrics!V:V,Metrics!$H:$H,"&gt;="&amp;$B12,Metrics!$G:$G,"=Full Reporter")))),IF($T$1,IF($A12="","",IF($A12="between",AVERAGEIFS(Metrics!V:V,Metrics!$H:$H,"&gt;="&amp;$B12,Metrics!$H:$H,"&lt;"&amp;$D12,Metrics!$AM:$AM,"=No"),AVERAGEIFS(Metrics!V:V,Metrics!$H:$H,"&gt;="&amp;$B12,Metrics!$AM:$AM,"=No"))),IF($A12="","",IF($A12="between",AVERAGEIFS(Metrics!V:V,Metrics!$H:$H,"&gt;="&amp;$B12,Metrics!$H:$H,"&lt;"&amp;$D12),AVERAGEIFS(Metrics!V:V,Metrics!$H:$H,"&gt;="&amp;$B12)))))</f>
        <v/>
      </c>
      <c r="L12" s="129" t="str">
        <f>IF($T$6,IF($T$1,IF($A12="","",IF($A12="between",AVERAGEIFS(Metrics!X:X,Metrics!$H:$H,"&gt;="&amp;$B12,Metrics!$H:$H,"&lt;"&amp;$D12,Metrics!$AM:$AM,"=No",Metrics!$G:$G,"=Full Reporter"),AVERAGEIFS(Metrics!X:X,Metrics!$H:$H,"&gt;="&amp;$B12,Metrics!$AM:$AM,"=No",Metrics!$G:$G,"=Full Reporter"))),IF($A12="","",IF($A12="between",AVERAGEIFS(Metrics!X:X,Metrics!$H:$H,"&gt;="&amp;$B12,Metrics!$H:$H,"&lt;"&amp;$D12,Metrics!$G:$G,"=Full Reporter"),AVERAGEIFS(Metrics!X:X,Metrics!$H:$H,"&gt;="&amp;$B12,Metrics!$G:$G,"=Full Reporter")))),IF($T$1,IF($A12="","",IF($A12="between",AVERAGEIFS(Metrics!X:X,Metrics!$H:$H,"&gt;="&amp;$B12,Metrics!$H:$H,"&lt;"&amp;$D12,Metrics!$AM:$AM,"=No"),AVERAGEIFS(Metrics!X:X,Metrics!$H:$H,"&gt;="&amp;$B12,Metrics!$AM:$AM,"=No"))),IF($A12="","",IF($A12="between",AVERAGEIFS(Metrics!X:X,Metrics!$H:$H,"&gt;="&amp;$B12,Metrics!$H:$H,"&lt;"&amp;$D12),AVERAGEIFS(Metrics!X:X,Metrics!$H:$H,"&gt;="&amp;$B12)))))</f>
        <v/>
      </c>
      <c r="M12" s="131" t="str">
        <f>IF($T$6,IF($T$1,IF($A12="","",IF($A12="between",SUMIFS(Metrics!AA:AA,Metrics!$H:$H,"&gt;="&amp;$B12,Metrics!$H:$H,"&lt;"&amp;$D12,Metrics!$AM:$AM,"=No",Metrics!$G:$G,"=Full Reporter"),SUMIFS(Metrics!AA:AA,Metrics!$H:$H,"&gt;="&amp;$B12,Metrics!$AM:$AM,"=No",Metrics!$G:$G,"=Full Reporter"))),IF($A12="","",IF($A12="between",SUMIFS(Metrics!AA:AA,Metrics!$H:$H,"&gt;="&amp;$B12,Metrics!$H:$H,"&lt;"&amp;$D12,Metrics!$G:$G,"=Full Reporter"),SUMIFS(Metrics!AA:AA,Metrics!$H:$H,"&gt;="&amp;$B12,Metrics!$G:$G,"=Full Reporter")))),IF($T$1,IF($A12="","",IF($A12="between",SUMIFS(Metrics!AA:AA,Metrics!$H:$H,"&gt;="&amp;$B12,Metrics!$H:$H,"&lt;"&amp;$D12,Metrics!$AM:$AM,"=No"),SUMIFS(Metrics!AA:AA,Metrics!$H:$H,"&gt;="&amp;$B12,Metrics!$AM:$AM,"=No"))),IF($A12="","",IF($A12="between",SUMIFS(Metrics!AA:AA,Metrics!$H:$H,"&gt;="&amp;$B12,Metrics!$H:$H,"&lt;"&amp;$D12),SUMIFS(Metrics!AA:AA,Metrics!$H:$H,"&gt;="&amp;$B12)))))</f>
        <v/>
      </c>
      <c r="N12" s="131" t="str">
        <f>IF($T$6,IF($T$1,IF($A12="","",IF($A12="between",SUMIFS(Metrics!AC:AC,Metrics!$H:$H,"&gt;="&amp;$B12,Metrics!$H:$H,"&lt;"&amp;$D12,Metrics!$AM:$AM,"=No",Metrics!$G:$G,"=Full Reporter"),SUMIFS(Metrics!AC:AC,Metrics!$H:$H,"&gt;="&amp;$B12,Metrics!$AM:$AM,"=No",Metrics!$G:$G,"=Full Reporter"))),IF($A12="","",IF($A12="between",SUMIFS(Metrics!AC:AC,Metrics!$H:$H,"&gt;="&amp;$B12,Metrics!$H:$H,"&lt;"&amp;$D12,Metrics!$G:$G,"=Full Reporter"),SUMIFS(Metrics!AC:AC,Metrics!$H:$H,"&gt;="&amp;$B12,Metrics!$G:$G,"=Full Reporter")))),IF($T$1,IF($A12="","",IF($A12="between",SUMIFS(Metrics!AC:AC,Metrics!$H:$H,"&gt;="&amp;$B12,Metrics!$H:$H,"&lt;"&amp;$D12,Metrics!$AM:$AM,"=No"),SUMIFS(Metrics!AC:AC,Metrics!$H:$H,"&gt;="&amp;$B12,Metrics!$AM:$AM,"=No"))),IF($A12="","",IF($A12="between",SUMIFS(Metrics!AC:AC,Metrics!$H:$H,"&gt;="&amp;$B12,Metrics!$H:$H,"&lt;"&amp;$D12),SUMIFS(Metrics!AC:AC,Metrics!$H:$H,"&gt;="&amp;$B12)))))</f>
        <v/>
      </c>
      <c r="O12" s="132" t="str">
        <f>IF($T$6,IF($T$1,IF($A12="","",IF($A12="between",SUMIFS(Metrics!AE:AE,Metrics!$H:$H,"&gt;="&amp;$B12,Metrics!$H:$H,"&lt;"&amp;$D12,Metrics!$AM:$AM,"=No",Metrics!$G:$G,"=Full Reporter"),SUMIFS(Metrics!AE:AE,Metrics!$H:$H,"&gt;="&amp;$B12,Metrics!$AM:$AM,"=No",Metrics!$G:$G,"=Full Reporter"))),IF($A12="","",IF($A12="between",SUMIFS(Metrics!AE:AE,Metrics!$H:$H,"&gt;="&amp;$B12,Metrics!$H:$H,"&lt;"&amp;$D12,Metrics!$G:$G,"=Full Reporter"),SUMIFS(Metrics!AE:AE,Metrics!$H:$H,"&gt;="&amp;$B12,Metrics!$G:$G,"=Full Reporter")))),IF($T$1,IF($A12="","",IF($A12="between",SUMIFS(Metrics!AE:AE,Metrics!$H:$H,"&gt;="&amp;$B12,Metrics!$H:$H,"&lt;"&amp;$D12,Metrics!$AM:$AM,"=No"),SUMIFS(Metrics!AE:AE,Metrics!$H:$H,"&gt;="&amp;$B12,Metrics!$AM:$AM,"=No"))),IF($A12="","",IF($A12="between",SUMIFS(Metrics!AE:AE,Metrics!$H:$H,"&gt;="&amp;$B12,Metrics!$H:$H,"&lt;"&amp;$D12),SUMIFS(Metrics!AE:AE,Metrics!$H:$H,"&gt;="&amp;$B12)))))</f>
        <v/>
      </c>
      <c r="P12" s="132" t="str">
        <f>IF($T$6,IF($T$1,IF($A12="","",IF($A12="between",SUMIFS(Metrics!AG:AG,Metrics!$H:$H,"&gt;="&amp;$B12,Metrics!$H:$H,"&lt;"&amp;$D12,Metrics!$AM:$AM,"=No",Metrics!$G:$G,"=Full Reporter"),SUMIFS(Metrics!AG:AG,Metrics!$H:$H,"&gt;="&amp;$B12,Metrics!$AM:$AM,"=No",Metrics!$G:$G,"=Full Reporter"))),IF($A12="","",IF($A12="between",SUMIFS(Metrics!AG:AG,Metrics!$H:$H,"&gt;="&amp;$B12,Metrics!$H:$H,"&lt;"&amp;$D12,Metrics!$G:$G,"=Full Reporter"),SUMIFS(Metrics!AG:AG,Metrics!$H:$H,"&gt;="&amp;$B12,Metrics!$G:$G,"=Full Reporter")))),IF($T$1,IF($A12="","",IF($A12="between",SUMIFS(Metrics!AG:AG,Metrics!$H:$H,"&gt;="&amp;$B12,Metrics!$H:$H,"&lt;"&amp;$D12,Metrics!$AM:$AM,"=No"),SUMIFS(Metrics!AG:AG,Metrics!$H:$H,"&gt;="&amp;$B12,Metrics!$AM:$AM,"=No"))),IF($A12="","",IF($A12="between",SUMIFS(Metrics!AG:AG,Metrics!$H:$H,"&gt;="&amp;$B12,Metrics!$H:$H,"&lt;"&amp;$D12),SUMIFS(Metrics!AG:AG,Metrics!$H:$H,"&gt;="&amp;$B12)))))</f>
        <v/>
      </c>
      <c r="Q12" s="132" t="str">
        <f>IF($T$6,IF($T$1,IF($A12="","",IF($A12="between",SUMIFS(Metrics!AI:AI,Metrics!$H:$H,"&gt;="&amp;$B12,Metrics!$H:$H,"&lt;"&amp;$D12,Metrics!$AM:$AM,"=No",Metrics!$G:$G,"=Full Reporter"),SUMIFS(Metrics!AI:AI,Metrics!$H:$H,"&gt;="&amp;$B12,Metrics!$AM:$AM,"=No",Metrics!$G:$G,"=Full Reporter"))),IF($A12="","",IF($A12="between",SUMIFS(Metrics!AI:AI,Metrics!$H:$H,"&gt;="&amp;$B12,Metrics!$H:$H,"&lt;"&amp;$D12,Metrics!$G:$G,"=Full Reporter"),SUMIFS(Metrics!AI:AI,Metrics!$H:$H,"&gt;="&amp;$B12,Metrics!$G:$G,"=Full Reporter")))),IF($T$1,IF($A12="","",IF($A12="between",SUMIFS(Metrics!AI:AI,Metrics!$H:$H,"&gt;="&amp;$B12,Metrics!$H:$H,"&lt;"&amp;$D12,Metrics!$AM:$AM,"=No"),SUMIFS(Metrics!AI:AI,Metrics!$H:$H,"&gt;="&amp;$B12,Metrics!$AM:$AM,"=No"))),IF($A12="","",IF($A12="between",SUMIFS(Metrics!AI:AI,Metrics!$H:$H,"&gt;="&amp;$B12,Metrics!$H:$H,"&lt;"&amp;$D12),SUMIFS(Metrics!AI:AI,Metrics!$H:$H,"&gt;="&amp;$B12)))))</f>
        <v/>
      </c>
      <c r="R12" s="133" t="str">
        <f>IF($T$6,IF($T$1,IF($A12="","",IF($A12="between",SUMIFS(Metrics!AK:AK,Metrics!$H:$H,"&gt;="&amp;$B12,Metrics!$H:$H,"&lt;"&amp;$D12,Metrics!$AM:$AM,"=No",Metrics!$G:$G,"=Full Reporter"),SUMIFS(Metrics!AK:AK,Metrics!$H:$H,"&gt;="&amp;$B12,Metrics!$AM:$AM,"=No",Metrics!$G:$G,"=Full Reporter"))),IF($A12="","",IF($A12="between",SUMIFS(Metrics!AK:AK,Metrics!$H:$H,"&gt;="&amp;$B12,Metrics!$H:$H,"&lt;"&amp;$D12,Metrics!$G:$G,"=Full Reporter"),SUMIFS(Metrics!AK:AK,Metrics!$H:$H,"&gt;="&amp;$B12,Metrics!$G:$G,"=Full Reporter")))),IF($T$1,IF($A12="","",IF($A12="between",SUMIFS(Metrics!AK:AK,Metrics!$H:$H,"&gt;="&amp;$B12,Metrics!$H:$H,"&lt;"&amp;$D12,Metrics!$AM:$AM,"=No"),SUMIFS(Metrics!AK:AK,Metrics!$H:$H,"&gt;="&amp;$B12,Metrics!$AM:$AM,"=No"))),IF($A12="","",IF($A12="between",SUMIFS(Metrics!AK:AK,Metrics!$H:$H,"&gt;="&amp;$B12,Metrics!$H:$H,"&lt;"&amp;$D12),SUMIFS(Metrics!AK:AK,Metrics!$H:$H,"&gt;="&amp;$B12)))))</f>
        <v/>
      </c>
      <c r="S12" s="80"/>
      <c r="T12" s="80"/>
      <c r="U12" s="80"/>
      <c r="V12" s="80"/>
      <c r="W12" s="80"/>
      <c r="X12" s="80"/>
      <c r="Y12" s="80"/>
    </row>
    <row r="13" spans="1:25" s="81" customFormat="1" ht="10.5">
      <c r="A13" s="117" t="str">
        <f t="shared" si="2"/>
        <v/>
      </c>
      <c r="B13" s="118" t="str">
        <f t="shared" si="3"/>
        <v/>
      </c>
      <c r="C13" s="116" t="str">
        <f t="shared" si="1"/>
        <v/>
      </c>
      <c r="D13" s="82"/>
      <c r="E13" s="211" t="str">
        <f t="shared" si="0"/>
        <v>invalid bin</v>
      </c>
      <c r="F13" s="128" t="str">
        <f>IF($T$6,IF($T$1,IF($A13="","",IF($A13="between",SUMIFS(Metrics!L:L,Metrics!$H:$H,"&gt;="&amp;$B13,Metrics!$H:$H,"&lt;"&amp;$D13,Metrics!$AM:$AM,"=No",Metrics!$G:$G,"=Full Reporter"),SUMIFS(Metrics!L:L,Metrics!$H:$H,"&gt;="&amp;$B13,Metrics!$AM:$AM,"=No",Metrics!$G:$G,"=Full Reporter"))),IF($A13="","",IF($A13="between",SUMIFS(Metrics!L:L,Metrics!$H:$H,"&gt;="&amp;$B13,Metrics!$H:$H,"&lt;"&amp;$D13,Metrics!$G:$G,"=Full Reporter"),SUMIFS(Metrics!L:L,Metrics!$H:$H,"&gt;="&amp;$B13,Metrics!$G:$G,"=Full Reporter")))),IF($T$1,IF($A13="","",IF($A13="between",SUMIFS(Metrics!L:L,Metrics!$H:$H,"&gt;="&amp;$B13,Metrics!$H:$H,"&lt;"&amp;$D13,Metrics!$AM:$AM,"=No"),SUMIFS(Metrics!L:L,Metrics!$H:$H,"&gt;="&amp;$B13,Metrics!$AM:$AM,"=No"))),IF($A13="","",IF($A13="between",SUMIFS(Metrics!L:L,Metrics!$H:$H,"&gt;="&amp;$B13,Metrics!$H:$H,"&lt;"&amp;$D13),SUMIFS(Metrics!L:L,Metrics!$H:$H,"&gt;="&amp;$B13)))))</f>
        <v/>
      </c>
      <c r="G13" s="129" t="str">
        <f>IF($T$6,IF($T$1,IF($A13="","",IF($A13="between",AVERAGEIFS(Metrics!N:N,Metrics!$H:$H,"&gt;="&amp;$B13,Metrics!$H:$H,"&lt;"&amp;$D13,Metrics!$AM:$AM,"=No",Metrics!$G:$G,"=Full Reporter"),AVERAGEIFS(Metrics!N:N,Metrics!$H:$H,"&gt;="&amp;$B13,Metrics!$AM:$AM,"=No",Metrics!$G:$G,"=Full Reporter"))),IF($A13="","",IF($A13="between",AVERAGEIFS(Metrics!N:N,Metrics!$H:$H,"&gt;="&amp;$B13,Metrics!$H:$H,"&lt;"&amp;$D13,Metrics!$G:$G,"=Full Reporter"),AVERAGEIFS(Metrics!N:N,Metrics!$H:$H,"&gt;="&amp;$B13,Metrics!$G:$G,"=Full Reporter")))),IF($T$1,IF($A13="","",IF($A13="between",AVERAGEIFS(Metrics!N:N,Metrics!$H:$H,"&gt;="&amp;$B13,Metrics!$H:$H,"&lt;"&amp;$D13,Metrics!$AM:$AM,"=No"),AVERAGEIFS(Metrics!N:N,Metrics!$H:$H,"&gt;="&amp;$B13,Metrics!$AM:$AM,"=No"))),IF($A13="","",IF($A13="between",AVERAGEIFS(Metrics!N:N,Metrics!$H:$H,"&gt;="&amp;$B13,Metrics!$H:$H,"&lt;"&amp;$D13),AVERAGEIFS(Metrics!N:N,Metrics!$H:$H,"&gt;="&amp;$B13)))))</f>
        <v/>
      </c>
      <c r="H13" s="130" t="str">
        <f>IF($T$6,IF($T$1,IF($A13="","",IF($A13="between",AVERAGEIFS(Metrics!P:P,Metrics!$H:$H,"&gt;="&amp;$B13,Metrics!$H:$H,"&lt;"&amp;$D13,Metrics!$AM:$AM,"=No",Metrics!$G:$G,"=Full Reporter"),AVERAGEIFS(Metrics!P:P,Metrics!$H:$H,"&gt;="&amp;$B13,Metrics!$AM:$AM,"=No",Metrics!$G:$G,"=Full Reporter"))),IF($A13="","",IF($A13="between",AVERAGEIFS(Metrics!P:P,Metrics!$H:$H,"&gt;="&amp;$B13,Metrics!$H:$H,"&lt;"&amp;$D13,Metrics!$G:$G,"=Full Reporter"),AVERAGEIFS(Metrics!P:P,Metrics!$H:$H,"&gt;="&amp;$B13,Metrics!$G:$G,"=Full Reporter")))),IF($T$1,IF($A13="","",IF($A13="between",AVERAGEIFS(Metrics!P:P,Metrics!$H:$H,"&gt;="&amp;$B13,Metrics!$H:$H,"&lt;"&amp;$D13,Metrics!$AM:$AM,"=No"),AVERAGEIFS(Metrics!P:P,Metrics!$H:$H,"&gt;="&amp;$B13,Metrics!$AM:$AM,"=No"))),IF($A13="","",IF($A13="between",AVERAGEIFS(Metrics!P:P,Metrics!$H:$H,"&gt;="&amp;$B13,Metrics!$H:$H,"&lt;"&amp;$D13),AVERAGEIFS(Metrics!P:P,Metrics!$H:$H,"&gt;="&amp;$B13)))))</f>
        <v/>
      </c>
      <c r="I13" s="129" t="str">
        <f>IF($T$6,IF($T$1,IF($A13="","",IF($A13="between",AVERAGEIFS(Metrics!R:R,Metrics!$H:$H,"&gt;="&amp;$B13,Metrics!$H:$H,"&lt;"&amp;$D13,Metrics!$AM:$AM,"=No",Metrics!$G:$G,"=Full Reporter"),AVERAGEIFS(Metrics!R:R,Metrics!$H:$H,"&gt;="&amp;$B13,Metrics!$AM:$AM,"=No",Metrics!$G:$G,"=Full Reporter"))),IF($A13="","",IF($A13="between",AVERAGEIFS(Metrics!R:R,Metrics!$H:$H,"&gt;="&amp;$B13,Metrics!$H:$H,"&lt;"&amp;$D13,Metrics!$G:$G,"=Full Reporter"),AVERAGEIFS(Metrics!R:R,Metrics!$H:$H,"&gt;="&amp;$B13,Metrics!$G:$G,"=Full Reporter")))),IF($T$1,IF($A13="","",IF($A13="between",AVERAGEIFS(Metrics!R:R,Metrics!$H:$H,"&gt;="&amp;$B13,Metrics!$H:$H,"&lt;"&amp;$D13,Metrics!$AM:$AM,"=No"),AVERAGEIFS(Metrics!R:R,Metrics!$H:$H,"&gt;="&amp;$B13,Metrics!$AM:$AM,"=No"))),IF($A13="","",IF($A13="between",AVERAGEIFS(Metrics!R:R,Metrics!$H:$H,"&gt;="&amp;$B13,Metrics!$H:$H,"&lt;"&amp;$D13),AVERAGEIFS(Metrics!R:R,Metrics!$H:$H,"&gt;="&amp;$B13)))))</f>
        <v/>
      </c>
      <c r="J13" s="130" t="str">
        <f>IF($T$6,IF($T$1,IF($A13="","",IF($A13="between",AVERAGEIFS(Metrics!T:T,Metrics!$H:$H,"&gt;="&amp;$B13,Metrics!$H:$H,"&lt;"&amp;$D13,Metrics!$AM:$AM,"=No",Metrics!$G:$G,"=Full Reporter"),AVERAGEIFS(Metrics!T:T,Metrics!$H:$H,"&gt;="&amp;$B13,Metrics!$AM:$AM,"=No",Metrics!$G:$G,"=Full Reporter"))),IF($A13="","",IF($A13="between",AVERAGEIFS(Metrics!T:T,Metrics!$H:$H,"&gt;="&amp;$B13,Metrics!$H:$H,"&lt;"&amp;$D13,Metrics!$G:$G,"=Full Reporter"),AVERAGEIFS(Metrics!T:T,Metrics!$H:$H,"&gt;="&amp;$B13,Metrics!$G:$G,"=Full Reporter")))),IF($T$1,IF($A13="","",IF($A13="between",AVERAGEIFS(Metrics!T:T,Metrics!$H:$H,"&gt;="&amp;$B13,Metrics!$H:$H,"&lt;"&amp;$D13,Metrics!$AM:$AM,"=No"),AVERAGEIFS(Metrics!T:T,Metrics!$H:$H,"&gt;="&amp;$B13,Metrics!$AM:$AM,"=No"))),IF($A13="","",IF($A13="between",AVERAGEIFS(Metrics!T:T,Metrics!$H:$H,"&gt;="&amp;$B13,Metrics!$H:$H,"&lt;"&amp;$D13),AVERAGEIFS(Metrics!T:T,Metrics!$H:$H,"&gt;="&amp;$B13)))))</f>
        <v/>
      </c>
      <c r="K13" s="129" t="str">
        <f>IF($T$6,IF($T$1,IF($A13="","",IF($A13="between",AVERAGEIFS(Metrics!V:V,Metrics!$H:$H,"&gt;="&amp;$B13,Metrics!$H:$H,"&lt;"&amp;$D13,Metrics!$AM:$AM,"=No",Metrics!$G:$G,"=Full Reporter"),AVERAGEIFS(Metrics!V:V,Metrics!$H:$H,"&gt;="&amp;$B13,Metrics!$AM:$AM,"=No",Metrics!$G:$G,"=Full Reporter"))),IF($A13="","",IF($A13="between",AVERAGEIFS(Metrics!V:V,Metrics!$H:$H,"&gt;="&amp;$B13,Metrics!$H:$H,"&lt;"&amp;$D13,Metrics!$G:$G,"=Full Reporter"),AVERAGEIFS(Metrics!V:V,Metrics!$H:$H,"&gt;="&amp;$B13,Metrics!$G:$G,"=Full Reporter")))),IF($T$1,IF($A13="","",IF($A13="between",AVERAGEIFS(Metrics!V:V,Metrics!$H:$H,"&gt;="&amp;$B13,Metrics!$H:$H,"&lt;"&amp;$D13,Metrics!$AM:$AM,"=No"),AVERAGEIFS(Metrics!V:V,Metrics!$H:$H,"&gt;="&amp;$B13,Metrics!$AM:$AM,"=No"))),IF($A13="","",IF($A13="between",AVERAGEIFS(Metrics!V:V,Metrics!$H:$H,"&gt;="&amp;$B13,Metrics!$H:$H,"&lt;"&amp;$D13),AVERAGEIFS(Metrics!V:V,Metrics!$H:$H,"&gt;="&amp;$B13)))))</f>
        <v/>
      </c>
      <c r="L13" s="129" t="str">
        <f>IF($T$6,IF($T$1,IF($A13="","",IF($A13="between",AVERAGEIFS(Metrics!X:X,Metrics!$H:$H,"&gt;="&amp;$B13,Metrics!$H:$H,"&lt;"&amp;$D13,Metrics!$AM:$AM,"=No",Metrics!$G:$G,"=Full Reporter"),AVERAGEIFS(Metrics!X:X,Metrics!$H:$H,"&gt;="&amp;$B13,Metrics!$AM:$AM,"=No",Metrics!$G:$G,"=Full Reporter"))),IF($A13="","",IF($A13="between",AVERAGEIFS(Metrics!X:X,Metrics!$H:$H,"&gt;="&amp;$B13,Metrics!$H:$H,"&lt;"&amp;$D13,Metrics!$G:$G,"=Full Reporter"),AVERAGEIFS(Metrics!X:X,Metrics!$H:$H,"&gt;="&amp;$B13,Metrics!$G:$G,"=Full Reporter")))),IF($T$1,IF($A13="","",IF($A13="between",AVERAGEIFS(Metrics!X:X,Metrics!$H:$H,"&gt;="&amp;$B13,Metrics!$H:$H,"&lt;"&amp;$D13,Metrics!$AM:$AM,"=No"),AVERAGEIFS(Metrics!X:X,Metrics!$H:$H,"&gt;="&amp;$B13,Metrics!$AM:$AM,"=No"))),IF($A13="","",IF($A13="between",AVERAGEIFS(Metrics!X:X,Metrics!$H:$H,"&gt;="&amp;$B13,Metrics!$H:$H,"&lt;"&amp;$D13),AVERAGEIFS(Metrics!X:X,Metrics!$H:$H,"&gt;="&amp;$B13)))))</f>
        <v/>
      </c>
      <c r="M13" s="131" t="str">
        <f>IF($T$6,IF($T$1,IF($A13="","",IF($A13="between",SUMIFS(Metrics!AA:AA,Metrics!$H:$H,"&gt;="&amp;$B13,Metrics!$H:$H,"&lt;"&amp;$D13,Metrics!$AM:$AM,"=No",Metrics!$G:$G,"=Full Reporter"),SUMIFS(Metrics!AA:AA,Metrics!$H:$H,"&gt;="&amp;$B13,Metrics!$AM:$AM,"=No",Metrics!$G:$G,"=Full Reporter"))),IF($A13="","",IF($A13="between",SUMIFS(Metrics!AA:AA,Metrics!$H:$H,"&gt;="&amp;$B13,Metrics!$H:$H,"&lt;"&amp;$D13,Metrics!$G:$G,"=Full Reporter"),SUMIFS(Metrics!AA:AA,Metrics!$H:$H,"&gt;="&amp;$B13,Metrics!$G:$G,"=Full Reporter")))),IF($T$1,IF($A13="","",IF($A13="between",SUMIFS(Metrics!AA:AA,Metrics!$H:$H,"&gt;="&amp;$B13,Metrics!$H:$H,"&lt;"&amp;$D13,Metrics!$AM:$AM,"=No"),SUMIFS(Metrics!AA:AA,Metrics!$H:$H,"&gt;="&amp;$B13,Metrics!$AM:$AM,"=No"))),IF($A13="","",IF($A13="between",SUMIFS(Metrics!AA:AA,Metrics!$H:$H,"&gt;="&amp;$B13,Metrics!$H:$H,"&lt;"&amp;$D13),SUMIFS(Metrics!AA:AA,Metrics!$H:$H,"&gt;="&amp;$B13)))))</f>
        <v/>
      </c>
      <c r="N13" s="131" t="str">
        <f>IF($T$6,IF($T$1,IF($A13="","",IF($A13="between",SUMIFS(Metrics!AC:AC,Metrics!$H:$H,"&gt;="&amp;$B13,Metrics!$H:$H,"&lt;"&amp;$D13,Metrics!$AM:$AM,"=No",Metrics!$G:$G,"=Full Reporter"),SUMIFS(Metrics!AC:AC,Metrics!$H:$H,"&gt;="&amp;$B13,Metrics!$AM:$AM,"=No",Metrics!$G:$G,"=Full Reporter"))),IF($A13="","",IF($A13="between",SUMIFS(Metrics!AC:AC,Metrics!$H:$H,"&gt;="&amp;$B13,Metrics!$H:$H,"&lt;"&amp;$D13,Metrics!$G:$G,"=Full Reporter"),SUMIFS(Metrics!AC:AC,Metrics!$H:$H,"&gt;="&amp;$B13,Metrics!$G:$G,"=Full Reporter")))),IF($T$1,IF($A13="","",IF($A13="between",SUMIFS(Metrics!AC:AC,Metrics!$H:$H,"&gt;="&amp;$B13,Metrics!$H:$H,"&lt;"&amp;$D13,Metrics!$AM:$AM,"=No"),SUMIFS(Metrics!AC:AC,Metrics!$H:$H,"&gt;="&amp;$B13,Metrics!$AM:$AM,"=No"))),IF($A13="","",IF($A13="between",SUMIFS(Metrics!AC:AC,Metrics!$H:$H,"&gt;="&amp;$B13,Metrics!$H:$H,"&lt;"&amp;$D13),SUMIFS(Metrics!AC:AC,Metrics!$H:$H,"&gt;="&amp;$B13)))))</f>
        <v/>
      </c>
      <c r="O13" s="132" t="str">
        <f>IF($T$6,IF($T$1,IF($A13="","",IF($A13="between",SUMIFS(Metrics!AE:AE,Metrics!$H:$H,"&gt;="&amp;$B13,Metrics!$H:$H,"&lt;"&amp;$D13,Metrics!$AM:$AM,"=No",Metrics!$G:$G,"=Full Reporter"),SUMIFS(Metrics!AE:AE,Metrics!$H:$H,"&gt;="&amp;$B13,Metrics!$AM:$AM,"=No",Metrics!$G:$G,"=Full Reporter"))),IF($A13="","",IF($A13="between",SUMIFS(Metrics!AE:AE,Metrics!$H:$H,"&gt;="&amp;$B13,Metrics!$H:$H,"&lt;"&amp;$D13,Metrics!$G:$G,"=Full Reporter"),SUMIFS(Metrics!AE:AE,Metrics!$H:$H,"&gt;="&amp;$B13,Metrics!$G:$G,"=Full Reporter")))),IF($T$1,IF($A13="","",IF($A13="between",SUMIFS(Metrics!AE:AE,Metrics!$H:$H,"&gt;="&amp;$B13,Metrics!$H:$H,"&lt;"&amp;$D13,Metrics!$AM:$AM,"=No"),SUMIFS(Metrics!AE:AE,Metrics!$H:$H,"&gt;="&amp;$B13,Metrics!$AM:$AM,"=No"))),IF($A13="","",IF($A13="between",SUMIFS(Metrics!AE:AE,Metrics!$H:$H,"&gt;="&amp;$B13,Metrics!$H:$H,"&lt;"&amp;$D13),SUMIFS(Metrics!AE:AE,Metrics!$H:$H,"&gt;="&amp;$B13)))))</f>
        <v/>
      </c>
      <c r="P13" s="132" t="str">
        <f>IF($T$6,IF($T$1,IF($A13="","",IF($A13="between",SUMIFS(Metrics!AG:AG,Metrics!$H:$H,"&gt;="&amp;$B13,Metrics!$H:$H,"&lt;"&amp;$D13,Metrics!$AM:$AM,"=No",Metrics!$G:$G,"=Full Reporter"),SUMIFS(Metrics!AG:AG,Metrics!$H:$H,"&gt;="&amp;$B13,Metrics!$AM:$AM,"=No",Metrics!$G:$G,"=Full Reporter"))),IF($A13="","",IF($A13="between",SUMIFS(Metrics!AG:AG,Metrics!$H:$H,"&gt;="&amp;$B13,Metrics!$H:$H,"&lt;"&amp;$D13,Metrics!$G:$G,"=Full Reporter"),SUMIFS(Metrics!AG:AG,Metrics!$H:$H,"&gt;="&amp;$B13,Metrics!$G:$G,"=Full Reporter")))),IF($T$1,IF($A13="","",IF($A13="between",SUMIFS(Metrics!AG:AG,Metrics!$H:$H,"&gt;="&amp;$B13,Metrics!$H:$H,"&lt;"&amp;$D13,Metrics!$AM:$AM,"=No"),SUMIFS(Metrics!AG:AG,Metrics!$H:$H,"&gt;="&amp;$B13,Metrics!$AM:$AM,"=No"))),IF($A13="","",IF($A13="between",SUMIFS(Metrics!AG:AG,Metrics!$H:$H,"&gt;="&amp;$B13,Metrics!$H:$H,"&lt;"&amp;$D13),SUMIFS(Metrics!AG:AG,Metrics!$H:$H,"&gt;="&amp;$B13)))))</f>
        <v/>
      </c>
      <c r="Q13" s="132" t="str">
        <f>IF($T$6,IF($T$1,IF($A13="","",IF($A13="between",SUMIFS(Metrics!AI:AI,Metrics!$H:$H,"&gt;="&amp;$B13,Metrics!$H:$H,"&lt;"&amp;$D13,Metrics!$AM:$AM,"=No",Metrics!$G:$G,"=Full Reporter"),SUMIFS(Metrics!AI:AI,Metrics!$H:$H,"&gt;="&amp;$B13,Metrics!$AM:$AM,"=No",Metrics!$G:$G,"=Full Reporter"))),IF($A13="","",IF($A13="between",SUMIFS(Metrics!AI:AI,Metrics!$H:$H,"&gt;="&amp;$B13,Metrics!$H:$H,"&lt;"&amp;$D13,Metrics!$G:$G,"=Full Reporter"),SUMIFS(Metrics!AI:AI,Metrics!$H:$H,"&gt;="&amp;$B13,Metrics!$G:$G,"=Full Reporter")))),IF($T$1,IF($A13="","",IF($A13="between",SUMIFS(Metrics!AI:AI,Metrics!$H:$H,"&gt;="&amp;$B13,Metrics!$H:$H,"&lt;"&amp;$D13,Metrics!$AM:$AM,"=No"),SUMIFS(Metrics!AI:AI,Metrics!$H:$H,"&gt;="&amp;$B13,Metrics!$AM:$AM,"=No"))),IF($A13="","",IF($A13="between",SUMIFS(Metrics!AI:AI,Metrics!$H:$H,"&gt;="&amp;$B13,Metrics!$H:$H,"&lt;"&amp;$D13),SUMIFS(Metrics!AI:AI,Metrics!$H:$H,"&gt;="&amp;$B13)))))</f>
        <v/>
      </c>
      <c r="R13" s="133" t="str">
        <f>IF($T$6,IF($T$1,IF($A13="","",IF($A13="between",SUMIFS(Metrics!AK:AK,Metrics!$H:$H,"&gt;="&amp;$B13,Metrics!$H:$H,"&lt;"&amp;$D13,Metrics!$AM:$AM,"=No",Metrics!$G:$G,"=Full Reporter"),SUMIFS(Metrics!AK:AK,Metrics!$H:$H,"&gt;="&amp;$B13,Metrics!$AM:$AM,"=No",Metrics!$G:$G,"=Full Reporter"))),IF($A13="","",IF($A13="between",SUMIFS(Metrics!AK:AK,Metrics!$H:$H,"&gt;="&amp;$B13,Metrics!$H:$H,"&lt;"&amp;$D13,Metrics!$G:$G,"=Full Reporter"),SUMIFS(Metrics!AK:AK,Metrics!$H:$H,"&gt;="&amp;$B13,Metrics!$G:$G,"=Full Reporter")))),IF($T$1,IF($A13="","",IF($A13="between",SUMIFS(Metrics!AK:AK,Metrics!$H:$H,"&gt;="&amp;$B13,Metrics!$H:$H,"&lt;"&amp;$D13,Metrics!$AM:$AM,"=No"),SUMIFS(Metrics!AK:AK,Metrics!$H:$H,"&gt;="&amp;$B13,Metrics!$AM:$AM,"=No"))),IF($A13="","",IF($A13="between",SUMIFS(Metrics!AK:AK,Metrics!$H:$H,"&gt;="&amp;$B13,Metrics!$H:$H,"&lt;"&amp;$D13),SUMIFS(Metrics!AK:AK,Metrics!$H:$H,"&gt;="&amp;$B13)))))</f>
        <v/>
      </c>
      <c r="S13" s="80"/>
      <c r="T13" s="80"/>
      <c r="U13" s="80"/>
      <c r="V13" s="80"/>
      <c r="W13" s="80"/>
      <c r="X13" s="80"/>
      <c r="Y13" s="80"/>
    </row>
    <row r="14" spans="1:25" s="81" customFormat="1" ht="10.5">
      <c r="A14" s="117" t="str">
        <f t="shared" si="2"/>
        <v/>
      </c>
      <c r="B14" s="118" t="str">
        <f t="shared" si="3"/>
        <v/>
      </c>
      <c r="C14" s="116" t="str">
        <f t="shared" si="1"/>
        <v/>
      </c>
      <c r="D14" s="82"/>
      <c r="E14" s="211" t="str">
        <f t="shared" si="0"/>
        <v>invalid bin</v>
      </c>
      <c r="F14" s="128" t="str">
        <f>IF($T$6,IF($T$1,IF($A14="","",IF($A14="between",SUMIFS(Metrics!L:L,Metrics!$H:$H,"&gt;="&amp;$B14,Metrics!$H:$H,"&lt;"&amp;$D14,Metrics!$AM:$AM,"=No",Metrics!$G:$G,"=Full Reporter"),SUMIFS(Metrics!L:L,Metrics!$H:$H,"&gt;="&amp;$B14,Metrics!$AM:$AM,"=No",Metrics!$G:$G,"=Full Reporter"))),IF($A14="","",IF($A14="between",SUMIFS(Metrics!L:L,Metrics!$H:$H,"&gt;="&amp;$B14,Metrics!$H:$H,"&lt;"&amp;$D14,Metrics!$G:$G,"=Full Reporter"),SUMIFS(Metrics!L:L,Metrics!$H:$H,"&gt;="&amp;$B14,Metrics!$G:$G,"=Full Reporter")))),IF($T$1,IF($A14="","",IF($A14="between",SUMIFS(Metrics!L:L,Metrics!$H:$H,"&gt;="&amp;$B14,Metrics!$H:$H,"&lt;"&amp;$D14,Metrics!$AM:$AM,"=No"),SUMIFS(Metrics!L:L,Metrics!$H:$H,"&gt;="&amp;$B14,Metrics!$AM:$AM,"=No"))),IF($A14="","",IF($A14="between",SUMIFS(Metrics!L:L,Metrics!$H:$H,"&gt;="&amp;$B14,Metrics!$H:$H,"&lt;"&amp;$D14),SUMIFS(Metrics!L:L,Metrics!$H:$H,"&gt;="&amp;$B14)))))</f>
        <v/>
      </c>
      <c r="G14" s="129" t="str">
        <f>IF($T$6,IF($T$1,IF($A14="","",IF($A14="between",AVERAGEIFS(Metrics!N:N,Metrics!$H:$H,"&gt;="&amp;$B14,Metrics!$H:$H,"&lt;"&amp;$D14,Metrics!$AM:$AM,"=No",Metrics!$G:$G,"=Full Reporter"),AVERAGEIFS(Metrics!N:N,Metrics!$H:$H,"&gt;="&amp;$B14,Metrics!$AM:$AM,"=No",Metrics!$G:$G,"=Full Reporter"))),IF($A14="","",IF($A14="between",AVERAGEIFS(Metrics!N:N,Metrics!$H:$H,"&gt;="&amp;$B14,Metrics!$H:$H,"&lt;"&amp;$D14,Metrics!$G:$G,"=Full Reporter"),AVERAGEIFS(Metrics!N:N,Metrics!$H:$H,"&gt;="&amp;$B14,Metrics!$G:$G,"=Full Reporter")))),IF($T$1,IF($A14="","",IF($A14="between",AVERAGEIFS(Metrics!N:N,Metrics!$H:$H,"&gt;="&amp;$B14,Metrics!$H:$H,"&lt;"&amp;$D14,Metrics!$AM:$AM,"=No"),AVERAGEIFS(Metrics!N:N,Metrics!$H:$H,"&gt;="&amp;$B14,Metrics!$AM:$AM,"=No"))),IF($A14="","",IF($A14="between",AVERAGEIFS(Metrics!N:N,Metrics!$H:$H,"&gt;="&amp;$B14,Metrics!$H:$H,"&lt;"&amp;$D14),AVERAGEIFS(Metrics!N:N,Metrics!$H:$H,"&gt;="&amp;$B14)))))</f>
        <v/>
      </c>
      <c r="H14" s="130" t="str">
        <f>IF($T$6,IF($T$1,IF($A14="","",IF($A14="between",AVERAGEIFS(Metrics!P:P,Metrics!$H:$H,"&gt;="&amp;$B14,Metrics!$H:$H,"&lt;"&amp;$D14,Metrics!$AM:$AM,"=No",Metrics!$G:$G,"=Full Reporter"),AVERAGEIFS(Metrics!P:P,Metrics!$H:$H,"&gt;="&amp;$B14,Metrics!$AM:$AM,"=No",Metrics!$G:$G,"=Full Reporter"))),IF($A14="","",IF($A14="between",AVERAGEIFS(Metrics!P:P,Metrics!$H:$H,"&gt;="&amp;$B14,Metrics!$H:$H,"&lt;"&amp;$D14,Metrics!$G:$G,"=Full Reporter"),AVERAGEIFS(Metrics!P:P,Metrics!$H:$H,"&gt;="&amp;$B14,Metrics!$G:$G,"=Full Reporter")))),IF($T$1,IF($A14="","",IF($A14="between",AVERAGEIFS(Metrics!P:P,Metrics!$H:$H,"&gt;="&amp;$B14,Metrics!$H:$H,"&lt;"&amp;$D14,Metrics!$AM:$AM,"=No"),AVERAGEIFS(Metrics!P:P,Metrics!$H:$H,"&gt;="&amp;$B14,Metrics!$AM:$AM,"=No"))),IF($A14="","",IF($A14="between",AVERAGEIFS(Metrics!P:P,Metrics!$H:$H,"&gt;="&amp;$B14,Metrics!$H:$H,"&lt;"&amp;$D14),AVERAGEIFS(Metrics!P:P,Metrics!$H:$H,"&gt;="&amp;$B14)))))</f>
        <v/>
      </c>
      <c r="I14" s="129" t="str">
        <f>IF($T$6,IF($T$1,IF($A14="","",IF($A14="between",AVERAGEIFS(Metrics!R:R,Metrics!$H:$H,"&gt;="&amp;$B14,Metrics!$H:$H,"&lt;"&amp;$D14,Metrics!$AM:$AM,"=No",Metrics!$G:$G,"=Full Reporter"),AVERAGEIFS(Metrics!R:R,Metrics!$H:$H,"&gt;="&amp;$B14,Metrics!$AM:$AM,"=No",Metrics!$G:$G,"=Full Reporter"))),IF($A14="","",IF($A14="between",AVERAGEIFS(Metrics!R:R,Metrics!$H:$H,"&gt;="&amp;$B14,Metrics!$H:$H,"&lt;"&amp;$D14,Metrics!$G:$G,"=Full Reporter"),AVERAGEIFS(Metrics!R:R,Metrics!$H:$H,"&gt;="&amp;$B14,Metrics!$G:$G,"=Full Reporter")))),IF($T$1,IF($A14="","",IF($A14="between",AVERAGEIFS(Metrics!R:R,Metrics!$H:$H,"&gt;="&amp;$B14,Metrics!$H:$H,"&lt;"&amp;$D14,Metrics!$AM:$AM,"=No"),AVERAGEIFS(Metrics!R:R,Metrics!$H:$H,"&gt;="&amp;$B14,Metrics!$AM:$AM,"=No"))),IF($A14="","",IF($A14="between",AVERAGEIFS(Metrics!R:R,Metrics!$H:$H,"&gt;="&amp;$B14,Metrics!$H:$H,"&lt;"&amp;$D14),AVERAGEIFS(Metrics!R:R,Metrics!$H:$H,"&gt;="&amp;$B14)))))</f>
        <v/>
      </c>
      <c r="J14" s="130" t="str">
        <f>IF($T$6,IF($T$1,IF($A14="","",IF($A14="between",AVERAGEIFS(Metrics!T:T,Metrics!$H:$H,"&gt;="&amp;$B14,Metrics!$H:$H,"&lt;"&amp;$D14,Metrics!$AM:$AM,"=No",Metrics!$G:$G,"=Full Reporter"),AVERAGEIFS(Metrics!T:T,Metrics!$H:$H,"&gt;="&amp;$B14,Metrics!$AM:$AM,"=No",Metrics!$G:$G,"=Full Reporter"))),IF($A14="","",IF($A14="between",AVERAGEIFS(Metrics!T:T,Metrics!$H:$H,"&gt;="&amp;$B14,Metrics!$H:$H,"&lt;"&amp;$D14,Metrics!$G:$G,"=Full Reporter"),AVERAGEIFS(Metrics!T:T,Metrics!$H:$H,"&gt;="&amp;$B14,Metrics!$G:$G,"=Full Reporter")))),IF($T$1,IF($A14="","",IF($A14="between",AVERAGEIFS(Metrics!T:T,Metrics!$H:$H,"&gt;="&amp;$B14,Metrics!$H:$H,"&lt;"&amp;$D14,Metrics!$AM:$AM,"=No"),AVERAGEIFS(Metrics!T:T,Metrics!$H:$H,"&gt;="&amp;$B14,Metrics!$AM:$AM,"=No"))),IF($A14="","",IF($A14="between",AVERAGEIFS(Metrics!T:T,Metrics!$H:$H,"&gt;="&amp;$B14,Metrics!$H:$H,"&lt;"&amp;$D14),AVERAGEIFS(Metrics!T:T,Metrics!$H:$H,"&gt;="&amp;$B14)))))</f>
        <v/>
      </c>
      <c r="K14" s="129" t="str">
        <f>IF($T$6,IF($T$1,IF($A14="","",IF($A14="between",AVERAGEIFS(Metrics!V:V,Metrics!$H:$H,"&gt;="&amp;$B14,Metrics!$H:$H,"&lt;"&amp;$D14,Metrics!$AM:$AM,"=No",Metrics!$G:$G,"=Full Reporter"),AVERAGEIFS(Metrics!V:V,Metrics!$H:$H,"&gt;="&amp;$B14,Metrics!$AM:$AM,"=No",Metrics!$G:$G,"=Full Reporter"))),IF($A14="","",IF($A14="between",AVERAGEIFS(Metrics!V:V,Metrics!$H:$H,"&gt;="&amp;$B14,Metrics!$H:$H,"&lt;"&amp;$D14,Metrics!$G:$G,"=Full Reporter"),AVERAGEIFS(Metrics!V:V,Metrics!$H:$H,"&gt;="&amp;$B14,Metrics!$G:$G,"=Full Reporter")))),IF($T$1,IF($A14="","",IF($A14="between",AVERAGEIFS(Metrics!V:V,Metrics!$H:$H,"&gt;="&amp;$B14,Metrics!$H:$H,"&lt;"&amp;$D14,Metrics!$AM:$AM,"=No"),AVERAGEIFS(Metrics!V:V,Metrics!$H:$H,"&gt;="&amp;$B14,Metrics!$AM:$AM,"=No"))),IF($A14="","",IF($A14="between",AVERAGEIFS(Metrics!V:V,Metrics!$H:$H,"&gt;="&amp;$B14,Metrics!$H:$H,"&lt;"&amp;$D14),AVERAGEIFS(Metrics!V:V,Metrics!$H:$H,"&gt;="&amp;$B14)))))</f>
        <v/>
      </c>
      <c r="L14" s="129" t="str">
        <f>IF($T$6,IF($T$1,IF($A14="","",IF($A14="between",AVERAGEIFS(Metrics!X:X,Metrics!$H:$H,"&gt;="&amp;$B14,Metrics!$H:$H,"&lt;"&amp;$D14,Metrics!$AM:$AM,"=No",Metrics!$G:$G,"=Full Reporter"),AVERAGEIFS(Metrics!X:X,Metrics!$H:$H,"&gt;="&amp;$B14,Metrics!$AM:$AM,"=No",Metrics!$G:$G,"=Full Reporter"))),IF($A14="","",IF($A14="between",AVERAGEIFS(Metrics!X:X,Metrics!$H:$H,"&gt;="&amp;$B14,Metrics!$H:$H,"&lt;"&amp;$D14,Metrics!$G:$G,"=Full Reporter"),AVERAGEIFS(Metrics!X:X,Metrics!$H:$H,"&gt;="&amp;$B14,Metrics!$G:$G,"=Full Reporter")))),IF($T$1,IF($A14="","",IF($A14="between",AVERAGEIFS(Metrics!X:X,Metrics!$H:$H,"&gt;="&amp;$B14,Metrics!$H:$H,"&lt;"&amp;$D14,Metrics!$AM:$AM,"=No"),AVERAGEIFS(Metrics!X:X,Metrics!$H:$H,"&gt;="&amp;$B14,Metrics!$AM:$AM,"=No"))),IF($A14="","",IF($A14="between",AVERAGEIFS(Metrics!X:X,Metrics!$H:$H,"&gt;="&amp;$B14,Metrics!$H:$H,"&lt;"&amp;$D14),AVERAGEIFS(Metrics!X:X,Metrics!$H:$H,"&gt;="&amp;$B14)))))</f>
        <v/>
      </c>
      <c r="M14" s="131" t="str">
        <f>IF($T$6,IF($T$1,IF($A14="","",IF($A14="between",SUMIFS(Metrics!AA:AA,Metrics!$H:$H,"&gt;="&amp;$B14,Metrics!$H:$H,"&lt;"&amp;$D14,Metrics!$AM:$AM,"=No",Metrics!$G:$G,"=Full Reporter"),SUMIFS(Metrics!AA:AA,Metrics!$H:$H,"&gt;="&amp;$B14,Metrics!$AM:$AM,"=No",Metrics!$G:$G,"=Full Reporter"))),IF($A14="","",IF($A14="between",SUMIFS(Metrics!AA:AA,Metrics!$H:$H,"&gt;="&amp;$B14,Metrics!$H:$H,"&lt;"&amp;$D14,Metrics!$G:$G,"=Full Reporter"),SUMIFS(Metrics!AA:AA,Metrics!$H:$H,"&gt;="&amp;$B14,Metrics!$G:$G,"=Full Reporter")))),IF($T$1,IF($A14="","",IF($A14="between",SUMIFS(Metrics!AA:AA,Metrics!$H:$H,"&gt;="&amp;$B14,Metrics!$H:$H,"&lt;"&amp;$D14,Metrics!$AM:$AM,"=No"),SUMIFS(Metrics!AA:AA,Metrics!$H:$H,"&gt;="&amp;$B14,Metrics!$AM:$AM,"=No"))),IF($A14="","",IF($A14="between",SUMIFS(Metrics!AA:AA,Metrics!$H:$H,"&gt;="&amp;$B14,Metrics!$H:$H,"&lt;"&amp;$D14),SUMIFS(Metrics!AA:AA,Metrics!$H:$H,"&gt;="&amp;$B14)))))</f>
        <v/>
      </c>
      <c r="N14" s="131" t="str">
        <f>IF($T$6,IF($T$1,IF($A14="","",IF($A14="between",SUMIFS(Metrics!AC:AC,Metrics!$H:$H,"&gt;="&amp;$B14,Metrics!$H:$H,"&lt;"&amp;$D14,Metrics!$AM:$AM,"=No",Metrics!$G:$G,"=Full Reporter"),SUMIFS(Metrics!AC:AC,Metrics!$H:$H,"&gt;="&amp;$B14,Metrics!$AM:$AM,"=No",Metrics!$G:$G,"=Full Reporter"))),IF($A14="","",IF($A14="between",SUMIFS(Metrics!AC:AC,Metrics!$H:$H,"&gt;="&amp;$B14,Metrics!$H:$H,"&lt;"&amp;$D14,Metrics!$G:$G,"=Full Reporter"),SUMIFS(Metrics!AC:AC,Metrics!$H:$H,"&gt;="&amp;$B14,Metrics!$G:$G,"=Full Reporter")))),IF($T$1,IF($A14="","",IF($A14="between",SUMIFS(Metrics!AC:AC,Metrics!$H:$H,"&gt;="&amp;$B14,Metrics!$H:$H,"&lt;"&amp;$D14,Metrics!$AM:$AM,"=No"),SUMIFS(Metrics!AC:AC,Metrics!$H:$H,"&gt;="&amp;$B14,Metrics!$AM:$AM,"=No"))),IF($A14="","",IF($A14="between",SUMIFS(Metrics!AC:AC,Metrics!$H:$H,"&gt;="&amp;$B14,Metrics!$H:$H,"&lt;"&amp;$D14),SUMIFS(Metrics!AC:AC,Metrics!$H:$H,"&gt;="&amp;$B14)))))</f>
        <v/>
      </c>
      <c r="O14" s="132" t="str">
        <f>IF($T$6,IF($T$1,IF($A14="","",IF($A14="between",SUMIFS(Metrics!AE:AE,Metrics!$H:$H,"&gt;="&amp;$B14,Metrics!$H:$H,"&lt;"&amp;$D14,Metrics!$AM:$AM,"=No",Metrics!$G:$G,"=Full Reporter"),SUMIFS(Metrics!AE:AE,Metrics!$H:$H,"&gt;="&amp;$B14,Metrics!$AM:$AM,"=No",Metrics!$G:$G,"=Full Reporter"))),IF($A14="","",IF($A14="between",SUMIFS(Metrics!AE:AE,Metrics!$H:$H,"&gt;="&amp;$B14,Metrics!$H:$H,"&lt;"&amp;$D14,Metrics!$G:$G,"=Full Reporter"),SUMIFS(Metrics!AE:AE,Metrics!$H:$H,"&gt;="&amp;$B14,Metrics!$G:$G,"=Full Reporter")))),IF($T$1,IF($A14="","",IF($A14="between",SUMIFS(Metrics!AE:AE,Metrics!$H:$H,"&gt;="&amp;$B14,Metrics!$H:$H,"&lt;"&amp;$D14,Metrics!$AM:$AM,"=No"),SUMIFS(Metrics!AE:AE,Metrics!$H:$H,"&gt;="&amp;$B14,Metrics!$AM:$AM,"=No"))),IF($A14="","",IF($A14="between",SUMIFS(Metrics!AE:AE,Metrics!$H:$H,"&gt;="&amp;$B14,Metrics!$H:$H,"&lt;"&amp;$D14),SUMIFS(Metrics!AE:AE,Metrics!$H:$H,"&gt;="&amp;$B14)))))</f>
        <v/>
      </c>
      <c r="P14" s="132" t="str">
        <f>IF($T$6,IF($T$1,IF($A14="","",IF($A14="between",SUMIFS(Metrics!AG:AG,Metrics!$H:$H,"&gt;="&amp;$B14,Metrics!$H:$H,"&lt;"&amp;$D14,Metrics!$AM:$AM,"=No",Metrics!$G:$G,"=Full Reporter"),SUMIFS(Metrics!AG:AG,Metrics!$H:$H,"&gt;="&amp;$B14,Metrics!$AM:$AM,"=No",Metrics!$G:$G,"=Full Reporter"))),IF($A14="","",IF($A14="between",SUMIFS(Metrics!AG:AG,Metrics!$H:$H,"&gt;="&amp;$B14,Metrics!$H:$H,"&lt;"&amp;$D14,Metrics!$G:$G,"=Full Reporter"),SUMIFS(Metrics!AG:AG,Metrics!$H:$H,"&gt;="&amp;$B14,Metrics!$G:$G,"=Full Reporter")))),IF($T$1,IF($A14="","",IF($A14="between",SUMIFS(Metrics!AG:AG,Metrics!$H:$H,"&gt;="&amp;$B14,Metrics!$H:$H,"&lt;"&amp;$D14,Metrics!$AM:$AM,"=No"),SUMIFS(Metrics!AG:AG,Metrics!$H:$H,"&gt;="&amp;$B14,Metrics!$AM:$AM,"=No"))),IF($A14="","",IF($A14="between",SUMIFS(Metrics!AG:AG,Metrics!$H:$H,"&gt;="&amp;$B14,Metrics!$H:$H,"&lt;"&amp;$D14),SUMIFS(Metrics!AG:AG,Metrics!$H:$H,"&gt;="&amp;$B14)))))</f>
        <v/>
      </c>
      <c r="Q14" s="132" t="str">
        <f>IF($T$6,IF($T$1,IF($A14="","",IF($A14="between",SUMIFS(Metrics!AI:AI,Metrics!$H:$H,"&gt;="&amp;$B14,Metrics!$H:$H,"&lt;"&amp;$D14,Metrics!$AM:$AM,"=No",Metrics!$G:$G,"=Full Reporter"),SUMIFS(Metrics!AI:AI,Metrics!$H:$H,"&gt;="&amp;$B14,Metrics!$AM:$AM,"=No",Metrics!$G:$G,"=Full Reporter"))),IF($A14="","",IF($A14="between",SUMIFS(Metrics!AI:AI,Metrics!$H:$H,"&gt;="&amp;$B14,Metrics!$H:$H,"&lt;"&amp;$D14,Metrics!$G:$G,"=Full Reporter"),SUMIFS(Metrics!AI:AI,Metrics!$H:$H,"&gt;="&amp;$B14,Metrics!$G:$G,"=Full Reporter")))),IF($T$1,IF($A14="","",IF($A14="between",SUMIFS(Metrics!AI:AI,Metrics!$H:$H,"&gt;="&amp;$B14,Metrics!$H:$H,"&lt;"&amp;$D14,Metrics!$AM:$AM,"=No"),SUMIFS(Metrics!AI:AI,Metrics!$H:$H,"&gt;="&amp;$B14,Metrics!$AM:$AM,"=No"))),IF($A14="","",IF($A14="between",SUMIFS(Metrics!AI:AI,Metrics!$H:$H,"&gt;="&amp;$B14,Metrics!$H:$H,"&lt;"&amp;$D14),SUMIFS(Metrics!AI:AI,Metrics!$H:$H,"&gt;="&amp;$B14)))))</f>
        <v/>
      </c>
      <c r="R14" s="133" t="str">
        <f>IF($T$6,IF($T$1,IF($A14="","",IF($A14="between",SUMIFS(Metrics!AK:AK,Metrics!$H:$H,"&gt;="&amp;$B14,Metrics!$H:$H,"&lt;"&amp;$D14,Metrics!$AM:$AM,"=No",Metrics!$G:$G,"=Full Reporter"),SUMIFS(Metrics!AK:AK,Metrics!$H:$H,"&gt;="&amp;$B14,Metrics!$AM:$AM,"=No",Metrics!$G:$G,"=Full Reporter"))),IF($A14="","",IF($A14="between",SUMIFS(Metrics!AK:AK,Metrics!$H:$H,"&gt;="&amp;$B14,Metrics!$H:$H,"&lt;"&amp;$D14,Metrics!$G:$G,"=Full Reporter"),SUMIFS(Metrics!AK:AK,Metrics!$H:$H,"&gt;="&amp;$B14,Metrics!$G:$G,"=Full Reporter")))),IF($T$1,IF($A14="","",IF($A14="between",SUMIFS(Metrics!AK:AK,Metrics!$H:$H,"&gt;="&amp;$B14,Metrics!$H:$H,"&lt;"&amp;$D14,Metrics!$AM:$AM,"=No"),SUMIFS(Metrics!AK:AK,Metrics!$H:$H,"&gt;="&amp;$B14,Metrics!$AM:$AM,"=No"))),IF($A14="","",IF($A14="between",SUMIFS(Metrics!AK:AK,Metrics!$H:$H,"&gt;="&amp;$B14,Metrics!$H:$H,"&lt;"&amp;$D14),SUMIFS(Metrics!AK:AK,Metrics!$H:$H,"&gt;="&amp;$B14)))))</f>
        <v/>
      </c>
      <c r="S14" s="80"/>
      <c r="T14" s="80"/>
      <c r="U14" s="80"/>
      <c r="V14" s="80"/>
      <c r="W14" s="80"/>
      <c r="X14" s="80"/>
      <c r="Y14" s="80"/>
    </row>
    <row r="15" spans="1:25" s="81" customFormat="1" ht="10.5">
      <c r="A15" s="117" t="str">
        <f t="shared" si="2"/>
        <v/>
      </c>
      <c r="B15" s="118" t="str">
        <f t="shared" si="3"/>
        <v/>
      </c>
      <c r="C15" s="116" t="str">
        <f t="shared" si="1"/>
        <v/>
      </c>
      <c r="D15" s="82"/>
      <c r="E15" s="211" t="str">
        <f t="shared" si="0"/>
        <v>invalid bin</v>
      </c>
      <c r="F15" s="128" t="str">
        <f>IF($T$6,IF($T$1,IF($A15="","",IF($A15="between",SUMIFS(Metrics!L:L,Metrics!$H:$H,"&gt;="&amp;$B15,Metrics!$H:$H,"&lt;"&amp;$D15,Metrics!$AM:$AM,"=No",Metrics!$G:$G,"=Full Reporter"),SUMIFS(Metrics!L:L,Metrics!$H:$H,"&gt;="&amp;$B15,Metrics!$AM:$AM,"=No",Metrics!$G:$G,"=Full Reporter"))),IF($A15="","",IF($A15="between",SUMIFS(Metrics!L:L,Metrics!$H:$H,"&gt;="&amp;$B15,Metrics!$H:$H,"&lt;"&amp;$D15,Metrics!$G:$G,"=Full Reporter"),SUMIFS(Metrics!L:L,Metrics!$H:$H,"&gt;="&amp;$B15,Metrics!$G:$G,"=Full Reporter")))),IF($T$1,IF($A15="","",IF($A15="between",SUMIFS(Metrics!L:L,Metrics!$H:$H,"&gt;="&amp;$B15,Metrics!$H:$H,"&lt;"&amp;$D15,Metrics!$AM:$AM,"=No"),SUMIFS(Metrics!L:L,Metrics!$H:$H,"&gt;="&amp;$B15,Metrics!$AM:$AM,"=No"))),IF($A15="","",IF($A15="between",SUMIFS(Metrics!L:L,Metrics!$H:$H,"&gt;="&amp;$B15,Metrics!$H:$H,"&lt;"&amp;$D15),SUMIFS(Metrics!L:L,Metrics!$H:$H,"&gt;="&amp;$B15)))))</f>
        <v/>
      </c>
      <c r="G15" s="129" t="str">
        <f>IF($T$6,IF($T$1,IF($A15="","",IF($A15="between",AVERAGEIFS(Metrics!N:N,Metrics!$H:$H,"&gt;="&amp;$B15,Metrics!$H:$H,"&lt;"&amp;$D15,Metrics!$AM:$AM,"=No",Metrics!$G:$G,"=Full Reporter"),AVERAGEIFS(Metrics!N:N,Metrics!$H:$H,"&gt;="&amp;$B15,Metrics!$AM:$AM,"=No",Metrics!$G:$G,"=Full Reporter"))),IF($A15="","",IF($A15="between",AVERAGEIFS(Metrics!N:N,Metrics!$H:$H,"&gt;="&amp;$B15,Metrics!$H:$H,"&lt;"&amp;$D15,Metrics!$G:$G,"=Full Reporter"),AVERAGEIFS(Metrics!N:N,Metrics!$H:$H,"&gt;="&amp;$B15,Metrics!$G:$G,"=Full Reporter")))),IF($T$1,IF($A15="","",IF($A15="between",AVERAGEIFS(Metrics!N:N,Metrics!$H:$H,"&gt;="&amp;$B15,Metrics!$H:$H,"&lt;"&amp;$D15,Metrics!$AM:$AM,"=No"),AVERAGEIFS(Metrics!N:N,Metrics!$H:$H,"&gt;="&amp;$B15,Metrics!$AM:$AM,"=No"))),IF($A15="","",IF($A15="between",AVERAGEIFS(Metrics!N:N,Metrics!$H:$H,"&gt;="&amp;$B15,Metrics!$H:$H,"&lt;"&amp;$D15),AVERAGEIFS(Metrics!N:N,Metrics!$H:$H,"&gt;="&amp;$B15)))))</f>
        <v/>
      </c>
      <c r="H15" s="130" t="str">
        <f>IF($T$6,IF($T$1,IF($A15="","",IF($A15="between",AVERAGEIFS(Metrics!P:P,Metrics!$H:$H,"&gt;="&amp;$B15,Metrics!$H:$H,"&lt;"&amp;$D15,Metrics!$AM:$AM,"=No",Metrics!$G:$G,"=Full Reporter"),AVERAGEIFS(Metrics!P:P,Metrics!$H:$H,"&gt;="&amp;$B15,Metrics!$AM:$AM,"=No",Metrics!$G:$G,"=Full Reporter"))),IF($A15="","",IF($A15="between",AVERAGEIFS(Metrics!P:P,Metrics!$H:$H,"&gt;="&amp;$B15,Metrics!$H:$H,"&lt;"&amp;$D15,Metrics!$G:$G,"=Full Reporter"),AVERAGEIFS(Metrics!P:P,Metrics!$H:$H,"&gt;="&amp;$B15,Metrics!$G:$G,"=Full Reporter")))),IF($T$1,IF($A15="","",IF($A15="between",AVERAGEIFS(Metrics!P:P,Metrics!$H:$H,"&gt;="&amp;$B15,Metrics!$H:$H,"&lt;"&amp;$D15,Metrics!$AM:$AM,"=No"),AVERAGEIFS(Metrics!P:P,Metrics!$H:$H,"&gt;="&amp;$B15,Metrics!$AM:$AM,"=No"))),IF($A15="","",IF($A15="between",AVERAGEIFS(Metrics!P:P,Metrics!$H:$H,"&gt;="&amp;$B15,Metrics!$H:$H,"&lt;"&amp;$D15),AVERAGEIFS(Metrics!P:P,Metrics!$H:$H,"&gt;="&amp;$B15)))))</f>
        <v/>
      </c>
      <c r="I15" s="129" t="str">
        <f>IF($T$6,IF($T$1,IF($A15="","",IF($A15="between",AVERAGEIFS(Metrics!R:R,Metrics!$H:$H,"&gt;="&amp;$B15,Metrics!$H:$H,"&lt;"&amp;$D15,Metrics!$AM:$AM,"=No",Metrics!$G:$G,"=Full Reporter"),AVERAGEIFS(Metrics!R:R,Metrics!$H:$H,"&gt;="&amp;$B15,Metrics!$AM:$AM,"=No",Metrics!$G:$G,"=Full Reporter"))),IF($A15="","",IF($A15="between",AVERAGEIFS(Metrics!R:R,Metrics!$H:$H,"&gt;="&amp;$B15,Metrics!$H:$H,"&lt;"&amp;$D15,Metrics!$G:$G,"=Full Reporter"),AVERAGEIFS(Metrics!R:R,Metrics!$H:$H,"&gt;="&amp;$B15,Metrics!$G:$G,"=Full Reporter")))),IF($T$1,IF($A15="","",IF($A15="between",AVERAGEIFS(Metrics!R:R,Metrics!$H:$H,"&gt;="&amp;$B15,Metrics!$H:$H,"&lt;"&amp;$D15,Metrics!$AM:$AM,"=No"),AVERAGEIFS(Metrics!R:R,Metrics!$H:$H,"&gt;="&amp;$B15,Metrics!$AM:$AM,"=No"))),IF($A15="","",IF($A15="between",AVERAGEIFS(Metrics!R:R,Metrics!$H:$H,"&gt;="&amp;$B15,Metrics!$H:$H,"&lt;"&amp;$D15),AVERAGEIFS(Metrics!R:R,Metrics!$H:$H,"&gt;="&amp;$B15)))))</f>
        <v/>
      </c>
      <c r="J15" s="130" t="str">
        <f>IF($T$6,IF($T$1,IF($A15="","",IF($A15="between",AVERAGEIFS(Metrics!T:T,Metrics!$H:$H,"&gt;="&amp;$B15,Metrics!$H:$H,"&lt;"&amp;$D15,Metrics!$AM:$AM,"=No",Metrics!$G:$G,"=Full Reporter"),AVERAGEIFS(Metrics!T:T,Metrics!$H:$H,"&gt;="&amp;$B15,Metrics!$AM:$AM,"=No",Metrics!$G:$G,"=Full Reporter"))),IF($A15="","",IF($A15="between",AVERAGEIFS(Metrics!T:T,Metrics!$H:$H,"&gt;="&amp;$B15,Metrics!$H:$H,"&lt;"&amp;$D15,Metrics!$G:$G,"=Full Reporter"),AVERAGEIFS(Metrics!T:T,Metrics!$H:$H,"&gt;="&amp;$B15,Metrics!$G:$G,"=Full Reporter")))),IF($T$1,IF($A15="","",IF($A15="between",AVERAGEIFS(Metrics!T:T,Metrics!$H:$H,"&gt;="&amp;$B15,Metrics!$H:$H,"&lt;"&amp;$D15,Metrics!$AM:$AM,"=No"),AVERAGEIFS(Metrics!T:T,Metrics!$H:$H,"&gt;="&amp;$B15,Metrics!$AM:$AM,"=No"))),IF($A15="","",IF($A15="between",AVERAGEIFS(Metrics!T:T,Metrics!$H:$H,"&gt;="&amp;$B15,Metrics!$H:$H,"&lt;"&amp;$D15),AVERAGEIFS(Metrics!T:T,Metrics!$H:$H,"&gt;="&amp;$B15)))))</f>
        <v/>
      </c>
      <c r="K15" s="129" t="str">
        <f>IF($T$6,IF($T$1,IF($A15="","",IF($A15="between",AVERAGEIFS(Metrics!V:V,Metrics!$H:$H,"&gt;="&amp;$B15,Metrics!$H:$H,"&lt;"&amp;$D15,Metrics!$AM:$AM,"=No",Metrics!$G:$G,"=Full Reporter"),AVERAGEIFS(Metrics!V:V,Metrics!$H:$H,"&gt;="&amp;$B15,Metrics!$AM:$AM,"=No",Metrics!$G:$G,"=Full Reporter"))),IF($A15="","",IF($A15="between",AVERAGEIFS(Metrics!V:V,Metrics!$H:$H,"&gt;="&amp;$B15,Metrics!$H:$H,"&lt;"&amp;$D15,Metrics!$G:$G,"=Full Reporter"),AVERAGEIFS(Metrics!V:V,Metrics!$H:$H,"&gt;="&amp;$B15,Metrics!$G:$G,"=Full Reporter")))),IF($T$1,IF($A15="","",IF($A15="between",AVERAGEIFS(Metrics!V:V,Metrics!$H:$H,"&gt;="&amp;$B15,Metrics!$H:$H,"&lt;"&amp;$D15,Metrics!$AM:$AM,"=No"),AVERAGEIFS(Metrics!V:V,Metrics!$H:$H,"&gt;="&amp;$B15,Metrics!$AM:$AM,"=No"))),IF($A15="","",IF($A15="between",AVERAGEIFS(Metrics!V:V,Metrics!$H:$H,"&gt;="&amp;$B15,Metrics!$H:$H,"&lt;"&amp;$D15),AVERAGEIFS(Metrics!V:V,Metrics!$H:$H,"&gt;="&amp;$B15)))))</f>
        <v/>
      </c>
      <c r="L15" s="129" t="str">
        <f>IF($T$6,IF($T$1,IF($A15="","",IF($A15="between",AVERAGEIFS(Metrics!X:X,Metrics!$H:$H,"&gt;="&amp;$B15,Metrics!$H:$H,"&lt;"&amp;$D15,Metrics!$AM:$AM,"=No",Metrics!$G:$G,"=Full Reporter"),AVERAGEIFS(Metrics!X:X,Metrics!$H:$H,"&gt;="&amp;$B15,Metrics!$AM:$AM,"=No",Metrics!$G:$G,"=Full Reporter"))),IF($A15="","",IF($A15="between",AVERAGEIFS(Metrics!X:X,Metrics!$H:$H,"&gt;="&amp;$B15,Metrics!$H:$H,"&lt;"&amp;$D15,Metrics!$G:$G,"=Full Reporter"),AVERAGEIFS(Metrics!X:X,Metrics!$H:$H,"&gt;="&amp;$B15,Metrics!$G:$G,"=Full Reporter")))),IF($T$1,IF($A15="","",IF($A15="between",AVERAGEIFS(Metrics!X:X,Metrics!$H:$H,"&gt;="&amp;$B15,Metrics!$H:$H,"&lt;"&amp;$D15,Metrics!$AM:$AM,"=No"),AVERAGEIFS(Metrics!X:X,Metrics!$H:$H,"&gt;="&amp;$B15,Metrics!$AM:$AM,"=No"))),IF($A15="","",IF($A15="between",AVERAGEIFS(Metrics!X:X,Metrics!$H:$H,"&gt;="&amp;$B15,Metrics!$H:$H,"&lt;"&amp;$D15),AVERAGEIFS(Metrics!X:X,Metrics!$H:$H,"&gt;="&amp;$B15)))))</f>
        <v/>
      </c>
      <c r="M15" s="131" t="str">
        <f>IF($T$6,IF($T$1,IF($A15="","",IF($A15="between",SUMIFS(Metrics!AA:AA,Metrics!$H:$H,"&gt;="&amp;$B15,Metrics!$H:$H,"&lt;"&amp;$D15,Metrics!$AM:$AM,"=No",Metrics!$G:$G,"=Full Reporter"),SUMIFS(Metrics!AA:AA,Metrics!$H:$H,"&gt;="&amp;$B15,Metrics!$AM:$AM,"=No",Metrics!$G:$G,"=Full Reporter"))),IF($A15="","",IF($A15="between",SUMIFS(Metrics!AA:AA,Metrics!$H:$H,"&gt;="&amp;$B15,Metrics!$H:$H,"&lt;"&amp;$D15,Metrics!$G:$G,"=Full Reporter"),SUMIFS(Metrics!AA:AA,Metrics!$H:$H,"&gt;="&amp;$B15,Metrics!$G:$G,"=Full Reporter")))),IF($T$1,IF($A15="","",IF($A15="between",SUMIFS(Metrics!AA:AA,Metrics!$H:$H,"&gt;="&amp;$B15,Metrics!$H:$H,"&lt;"&amp;$D15,Metrics!$AM:$AM,"=No"),SUMIFS(Metrics!AA:AA,Metrics!$H:$H,"&gt;="&amp;$B15,Metrics!$AM:$AM,"=No"))),IF($A15="","",IF($A15="between",SUMIFS(Metrics!AA:AA,Metrics!$H:$H,"&gt;="&amp;$B15,Metrics!$H:$H,"&lt;"&amp;$D15),SUMIFS(Metrics!AA:AA,Metrics!$H:$H,"&gt;="&amp;$B15)))))</f>
        <v/>
      </c>
      <c r="N15" s="131" t="str">
        <f>IF($T$6,IF($T$1,IF($A15="","",IF($A15="between",SUMIFS(Metrics!AC:AC,Metrics!$H:$H,"&gt;="&amp;$B15,Metrics!$H:$H,"&lt;"&amp;$D15,Metrics!$AM:$AM,"=No",Metrics!$G:$G,"=Full Reporter"),SUMIFS(Metrics!AC:AC,Metrics!$H:$H,"&gt;="&amp;$B15,Metrics!$AM:$AM,"=No",Metrics!$G:$G,"=Full Reporter"))),IF($A15="","",IF($A15="between",SUMIFS(Metrics!AC:AC,Metrics!$H:$H,"&gt;="&amp;$B15,Metrics!$H:$H,"&lt;"&amp;$D15,Metrics!$G:$G,"=Full Reporter"),SUMIFS(Metrics!AC:AC,Metrics!$H:$H,"&gt;="&amp;$B15,Metrics!$G:$G,"=Full Reporter")))),IF($T$1,IF($A15="","",IF($A15="between",SUMIFS(Metrics!AC:AC,Metrics!$H:$H,"&gt;="&amp;$B15,Metrics!$H:$H,"&lt;"&amp;$D15,Metrics!$AM:$AM,"=No"),SUMIFS(Metrics!AC:AC,Metrics!$H:$H,"&gt;="&amp;$B15,Metrics!$AM:$AM,"=No"))),IF($A15="","",IF($A15="between",SUMIFS(Metrics!AC:AC,Metrics!$H:$H,"&gt;="&amp;$B15,Metrics!$H:$H,"&lt;"&amp;$D15),SUMIFS(Metrics!AC:AC,Metrics!$H:$H,"&gt;="&amp;$B15)))))</f>
        <v/>
      </c>
      <c r="O15" s="132" t="str">
        <f>IF($T$6,IF($T$1,IF($A15="","",IF($A15="between",SUMIFS(Metrics!AE:AE,Metrics!$H:$H,"&gt;="&amp;$B15,Metrics!$H:$H,"&lt;"&amp;$D15,Metrics!$AM:$AM,"=No",Metrics!$G:$G,"=Full Reporter"),SUMIFS(Metrics!AE:AE,Metrics!$H:$H,"&gt;="&amp;$B15,Metrics!$AM:$AM,"=No",Metrics!$G:$G,"=Full Reporter"))),IF($A15="","",IF($A15="between",SUMIFS(Metrics!AE:AE,Metrics!$H:$H,"&gt;="&amp;$B15,Metrics!$H:$H,"&lt;"&amp;$D15,Metrics!$G:$G,"=Full Reporter"),SUMIFS(Metrics!AE:AE,Metrics!$H:$H,"&gt;="&amp;$B15,Metrics!$G:$G,"=Full Reporter")))),IF($T$1,IF($A15="","",IF($A15="between",SUMIFS(Metrics!AE:AE,Metrics!$H:$H,"&gt;="&amp;$B15,Metrics!$H:$H,"&lt;"&amp;$D15,Metrics!$AM:$AM,"=No"),SUMIFS(Metrics!AE:AE,Metrics!$H:$H,"&gt;="&amp;$B15,Metrics!$AM:$AM,"=No"))),IF($A15="","",IF($A15="between",SUMIFS(Metrics!AE:AE,Metrics!$H:$H,"&gt;="&amp;$B15,Metrics!$H:$H,"&lt;"&amp;$D15),SUMIFS(Metrics!AE:AE,Metrics!$H:$H,"&gt;="&amp;$B15)))))</f>
        <v/>
      </c>
      <c r="P15" s="132" t="str">
        <f>IF($T$6,IF($T$1,IF($A15="","",IF($A15="between",SUMIFS(Metrics!AG:AG,Metrics!$H:$H,"&gt;="&amp;$B15,Metrics!$H:$H,"&lt;"&amp;$D15,Metrics!$AM:$AM,"=No",Metrics!$G:$G,"=Full Reporter"),SUMIFS(Metrics!AG:AG,Metrics!$H:$H,"&gt;="&amp;$B15,Metrics!$AM:$AM,"=No",Metrics!$G:$G,"=Full Reporter"))),IF($A15="","",IF($A15="between",SUMIFS(Metrics!AG:AG,Metrics!$H:$H,"&gt;="&amp;$B15,Metrics!$H:$H,"&lt;"&amp;$D15,Metrics!$G:$G,"=Full Reporter"),SUMIFS(Metrics!AG:AG,Metrics!$H:$H,"&gt;="&amp;$B15,Metrics!$G:$G,"=Full Reporter")))),IF($T$1,IF($A15="","",IF($A15="between",SUMIFS(Metrics!AG:AG,Metrics!$H:$H,"&gt;="&amp;$B15,Metrics!$H:$H,"&lt;"&amp;$D15,Metrics!$AM:$AM,"=No"),SUMIFS(Metrics!AG:AG,Metrics!$H:$H,"&gt;="&amp;$B15,Metrics!$AM:$AM,"=No"))),IF($A15="","",IF($A15="between",SUMIFS(Metrics!AG:AG,Metrics!$H:$H,"&gt;="&amp;$B15,Metrics!$H:$H,"&lt;"&amp;$D15),SUMIFS(Metrics!AG:AG,Metrics!$H:$H,"&gt;="&amp;$B15)))))</f>
        <v/>
      </c>
      <c r="Q15" s="132" t="str">
        <f>IF($T$6,IF($T$1,IF($A15="","",IF($A15="between",SUMIFS(Metrics!AI:AI,Metrics!$H:$H,"&gt;="&amp;$B15,Metrics!$H:$H,"&lt;"&amp;$D15,Metrics!$AM:$AM,"=No",Metrics!$G:$G,"=Full Reporter"),SUMIFS(Metrics!AI:AI,Metrics!$H:$H,"&gt;="&amp;$B15,Metrics!$AM:$AM,"=No",Metrics!$G:$G,"=Full Reporter"))),IF($A15="","",IF($A15="between",SUMIFS(Metrics!AI:AI,Metrics!$H:$H,"&gt;="&amp;$B15,Metrics!$H:$H,"&lt;"&amp;$D15,Metrics!$G:$G,"=Full Reporter"),SUMIFS(Metrics!AI:AI,Metrics!$H:$H,"&gt;="&amp;$B15,Metrics!$G:$G,"=Full Reporter")))),IF($T$1,IF($A15="","",IF($A15="between",SUMIFS(Metrics!AI:AI,Metrics!$H:$H,"&gt;="&amp;$B15,Metrics!$H:$H,"&lt;"&amp;$D15,Metrics!$AM:$AM,"=No"),SUMIFS(Metrics!AI:AI,Metrics!$H:$H,"&gt;="&amp;$B15,Metrics!$AM:$AM,"=No"))),IF($A15="","",IF($A15="between",SUMIFS(Metrics!AI:AI,Metrics!$H:$H,"&gt;="&amp;$B15,Metrics!$H:$H,"&lt;"&amp;$D15),SUMIFS(Metrics!AI:AI,Metrics!$H:$H,"&gt;="&amp;$B15)))))</f>
        <v/>
      </c>
      <c r="R15" s="133" t="str">
        <f>IF($T$6,IF($T$1,IF($A15="","",IF($A15="between",SUMIFS(Metrics!AK:AK,Metrics!$H:$H,"&gt;="&amp;$B15,Metrics!$H:$H,"&lt;"&amp;$D15,Metrics!$AM:$AM,"=No",Metrics!$G:$G,"=Full Reporter"),SUMIFS(Metrics!AK:AK,Metrics!$H:$H,"&gt;="&amp;$B15,Metrics!$AM:$AM,"=No",Metrics!$G:$G,"=Full Reporter"))),IF($A15="","",IF($A15="between",SUMIFS(Metrics!AK:AK,Metrics!$H:$H,"&gt;="&amp;$B15,Metrics!$H:$H,"&lt;"&amp;$D15,Metrics!$G:$G,"=Full Reporter"),SUMIFS(Metrics!AK:AK,Metrics!$H:$H,"&gt;="&amp;$B15,Metrics!$G:$G,"=Full Reporter")))),IF($T$1,IF($A15="","",IF($A15="between",SUMIFS(Metrics!AK:AK,Metrics!$H:$H,"&gt;="&amp;$B15,Metrics!$H:$H,"&lt;"&amp;$D15,Metrics!$AM:$AM,"=No"),SUMIFS(Metrics!AK:AK,Metrics!$H:$H,"&gt;="&amp;$B15,Metrics!$AM:$AM,"=No"))),IF($A15="","",IF($A15="between",SUMIFS(Metrics!AK:AK,Metrics!$H:$H,"&gt;="&amp;$B15,Metrics!$H:$H,"&lt;"&amp;$D15),SUMIFS(Metrics!AK:AK,Metrics!$H:$H,"&gt;="&amp;$B15)))))</f>
        <v/>
      </c>
      <c r="S15" s="80"/>
      <c r="T15" s="80"/>
      <c r="U15" s="80"/>
      <c r="V15" s="80"/>
      <c r="W15" s="80"/>
      <c r="X15" s="80"/>
      <c r="Y15" s="80"/>
    </row>
    <row r="16" spans="1:25" s="81" customFormat="1" ht="10.5">
      <c r="A16" s="119"/>
      <c r="B16" s="120" t="str">
        <f t="shared" si="3"/>
        <v/>
      </c>
      <c r="C16" s="121" t="str">
        <f t="shared" si="1"/>
        <v/>
      </c>
      <c r="D16" s="84"/>
      <c r="E16" s="211" t="str">
        <f t="shared" si="0"/>
        <v>invalid bin</v>
      </c>
      <c r="F16" s="134" t="str">
        <f>IF($T$6,IF($T$1,IF($A16="","",IF($A16="between",SUMIFS(Metrics!L:L,Metrics!$H:$H,"&gt;="&amp;$B16,Metrics!$H:$H,"&lt;"&amp;$D16,Metrics!$AM:$AM,"=No",Metrics!$G:$G,"=Full Reporter"),SUMIFS(Metrics!L:L,Metrics!$H:$H,"&gt;="&amp;$B16,Metrics!$AM:$AM,"=No",Metrics!$G:$G,"=Full Reporter"))),IF($A16="","",IF($A16="between",SUMIFS(Metrics!L:L,Metrics!$H:$H,"&gt;="&amp;$B16,Metrics!$H:$H,"&lt;"&amp;$D16,Metrics!$G:$G,"=Full Reporter"),SUMIFS(Metrics!L:L,Metrics!$H:$H,"&gt;="&amp;$B16,Metrics!$G:$G,"=Full Reporter")))),IF($T$1,IF($A16="","",IF($A16="between",SUMIFS(Metrics!L:L,Metrics!$H:$H,"&gt;="&amp;$B16,Metrics!$H:$H,"&lt;"&amp;$D16,Metrics!$AM:$AM,"=No"),SUMIFS(Metrics!L:L,Metrics!$H:$H,"&gt;="&amp;$B16,Metrics!$AM:$AM,"=No"))),IF($A16="","",IF($A16="between",SUMIFS(Metrics!L:L,Metrics!$H:$H,"&gt;="&amp;$B16,Metrics!$H:$H,"&lt;"&amp;$D16),SUMIFS(Metrics!L:L,Metrics!$H:$H,"&gt;="&amp;$B16)))))</f>
        <v/>
      </c>
      <c r="G16" s="135" t="str">
        <f>IF($T$6,IF($T$1,IF($A16="","",IF($A16="between",AVERAGEIFS(Metrics!N:N,Metrics!$H:$H,"&gt;="&amp;$B16,Metrics!$H:$H,"&lt;"&amp;$D16,Metrics!$AM:$AM,"=No",Metrics!$G:$G,"=Full Reporter"),AVERAGEIFS(Metrics!N:N,Metrics!$H:$H,"&gt;="&amp;$B16,Metrics!$AM:$AM,"=No",Metrics!$G:$G,"=Full Reporter"))),IF($A16="","",IF($A16="between",AVERAGEIFS(Metrics!N:N,Metrics!$H:$H,"&gt;="&amp;$B16,Metrics!$H:$H,"&lt;"&amp;$D16,Metrics!$G:$G,"=Full Reporter"),AVERAGEIFS(Metrics!N:N,Metrics!$H:$H,"&gt;="&amp;$B16,Metrics!$G:$G,"=Full Reporter")))),IF($T$1,IF($A16="","",IF($A16="between",AVERAGEIFS(Metrics!N:N,Metrics!$H:$H,"&gt;="&amp;$B16,Metrics!$H:$H,"&lt;"&amp;$D16,Metrics!$AM:$AM,"=No"),AVERAGEIFS(Metrics!N:N,Metrics!$H:$H,"&gt;="&amp;$B16,Metrics!$AM:$AM,"=No"))),IF($A16="","",IF($A16="between",AVERAGEIFS(Metrics!N:N,Metrics!$H:$H,"&gt;="&amp;$B16,Metrics!$H:$H,"&lt;"&amp;$D16),AVERAGEIFS(Metrics!N:N,Metrics!$H:$H,"&gt;="&amp;$B16)))))</f>
        <v/>
      </c>
      <c r="H16" s="136" t="str">
        <f>IF($T$6,IF($T$1,IF($A16="","",IF($A16="between",AVERAGEIFS(Metrics!P:P,Metrics!$H:$H,"&gt;="&amp;$B16,Metrics!$H:$H,"&lt;"&amp;$D16,Metrics!$AM:$AM,"=No",Metrics!$G:$G,"=Full Reporter"),AVERAGEIFS(Metrics!P:P,Metrics!$H:$H,"&gt;="&amp;$B16,Metrics!$AM:$AM,"=No",Metrics!$G:$G,"=Full Reporter"))),IF($A16="","",IF($A16="between",AVERAGEIFS(Metrics!P:P,Metrics!$H:$H,"&gt;="&amp;$B16,Metrics!$H:$H,"&lt;"&amp;$D16,Metrics!$G:$G,"=Full Reporter"),AVERAGEIFS(Metrics!P:P,Metrics!$H:$H,"&gt;="&amp;$B16,Metrics!$G:$G,"=Full Reporter")))),IF($T$1,IF($A16="","",IF($A16="between",AVERAGEIFS(Metrics!P:P,Metrics!$H:$H,"&gt;="&amp;$B16,Metrics!$H:$H,"&lt;"&amp;$D16,Metrics!$AM:$AM,"=No"),AVERAGEIFS(Metrics!P:P,Metrics!$H:$H,"&gt;="&amp;$B16,Metrics!$AM:$AM,"=No"))),IF($A16="","",IF($A16="between",AVERAGEIFS(Metrics!P:P,Metrics!$H:$H,"&gt;="&amp;$B16,Metrics!$H:$H,"&lt;"&amp;$D16),AVERAGEIFS(Metrics!P:P,Metrics!$H:$H,"&gt;="&amp;$B16)))))</f>
        <v/>
      </c>
      <c r="I16" s="135" t="str">
        <f>IF($T$6,IF($T$1,IF($A16="","",IF($A16="between",AVERAGEIFS(Metrics!R:R,Metrics!$H:$H,"&gt;="&amp;$B16,Metrics!$H:$H,"&lt;"&amp;$D16,Metrics!$AM:$AM,"=No",Metrics!$G:$G,"=Full Reporter"),AVERAGEIFS(Metrics!R:R,Metrics!$H:$H,"&gt;="&amp;$B16,Metrics!$AM:$AM,"=No",Metrics!$G:$G,"=Full Reporter"))),IF($A16="","",IF($A16="between",AVERAGEIFS(Metrics!R:R,Metrics!$H:$H,"&gt;="&amp;$B16,Metrics!$H:$H,"&lt;"&amp;$D16,Metrics!$G:$G,"=Full Reporter"),AVERAGEIFS(Metrics!R:R,Metrics!$H:$H,"&gt;="&amp;$B16,Metrics!$G:$G,"=Full Reporter")))),IF($T$1,IF($A16="","",IF($A16="between",AVERAGEIFS(Metrics!R:R,Metrics!$H:$H,"&gt;="&amp;$B16,Metrics!$H:$H,"&lt;"&amp;$D16,Metrics!$AM:$AM,"=No"),AVERAGEIFS(Metrics!R:R,Metrics!$H:$H,"&gt;="&amp;$B16,Metrics!$AM:$AM,"=No"))),IF($A16="","",IF($A16="between",AVERAGEIFS(Metrics!R:R,Metrics!$H:$H,"&gt;="&amp;$B16,Metrics!$H:$H,"&lt;"&amp;$D16),AVERAGEIFS(Metrics!R:R,Metrics!$H:$H,"&gt;="&amp;$B16)))))</f>
        <v/>
      </c>
      <c r="J16" s="136" t="str">
        <f>IF($T$6,IF($T$1,IF($A16="","",IF($A16="between",AVERAGEIFS(Metrics!T:T,Metrics!$H:$H,"&gt;="&amp;$B16,Metrics!$H:$H,"&lt;"&amp;$D16,Metrics!$AM:$AM,"=No",Metrics!$G:$G,"=Full Reporter"),AVERAGEIFS(Metrics!T:T,Metrics!$H:$H,"&gt;="&amp;$B16,Metrics!$AM:$AM,"=No",Metrics!$G:$G,"=Full Reporter"))),IF($A16="","",IF($A16="between",AVERAGEIFS(Metrics!T:T,Metrics!$H:$H,"&gt;="&amp;$B16,Metrics!$H:$H,"&lt;"&amp;$D16,Metrics!$G:$G,"=Full Reporter"),AVERAGEIFS(Metrics!T:T,Metrics!$H:$H,"&gt;="&amp;$B16,Metrics!$G:$G,"=Full Reporter")))),IF($T$1,IF($A16="","",IF($A16="between",AVERAGEIFS(Metrics!T:T,Metrics!$H:$H,"&gt;="&amp;$B16,Metrics!$H:$H,"&lt;"&amp;$D16,Metrics!$AM:$AM,"=No"),AVERAGEIFS(Metrics!T:T,Metrics!$H:$H,"&gt;="&amp;$B16,Metrics!$AM:$AM,"=No"))),IF($A16="","",IF($A16="between",AVERAGEIFS(Metrics!T:T,Metrics!$H:$H,"&gt;="&amp;$B16,Metrics!$H:$H,"&lt;"&amp;$D16),AVERAGEIFS(Metrics!T:T,Metrics!$H:$H,"&gt;="&amp;$B16)))))</f>
        <v/>
      </c>
      <c r="K16" s="135" t="str">
        <f>IF($T$6,IF($T$1,IF($A16="","",IF($A16="between",AVERAGEIFS(Metrics!V:V,Metrics!$H:$H,"&gt;="&amp;$B16,Metrics!$H:$H,"&lt;"&amp;$D16,Metrics!$AM:$AM,"=No",Metrics!$G:$G,"=Full Reporter"),AVERAGEIFS(Metrics!V:V,Metrics!$H:$H,"&gt;="&amp;$B16,Metrics!$AM:$AM,"=No",Metrics!$G:$G,"=Full Reporter"))),IF($A16="","",IF($A16="between",AVERAGEIFS(Metrics!V:V,Metrics!$H:$H,"&gt;="&amp;$B16,Metrics!$H:$H,"&lt;"&amp;$D16,Metrics!$G:$G,"=Full Reporter"),AVERAGEIFS(Metrics!V:V,Metrics!$H:$H,"&gt;="&amp;$B16,Metrics!$G:$G,"=Full Reporter")))),IF($T$1,IF($A16="","",IF($A16="between",AVERAGEIFS(Metrics!V:V,Metrics!$H:$H,"&gt;="&amp;$B16,Metrics!$H:$H,"&lt;"&amp;$D16,Metrics!$AM:$AM,"=No"),AVERAGEIFS(Metrics!V:V,Metrics!$H:$H,"&gt;="&amp;$B16,Metrics!$AM:$AM,"=No"))),IF($A16="","",IF($A16="between",AVERAGEIFS(Metrics!V:V,Metrics!$H:$H,"&gt;="&amp;$B16,Metrics!$H:$H,"&lt;"&amp;$D16),AVERAGEIFS(Metrics!V:V,Metrics!$H:$H,"&gt;="&amp;$B16)))))</f>
        <v/>
      </c>
      <c r="L16" s="135" t="str">
        <f>IF($T$6,IF($T$1,IF($A16="","",IF($A16="between",AVERAGEIFS(Metrics!X:X,Metrics!$H:$H,"&gt;="&amp;$B16,Metrics!$H:$H,"&lt;"&amp;$D16,Metrics!$AM:$AM,"=No",Metrics!$G:$G,"=Full Reporter"),AVERAGEIFS(Metrics!X:X,Metrics!$H:$H,"&gt;="&amp;$B16,Metrics!$AM:$AM,"=No",Metrics!$G:$G,"=Full Reporter"))),IF($A16="","",IF($A16="between",AVERAGEIFS(Metrics!X:X,Metrics!$H:$H,"&gt;="&amp;$B16,Metrics!$H:$H,"&lt;"&amp;$D16,Metrics!$G:$G,"=Full Reporter"),AVERAGEIFS(Metrics!X:X,Metrics!$H:$H,"&gt;="&amp;$B16,Metrics!$G:$G,"=Full Reporter")))),IF($T$1,IF($A16="","",IF($A16="between",AVERAGEIFS(Metrics!X:X,Metrics!$H:$H,"&gt;="&amp;$B16,Metrics!$H:$H,"&lt;"&amp;$D16,Metrics!$AM:$AM,"=No"),AVERAGEIFS(Metrics!X:X,Metrics!$H:$H,"&gt;="&amp;$B16,Metrics!$AM:$AM,"=No"))),IF($A16="","",IF($A16="between",AVERAGEIFS(Metrics!X:X,Metrics!$H:$H,"&gt;="&amp;$B16,Metrics!$H:$H,"&lt;"&amp;$D16),AVERAGEIFS(Metrics!X:X,Metrics!$H:$H,"&gt;="&amp;$B16)))))</f>
        <v/>
      </c>
      <c r="M16" s="137" t="str">
        <f>IF($T$6,IF($T$1,IF($A16="","",IF($A16="between",SUMIFS(Metrics!AA:AA,Metrics!$H:$H,"&gt;="&amp;$B16,Metrics!$H:$H,"&lt;"&amp;$D16,Metrics!$AM:$AM,"=No",Metrics!$G:$G,"=Full Reporter"),SUMIFS(Metrics!AA:AA,Metrics!$H:$H,"&gt;="&amp;$B16,Metrics!$AM:$AM,"=No",Metrics!$G:$G,"=Full Reporter"))),IF($A16="","",IF($A16="between",SUMIFS(Metrics!AA:AA,Metrics!$H:$H,"&gt;="&amp;$B16,Metrics!$H:$H,"&lt;"&amp;$D16,Metrics!$G:$G,"=Full Reporter"),SUMIFS(Metrics!AA:AA,Metrics!$H:$H,"&gt;="&amp;$B16,Metrics!$G:$G,"=Full Reporter")))),IF($T$1,IF($A16="","",IF($A16="between",SUMIFS(Metrics!AA:AA,Metrics!$H:$H,"&gt;="&amp;$B16,Metrics!$H:$H,"&lt;"&amp;$D16,Metrics!$AM:$AM,"=No"),SUMIFS(Metrics!AA:AA,Metrics!$H:$H,"&gt;="&amp;$B16,Metrics!$AM:$AM,"=No"))),IF($A16="","",IF($A16="between",SUMIFS(Metrics!AA:AA,Metrics!$H:$H,"&gt;="&amp;$B16,Metrics!$H:$H,"&lt;"&amp;$D16),SUMIFS(Metrics!AA:AA,Metrics!$H:$H,"&gt;="&amp;$B16)))))</f>
        <v/>
      </c>
      <c r="N16" s="137" t="str">
        <f>IF($T$6,IF($T$1,IF($A16="","",IF($A16="between",SUMIFS(Metrics!AC:AC,Metrics!$H:$H,"&gt;="&amp;$B16,Metrics!$H:$H,"&lt;"&amp;$D16,Metrics!$AM:$AM,"=No",Metrics!$G:$G,"=Full Reporter"),SUMIFS(Metrics!AC:AC,Metrics!$H:$H,"&gt;="&amp;$B16,Metrics!$AM:$AM,"=No",Metrics!$G:$G,"=Full Reporter"))),IF($A16="","",IF($A16="between",SUMIFS(Metrics!AC:AC,Metrics!$H:$H,"&gt;="&amp;$B16,Metrics!$H:$H,"&lt;"&amp;$D16,Metrics!$G:$G,"=Full Reporter"),SUMIFS(Metrics!AC:AC,Metrics!$H:$H,"&gt;="&amp;$B16,Metrics!$G:$G,"=Full Reporter")))),IF($T$1,IF($A16="","",IF($A16="between",SUMIFS(Metrics!AC:AC,Metrics!$H:$H,"&gt;="&amp;$B16,Metrics!$H:$H,"&lt;"&amp;$D16,Metrics!$AM:$AM,"=No"),SUMIFS(Metrics!AC:AC,Metrics!$H:$H,"&gt;="&amp;$B16,Metrics!$AM:$AM,"=No"))),IF($A16="","",IF($A16="between",SUMIFS(Metrics!AC:AC,Metrics!$H:$H,"&gt;="&amp;$B16,Metrics!$H:$H,"&lt;"&amp;$D16),SUMIFS(Metrics!AC:AC,Metrics!$H:$H,"&gt;="&amp;$B16)))))</f>
        <v/>
      </c>
      <c r="O16" s="138" t="str">
        <f>IF($T$6,IF($T$1,IF($A16="","",IF($A16="between",SUMIFS(Metrics!AE:AE,Metrics!$H:$H,"&gt;="&amp;$B16,Metrics!$H:$H,"&lt;"&amp;$D16,Metrics!$AM:$AM,"=No",Metrics!$G:$G,"=Full Reporter"),SUMIFS(Metrics!AE:AE,Metrics!$H:$H,"&gt;="&amp;$B16,Metrics!$AM:$AM,"=No",Metrics!$G:$G,"=Full Reporter"))),IF($A16="","",IF($A16="between",SUMIFS(Metrics!AE:AE,Metrics!$H:$H,"&gt;="&amp;$B16,Metrics!$H:$H,"&lt;"&amp;$D16,Metrics!$G:$G,"=Full Reporter"),SUMIFS(Metrics!AE:AE,Metrics!$H:$H,"&gt;="&amp;$B16,Metrics!$G:$G,"=Full Reporter")))),IF($T$1,IF($A16="","",IF($A16="between",SUMIFS(Metrics!AE:AE,Metrics!$H:$H,"&gt;="&amp;$B16,Metrics!$H:$H,"&lt;"&amp;$D16,Metrics!$AM:$AM,"=No"),SUMIFS(Metrics!AE:AE,Metrics!$H:$H,"&gt;="&amp;$B16,Metrics!$AM:$AM,"=No"))),IF($A16="","",IF($A16="between",SUMIFS(Metrics!AE:AE,Metrics!$H:$H,"&gt;="&amp;$B16,Metrics!$H:$H,"&lt;"&amp;$D16),SUMIFS(Metrics!AE:AE,Metrics!$H:$H,"&gt;="&amp;$B16)))))</f>
        <v/>
      </c>
      <c r="P16" s="138" t="str">
        <f>IF($T$6,IF($T$1,IF($A16="","",IF($A16="between",SUMIFS(Metrics!AG:AG,Metrics!$H:$H,"&gt;="&amp;$B16,Metrics!$H:$H,"&lt;"&amp;$D16,Metrics!$AM:$AM,"=No",Metrics!$G:$G,"=Full Reporter"),SUMIFS(Metrics!AG:AG,Metrics!$H:$H,"&gt;="&amp;$B16,Metrics!$AM:$AM,"=No",Metrics!$G:$G,"=Full Reporter"))),IF($A16="","",IF($A16="between",SUMIFS(Metrics!AG:AG,Metrics!$H:$H,"&gt;="&amp;$B16,Metrics!$H:$H,"&lt;"&amp;$D16,Metrics!$G:$G,"=Full Reporter"),SUMIFS(Metrics!AG:AG,Metrics!$H:$H,"&gt;="&amp;$B16,Metrics!$G:$G,"=Full Reporter")))),IF($T$1,IF($A16="","",IF($A16="between",SUMIFS(Metrics!AG:AG,Metrics!$H:$H,"&gt;="&amp;$B16,Metrics!$H:$H,"&lt;"&amp;$D16,Metrics!$AM:$AM,"=No"),SUMIFS(Metrics!AG:AG,Metrics!$H:$H,"&gt;="&amp;$B16,Metrics!$AM:$AM,"=No"))),IF($A16="","",IF($A16="between",SUMIFS(Metrics!AG:AG,Metrics!$H:$H,"&gt;="&amp;$B16,Metrics!$H:$H,"&lt;"&amp;$D16),SUMIFS(Metrics!AG:AG,Metrics!$H:$H,"&gt;="&amp;$B16)))))</f>
        <v/>
      </c>
      <c r="Q16" s="138" t="str">
        <f>IF($T$6,IF($T$1,IF($A16="","",IF($A16="between",SUMIFS(Metrics!AI:AI,Metrics!$H:$H,"&gt;="&amp;$B16,Metrics!$H:$H,"&lt;"&amp;$D16,Metrics!$AM:$AM,"=No",Metrics!$G:$G,"=Full Reporter"),SUMIFS(Metrics!AI:AI,Metrics!$H:$H,"&gt;="&amp;$B16,Metrics!$AM:$AM,"=No",Metrics!$G:$G,"=Full Reporter"))),IF($A16="","",IF($A16="between",SUMIFS(Metrics!AI:AI,Metrics!$H:$H,"&gt;="&amp;$B16,Metrics!$H:$H,"&lt;"&amp;$D16,Metrics!$G:$G,"=Full Reporter"),SUMIFS(Metrics!AI:AI,Metrics!$H:$H,"&gt;="&amp;$B16,Metrics!$G:$G,"=Full Reporter")))),IF($T$1,IF($A16="","",IF($A16="between",SUMIFS(Metrics!AI:AI,Metrics!$H:$H,"&gt;="&amp;$B16,Metrics!$H:$H,"&lt;"&amp;$D16,Metrics!$AM:$AM,"=No"),SUMIFS(Metrics!AI:AI,Metrics!$H:$H,"&gt;="&amp;$B16,Metrics!$AM:$AM,"=No"))),IF($A16="","",IF($A16="between",SUMIFS(Metrics!AI:AI,Metrics!$H:$H,"&gt;="&amp;$B16,Metrics!$H:$H,"&lt;"&amp;$D16),SUMIFS(Metrics!AI:AI,Metrics!$H:$H,"&gt;="&amp;$B16)))))</f>
        <v/>
      </c>
      <c r="R16" s="139" t="str">
        <f>IF($T$6,IF($T$1,IF($A16="","",IF($A16="between",SUMIFS(Metrics!AK:AK,Metrics!$H:$H,"&gt;="&amp;$B16,Metrics!$H:$H,"&lt;"&amp;$D16,Metrics!$AM:$AM,"=No",Metrics!$G:$G,"=Full Reporter"),SUMIFS(Metrics!AK:AK,Metrics!$H:$H,"&gt;="&amp;$B16,Metrics!$AM:$AM,"=No",Metrics!$G:$G,"=Full Reporter"))),IF($A16="","",IF($A16="between",SUMIFS(Metrics!AK:AK,Metrics!$H:$H,"&gt;="&amp;$B16,Metrics!$H:$H,"&lt;"&amp;$D16,Metrics!$G:$G,"=Full Reporter"),SUMIFS(Metrics!AK:AK,Metrics!$H:$H,"&gt;="&amp;$B16,Metrics!$G:$G,"=Full Reporter")))),IF($T$1,IF($A16="","",IF($A16="between",SUMIFS(Metrics!AK:AK,Metrics!$H:$H,"&gt;="&amp;$B16,Metrics!$H:$H,"&lt;"&amp;$D16,Metrics!$AM:$AM,"=No"),SUMIFS(Metrics!AK:AK,Metrics!$H:$H,"&gt;="&amp;$B16,Metrics!$AM:$AM,"=No"))),IF($A16="","",IF($A16="between",SUMIFS(Metrics!AK:AK,Metrics!$H:$H,"&gt;="&amp;$B16,Metrics!$H:$H,"&lt;"&amp;$D16),SUMIFS(Metrics!AK:AK,Metrics!$H:$H,"&gt;="&amp;$B16)))))</f>
        <v/>
      </c>
      <c r="S16" s="80"/>
      <c r="T16" s="80"/>
      <c r="U16" s="80"/>
      <c r="V16" s="80"/>
      <c r="W16" s="80"/>
      <c r="X16" s="80"/>
      <c r="Y16" s="80"/>
    </row>
    <row r="17" spans="1:25" s="81" customFormat="1" ht="14.5" customHeight="1">
      <c r="A17" s="85"/>
      <c r="B17" s="80"/>
      <c r="C17" s="86"/>
      <c r="D17" s="87"/>
      <c r="E17" s="212"/>
      <c r="F17" s="93"/>
      <c r="G17" s="213"/>
      <c r="H17" s="213"/>
      <c r="I17" s="213"/>
      <c r="J17" s="213"/>
      <c r="K17" s="213"/>
      <c r="L17" s="213"/>
      <c r="M17" s="213"/>
      <c r="N17" s="213"/>
      <c r="O17" s="213"/>
      <c r="P17" s="213"/>
      <c r="Q17" s="213"/>
      <c r="R17" s="214"/>
      <c r="S17" s="78"/>
      <c r="T17" s="80"/>
      <c r="U17" s="80"/>
      <c r="V17" s="80"/>
      <c r="W17" s="80"/>
      <c r="X17" s="80"/>
      <c r="Y17" s="80"/>
    </row>
    <row r="18" spans="1:25" s="81" customFormat="1" ht="14.25" customHeight="1" thickBot="1">
      <c r="A18" s="88"/>
      <c r="B18" s="89"/>
      <c r="C18" s="90"/>
      <c r="D18" s="91"/>
      <c r="E18" s="92"/>
      <c r="F18" s="93"/>
      <c r="G18" s="94"/>
      <c r="H18" s="94"/>
      <c r="I18" s="94"/>
      <c r="J18" s="94"/>
      <c r="K18" s="94"/>
      <c r="L18" s="94"/>
      <c r="M18" s="94"/>
      <c r="N18" s="94"/>
      <c r="O18" s="94"/>
      <c r="P18" s="94"/>
      <c r="Q18" s="94"/>
      <c r="R18" s="94"/>
      <c r="S18" s="78"/>
      <c r="T18" s="80"/>
      <c r="U18" s="80"/>
      <c r="V18" s="80"/>
      <c r="W18" s="80"/>
      <c r="X18" s="80"/>
      <c r="Y18" s="80"/>
    </row>
    <row r="19" spans="1:25" s="81" customFormat="1" ht="11" thickBot="1">
      <c r="A19" s="95"/>
      <c r="B19" s="68"/>
      <c r="C19" s="96"/>
      <c r="D19" s="97"/>
      <c r="E19" s="97"/>
      <c r="F19" s="98"/>
      <c r="G19" s="94"/>
      <c r="H19" s="94"/>
      <c r="I19" s="94"/>
      <c r="J19" s="94"/>
      <c r="K19" s="94"/>
      <c r="L19" s="94"/>
      <c r="M19" s="94"/>
      <c r="N19" s="94"/>
      <c r="O19" s="94"/>
      <c r="P19" s="94"/>
      <c r="Q19" s="94"/>
      <c r="R19" s="94"/>
      <c r="S19" s="78"/>
      <c r="T19" s="80"/>
      <c r="U19" s="80"/>
      <c r="V19" s="80"/>
      <c r="W19" s="80"/>
      <c r="X19" s="80"/>
      <c r="Y19" s="80"/>
    </row>
    <row r="20" spans="1:25" ht="15.5" thickTop="1" thickBot="1">
      <c r="A20" s="73" t="s">
        <v>6183</v>
      </c>
      <c r="B20" s="74"/>
      <c r="C20" s="112"/>
      <c r="D20" s="112"/>
      <c r="E20" s="112"/>
      <c r="F20" s="112"/>
      <c r="G20" s="112"/>
      <c r="H20" s="112"/>
      <c r="I20" s="112"/>
      <c r="J20" s="112"/>
      <c r="K20" s="112"/>
      <c r="L20" s="112"/>
      <c r="M20" s="112"/>
      <c r="N20" s="112"/>
      <c r="O20" s="112"/>
      <c r="P20" s="112"/>
      <c r="Q20" s="112"/>
      <c r="R20" s="199"/>
      <c r="S20" s="70"/>
      <c r="T20" s="71"/>
      <c r="U20" s="71"/>
      <c r="V20" s="71"/>
      <c r="W20" s="71"/>
      <c r="X20" s="71"/>
      <c r="Y20" s="71"/>
    </row>
    <row r="21" spans="1:25" ht="54" thickTop="1">
      <c r="A21" s="174" t="s">
        <v>3</v>
      </c>
      <c r="B21" s="174" t="s">
        <v>6184</v>
      </c>
      <c r="C21" s="99" t="s">
        <v>6185</v>
      </c>
      <c r="D21" s="219" t="s">
        <v>6267</v>
      </c>
      <c r="E21" s="219" t="s">
        <v>6268</v>
      </c>
      <c r="F21" s="215" t="s">
        <v>5</v>
      </c>
      <c r="G21" s="209" t="s">
        <v>9</v>
      </c>
      <c r="H21" s="209" t="s">
        <v>10</v>
      </c>
      <c r="I21" s="209" t="s">
        <v>186</v>
      </c>
      <c r="J21" s="209" t="s">
        <v>187</v>
      </c>
      <c r="K21" s="209" t="s">
        <v>188</v>
      </c>
      <c r="L21" s="209" t="s">
        <v>189</v>
      </c>
      <c r="M21" s="209" t="s">
        <v>6</v>
      </c>
      <c r="N21" s="209" t="s">
        <v>7</v>
      </c>
      <c r="O21" s="209" t="s">
        <v>8</v>
      </c>
      <c r="P21" s="209" t="s">
        <v>190</v>
      </c>
      <c r="Q21" s="209" t="s">
        <v>191</v>
      </c>
      <c r="R21" s="210" t="s">
        <v>192</v>
      </c>
      <c r="S21" s="71"/>
      <c r="T21" s="71"/>
      <c r="U21" s="71"/>
      <c r="V21" s="71"/>
      <c r="W21" s="71"/>
      <c r="X21" s="71"/>
      <c r="Y21" s="71"/>
    </row>
    <row r="22" spans="1:25" ht="13" customHeight="1">
      <c r="A22" s="175" t="s">
        <v>161</v>
      </c>
      <c r="B22" s="175" t="s">
        <v>13</v>
      </c>
      <c r="C22" s="184" t="s">
        <v>6245</v>
      </c>
      <c r="D22" s="185"/>
      <c r="E22" s="140"/>
      <c r="F22" s="141">
        <f>IF($T$6,IF($T$1,SUMIFS(Metrics!L:L,Metrics!$J:$J,"="&amp;$A22,Metrics!$K:$K,"="&amp;$B22,Metrics!$AM:$AM,"=No",Metrics!$G:$G,"=Full Reporter"),SUMIFS(Metrics!L:L,Metrics!$J:$J,"="&amp;$A22,Metrics!$K:$K,"="&amp;$B22,Metrics!$G:$G,"=Full Reporter")),IF($T$1,SUMIFS(Metrics!L:L,Metrics!$J:$J,"="&amp;$A22,Metrics!$K:$K,"="&amp;$B22,Metrics!$AM:$AM,"=No"),SUMIFS(Metrics!L:L,Metrics!$J:$J,"="&amp;$A22,Metrics!$K:$K,"="&amp;$B22)))</f>
        <v>59</v>
      </c>
      <c r="G22" s="142">
        <f>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f>
        <v>0</v>
      </c>
      <c r="H22" s="143">
        <f>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f>
        <v>0</v>
      </c>
      <c r="I22" s="142">
        <f>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f>
        <v>4.8872711418105412</v>
      </c>
      <c r="J22" s="143">
        <f>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f>
        <v>8.3892365843526751</v>
      </c>
      <c r="K22" s="142">
        <f>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f>
        <v>0.58256446729921973</v>
      </c>
      <c r="L22" s="142" t="str">
        <f>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f>
        <v>-</v>
      </c>
      <c r="M22" s="144">
        <f>IF($T$6,IF($T$1,SUMIFS(Metrics!AA:AA,Metrics!$J:$J,"="&amp;$A22,Metrics!$K:$K,"="&amp;$B22,Metrics!$AM:$AM,"=No",Metrics!$G:$G,"=Full Reporter"),SUMIFS(Metrics!AA:AA,Metrics!$J:$J,"="&amp;$A22,Metrics!$K:$K,"="&amp;$B22,Metrics!$G:$G,"=Full Reporter")),IF($T$1,SUMIFS(Metrics!AA:AA,Metrics!$J:$J,"="&amp;$A22,Metrics!$K:$K,"="&amp;$B22,Metrics!$AM:$AM,"=No"),SUMIFS(Metrics!AA:AA,Metrics!$J:$J,"="&amp;$A22,Metrics!$K:$K,"="&amp;$B22)))</f>
        <v>0</v>
      </c>
      <c r="N22" s="144">
        <f>IF($T$6,IF($T$1,SUMIFS(Metrics!AC:AC,Metrics!$J:$J,"="&amp;$A22,Metrics!$K:$K,"="&amp;$B22,Metrics!$AM:$AM,"=No",Metrics!$G:$G,"=Full Reporter"),SUMIFS(Metrics!AC:AC,Metrics!$J:$J,"="&amp;$A22,Metrics!$K:$K,"="&amp;$B22,Metrics!$G:$G,"=Full Reporter")),IF($T$1,SUMIFS(Metrics!AC:AC,Metrics!$J:$J,"="&amp;$A22,Metrics!$K:$K,"="&amp;$B22,Metrics!$AM:$AM,"=No"),SUMIFS(Metrics!AC:AC,Metrics!$J:$J,"="&amp;$A22,Metrics!$K:$K,"="&amp;$B22)))</f>
        <v>1423579</v>
      </c>
      <c r="O22" s="145">
        <f>IF($T$6,IF($T$1,SUMIFS(Metrics!AE:AE,Metrics!$J:$J,"="&amp;$A22,Metrics!$K:$K,"="&amp;$B22,Metrics!$AM:$AM,"=No",Metrics!$G:$G,"=Full Reporter"),SUMIFS(Metrics!AE:AE,Metrics!$J:$J,"="&amp;$A22,Metrics!$K:$K,"="&amp;$B22,Metrics!$G:$G,"=Full Reporter")),IF($T$1,SUMIFS(Metrics!AE:AE,Metrics!$J:$J,"="&amp;$A22,Metrics!$K:$K,"="&amp;$B22,Metrics!$AM:$AM,"=No"),SUMIFS(Metrics!AE:AE,Metrics!$J:$J,"="&amp;$A22,Metrics!$K:$K,"="&amp;$B22)))</f>
        <v>2443642</v>
      </c>
      <c r="P22" s="145">
        <f>IF($T$6,IF($T$1,SUMIFS(Metrics!AG:AG,Metrics!$J:$J,"="&amp;$A22,Metrics!$K:$K,"="&amp;$B22,Metrics!$AM:$AM,"=No",Metrics!$G:$G,"=Full Reporter"),SUMIFS(Metrics!AG:AG,Metrics!$J:$J,"="&amp;$A22,Metrics!$K:$K,"="&amp;$B22,Metrics!$G:$G,"=Full Reporter")),IF($T$1,SUMIFS(Metrics!AG:AG,Metrics!$J:$J,"="&amp;$A22,Metrics!$K:$K,"="&amp;$B22,Metrics!$AM:$AM,"=No"),SUMIFS(Metrics!AG:AG,Metrics!$J:$J,"="&amp;$A22,Metrics!$K:$K,"="&amp;$B22)))</f>
        <v>291283</v>
      </c>
      <c r="Q22" s="145">
        <f>IF($T$6,IF($T$1,SUMIFS(Metrics!AI:AI,Metrics!$J:$J,"="&amp;$A22,Metrics!$K:$K,"="&amp;$B22,Metrics!$AM:$AM,"=No",Metrics!$G:$G,"=Full Reporter"),SUMIFS(Metrics!AI:AI,Metrics!$J:$J,"="&amp;$A22,Metrics!$K:$K,"="&amp;$B22,Metrics!$G:$G,"=Full Reporter")),IF($T$1,SUMIFS(Metrics!AI:AI,Metrics!$J:$J,"="&amp;$A22,Metrics!$K:$K,"="&amp;$B22,Metrics!$AM:$AM,"=No"),SUMIFS(Metrics!AI:AI,Metrics!$J:$J,"="&amp;$A22,Metrics!$K:$K,"="&amp;$B22)))</f>
        <v>0</v>
      </c>
      <c r="R22" s="146">
        <f>IF($T$6,IF($T$1,SUMIFS(Metrics!AK:AK,Metrics!$J:$J,"="&amp;$A22,Metrics!$K:$K,"="&amp;$B22,Metrics!$AM:$AM,"=No",Metrics!$G:$G,"=Full Reporter"),SUMIFS(Metrics!AK:AK,Metrics!$J:$J,"="&amp;$A22,Metrics!$K:$K,"="&amp;$B22,Metrics!$G:$G,"=Full Reporter")),IF($T$1,SUMIFS(Metrics!AK:AK,Metrics!$J:$J,"="&amp;$A22,Metrics!$K:$K,"="&amp;$B22,Metrics!$AM:$AM,"=No"),SUMIFS(Metrics!AK:AK,Metrics!$J:$J,"="&amp;$A22,Metrics!$K:$K,"="&amp;$B22)))</f>
        <v>3259842</v>
      </c>
      <c r="S22" s="71"/>
      <c r="T22" s="71"/>
      <c r="U22" s="71"/>
      <c r="V22" s="71"/>
      <c r="W22" s="71"/>
      <c r="X22" s="71"/>
      <c r="Y22" s="71"/>
    </row>
    <row r="23" spans="1:25" s="81" customFormat="1" ht="10">
      <c r="A23" s="175" t="s">
        <v>161</v>
      </c>
      <c r="B23" s="175" t="s">
        <v>16</v>
      </c>
      <c r="C23" s="140" t="s">
        <v>194</v>
      </c>
      <c r="D23" s="140"/>
      <c r="E23" s="140"/>
      <c r="F23" s="141">
        <f>IF($T$6,IF($T$1,SUMIFS(Metrics!L:L,Metrics!$J:$J,"="&amp;$A23,Metrics!$K:$K,"="&amp;$B23,Metrics!$AM:$AM,"=No",Metrics!$G:$G,"=Full Reporter"),SUMIFS(Metrics!L:L,Metrics!$J:$J,"="&amp;$A23,Metrics!$K:$K,"="&amp;$B23,Metrics!$G:$G,"=Full Reporter")),IF($T$1,SUMIFS(Metrics!L:L,Metrics!$J:$J,"="&amp;$A23,Metrics!$K:$K,"="&amp;$B23,Metrics!$AM:$AM,"=No"),SUMIFS(Metrics!L:L,Metrics!$J:$J,"="&amp;$A23,Metrics!$K:$K,"="&amp;$B23)))</f>
        <v>2</v>
      </c>
      <c r="G23" s="142">
        <f>IFERROR(IF($T$6,IF($T$1,AVERAGEIFS(Metrics!N:N,Metrics!$J:$J,"="&amp;$A23,Metrics!$K:$K,"="&amp;$B23,Metrics!$AM:$AM,"=No",Metrics!$G:$G,"=Full Reporter"),AVERAGEIFS(Metrics!N:N,Metrics!$J:$J,"="&amp;$A23,Metrics!$K:$K,"="&amp;$B23,Metrics!$G:$G,"=Full Reporter")),IF($T$1,AVERAGEIFS(Metrics!N:N,Metrics!$J:$J,"="&amp;$A23,Metrics!$K:$K,"="&amp;$B23,Metrics!$AM:$AM,"=No"),AVERAGEIFS(Metrics!N:N,Metrics!$J:$J,"="&amp;$A23,Metrics!$K:$K,"="&amp;$B23))),"-")</f>
        <v>0.32634698188536942</v>
      </c>
      <c r="H23" s="143">
        <f>IFERROR(IF($T$6,IF($T$1,AVERAGEIFS(Metrics!P:P,Metrics!$J:$J,"="&amp;$A23,Metrics!$K:$K,"="&amp;$B23,Metrics!$AM:$AM,"=No",Metrics!$G:$G,"=Full Reporter"),AVERAGEIFS(Metrics!P:P,Metrics!$J:$J,"="&amp;$A23,Metrics!$K:$K,"="&amp;$B23,Metrics!$G:$G,"=Full Reporter")),IF($T$1,AVERAGEIFS(Metrics!P:P,Metrics!$J:$J,"="&amp;$A23,Metrics!$K:$K,"="&amp;$B23,Metrics!$AM:$AM,"=No"),AVERAGEIFS(Metrics!P:P,Metrics!$J:$J,"="&amp;$A23,Metrics!$K:$K,"="&amp;$B23))),"-")</f>
        <v>0.24927639218676881</v>
      </c>
      <c r="I23" s="142">
        <f>IFERROR(IF($T$6,IF($T$1,AVERAGEIFS(Metrics!R:R,Metrics!$J:$J,"="&amp;$A23,Metrics!$K:$K,"="&amp;$B23,Metrics!$AM:$AM,"=No",Metrics!$G:$G,"=Full Reporter"),AVERAGEIFS(Metrics!R:R,Metrics!$J:$J,"="&amp;$A23,Metrics!$K:$K,"="&amp;$B23,Metrics!$G:$G,"=Full Reporter")),IF($T$1,AVERAGEIFS(Metrics!R:R,Metrics!$J:$J,"="&amp;$A23,Metrics!$K:$K,"="&amp;$B23,Metrics!$AM:$AM,"=No"),AVERAGEIFS(Metrics!R:R,Metrics!$J:$J,"="&amp;$A23,Metrics!$K:$K,"="&amp;$B23))),"-")</f>
        <v>721.21249999999998</v>
      </c>
      <c r="J23" s="143">
        <f>IFERROR(IF($T$6,IF($T$1,AVERAGEIFS(Metrics!T:T,Metrics!$J:$J,"="&amp;$A23,Metrics!$K:$K,"="&amp;$B23,Metrics!$AM:$AM,"=No",Metrics!$G:$G,"=Full Reporter"),AVERAGEIFS(Metrics!T:T,Metrics!$J:$J,"="&amp;$A23,Metrics!$K:$K,"="&amp;$B23,Metrics!$G:$G,"=Full Reporter")),IF($T$1,AVERAGEIFS(Metrics!T:T,Metrics!$J:$J,"="&amp;$A23,Metrics!$K:$K,"="&amp;$B23,Metrics!$AM:$AM,"=No"),AVERAGEIFS(Metrics!T:T,Metrics!$J:$J,"="&amp;$A23,Metrics!$K:$K,"="&amp;$B23))),"-")</f>
        <v>550.88988095238096</v>
      </c>
      <c r="K23" s="142">
        <f>IFERROR(IF($T$6,IF($T$1,AVERAGEIFS(Metrics!V:V,Metrics!$J:$J,"="&amp;$A23,Metrics!$K:$K,"="&amp;$B23,Metrics!$AM:$AM,"=No",Metrics!$G:$G,"=Full Reporter"),AVERAGEIFS(Metrics!V:V,Metrics!$J:$J,"="&amp;$A23,Metrics!$K:$K,"="&amp;$B23,Metrics!$G:$G,"=Full Reporter")),IF($T$1,AVERAGEIFS(Metrics!V:V,Metrics!$J:$J,"="&amp;$A23,Metrics!$K:$K,"="&amp;$B23,Metrics!$AM:$AM,"=No"),AVERAGEIFS(Metrics!V:V,Metrics!$J:$J,"="&amp;$A23,Metrics!$K:$K,"="&amp;$B23))),"-")</f>
        <v>1.3091772510926585</v>
      </c>
      <c r="L23" s="142">
        <f>IFERROR(IF($T$6,IF($T$1,AVERAGEIFS(Metrics!X:X,Metrics!$J:$J,"="&amp;$A23,Metrics!$K:$K,"="&amp;$B23,Metrics!$AM:$AM,"=No",Metrics!$G:$G,"=Full Reporter"),AVERAGEIFS(Metrics!X:X,Metrics!$J:$J,"="&amp;$A23,Metrics!$K:$K,"="&amp;$B23,Metrics!$G:$G,"=Full Reporter")),IF($T$1,AVERAGEIFS(Metrics!X:X,Metrics!$J:$J,"="&amp;$A23,Metrics!$K:$K,"="&amp;$B23,Metrics!$AM:$AM,"=No"),AVERAGEIFS(Metrics!X:X,Metrics!$J:$J,"="&amp;$A23,Metrics!$K:$K,"="&amp;$B23))),"-")</f>
        <v>2.0455887641246155</v>
      </c>
      <c r="M23" s="144">
        <f>IF($T$6,IF($T$1,SUMIFS(Metrics!AA:AA,Metrics!$J:$J,"="&amp;$A23,Metrics!$K:$K,"="&amp;$B23,Metrics!$AM:$AM,"=No",Metrics!$G:$G,"=Full Reporter"),SUMIFS(Metrics!AA:AA,Metrics!$J:$J,"="&amp;$A23,Metrics!$K:$K,"="&amp;$B23,Metrics!$G:$G,"=Full Reporter")),IF($T$1,SUMIFS(Metrics!AA:AA,Metrics!$J:$J,"="&amp;$A23,Metrics!$K:$K,"="&amp;$B23,Metrics!$AM:$AM,"=No"),SUMIFS(Metrics!AA:AA,Metrics!$J:$J,"="&amp;$A23,Metrics!$K:$K,"="&amp;$B23)))</f>
        <v>604065</v>
      </c>
      <c r="N23" s="144">
        <f>IF($T$6,IF($T$1,SUMIFS(Metrics!AC:AC,Metrics!$J:$J,"="&amp;$A23,Metrics!$K:$K,"="&amp;$B23,Metrics!$AM:$AM,"=No",Metrics!$G:$G,"=Full Reporter"),SUMIFS(Metrics!AC:AC,Metrics!$J:$J,"="&amp;$A23,Metrics!$K:$K,"="&amp;$B23,Metrics!$G:$G,"=Full Reporter")),IF($T$1,SUMIFS(Metrics!AC:AC,Metrics!$J:$J,"="&amp;$A23,Metrics!$K:$K,"="&amp;$B23,Metrics!$AM:$AM,"=No"),SUMIFS(Metrics!AC:AC,Metrics!$J:$J,"="&amp;$A23,Metrics!$K:$K,"="&amp;$B23)))</f>
        <v>2423274</v>
      </c>
      <c r="O23" s="145">
        <f>IF($T$6,IF($T$1,SUMIFS(Metrics!AE:AE,Metrics!$J:$J,"="&amp;$A23,Metrics!$K:$K,"="&amp;$B23,Metrics!$AM:$AM,"=No",Metrics!$G:$G,"=Full Reporter"),SUMIFS(Metrics!AE:AE,Metrics!$J:$J,"="&amp;$A23,Metrics!$K:$K,"="&amp;$B23,Metrics!$G:$G,"=Full Reporter")),IF($T$1,SUMIFS(Metrics!AE:AE,Metrics!$J:$J,"="&amp;$A23,Metrics!$K:$K,"="&amp;$B23,Metrics!$AM:$AM,"=No"),SUMIFS(Metrics!AE:AE,Metrics!$J:$J,"="&amp;$A23,Metrics!$K:$K,"="&amp;$B23)))</f>
        <v>1850990</v>
      </c>
      <c r="P23" s="145">
        <f>IF($T$6,IF($T$1,SUMIFS(Metrics!AG:AG,Metrics!$J:$J,"="&amp;$A23,Metrics!$K:$K,"="&amp;$B23,Metrics!$AM:$AM,"=No",Metrics!$G:$G,"=Full Reporter"),SUMIFS(Metrics!AG:AG,Metrics!$J:$J,"="&amp;$A23,Metrics!$K:$K,"="&amp;$B23,Metrics!$G:$G,"=Full Reporter")),IF($T$1,SUMIFS(Metrics!AG:AG,Metrics!$J:$J,"="&amp;$A23,Metrics!$K:$K,"="&amp;$B23,Metrics!$AM:$AM,"=No"),SUMIFS(Metrics!AG:AG,Metrics!$J:$J,"="&amp;$A23,Metrics!$K:$K,"="&amp;$B23)))</f>
        <v>3360</v>
      </c>
      <c r="Q23" s="145">
        <f>IF($T$6,IF($T$1,SUMIFS(Metrics!AI:AI,Metrics!$J:$J,"="&amp;$A23,Metrics!$K:$K,"="&amp;$B23,Metrics!$AM:$AM,"=No",Metrics!$G:$G,"=Full Reporter"),SUMIFS(Metrics!AI:AI,Metrics!$J:$J,"="&amp;$A23,Metrics!$K:$K,"="&amp;$B23,Metrics!$G:$G,"=Full Reporter")),IF($T$1,SUMIFS(Metrics!AI:AI,Metrics!$J:$J,"="&amp;$A23,Metrics!$K:$K,"="&amp;$B23,Metrics!$AM:$AM,"=No"),SUMIFS(Metrics!AI:AI,Metrics!$J:$J,"="&amp;$A23,Metrics!$K:$K,"="&amp;$B23)))</f>
        <v>1184634</v>
      </c>
      <c r="R23" s="146">
        <f>IF($T$6,IF($T$1,SUMIFS(Metrics!AK:AK,Metrics!$J:$J,"="&amp;$A23,Metrics!$K:$K,"="&amp;$B23,Metrics!$AM:$AM,"=No",Metrics!$G:$G,"=Full Reporter"),SUMIFS(Metrics!AK:AK,Metrics!$J:$J,"="&amp;$A23,Metrics!$K:$K,"="&amp;$B23,Metrics!$G:$G,"=Full Reporter")),IF($T$1,SUMIFS(Metrics!AK:AK,Metrics!$J:$J,"="&amp;$A23,Metrics!$K:$K,"="&amp;$B23,Metrics!$AM:$AM,"=No"),SUMIFS(Metrics!AK:AK,Metrics!$J:$J,"="&amp;$A23,Metrics!$K:$K,"="&amp;$B23)))</f>
        <v>31194</v>
      </c>
      <c r="S23" s="80"/>
      <c r="T23" s="80"/>
      <c r="U23" s="80"/>
      <c r="V23" s="80"/>
      <c r="W23" s="80"/>
      <c r="X23" s="80"/>
      <c r="Y23" s="80"/>
    </row>
    <row r="24" spans="1:25" s="81" customFormat="1" ht="10">
      <c r="A24" s="176" t="s">
        <v>12</v>
      </c>
      <c r="B24" s="176" t="s">
        <v>13</v>
      </c>
      <c r="C24" s="118" t="s">
        <v>195</v>
      </c>
      <c r="D24" s="118"/>
      <c r="E24" s="118"/>
      <c r="F24" s="147">
        <f>IF($T$6,IF($T$1,SUMIFS(Metrics!L:L,Metrics!$J:$J,"="&amp;$A24,Metrics!$K:$K,"="&amp;$B24,Metrics!$AM:$AM,"=No",Metrics!$G:$G,"=Full Reporter"),SUMIFS(Metrics!L:L,Metrics!$J:$J,"="&amp;$A24,Metrics!$K:$K,"="&amp;$B24,Metrics!$G:$G,"=Full Reporter")),IF($T$1,SUMIFS(Metrics!L:L,Metrics!$J:$J,"="&amp;$A24,Metrics!$K:$K,"="&amp;$B24,Metrics!$AM:$AM,"=No"),SUMIFS(Metrics!L:L,Metrics!$J:$J,"="&amp;$A24,Metrics!$K:$K,"="&amp;$B24)))</f>
        <v>39</v>
      </c>
      <c r="G24" s="142">
        <f>IFERROR(IF($T$6,IF($T$1,AVERAGEIFS(Metrics!N:N,Metrics!$J:$J,"="&amp;$A24,Metrics!$K:$K,"="&amp;$B24,Metrics!$AM:$AM,"=No",Metrics!$G:$G,"=Full Reporter"),AVERAGEIFS(Metrics!N:N,Metrics!$J:$J,"="&amp;$A24,Metrics!$K:$K,"="&amp;$B24,Metrics!$G:$G,"=Full Reporter")),IF($T$1,AVERAGEIFS(Metrics!N:N,Metrics!$J:$J,"="&amp;$A24,Metrics!$K:$K,"="&amp;$B24,Metrics!$AM:$AM,"=No"),AVERAGEIFS(Metrics!N:N,Metrics!$J:$J,"="&amp;$A24,Metrics!$K:$K,"="&amp;$B24))),"-")</f>
        <v>111.76072329688814</v>
      </c>
      <c r="H24" s="143">
        <f>IFERROR(IF($T$6,IF($T$1,AVERAGEIFS(Metrics!P:P,Metrics!$J:$J,"="&amp;$A24,Metrics!$K:$K,"="&amp;$B24,Metrics!$AM:$AM,"=No",Metrics!$G:$G,"=Full Reporter"),AVERAGEIFS(Metrics!P:P,Metrics!$J:$J,"="&amp;$A24,Metrics!$K:$K,"="&amp;$B24,Metrics!$G:$G,"=Full Reporter")),IF($T$1,AVERAGEIFS(Metrics!P:P,Metrics!$J:$J,"="&amp;$A24,Metrics!$K:$K,"="&amp;$B24,Metrics!$AM:$AM,"=No"),AVERAGEIFS(Metrics!P:P,Metrics!$J:$J,"="&amp;$A24,Metrics!$K:$K,"="&amp;$B24))),"-")</f>
        <v>0.46027109743131989</v>
      </c>
      <c r="I24" s="142">
        <f>IFERROR(IF($T$6,IF($T$1,AVERAGEIFS(Metrics!R:R,Metrics!$J:$J,"="&amp;$A24,Metrics!$K:$K,"="&amp;$B24,Metrics!$AM:$AM,"=No",Metrics!$G:$G,"=Full Reporter"),AVERAGEIFS(Metrics!R:R,Metrics!$J:$J,"="&amp;$A24,Metrics!$K:$K,"="&amp;$B24,Metrics!$G:$G,"=Full Reporter")),IF($T$1,AVERAGEIFS(Metrics!R:R,Metrics!$J:$J,"="&amp;$A24,Metrics!$K:$K,"="&amp;$B24,Metrics!$AM:$AM,"=No"),AVERAGEIFS(Metrics!R:R,Metrics!$J:$J,"="&amp;$A24,Metrics!$K:$K,"="&amp;$B24))),"-")</f>
        <v>1114.2687250739741</v>
      </c>
      <c r="J24" s="143">
        <f>IFERROR(IF($T$6,IF($T$1,AVERAGEIFS(Metrics!T:T,Metrics!$J:$J,"="&amp;$A24,Metrics!$K:$K,"="&amp;$B24,Metrics!$AM:$AM,"=No",Metrics!$G:$G,"=Full Reporter"),AVERAGEIFS(Metrics!T:T,Metrics!$J:$J,"="&amp;$A24,Metrics!$K:$K,"="&amp;$B24,Metrics!$G:$G,"=Full Reporter")),IF($T$1,AVERAGEIFS(Metrics!T:T,Metrics!$J:$J,"="&amp;$A24,Metrics!$K:$K,"="&amp;$B24,Metrics!$AM:$AM,"=No"),AVERAGEIFS(Metrics!T:T,Metrics!$J:$J,"="&amp;$A24,Metrics!$K:$K,"="&amp;$B24))),"-")</f>
        <v>4.5889617908143574</v>
      </c>
      <c r="K24" s="142">
        <f>IFERROR(IF($T$6,IF($T$1,AVERAGEIFS(Metrics!V:V,Metrics!$J:$J,"="&amp;$A24,Metrics!$K:$K,"="&amp;$B24,Metrics!$AM:$AM,"=No",Metrics!$G:$G,"=Full Reporter"),AVERAGEIFS(Metrics!V:V,Metrics!$J:$J,"="&amp;$A24,Metrics!$K:$K,"="&amp;$B24,Metrics!$G:$G,"=Full Reporter")),IF($T$1,AVERAGEIFS(Metrics!V:V,Metrics!$J:$J,"="&amp;$A24,Metrics!$K:$K,"="&amp;$B24,Metrics!$AM:$AM,"=No"),AVERAGEIFS(Metrics!V:V,Metrics!$J:$J,"="&amp;$A24,Metrics!$K:$K,"="&amp;$B24))),"-")</f>
        <v>242.81499299130923</v>
      </c>
      <c r="L24" s="142">
        <f>IFERROR(IF($T$6,IF($T$1,AVERAGEIFS(Metrics!X:X,Metrics!$J:$J,"="&amp;$A24,Metrics!$K:$K,"="&amp;$B24,Metrics!$AM:$AM,"=No",Metrics!$G:$G,"=Full Reporter"),AVERAGEIFS(Metrics!X:X,Metrics!$J:$J,"="&amp;$A24,Metrics!$K:$K,"="&amp;$B24,Metrics!$G:$G,"=Full Reporter")),IF($T$1,AVERAGEIFS(Metrics!X:X,Metrics!$J:$J,"="&amp;$A24,Metrics!$K:$K,"="&amp;$B24,Metrics!$AM:$AM,"=No"),AVERAGEIFS(Metrics!X:X,Metrics!$J:$J,"="&amp;$A24,Metrics!$K:$K,"="&amp;$B24))),"-")</f>
        <v>1.9826446246938891</v>
      </c>
      <c r="M24" s="148">
        <f>IF($T$6,IF($T$1,SUMIFS(Metrics!AA:AA,Metrics!$J:$J,"="&amp;$A24,Metrics!$K:$K,"="&amp;$B24,Metrics!$AM:$AM,"=No",Metrics!$G:$G,"=Full Reporter"),SUMIFS(Metrics!AA:AA,Metrics!$J:$J,"="&amp;$A24,Metrics!$K:$K,"="&amp;$B24,Metrics!$G:$G,"=Full Reporter")),IF($T$1,SUMIFS(Metrics!AA:AA,Metrics!$J:$J,"="&amp;$A24,Metrics!$K:$K,"="&amp;$B24,Metrics!$AM:$AM,"=No"),SUMIFS(Metrics!AA:AA,Metrics!$J:$J,"="&amp;$A24,Metrics!$K:$K,"="&amp;$B24)))</f>
        <v>19932525</v>
      </c>
      <c r="N24" s="148">
        <f>IF($T$6,IF($T$1,SUMIFS(Metrics!AC:AC,Metrics!$J:$J,"="&amp;$A24,Metrics!$K:$K,"="&amp;$B24,Metrics!$AM:$AM,"=No",Metrics!$G:$G,"=Full Reporter"),SUMIFS(Metrics!AC:AC,Metrics!$J:$J,"="&amp;$A24,Metrics!$K:$K,"="&amp;$B24,Metrics!$G:$G,"=Full Reporter")),IF($T$1,SUMIFS(Metrics!AC:AC,Metrics!$J:$J,"="&amp;$A24,Metrics!$K:$K,"="&amp;$B24,Metrics!$AM:$AM,"=No"),SUMIFS(Metrics!AC:AC,Metrics!$J:$J,"="&amp;$A24,Metrics!$K:$K,"="&amp;$B24)))</f>
        <v>43306054</v>
      </c>
      <c r="O24" s="149">
        <f>IF($T$6,IF($T$1,SUMIFS(Metrics!AE:AE,Metrics!$J:$J,"="&amp;$A24,Metrics!$K:$K,"="&amp;$B24,Metrics!$AM:$AM,"=No",Metrics!$G:$G,"=Full Reporter"),SUMIFS(Metrics!AE:AE,Metrics!$J:$J,"="&amp;$A24,Metrics!$K:$K,"="&amp;$B24,Metrics!$G:$G,"=Full Reporter")),IF($T$1,SUMIFS(Metrics!AE:AE,Metrics!$J:$J,"="&amp;$A24,Metrics!$K:$K,"="&amp;$B24,Metrics!$AM:$AM,"=No"),SUMIFS(Metrics!AE:AE,Metrics!$J:$J,"="&amp;$A24,Metrics!$K:$K,"="&amp;$B24)))</f>
        <v>178350</v>
      </c>
      <c r="P24" s="149">
        <f>IF($T$6,IF($T$1,SUMIFS(Metrics!AG:AG,Metrics!$J:$J,"="&amp;$A24,Metrics!$K:$K,"="&amp;$B24,Metrics!$AM:$AM,"=No",Metrics!$G:$G,"=Full Reporter"),SUMIFS(Metrics!AG:AG,Metrics!$J:$J,"="&amp;$A24,Metrics!$K:$K,"="&amp;$B24,Metrics!$G:$G,"=Full Reporter")),IF($T$1,SUMIFS(Metrics!AG:AG,Metrics!$J:$J,"="&amp;$A24,Metrics!$K:$K,"="&amp;$B24,Metrics!$AM:$AM,"=No"),SUMIFS(Metrics!AG:AG,Metrics!$J:$J,"="&amp;$A24,Metrics!$K:$K,"="&amp;$B24)))</f>
        <v>38865</v>
      </c>
      <c r="Q24" s="149">
        <f>IF($T$6,IF($T$1,SUMIFS(Metrics!AI:AI,Metrics!$J:$J,"="&amp;$A24,Metrics!$K:$K,"="&amp;$B24,Metrics!$AM:$AM,"=No",Metrics!$G:$G,"=Full Reporter"),SUMIFS(Metrics!AI:AI,Metrics!$J:$J,"="&amp;$A24,Metrics!$K:$K,"="&amp;$B24,Metrics!$G:$G,"=Full Reporter")),IF($T$1,SUMIFS(Metrics!AI:AI,Metrics!$J:$J,"="&amp;$A24,Metrics!$K:$K,"="&amp;$B24,Metrics!$AM:$AM,"=No"),SUMIFS(Metrics!AI:AI,Metrics!$J:$J,"="&amp;$A24,Metrics!$K:$K,"="&amp;$B24)))</f>
        <v>21842570</v>
      </c>
      <c r="R24" s="150">
        <f>IF($T$6,IF($T$1,SUMIFS(Metrics!AK:AK,Metrics!$J:$J,"="&amp;$A24,Metrics!$K:$K,"="&amp;$B24,Metrics!$AM:$AM,"=No",Metrics!$G:$G,"=Full Reporter"),SUMIFS(Metrics!AK:AK,Metrics!$J:$J,"="&amp;$A24,Metrics!$K:$K,"="&amp;$B24,Metrics!$G:$G,"=Full Reporter")),IF($T$1,SUMIFS(Metrics!AK:AK,Metrics!$J:$J,"="&amp;$A24,Metrics!$K:$K,"="&amp;$B24,Metrics!$AM:$AM,"=No"),SUMIFS(Metrics!AK:AK,Metrics!$J:$J,"="&amp;$A24,Metrics!$K:$K,"="&amp;$B24)))</f>
        <v>1060672</v>
      </c>
      <c r="S24" s="80"/>
      <c r="T24" s="80"/>
      <c r="U24" s="80"/>
      <c r="V24" s="80"/>
      <c r="W24" s="80"/>
      <c r="X24" s="80"/>
      <c r="Y24" s="80"/>
    </row>
    <row r="25" spans="1:25" s="81" customFormat="1" ht="10">
      <c r="A25" s="176" t="s">
        <v>15</v>
      </c>
      <c r="B25" s="176" t="s">
        <v>13</v>
      </c>
      <c r="C25" s="118" t="s">
        <v>196</v>
      </c>
      <c r="D25" s="118"/>
      <c r="E25" s="118"/>
      <c r="F25" s="147">
        <f>IF($T$6,IF($T$1,SUMIFS(Metrics!L:L,Metrics!$J:$J,"="&amp;$A25,Metrics!$K:$K,"="&amp;$B25,Metrics!$AM:$AM,"=No",Metrics!$G:$G,"=Full Reporter"),SUMIFS(Metrics!L:L,Metrics!$J:$J,"="&amp;$A25,Metrics!$K:$K,"="&amp;$B25,Metrics!$G:$G,"=Full Reporter")),IF($T$1,SUMIFS(Metrics!L:L,Metrics!$J:$J,"="&amp;$A25,Metrics!$K:$K,"="&amp;$B25,Metrics!$AM:$AM,"=No"),SUMIFS(Metrics!L:L,Metrics!$J:$J,"="&amp;$A25,Metrics!$K:$K,"="&amp;$B25)))</f>
        <v>42619</v>
      </c>
      <c r="G25" s="142">
        <f>IFERROR(IF($T$6,IF($T$1,AVERAGEIFS(Metrics!N:N,Metrics!$J:$J,"="&amp;$A25,Metrics!$K:$K,"="&amp;$B25,Metrics!$AM:$AM,"=No",Metrics!$G:$G,"=Full Reporter"),AVERAGEIFS(Metrics!N:N,Metrics!$J:$J,"="&amp;$A25,Metrics!$K:$K,"="&amp;$B25,Metrics!$G:$G,"=Full Reporter")),IF($T$1,AVERAGEIFS(Metrics!N:N,Metrics!$J:$J,"="&amp;$A25,Metrics!$K:$K,"="&amp;$B25,Metrics!$AM:$AM,"=No"),AVERAGEIFS(Metrics!N:N,Metrics!$J:$J,"="&amp;$A25,Metrics!$K:$K,"="&amp;$B25))),"-")</f>
        <v>0.93593867114293672</v>
      </c>
      <c r="H25" s="143">
        <f>IFERROR(IF($T$6,IF($T$1,AVERAGEIFS(Metrics!P:P,Metrics!$J:$J,"="&amp;$A25,Metrics!$K:$K,"="&amp;$B25,Metrics!$AM:$AM,"=No",Metrics!$G:$G,"=Full Reporter"),AVERAGEIFS(Metrics!P:P,Metrics!$J:$J,"="&amp;$A25,Metrics!$K:$K,"="&amp;$B25,Metrics!$G:$G,"=Full Reporter")),IF($T$1,AVERAGEIFS(Metrics!P:P,Metrics!$J:$J,"="&amp;$A25,Metrics!$K:$K,"="&amp;$B25,Metrics!$AM:$AM,"=No"),AVERAGEIFS(Metrics!P:P,Metrics!$J:$J,"="&amp;$A25,Metrics!$K:$K,"="&amp;$B25))),"-")</f>
        <v>0.12910164432019142</v>
      </c>
      <c r="I25" s="142">
        <f>IFERROR(IF($T$6,IF($T$1,AVERAGEIFS(Metrics!R:R,Metrics!$J:$J,"="&amp;$A25,Metrics!$K:$K,"="&amp;$B25,Metrics!$AM:$AM,"=No",Metrics!$G:$G,"=Full Reporter"),AVERAGEIFS(Metrics!R:R,Metrics!$J:$J,"="&amp;$A25,Metrics!$K:$K,"="&amp;$B25,Metrics!$G:$G,"=Full Reporter")),IF($T$1,AVERAGEIFS(Metrics!R:R,Metrics!$J:$J,"="&amp;$A25,Metrics!$K:$K,"="&amp;$B25,Metrics!$AM:$AM,"=No"),AVERAGEIFS(Metrics!R:R,Metrics!$J:$J,"="&amp;$A25,Metrics!$K:$K,"="&amp;$B25))),"-")</f>
        <v>78.052974937439032</v>
      </c>
      <c r="J25" s="143">
        <f>IFERROR(IF($T$6,IF($T$1,AVERAGEIFS(Metrics!T:T,Metrics!$J:$J,"="&amp;$A25,Metrics!$K:$K,"="&amp;$B25,Metrics!$AM:$AM,"=No",Metrics!$G:$G,"=Full Reporter"),AVERAGEIFS(Metrics!T:T,Metrics!$J:$J,"="&amp;$A25,Metrics!$K:$K,"="&amp;$B25,Metrics!$G:$G,"=Full Reporter")),IF($T$1,AVERAGEIFS(Metrics!T:T,Metrics!$J:$J,"="&amp;$A25,Metrics!$K:$K,"="&amp;$B25,Metrics!$AM:$AM,"=No"),AVERAGEIFS(Metrics!T:T,Metrics!$J:$J,"="&amp;$A25,Metrics!$K:$K,"="&amp;$B25))),"-")</f>
        <v>14.290016056439919</v>
      </c>
      <c r="K25" s="142">
        <f>IFERROR(IF($T$6,IF($T$1,AVERAGEIFS(Metrics!V:V,Metrics!$J:$J,"="&amp;$A25,Metrics!$K:$K,"="&amp;$B25,Metrics!$AM:$AM,"=No",Metrics!$G:$G,"=Full Reporter"),AVERAGEIFS(Metrics!V:V,Metrics!$J:$J,"="&amp;$A25,Metrics!$K:$K,"="&amp;$B25,Metrics!$G:$G,"=Full Reporter")),IF($T$1,AVERAGEIFS(Metrics!V:V,Metrics!$J:$J,"="&amp;$A25,Metrics!$K:$K,"="&amp;$B25,Metrics!$AM:$AM,"=No"),AVERAGEIFS(Metrics!V:V,Metrics!$J:$J,"="&amp;$A25,Metrics!$K:$K,"="&amp;$B25))),"-")</f>
        <v>11.570009836091002</v>
      </c>
      <c r="L25" s="142">
        <f>IFERROR(IF($T$6,IF($T$1,AVERAGEIFS(Metrics!X:X,Metrics!$J:$J,"="&amp;$A25,Metrics!$K:$K,"="&amp;$B25,Metrics!$AM:$AM,"=No",Metrics!$G:$G,"=Full Reporter"),AVERAGEIFS(Metrics!X:X,Metrics!$J:$J,"="&amp;$A25,Metrics!$K:$K,"="&amp;$B25,Metrics!$G:$G,"=Full Reporter")),IF($T$1,AVERAGEIFS(Metrics!X:X,Metrics!$J:$J,"="&amp;$A25,Metrics!$K:$K,"="&amp;$B25,Metrics!$AM:$AM,"=No"),AVERAGEIFS(Metrics!X:X,Metrics!$J:$J,"="&amp;$A25,Metrics!$K:$K,"="&amp;$B25))),"-")</f>
        <v>1.2950639347708688</v>
      </c>
      <c r="M25" s="148">
        <f>IF($T$6,IF($T$1,SUMIFS(Metrics!AA:AA,Metrics!$J:$J,"="&amp;$A25,Metrics!$K:$K,"="&amp;$B25,Metrics!$AM:$AM,"=No",Metrics!$G:$G,"=Full Reporter"),SUMIFS(Metrics!AA:AA,Metrics!$J:$J,"="&amp;$A25,Metrics!$K:$K,"="&amp;$B25,Metrics!$G:$G,"=Full Reporter")),IF($T$1,SUMIFS(Metrics!AA:AA,Metrics!$J:$J,"="&amp;$A25,Metrics!$K:$K,"="&amp;$B25,Metrics!$AM:$AM,"=No"),SUMIFS(Metrics!AA:AA,Metrics!$J:$J,"="&amp;$A25,Metrics!$K:$K,"="&amp;$B25)))</f>
        <v>4573002860</v>
      </c>
      <c r="N25" s="148">
        <f>IF($T$6,IF($T$1,SUMIFS(Metrics!AC:AC,Metrics!$J:$J,"="&amp;$A25,Metrics!$K:$K,"="&amp;$B25,Metrics!$AM:$AM,"=No",Metrics!$G:$G,"=Full Reporter"),SUMIFS(Metrics!AC:AC,Metrics!$J:$J,"="&amp;$A25,Metrics!$K:$K,"="&amp;$B25,Metrics!$G:$G,"=Full Reporter")),IF($T$1,SUMIFS(Metrics!AC:AC,Metrics!$J:$J,"="&amp;$A25,Metrics!$K:$K,"="&amp;$B25,Metrics!$AM:$AM,"=No"),SUMIFS(Metrics!AC:AC,Metrics!$J:$J,"="&amp;$A25,Metrics!$K:$K,"="&amp;$B25)))</f>
        <v>17793756676</v>
      </c>
      <c r="O25" s="149">
        <f>IF($T$6,IF($T$1,SUMIFS(Metrics!AE:AE,Metrics!$J:$J,"="&amp;$A25,Metrics!$K:$K,"="&amp;$B25,Metrics!$AM:$AM,"=No",Metrics!$G:$G,"=Full Reporter"),SUMIFS(Metrics!AE:AE,Metrics!$J:$J,"="&amp;$A25,Metrics!$K:$K,"="&amp;$B25,Metrics!$G:$G,"=Full Reporter")),IF($T$1,SUMIFS(Metrics!AE:AE,Metrics!$J:$J,"="&amp;$A25,Metrics!$K:$K,"="&amp;$B25,Metrics!$AM:$AM,"=No"),SUMIFS(Metrics!AE:AE,Metrics!$J:$J,"="&amp;$A25,Metrics!$K:$K,"="&amp;$B25)))</f>
        <v>4367389939</v>
      </c>
      <c r="P25" s="149">
        <f>IF($T$6,IF($T$1,SUMIFS(Metrics!AG:AG,Metrics!$J:$J,"="&amp;$A25,Metrics!$K:$K,"="&amp;$B25,Metrics!$AM:$AM,"=No",Metrics!$G:$G,"=Full Reporter"),SUMIFS(Metrics!AG:AG,Metrics!$J:$J,"="&amp;$A25,Metrics!$K:$K,"="&amp;$B25,Metrics!$G:$G,"=Full Reporter")),IF($T$1,SUMIFS(Metrics!AG:AG,Metrics!$J:$J,"="&amp;$A25,Metrics!$K:$K,"="&amp;$B25,Metrics!$AM:$AM,"=No"),SUMIFS(Metrics!AG:AG,Metrics!$J:$J,"="&amp;$A25,Metrics!$K:$K,"="&amp;$B25)))</f>
        <v>132123558</v>
      </c>
      <c r="Q25" s="149">
        <f>IF($T$6,IF($T$1,SUMIFS(Metrics!AI:AI,Metrics!$J:$J,"="&amp;$A25,Metrics!$K:$K,"="&amp;$B25,Metrics!$AM:$AM,"=No",Metrics!$G:$G,"=Full Reporter"),SUMIFS(Metrics!AI:AI,Metrics!$J:$J,"="&amp;$A25,Metrics!$K:$K,"="&amp;$B25,Metrics!$G:$G,"=Full Reporter")),IF($T$1,SUMIFS(Metrics!AI:AI,Metrics!$J:$J,"="&amp;$A25,Metrics!$K:$K,"="&amp;$B25,Metrics!$AM:$AM,"=No"),SUMIFS(Metrics!AI:AI,Metrics!$J:$J,"="&amp;$A25,Metrics!$K:$K,"="&amp;$B25)))</f>
        <v>15454410055</v>
      </c>
      <c r="R25" s="150">
        <f>IF($T$6,IF($T$1,SUMIFS(Metrics!AK:AK,Metrics!$J:$J,"="&amp;$A25,Metrics!$K:$K,"="&amp;$B25,Metrics!$AM:$AM,"=No",Metrics!$G:$G,"=Full Reporter"),SUMIFS(Metrics!AK:AK,Metrics!$J:$J,"="&amp;$A25,Metrics!$K:$K,"="&amp;$B25,Metrics!$G:$G,"=Full Reporter")),IF($T$1,SUMIFS(Metrics!AK:AK,Metrics!$J:$J,"="&amp;$A25,Metrics!$K:$K,"="&amp;$B25,Metrics!$AM:$AM,"=No"),SUMIFS(Metrics!AK:AK,Metrics!$J:$J,"="&amp;$A25,Metrics!$K:$K,"="&amp;$B25)))</f>
        <v>1566253383</v>
      </c>
      <c r="S25" s="80"/>
      <c r="T25" s="80"/>
      <c r="U25" s="80"/>
      <c r="V25" s="80"/>
      <c r="W25" s="80"/>
      <c r="X25" s="80"/>
      <c r="Y25" s="80"/>
    </row>
    <row r="26" spans="1:25" s="81" customFormat="1" ht="10">
      <c r="A26" s="176" t="s">
        <v>15</v>
      </c>
      <c r="B26" s="176" t="s">
        <v>16</v>
      </c>
      <c r="C26" s="118" t="s">
        <v>197</v>
      </c>
      <c r="D26" s="118"/>
      <c r="E26" s="118"/>
      <c r="F26" s="147">
        <f>IF($T$6,IF($T$1,SUMIFS(Metrics!L:L,Metrics!$J:$J,"="&amp;$A26,Metrics!$K:$K,"="&amp;$B26,Metrics!$AM:$AM,"=No",Metrics!$G:$G,"=Full Reporter"),SUMIFS(Metrics!L:L,Metrics!$J:$J,"="&amp;$A26,Metrics!$K:$K,"="&amp;$B26,Metrics!$G:$G,"=Full Reporter")),IF($T$1,SUMIFS(Metrics!L:L,Metrics!$J:$J,"="&amp;$A26,Metrics!$K:$K,"="&amp;$B26,Metrics!$AM:$AM,"=No"),SUMIFS(Metrics!L:L,Metrics!$J:$J,"="&amp;$A26,Metrics!$K:$K,"="&amp;$B26)))</f>
        <v>9144</v>
      </c>
      <c r="G26" s="142">
        <f>IFERROR(IF($T$6,IF($T$1,AVERAGEIFS(Metrics!N:N,Metrics!$J:$J,"="&amp;$A26,Metrics!$K:$K,"="&amp;$B26,Metrics!$AM:$AM,"=No",Metrics!$G:$G,"=Full Reporter"),AVERAGEIFS(Metrics!N:N,Metrics!$J:$J,"="&amp;$A26,Metrics!$K:$K,"="&amp;$B26,Metrics!$G:$G,"=Full Reporter")),IF($T$1,AVERAGEIFS(Metrics!N:N,Metrics!$J:$J,"="&amp;$A26,Metrics!$K:$K,"="&amp;$B26,Metrics!$AM:$AM,"=No"),AVERAGEIFS(Metrics!N:N,Metrics!$J:$J,"="&amp;$A26,Metrics!$K:$K,"="&amp;$B26))),"-")</f>
        <v>1.5808963404179157</v>
      </c>
      <c r="H26" s="143">
        <f>IFERROR(IF($T$6,IF($T$1,AVERAGEIFS(Metrics!P:P,Metrics!$J:$J,"="&amp;$A26,Metrics!$K:$K,"="&amp;$B26,Metrics!$AM:$AM,"=No",Metrics!$G:$G,"=Full Reporter"),AVERAGEIFS(Metrics!P:P,Metrics!$J:$J,"="&amp;$A26,Metrics!$K:$K,"="&amp;$B26,Metrics!$G:$G,"=Full Reporter")),IF($T$1,AVERAGEIFS(Metrics!P:P,Metrics!$J:$J,"="&amp;$A26,Metrics!$K:$K,"="&amp;$B26,Metrics!$AM:$AM,"=No"),AVERAGEIFS(Metrics!P:P,Metrics!$J:$J,"="&amp;$A26,Metrics!$K:$K,"="&amp;$B26))),"-")</f>
        <v>0.20656526405755241</v>
      </c>
      <c r="I26" s="142">
        <f>IFERROR(IF($T$6,IF($T$1,AVERAGEIFS(Metrics!R:R,Metrics!$J:$J,"="&amp;$A26,Metrics!$K:$K,"="&amp;$B26,Metrics!$AM:$AM,"=No",Metrics!$G:$G,"=Full Reporter"),AVERAGEIFS(Metrics!R:R,Metrics!$J:$J,"="&amp;$A26,Metrics!$K:$K,"="&amp;$B26,Metrics!$G:$G,"=Full Reporter")),IF($T$1,AVERAGEIFS(Metrics!R:R,Metrics!$J:$J,"="&amp;$A26,Metrics!$K:$K,"="&amp;$B26,Metrics!$AM:$AM,"=No"),AVERAGEIFS(Metrics!R:R,Metrics!$J:$J,"="&amp;$A26,Metrics!$K:$K,"="&amp;$B26))),"-")</f>
        <v>82.200571536463173</v>
      </c>
      <c r="J26" s="143">
        <f>IFERROR(IF($T$6,IF($T$1,AVERAGEIFS(Metrics!T:T,Metrics!$J:$J,"="&amp;$A26,Metrics!$K:$K,"="&amp;$B26,Metrics!$AM:$AM,"=No",Metrics!$G:$G,"=Full Reporter"),AVERAGEIFS(Metrics!T:T,Metrics!$J:$J,"="&amp;$A26,Metrics!$K:$K,"="&amp;$B26,Metrics!$G:$G,"=Full Reporter")),IF($T$1,AVERAGEIFS(Metrics!T:T,Metrics!$J:$J,"="&amp;$A26,Metrics!$K:$K,"="&amp;$B26,Metrics!$AM:$AM,"=No"),AVERAGEIFS(Metrics!T:T,Metrics!$J:$J,"="&amp;$A26,Metrics!$K:$K,"="&amp;$B26))),"-")</f>
        <v>13.906048158130917</v>
      </c>
      <c r="K26" s="142">
        <f>IFERROR(IF($T$6,IF($T$1,AVERAGEIFS(Metrics!V:V,Metrics!$J:$J,"="&amp;$A26,Metrics!$K:$K,"="&amp;$B26,Metrics!$AM:$AM,"=No",Metrics!$G:$G,"=Full Reporter"),AVERAGEIFS(Metrics!V:V,Metrics!$J:$J,"="&amp;$A26,Metrics!$K:$K,"="&amp;$B26,Metrics!$G:$G,"=Full Reporter")),IF($T$1,AVERAGEIFS(Metrics!V:V,Metrics!$J:$J,"="&amp;$A26,Metrics!$K:$K,"="&amp;$B26,Metrics!$AM:$AM,"=No"),AVERAGEIFS(Metrics!V:V,Metrics!$J:$J,"="&amp;$A26,Metrics!$K:$K,"="&amp;$B26))),"-")</f>
        <v>9.5342629898223592</v>
      </c>
      <c r="L26" s="142">
        <f>IFERROR(IF($T$6,IF($T$1,AVERAGEIFS(Metrics!X:X,Metrics!$J:$J,"="&amp;$A26,Metrics!$K:$K,"="&amp;$B26,Metrics!$AM:$AM,"=No",Metrics!$G:$G,"=Full Reporter"),AVERAGEIFS(Metrics!X:X,Metrics!$J:$J,"="&amp;$A26,Metrics!$K:$K,"="&amp;$B26,Metrics!$G:$G,"=Full Reporter")),IF($T$1,AVERAGEIFS(Metrics!X:X,Metrics!$J:$J,"="&amp;$A26,Metrics!$K:$K,"="&amp;$B26,Metrics!$AM:$AM,"=No"),AVERAGEIFS(Metrics!X:X,Metrics!$J:$J,"="&amp;$A26,Metrics!$K:$K,"="&amp;$B26))),"-")</f>
        <v>1.6901251018100343</v>
      </c>
      <c r="M26" s="148">
        <f>IF($T$6,IF($T$1,SUMIFS(Metrics!AA:AA,Metrics!$J:$J,"="&amp;$A26,Metrics!$K:$K,"="&amp;$B26,Metrics!$AM:$AM,"=No",Metrics!$G:$G,"=Full Reporter"),SUMIFS(Metrics!AA:AA,Metrics!$J:$J,"="&amp;$A26,Metrics!$K:$K,"="&amp;$B26,Metrics!$G:$G,"=Full Reporter")),IF($T$1,SUMIFS(Metrics!AA:AA,Metrics!$J:$J,"="&amp;$A26,Metrics!$K:$K,"="&amp;$B26,Metrics!$AM:$AM,"=No"),SUMIFS(Metrics!AA:AA,Metrics!$J:$J,"="&amp;$A26,Metrics!$K:$K,"="&amp;$B26)))</f>
        <v>618182088</v>
      </c>
      <c r="N26" s="148">
        <f>IF($T$6,IF($T$1,SUMIFS(Metrics!AC:AC,Metrics!$J:$J,"="&amp;$A26,Metrics!$K:$K,"="&amp;$B26,Metrics!$AM:$AM,"=No",Metrics!$G:$G,"=Full Reporter"),SUMIFS(Metrics!AC:AC,Metrics!$J:$J,"="&amp;$A26,Metrics!$K:$K,"="&amp;$B26,Metrics!$G:$G,"=Full Reporter")),IF($T$1,SUMIFS(Metrics!AC:AC,Metrics!$J:$J,"="&amp;$A26,Metrics!$K:$K,"="&amp;$B26,Metrics!$AM:$AM,"=No"),SUMIFS(Metrics!AC:AC,Metrics!$J:$J,"="&amp;$A26,Metrics!$K:$K,"="&amp;$B26)))</f>
        <v>2652295073</v>
      </c>
      <c r="O26" s="149">
        <f>IF($T$6,IF($T$1,SUMIFS(Metrics!AE:AE,Metrics!$J:$J,"="&amp;$A26,Metrics!$K:$K,"="&amp;$B26,Metrics!$AM:$AM,"=No",Metrics!$G:$G,"=Full Reporter"),SUMIFS(Metrics!AE:AE,Metrics!$J:$J,"="&amp;$A26,Metrics!$K:$K,"="&amp;$B26,Metrics!$G:$G,"=Full Reporter")),IF($T$1,SUMIFS(Metrics!AE:AE,Metrics!$J:$J,"="&amp;$A26,Metrics!$K:$K,"="&amp;$B26,Metrics!$AM:$AM,"=No"),SUMIFS(Metrics!AE:AE,Metrics!$J:$J,"="&amp;$A26,Metrics!$K:$K,"="&amp;$B26)))</f>
        <v>659206440</v>
      </c>
      <c r="P26" s="149">
        <f>IF($T$6,IF($T$1,SUMIFS(Metrics!AG:AG,Metrics!$J:$J,"="&amp;$A26,Metrics!$K:$K,"="&amp;$B26,Metrics!$AM:$AM,"=No",Metrics!$G:$G,"=Full Reporter"),SUMIFS(Metrics!AG:AG,Metrics!$J:$J,"="&amp;$A26,Metrics!$K:$K,"="&amp;$B26,Metrics!$G:$G,"=Full Reporter")),IF($T$1,SUMIFS(Metrics!AG:AG,Metrics!$J:$J,"="&amp;$A26,Metrics!$K:$K,"="&amp;$B26,Metrics!$AM:$AM,"=No"),SUMIFS(Metrics!AG:AG,Metrics!$J:$J,"="&amp;$A26,Metrics!$K:$K,"="&amp;$B26)))</f>
        <v>26933795</v>
      </c>
      <c r="Q26" s="149">
        <f>IF($T$6,IF($T$1,SUMIFS(Metrics!AI:AI,Metrics!$J:$J,"="&amp;$A26,Metrics!$K:$K,"="&amp;$B26,Metrics!$AM:$AM,"=No",Metrics!$G:$G,"=Full Reporter"),SUMIFS(Metrics!AI:AI,Metrics!$J:$J,"="&amp;$A26,Metrics!$K:$K,"="&amp;$B26,Metrics!$G:$G,"=Full Reporter")),IF($T$1,SUMIFS(Metrics!AI:AI,Metrics!$J:$J,"="&amp;$A26,Metrics!$K:$K,"="&amp;$B26,Metrics!$AM:$AM,"=No"),SUMIFS(Metrics!AI:AI,Metrics!$J:$J,"="&amp;$A26,Metrics!$K:$K,"="&amp;$B26)))</f>
        <v>2895921262</v>
      </c>
      <c r="R26" s="150">
        <f>IF($T$6,IF($T$1,SUMIFS(Metrics!AK:AK,Metrics!$J:$J,"="&amp;$A26,Metrics!$K:$K,"="&amp;$B26,Metrics!$AM:$AM,"=No",Metrics!$G:$G,"=Full Reporter"),SUMIFS(Metrics!AK:AK,Metrics!$J:$J,"="&amp;$A26,Metrics!$K:$K,"="&amp;$B26,Metrics!$G:$G,"=Full Reporter")),IF($T$1,SUMIFS(Metrics!AK:AK,Metrics!$J:$J,"="&amp;$A26,Metrics!$K:$K,"="&amp;$B26,Metrics!$AM:$AM,"=No"),SUMIFS(Metrics!AK:AK,Metrics!$J:$J,"="&amp;$A26,Metrics!$K:$K,"="&amp;$B26)))</f>
        <v>355046534</v>
      </c>
      <c r="S26" s="80"/>
      <c r="T26" s="80"/>
      <c r="U26" s="80"/>
      <c r="V26" s="80"/>
      <c r="W26" s="80"/>
      <c r="X26" s="80"/>
      <c r="Y26" s="80"/>
    </row>
    <row r="27" spans="1:25" s="81" customFormat="1" ht="10">
      <c r="A27" s="176" t="s">
        <v>35</v>
      </c>
      <c r="B27" s="176" t="s">
        <v>13</v>
      </c>
      <c r="C27" s="118" t="s">
        <v>198</v>
      </c>
      <c r="D27" s="118"/>
      <c r="E27" s="118"/>
      <c r="F27" s="147">
        <f>IF($T$6,IF($T$1,SUMIFS(Metrics!L:L,Metrics!$J:$J,"="&amp;$A27,Metrics!$K:$K,"="&amp;$B27,Metrics!$AM:$AM,"=No",Metrics!$G:$G,"=Full Reporter"),SUMIFS(Metrics!L:L,Metrics!$J:$J,"="&amp;$A27,Metrics!$K:$K,"="&amp;$B27,Metrics!$G:$G,"=Full Reporter")),IF($T$1,SUMIFS(Metrics!L:L,Metrics!$J:$J,"="&amp;$A27,Metrics!$K:$K,"="&amp;$B27,Metrics!$AM:$AM,"=No"),SUMIFS(Metrics!L:L,Metrics!$J:$J,"="&amp;$A27,Metrics!$K:$K,"="&amp;$B27)))</f>
        <v>267</v>
      </c>
      <c r="G27" s="142">
        <f>IFERROR(IF($T$6,IF($T$1,AVERAGEIFS(Metrics!N:N,Metrics!$J:$J,"="&amp;$A27,Metrics!$K:$K,"="&amp;$B27,Metrics!$AM:$AM,"=No",Metrics!$G:$G,"=Full Reporter"),AVERAGEIFS(Metrics!N:N,Metrics!$J:$J,"="&amp;$A27,Metrics!$K:$K,"="&amp;$B27,Metrics!$G:$G,"=Full Reporter")),IF($T$1,AVERAGEIFS(Metrics!N:N,Metrics!$J:$J,"="&amp;$A27,Metrics!$K:$K,"="&amp;$B27,Metrics!$AM:$AM,"=No"),AVERAGEIFS(Metrics!N:N,Metrics!$J:$J,"="&amp;$A27,Metrics!$K:$K,"="&amp;$B27))),"-")</f>
        <v>0.77662384385744587</v>
      </c>
      <c r="H27" s="143">
        <f>IFERROR(IF($T$6,IF($T$1,AVERAGEIFS(Metrics!P:P,Metrics!$J:$J,"="&amp;$A27,Metrics!$K:$K,"="&amp;$B27,Metrics!$AM:$AM,"=No",Metrics!$G:$G,"=Full Reporter"),AVERAGEIFS(Metrics!P:P,Metrics!$J:$J,"="&amp;$A27,Metrics!$K:$K,"="&amp;$B27,Metrics!$G:$G,"=Full Reporter")),IF($T$1,AVERAGEIFS(Metrics!P:P,Metrics!$J:$J,"="&amp;$A27,Metrics!$K:$K,"="&amp;$B27,Metrics!$AM:$AM,"=No"),AVERAGEIFS(Metrics!P:P,Metrics!$J:$J,"="&amp;$A27,Metrics!$K:$K,"="&amp;$B27))),"-")</f>
        <v>0.25985946531237147</v>
      </c>
      <c r="I27" s="142">
        <f>IFERROR(IF($T$6,IF($T$1,AVERAGEIFS(Metrics!R:R,Metrics!$J:$J,"="&amp;$A27,Metrics!$K:$K,"="&amp;$B27,Metrics!$AM:$AM,"=No",Metrics!$G:$G,"=Full Reporter"),AVERAGEIFS(Metrics!R:R,Metrics!$J:$J,"="&amp;$A27,Metrics!$K:$K,"="&amp;$B27,Metrics!$G:$G,"=Full Reporter")),IF($T$1,AVERAGEIFS(Metrics!R:R,Metrics!$J:$J,"="&amp;$A27,Metrics!$K:$K,"="&amp;$B27,Metrics!$AM:$AM,"=No"),AVERAGEIFS(Metrics!R:R,Metrics!$J:$J,"="&amp;$A27,Metrics!$K:$K,"="&amp;$B27))),"-")</f>
        <v>131.84314971824904</v>
      </c>
      <c r="J27" s="143">
        <f>IFERROR(IF($T$6,IF($T$1,AVERAGEIFS(Metrics!T:T,Metrics!$J:$J,"="&amp;$A27,Metrics!$K:$K,"="&amp;$B27,Metrics!$AM:$AM,"=No",Metrics!$G:$G,"=Full Reporter"),AVERAGEIFS(Metrics!T:T,Metrics!$J:$J,"="&amp;$A27,Metrics!$K:$K,"="&amp;$B27,Metrics!$G:$G,"=Full Reporter")),IF($T$1,AVERAGEIFS(Metrics!T:T,Metrics!$J:$J,"="&amp;$A27,Metrics!$K:$K,"="&amp;$B27,Metrics!$AM:$AM,"=No"),AVERAGEIFS(Metrics!T:T,Metrics!$J:$J,"="&amp;$A27,Metrics!$K:$K,"="&amp;$B27))),"-")</f>
        <v>47.409002058434289</v>
      </c>
      <c r="K27" s="142">
        <f>IFERROR(IF($T$6,IF($T$1,AVERAGEIFS(Metrics!V:V,Metrics!$J:$J,"="&amp;$A27,Metrics!$K:$K,"="&amp;$B27,Metrics!$AM:$AM,"=No",Metrics!$G:$G,"=Full Reporter"),AVERAGEIFS(Metrics!V:V,Metrics!$J:$J,"="&amp;$A27,Metrics!$K:$K,"="&amp;$B27,Metrics!$G:$G,"=Full Reporter")),IF($T$1,AVERAGEIFS(Metrics!V:V,Metrics!$J:$J,"="&amp;$A27,Metrics!$K:$K,"="&amp;$B27,Metrics!$AM:$AM,"=No"),AVERAGEIFS(Metrics!V:V,Metrics!$J:$J,"="&amp;$A27,Metrics!$K:$K,"="&amp;$B27))),"-")</f>
        <v>3.6788572676860323</v>
      </c>
      <c r="L27" s="142">
        <f>IFERROR(IF($T$6,IF($T$1,AVERAGEIFS(Metrics!X:X,Metrics!$J:$J,"="&amp;$A27,Metrics!$K:$K,"="&amp;$B27,Metrics!$AM:$AM,"=No",Metrics!$G:$G,"=Full Reporter"),AVERAGEIFS(Metrics!X:X,Metrics!$J:$J,"="&amp;$A27,Metrics!$K:$K,"="&amp;$B27,Metrics!$G:$G,"=Full Reporter")),IF($T$1,AVERAGEIFS(Metrics!X:X,Metrics!$J:$J,"="&amp;$A27,Metrics!$K:$K,"="&amp;$B27,Metrics!$AM:$AM,"=No"),AVERAGEIFS(Metrics!X:X,Metrics!$J:$J,"="&amp;$A27,Metrics!$K:$K,"="&amp;$B27))),"-")</f>
        <v>1.0776928319211752</v>
      </c>
      <c r="M27" s="148">
        <f>IF($T$6,IF($T$1,SUMIFS(Metrics!AA:AA,Metrics!$J:$J,"="&amp;$A27,Metrics!$K:$K,"="&amp;$B27,Metrics!$AM:$AM,"=No",Metrics!$G:$G,"=Full Reporter"),SUMIFS(Metrics!AA:AA,Metrics!$J:$J,"="&amp;$A27,Metrics!$K:$K,"="&amp;$B27,Metrics!$G:$G,"=Full Reporter")),IF($T$1,SUMIFS(Metrics!AA:AA,Metrics!$J:$J,"="&amp;$A27,Metrics!$K:$K,"="&amp;$B27,Metrics!$AM:$AM,"=No"),SUMIFS(Metrics!AA:AA,Metrics!$J:$J,"="&amp;$A27,Metrics!$K:$K,"="&amp;$B27)))</f>
        <v>38260670</v>
      </c>
      <c r="N27" s="148">
        <f>IF($T$6,IF($T$1,SUMIFS(Metrics!AC:AC,Metrics!$J:$J,"="&amp;$A27,Metrics!$K:$K,"="&amp;$B27,Metrics!$AM:$AM,"=No",Metrics!$G:$G,"=Full Reporter"),SUMIFS(Metrics!AC:AC,Metrics!$J:$J,"="&amp;$A27,Metrics!$K:$K,"="&amp;$B27,Metrics!$G:$G,"=Full Reporter")),IF($T$1,SUMIFS(Metrics!AC:AC,Metrics!$J:$J,"="&amp;$A27,Metrics!$K:$K,"="&amp;$B27,Metrics!$AM:$AM,"=No"),SUMIFS(Metrics!AC:AC,Metrics!$J:$J,"="&amp;$A27,Metrics!$K:$K,"="&amp;$B27)))</f>
        <v>128393651</v>
      </c>
      <c r="O27" s="149">
        <f>IF($T$6,IF($T$1,SUMIFS(Metrics!AE:AE,Metrics!$J:$J,"="&amp;$A27,Metrics!$K:$K,"="&amp;$B27,Metrics!$AM:$AM,"=No",Metrics!$G:$G,"=Full Reporter"),SUMIFS(Metrics!AE:AE,Metrics!$J:$J,"="&amp;$A27,Metrics!$K:$K,"="&amp;$B27,Metrics!$G:$G,"=Full Reporter")),IF($T$1,SUMIFS(Metrics!AE:AE,Metrics!$J:$J,"="&amp;$A27,Metrics!$K:$K,"="&amp;$B27,Metrics!$AM:$AM,"=No"),SUMIFS(Metrics!AE:AE,Metrics!$J:$J,"="&amp;$A27,Metrics!$K:$K,"="&amp;$B27)))</f>
        <v>51504915</v>
      </c>
      <c r="P27" s="149">
        <f>IF($T$6,IF($T$1,SUMIFS(Metrics!AG:AG,Metrics!$J:$J,"="&amp;$A27,Metrics!$K:$K,"="&amp;$B27,Metrics!$AM:$AM,"=No",Metrics!$G:$G,"=Full Reporter"),SUMIFS(Metrics!AG:AG,Metrics!$J:$J,"="&amp;$A27,Metrics!$K:$K,"="&amp;$B27,Metrics!$G:$G,"=Full Reporter")),IF($T$1,SUMIFS(Metrics!AG:AG,Metrics!$J:$J,"="&amp;$A27,Metrics!$K:$K,"="&amp;$B27,Metrics!$AM:$AM,"=No"),SUMIFS(Metrics!AG:AG,Metrics!$J:$J,"="&amp;$A27,Metrics!$K:$K,"="&amp;$B27)))</f>
        <v>872596</v>
      </c>
      <c r="Q27" s="149">
        <f>IF($T$6,IF($T$1,SUMIFS(Metrics!AI:AI,Metrics!$J:$J,"="&amp;$A27,Metrics!$K:$K,"="&amp;$B27,Metrics!$AM:$AM,"=No",Metrics!$G:$G,"=Full Reporter"),SUMIFS(Metrics!AI:AI,Metrics!$J:$J,"="&amp;$A27,Metrics!$K:$K,"="&amp;$B27,Metrics!$G:$G,"=Full Reporter")),IF($T$1,SUMIFS(Metrics!AI:AI,Metrics!$J:$J,"="&amp;$A27,Metrics!$K:$K,"="&amp;$B27,Metrics!$AM:$AM,"=No"),SUMIFS(Metrics!AI:AI,Metrics!$J:$J,"="&amp;$A27,Metrics!$K:$K,"="&amp;$B27)))</f>
        <v>137926650</v>
      </c>
      <c r="R27" s="150">
        <f>IF($T$6,IF($T$1,SUMIFS(Metrics!AK:AK,Metrics!$J:$J,"="&amp;$A27,Metrics!$K:$K,"="&amp;$B27,Metrics!$AM:$AM,"=No",Metrics!$G:$G,"=Full Reporter"),SUMIFS(Metrics!AK:AK,Metrics!$J:$J,"="&amp;$A27,Metrics!$K:$K,"="&amp;$B27,Metrics!$G:$G,"=Full Reporter")),IF($T$1,SUMIFS(Metrics!AK:AK,Metrics!$J:$J,"="&amp;$A27,Metrics!$K:$K,"="&amp;$B27,Metrics!$AM:$AM,"=No"),SUMIFS(Metrics!AK:AK,Metrics!$J:$J,"="&amp;$A27,Metrics!$K:$K,"="&amp;$B27)))</f>
        <v>9273527</v>
      </c>
      <c r="S27" s="80"/>
      <c r="T27" s="80"/>
      <c r="U27" s="80"/>
      <c r="V27" s="80"/>
      <c r="W27" s="80"/>
      <c r="X27" s="80"/>
      <c r="Y27" s="80"/>
    </row>
    <row r="28" spans="1:25" s="81" customFormat="1" ht="10">
      <c r="A28" s="176" t="s">
        <v>35</v>
      </c>
      <c r="B28" s="176" t="s">
        <v>16</v>
      </c>
      <c r="C28" s="118" t="s">
        <v>199</v>
      </c>
      <c r="D28" s="118"/>
      <c r="E28" s="118"/>
      <c r="F28" s="147">
        <f>IF($T$6,IF($T$1,SUMIFS(Metrics!L:L,Metrics!$J:$J,"="&amp;$A28,Metrics!$K:$K,"="&amp;$B28,Metrics!$AM:$AM,"=No",Metrics!$G:$G,"=Full Reporter"),SUMIFS(Metrics!L:L,Metrics!$J:$J,"="&amp;$A28,Metrics!$K:$K,"="&amp;$B28,Metrics!$G:$G,"=Full Reporter")),IF($T$1,SUMIFS(Metrics!L:L,Metrics!$J:$J,"="&amp;$A28,Metrics!$K:$K,"="&amp;$B28,Metrics!$AM:$AM,"=No"),SUMIFS(Metrics!L:L,Metrics!$J:$J,"="&amp;$A28,Metrics!$K:$K,"="&amp;$B28)))</f>
        <v>33</v>
      </c>
      <c r="G28" s="142">
        <f>IFERROR(IF($T$6,IF($T$1,AVERAGEIFS(Metrics!N:N,Metrics!$J:$J,"="&amp;$A28,Metrics!$K:$K,"="&amp;$B28,Metrics!$AM:$AM,"=No",Metrics!$G:$G,"=Full Reporter"),AVERAGEIFS(Metrics!N:N,Metrics!$J:$J,"="&amp;$A28,Metrics!$K:$K,"="&amp;$B28,Metrics!$G:$G,"=Full Reporter")),IF($T$1,AVERAGEIFS(Metrics!N:N,Metrics!$J:$J,"="&amp;$A28,Metrics!$K:$K,"="&amp;$B28,Metrics!$AM:$AM,"=No"),AVERAGEIFS(Metrics!N:N,Metrics!$J:$J,"="&amp;$A28,Metrics!$K:$K,"="&amp;$B28))),"-")</f>
        <v>0.8746679365568778</v>
      </c>
      <c r="H28" s="143">
        <f>IFERROR(IF($T$6,IF($T$1,AVERAGEIFS(Metrics!P:P,Metrics!$J:$J,"="&amp;$A28,Metrics!$K:$K,"="&amp;$B28,Metrics!$AM:$AM,"=No",Metrics!$G:$G,"=Full Reporter"),AVERAGEIFS(Metrics!P:P,Metrics!$J:$J,"="&amp;$A28,Metrics!$K:$K,"="&amp;$B28,Metrics!$G:$G,"=Full Reporter")),IF($T$1,AVERAGEIFS(Metrics!P:P,Metrics!$J:$J,"="&amp;$A28,Metrics!$K:$K,"="&amp;$B28,Metrics!$AM:$AM,"=No"),AVERAGEIFS(Metrics!P:P,Metrics!$J:$J,"="&amp;$A28,Metrics!$K:$K,"="&amp;$B28))),"-")</f>
        <v>0.43095925702890547</v>
      </c>
      <c r="I28" s="142">
        <f>IFERROR(IF($T$6,IF($T$1,AVERAGEIFS(Metrics!R:R,Metrics!$J:$J,"="&amp;$A28,Metrics!$K:$K,"="&amp;$B28,Metrics!$AM:$AM,"=No",Metrics!$G:$G,"=Full Reporter"),AVERAGEIFS(Metrics!R:R,Metrics!$J:$J,"="&amp;$A28,Metrics!$K:$K,"="&amp;$B28,Metrics!$G:$G,"=Full Reporter")),IF($T$1,AVERAGEIFS(Metrics!R:R,Metrics!$J:$J,"="&amp;$A28,Metrics!$K:$K,"="&amp;$B28,Metrics!$AM:$AM,"=No"),AVERAGEIFS(Metrics!R:R,Metrics!$J:$J,"="&amp;$A28,Metrics!$K:$K,"="&amp;$B28))),"-")</f>
        <v>71.289323533075873</v>
      </c>
      <c r="J28" s="143">
        <f>IFERROR(IF($T$6,IF($T$1,AVERAGEIFS(Metrics!T:T,Metrics!$J:$J,"="&amp;$A28,Metrics!$K:$K,"="&amp;$B28,Metrics!$AM:$AM,"=No",Metrics!$G:$G,"=Full Reporter"),AVERAGEIFS(Metrics!T:T,Metrics!$J:$J,"="&amp;$A28,Metrics!$K:$K,"="&amp;$B28,Metrics!$G:$G,"=Full Reporter")),IF($T$1,AVERAGEIFS(Metrics!T:T,Metrics!$J:$J,"="&amp;$A28,Metrics!$K:$K,"="&amp;$B28,Metrics!$AM:$AM,"=No"),AVERAGEIFS(Metrics!T:T,Metrics!$J:$J,"="&amp;$A28,Metrics!$K:$K,"="&amp;$B28))),"-")</f>
        <v>35.125094472820898</v>
      </c>
      <c r="K28" s="142">
        <f>IFERROR(IF($T$6,IF($T$1,AVERAGEIFS(Metrics!V:V,Metrics!$J:$J,"="&amp;$A28,Metrics!$K:$K,"="&amp;$B28,Metrics!$AM:$AM,"=No",Metrics!$G:$G,"=Full Reporter"),AVERAGEIFS(Metrics!V:V,Metrics!$J:$J,"="&amp;$A28,Metrics!$K:$K,"="&amp;$B28,Metrics!$G:$G,"=Full Reporter")),IF($T$1,AVERAGEIFS(Metrics!V:V,Metrics!$J:$J,"="&amp;$A28,Metrics!$K:$K,"="&amp;$B28,Metrics!$AM:$AM,"=No"),AVERAGEIFS(Metrics!V:V,Metrics!$J:$J,"="&amp;$A28,Metrics!$K:$K,"="&amp;$B28))),"-")</f>
        <v>2.0295838232759245</v>
      </c>
      <c r="L28" s="142">
        <f>IFERROR(IF($T$6,IF($T$1,AVERAGEIFS(Metrics!X:X,Metrics!$J:$J,"="&amp;$A28,Metrics!$K:$K,"="&amp;$B28,Metrics!$AM:$AM,"=No",Metrics!$G:$G,"=Full Reporter"),AVERAGEIFS(Metrics!X:X,Metrics!$J:$J,"="&amp;$A28,Metrics!$K:$K,"="&amp;$B28,Metrics!$G:$G,"=Full Reporter")),IF($T$1,AVERAGEIFS(Metrics!X:X,Metrics!$J:$J,"="&amp;$A28,Metrics!$K:$K,"="&amp;$B28,Metrics!$AM:$AM,"=No"),AVERAGEIFS(Metrics!X:X,Metrics!$J:$J,"="&amp;$A28,Metrics!$K:$K,"="&amp;$B28))),"-")</f>
        <v>0.47247755886118453</v>
      </c>
      <c r="M28" s="148">
        <f>IF($T$6,IF($T$1,SUMIFS(Metrics!AA:AA,Metrics!$J:$J,"="&amp;$A28,Metrics!$K:$K,"="&amp;$B28,Metrics!$AM:$AM,"=No",Metrics!$G:$G,"=Full Reporter"),SUMIFS(Metrics!AA:AA,Metrics!$J:$J,"="&amp;$A28,Metrics!$K:$K,"="&amp;$B28,Metrics!$G:$G,"=Full Reporter")),IF($T$1,SUMIFS(Metrics!AA:AA,Metrics!$J:$J,"="&amp;$A28,Metrics!$K:$K,"="&amp;$B28,Metrics!$AM:$AM,"=No"),SUMIFS(Metrics!AA:AA,Metrics!$J:$J,"="&amp;$A28,Metrics!$K:$K,"="&amp;$B28)))</f>
        <v>3699178</v>
      </c>
      <c r="N28" s="148">
        <f>IF($T$6,IF($T$1,SUMIFS(Metrics!AC:AC,Metrics!$J:$J,"="&amp;$A28,Metrics!$K:$K,"="&amp;$B28,Metrics!$AM:$AM,"=No",Metrics!$G:$G,"=Full Reporter"),SUMIFS(Metrics!AC:AC,Metrics!$J:$J,"="&amp;$A28,Metrics!$K:$K,"="&amp;$B28,Metrics!$G:$G,"=Full Reporter")),IF($T$1,SUMIFS(Metrics!AC:AC,Metrics!$J:$J,"="&amp;$A28,Metrics!$K:$K,"="&amp;$B28,Metrics!$AM:$AM,"=No"),SUMIFS(Metrics!AC:AC,Metrics!$J:$J,"="&amp;$A28,Metrics!$K:$K,"="&amp;$B28)))</f>
        <v>8583591</v>
      </c>
      <c r="O28" s="149">
        <f>IF($T$6,IF($T$1,SUMIFS(Metrics!AE:AE,Metrics!$J:$J,"="&amp;$A28,Metrics!$K:$K,"="&amp;$B28,Metrics!$AM:$AM,"=No",Metrics!$G:$G,"=Full Reporter"),SUMIFS(Metrics!AE:AE,Metrics!$J:$J,"="&amp;$A28,Metrics!$K:$K,"="&amp;$B28,Metrics!$G:$G,"=Full Reporter")),IF($T$1,SUMIFS(Metrics!AE:AE,Metrics!$J:$J,"="&amp;$A28,Metrics!$K:$K,"="&amp;$B28,Metrics!$AM:$AM,"=No"),SUMIFS(Metrics!AE:AE,Metrics!$J:$J,"="&amp;$A28,Metrics!$K:$K,"="&amp;$B28)))</f>
        <v>4229237</v>
      </c>
      <c r="P28" s="149">
        <f>IF($T$6,IF($T$1,SUMIFS(Metrics!AG:AG,Metrics!$J:$J,"="&amp;$A28,Metrics!$K:$K,"="&amp;$B28,Metrics!$AM:$AM,"=No",Metrics!$G:$G,"=Full Reporter"),SUMIFS(Metrics!AG:AG,Metrics!$J:$J,"="&amp;$A28,Metrics!$K:$K,"="&amp;$B28,Metrics!$G:$G,"=Full Reporter")),IF($T$1,SUMIFS(Metrics!AG:AG,Metrics!$J:$J,"="&amp;$A28,Metrics!$K:$K,"="&amp;$B28,Metrics!$AM:$AM,"=No"),SUMIFS(Metrics!AG:AG,Metrics!$J:$J,"="&amp;$A28,Metrics!$K:$K,"="&amp;$B28)))</f>
        <v>120405</v>
      </c>
      <c r="Q28" s="149">
        <f>IF($T$6,IF($T$1,SUMIFS(Metrics!AI:AI,Metrics!$J:$J,"="&amp;$A28,Metrics!$K:$K,"="&amp;$B28,Metrics!$AM:$AM,"=No",Metrics!$G:$G,"=Full Reporter"),SUMIFS(Metrics!AI:AI,Metrics!$J:$J,"="&amp;$A28,Metrics!$K:$K,"="&amp;$B28,Metrics!$G:$G,"=Full Reporter")),IF($T$1,SUMIFS(Metrics!AI:AI,Metrics!$J:$J,"="&amp;$A28,Metrics!$K:$K,"="&amp;$B28,Metrics!$AM:$AM,"=No"),SUMIFS(Metrics!AI:AI,Metrics!$J:$J,"="&amp;$A28,Metrics!$K:$K,"="&amp;$B28)))</f>
        <v>18167193</v>
      </c>
      <c r="R28" s="150">
        <f>IF($T$6,IF($T$1,SUMIFS(Metrics!AK:AK,Metrics!$J:$J,"="&amp;$A28,Metrics!$K:$K,"="&amp;$B28,Metrics!$AM:$AM,"=No",Metrics!$G:$G,"=Full Reporter"),SUMIFS(Metrics!AK:AK,Metrics!$J:$J,"="&amp;$A28,Metrics!$K:$K,"="&amp;$B28,Metrics!$G:$G,"=Full Reporter")),IF($T$1,SUMIFS(Metrics!AK:AK,Metrics!$J:$J,"="&amp;$A28,Metrics!$K:$K,"="&amp;$B28,Metrics!$AM:$AM,"=No"),SUMIFS(Metrics!AK:AK,Metrics!$J:$J,"="&amp;$A28,Metrics!$K:$K,"="&amp;$B28)))</f>
        <v>968708</v>
      </c>
      <c r="S28" s="80"/>
      <c r="T28" s="80"/>
      <c r="U28" s="80"/>
      <c r="V28" s="80"/>
      <c r="W28" s="80"/>
      <c r="X28" s="80"/>
      <c r="Y28" s="80"/>
    </row>
    <row r="29" spans="1:25" s="81" customFormat="1" ht="10">
      <c r="A29" s="176" t="s">
        <v>39</v>
      </c>
      <c r="B29" s="176" t="s">
        <v>13</v>
      </c>
      <c r="C29" s="118" t="s">
        <v>200</v>
      </c>
      <c r="D29" s="118"/>
      <c r="E29" s="118"/>
      <c r="F29" s="147">
        <f>IF($T$6,IF($T$1,SUMIFS(Metrics!L:L,Metrics!$J:$J,"="&amp;$A29,Metrics!$K:$K,"="&amp;$B29,Metrics!$AM:$AM,"=No",Metrics!$G:$G,"=Full Reporter"),SUMIFS(Metrics!L:L,Metrics!$J:$J,"="&amp;$A29,Metrics!$K:$K,"="&amp;$B29,Metrics!$G:$G,"=Full Reporter")),IF($T$1,SUMIFS(Metrics!L:L,Metrics!$J:$J,"="&amp;$A29,Metrics!$K:$K,"="&amp;$B29,Metrics!$AM:$AM,"=No"),SUMIFS(Metrics!L:L,Metrics!$J:$J,"="&amp;$A29,Metrics!$K:$K,"="&amp;$B29)))</f>
        <v>27</v>
      </c>
      <c r="G29" s="142">
        <f>IFERROR(IF($T$6,IF($T$1,AVERAGEIFS(Metrics!N:N,Metrics!$J:$J,"="&amp;$A29,Metrics!$K:$K,"="&amp;$B29,Metrics!$AM:$AM,"=No",Metrics!$G:$G,"=Full Reporter"),AVERAGEIFS(Metrics!N:N,Metrics!$J:$J,"="&amp;$A29,Metrics!$K:$K,"="&amp;$B29,Metrics!$G:$G,"=Full Reporter")),IF($T$1,AVERAGEIFS(Metrics!N:N,Metrics!$J:$J,"="&amp;$A29,Metrics!$K:$K,"="&amp;$B29,Metrics!$AM:$AM,"=No"),AVERAGEIFS(Metrics!N:N,Metrics!$J:$J,"="&amp;$A29,Metrics!$K:$K,"="&amp;$B29))),"-")</f>
        <v>4.1613055779592703</v>
      </c>
      <c r="H29" s="143">
        <f>IFERROR(IF($T$6,IF($T$1,AVERAGEIFS(Metrics!P:P,Metrics!$J:$J,"="&amp;$A29,Metrics!$K:$K,"="&amp;$B29,Metrics!$AM:$AM,"=No",Metrics!$G:$G,"=Full Reporter"),AVERAGEIFS(Metrics!P:P,Metrics!$J:$J,"="&amp;$A29,Metrics!$K:$K,"="&amp;$B29,Metrics!$G:$G,"=Full Reporter")),IF($T$1,AVERAGEIFS(Metrics!P:P,Metrics!$J:$J,"="&amp;$A29,Metrics!$K:$K,"="&amp;$B29,Metrics!$AM:$AM,"=No"),AVERAGEIFS(Metrics!P:P,Metrics!$J:$J,"="&amp;$A29,Metrics!$K:$K,"="&amp;$B29))),"-")</f>
        <v>0.47587765138410015</v>
      </c>
      <c r="I29" s="142">
        <f>IFERROR(IF($T$6,IF($T$1,AVERAGEIFS(Metrics!R:R,Metrics!$J:$J,"="&amp;$A29,Metrics!$K:$K,"="&amp;$B29,Metrics!$AM:$AM,"=No",Metrics!$G:$G,"=Full Reporter"),AVERAGEIFS(Metrics!R:R,Metrics!$J:$J,"="&amp;$A29,Metrics!$K:$K,"="&amp;$B29,Metrics!$G:$G,"=Full Reporter")),IF($T$1,AVERAGEIFS(Metrics!R:R,Metrics!$J:$J,"="&amp;$A29,Metrics!$K:$K,"="&amp;$B29,Metrics!$AM:$AM,"=No"),AVERAGEIFS(Metrics!R:R,Metrics!$J:$J,"="&amp;$A29,Metrics!$K:$K,"="&amp;$B29))),"-")</f>
        <v>435.94432651274758</v>
      </c>
      <c r="J29" s="143">
        <f>IFERROR(IF($T$6,IF($T$1,AVERAGEIFS(Metrics!T:T,Metrics!$J:$J,"="&amp;$A29,Metrics!$K:$K,"="&amp;$B29,Metrics!$AM:$AM,"=No",Metrics!$G:$G,"=Full Reporter"),AVERAGEIFS(Metrics!T:T,Metrics!$J:$J,"="&amp;$A29,Metrics!$K:$K,"="&amp;$B29,Metrics!$G:$G,"=Full Reporter")),IF($T$1,AVERAGEIFS(Metrics!T:T,Metrics!$J:$J,"="&amp;$A29,Metrics!$K:$K,"="&amp;$B29,Metrics!$AM:$AM,"=No"),AVERAGEIFS(Metrics!T:T,Metrics!$J:$J,"="&amp;$A29,Metrics!$K:$K,"="&amp;$B29))),"-")</f>
        <v>49.853623664149978</v>
      </c>
      <c r="K29" s="142">
        <f>IFERROR(IF($T$6,IF($T$1,AVERAGEIFS(Metrics!V:V,Metrics!$J:$J,"="&amp;$A29,Metrics!$K:$K,"="&amp;$B29,Metrics!$AM:$AM,"=No",Metrics!$G:$G,"=Full Reporter"),AVERAGEIFS(Metrics!V:V,Metrics!$J:$J,"="&amp;$A29,Metrics!$K:$K,"="&amp;$B29,Metrics!$G:$G,"=Full Reporter")),IF($T$1,AVERAGEIFS(Metrics!V:V,Metrics!$J:$J,"="&amp;$A29,Metrics!$K:$K,"="&amp;$B29,Metrics!$AM:$AM,"=No"),AVERAGEIFS(Metrics!V:V,Metrics!$J:$J,"="&amp;$A29,Metrics!$K:$K,"="&amp;$B29))),"-")</f>
        <v>8.7444862473705705</v>
      </c>
      <c r="L29" s="142">
        <f>IFERROR(IF($T$6,IF($T$1,AVERAGEIFS(Metrics!X:X,Metrics!$J:$J,"="&amp;$A29,Metrics!$K:$K,"="&amp;$B29,Metrics!$AM:$AM,"=No",Metrics!$G:$G,"=Full Reporter"),AVERAGEIFS(Metrics!X:X,Metrics!$J:$J,"="&amp;$A29,Metrics!$K:$K,"="&amp;$B29,Metrics!$G:$G,"=Full Reporter")),IF($T$1,AVERAGEIFS(Metrics!X:X,Metrics!$J:$J,"="&amp;$A29,Metrics!$K:$K,"="&amp;$B29,Metrics!$AM:$AM,"=No"),AVERAGEIFS(Metrics!X:X,Metrics!$J:$J,"="&amp;$A29,Metrics!$K:$K,"="&amp;$B29))),"-")</f>
        <v>6.9695886653125116</v>
      </c>
      <c r="M29" s="148">
        <f>IF($T$6,IF($T$1,SUMIFS(Metrics!AA:AA,Metrics!$J:$J,"="&amp;$A29,Metrics!$K:$K,"="&amp;$B29,Metrics!$AM:$AM,"=No",Metrics!$G:$G,"=Full Reporter"),SUMIFS(Metrics!AA:AA,Metrics!$J:$J,"="&amp;$A29,Metrics!$K:$K,"="&amp;$B29,Metrics!$G:$G,"=Full Reporter")),IF($T$1,SUMIFS(Metrics!AA:AA,Metrics!$J:$J,"="&amp;$A29,Metrics!$K:$K,"="&amp;$B29,Metrics!$AM:$AM,"=No"),SUMIFS(Metrics!AA:AA,Metrics!$J:$J,"="&amp;$A29,Metrics!$K:$K,"="&amp;$B29)))</f>
        <v>28439128</v>
      </c>
      <c r="N29" s="148">
        <f>IF($T$6,IF($T$1,SUMIFS(Metrics!AC:AC,Metrics!$J:$J,"="&amp;$A29,Metrics!$K:$K,"="&amp;$B29,Metrics!$AM:$AM,"=No",Metrics!$G:$G,"=Full Reporter"),SUMIFS(Metrics!AC:AC,Metrics!$J:$J,"="&amp;$A29,Metrics!$K:$K,"="&amp;$B29,Metrics!$G:$G,"=Full Reporter")),IF($T$1,SUMIFS(Metrics!AC:AC,Metrics!$J:$J,"="&amp;$A29,Metrics!$K:$K,"="&amp;$B29,Metrics!$AM:$AM,"=No"),SUMIFS(Metrics!AC:AC,Metrics!$J:$J,"="&amp;$A29,Metrics!$K:$K,"="&amp;$B29)))</f>
        <v>59761428</v>
      </c>
      <c r="O29" s="149">
        <f>IF($T$6,IF($T$1,SUMIFS(Metrics!AE:AE,Metrics!$J:$J,"="&amp;$A29,Metrics!$K:$K,"="&amp;$B29,Metrics!$AM:$AM,"=No",Metrics!$G:$G,"=Full Reporter"),SUMIFS(Metrics!AE:AE,Metrics!$J:$J,"="&amp;$A29,Metrics!$K:$K,"="&amp;$B29,Metrics!$G:$G,"=Full Reporter")),IF($T$1,SUMIFS(Metrics!AE:AE,Metrics!$J:$J,"="&amp;$A29,Metrics!$K:$K,"="&amp;$B29,Metrics!$AM:$AM,"=No"),SUMIFS(Metrics!AE:AE,Metrics!$J:$J,"="&amp;$A29,Metrics!$K:$K,"="&amp;$B29)))</f>
        <v>6834184</v>
      </c>
      <c r="P29" s="149">
        <f>IF($T$6,IF($T$1,SUMIFS(Metrics!AG:AG,Metrics!$J:$J,"="&amp;$A29,Metrics!$K:$K,"="&amp;$B29,Metrics!$AM:$AM,"=No",Metrics!$G:$G,"=Full Reporter"),SUMIFS(Metrics!AG:AG,Metrics!$J:$J,"="&amp;$A29,Metrics!$K:$K,"="&amp;$B29,Metrics!$G:$G,"=Full Reporter")),IF($T$1,SUMIFS(Metrics!AG:AG,Metrics!$J:$J,"="&amp;$A29,Metrics!$K:$K,"="&amp;$B29,Metrics!$AM:$AM,"=No"),SUMIFS(Metrics!AG:AG,Metrics!$J:$J,"="&amp;$A29,Metrics!$K:$K,"="&amp;$B29)))</f>
        <v>137085</v>
      </c>
      <c r="Q29" s="149">
        <f>IF($T$6,IF($T$1,SUMIFS(Metrics!AI:AI,Metrics!$J:$J,"="&amp;$A29,Metrics!$K:$K,"="&amp;$B29,Metrics!$AM:$AM,"=No",Metrics!$G:$G,"=Full Reporter"),SUMIFS(Metrics!AI:AI,Metrics!$J:$J,"="&amp;$A29,Metrics!$K:$K,"="&amp;$B29,Metrics!$G:$G,"=Full Reporter")),IF($T$1,SUMIFS(Metrics!AI:AI,Metrics!$J:$J,"="&amp;$A29,Metrics!$K:$K,"="&amp;$B29,Metrics!$AM:$AM,"=No"),SUMIFS(Metrics!AI:AI,Metrics!$J:$J,"="&amp;$A29,Metrics!$K:$K,"="&amp;$B29)))</f>
        <v>8574599</v>
      </c>
      <c r="R29" s="150">
        <f>IF($T$6,IF($T$1,SUMIFS(Metrics!AK:AK,Metrics!$J:$J,"="&amp;$A29,Metrics!$K:$K,"="&amp;$B29,Metrics!$AM:$AM,"=No",Metrics!$G:$G,"=Full Reporter"),SUMIFS(Metrics!AK:AK,Metrics!$J:$J,"="&amp;$A29,Metrics!$K:$K,"="&amp;$B29,Metrics!$G:$G,"=Full Reporter")),IF($T$1,SUMIFS(Metrics!AK:AK,Metrics!$J:$J,"="&amp;$A29,Metrics!$K:$K,"="&amp;$B29,Metrics!$AM:$AM,"=No"),SUMIFS(Metrics!AK:AK,Metrics!$J:$J,"="&amp;$A29,Metrics!$K:$K,"="&amp;$B29)))</f>
        <v>278250</v>
      </c>
      <c r="S29" s="80"/>
      <c r="T29" s="80"/>
      <c r="U29" s="80"/>
      <c r="V29" s="80"/>
      <c r="W29" s="80"/>
      <c r="X29" s="80"/>
      <c r="Y29" s="80"/>
    </row>
    <row r="30" spans="1:25" s="81" customFormat="1" ht="10">
      <c r="A30" s="176" t="s">
        <v>30</v>
      </c>
      <c r="B30" s="176" t="s">
        <v>13</v>
      </c>
      <c r="C30" s="118" t="s">
        <v>201</v>
      </c>
      <c r="D30" s="118"/>
      <c r="E30" s="118"/>
      <c r="F30" s="147">
        <f>IF($T$6,IF($T$1,SUMIFS(Metrics!L:L,Metrics!$J:$J,"="&amp;$A30,Metrics!$K:$K,"="&amp;$B30,Metrics!$AM:$AM,"=No",Metrics!$G:$G,"=Full Reporter"),SUMIFS(Metrics!L:L,Metrics!$J:$J,"="&amp;$A30,Metrics!$K:$K,"="&amp;$B30,Metrics!$G:$G,"=Full Reporter")),IF($T$1,SUMIFS(Metrics!L:L,Metrics!$J:$J,"="&amp;$A30,Metrics!$K:$K,"="&amp;$B30,Metrics!$AM:$AM,"=No"),SUMIFS(Metrics!L:L,Metrics!$J:$J,"="&amp;$A30,Metrics!$K:$K,"="&amp;$B30)))</f>
        <v>2759</v>
      </c>
      <c r="G30" s="142">
        <f>IFERROR(IF($T$6,IF($T$1,AVERAGEIFS(Metrics!N:N,Metrics!$J:$J,"="&amp;$A30,Metrics!$K:$K,"="&amp;$B30,Metrics!$AM:$AM,"=No",Metrics!$G:$G,"=Full Reporter"),AVERAGEIFS(Metrics!N:N,Metrics!$J:$J,"="&amp;$A30,Metrics!$K:$K,"="&amp;$B30,Metrics!$G:$G,"=Full Reporter")),IF($T$1,AVERAGEIFS(Metrics!N:N,Metrics!$J:$J,"="&amp;$A30,Metrics!$K:$K,"="&amp;$B30,Metrics!$AM:$AM,"=No"),AVERAGEIFS(Metrics!N:N,Metrics!$J:$J,"="&amp;$A30,Metrics!$K:$K,"="&amp;$B30))),"-")</f>
        <v>4.3573593915265132</v>
      </c>
      <c r="H30" s="143">
        <f>IFERROR(IF($T$6,IF($T$1,AVERAGEIFS(Metrics!P:P,Metrics!$J:$J,"="&amp;$A30,Metrics!$K:$K,"="&amp;$B30,Metrics!$AM:$AM,"=No",Metrics!$G:$G,"=Full Reporter"),AVERAGEIFS(Metrics!P:P,Metrics!$J:$J,"="&amp;$A30,Metrics!$K:$K,"="&amp;$B30,Metrics!$G:$G,"=Full Reporter")),IF($T$1,AVERAGEIFS(Metrics!P:P,Metrics!$J:$J,"="&amp;$A30,Metrics!$K:$K,"="&amp;$B30,Metrics!$AM:$AM,"=No"),AVERAGEIFS(Metrics!P:P,Metrics!$J:$J,"="&amp;$A30,Metrics!$K:$K,"="&amp;$B30))),"-")</f>
        <v>0.28012156600011262</v>
      </c>
      <c r="I30" s="142">
        <f>IFERROR(IF($T$6,IF($T$1,AVERAGEIFS(Metrics!R:R,Metrics!$J:$J,"="&amp;$A30,Metrics!$K:$K,"="&amp;$B30,Metrics!$AM:$AM,"=No",Metrics!$G:$G,"=Full Reporter"),AVERAGEIFS(Metrics!R:R,Metrics!$J:$J,"="&amp;$A30,Metrics!$K:$K,"="&amp;$B30,Metrics!$G:$G,"=Full Reporter")),IF($T$1,AVERAGEIFS(Metrics!R:R,Metrics!$J:$J,"="&amp;$A30,Metrics!$K:$K,"="&amp;$B30,Metrics!$AM:$AM,"=No"),AVERAGEIFS(Metrics!R:R,Metrics!$J:$J,"="&amp;$A30,Metrics!$K:$K,"="&amp;$B30))),"-")</f>
        <v>124.19560164482714</v>
      </c>
      <c r="J30" s="143">
        <f>IFERROR(IF($T$6,IF($T$1,AVERAGEIFS(Metrics!T:T,Metrics!$J:$J,"="&amp;$A30,Metrics!$K:$K,"="&amp;$B30,Metrics!$AM:$AM,"=No",Metrics!$G:$G,"=Full Reporter"),AVERAGEIFS(Metrics!T:T,Metrics!$J:$J,"="&amp;$A30,Metrics!$K:$K,"="&amp;$B30,Metrics!$G:$G,"=Full Reporter")),IF($T$1,AVERAGEIFS(Metrics!T:T,Metrics!$J:$J,"="&amp;$A30,Metrics!$K:$K,"="&amp;$B30,Metrics!$AM:$AM,"=No"),AVERAGEIFS(Metrics!T:T,Metrics!$J:$J,"="&amp;$A30,Metrics!$K:$K,"="&amp;$B30))),"-")</f>
        <v>9.1536068653368723</v>
      </c>
      <c r="K30" s="142">
        <f>IFERROR(IF($T$6,IF($T$1,AVERAGEIFS(Metrics!V:V,Metrics!$J:$J,"="&amp;$A30,Metrics!$K:$K,"="&amp;$B30,Metrics!$AM:$AM,"=No",Metrics!$G:$G,"=Full Reporter"),AVERAGEIFS(Metrics!V:V,Metrics!$J:$J,"="&amp;$A30,Metrics!$K:$K,"="&amp;$B30,Metrics!$G:$G,"=Full Reporter")),IF($T$1,AVERAGEIFS(Metrics!V:V,Metrics!$J:$J,"="&amp;$A30,Metrics!$K:$K,"="&amp;$B30,Metrics!$AM:$AM,"=No"),AVERAGEIFS(Metrics!V:V,Metrics!$J:$J,"="&amp;$A30,Metrics!$K:$K,"="&amp;$B30))),"-")</f>
        <v>22.145676453581412</v>
      </c>
      <c r="L30" s="142">
        <f>IFERROR(IF($T$6,IF($T$1,AVERAGEIFS(Metrics!X:X,Metrics!$J:$J,"="&amp;$A30,Metrics!$K:$K,"="&amp;$B30,Metrics!$AM:$AM,"=No",Metrics!$G:$G,"=Full Reporter"),AVERAGEIFS(Metrics!X:X,Metrics!$J:$J,"="&amp;$A30,Metrics!$K:$K,"="&amp;$B30,Metrics!$G:$G,"=Full Reporter")),IF($T$1,AVERAGEIFS(Metrics!X:X,Metrics!$J:$J,"="&amp;$A30,Metrics!$K:$K,"="&amp;$B30,Metrics!$AM:$AM,"=No"),AVERAGEIFS(Metrics!X:X,Metrics!$J:$J,"="&amp;$A30,Metrics!$K:$K,"="&amp;$B30))),"-")</f>
        <v>0.64338018470146374</v>
      </c>
      <c r="M30" s="148">
        <f>IF($T$6,IF($T$1,SUMIFS(Metrics!AA:AA,Metrics!$J:$J,"="&amp;$A30,Metrics!$K:$K,"="&amp;$B30,Metrics!$AM:$AM,"=No",Metrics!$G:$G,"=Full Reporter"),SUMIFS(Metrics!AA:AA,Metrics!$J:$J,"="&amp;$A30,Metrics!$K:$K,"="&amp;$B30,Metrics!$G:$G,"=Full Reporter")),IF($T$1,SUMIFS(Metrics!AA:AA,Metrics!$J:$J,"="&amp;$A30,Metrics!$K:$K,"="&amp;$B30,Metrics!$AM:$AM,"=No"),SUMIFS(Metrics!AA:AA,Metrics!$J:$J,"="&amp;$A30,Metrics!$K:$K,"="&amp;$B30)))</f>
        <v>421772085</v>
      </c>
      <c r="N30" s="148">
        <f>IF($T$6,IF($T$1,SUMIFS(Metrics!AC:AC,Metrics!$J:$J,"="&amp;$A30,Metrics!$K:$K,"="&amp;$B30,Metrics!$AM:$AM,"=No",Metrics!$G:$G,"=Full Reporter"),SUMIFS(Metrics!AC:AC,Metrics!$J:$J,"="&amp;$A30,Metrics!$K:$K,"="&amp;$B30,Metrics!$G:$G,"=Full Reporter")),IF($T$1,SUMIFS(Metrics!AC:AC,Metrics!$J:$J,"="&amp;$A30,Metrics!$K:$K,"="&amp;$B30,Metrics!$AM:$AM,"=No"),SUMIFS(Metrics!AC:AC,Metrics!$J:$J,"="&amp;$A30,Metrics!$K:$K,"="&amp;$B30)))</f>
        <v>808759121</v>
      </c>
      <c r="O30" s="149">
        <f>IF($T$6,IF($T$1,SUMIFS(Metrics!AE:AE,Metrics!$J:$J,"="&amp;$A30,Metrics!$K:$K,"="&amp;$B30,Metrics!$AM:$AM,"=No",Metrics!$G:$G,"=Full Reporter"),SUMIFS(Metrics!AE:AE,Metrics!$J:$J,"="&amp;$A30,Metrics!$K:$K,"="&amp;$B30,Metrics!$G:$G,"=Full Reporter")),IF($T$1,SUMIFS(Metrics!AE:AE,Metrics!$J:$J,"="&amp;$A30,Metrics!$K:$K,"="&amp;$B30,Metrics!$AM:$AM,"=No"),SUMIFS(Metrics!AE:AE,Metrics!$J:$J,"="&amp;$A30,Metrics!$K:$K,"="&amp;$B30)))</f>
        <v>71597307</v>
      </c>
      <c r="P30" s="149">
        <f>IF($T$6,IF($T$1,SUMIFS(Metrics!AG:AG,Metrics!$J:$J,"="&amp;$A30,Metrics!$K:$K,"="&amp;$B30,Metrics!$AM:$AM,"=No",Metrics!$G:$G,"=Full Reporter"),SUMIFS(Metrics!AG:AG,Metrics!$J:$J,"="&amp;$A30,Metrics!$K:$K,"="&amp;$B30,Metrics!$G:$G,"=Full Reporter")),IF($T$1,SUMIFS(Metrics!AG:AG,Metrics!$J:$J,"="&amp;$A30,Metrics!$K:$K,"="&amp;$B30,Metrics!$AM:$AM,"=No"),SUMIFS(Metrics!AG:AG,Metrics!$J:$J,"="&amp;$A30,Metrics!$K:$K,"="&amp;$B30)))</f>
        <v>3984581</v>
      </c>
      <c r="Q30" s="149">
        <f>IF($T$6,IF($T$1,SUMIFS(Metrics!AI:AI,Metrics!$J:$J,"="&amp;$A30,Metrics!$K:$K,"="&amp;$B30,Metrics!$AM:$AM,"=No",Metrics!$G:$G,"=Full Reporter"),SUMIFS(Metrics!AI:AI,Metrics!$J:$J,"="&amp;$A30,Metrics!$K:$K,"="&amp;$B30,Metrics!$G:$G,"=Full Reporter")),IF($T$1,SUMIFS(Metrics!AI:AI,Metrics!$J:$J,"="&amp;$A30,Metrics!$K:$K,"="&amp;$B30,Metrics!$AM:$AM,"=No"),SUMIFS(Metrics!AI:AI,Metrics!$J:$J,"="&amp;$A30,Metrics!$K:$K,"="&amp;$B30)))</f>
        <v>887660848</v>
      </c>
      <c r="R30" s="150">
        <f>IF($T$6,IF($T$1,SUMIFS(Metrics!AK:AK,Metrics!$J:$J,"="&amp;$A30,Metrics!$K:$K,"="&amp;$B30,Metrics!$AM:$AM,"=No",Metrics!$G:$G,"=Full Reporter"),SUMIFS(Metrics!AK:AK,Metrics!$J:$J,"="&amp;$A30,Metrics!$K:$K,"="&amp;$B30,Metrics!$G:$G,"=Full Reporter")),IF($T$1,SUMIFS(Metrics!AK:AK,Metrics!$J:$J,"="&amp;$A30,Metrics!$K:$K,"="&amp;$B30,Metrics!$AM:$AM,"=No"),SUMIFS(Metrics!AK:AK,Metrics!$J:$J,"="&amp;$A30,Metrics!$K:$K,"="&amp;$B30)))</f>
        <v>101739761</v>
      </c>
      <c r="S30" s="80"/>
      <c r="T30" s="80"/>
      <c r="U30" s="80"/>
      <c r="V30" s="80"/>
      <c r="W30" s="80"/>
      <c r="X30" s="80"/>
      <c r="Y30" s="80"/>
    </row>
    <row r="31" spans="1:25" s="81" customFormat="1" ht="10">
      <c r="A31" s="176" t="s">
        <v>30</v>
      </c>
      <c r="B31" s="176" t="s">
        <v>16</v>
      </c>
      <c r="C31" s="118" t="s">
        <v>202</v>
      </c>
      <c r="D31" s="118"/>
      <c r="E31" s="118"/>
      <c r="F31" s="147">
        <f>IF($T$6,IF($T$1,SUMIFS(Metrics!L:L,Metrics!$J:$J,"="&amp;$A31,Metrics!$K:$K,"="&amp;$B31,Metrics!$AM:$AM,"=No",Metrics!$G:$G,"=Full Reporter"),SUMIFS(Metrics!L:L,Metrics!$J:$J,"="&amp;$A31,Metrics!$K:$K,"="&amp;$B31,Metrics!$G:$G,"=Full Reporter")),IF($T$1,SUMIFS(Metrics!L:L,Metrics!$J:$J,"="&amp;$A31,Metrics!$K:$K,"="&amp;$B31,Metrics!$AM:$AM,"=No"),SUMIFS(Metrics!L:L,Metrics!$J:$J,"="&amp;$A31,Metrics!$K:$K,"="&amp;$B31)))</f>
        <v>1398</v>
      </c>
      <c r="G31" s="142">
        <f>IFERROR(IF($T$6,IF($T$1,AVERAGEIFS(Metrics!N:N,Metrics!$J:$J,"="&amp;$A31,Metrics!$K:$K,"="&amp;$B31,Metrics!$AM:$AM,"=No",Metrics!$G:$G,"=Full Reporter"),AVERAGEIFS(Metrics!N:N,Metrics!$J:$J,"="&amp;$A31,Metrics!$K:$K,"="&amp;$B31,Metrics!$G:$G,"=Full Reporter")),IF($T$1,AVERAGEIFS(Metrics!N:N,Metrics!$J:$J,"="&amp;$A31,Metrics!$K:$K,"="&amp;$B31,Metrics!$AM:$AM,"=No"),AVERAGEIFS(Metrics!N:N,Metrics!$J:$J,"="&amp;$A31,Metrics!$K:$K,"="&amp;$B31))),"-")</f>
        <v>3.2462376120096081</v>
      </c>
      <c r="H31" s="143">
        <f>IFERROR(IF($T$6,IF($T$1,AVERAGEIFS(Metrics!P:P,Metrics!$J:$J,"="&amp;$A31,Metrics!$K:$K,"="&amp;$B31,Metrics!$AM:$AM,"=No",Metrics!$G:$G,"=Full Reporter"),AVERAGEIFS(Metrics!P:P,Metrics!$J:$J,"="&amp;$A31,Metrics!$K:$K,"="&amp;$B31,Metrics!$G:$G,"=Full Reporter")),IF($T$1,AVERAGEIFS(Metrics!P:P,Metrics!$J:$J,"="&amp;$A31,Metrics!$K:$K,"="&amp;$B31,Metrics!$AM:$AM,"=No"),AVERAGEIFS(Metrics!P:P,Metrics!$J:$J,"="&amp;$A31,Metrics!$K:$K,"="&amp;$B31))),"-")</f>
        <v>0.34243576814749505</v>
      </c>
      <c r="I31" s="142">
        <f>IFERROR(IF($T$6,IF($T$1,AVERAGEIFS(Metrics!R:R,Metrics!$J:$J,"="&amp;$A31,Metrics!$K:$K,"="&amp;$B31,Metrics!$AM:$AM,"=No",Metrics!$G:$G,"=Full Reporter"),AVERAGEIFS(Metrics!R:R,Metrics!$J:$J,"="&amp;$A31,Metrics!$K:$K,"="&amp;$B31,Metrics!$G:$G,"=Full Reporter")),IF($T$1,AVERAGEIFS(Metrics!R:R,Metrics!$J:$J,"="&amp;$A31,Metrics!$K:$K,"="&amp;$B31,Metrics!$AM:$AM,"=No"),AVERAGEIFS(Metrics!R:R,Metrics!$J:$J,"="&amp;$A31,Metrics!$K:$K,"="&amp;$B31))),"-")</f>
        <v>133.8546933875422</v>
      </c>
      <c r="J31" s="143">
        <f>IFERROR(IF($T$6,IF($T$1,AVERAGEIFS(Metrics!T:T,Metrics!$J:$J,"="&amp;$A31,Metrics!$K:$K,"="&amp;$B31,Metrics!$AM:$AM,"=No",Metrics!$G:$G,"=Full Reporter"),AVERAGEIFS(Metrics!T:T,Metrics!$J:$J,"="&amp;$A31,Metrics!$K:$K,"="&amp;$B31,Metrics!$G:$G,"=Full Reporter")),IF($T$1,AVERAGEIFS(Metrics!T:T,Metrics!$J:$J,"="&amp;$A31,Metrics!$K:$K,"="&amp;$B31,Metrics!$AM:$AM,"=No"),AVERAGEIFS(Metrics!T:T,Metrics!$J:$J,"="&amp;$A31,Metrics!$K:$K,"="&amp;$B31))),"-")</f>
        <v>13.795314084811018</v>
      </c>
      <c r="K31" s="142">
        <f>IFERROR(IF($T$6,IF($T$1,AVERAGEIFS(Metrics!V:V,Metrics!$J:$J,"="&amp;$A31,Metrics!$K:$K,"="&amp;$B31,Metrics!$AM:$AM,"=No",Metrics!$G:$G,"=Full Reporter"),AVERAGEIFS(Metrics!V:V,Metrics!$J:$J,"="&amp;$A31,Metrics!$K:$K,"="&amp;$B31,Metrics!$G:$G,"=Full Reporter")),IF($T$1,AVERAGEIFS(Metrics!V:V,Metrics!$J:$J,"="&amp;$A31,Metrics!$K:$K,"="&amp;$B31,Metrics!$AM:$AM,"=No"),AVERAGEIFS(Metrics!V:V,Metrics!$J:$J,"="&amp;$A31,Metrics!$K:$K,"="&amp;$B31))),"-")</f>
        <v>12.095885951640891</v>
      </c>
      <c r="L31" s="142">
        <f>IFERROR(IF($T$6,IF($T$1,AVERAGEIFS(Metrics!X:X,Metrics!$J:$J,"="&amp;$A31,Metrics!$K:$K,"="&amp;$B31,Metrics!$AM:$AM,"=No",Metrics!$G:$G,"=Full Reporter"),AVERAGEIFS(Metrics!X:X,Metrics!$J:$J,"="&amp;$A31,Metrics!$K:$K,"="&amp;$B31,Metrics!$G:$G,"=Full Reporter")),IF($T$1,AVERAGEIFS(Metrics!X:X,Metrics!$J:$J,"="&amp;$A31,Metrics!$K:$K,"="&amp;$B31,Metrics!$AM:$AM,"=No"),AVERAGEIFS(Metrics!X:X,Metrics!$J:$J,"="&amp;$A31,Metrics!$K:$K,"="&amp;$B31))),"-")</f>
        <v>0.49478670658119572</v>
      </c>
      <c r="M31" s="148">
        <f>IF($T$6,IF($T$1,SUMIFS(Metrics!AA:AA,Metrics!$J:$J,"="&amp;$A31,Metrics!$K:$K,"="&amp;$B31,Metrics!$AM:$AM,"=No",Metrics!$G:$G,"=Full Reporter"),SUMIFS(Metrics!AA:AA,Metrics!$J:$J,"="&amp;$A31,Metrics!$K:$K,"="&amp;$B31,Metrics!$G:$G,"=Full Reporter")),IF($T$1,SUMIFS(Metrics!AA:AA,Metrics!$J:$J,"="&amp;$A31,Metrics!$K:$K,"="&amp;$B31,Metrics!$AM:$AM,"=No"),SUMIFS(Metrics!AA:AA,Metrics!$J:$J,"="&amp;$A31,Metrics!$K:$K,"="&amp;$B31)))</f>
        <v>108875354</v>
      </c>
      <c r="N31" s="148">
        <f>IF($T$6,IF($T$1,SUMIFS(Metrics!AC:AC,Metrics!$J:$J,"="&amp;$A31,Metrics!$K:$K,"="&amp;$B31,Metrics!$AM:$AM,"=No",Metrics!$G:$G,"=Full Reporter"),SUMIFS(Metrics!AC:AC,Metrics!$J:$J,"="&amp;$A31,Metrics!$K:$K,"="&amp;$B31,Metrics!$G:$G,"=Full Reporter")),IF($T$1,SUMIFS(Metrics!AC:AC,Metrics!$J:$J,"="&amp;$A31,Metrics!$K:$K,"="&amp;$B31,Metrics!$AM:$AM,"=No"),SUMIFS(Metrics!AC:AC,Metrics!$J:$J,"="&amp;$A31,Metrics!$K:$K,"="&amp;$B31)))</f>
        <v>256167970</v>
      </c>
      <c r="O31" s="149">
        <f>IF($T$6,IF($T$1,SUMIFS(Metrics!AE:AE,Metrics!$J:$J,"="&amp;$A31,Metrics!$K:$K,"="&amp;$B31,Metrics!$AM:$AM,"=No",Metrics!$G:$G,"=Full Reporter"),SUMIFS(Metrics!AE:AE,Metrics!$J:$J,"="&amp;$A31,Metrics!$K:$K,"="&amp;$B31,Metrics!$G:$G,"=Full Reporter")),IF($T$1,SUMIFS(Metrics!AE:AE,Metrics!$J:$J,"="&amp;$A31,Metrics!$K:$K,"="&amp;$B31,Metrics!$AM:$AM,"=No"),SUMIFS(Metrics!AE:AE,Metrics!$J:$J,"="&amp;$A31,Metrics!$K:$K,"="&amp;$B31)))</f>
        <v>29181393</v>
      </c>
      <c r="P31" s="149">
        <f>IF($T$6,IF($T$1,SUMIFS(Metrics!AG:AG,Metrics!$J:$J,"="&amp;$A31,Metrics!$K:$K,"="&amp;$B31,Metrics!$AM:$AM,"=No",Metrics!$G:$G,"=Full Reporter"),SUMIFS(Metrics!AG:AG,Metrics!$J:$J,"="&amp;$A31,Metrics!$K:$K,"="&amp;$B31,Metrics!$G:$G,"=Full Reporter")),IF($T$1,SUMIFS(Metrics!AG:AG,Metrics!$J:$J,"="&amp;$A31,Metrics!$K:$K,"="&amp;$B31,Metrics!$AM:$AM,"=No"),SUMIFS(Metrics!AG:AG,Metrics!$J:$J,"="&amp;$A31,Metrics!$K:$K,"="&amp;$B31)))</f>
        <v>1655108</v>
      </c>
      <c r="Q31" s="149">
        <f>IF($T$6,IF($T$1,SUMIFS(Metrics!AI:AI,Metrics!$J:$J,"="&amp;$A31,Metrics!$K:$K,"="&amp;$B31,Metrics!$AM:$AM,"=No",Metrics!$G:$G,"=Full Reporter"),SUMIFS(Metrics!AI:AI,Metrics!$J:$J,"="&amp;$A31,Metrics!$K:$K,"="&amp;$B31,Metrics!$G:$G,"=Full Reporter")),IF($T$1,SUMIFS(Metrics!AI:AI,Metrics!$J:$J,"="&amp;$A31,Metrics!$K:$K,"="&amp;$B31,Metrics!$AM:$AM,"=No"),SUMIFS(Metrics!AI:AI,Metrics!$J:$J,"="&amp;$A31,Metrics!$K:$K,"="&amp;$B31)))</f>
        <v>699074675</v>
      </c>
      <c r="R31" s="150">
        <f>IF($T$6,IF($T$1,SUMIFS(Metrics!AK:AK,Metrics!$J:$J,"="&amp;$A31,Metrics!$K:$K,"="&amp;$B31,Metrics!$AM:$AM,"=No",Metrics!$G:$G,"=Full Reporter"),SUMIFS(Metrics!AK:AK,Metrics!$J:$J,"="&amp;$A31,Metrics!$K:$K,"="&amp;$B31,Metrics!$G:$G,"=Full Reporter")),IF($T$1,SUMIFS(Metrics!AK:AK,Metrics!$J:$J,"="&amp;$A31,Metrics!$K:$K,"="&amp;$B31,Metrics!$AM:$AM,"=No"),SUMIFS(Metrics!AK:AK,Metrics!$J:$J,"="&amp;$A31,Metrics!$K:$K,"="&amp;$B31)))</f>
        <v>43478700</v>
      </c>
      <c r="S31" s="80"/>
      <c r="T31" s="80"/>
      <c r="U31" s="80"/>
      <c r="V31" s="80"/>
      <c r="W31" s="80"/>
      <c r="X31" s="80"/>
      <c r="Y31" s="80"/>
    </row>
    <row r="32" spans="1:25" s="81" customFormat="1" ht="10">
      <c r="A32" s="176" t="s">
        <v>29</v>
      </c>
      <c r="B32" s="176" t="s">
        <v>13</v>
      </c>
      <c r="C32" s="118" t="s">
        <v>203</v>
      </c>
      <c r="D32" s="118"/>
      <c r="E32" s="118"/>
      <c r="F32" s="147">
        <f>IF($T$6,IF($T$1,SUMIFS(Metrics!L:L,Metrics!$J:$J,"="&amp;$A32,Metrics!$K:$K,"="&amp;$B32,Metrics!$AM:$AM,"=No",Metrics!$G:$G,"=Full Reporter"),SUMIFS(Metrics!L:L,Metrics!$J:$J,"="&amp;$A32,Metrics!$K:$K,"="&amp;$B32,Metrics!$G:$G,"=Full Reporter")),IF($T$1,SUMIFS(Metrics!L:L,Metrics!$J:$J,"="&amp;$A32,Metrics!$K:$K,"="&amp;$B32,Metrics!$AM:$AM,"=No"),SUMIFS(Metrics!L:L,Metrics!$J:$J,"="&amp;$A32,Metrics!$K:$K,"="&amp;$B32)))</f>
        <v>4981</v>
      </c>
      <c r="G32" s="142">
        <f>IFERROR(IF($T$6,IF($T$1,AVERAGEIFS(Metrics!N:N,Metrics!$J:$J,"="&amp;$A32,Metrics!$K:$K,"="&amp;$B32,Metrics!$AM:$AM,"=No",Metrics!$G:$G,"=Full Reporter"),AVERAGEIFS(Metrics!N:N,Metrics!$J:$J,"="&amp;$A32,Metrics!$K:$K,"="&amp;$B32,Metrics!$G:$G,"=Full Reporter")),IF($T$1,AVERAGEIFS(Metrics!N:N,Metrics!$J:$J,"="&amp;$A32,Metrics!$K:$K,"="&amp;$B32,Metrics!$AM:$AM,"=No"),AVERAGEIFS(Metrics!N:N,Metrics!$J:$J,"="&amp;$A32,Metrics!$K:$K,"="&amp;$B32))),"-")</f>
        <v>5.2817482942395424</v>
      </c>
      <c r="H32" s="143">
        <f>IFERROR(IF($T$6,IF($T$1,AVERAGEIFS(Metrics!P:P,Metrics!$J:$J,"="&amp;$A32,Metrics!$K:$K,"="&amp;$B32,Metrics!$AM:$AM,"=No",Metrics!$G:$G,"=Full Reporter"),AVERAGEIFS(Metrics!P:P,Metrics!$J:$J,"="&amp;$A32,Metrics!$K:$K,"="&amp;$B32,Metrics!$G:$G,"=Full Reporter")),IF($T$1,AVERAGEIFS(Metrics!P:P,Metrics!$J:$J,"="&amp;$A32,Metrics!$K:$K,"="&amp;$B32,Metrics!$AM:$AM,"=No"),AVERAGEIFS(Metrics!P:P,Metrics!$J:$J,"="&amp;$A32,Metrics!$K:$K,"="&amp;$B32))),"-")</f>
        <v>0.48538308338537961</v>
      </c>
      <c r="I32" s="142">
        <f>IFERROR(IF($T$6,IF($T$1,AVERAGEIFS(Metrics!R:R,Metrics!$J:$J,"="&amp;$A32,Metrics!$K:$K,"="&amp;$B32,Metrics!$AM:$AM,"=No",Metrics!$G:$G,"=Full Reporter"),AVERAGEIFS(Metrics!R:R,Metrics!$J:$J,"="&amp;$A32,Metrics!$K:$K,"="&amp;$B32,Metrics!$G:$G,"=Full Reporter")),IF($T$1,AVERAGEIFS(Metrics!R:R,Metrics!$J:$J,"="&amp;$A32,Metrics!$K:$K,"="&amp;$B32,Metrics!$AM:$AM,"=No"),AVERAGEIFS(Metrics!R:R,Metrics!$J:$J,"="&amp;$A32,Metrics!$K:$K,"="&amp;$B32))),"-")</f>
        <v>444.79889836905346</v>
      </c>
      <c r="J32" s="143">
        <f>IFERROR(IF($T$6,IF($T$1,AVERAGEIFS(Metrics!T:T,Metrics!$J:$J,"="&amp;$A32,Metrics!$K:$K,"="&amp;$B32,Metrics!$AM:$AM,"=No",Metrics!$G:$G,"=Full Reporter"),AVERAGEIFS(Metrics!T:T,Metrics!$J:$J,"="&amp;$A32,Metrics!$K:$K,"="&amp;$B32,Metrics!$G:$G,"=Full Reporter")),IF($T$1,AVERAGEIFS(Metrics!T:T,Metrics!$J:$J,"="&amp;$A32,Metrics!$K:$K,"="&amp;$B32,Metrics!$AM:$AM,"=No"),AVERAGEIFS(Metrics!T:T,Metrics!$J:$J,"="&amp;$A32,Metrics!$K:$K,"="&amp;$B32))),"-")</f>
        <v>41.675912681850896</v>
      </c>
      <c r="K32" s="142">
        <f>IFERROR(IF($T$6,IF($T$1,AVERAGEIFS(Metrics!V:V,Metrics!$J:$J,"="&amp;$A32,Metrics!$K:$K,"="&amp;$B32,Metrics!$AM:$AM,"=No",Metrics!$G:$G,"=Full Reporter"),AVERAGEIFS(Metrics!V:V,Metrics!$J:$J,"="&amp;$A32,Metrics!$K:$K,"="&amp;$B32,Metrics!$G:$G,"=Full Reporter")),IF($T$1,AVERAGEIFS(Metrics!V:V,Metrics!$J:$J,"="&amp;$A32,Metrics!$K:$K,"="&amp;$B32,Metrics!$AM:$AM,"=No"),AVERAGEIFS(Metrics!V:V,Metrics!$J:$J,"="&amp;$A32,Metrics!$K:$K,"="&amp;$B32))),"-")</f>
        <v>10.647191301647011</v>
      </c>
      <c r="L32" s="142">
        <f>IFERROR(IF($T$6,IF($T$1,AVERAGEIFS(Metrics!X:X,Metrics!$J:$J,"="&amp;$A32,Metrics!$K:$K,"="&amp;$B32,Metrics!$AM:$AM,"=No",Metrics!$G:$G,"=Full Reporter"),AVERAGEIFS(Metrics!X:X,Metrics!$J:$J,"="&amp;$A32,Metrics!$K:$K,"="&amp;$B32,Metrics!$G:$G,"=Full Reporter")),IF($T$1,AVERAGEIFS(Metrics!X:X,Metrics!$J:$J,"="&amp;$A32,Metrics!$K:$K,"="&amp;$B32,Metrics!$AM:$AM,"=No"),AVERAGEIFS(Metrics!X:X,Metrics!$J:$J,"="&amp;$A32,Metrics!$K:$K,"="&amp;$B32))),"-")</f>
        <v>0.45967864499820504</v>
      </c>
      <c r="M32" s="148">
        <f>IF($T$6,IF($T$1,SUMIFS(Metrics!AA:AA,Metrics!$J:$J,"="&amp;$A32,Metrics!$K:$K,"="&amp;$B32,Metrics!$AM:$AM,"=No",Metrics!$G:$G,"=Full Reporter"),SUMIFS(Metrics!AA:AA,Metrics!$J:$J,"="&amp;$A32,Metrics!$K:$K,"="&amp;$B32,Metrics!$G:$G,"=Full Reporter")),IF($T$1,SUMIFS(Metrics!AA:AA,Metrics!$J:$J,"="&amp;$A32,Metrics!$K:$K,"="&amp;$B32,Metrics!$AM:$AM,"=No"),SUMIFS(Metrics!AA:AA,Metrics!$J:$J,"="&amp;$A32,Metrics!$K:$K,"="&amp;$B32)))</f>
        <v>2436128206</v>
      </c>
      <c r="N32" s="148">
        <f>IF($T$6,IF($T$1,SUMIFS(Metrics!AC:AC,Metrics!$J:$J,"="&amp;$A32,Metrics!$K:$K,"="&amp;$B32,Metrics!$AM:$AM,"=No",Metrics!$G:$G,"=Full Reporter"),SUMIFS(Metrics!AC:AC,Metrics!$J:$J,"="&amp;$A32,Metrics!$K:$K,"="&amp;$B32,Metrics!$G:$G,"=Full Reporter")),IF($T$1,SUMIFS(Metrics!AC:AC,Metrics!$J:$J,"="&amp;$A32,Metrics!$K:$K,"="&amp;$B32,Metrics!$AM:$AM,"=No"),SUMIFS(Metrics!AC:AC,Metrics!$J:$J,"="&amp;$A32,Metrics!$K:$K,"="&amp;$B32)))</f>
        <v>4429143837</v>
      </c>
      <c r="O32" s="149">
        <f>IF($T$6,IF($T$1,SUMIFS(Metrics!AE:AE,Metrics!$J:$J,"="&amp;$A32,Metrics!$K:$K,"="&amp;$B32,Metrics!$AM:$AM,"=No",Metrics!$G:$G,"=Full Reporter"),SUMIFS(Metrics!AE:AE,Metrics!$J:$J,"="&amp;$A32,Metrics!$K:$K,"="&amp;$B32,Metrics!$G:$G,"=Full Reporter")),IF($T$1,SUMIFS(Metrics!AE:AE,Metrics!$J:$J,"="&amp;$A32,Metrics!$K:$K,"="&amp;$B32,Metrics!$AM:$AM,"=No"),SUMIFS(Metrics!AE:AE,Metrics!$J:$J,"="&amp;$A32,Metrics!$K:$K,"="&amp;$B32)))</f>
        <v>392353362</v>
      </c>
      <c r="P32" s="149">
        <f>IF($T$6,IF($T$1,SUMIFS(Metrics!AG:AG,Metrics!$J:$J,"="&amp;$A32,Metrics!$K:$K,"="&amp;$B32,Metrics!$AM:$AM,"=No",Metrics!$G:$G,"=Full Reporter"),SUMIFS(Metrics!AG:AG,Metrics!$J:$J,"="&amp;$A32,Metrics!$K:$K,"="&amp;$B32,Metrics!$G:$G,"=Full Reporter")),IF($T$1,SUMIFS(Metrics!AG:AG,Metrics!$J:$J,"="&amp;$A32,Metrics!$K:$K,"="&amp;$B32,Metrics!$AM:$AM,"=No"),SUMIFS(Metrics!AG:AG,Metrics!$J:$J,"="&amp;$A32,Metrics!$K:$K,"="&amp;$B32)))</f>
        <v>8637538</v>
      </c>
      <c r="Q32" s="149">
        <f>IF($T$6,IF($T$1,SUMIFS(Metrics!AI:AI,Metrics!$J:$J,"="&amp;$A32,Metrics!$K:$K,"="&amp;$B32,Metrics!$AM:$AM,"=No",Metrics!$G:$G,"=Full Reporter"),SUMIFS(Metrics!AI:AI,Metrics!$J:$J,"="&amp;$A32,Metrics!$K:$K,"="&amp;$B32,Metrics!$G:$G,"=Full Reporter")),IF($T$1,SUMIFS(Metrics!AI:AI,Metrics!$J:$J,"="&amp;$A32,Metrics!$K:$K,"="&amp;$B32,Metrics!$AM:$AM,"=No"),SUMIFS(Metrics!AI:AI,Metrics!$J:$J,"="&amp;$A32,Metrics!$K:$K,"="&amp;$B32)))</f>
        <v>9092130771</v>
      </c>
      <c r="R32" s="150">
        <f>IF($T$6,IF($T$1,SUMIFS(Metrics!AK:AK,Metrics!$J:$J,"="&amp;$A32,Metrics!$K:$K,"="&amp;$B32,Metrics!$AM:$AM,"=No",Metrics!$G:$G,"=Full Reporter"),SUMIFS(Metrics!AK:AK,Metrics!$J:$J,"="&amp;$A32,Metrics!$K:$K,"="&amp;$B32,Metrics!$G:$G,"=Full Reporter")),IF($T$1,SUMIFS(Metrics!AK:AK,Metrics!$J:$J,"="&amp;$A32,Metrics!$K:$K,"="&amp;$B32,Metrics!$AM:$AM,"=No"),SUMIFS(Metrics!AK:AK,Metrics!$J:$J,"="&amp;$A32,Metrics!$K:$K,"="&amp;$B32)))</f>
        <v>272453508</v>
      </c>
      <c r="S32" s="80"/>
      <c r="T32" s="80"/>
      <c r="U32" s="80"/>
      <c r="V32" s="80"/>
      <c r="W32" s="80"/>
      <c r="X32" s="80"/>
      <c r="Y32" s="80"/>
    </row>
    <row r="33" spans="1:25" s="81" customFormat="1" ht="10">
      <c r="A33" s="176" t="s">
        <v>29</v>
      </c>
      <c r="B33" s="176" t="s">
        <v>16</v>
      </c>
      <c r="C33" s="118" t="s">
        <v>204</v>
      </c>
      <c r="D33" s="118"/>
      <c r="E33" s="118"/>
      <c r="F33" s="147">
        <f>IF($T$6,IF($T$1,SUMIFS(Metrics!L:L,Metrics!$J:$J,"="&amp;$A33,Metrics!$K:$K,"="&amp;$B33,Metrics!$AM:$AM,"=No",Metrics!$G:$G,"=Full Reporter"),SUMIFS(Metrics!L:L,Metrics!$J:$J,"="&amp;$A33,Metrics!$K:$K,"="&amp;$B33,Metrics!$G:$G,"=Full Reporter")),IF($T$1,SUMIFS(Metrics!L:L,Metrics!$J:$J,"="&amp;$A33,Metrics!$K:$K,"="&amp;$B33,Metrics!$AM:$AM,"=No"),SUMIFS(Metrics!L:L,Metrics!$J:$J,"="&amp;$A33,Metrics!$K:$K,"="&amp;$B33)))</f>
        <v>1297</v>
      </c>
      <c r="G33" s="142">
        <f>IFERROR(IF($T$6,IF($T$1,AVERAGEIFS(Metrics!N:N,Metrics!$J:$J,"="&amp;$A33,Metrics!$K:$K,"="&amp;$B33,Metrics!$AM:$AM,"=No",Metrics!$G:$G,"=Full Reporter"),AVERAGEIFS(Metrics!N:N,Metrics!$J:$J,"="&amp;$A33,Metrics!$K:$K,"="&amp;$B33,Metrics!$G:$G,"=Full Reporter")),IF($T$1,AVERAGEIFS(Metrics!N:N,Metrics!$J:$J,"="&amp;$A33,Metrics!$K:$K,"="&amp;$B33,Metrics!$AM:$AM,"=No"),AVERAGEIFS(Metrics!N:N,Metrics!$J:$J,"="&amp;$A33,Metrics!$K:$K,"="&amp;$B33))),"-")</f>
        <v>6.5029989079923052</v>
      </c>
      <c r="H33" s="143">
        <f>IFERROR(IF($T$6,IF($T$1,AVERAGEIFS(Metrics!P:P,Metrics!$J:$J,"="&amp;$A33,Metrics!$K:$K,"="&amp;$B33,Metrics!$AM:$AM,"=No",Metrics!$G:$G,"=Full Reporter"),AVERAGEIFS(Metrics!P:P,Metrics!$J:$J,"="&amp;$A33,Metrics!$K:$K,"="&amp;$B33,Metrics!$G:$G,"=Full Reporter")),IF($T$1,AVERAGEIFS(Metrics!P:P,Metrics!$J:$J,"="&amp;$A33,Metrics!$K:$K,"="&amp;$B33,Metrics!$AM:$AM,"=No"),AVERAGEIFS(Metrics!P:P,Metrics!$J:$J,"="&amp;$A33,Metrics!$K:$K,"="&amp;$B33))),"-")</f>
        <v>0.34324712287390829</v>
      </c>
      <c r="I33" s="142">
        <f>IFERROR(IF($T$6,IF($T$1,AVERAGEIFS(Metrics!R:R,Metrics!$J:$J,"="&amp;$A33,Metrics!$K:$K,"="&amp;$B33,Metrics!$AM:$AM,"=No",Metrics!$G:$G,"=Full Reporter"),AVERAGEIFS(Metrics!R:R,Metrics!$J:$J,"="&amp;$A33,Metrics!$K:$K,"="&amp;$B33,Metrics!$G:$G,"=Full Reporter")),IF($T$1,AVERAGEIFS(Metrics!R:R,Metrics!$J:$J,"="&amp;$A33,Metrics!$K:$K,"="&amp;$B33,Metrics!$AM:$AM,"=No"),AVERAGEIFS(Metrics!R:R,Metrics!$J:$J,"="&amp;$A33,Metrics!$K:$K,"="&amp;$B33))),"-")</f>
        <v>745.981943425704</v>
      </c>
      <c r="J33" s="143">
        <f>IFERROR(IF($T$6,IF($T$1,AVERAGEIFS(Metrics!T:T,Metrics!$J:$J,"="&amp;$A33,Metrics!$K:$K,"="&amp;$B33,Metrics!$AM:$AM,"=No",Metrics!$G:$G,"=Full Reporter"),AVERAGEIFS(Metrics!T:T,Metrics!$J:$J,"="&amp;$A33,Metrics!$K:$K,"="&amp;$B33,Metrics!$G:$G,"=Full Reporter")),IF($T$1,AVERAGEIFS(Metrics!T:T,Metrics!$J:$J,"="&amp;$A33,Metrics!$K:$K,"="&amp;$B33,Metrics!$AM:$AM,"=No"),AVERAGEIFS(Metrics!T:T,Metrics!$J:$J,"="&amp;$A33,Metrics!$K:$K,"="&amp;$B33))),"-")</f>
        <v>44.413389994690874</v>
      </c>
      <c r="K33" s="142">
        <f>IFERROR(IF($T$6,IF($T$1,AVERAGEIFS(Metrics!V:V,Metrics!$J:$J,"="&amp;$A33,Metrics!$K:$K,"="&amp;$B33,Metrics!$AM:$AM,"=No",Metrics!$G:$G,"=Full Reporter"),AVERAGEIFS(Metrics!V:V,Metrics!$J:$J,"="&amp;$A33,Metrics!$K:$K,"="&amp;$B33,Metrics!$G:$G,"=Full Reporter")),IF($T$1,AVERAGEIFS(Metrics!V:V,Metrics!$J:$J,"="&amp;$A33,Metrics!$K:$K,"="&amp;$B33,Metrics!$AM:$AM,"=No"),AVERAGEIFS(Metrics!V:V,Metrics!$J:$J,"="&amp;$A33,Metrics!$K:$K,"="&amp;$B33))),"-")</f>
        <v>20.879098256108737</v>
      </c>
      <c r="L33" s="142">
        <f>IFERROR(IF($T$6,IF($T$1,AVERAGEIFS(Metrics!X:X,Metrics!$J:$J,"="&amp;$A33,Metrics!$K:$K,"="&amp;$B33,Metrics!$AM:$AM,"=No",Metrics!$G:$G,"=Full Reporter"),AVERAGEIFS(Metrics!X:X,Metrics!$J:$J,"="&amp;$A33,Metrics!$K:$K,"="&amp;$B33,Metrics!$G:$G,"=Full Reporter")),IF($T$1,AVERAGEIFS(Metrics!X:X,Metrics!$J:$J,"="&amp;$A33,Metrics!$K:$K,"="&amp;$B33,Metrics!$AM:$AM,"=No"),AVERAGEIFS(Metrics!X:X,Metrics!$J:$J,"="&amp;$A33,Metrics!$K:$K,"="&amp;$B33))),"-")</f>
        <v>0.72893434530682055</v>
      </c>
      <c r="M33" s="148">
        <f>IF($T$6,IF($T$1,SUMIFS(Metrics!AA:AA,Metrics!$J:$J,"="&amp;$A33,Metrics!$K:$K,"="&amp;$B33,Metrics!$AM:$AM,"=No",Metrics!$G:$G,"=Full Reporter"),SUMIFS(Metrics!AA:AA,Metrics!$J:$J,"="&amp;$A33,Metrics!$K:$K,"="&amp;$B33,Metrics!$G:$G,"=Full Reporter")),IF($T$1,SUMIFS(Metrics!AA:AA,Metrics!$J:$J,"="&amp;$A33,Metrics!$K:$K,"="&amp;$B33,Metrics!$AM:$AM,"=No"),SUMIFS(Metrics!AA:AA,Metrics!$J:$J,"="&amp;$A33,Metrics!$K:$K,"="&amp;$B33)))</f>
        <v>541459663</v>
      </c>
      <c r="N33" s="148">
        <f>IF($T$6,IF($T$1,SUMIFS(Metrics!AC:AC,Metrics!$J:$J,"="&amp;$A33,Metrics!$K:$K,"="&amp;$B33,Metrics!$AM:$AM,"=No",Metrics!$G:$G,"=Full Reporter"),SUMIFS(Metrics!AC:AC,Metrics!$J:$J,"="&amp;$A33,Metrics!$K:$K,"="&amp;$B33,Metrics!$G:$G,"=Full Reporter")),IF($T$1,SUMIFS(Metrics!AC:AC,Metrics!$J:$J,"="&amp;$A33,Metrics!$K:$K,"="&amp;$B33,Metrics!$AM:$AM,"=No"),SUMIFS(Metrics!AC:AC,Metrics!$J:$J,"="&amp;$A33,Metrics!$K:$K,"="&amp;$B33)))</f>
        <v>1303559345</v>
      </c>
      <c r="O33" s="149">
        <f>IF($T$6,IF($T$1,SUMIFS(Metrics!AE:AE,Metrics!$J:$J,"="&amp;$A33,Metrics!$K:$K,"="&amp;$B33,Metrics!$AM:$AM,"=No",Metrics!$G:$G,"=Full Reporter"),SUMIFS(Metrics!AE:AE,Metrics!$J:$J,"="&amp;$A33,Metrics!$K:$K,"="&amp;$B33,Metrics!$G:$G,"=Full Reporter")),IF($T$1,SUMIFS(Metrics!AE:AE,Metrics!$J:$J,"="&amp;$A33,Metrics!$K:$K,"="&amp;$B33,Metrics!$AM:$AM,"=No"),SUMIFS(Metrics!AE:AE,Metrics!$J:$J,"="&amp;$A33,Metrics!$K:$K,"="&amp;$B33)))</f>
        <v>98416282</v>
      </c>
      <c r="P33" s="149">
        <f>IF($T$6,IF($T$1,SUMIFS(Metrics!AG:AG,Metrics!$J:$J,"="&amp;$A33,Metrics!$K:$K,"="&amp;$B33,Metrics!$AM:$AM,"=No",Metrics!$G:$G,"=Full Reporter"),SUMIFS(Metrics!AG:AG,Metrics!$J:$J,"="&amp;$A33,Metrics!$K:$K,"="&amp;$B33,Metrics!$G:$G,"=Full Reporter")),IF($T$1,SUMIFS(Metrics!AG:AG,Metrics!$J:$J,"="&amp;$A33,Metrics!$K:$K,"="&amp;$B33,Metrics!$AM:$AM,"=No"),SUMIFS(Metrics!AG:AG,Metrics!$J:$J,"="&amp;$A33,Metrics!$K:$K,"="&amp;$B33)))</f>
        <v>2047937</v>
      </c>
      <c r="Q33" s="149">
        <f>IF($T$6,IF($T$1,SUMIFS(Metrics!AI:AI,Metrics!$J:$J,"="&amp;$A33,Metrics!$K:$K,"="&amp;$B33,Metrics!$AM:$AM,"=No",Metrics!$G:$G,"=Full Reporter"),SUMIFS(Metrics!AI:AI,Metrics!$J:$J,"="&amp;$A33,Metrics!$K:$K,"="&amp;$B33,Metrics!$G:$G,"=Full Reporter")),IF($T$1,SUMIFS(Metrics!AI:AI,Metrics!$J:$J,"="&amp;$A33,Metrics!$K:$K,"="&amp;$B33,Metrics!$AM:$AM,"=No"),SUMIFS(Metrics!AI:AI,Metrics!$J:$J,"="&amp;$A33,Metrics!$K:$K,"="&amp;$B33)))</f>
        <v>2595287219</v>
      </c>
      <c r="R33" s="150">
        <f>IF($T$6,IF($T$1,SUMIFS(Metrics!AK:AK,Metrics!$J:$J,"="&amp;$A33,Metrics!$K:$K,"="&amp;$B33,Metrics!$AM:$AM,"=No",Metrics!$G:$G,"=Full Reporter"),SUMIFS(Metrics!AK:AK,Metrics!$J:$J,"="&amp;$A33,Metrics!$K:$K,"="&amp;$B33,Metrics!$G:$G,"=Full Reporter")),IF($T$1,SUMIFS(Metrics!AK:AK,Metrics!$J:$J,"="&amp;$A33,Metrics!$K:$K,"="&amp;$B33,Metrics!$AM:$AM,"=No"),SUMIFS(Metrics!AK:AK,Metrics!$J:$J,"="&amp;$A33,Metrics!$K:$K,"="&amp;$B33)))</f>
        <v>69625199</v>
      </c>
      <c r="S33" s="80"/>
      <c r="T33" s="80"/>
      <c r="U33" s="80"/>
      <c r="V33" s="80"/>
      <c r="W33" s="80"/>
      <c r="X33" s="80"/>
      <c r="Y33" s="80"/>
    </row>
    <row r="34" spans="1:25" s="81" customFormat="1" ht="10">
      <c r="A34" s="176" t="s">
        <v>14</v>
      </c>
      <c r="B34" s="176" t="s">
        <v>13</v>
      </c>
      <c r="C34" s="118" t="s">
        <v>205</v>
      </c>
      <c r="D34" s="118"/>
      <c r="E34" s="118"/>
      <c r="F34" s="147">
        <f>IF($T$6,IF($T$1,SUMIFS(Metrics!L:L,Metrics!$J:$J,"="&amp;$A34,Metrics!$K:$K,"="&amp;$B34,Metrics!$AM:$AM,"=No",Metrics!$G:$G,"=Full Reporter"),SUMIFS(Metrics!L:L,Metrics!$J:$J,"="&amp;$A34,Metrics!$K:$K,"="&amp;$B34,Metrics!$G:$G,"=Full Reporter")),IF($T$1,SUMIFS(Metrics!L:L,Metrics!$J:$J,"="&amp;$A34,Metrics!$K:$K,"="&amp;$B34,Metrics!$AM:$AM,"=No"),SUMIFS(Metrics!L:L,Metrics!$J:$J,"="&amp;$A34,Metrics!$K:$K,"="&amp;$B34)))</f>
        <v>22090</v>
      </c>
      <c r="G34" s="142">
        <f>IFERROR(IF($T$6,IF($T$1,AVERAGEIFS(Metrics!N:N,Metrics!$J:$J,"="&amp;$A34,Metrics!$K:$K,"="&amp;$B34,Metrics!$AM:$AM,"=No",Metrics!$G:$G,"=Full Reporter"),AVERAGEIFS(Metrics!N:N,Metrics!$J:$J,"="&amp;$A34,Metrics!$K:$K,"="&amp;$B34,Metrics!$G:$G,"=Full Reporter")),IF($T$1,AVERAGEIFS(Metrics!N:N,Metrics!$J:$J,"="&amp;$A34,Metrics!$K:$K,"="&amp;$B34,Metrics!$AM:$AM,"=No"),AVERAGEIFS(Metrics!N:N,Metrics!$J:$J,"="&amp;$A34,Metrics!$K:$K,"="&amp;$B34))),"-")</f>
        <v>1.5709608085396372</v>
      </c>
      <c r="H34" s="143">
        <f>IFERROR(IF($T$6,IF($T$1,AVERAGEIFS(Metrics!P:P,Metrics!$J:$J,"="&amp;$A34,Metrics!$K:$K,"="&amp;$B34,Metrics!$AM:$AM,"=No",Metrics!$G:$G,"=Full Reporter"),AVERAGEIFS(Metrics!P:P,Metrics!$J:$J,"="&amp;$A34,Metrics!$K:$K,"="&amp;$B34,Metrics!$G:$G,"=Full Reporter")),IF($T$1,AVERAGEIFS(Metrics!P:P,Metrics!$J:$J,"="&amp;$A34,Metrics!$K:$K,"="&amp;$B34,Metrics!$AM:$AM,"=No"),AVERAGEIFS(Metrics!P:P,Metrics!$J:$J,"="&amp;$A34,Metrics!$K:$K,"="&amp;$B34))),"-")</f>
        <v>7.8332570537177709E-2</v>
      </c>
      <c r="I34" s="142">
        <f>IFERROR(IF($T$6,IF($T$1,AVERAGEIFS(Metrics!R:R,Metrics!$J:$J,"="&amp;$A34,Metrics!$K:$K,"="&amp;$B34,Metrics!$AM:$AM,"=No",Metrics!$G:$G,"=Full Reporter"),AVERAGEIFS(Metrics!R:R,Metrics!$J:$J,"="&amp;$A34,Metrics!$K:$K,"="&amp;$B34,Metrics!$G:$G,"=Full Reporter")),IF($T$1,AVERAGEIFS(Metrics!R:R,Metrics!$J:$J,"="&amp;$A34,Metrics!$K:$K,"="&amp;$B34,Metrics!$AM:$AM,"=No"),AVERAGEIFS(Metrics!R:R,Metrics!$J:$J,"="&amp;$A34,Metrics!$K:$K,"="&amp;$B34))),"-")</f>
        <v>55.321274069997635</v>
      </c>
      <c r="J34" s="143">
        <f>IFERROR(IF($T$6,IF($T$1,AVERAGEIFS(Metrics!T:T,Metrics!$J:$J,"="&amp;$A34,Metrics!$K:$K,"="&amp;$B34,Metrics!$AM:$AM,"=No",Metrics!$G:$G,"=Full Reporter"),AVERAGEIFS(Metrics!T:T,Metrics!$J:$J,"="&amp;$A34,Metrics!$K:$K,"="&amp;$B34,Metrics!$G:$G,"=Full Reporter")),IF($T$1,AVERAGEIFS(Metrics!T:T,Metrics!$J:$J,"="&amp;$A34,Metrics!$K:$K,"="&amp;$B34,Metrics!$AM:$AM,"=No"),AVERAGEIFS(Metrics!T:T,Metrics!$J:$J,"="&amp;$A34,Metrics!$K:$K,"="&amp;$B34))),"-")</f>
        <v>2.9250972842996075</v>
      </c>
      <c r="K34" s="142">
        <f>IFERROR(IF($T$6,IF($T$1,AVERAGEIFS(Metrics!V:V,Metrics!$J:$J,"="&amp;$A34,Metrics!$K:$K,"="&amp;$B34,Metrics!$AM:$AM,"=No",Metrics!$G:$G,"=Full Reporter"),AVERAGEIFS(Metrics!V:V,Metrics!$J:$J,"="&amp;$A34,Metrics!$K:$K,"="&amp;$B34,Metrics!$G:$G,"=Full Reporter")),IF($T$1,AVERAGEIFS(Metrics!V:V,Metrics!$J:$J,"="&amp;$A34,Metrics!$K:$K,"="&amp;$B34,Metrics!$AM:$AM,"=No"),AVERAGEIFS(Metrics!V:V,Metrics!$J:$J,"="&amp;$A34,Metrics!$K:$K,"="&amp;$B34))),"-")</f>
        <v>24.90452077707948</v>
      </c>
      <c r="L34" s="142">
        <f>IFERROR(IF($T$6,IF($T$1,AVERAGEIFS(Metrics!X:X,Metrics!$J:$J,"="&amp;$A34,Metrics!$K:$K,"="&amp;$B34,Metrics!$AM:$AM,"=No",Metrics!$G:$G,"=Full Reporter"),AVERAGEIFS(Metrics!X:X,Metrics!$J:$J,"="&amp;$A34,Metrics!$K:$K,"="&amp;$B34,Metrics!$G:$G,"=Full Reporter")),IF($T$1,AVERAGEIFS(Metrics!X:X,Metrics!$J:$J,"="&amp;$A34,Metrics!$K:$K,"="&amp;$B34,Metrics!$AM:$AM,"=No"),AVERAGEIFS(Metrics!X:X,Metrics!$J:$J,"="&amp;$A34,Metrics!$K:$K,"="&amp;$B34))),"-")</f>
        <v>5.3228637288922016</v>
      </c>
      <c r="M34" s="148">
        <f>IF($T$6,IF($T$1,SUMIFS(Metrics!AA:AA,Metrics!$J:$J,"="&amp;$A34,Metrics!$K:$K,"="&amp;$B34,Metrics!$AM:$AM,"=No",Metrics!$G:$G,"=Full Reporter"),SUMIFS(Metrics!AA:AA,Metrics!$J:$J,"="&amp;$A34,Metrics!$K:$K,"="&amp;$B34,Metrics!$G:$G,"=Full Reporter")),IF($T$1,SUMIFS(Metrics!AA:AA,Metrics!$J:$J,"="&amp;$A34,Metrics!$K:$K,"="&amp;$B34,Metrics!$AM:$AM,"=No"),SUMIFS(Metrics!AA:AA,Metrics!$J:$J,"="&amp;$A34,Metrics!$K:$K,"="&amp;$B34)))</f>
        <v>129837149</v>
      </c>
      <c r="N34" s="148">
        <f>IF($T$6,IF($T$1,SUMIFS(Metrics!AC:AC,Metrics!$J:$J,"="&amp;$A34,Metrics!$K:$K,"="&amp;$B34,Metrics!$AM:$AM,"=No",Metrics!$G:$G,"=Full Reporter"),SUMIFS(Metrics!AC:AC,Metrics!$J:$J,"="&amp;$A34,Metrics!$K:$K,"="&amp;$B34,Metrics!$G:$G,"=Full Reporter")),IF($T$1,SUMIFS(Metrics!AC:AC,Metrics!$J:$J,"="&amp;$A34,Metrics!$K:$K,"="&amp;$B34,Metrics!$AM:$AM,"=No"),SUMIFS(Metrics!AC:AC,Metrics!$J:$J,"="&amp;$A34,Metrics!$K:$K,"="&amp;$B34)))</f>
        <v>1750016078</v>
      </c>
      <c r="O34" s="149">
        <f>IF($T$6,IF($T$1,SUMIFS(Metrics!AE:AE,Metrics!$J:$J,"="&amp;$A34,Metrics!$K:$K,"="&amp;$B34,Metrics!$AM:$AM,"=No",Metrics!$G:$G,"=Full Reporter"),SUMIFS(Metrics!AE:AE,Metrics!$J:$J,"="&amp;$A34,Metrics!$K:$K,"="&amp;$B34,Metrics!$G:$G,"=Full Reporter")),IF($T$1,SUMIFS(Metrics!AE:AE,Metrics!$J:$J,"="&amp;$A34,Metrics!$K:$K,"="&amp;$B34,Metrics!$AM:$AM,"=No"),SUMIFS(Metrics!AE:AE,Metrics!$J:$J,"="&amp;$A34,Metrics!$K:$K,"="&amp;$B34)))</f>
        <v>80497465</v>
      </c>
      <c r="P34" s="149">
        <f>IF($T$6,IF($T$1,SUMIFS(Metrics!AG:AG,Metrics!$J:$J,"="&amp;$A34,Metrics!$K:$K,"="&amp;$B34,Metrics!$AM:$AM,"=No",Metrics!$G:$G,"=Full Reporter"),SUMIFS(Metrics!AG:AG,Metrics!$J:$J,"="&amp;$A34,Metrics!$K:$K,"="&amp;$B34,Metrics!$G:$G,"=Full Reporter")),IF($T$1,SUMIFS(Metrics!AG:AG,Metrics!$J:$J,"="&amp;$A34,Metrics!$K:$K,"="&amp;$B34,Metrics!$AM:$AM,"=No"),SUMIFS(Metrics!AG:AG,Metrics!$J:$J,"="&amp;$A34,Metrics!$K:$K,"="&amp;$B34)))</f>
        <v>32451922</v>
      </c>
      <c r="Q34" s="149">
        <f>IF($T$6,IF($T$1,SUMIFS(Metrics!AI:AI,Metrics!$J:$J,"="&amp;$A34,Metrics!$K:$K,"="&amp;$B34,Metrics!$AM:$AM,"=No",Metrics!$G:$G,"=Full Reporter"),SUMIFS(Metrics!AI:AI,Metrics!$J:$J,"="&amp;$A34,Metrics!$K:$K,"="&amp;$B34,Metrics!$G:$G,"=Full Reporter")),IF($T$1,SUMIFS(Metrics!AI:AI,Metrics!$J:$J,"="&amp;$A34,Metrics!$K:$K,"="&amp;$B34,Metrics!$AM:$AM,"=No"),SUMIFS(Metrics!AI:AI,Metrics!$J:$J,"="&amp;$A34,Metrics!$K:$K,"="&amp;$B34)))</f>
        <v>203559621</v>
      </c>
      <c r="R34" s="150">
        <f>IF($T$6,IF($T$1,SUMIFS(Metrics!AK:AK,Metrics!$J:$J,"="&amp;$A34,Metrics!$K:$K,"="&amp;$B34,Metrics!$AM:$AM,"=No",Metrics!$G:$G,"=Full Reporter"),SUMIFS(Metrics!AK:AK,Metrics!$J:$J,"="&amp;$A34,Metrics!$K:$K,"="&amp;$B34,Metrics!$G:$G,"=Full Reporter")),IF($T$1,SUMIFS(Metrics!AK:AK,Metrics!$J:$J,"="&amp;$A34,Metrics!$K:$K,"="&amp;$B34,Metrics!$AM:$AM,"=No"),SUMIFS(Metrics!AK:AK,Metrics!$J:$J,"="&amp;$A34,Metrics!$K:$K,"="&amp;$B34)))</f>
        <v>540812834</v>
      </c>
      <c r="S34" s="80"/>
      <c r="T34" s="80"/>
      <c r="U34" s="80"/>
      <c r="V34" s="80"/>
      <c r="W34" s="80"/>
      <c r="X34" s="80"/>
      <c r="Y34" s="80"/>
    </row>
    <row r="35" spans="1:25" s="81" customFormat="1" ht="10">
      <c r="A35" s="176" t="s">
        <v>14</v>
      </c>
      <c r="B35" s="176" t="s">
        <v>16</v>
      </c>
      <c r="C35" s="118" t="s">
        <v>206</v>
      </c>
      <c r="D35" s="118"/>
      <c r="E35" s="118"/>
      <c r="F35" s="147">
        <f>IF($T$6,IF($T$1,SUMIFS(Metrics!L:L,Metrics!$J:$J,"="&amp;$A35,Metrics!$K:$K,"="&amp;$B35,Metrics!$AM:$AM,"=No",Metrics!$G:$G,"=Full Reporter"),SUMIFS(Metrics!L:L,Metrics!$J:$J,"="&amp;$A35,Metrics!$K:$K,"="&amp;$B35,Metrics!$G:$G,"=Full Reporter")),IF($T$1,SUMIFS(Metrics!L:L,Metrics!$J:$J,"="&amp;$A35,Metrics!$K:$K,"="&amp;$B35,Metrics!$AM:$AM,"=No"),SUMIFS(Metrics!L:L,Metrics!$J:$J,"="&amp;$A35,Metrics!$K:$K,"="&amp;$B35)))</f>
        <v>19042</v>
      </c>
      <c r="G35" s="142">
        <f>IFERROR(IF($T$6,IF($T$1,AVERAGEIFS(Metrics!N:N,Metrics!$J:$J,"="&amp;$A35,Metrics!$K:$K,"="&amp;$B35,Metrics!$AM:$AM,"=No",Metrics!$G:$G,"=Full Reporter"),AVERAGEIFS(Metrics!N:N,Metrics!$J:$J,"="&amp;$A35,Metrics!$K:$K,"="&amp;$B35,Metrics!$G:$G,"=Full Reporter")),IF($T$1,AVERAGEIFS(Metrics!N:N,Metrics!$J:$J,"="&amp;$A35,Metrics!$K:$K,"="&amp;$B35,Metrics!$AM:$AM,"=No"),AVERAGEIFS(Metrics!N:N,Metrics!$J:$J,"="&amp;$A35,Metrics!$K:$K,"="&amp;$B35))),"-")</f>
        <v>2.4047569702071523</v>
      </c>
      <c r="H35" s="143">
        <f>IFERROR(IF($T$6,IF($T$1,AVERAGEIFS(Metrics!P:P,Metrics!$J:$J,"="&amp;$A35,Metrics!$K:$K,"="&amp;$B35,Metrics!$AM:$AM,"=No",Metrics!$G:$G,"=Full Reporter"),AVERAGEIFS(Metrics!P:P,Metrics!$J:$J,"="&amp;$A35,Metrics!$K:$K,"="&amp;$B35,Metrics!$G:$G,"=Full Reporter")),IF($T$1,AVERAGEIFS(Metrics!P:P,Metrics!$J:$J,"="&amp;$A35,Metrics!$K:$K,"="&amp;$B35,Metrics!$AM:$AM,"=No"),AVERAGEIFS(Metrics!P:P,Metrics!$J:$J,"="&amp;$A35,Metrics!$K:$K,"="&amp;$B35))),"-")</f>
        <v>0.10108341005819553</v>
      </c>
      <c r="I35" s="142">
        <f>IFERROR(IF($T$6,IF($T$1,AVERAGEIFS(Metrics!R:R,Metrics!$J:$J,"="&amp;$A35,Metrics!$K:$K,"="&amp;$B35,Metrics!$AM:$AM,"=No",Metrics!$G:$G,"=Full Reporter"),AVERAGEIFS(Metrics!R:R,Metrics!$J:$J,"="&amp;$A35,Metrics!$K:$K,"="&amp;$B35,Metrics!$G:$G,"=Full Reporter")),IF($T$1,AVERAGEIFS(Metrics!R:R,Metrics!$J:$J,"="&amp;$A35,Metrics!$K:$K,"="&amp;$B35,Metrics!$AM:$AM,"=No"),AVERAGEIFS(Metrics!R:R,Metrics!$J:$J,"="&amp;$A35,Metrics!$K:$K,"="&amp;$B35))),"-")</f>
        <v>65.8667885457713</v>
      </c>
      <c r="J35" s="143">
        <f>IFERROR(IF($T$6,IF($T$1,AVERAGEIFS(Metrics!T:T,Metrics!$J:$J,"="&amp;$A35,Metrics!$K:$K,"="&amp;$B35,Metrics!$AM:$AM,"=No",Metrics!$G:$G,"=Full Reporter"),AVERAGEIFS(Metrics!T:T,Metrics!$J:$J,"="&amp;$A35,Metrics!$K:$K,"="&amp;$B35,Metrics!$G:$G,"=Full Reporter")),IF($T$1,AVERAGEIFS(Metrics!T:T,Metrics!$J:$J,"="&amp;$A35,Metrics!$K:$K,"="&amp;$B35,Metrics!$AM:$AM,"=No"),AVERAGEIFS(Metrics!T:T,Metrics!$J:$J,"="&amp;$A35,Metrics!$K:$K,"="&amp;$B35))),"-")</f>
        <v>2.539543893720261</v>
      </c>
      <c r="K35" s="142">
        <f>IFERROR(IF($T$6,IF($T$1,AVERAGEIFS(Metrics!V:V,Metrics!$J:$J,"="&amp;$A35,Metrics!$K:$K,"="&amp;$B35,Metrics!$AM:$AM,"=No",Metrics!$G:$G,"=Full Reporter"),AVERAGEIFS(Metrics!V:V,Metrics!$J:$J,"="&amp;$A35,Metrics!$K:$K,"="&amp;$B35,Metrics!$G:$G,"=Full Reporter")),IF($T$1,AVERAGEIFS(Metrics!V:V,Metrics!$J:$J,"="&amp;$A35,Metrics!$K:$K,"="&amp;$B35,Metrics!$AM:$AM,"=No"),AVERAGEIFS(Metrics!V:V,Metrics!$J:$J,"="&amp;$A35,Metrics!$K:$K,"="&amp;$B35))),"-")</f>
        <v>30.010298688922649</v>
      </c>
      <c r="L35" s="142">
        <f>IFERROR(IF($T$6,IF($T$1,AVERAGEIFS(Metrics!X:X,Metrics!$J:$J,"="&amp;$A35,Metrics!$K:$K,"="&amp;$B35,Metrics!$AM:$AM,"=No",Metrics!$G:$G,"=Full Reporter"),AVERAGEIFS(Metrics!X:X,Metrics!$J:$J,"="&amp;$A35,Metrics!$K:$K,"="&amp;$B35,Metrics!$G:$G,"=Full Reporter")),IF($T$1,AVERAGEIFS(Metrics!X:X,Metrics!$J:$J,"="&amp;$A35,Metrics!$K:$K,"="&amp;$B35,Metrics!$AM:$AM,"=No"),AVERAGEIFS(Metrics!X:X,Metrics!$J:$J,"="&amp;$A35,Metrics!$K:$K,"="&amp;$B35))),"-")</f>
        <v>4.2932625611410824</v>
      </c>
      <c r="M35" s="148">
        <f>IF($T$6,IF($T$1,SUMIFS(Metrics!AA:AA,Metrics!$J:$J,"="&amp;$A35,Metrics!$K:$K,"="&amp;$B35,Metrics!$AM:$AM,"=No",Metrics!$G:$G,"=Full Reporter"),SUMIFS(Metrics!AA:AA,Metrics!$J:$J,"="&amp;$A35,Metrics!$K:$K,"="&amp;$B35,Metrics!$G:$G,"=Full Reporter")),IF($T$1,SUMIFS(Metrics!AA:AA,Metrics!$J:$J,"="&amp;$A35,Metrics!$K:$K,"="&amp;$B35,Metrics!$AM:$AM,"=No"),SUMIFS(Metrics!AA:AA,Metrics!$J:$J,"="&amp;$A35,Metrics!$K:$K,"="&amp;$B35)))</f>
        <v>202201793</v>
      </c>
      <c r="N35" s="148">
        <f>IF($T$6,IF($T$1,SUMIFS(Metrics!AC:AC,Metrics!$J:$J,"="&amp;$A35,Metrics!$K:$K,"="&amp;$B35,Metrics!$AM:$AM,"=No",Metrics!$G:$G,"=Full Reporter"),SUMIFS(Metrics!AC:AC,Metrics!$J:$J,"="&amp;$A35,Metrics!$K:$K,"="&amp;$B35,Metrics!$G:$G,"=Full Reporter")),IF($T$1,SUMIFS(Metrics!AC:AC,Metrics!$J:$J,"="&amp;$A35,Metrics!$K:$K,"="&amp;$B35,Metrics!$AM:$AM,"=No"),SUMIFS(Metrics!AC:AC,Metrics!$J:$J,"="&amp;$A35,Metrics!$K:$K,"="&amp;$B35)))</f>
        <v>2748669217</v>
      </c>
      <c r="O35" s="149">
        <f>IF($T$6,IF($T$1,SUMIFS(Metrics!AE:AE,Metrics!$J:$J,"="&amp;$A35,Metrics!$K:$K,"="&amp;$B35,Metrics!$AM:$AM,"=No",Metrics!$G:$G,"=Full Reporter"),SUMIFS(Metrics!AE:AE,Metrics!$J:$J,"="&amp;$A35,Metrics!$K:$K,"="&amp;$B35,Metrics!$G:$G,"=Full Reporter")),IF($T$1,SUMIFS(Metrics!AE:AE,Metrics!$J:$J,"="&amp;$A35,Metrics!$K:$K,"="&amp;$B35,Metrics!$AM:$AM,"=No"),SUMIFS(Metrics!AE:AE,Metrics!$J:$J,"="&amp;$A35,Metrics!$K:$K,"="&amp;$B35)))</f>
        <v>75648993</v>
      </c>
      <c r="P35" s="149">
        <f>IF($T$6,IF($T$1,SUMIFS(Metrics!AG:AG,Metrics!$J:$J,"="&amp;$A35,Metrics!$K:$K,"="&amp;$B35,Metrics!$AM:$AM,"=No",Metrics!$G:$G,"=Full Reporter"),SUMIFS(Metrics!AG:AG,Metrics!$J:$J,"="&amp;$A35,Metrics!$K:$K,"="&amp;$B35,Metrics!$G:$G,"=Full Reporter")),IF($T$1,SUMIFS(Metrics!AG:AG,Metrics!$J:$J,"="&amp;$A35,Metrics!$K:$K,"="&amp;$B35,Metrics!$AM:$AM,"=No"),SUMIFS(Metrics!AG:AG,Metrics!$J:$J,"="&amp;$A35,Metrics!$K:$K,"="&amp;$B35)))</f>
        <v>40332965</v>
      </c>
      <c r="Q35" s="149">
        <f>IF($T$6,IF($T$1,SUMIFS(Metrics!AI:AI,Metrics!$J:$J,"="&amp;$A35,Metrics!$K:$K,"="&amp;$B35,Metrics!$AM:$AM,"=No",Metrics!$G:$G,"=Full Reporter"),SUMIFS(Metrics!AI:AI,Metrics!$J:$J,"="&amp;$A35,Metrics!$K:$K,"="&amp;$B35,Metrics!$G:$G,"=Full Reporter")),IF($T$1,SUMIFS(Metrics!AI:AI,Metrics!$J:$J,"="&amp;$A35,Metrics!$K:$K,"="&amp;$B35,Metrics!$AM:$AM,"=No"),SUMIFS(Metrics!AI:AI,Metrics!$J:$J,"="&amp;$A35,Metrics!$K:$K,"="&amp;$B35)))</f>
        <v>667710405</v>
      </c>
      <c r="R35" s="150">
        <f>IF($T$6,IF($T$1,SUMIFS(Metrics!AK:AK,Metrics!$J:$J,"="&amp;$A35,Metrics!$K:$K,"="&amp;$B35,Metrics!$AM:$AM,"=No",Metrics!$G:$G,"=Full Reporter"),SUMIFS(Metrics!AK:AK,Metrics!$J:$J,"="&amp;$A35,Metrics!$K:$K,"="&amp;$B35,Metrics!$G:$G,"=Full Reporter")),IF($T$1,SUMIFS(Metrics!AK:AK,Metrics!$J:$J,"="&amp;$A35,Metrics!$K:$K,"="&amp;$B35,Metrics!$AM:$AM,"=No"),SUMIFS(Metrics!AK:AK,Metrics!$J:$J,"="&amp;$A35,Metrics!$K:$K,"="&amp;$B35)))</f>
        <v>583294488</v>
      </c>
      <c r="S35" s="80"/>
      <c r="T35" s="80"/>
      <c r="U35" s="80"/>
      <c r="V35" s="80"/>
      <c r="W35" s="80"/>
      <c r="X35" s="80"/>
      <c r="Y35" s="80"/>
    </row>
    <row r="36" spans="1:25" s="81" customFormat="1" ht="10">
      <c r="A36" s="176" t="s">
        <v>20</v>
      </c>
      <c r="B36" s="176" t="s">
        <v>16</v>
      </c>
      <c r="C36" s="118" t="s">
        <v>207</v>
      </c>
      <c r="D36" s="118"/>
      <c r="E36" s="118"/>
      <c r="F36" s="147">
        <f>IF($T$6,IF($T$1,SUMIFS(Metrics!L:L,Metrics!$J:$J,"="&amp;$A36,Metrics!$K:$K,"="&amp;$B36,Metrics!$AM:$AM,"=No",Metrics!$G:$G,"=Full Reporter"),SUMIFS(Metrics!L:L,Metrics!$J:$J,"="&amp;$A36,Metrics!$K:$K,"="&amp;$B36,Metrics!$G:$G,"=Full Reporter")),IF($T$1,SUMIFS(Metrics!L:L,Metrics!$J:$J,"="&amp;$A36,Metrics!$K:$K,"="&amp;$B36,Metrics!$AM:$AM,"=No"),SUMIFS(Metrics!L:L,Metrics!$J:$J,"="&amp;$A36,Metrics!$K:$K,"="&amp;$B36)))</f>
        <v>3591</v>
      </c>
      <c r="G36" s="142">
        <f>IFERROR(IF($T$6,IF($T$1,AVERAGEIFS(Metrics!N:N,Metrics!$J:$J,"="&amp;$A36,Metrics!$K:$K,"="&amp;$B36,Metrics!$AM:$AM,"=No",Metrics!$G:$G,"=Full Reporter"),AVERAGEIFS(Metrics!N:N,Metrics!$J:$J,"="&amp;$A36,Metrics!$K:$K,"="&amp;$B36,Metrics!$G:$G,"=Full Reporter")),IF($T$1,AVERAGEIFS(Metrics!N:N,Metrics!$J:$J,"="&amp;$A36,Metrics!$K:$K,"="&amp;$B36,Metrics!$AM:$AM,"=No"),AVERAGEIFS(Metrics!N:N,Metrics!$J:$J,"="&amp;$A36,Metrics!$K:$K,"="&amp;$B36))),"-")</f>
        <v>3.1396825583571308</v>
      </c>
      <c r="H36" s="143">
        <f>IFERROR(IF($T$6,IF($T$1,AVERAGEIFS(Metrics!P:P,Metrics!$J:$J,"="&amp;$A36,Metrics!$K:$K,"="&amp;$B36,Metrics!$AM:$AM,"=No",Metrics!$G:$G,"=Full Reporter"),AVERAGEIFS(Metrics!P:P,Metrics!$J:$J,"="&amp;$A36,Metrics!$K:$K,"="&amp;$B36,Metrics!$G:$G,"=Full Reporter")),IF($T$1,AVERAGEIFS(Metrics!P:P,Metrics!$J:$J,"="&amp;$A36,Metrics!$K:$K,"="&amp;$B36,Metrics!$AM:$AM,"=No"),AVERAGEIFS(Metrics!P:P,Metrics!$J:$J,"="&amp;$A36,Metrics!$K:$K,"="&amp;$B36))),"-")</f>
        <v>0.19702823537255798</v>
      </c>
      <c r="I36" s="142">
        <f>IFERROR(IF($T$6,IF($T$1,AVERAGEIFS(Metrics!R:R,Metrics!$J:$J,"="&amp;$A36,Metrics!$K:$K,"="&amp;$B36,Metrics!$AM:$AM,"=No",Metrics!$G:$G,"=Full Reporter"),AVERAGEIFS(Metrics!R:R,Metrics!$J:$J,"="&amp;$A36,Metrics!$K:$K,"="&amp;$B36,Metrics!$G:$G,"=Full Reporter")),IF($T$1,AVERAGEIFS(Metrics!R:R,Metrics!$J:$J,"="&amp;$A36,Metrics!$K:$K,"="&amp;$B36,Metrics!$AM:$AM,"=No"),AVERAGEIFS(Metrics!R:R,Metrics!$J:$J,"="&amp;$A36,Metrics!$K:$K,"="&amp;$B36))),"-")</f>
        <v>57.557656972461878</v>
      </c>
      <c r="J36" s="143">
        <f>IFERROR(IF($T$6,IF($T$1,AVERAGEIFS(Metrics!T:T,Metrics!$J:$J,"="&amp;$A36,Metrics!$K:$K,"="&amp;$B36,Metrics!$AM:$AM,"=No",Metrics!$G:$G,"=Full Reporter"),AVERAGEIFS(Metrics!T:T,Metrics!$J:$J,"="&amp;$A36,Metrics!$K:$K,"="&amp;$B36,Metrics!$G:$G,"=Full Reporter")),IF($T$1,AVERAGEIFS(Metrics!T:T,Metrics!$J:$J,"="&amp;$A36,Metrics!$K:$K,"="&amp;$B36,Metrics!$AM:$AM,"=No"),AVERAGEIFS(Metrics!T:T,Metrics!$J:$J,"="&amp;$A36,Metrics!$K:$K,"="&amp;$B36))),"-")</f>
        <v>3.0539382195078253</v>
      </c>
      <c r="K36" s="142">
        <f>IFERROR(IF($T$6,IF($T$1,AVERAGEIFS(Metrics!V:V,Metrics!$J:$J,"="&amp;$A36,Metrics!$K:$K,"="&amp;$B36,Metrics!$AM:$AM,"=No",Metrics!$G:$G,"=Full Reporter"),AVERAGEIFS(Metrics!V:V,Metrics!$J:$J,"="&amp;$A36,Metrics!$K:$K,"="&amp;$B36,Metrics!$G:$G,"=Full Reporter")),IF($T$1,AVERAGEIFS(Metrics!V:V,Metrics!$J:$J,"="&amp;$A36,Metrics!$K:$K,"="&amp;$B36,Metrics!$AM:$AM,"=No"),AVERAGEIFS(Metrics!V:V,Metrics!$J:$J,"="&amp;$A36,Metrics!$K:$K,"="&amp;$B36))),"-")</f>
        <v>22.298803775241012</v>
      </c>
      <c r="L36" s="142">
        <f>IFERROR(IF($T$6,IF($T$1,AVERAGEIFS(Metrics!X:X,Metrics!$J:$J,"="&amp;$A36,Metrics!$K:$K,"="&amp;$B36,Metrics!$AM:$AM,"=No",Metrics!$G:$G,"=Full Reporter"),AVERAGEIFS(Metrics!X:X,Metrics!$J:$J,"="&amp;$A36,Metrics!$K:$K,"="&amp;$B36,Metrics!$G:$G,"=Full Reporter")),IF($T$1,AVERAGEIFS(Metrics!X:X,Metrics!$J:$J,"="&amp;$A36,Metrics!$K:$K,"="&amp;$B36,Metrics!$AM:$AM,"=No"),AVERAGEIFS(Metrics!X:X,Metrics!$J:$J,"="&amp;$A36,Metrics!$K:$K,"="&amp;$B36))),"-")</f>
        <v>3.6743188111860068</v>
      </c>
      <c r="M36" s="148">
        <f>IF($T$6,IF($T$1,SUMIFS(Metrics!AA:AA,Metrics!$J:$J,"="&amp;$A36,Metrics!$K:$K,"="&amp;$B36,Metrics!$AM:$AM,"=No",Metrics!$G:$G,"=Full Reporter"),SUMIFS(Metrics!AA:AA,Metrics!$J:$J,"="&amp;$A36,Metrics!$K:$K,"="&amp;$B36,Metrics!$G:$G,"=Full Reporter")),IF($T$1,SUMIFS(Metrics!AA:AA,Metrics!$J:$J,"="&amp;$A36,Metrics!$K:$K,"="&amp;$B36,Metrics!$AM:$AM,"=No"),SUMIFS(Metrics!AA:AA,Metrics!$J:$J,"="&amp;$A36,Metrics!$K:$K,"="&amp;$B36)))</f>
        <v>28560559</v>
      </c>
      <c r="N36" s="148">
        <f>IF($T$6,IF($T$1,SUMIFS(Metrics!AC:AC,Metrics!$J:$J,"="&amp;$A36,Metrics!$K:$K,"="&amp;$B36,Metrics!$AM:$AM,"=No",Metrics!$G:$G,"=Full Reporter"),SUMIFS(Metrics!AC:AC,Metrics!$J:$J,"="&amp;$A36,Metrics!$K:$K,"="&amp;$B36,Metrics!$G:$G,"=Full Reporter")),IF($T$1,SUMIFS(Metrics!AC:AC,Metrics!$J:$J,"="&amp;$A36,Metrics!$K:$K,"="&amp;$B36,Metrics!$AM:$AM,"=No"),SUMIFS(Metrics!AC:AC,Metrics!$J:$J,"="&amp;$A36,Metrics!$K:$K,"="&amp;$B36)))</f>
        <v>194330137</v>
      </c>
      <c r="O36" s="149">
        <f>IF($T$6,IF($T$1,SUMIFS(Metrics!AE:AE,Metrics!$J:$J,"="&amp;$A36,Metrics!$K:$K,"="&amp;$B36,Metrics!$AM:$AM,"=No",Metrics!$G:$G,"=Full Reporter"),SUMIFS(Metrics!AE:AE,Metrics!$J:$J,"="&amp;$A36,Metrics!$K:$K,"="&amp;$B36,Metrics!$G:$G,"=Full Reporter")),IF($T$1,SUMIFS(Metrics!AE:AE,Metrics!$J:$J,"="&amp;$A36,Metrics!$K:$K,"="&amp;$B36,Metrics!$AM:$AM,"=No"),SUMIFS(Metrics!AE:AE,Metrics!$J:$J,"="&amp;$A36,Metrics!$K:$K,"="&amp;$B36)))</f>
        <v>8715827</v>
      </c>
      <c r="P36" s="149">
        <f>IF($T$6,IF($T$1,SUMIFS(Metrics!AG:AG,Metrics!$J:$J,"="&amp;$A36,Metrics!$K:$K,"="&amp;$B36,Metrics!$AM:$AM,"=No",Metrics!$G:$G,"=Full Reporter"),SUMIFS(Metrics!AG:AG,Metrics!$J:$J,"="&amp;$A36,Metrics!$K:$K,"="&amp;$B36,Metrics!$G:$G,"=Full Reporter")),IF($T$1,SUMIFS(Metrics!AG:AG,Metrics!$J:$J,"="&amp;$A36,Metrics!$K:$K,"="&amp;$B36,Metrics!$AM:$AM,"=No"),SUMIFS(Metrics!AG:AG,Metrics!$J:$J,"="&amp;$A36,Metrics!$K:$K,"="&amp;$B36)))</f>
        <v>3860838</v>
      </c>
      <c r="Q36" s="149">
        <f>IF($T$6,IF($T$1,SUMIFS(Metrics!AI:AI,Metrics!$J:$J,"="&amp;$A36,Metrics!$K:$K,"="&amp;$B36,Metrics!$AM:$AM,"=No",Metrics!$G:$G,"=Full Reporter"),SUMIFS(Metrics!AI:AI,Metrics!$J:$J,"="&amp;$A36,Metrics!$K:$K,"="&amp;$B36,Metrics!$G:$G,"=Full Reporter")),IF($T$1,SUMIFS(Metrics!AI:AI,Metrics!$J:$J,"="&amp;$A36,Metrics!$K:$K,"="&amp;$B36,Metrics!$AM:$AM,"=No"),SUMIFS(Metrics!AI:AI,Metrics!$J:$J,"="&amp;$A36,Metrics!$K:$K,"="&amp;$B36)))</f>
        <v>52908169</v>
      </c>
      <c r="R36" s="150">
        <f>IF($T$6,IF($T$1,SUMIFS(Metrics!AK:AK,Metrics!$J:$J,"="&amp;$A36,Metrics!$K:$K,"="&amp;$B36,Metrics!$AM:$AM,"=No",Metrics!$G:$G,"=Full Reporter"),SUMIFS(Metrics!AK:AK,Metrics!$J:$J,"="&amp;$A36,Metrics!$K:$K,"="&amp;$B36,Metrics!$G:$G,"=Full Reporter")),IF($T$1,SUMIFS(Metrics!AK:AK,Metrics!$J:$J,"="&amp;$A36,Metrics!$K:$K,"="&amp;$B36,Metrics!$AM:$AM,"=No"),SUMIFS(Metrics!AK:AK,Metrics!$J:$J,"="&amp;$A36,Metrics!$K:$K,"="&amp;$B36)))</f>
        <v>55858204</v>
      </c>
      <c r="S36" s="80"/>
      <c r="T36" s="80"/>
      <c r="U36" s="80"/>
      <c r="V36" s="80"/>
      <c r="W36" s="80"/>
      <c r="X36" s="80"/>
      <c r="Y36" s="80"/>
    </row>
    <row r="37" spans="1:25" s="81" customFormat="1" ht="10">
      <c r="A37" s="176" t="s">
        <v>32</v>
      </c>
      <c r="B37" s="176" t="s">
        <v>13</v>
      </c>
      <c r="C37" s="118" t="s">
        <v>208</v>
      </c>
      <c r="D37" s="118"/>
      <c r="E37" s="118"/>
      <c r="F37" s="147">
        <f>IF($T$6,IF($T$1,SUMIFS(Metrics!L:L,Metrics!$J:$J,"="&amp;$A37,Metrics!$K:$K,"="&amp;$B37,Metrics!$AM:$AM,"=No",Metrics!$G:$G,"=Full Reporter"),SUMIFS(Metrics!L:L,Metrics!$J:$J,"="&amp;$A37,Metrics!$K:$K,"="&amp;$B37,Metrics!$G:$G,"=Full Reporter")),IF($T$1,SUMIFS(Metrics!L:L,Metrics!$J:$J,"="&amp;$A37,Metrics!$K:$K,"="&amp;$B37,Metrics!$AM:$AM,"=No"),SUMIFS(Metrics!L:L,Metrics!$J:$J,"="&amp;$A37,Metrics!$K:$K,"="&amp;$B37)))</f>
        <v>87</v>
      </c>
      <c r="G37" s="142">
        <f>IFERROR(IF($T$6,IF($T$1,AVERAGEIFS(Metrics!N:N,Metrics!$J:$J,"="&amp;$A37,Metrics!$K:$K,"="&amp;$B37,Metrics!$AM:$AM,"=No",Metrics!$G:$G,"=Full Reporter"),AVERAGEIFS(Metrics!N:N,Metrics!$J:$J,"="&amp;$A37,Metrics!$K:$K,"="&amp;$B37,Metrics!$G:$G,"=Full Reporter")),IF($T$1,AVERAGEIFS(Metrics!N:N,Metrics!$J:$J,"="&amp;$A37,Metrics!$K:$K,"="&amp;$B37,Metrics!$AM:$AM,"=No"),AVERAGEIFS(Metrics!N:N,Metrics!$J:$J,"="&amp;$A37,Metrics!$K:$K,"="&amp;$B37))),"-")</f>
        <v>8.5544774976262552</v>
      </c>
      <c r="H37" s="143">
        <f>IFERROR(IF($T$6,IF($T$1,AVERAGEIFS(Metrics!P:P,Metrics!$J:$J,"="&amp;$A37,Metrics!$K:$K,"="&amp;$B37,Metrics!$AM:$AM,"=No",Metrics!$G:$G,"=Full Reporter"),AVERAGEIFS(Metrics!P:P,Metrics!$J:$J,"="&amp;$A37,Metrics!$K:$K,"="&amp;$B37,Metrics!$G:$G,"=Full Reporter")),IF($T$1,AVERAGEIFS(Metrics!P:P,Metrics!$J:$J,"="&amp;$A37,Metrics!$K:$K,"="&amp;$B37,Metrics!$AM:$AM,"=No"),AVERAGEIFS(Metrics!P:P,Metrics!$J:$J,"="&amp;$A37,Metrics!$K:$K,"="&amp;$B37))),"-")</f>
        <v>0.41117838768071779</v>
      </c>
      <c r="I37" s="142">
        <f>IFERROR(IF($T$6,IF($T$1,AVERAGEIFS(Metrics!R:R,Metrics!$J:$J,"="&amp;$A37,Metrics!$K:$K,"="&amp;$B37,Metrics!$AM:$AM,"=No",Metrics!$G:$G,"=Full Reporter"),AVERAGEIFS(Metrics!R:R,Metrics!$J:$J,"="&amp;$A37,Metrics!$K:$K,"="&amp;$B37,Metrics!$G:$G,"=Full Reporter")),IF($T$1,AVERAGEIFS(Metrics!R:R,Metrics!$J:$J,"="&amp;$A37,Metrics!$K:$K,"="&amp;$B37,Metrics!$AM:$AM,"=No"),AVERAGEIFS(Metrics!R:R,Metrics!$J:$J,"="&amp;$A37,Metrics!$K:$K,"="&amp;$B37))),"-")</f>
        <v>1188.8632375977875</v>
      </c>
      <c r="J37" s="143">
        <f>IFERROR(IF($T$6,IF($T$1,AVERAGEIFS(Metrics!T:T,Metrics!$J:$J,"="&amp;$A37,Metrics!$K:$K,"="&amp;$B37,Metrics!$AM:$AM,"=No",Metrics!$G:$G,"=Full Reporter"),AVERAGEIFS(Metrics!T:T,Metrics!$J:$J,"="&amp;$A37,Metrics!$K:$K,"="&amp;$B37,Metrics!$G:$G,"=Full Reporter")),IF($T$1,AVERAGEIFS(Metrics!T:T,Metrics!$J:$J,"="&amp;$A37,Metrics!$K:$K,"="&amp;$B37,Metrics!$AM:$AM,"=No"),AVERAGEIFS(Metrics!T:T,Metrics!$J:$J,"="&amp;$A37,Metrics!$K:$K,"="&amp;$B37))),"-")</f>
        <v>132.76217938607118</v>
      </c>
      <c r="K37" s="142">
        <f>IFERROR(IF($T$6,IF($T$1,AVERAGEIFS(Metrics!V:V,Metrics!$J:$J,"="&amp;$A37,Metrics!$K:$K,"="&amp;$B37,Metrics!$AM:$AM,"=No",Metrics!$G:$G,"=Full Reporter"),AVERAGEIFS(Metrics!V:V,Metrics!$J:$J,"="&amp;$A37,Metrics!$K:$K,"="&amp;$B37,Metrics!$G:$G,"=Full Reporter")),IF($T$1,AVERAGEIFS(Metrics!V:V,Metrics!$J:$J,"="&amp;$A37,Metrics!$K:$K,"="&amp;$B37,Metrics!$AM:$AM,"=No"),AVERAGEIFS(Metrics!V:V,Metrics!$J:$J,"="&amp;$A37,Metrics!$K:$K,"="&amp;$B37))),"-")</f>
        <v>20.376951037811804</v>
      </c>
      <c r="L37" s="142">
        <f>IFERROR(IF($T$6,IF($T$1,AVERAGEIFS(Metrics!X:X,Metrics!$J:$J,"="&amp;$A37,Metrics!$K:$K,"="&amp;$B37,Metrics!$AM:$AM,"=No",Metrics!$G:$G,"=Full Reporter"),AVERAGEIFS(Metrics!X:X,Metrics!$J:$J,"="&amp;$A37,Metrics!$K:$K,"="&amp;$B37,Metrics!$G:$G,"=Full Reporter")),IF($T$1,AVERAGEIFS(Metrics!X:X,Metrics!$J:$J,"="&amp;$A37,Metrics!$K:$K,"="&amp;$B37,Metrics!$AM:$AM,"=No"),AVERAGEIFS(Metrics!X:X,Metrics!$J:$J,"="&amp;$A37,Metrics!$K:$K,"="&amp;$B37))),"-")</f>
        <v>2.6235286839943139</v>
      </c>
      <c r="M37" s="148">
        <f>IF($T$6,IF($T$1,SUMIFS(Metrics!AA:AA,Metrics!$J:$J,"="&amp;$A37,Metrics!$K:$K,"="&amp;$B37,Metrics!$AM:$AM,"=No",Metrics!$G:$G,"=Full Reporter"),SUMIFS(Metrics!AA:AA,Metrics!$J:$J,"="&amp;$A37,Metrics!$K:$K,"="&amp;$B37,Metrics!$G:$G,"=Full Reporter")),IF($T$1,SUMIFS(Metrics!AA:AA,Metrics!$J:$J,"="&amp;$A37,Metrics!$K:$K,"="&amp;$B37,Metrics!$AM:$AM,"=No"),SUMIFS(Metrics!AA:AA,Metrics!$J:$J,"="&amp;$A37,Metrics!$K:$K,"="&amp;$B37)))</f>
        <v>153581405</v>
      </c>
      <c r="N37" s="148">
        <f>IF($T$6,IF($T$1,SUMIFS(Metrics!AC:AC,Metrics!$J:$J,"="&amp;$A37,Metrics!$K:$K,"="&amp;$B37,Metrics!$AM:$AM,"=No",Metrics!$G:$G,"=Full Reporter"),SUMIFS(Metrics!AC:AC,Metrics!$J:$J,"="&amp;$A37,Metrics!$K:$K,"="&amp;$B37,Metrics!$G:$G,"=Full Reporter")),IF($T$1,SUMIFS(Metrics!AC:AC,Metrics!$J:$J,"="&amp;$A37,Metrics!$K:$K,"="&amp;$B37,Metrics!$AM:$AM,"=No"),SUMIFS(Metrics!AC:AC,Metrics!$J:$J,"="&amp;$A37,Metrics!$K:$K,"="&amp;$B37)))</f>
        <v>563524865</v>
      </c>
      <c r="O37" s="149">
        <f>IF($T$6,IF($T$1,SUMIFS(Metrics!AE:AE,Metrics!$J:$J,"="&amp;$A37,Metrics!$K:$K,"="&amp;$B37,Metrics!$AM:$AM,"=No",Metrics!$G:$G,"=Full Reporter"),SUMIFS(Metrics!AE:AE,Metrics!$J:$J,"="&amp;$A37,Metrics!$K:$K,"="&amp;$B37,Metrics!$G:$G,"=Full Reporter")),IF($T$1,SUMIFS(Metrics!AE:AE,Metrics!$J:$J,"="&amp;$A37,Metrics!$K:$K,"="&amp;$B37,Metrics!$AM:$AM,"=No"),SUMIFS(Metrics!AE:AE,Metrics!$J:$J,"="&amp;$A37,Metrics!$K:$K,"="&amp;$B37)))</f>
        <v>63187814</v>
      </c>
      <c r="P37" s="149">
        <f>IF($T$6,IF($T$1,SUMIFS(Metrics!AG:AG,Metrics!$J:$J,"="&amp;$A37,Metrics!$K:$K,"="&amp;$B37,Metrics!$AM:$AM,"=No",Metrics!$G:$G,"=Full Reporter"),SUMIFS(Metrics!AG:AG,Metrics!$J:$J,"="&amp;$A37,Metrics!$K:$K,"="&amp;$B37,Metrics!$G:$G,"=Full Reporter")),IF($T$1,SUMIFS(Metrics!AG:AG,Metrics!$J:$J,"="&amp;$A37,Metrics!$K:$K,"="&amp;$B37,Metrics!$AM:$AM,"=No"),SUMIFS(Metrics!AG:AG,Metrics!$J:$J,"="&amp;$A37,Metrics!$K:$K,"="&amp;$B37)))</f>
        <v>337718</v>
      </c>
      <c r="Q37" s="149">
        <f>IF($T$6,IF($T$1,SUMIFS(Metrics!AI:AI,Metrics!$J:$J,"="&amp;$A37,Metrics!$K:$K,"="&amp;$B37,Metrics!$AM:$AM,"=No",Metrics!$G:$G,"=Full Reporter"),SUMIFS(Metrics!AI:AI,Metrics!$J:$J,"="&amp;$A37,Metrics!$K:$K,"="&amp;$B37,Metrics!$G:$G,"=Full Reporter")),IF($T$1,SUMIFS(Metrics!AI:AI,Metrics!$J:$J,"="&amp;$A37,Metrics!$K:$K,"="&amp;$B37,Metrics!$AM:$AM,"=No"),SUMIFS(Metrics!AI:AI,Metrics!$J:$J,"="&amp;$A37,Metrics!$K:$K,"="&amp;$B37)))</f>
        <v>397160530</v>
      </c>
      <c r="R37" s="150">
        <f>IF($T$6,IF($T$1,SUMIFS(Metrics!AK:AK,Metrics!$J:$J,"="&amp;$A37,Metrics!$K:$K,"="&amp;$B37,Metrics!$AM:$AM,"=No",Metrics!$G:$G,"=Full Reporter"),SUMIFS(Metrics!AK:AK,Metrics!$J:$J,"="&amp;$A37,Metrics!$K:$K,"="&amp;$B37,Metrics!$G:$G,"=Full Reporter")),IF($T$1,SUMIFS(Metrics!AK:AK,Metrics!$J:$J,"="&amp;$A37,Metrics!$K:$K,"="&amp;$B37,Metrics!$AM:$AM,"=No"),SUMIFS(Metrics!AK:AK,Metrics!$J:$J,"="&amp;$A37,Metrics!$K:$K,"="&amp;$B37)))</f>
        <v>2775169</v>
      </c>
      <c r="S37" s="80"/>
      <c r="T37" s="80"/>
      <c r="U37" s="80"/>
      <c r="V37" s="80"/>
      <c r="W37" s="80"/>
      <c r="X37" s="80"/>
      <c r="Y37" s="80"/>
    </row>
    <row r="38" spans="1:25" s="81" customFormat="1" ht="10">
      <c r="A38" s="176" t="s">
        <v>32</v>
      </c>
      <c r="B38" s="176" t="s">
        <v>16</v>
      </c>
      <c r="C38" s="118" t="s">
        <v>209</v>
      </c>
      <c r="D38" s="118"/>
      <c r="E38" s="118"/>
      <c r="F38" s="147">
        <f>IF($T$6,IF($T$1,SUMIFS(Metrics!L:L,Metrics!$J:$J,"="&amp;$A38,Metrics!$K:$K,"="&amp;$B38,Metrics!$AM:$AM,"=No",Metrics!$G:$G,"=Full Reporter"),SUMIFS(Metrics!L:L,Metrics!$J:$J,"="&amp;$A38,Metrics!$K:$K,"="&amp;$B38,Metrics!$G:$G,"=Full Reporter")),IF($T$1,SUMIFS(Metrics!L:L,Metrics!$J:$J,"="&amp;$A38,Metrics!$K:$K,"="&amp;$B38,Metrics!$AM:$AM,"=No"),SUMIFS(Metrics!L:L,Metrics!$J:$J,"="&amp;$A38,Metrics!$K:$K,"="&amp;$B38)))</f>
        <v>44</v>
      </c>
      <c r="G38" s="142">
        <f>IFERROR(IF($T$6,IF($T$1,AVERAGEIFS(Metrics!N:N,Metrics!$J:$J,"="&amp;$A38,Metrics!$K:$K,"="&amp;$B38,Metrics!$AM:$AM,"=No",Metrics!$G:$G,"=Full Reporter"),AVERAGEIFS(Metrics!N:N,Metrics!$J:$J,"="&amp;$A38,Metrics!$K:$K,"="&amp;$B38,Metrics!$G:$G,"=Full Reporter")),IF($T$1,AVERAGEIFS(Metrics!N:N,Metrics!$J:$J,"="&amp;$A38,Metrics!$K:$K,"="&amp;$B38,Metrics!$AM:$AM,"=No"),AVERAGEIFS(Metrics!N:N,Metrics!$J:$J,"="&amp;$A38,Metrics!$K:$K,"="&amp;$B38))),"-")</f>
        <v>3.7626671989232361</v>
      </c>
      <c r="H38" s="143">
        <f>IFERROR(IF($T$6,IF($T$1,AVERAGEIFS(Metrics!P:P,Metrics!$J:$J,"="&amp;$A38,Metrics!$K:$K,"="&amp;$B38,Metrics!$AM:$AM,"=No",Metrics!$G:$G,"=Full Reporter"),AVERAGEIFS(Metrics!P:P,Metrics!$J:$J,"="&amp;$A38,Metrics!$K:$K,"="&amp;$B38,Metrics!$G:$G,"=Full Reporter")),IF($T$1,AVERAGEIFS(Metrics!P:P,Metrics!$J:$J,"="&amp;$A38,Metrics!$K:$K,"="&amp;$B38,Metrics!$AM:$AM,"=No"),AVERAGEIFS(Metrics!P:P,Metrics!$J:$J,"="&amp;$A38,Metrics!$K:$K,"="&amp;$B38))),"-")</f>
        <v>0.35655232706634954</v>
      </c>
      <c r="I38" s="142">
        <f>IFERROR(IF($T$6,IF($T$1,AVERAGEIFS(Metrics!R:R,Metrics!$J:$J,"="&amp;$A38,Metrics!$K:$K,"="&amp;$B38,Metrics!$AM:$AM,"=No",Metrics!$G:$G,"=Full Reporter"),AVERAGEIFS(Metrics!R:R,Metrics!$J:$J,"="&amp;$A38,Metrics!$K:$K,"="&amp;$B38,Metrics!$G:$G,"=Full Reporter")),IF($T$1,AVERAGEIFS(Metrics!R:R,Metrics!$J:$J,"="&amp;$A38,Metrics!$K:$K,"="&amp;$B38,Metrics!$AM:$AM,"=No"),AVERAGEIFS(Metrics!R:R,Metrics!$J:$J,"="&amp;$A38,Metrics!$K:$K,"="&amp;$B38))),"-")</f>
        <v>699.52054455846326</v>
      </c>
      <c r="J38" s="143">
        <f>IFERROR(IF($T$6,IF($T$1,AVERAGEIFS(Metrics!T:T,Metrics!$J:$J,"="&amp;$A38,Metrics!$K:$K,"="&amp;$B38,Metrics!$AM:$AM,"=No",Metrics!$G:$G,"=Full Reporter"),AVERAGEIFS(Metrics!T:T,Metrics!$J:$J,"="&amp;$A38,Metrics!$K:$K,"="&amp;$B38,Metrics!$G:$G,"=Full Reporter")),IF($T$1,AVERAGEIFS(Metrics!T:T,Metrics!$J:$J,"="&amp;$A38,Metrics!$K:$K,"="&amp;$B38,Metrics!$AM:$AM,"=No"),AVERAGEIFS(Metrics!T:T,Metrics!$J:$J,"="&amp;$A38,Metrics!$K:$K,"="&amp;$B38))),"-")</f>
        <v>68.033889890000395</v>
      </c>
      <c r="K38" s="142">
        <f>IFERROR(IF($T$6,IF($T$1,AVERAGEIFS(Metrics!V:V,Metrics!$J:$J,"="&amp;$A38,Metrics!$K:$K,"="&amp;$B38,Metrics!$AM:$AM,"=No",Metrics!$G:$G,"=Full Reporter"),AVERAGEIFS(Metrics!V:V,Metrics!$J:$J,"="&amp;$A38,Metrics!$K:$K,"="&amp;$B38,Metrics!$G:$G,"=Full Reporter")),IF($T$1,AVERAGEIFS(Metrics!V:V,Metrics!$J:$J,"="&amp;$A38,Metrics!$K:$K,"="&amp;$B38,Metrics!$AM:$AM,"=No"),AVERAGEIFS(Metrics!V:V,Metrics!$J:$J,"="&amp;$A38,Metrics!$K:$K,"="&amp;$B38))),"-")</f>
        <v>17.363318328363508</v>
      </c>
      <c r="L38" s="142">
        <f>IFERROR(IF($T$6,IF($T$1,AVERAGEIFS(Metrics!X:X,Metrics!$J:$J,"="&amp;$A38,Metrics!$K:$K,"="&amp;$B38,Metrics!$AM:$AM,"=No",Metrics!$G:$G,"=Full Reporter"),AVERAGEIFS(Metrics!X:X,Metrics!$J:$J,"="&amp;$A38,Metrics!$K:$K,"="&amp;$B38,Metrics!$G:$G,"=Full Reporter")),IF($T$1,AVERAGEIFS(Metrics!X:X,Metrics!$J:$J,"="&amp;$A38,Metrics!$K:$K,"="&amp;$B38,Metrics!$AM:$AM,"=No"),AVERAGEIFS(Metrics!X:X,Metrics!$J:$J,"="&amp;$A38,Metrics!$K:$K,"="&amp;$B38))),"-")</f>
        <v>7.6983338715179501</v>
      </c>
      <c r="M38" s="148">
        <f>IF($T$6,IF($T$1,SUMIFS(Metrics!AA:AA,Metrics!$J:$J,"="&amp;$A38,Metrics!$K:$K,"="&amp;$B38,Metrics!$AM:$AM,"=No",Metrics!$G:$G,"=Full Reporter"),SUMIFS(Metrics!AA:AA,Metrics!$J:$J,"="&amp;$A38,Metrics!$K:$K,"="&amp;$B38,Metrics!$G:$G,"=Full Reporter")),IF($T$1,SUMIFS(Metrics!AA:AA,Metrics!$J:$J,"="&amp;$A38,Metrics!$K:$K,"="&amp;$B38,Metrics!$AM:$AM,"=No"),SUMIFS(Metrics!AA:AA,Metrics!$J:$J,"="&amp;$A38,Metrics!$K:$K,"="&amp;$B38)))</f>
        <v>41284636</v>
      </c>
      <c r="N38" s="148">
        <f>IF($T$6,IF($T$1,SUMIFS(Metrics!AC:AC,Metrics!$J:$J,"="&amp;$A38,Metrics!$K:$K,"="&amp;$B38,Metrics!$AM:$AM,"=No",Metrics!$G:$G,"=Full Reporter"),SUMIFS(Metrics!AC:AC,Metrics!$J:$J,"="&amp;$A38,Metrics!$K:$K,"="&amp;$B38,Metrics!$G:$G,"=Full Reporter")),IF($T$1,SUMIFS(Metrics!AC:AC,Metrics!$J:$J,"="&amp;$A38,Metrics!$K:$K,"="&amp;$B38,Metrics!$AM:$AM,"=No"),SUMIFS(Metrics!AC:AC,Metrics!$J:$J,"="&amp;$A38,Metrics!$K:$K,"="&amp;$B38)))</f>
        <v>77372933</v>
      </c>
      <c r="O38" s="149">
        <f>IF($T$6,IF($T$1,SUMIFS(Metrics!AE:AE,Metrics!$J:$J,"="&amp;$A38,Metrics!$K:$K,"="&amp;$B38,Metrics!$AM:$AM,"=No",Metrics!$G:$G,"=Full Reporter"),SUMIFS(Metrics!AE:AE,Metrics!$J:$J,"="&amp;$A38,Metrics!$K:$K,"="&amp;$B38,Metrics!$G:$G,"=Full Reporter")),IF($T$1,SUMIFS(Metrics!AE:AE,Metrics!$J:$J,"="&amp;$A38,Metrics!$K:$K,"="&amp;$B38,Metrics!$AM:$AM,"=No"),SUMIFS(Metrics!AE:AE,Metrics!$J:$J,"="&amp;$A38,Metrics!$K:$K,"="&amp;$B38)))</f>
        <v>8241076</v>
      </c>
      <c r="P38" s="149">
        <f>IF($T$6,IF($T$1,SUMIFS(Metrics!AG:AG,Metrics!$J:$J,"="&amp;$A38,Metrics!$K:$K,"="&amp;$B38,Metrics!$AM:$AM,"=No",Metrics!$G:$G,"=Full Reporter"),SUMIFS(Metrics!AG:AG,Metrics!$J:$J,"="&amp;$A38,Metrics!$K:$K,"="&amp;$B38,Metrics!$G:$G,"=Full Reporter")),IF($T$1,SUMIFS(Metrics!AG:AG,Metrics!$J:$J,"="&amp;$A38,Metrics!$K:$K,"="&amp;$B38,Metrics!$AM:$AM,"=No"),SUMIFS(Metrics!AG:AG,Metrics!$J:$J,"="&amp;$A38,Metrics!$K:$K,"="&amp;$B38)))</f>
        <v>99550</v>
      </c>
      <c r="Q38" s="149">
        <f>IF($T$6,IF($T$1,SUMIFS(Metrics!AI:AI,Metrics!$J:$J,"="&amp;$A38,Metrics!$K:$K,"="&amp;$B38,Metrics!$AM:$AM,"=No",Metrics!$G:$G,"=Full Reporter"),SUMIFS(Metrics!AI:AI,Metrics!$J:$J,"="&amp;$A38,Metrics!$K:$K,"="&amp;$B38,Metrics!$G:$G,"=Full Reporter")),IF($T$1,SUMIFS(Metrics!AI:AI,Metrics!$J:$J,"="&amp;$A38,Metrics!$K:$K,"="&amp;$B38,Metrics!$AM:$AM,"=No"),SUMIFS(Metrics!AI:AI,Metrics!$J:$J,"="&amp;$A38,Metrics!$K:$K,"="&amp;$B38)))</f>
        <v>53365972</v>
      </c>
      <c r="R38" s="150">
        <f>IF($T$6,IF($T$1,SUMIFS(Metrics!AK:AK,Metrics!$J:$J,"="&amp;$A38,Metrics!$K:$K,"="&amp;$B38,Metrics!$AM:$AM,"=No",Metrics!$G:$G,"=Full Reporter"),SUMIFS(Metrics!AK:AK,Metrics!$J:$J,"="&amp;$A38,Metrics!$K:$K,"="&amp;$B38,Metrics!$G:$G,"=Full Reporter")),IF($T$1,SUMIFS(Metrics!AK:AK,Metrics!$J:$J,"="&amp;$A38,Metrics!$K:$K,"="&amp;$B38,Metrics!$AM:$AM,"=No"),SUMIFS(Metrics!AK:AK,Metrics!$J:$J,"="&amp;$A38,Metrics!$K:$K,"="&amp;$B38)))</f>
        <v>942990</v>
      </c>
      <c r="S38" s="80"/>
      <c r="T38" s="80"/>
      <c r="U38" s="80"/>
      <c r="V38" s="80"/>
      <c r="W38" s="80"/>
      <c r="X38" s="80"/>
      <c r="Y38" s="80"/>
    </row>
    <row r="39" spans="1:25" s="81" customFormat="1" ht="10">
      <c r="A39" s="176" t="s">
        <v>34</v>
      </c>
      <c r="B39" s="176" t="s">
        <v>13</v>
      </c>
      <c r="C39" s="118" t="s">
        <v>210</v>
      </c>
      <c r="D39" s="118"/>
      <c r="E39" s="118"/>
      <c r="F39" s="147">
        <f>IF($T$6,IF($T$1,SUMIFS(Metrics!L:L,Metrics!$J:$J,"="&amp;$A39,Metrics!$K:$K,"="&amp;$B39,Metrics!$AM:$AM,"=No",Metrics!$G:$G,"=Full Reporter"),SUMIFS(Metrics!L:L,Metrics!$J:$J,"="&amp;$A39,Metrics!$K:$K,"="&amp;$B39,Metrics!$G:$G,"=Full Reporter")),IF($T$1,SUMIFS(Metrics!L:L,Metrics!$J:$J,"="&amp;$A39,Metrics!$K:$K,"="&amp;$B39,Metrics!$AM:$AM,"=No"),SUMIFS(Metrics!L:L,Metrics!$J:$J,"="&amp;$A39,Metrics!$K:$K,"="&amp;$B39)))</f>
        <v>9396</v>
      </c>
      <c r="G39" s="142">
        <f>IFERROR(IF($T$6,IF($T$1,AVERAGEIFS(Metrics!N:N,Metrics!$J:$J,"="&amp;$A39,Metrics!$K:$K,"="&amp;$B39,Metrics!$AM:$AM,"=No",Metrics!$G:$G,"=Full Reporter"),AVERAGEIFS(Metrics!N:N,Metrics!$J:$J,"="&amp;$A39,Metrics!$K:$K,"="&amp;$B39,Metrics!$G:$G,"=Full Reporter")),IF($T$1,AVERAGEIFS(Metrics!N:N,Metrics!$J:$J,"="&amp;$A39,Metrics!$K:$K,"="&amp;$B39,Metrics!$AM:$AM,"=No"),AVERAGEIFS(Metrics!N:N,Metrics!$J:$J,"="&amp;$A39,Metrics!$K:$K,"="&amp;$B39))),"-")</f>
        <v>1.497356468178306</v>
      </c>
      <c r="H39" s="143">
        <f>IFERROR(IF($T$6,IF($T$1,AVERAGEIFS(Metrics!P:P,Metrics!$J:$J,"="&amp;$A39,Metrics!$K:$K,"="&amp;$B39,Metrics!$AM:$AM,"=No",Metrics!$G:$G,"=Full Reporter"),AVERAGEIFS(Metrics!P:P,Metrics!$J:$J,"="&amp;$A39,Metrics!$K:$K,"="&amp;$B39,Metrics!$G:$G,"=Full Reporter")),IF($T$1,AVERAGEIFS(Metrics!P:P,Metrics!$J:$J,"="&amp;$A39,Metrics!$K:$K,"="&amp;$B39,Metrics!$AM:$AM,"=No"),AVERAGEIFS(Metrics!P:P,Metrics!$J:$J,"="&amp;$A39,Metrics!$K:$K,"="&amp;$B39))),"-")</f>
        <v>0.44589014314463349</v>
      </c>
      <c r="I39" s="142">
        <f>IFERROR(IF($T$6,IF($T$1,AVERAGEIFS(Metrics!R:R,Metrics!$J:$J,"="&amp;$A39,Metrics!$K:$K,"="&amp;$B39,Metrics!$AM:$AM,"=No",Metrics!$G:$G,"=Full Reporter"),AVERAGEIFS(Metrics!R:R,Metrics!$J:$J,"="&amp;$A39,Metrics!$K:$K,"="&amp;$B39,Metrics!$G:$G,"=Full Reporter")),IF($T$1,AVERAGEIFS(Metrics!R:R,Metrics!$J:$J,"="&amp;$A39,Metrics!$K:$K,"="&amp;$B39,Metrics!$AM:$AM,"=No"),AVERAGEIFS(Metrics!R:R,Metrics!$J:$J,"="&amp;$A39,Metrics!$K:$K,"="&amp;$B39))),"-")</f>
        <v>295.32694122056267</v>
      </c>
      <c r="J39" s="143">
        <f>IFERROR(IF($T$6,IF($T$1,AVERAGEIFS(Metrics!T:T,Metrics!$J:$J,"="&amp;$A39,Metrics!$K:$K,"="&amp;$B39,Metrics!$AM:$AM,"=No",Metrics!$G:$G,"=Full Reporter"),AVERAGEIFS(Metrics!T:T,Metrics!$J:$J,"="&amp;$A39,Metrics!$K:$K,"="&amp;$B39,Metrics!$G:$G,"=Full Reporter")),IF($T$1,AVERAGEIFS(Metrics!T:T,Metrics!$J:$J,"="&amp;$A39,Metrics!$K:$K,"="&amp;$B39,Metrics!$AM:$AM,"=No"),AVERAGEIFS(Metrics!T:T,Metrics!$J:$J,"="&amp;$A39,Metrics!$K:$K,"="&amp;$B39))),"-")</f>
        <v>89.261014036295236</v>
      </c>
      <c r="K39" s="142">
        <f>IFERROR(IF($T$6,IF($T$1,AVERAGEIFS(Metrics!V:V,Metrics!$J:$J,"="&amp;$A39,Metrics!$K:$K,"="&amp;$B39,Metrics!$AM:$AM,"=No",Metrics!$G:$G,"=Full Reporter"),AVERAGEIFS(Metrics!V:V,Metrics!$J:$J,"="&amp;$A39,Metrics!$K:$K,"="&amp;$B39,Metrics!$G:$G,"=Full Reporter")),IF($T$1,AVERAGEIFS(Metrics!V:V,Metrics!$J:$J,"="&amp;$A39,Metrics!$K:$K,"="&amp;$B39,Metrics!$AM:$AM,"=No"),AVERAGEIFS(Metrics!V:V,Metrics!$J:$J,"="&amp;$A39,Metrics!$K:$K,"="&amp;$B39))),"-")</f>
        <v>3.6185208694966691</v>
      </c>
      <c r="L39" s="142">
        <f>IFERROR(IF($T$6,IF($T$1,AVERAGEIFS(Metrics!X:X,Metrics!$J:$J,"="&amp;$A39,Metrics!$K:$K,"="&amp;$B39,Metrics!$AM:$AM,"=No",Metrics!$G:$G,"=Full Reporter"),AVERAGEIFS(Metrics!X:X,Metrics!$J:$J,"="&amp;$A39,Metrics!$K:$K,"="&amp;$B39,Metrics!$G:$G,"=Full Reporter")),IF($T$1,AVERAGEIFS(Metrics!X:X,Metrics!$J:$J,"="&amp;$A39,Metrics!$K:$K,"="&amp;$B39,Metrics!$AM:$AM,"=No"),AVERAGEIFS(Metrics!X:X,Metrics!$J:$J,"="&amp;$A39,Metrics!$K:$K,"="&amp;$B39))),"-")</f>
        <v>0.61262335076861452</v>
      </c>
      <c r="M39" s="148">
        <f>IF($T$6,IF($T$1,SUMIFS(Metrics!AA:AA,Metrics!$J:$J,"="&amp;$A39,Metrics!$K:$K,"="&amp;$B39,Metrics!$AM:$AM,"=No",Metrics!$G:$G,"=Full Reporter"),SUMIFS(Metrics!AA:AA,Metrics!$J:$J,"="&amp;$A39,Metrics!$K:$K,"="&amp;$B39,Metrics!$G:$G,"=Full Reporter")),IF($T$1,SUMIFS(Metrics!AA:AA,Metrics!$J:$J,"="&amp;$A39,Metrics!$K:$K,"="&amp;$B39,Metrics!$AM:$AM,"=No"),SUMIFS(Metrics!AA:AA,Metrics!$J:$J,"="&amp;$A39,Metrics!$K:$K,"="&amp;$B39)))</f>
        <v>5389320804</v>
      </c>
      <c r="N39" s="148">
        <f>IF($T$6,IF($T$1,SUMIFS(Metrics!AC:AC,Metrics!$J:$J,"="&amp;$A39,Metrics!$K:$K,"="&amp;$B39,Metrics!$AM:$AM,"=No",Metrics!$G:$G,"=Full Reporter"),SUMIFS(Metrics!AC:AC,Metrics!$J:$J,"="&amp;$A39,Metrics!$K:$K,"="&amp;$B39,Metrics!$G:$G,"=Full Reporter")),IF($T$1,SUMIFS(Metrics!AC:AC,Metrics!$J:$J,"="&amp;$A39,Metrics!$K:$K,"="&amp;$B39,Metrics!$AM:$AM,"=No"),SUMIFS(Metrics!AC:AC,Metrics!$J:$J,"="&amp;$A39,Metrics!$K:$K,"="&amp;$B39)))</f>
        <v>8883079881</v>
      </c>
      <c r="O39" s="149">
        <f>IF($T$6,IF($T$1,SUMIFS(Metrics!AE:AE,Metrics!$J:$J,"="&amp;$A39,Metrics!$K:$K,"="&amp;$B39,Metrics!$AM:$AM,"=No",Metrics!$G:$G,"=Full Reporter"),SUMIFS(Metrics!AE:AE,Metrics!$J:$J,"="&amp;$A39,Metrics!$K:$K,"="&amp;$B39,Metrics!$G:$G,"=Full Reporter")),IF($T$1,SUMIFS(Metrics!AE:AE,Metrics!$J:$J,"="&amp;$A39,Metrics!$K:$K,"="&amp;$B39,Metrics!$AM:$AM,"=No"),SUMIFS(Metrics!AE:AE,Metrics!$J:$J,"="&amp;$A39,Metrics!$K:$K,"="&amp;$B39)))</f>
        <v>3851152065</v>
      </c>
      <c r="P39" s="149">
        <f>IF($T$6,IF($T$1,SUMIFS(Metrics!AG:AG,Metrics!$J:$J,"="&amp;$A39,Metrics!$K:$K,"="&amp;$B39,Metrics!$AM:$AM,"=No",Metrics!$G:$G,"=Full Reporter"),SUMIFS(Metrics!AG:AG,Metrics!$J:$J,"="&amp;$A39,Metrics!$K:$K,"="&amp;$B39,Metrics!$G:$G,"=Full Reporter")),IF($T$1,SUMIFS(Metrics!AG:AG,Metrics!$J:$J,"="&amp;$A39,Metrics!$K:$K,"="&amp;$B39,Metrics!$AM:$AM,"=No"),SUMIFS(Metrics!AG:AG,Metrics!$J:$J,"="&amp;$A39,Metrics!$K:$K,"="&amp;$B39)))</f>
        <v>33366981</v>
      </c>
      <c r="Q39" s="149">
        <f>IF($T$6,IF($T$1,SUMIFS(Metrics!AI:AI,Metrics!$J:$J,"="&amp;$A39,Metrics!$K:$K,"="&amp;$B39,Metrics!$AM:$AM,"=No",Metrics!$G:$G,"=Full Reporter"),SUMIFS(Metrics!AI:AI,Metrics!$J:$J,"="&amp;$A39,Metrics!$K:$K,"="&amp;$B39,Metrics!$G:$G,"=Full Reporter")),IF($T$1,SUMIFS(Metrics!AI:AI,Metrics!$J:$J,"="&amp;$A39,Metrics!$K:$K,"="&amp;$B39,Metrics!$AM:$AM,"=No"),SUMIFS(Metrics!AI:AI,Metrics!$J:$J,"="&amp;$A39,Metrics!$K:$K,"="&amp;$B39)))</f>
        <v>18239218648</v>
      </c>
      <c r="R39" s="150">
        <f>IF($T$6,IF($T$1,SUMIFS(Metrics!AK:AK,Metrics!$J:$J,"="&amp;$A39,Metrics!$K:$K,"="&amp;$B39,Metrics!$AM:$AM,"=No",Metrics!$G:$G,"=Full Reporter"),SUMIFS(Metrics!AK:AK,Metrics!$J:$J,"="&amp;$A39,Metrics!$K:$K,"="&amp;$B39,Metrics!$G:$G,"=Full Reporter")),IF($T$1,SUMIFS(Metrics!AK:AK,Metrics!$J:$J,"="&amp;$A39,Metrics!$K:$K,"="&amp;$B39,Metrics!$AM:$AM,"=No"),SUMIFS(Metrics!AK:AK,Metrics!$J:$J,"="&amp;$A39,Metrics!$K:$K,"="&amp;$B39)))</f>
        <v>673957175</v>
      </c>
      <c r="S39" s="80"/>
      <c r="T39" s="80"/>
      <c r="U39" s="80"/>
      <c r="V39" s="80"/>
      <c r="W39" s="80"/>
      <c r="X39" s="80"/>
      <c r="Y39" s="80"/>
    </row>
    <row r="40" spans="1:25" s="81" customFormat="1" ht="10">
      <c r="A40" s="176" t="s">
        <v>34</v>
      </c>
      <c r="B40" s="176" t="s">
        <v>16</v>
      </c>
      <c r="C40" s="118" t="s">
        <v>211</v>
      </c>
      <c r="D40" s="118"/>
      <c r="E40" s="118"/>
      <c r="F40" s="147">
        <f>IF($T$6,IF($T$1,SUMIFS(Metrics!L:L,Metrics!$J:$J,"="&amp;$A40,Metrics!$K:$K,"="&amp;$B40,Metrics!$AM:$AM,"=No",Metrics!$G:$G,"=Full Reporter"),SUMIFS(Metrics!L:L,Metrics!$J:$J,"="&amp;$A40,Metrics!$K:$K,"="&amp;$B40,Metrics!$G:$G,"=Full Reporter")),IF($T$1,SUMIFS(Metrics!L:L,Metrics!$J:$J,"="&amp;$A40,Metrics!$K:$K,"="&amp;$B40,Metrics!$AM:$AM,"=No"),SUMIFS(Metrics!L:L,Metrics!$J:$J,"="&amp;$A40,Metrics!$K:$K,"="&amp;$B40)))</f>
        <v>32</v>
      </c>
      <c r="G40" s="142">
        <f>IFERROR(IF($T$6,IF($T$1,AVERAGEIFS(Metrics!N:N,Metrics!$J:$J,"="&amp;$A40,Metrics!$K:$K,"="&amp;$B40,Metrics!$AM:$AM,"=No",Metrics!$G:$G,"=Full Reporter"),AVERAGEIFS(Metrics!N:N,Metrics!$J:$J,"="&amp;$A40,Metrics!$K:$K,"="&amp;$B40,Metrics!$G:$G,"=Full Reporter")),IF($T$1,AVERAGEIFS(Metrics!N:N,Metrics!$J:$J,"="&amp;$A40,Metrics!$K:$K,"="&amp;$B40,Metrics!$AM:$AM,"=No"),AVERAGEIFS(Metrics!N:N,Metrics!$J:$J,"="&amp;$A40,Metrics!$K:$K,"="&amp;$B40))),"-")</f>
        <v>1.1608500146122356</v>
      </c>
      <c r="H40" s="143">
        <f>IFERROR(IF($T$6,IF($T$1,AVERAGEIFS(Metrics!P:P,Metrics!$J:$J,"="&amp;$A40,Metrics!$K:$K,"="&amp;$B40,Metrics!$AM:$AM,"=No",Metrics!$G:$G,"=Full Reporter"),AVERAGEIFS(Metrics!P:P,Metrics!$J:$J,"="&amp;$A40,Metrics!$K:$K,"="&amp;$B40,Metrics!$G:$G,"=Full Reporter")),IF($T$1,AVERAGEIFS(Metrics!P:P,Metrics!$J:$J,"="&amp;$A40,Metrics!$K:$K,"="&amp;$B40,Metrics!$AM:$AM,"=No"),AVERAGEIFS(Metrics!P:P,Metrics!$J:$J,"="&amp;$A40,Metrics!$K:$K,"="&amp;$B40))),"-")</f>
        <v>0.1549956126075801</v>
      </c>
      <c r="I40" s="142">
        <f>IFERROR(IF($T$6,IF($T$1,AVERAGEIFS(Metrics!R:R,Metrics!$J:$J,"="&amp;$A40,Metrics!$K:$K,"="&amp;$B40,Metrics!$AM:$AM,"=No",Metrics!$G:$G,"=Full Reporter"),AVERAGEIFS(Metrics!R:R,Metrics!$J:$J,"="&amp;$A40,Metrics!$K:$K,"="&amp;$B40,Metrics!$G:$G,"=Full Reporter")),IF($T$1,AVERAGEIFS(Metrics!R:R,Metrics!$J:$J,"="&amp;$A40,Metrics!$K:$K,"="&amp;$B40,Metrics!$AM:$AM,"=No"),AVERAGEIFS(Metrics!R:R,Metrics!$J:$J,"="&amp;$A40,Metrics!$K:$K,"="&amp;$B40))),"-")</f>
        <v>644.2181051782577</v>
      </c>
      <c r="J40" s="143">
        <f>IFERROR(IF($T$6,IF($T$1,AVERAGEIFS(Metrics!T:T,Metrics!$J:$J,"="&amp;$A40,Metrics!$K:$K,"="&amp;$B40,Metrics!$AM:$AM,"=No",Metrics!$G:$G,"=Full Reporter"),AVERAGEIFS(Metrics!T:T,Metrics!$J:$J,"="&amp;$A40,Metrics!$K:$K,"="&amp;$B40,Metrics!$G:$G,"=Full Reporter")),IF($T$1,AVERAGEIFS(Metrics!T:T,Metrics!$J:$J,"="&amp;$A40,Metrics!$K:$K,"="&amp;$B40,Metrics!$AM:$AM,"=No"),AVERAGEIFS(Metrics!T:T,Metrics!$J:$J,"="&amp;$A40,Metrics!$K:$K,"="&amp;$B40))),"-")</f>
        <v>86.015401307766908</v>
      </c>
      <c r="K40" s="142">
        <f>IFERROR(IF($T$6,IF($T$1,AVERAGEIFS(Metrics!V:V,Metrics!$J:$J,"="&amp;$A40,Metrics!$K:$K,"="&amp;$B40,Metrics!$AM:$AM,"=No",Metrics!$G:$G,"=Full Reporter"),AVERAGEIFS(Metrics!V:V,Metrics!$J:$J,"="&amp;$A40,Metrics!$K:$K,"="&amp;$B40,Metrics!$G:$G,"=Full Reporter")),IF($T$1,AVERAGEIFS(Metrics!V:V,Metrics!$J:$J,"="&amp;$A40,Metrics!$K:$K,"="&amp;$B40,Metrics!$AM:$AM,"=No"),AVERAGEIFS(Metrics!V:V,Metrics!$J:$J,"="&amp;$A40,Metrics!$K:$K,"="&amp;$B40))),"-")</f>
        <v>7.4895669308478467</v>
      </c>
      <c r="L40" s="142">
        <f>IFERROR(IF($T$6,IF($T$1,AVERAGEIFS(Metrics!X:X,Metrics!$J:$J,"="&amp;$A40,Metrics!$K:$K,"="&amp;$B40,Metrics!$AM:$AM,"=No",Metrics!$G:$G,"=Full Reporter"),AVERAGEIFS(Metrics!X:X,Metrics!$J:$J,"="&amp;$A40,Metrics!$K:$K,"="&amp;$B40,Metrics!$G:$G,"=Full Reporter")),IF($T$1,AVERAGEIFS(Metrics!X:X,Metrics!$J:$J,"="&amp;$A40,Metrics!$K:$K,"="&amp;$B40,Metrics!$AM:$AM,"=No"),AVERAGEIFS(Metrics!X:X,Metrics!$J:$J,"="&amp;$A40,Metrics!$K:$K,"="&amp;$B40))),"-")</f>
        <v>1.5319640896862321</v>
      </c>
      <c r="M40" s="148">
        <f>IF($T$6,IF($T$1,SUMIFS(Metrics!AA:AA,Metrics!$J:$J,"="&amp;$A40,Metrics!$K:$K,"="&amp;$B40,Metrics!$AM:$AM,"=No",Metrics!$G:$G,"=Full Reporter"),SUMIFS(Metrics!AA:AA,Metrics!$J:$J,"="&amp;$A40,Metrics!$K:$K,"="&amp;$B40,Metrics!$G:$G,"=Full Reporter")),IF($T$1,SUMIFS(Metrics!AA:AA,Metrics!$J:$J,"="&amp;$A40,Metrics!$K:$K,"="&amp;$B40,Metrics!$AM:$AM,"=No"),SUMIFS(Metrics!AA:AA,Metrics!$J:$J,"="&amp;$A40,Metrics!$K:$K,"="&amp;$B40)))</f>
        <v>10399180</v>
      </c>
      <c r="N40" s="148">
        <f>IF($T$6,IF($T$1,SUMIFS(Metrics!AC:AC,Metrics!$J:$J,"="&amp;$A40,Metrics!$K:$K,"="&amp;$B40,Metrics!$AM:$AM,"=No",Metrics!$G:$G,"=Full Reporter"),SUMIFS(Metrics!AC:AC,Metrics!$J:$J,"="&amp;$A40,Metrics!$K:$K,"="&amp;$B40,Metrics!$G:$G,"=Full Reporter")),IF($T$1,SUMIFS(Metrics!AC:AC,Metrics!$J:$J,"="&amp;$A40,Metrics!$K:$K,"="&amp;$B40,Metrics!$AM:$AM,"=No"),SUMIFS(Metrics!AC:AC,Metrics!$J:$J,"="&amp;$A40,Metrics!$K:$K,"="&amp;$B40)))</f>
        <v>67093383</v>
      </c>
      <c r="O40" s="149">
        <f>IF($T$6,IF($T$1,SUMIFS(Metrics!AE:AE,Metrics!$J:$J,"="&amp;$A40,Metrics!$K:$K,"="&amp;$B40,Metrics!$AM:$AM,"=No",Metrics!$G:$G,"=Full Reporter"),SUMIFS(Metrics!AE:AE,Metrics!$J:$J,"="&amp;$A40,Metrics!$K:$K,"="&amp;$B40,Metrics!$G:$G,"=Full Reporter")),IF($T$1,SUMIFS(Metrics!AE:AE,Metrics!$J:$J,"="&amp;$A40,Metrics!$K:$K,"="&amp;$B40,Metrics!$AM:$AM,"=No"),SUMIFS(Metrics!AE:AE,Metrics!$J:$J,"="&amp;$A40,Metrics!$K:$K,"="&amp;$B40)))</f>
        <v>8958246</v>
      </c>
      <c r="P40" s="149">
        <f>IF($T$6,IF($T$1,SUMIFS(Metrics!AG:AG,Metrics!$J:$J,"="&amp;$A40,Metrics!$K:$K,"="&amp;$B40,Metrics!$AM:$AM,"=No",Metrics!$G:$G,"=Full Reporter"),SUMIFS(Metrics!AG:AG,Metrics!$J:$J,"="&amp;$A40,Metrics!$K:$K,"="&amp;$B40,Metrics!$G:$G,"=Full Reporter")),IF($T$1,SUMIFS(Metrics!AG:AG,Metrics!$J:$J,"="&amp;$A40,Metrics!$K:$K,"="&amp;$B40,Metrics!$AM:$AM,"=No"),SUMIFS(Metrics!AG:AG,Metrics!$J:$J,"="&amp;$A40,Metrics!$K:$K,"="&amp;$B40)))</f>
        <v>104147</v>
      </c>
      <c r="Q40" s="149">
        <f>IF($T$6,IF($T$1,SUMIFS(Metrics!AI:AI,Metrics!$J:$J,"="&amp;$A40,Metrics!$K:$K,"="&amp;$B40,Metrics!$AM:$AM,"=No",Metrics!$G:$G,"=Full Reporter"),SUMIFS(Metrics!AI:AI,Metrics!$J:$J,"="&amp;$A40,Metrics!$K:$K,"="&amp;$B40,Metrics!$G:$G,"=Full Reporter")),IF($T$1,SUMIFS(Metrics!AI:AI,Metrics!$J:$J,"="&amp;$A40,Metrics!$K:$K,"="&amp;$B40,Metrics!$AM:$AM,"=No"),SUMIFS(Metrics!AI:AI,Metrics!$J:$J,"="&amp;$A40,Metrics!$K:$K,"="&amp;$B40)))</f>
        <v>43795663</v>
      </c>
      <c r="R40" s="150">
        <f>IF($T$6,IF($T$1,SUMIFS(Metrics!AK:AK,Metrics!$J:$J,"="&amp;$A40,Metrics!$K:$K,"="&amp;$B40,Metrics!$AM:$AM,"=No",Metrics!$G:$G,"=Full Reporter"),SUMIFS(Metrics!AK:AK,Metrics!$J:$J,"="&amp;$A40,Metrics!$K:$K,"="&amp;$B40,Metrics!$G:$G,"=Full Reporter")),IF($T$1,SUMIFS(Metrics!AK:AK,Metrics!$J:$J,"="&amp;$A40,Metrics!$K:$K,"="&amp;$B40,Metrics!$AM:$AM,"=No"),SUMIFS(Metrics!AK:AK,Metrics!$J:$J,"="&amp;$A40,Metrics!$K:$K,"="&amp;$B40)))</f>
        <v>1928641</v>
      </c>
      <c r="S40" s="80"/>
      <c r="T40" s="80"/>
      <c r="U40" s="80"/>
      <c r="V40" s="80"/>
      <c r="W40" s="80"/>
      <c r="X40" s="80"/>
      <c r="Y40" s="80"/>
    </row>
    <row r="41" spans="1:25" s="81" customFormat="1" ht="10">
      <c r="A41" s="176" t="s">
        <v>36</v>
      </c>
      <c r="B41" s="176" t="s">
        <v>16</v>
      </c>
      <c r="C41" s="118" t="s">
        <v>212</v>
      </c>
      <c r="D41" s="118"/>
      <c r="E41" s="118"/>
      <c r="F41" s="147">
        <f>IF($T$6,IF($T$1,SUMIFS(Metrics!L:L,Metrics!$J:$J,"="&amp;$A41,Metrics!$K:$K,"="&amp;$B41,Metrics!$AM:$AM,"=No",Metrics!$G:$G,"=Full Reporter"),SUMIFS(Metrics!L:L,Metrics!$J:$J,"="&amp;$A41,Metrics!$K:$K,"="&amp;$B41,Metrics!$G:$G,"=Full Reporter")),IF($T$1,SUMIFS(Metrics!L:L,Metrics!$J:$J,"="&amp;$A41,Metrics!$K:$K,"="&amp;$B41,Metrics!$AM:$AM,"=No"),SUMIFS(Metrics!L:L,Metrics!$J:$J,"="&amp;$A41,Metrics!$K:$K,"="&amp;$B41)))</f>
        <v>40</v>
      </c>
      <c r="G41" s="142">
        <f>IFERROR(IF($T$6,IF($T$1,AVERAGEIFS(Metrics!N:N,Metrics!$J:$J,"="&amp;$A41,Metrics!$K:$K,"="&amp;$B41,Metrics!$AM:$AM,"=No",Metrics!$G:$G,"=Full Reporter"),AVERAGEIFS(Metrics!N:N,Metrics!$J:$J,"="&amp;$A41,Metrics!$K:$K,"="&amp;$B41,Metrics!$G:$G,"=Full Reporter")),IF($T$1,AVERAGEIFS(Metrics!N:N,Metrics!$J:$J,"="&amp;$A41,Metrics!$K:$K,"="&amp;$B41,Metrics!$AM:$AM,"=No"),AVERAGEIFS(Metrics!N:N,Metrics!$J:$J,"="&amp;$A41,Metrics!$K:$K,"="&amp;$B41))),"-")</f>
        <v>1.4923671622651726</v>
      </c>
      <c r="H41" s="143">
        <f>IFERROR(IF($T$6,IF($T$1,AVERAGEIFS(Metrics!P:P,Metrics!$J:$J,"="&amp;$A41,Metrics!$K:$K,"="&amp;$B41,Metrics!$AM:$AM,"=No",Metrics!$G:$G,"=Full Reporter"),AVERAGEIFS(Metrics!P:P,Metrics!$J:$J,"="&amp;$A41,Metrics!$K:$K,"="&amp;$B41,Metrics!$G:$G,"=Full Reporter")),IF($T$1,AVERAGEIFS(Metrics!P:P,Metrics!$J:$J,"="&amp;$A41,Metrics!$K:$K,"="&amp;$B41,Metrics!$AM:$AM,"=No"),AVERAGEIFS(Metrics!P:P,Metrics!$J:$J,"="&amp;$A41,Metrics!$K:$K,"="&amp;$B41))),"-")</f>
        <v>0.11168995650403915</v>
      </c>
      <c r="I41" s="142">
        <f>IFERROR(IF($T$6,IF($T$1,AVERAGEIFS(Metrics!R:R,Metrics!$J:$J,"="&amp;$A41,Metrics!$K:$K,"="&amp;$B41,Metrics!$AM:$AM,"=No",Metrics!$G:$G,"=Full Reporter"),AVERAGEIFS(Metrics!R:R,Metrics!$J:$J,"="&amp;$A41,Metrics!$K:$K,"="&amp;$B41,Metrics!$G:$G,"=Full Reporter")),IF($T$1,AVERAGEIFS(Metrics!R:R,Metrics!$J:$J,"="&amp;$A41,Metrics!$K:$K,"="&amp;$B41,Metrics!$AM:$AM,"=No"),AVERAGEIFS(Metrics!R:R,Metrics!$J:$J,"="&amp;$A41,Metrics!$K:$K,"="&amp;$B41))),"-")</f>
        <v>770.67010642989339</v>
      </c>
      <c r="J41" s="143">
        <f>IFERROR(IF($T$6,IF($T$1,AVERAGEIFS(Metrics!T:T,Metrics!$J:$J,"="&amp;$A41,Metrics!$K:$K,"="&amp;$B41,Metrics!$AM:$AM,"=No",Metrics!$G:$G,"=Full Reporter"),AVERAGEIFS(Metrics!T:T,Metrics!$J:$J,"="&amp;$A41,Metrics!$K:$K,"="&amp;$B41,Metrics!$G:$G,"=Full Reporter")),IF($T$1,AVERAGEIFS(Metrics!T:T,Metrics!$J:$J,"="&amp;$A41,Metrics!$K:$K,"="&amp;$B41,Metrics!$AM:$AM,"=No"),AVERAGEIFS(Metrics!T:T,Metrics!$J:$J,"="&amp;$A41,Metrics!$K:$K,"="&amp;$B41))),"-")</f>
        <v>59.527161055705676</v>
      </c>
      <c r="K41" s="142">
        <f>IFERROR(IF($T$6,IF($T$1,AVERAGEIFS(Metrics!V:V,Metrics!$J:$J,"="&amp;$A41,Metrics!$K:$K,"="&amp;$B41,Metrics!$AM:$AM,"=No",Metrics!$G:$G,"=Full Reporter"),AVERAGEIFS(Metrics!V:V,Metrics!$J:$J,"="&amp;$A41,Metrics!$K:$K,"="&amp;$B41,Metrics!$G:$G,"=Full Reporter")),IF($T$1,AVERAGEIFS(Metrics!V:V,Metrics!$J:$J,"="&amp;$A41,Metrics!$K:$K,"="&amp;$B41,Metrics!$AM:$AM,"=No"),AVERAGEIFS(Metrics!V:V,Metrics!$J:$J,"="&amp;$A41,Metrics!$K:$K,"="&amp;$B41))),"-")</f>
        <v>14.911175058181556</v>
      </c>
      <c r="L41" s="142">
        <f>IFERROR(IF($T$6,IF($T$1,AVERAGEIFS(Metrics!X:X,Metrics!$J:$J,"="&amp;$A41,Metrics!$K:$K,"="&amp;$B41,Metrics!$AM:$AM,"=No",Metrics!$G:$G,"=Full Reporter"),AVERAGEIFS(Metrics!X:X,Metrics!$J:$J,"="&amp;$A41,Metrics!$K:$K,"="&amp;$B41,Metrics!$G:$G,"=Full Reporter")),IF($T$1,AVERAGEIFS(Metrics!X:X,Metrics!$J:$J,"="&amp;$A41,Metrics!$K:$K,"="&amp;$B41,Metrics!$AM:$AM,"=No"),AVERAGEIFS(Metrics!X:X,Metrics!$J:$J,"="&amp;$A41,Metrics!$K:$K,"="&amp;$B41))),"-")</f>
        <v>1.1769637823353558</v>
      </c>
      <c r="M41" s="148">
        <f>IF($T$6,IF($T$1,SUMIFS(Metrics!AA:AA,Metrics!$J:$J,"="&amp;$A41,Metrics!$K:$K,"="&amp;$B41,Metrics!$AM:$AM,"=No",Metrics!$G:$G,"=Full Reporter"),SUMIFS(Metrics!AA:AA,Metrics!$J:$J,"="&amp;$A41,Metrics!$K:$K,"="&amp;$B41,Metrics!$G:$G,"=Full Reporter")),IF($T$1,SUMIFS(Metrics!AA:AA,Metrics!$J:$J,"="&amp;$A41,Metrics!$K:$K,"="&amp;$B41,Metrics!$AM:$AM,"=No"),SUMIFS(Metrics!AA:AA,Metrics!$J:$J,"="&amp;$A41,Metrics!$K:$K,"="&amp;$B41)))</f>
        <v>9211499</v>
      </c>
      <c r="N41" s="148">
        <f>IF($T$6,IF($T$1,SUMIFS(Metrics!AC:AC,Metrics!$J:$J,"="&amp;$A41,Metrics!$K:$K,"="&amp;$B41,Metrics!$AM:$AM,"=No",Metrics!$G:$G,"=Full Reporter"),SUMIFS(Metrics!AC:AC,Metrics!$J:$J,"="&amp;$A41,Metrics!$K:$K,"="&amp;$B41,Metrics!$G:$G,"=Full Reporter")),IF($T$1,SUMIFS(Metrics!AC:AC,Metrics!$J:$J,"="&amp;$A41,Metrics!$K:$K,"="&amp;$B41,Metrics!$AM:$AM,"=No"),SUMIFS(Metrics!AC:AC,Metrics!$J:$J,"="&amp;$A41,Metrics!$K:$K,"="&amp;$B41)))</f>
        <v>87280915</v>
      </c>
      <c r="O41" s="149">
        <f>IF($T$6,IF($T$1,SUMIFS(Metrics!AE:AE,Metrics!$J:$J,"="&amp;$A41,Metrics!$K:$K,"="&amp;$B41,Metrics!$AM:$AM,"=No",Metrics!$G:$G,"=Full Reporter"),SUMIFS(Metrics!AE:AE,Metrics!$J:$J,"="&amp;$A41,Metrics!$K:$K,"="&amp;$B41,Metrics!$G:$G,"=Full Reporter")),IF($T$1,SUMIFS(Metrics!AE:AE,Metrics!$J:$J,"="&amp;$A41,Metrics!$K:$K,"="&amp;$B41,Metrics!$AM:$AM,"=No"),SUMIFS(Metrics!AE:AE,Metrics!$J:$J,"="&amp;$A41,Metrics!$K:$K,"="&amp;$B41)))</f>
        <v>7465454</v>
      </c>
      <c r="P41" s="149">
        <f>IF($T$6,IF($T$1,SUMIFS(Metrics!AG:AG,Metrics!$J:$J,"="&amp;$A41,Metrics!$K:$K,"="&amp;$B41,Metrics!$AM:$AM,"=No",Metrics!$G:$G,"=Full Reporter"),SUMIFS(Metrics!AG:AG,Metrics!$J:$J,"="&amp;$A41,Metrics!$K:$K,"="&amp;$B41,Metrics!$G:$G,"=Full Reporter")),IF($T$1,SUMIFS(Metrics!AG:AG,Metrics!$J:$J,"="&amp;$A41,Metrics!$K:$K,"="&amp;$B41,Metrics!$AM:$AM,"=No"),SUMIFS(Metrics!AG:AG,Metrics!$J:$J,"="&amp;$A41,Metrics!$K:$K,"="&amp;$B41)))</f>
        <v>128925</v>
      </c>
      <c r="Q41" s="149">
        <f>IF($T$6,IF($T$1,SUMIFS(Metrics!AI:AI,Metrics!$J:$J,"="&amp;$A41,Metrics!$K:$K,"="&amp;$B41,Metrics!$AM:$AM,"=No",Metrics!$G:$G,"=Full Reporter"),SUMIFS(Metrics!AI:AI,Metrics!$J:$J,"="&amp;$A41,Metrics!$K:$K,"="&amp;$B41,Metrics!$G:$G,"=Full Reporter")),IF($T$1,SUMIFS(Metrics!AI:AI,Metrics!$J:$J,"="&amp;$A41,Metrics!$K:$K,"="&amp;$B41,Metrics!$AM:$AM,"=No"),SUMIFS(Metrics!AI:AI,Metrics!$J:$J,"="&amp;$A41,Metrics!$K:$K,"="&amp;$B41)))</f>
        <v>94653179</v>
      </c>
      <c r="R41" s="150">
        <f>IF($T$6,IF($T$1,SUMIFS(Metrics!AK:AK,Metrics!$J:$J,"="&amp;$A41,Metrics!$K:$K,"="&amp;$B41,Metrics!$AM:$AM,"=No",Metrics!$G:$G,"=Full Reporter"),SUMIFS(Metrics!AK:AK,Metrics!$J:$J,"="&amp;$A41,Metrics!$K:$K,"="&amp;$B41,Metrics!$G:$G,"=Full Reporter")),IF($T$1,SUMIFS(Metrics!AK:AK,Metrics!$J:$J,"="&amp;$A41,Metrics!$K:$K,"="&amp;$B41,Metrics!$AM:$AM,"=No"),SUMIFS(Metrics!AK:AK,Metrics!$J:$J,"="&amp;$A41,Metrics!$K:$K,"="&amp;$B41)))</f>
        <v>3088127</v>
      </c>
      <c r="S41" s="80"/>
      <c r="T41" s="80"/>
      <c r="U41" s="80"/>
      <c r="V41" s="80"/>
      <c r="W41" s="80"/>
      <c r="X41" s="80"/>
      <c r="Y41" s="80"/>
    </row>
    <row r="42" spans="1:25" s="81" customFormat="1" ht="10">
      <c r="A42" s="176" t="s">
        <v>115</v>
      </c>
      <c r="B42" s="176" t="s">
        <v>13</v>
      </c>
      <c r="C42" s="118" t="s">
        <v>213</v>
      </c>
      <c r="D42" s="118"/>
      <c r="E42" s="118"/>
      <c r="F42" s="147">
        <f>IF($T$6,IF($T$1,SUMIFS(Metrics!L:L,Metrics!$J:$J,"="&amp;$A42,Metrics!$K:$K,"="&amp;$B42,Metrics!$AM:$AM,"=No",Metrics!$G:$G,"=Full Reporter"),SUMIFS(Metrics!L:L,Metrics!$J:$J,"="&amp;$A42,Metrics!$K:$K,"="&amp;$B42,Metrics!$G:$G,"=Full Reporter")),IF($T$1,SUMIFS(Metrics!L:L,Metrics!$J:$J,"="&amp;$A42,Metrics!$K:$K,"="&amp;$B42,Metrics!$AM:$AM,"=No"),SUMIFS(Metrics!L:L,Metrics!$J:$J,"="&amp;$A42,Metrics!$K:$K,"="&amp;$B42)))</f>
        <v>6</v>
      </c>
      <c r="G42" s="142">
        <f>IFERROR(IF($T$6,IF($T$1,AVERAGEIFS(Metrics!N:N,Metrics!$J:$J,"="&amp;$A42,Metrics!$K:$K,"="&amp;$B42,Metrics!$AM:$AM,"=No",Metrics!$G:$G,"=Full Reporter"),AVERAGEIFS(Metrics!N:N,Metrics!$J:$J,"="&amp;$A42,Metrics!$K:$K,"="&amp;$B42,Metrics!$G:$G,"=Full Reporter")),IF($T$1,AVERAGEIFS(Metrics!N:N,Metrics!$J:$J,"="&amp;$A42,Metrics!$K:$K,"="&amp;$B42,Metrics!$AM:$AM,"=No"),AVERAGEIFS(Metrics!N:N,Metrics!$J:$J,"="&amp;$A42,Metrics!$K:$K,"="&amp;$B42))),"-")</f>
        <v>3.0145058449321418</v>
      </c>
      <c r="H42" s="143">
        <f>IFERROR(IF($T$6,IF($T$1,AVERAGEIFS(Metrics!P:P,Metrics!$J:$J,"="&amp;$A42,Metrics!$K:$K,"="&amp;$B42,Metrics!$AM:$AM,"=No",Metrics!$G:$G,"=Full Reporter"),AVERAGEIFS(Metrics!P:P,Metrics!$J:$J,"="&amp;$A42,Metrics!$K:$K,"="&amp;$B42,Metrics!$G:$G,"=Full Reporter")),IF($T$1,AVERAGEIFS(Metrics!P:P,Metrics!$J:$J,"="&amp;$A42,Metrics!$K:$K,"="&amp;$B42,Metrics!$AM:$AM,"=No"),AVERAGEIFS(Metrics!P:P,Metrics!$J:$J,"="&amp;$A42,Metrics!$K:$K,"="&amp;$B42))),"-")</f>
        <v>0.93648975639376919</v>
      </c>
      <c r="I42" s="142">
        <f>IFERROR(IF($T$6,IF($T$1,AVERAGEIFS(Metrics!R:R,Metrics!$J:$J,"="&amp;$A42,Metrics!$K:$K,"="&amp;$B42,Metrics!$AM:$AM,"=No",Metrics!$G:$G,"=Full Reporter"),AVERAGEIFS(Metrics!R:R,Metrics!$J:$J,"="&amp;$A42,Metrics!$K:$K,"="&amp;$B42,Metrics!$G:$G,"=Full Reporter")),IF($T$1,AVERAGEIFS(Metrics!R:R,Metrics!$J:$J,"="&amp;$A42,Metrics!$K:$K,"="&amp;$B42,Metrics!$AM:$AM,"=No"),AVERAGEIFS(Metrics!R:R,Metrics!$J:$J,"="&amp;$A42,Metrics!$K:$K,"="&amp;$B42))),"-")</f>
        <v>347.29993008762023</v>
      </c>
      <c r="J42" s="143">
        <f>IFERROR(IF($T$6,IF($T$1,AVERAGEIFS(Metrics!T:T,Metrics!$J:$J,"="&amp;$A42,Metrics!$K:$K,"="&amp;$B42,Metrics!$AM:$AM,"=No",Metrics!$G:$G,"=Full Reporter"),AVERAGEIFS(Metrics!T:T,Metrics!$J:$J,"="&amp;$A42,Metrics!$K:$K,"="&amp;$B42,Metrics!$G:$G,"=Full Reporter")),IF($T$1,AVERAGEIFS(Metrics!T:T,Metrics!$J:$J,"="&amp;$A42,Metrics!$K:$K,"="&amp;$B42,Metrics!$AM:$AM,"=No"),AVERAGEIFS(Metrics!T:T,Metrics!$J:$J,"="&amp;$A42,Metrics!$K:$K,"="&amp;$B42))),"-")</f>
        <v>69.68595105632005</v>
      </c>
      <c r="K42" s="142">
        <f>IFERROR(IF($T$6,IF($T$1,AVERAGEIFS(Metrics!V:V,Metrics!$J:$J,"="&amp;$A42,Metrics!$K:$K,"="&amp;$B42,Metrics!$AM:$AM,"=No",Metrics!$G:$G,"=Full Reporter"),AVERAGEIFS(Metrics!V:V,Metrics!$J:$J,"="&amp;$A42,Metrics!$K:$K,"="&amp;$B42,Metrics!$G:$G,"=Full Reporter")),IF($T$1,AVERAGEIFS(Metrics!V:V,Metrics!$J:$J,"="&amp;$A42,Metrics!$K:$K,"="&amp;$B42,Metrics!$AM:$AM,"=No"),AVERAGEIFS(Metrics!V:V,Metrics!$J:$J,"="&amp;$A42,Metrics!$K:$K,"="&amp;$B42))),"-")</f>
        <v>5.98049807529621</v>
      </c>
      <c r="L42" s="142">
        <f>IFERROR(IF($T$6,IF($T$1,AVERAGEIFS(Metrics!X:X,Metrics!$J:$J,"="&amp;$A42,Metrics!$K:$K,"="&amp;$B42,Metrics!$AM:$AM,"=No",Metrics!$G:$G,"=Full Reporter"),AVERAGEIFS(Metrics!X:X,Metrics!$J:$J,"="&amp;$A42,Metrics!$K:$K,"="&amp;$B42,Metrics!$G:$G,"=Full Reporter")),IF($T$1,AVERAGEIFS(Metrics!X:X,Metrics!$J:$J,"="&amp;$A42,Metrics!$K:$K,"="&amp;$B42,Metrics!$AM:$AM,"=No"),AVERAGEIFS(Metrics!X:X,Metrics!$J:$J,"="&amp;$A42,Metrics!$K:$K,"="&amp;$B42))),"-")</f>
        <v>29.250985012288506</v>
      </c>
      <c r="M42" s="148">
        <f>IF($T$6,IF($T$1,SUMIFS(Metrics!AA:AA,Metrics!$J:$J,"="&amp;$A42,Metrics!$K:$K,"="&amp;$B42,Metrics!$AM:$AM,"=No",Metrics!$G:$G,"=Full Reporter"),SUMIFS(Metrics!AA:AA,Metrics!$J:$J,"="&amp;$A42,Metrics!$K:$K,"="&amp;$B42,Metrics!$G:$G,"=Full Reporter")),IF($T$1,SUMIFS(Metrics!AA:AA,Metrics!$J:$J,"="&amp;$A42,Metrics!$K:$K,"="&amp;$B42,Metrics!$AM:$AM,"=No"),SUMIFS(Metrics!AA:AA,Metrics!$J:$J,"="&amp;$A42,Metrics!$K:$K,"="&amp;$B42)))</f>
        <v>3693302</v>
      </c>
      <c r="N42" s="148">
        <f>IF($T$6,IF($T$1,SUMIFS(Metrics!AC:AC,Metrics!$J:$J,"="&amp;$A42,Metrics!$K:$K,"="&amp;$B42,Metrics!$AM:$AM,"=No",Metrics!$G:$G,"=Full Reporter"),SUMIFS(Metrics!AC:AC,Metrics!$J:$J,"="&amp;$A42,Metrics!$K:$K,"="&amp;$B42,Metrics!$G:$G,"=Full Reporter")),IF($T$1,SUMIFS(Metrics!AC:AC,Metrics!$J:$J,"="&amp;$A42,Metrics!$K:$K,"="&amp;$B42,Metrics!$AM:$AM,"=No"),SUMIFS(Metrics!AC:AC,Metrics!$J:$J,"="&amp;$A42,Metrics!$K:$K,"="&amp;$B42)))</f>
        <v>3202024</v>
      </c>
      <c r="O42" s="149">
        <f>IF($T$6,IF($T$1,SUMIFS(Metrics!AE:AE,Metrics!$J:$J,"="&amp;$A42,Metrics!$K:$K,"="&amp;$B42,Metrics!$AM:$AM,"=No",Metrics!$G:$G,"=Full Reporter"),SUMIFS(Metrics!AE:AE,Metrics!$J:$J,"="&amp;$A42,Metrics!$K:$K,"="&amp;$B42,Metrics!$G:$G,"=Full Reporter")),IF($T$1,SUMIFS(Metrics!AE:AE,Metrics!$J:$J,"="&amp;$A42,Metrics!$K:$K,"="&amp;$B42,Metrics!$AM:$AM,"=No"),SUMIFS(Metrics!AE:AE,Metrics!$J:$J,"="&amp;$A42,Metrics!$K:$K,"="&amp;$B42)))</f>
        <v>1248439</v>
      </c>
      <c r="P42" s="149">
        <f>IF($T$6,IF($T$1,SUMIFS(Metrics!AG:AG,Metrics!$J:$J,"="&amp;$A42,Metrics!$K:$K,"="&amp;$B42,Metrics!$AM:$AM,"=No",Metrics!$G:$G,"=Full Reporter"),SUMIFS(Metrics!AG:AG,Metrics!$J:$J,"="&amp;$A42,Metrics!$K:$K,"="&amp;$B42,Metrics!$G:$G,"=Full Reporter")),IF($T$1,SUMIFS(Metrics!AG:AG,Metrics!$J:$J,"="&amp;$A42,Metrics!$K:$K,"="&amp;$B42,Metrics!$AM:$AM,"=No"),SUMIFS(Metrics!AG:AG,Metrics!$J:$J,"="&amp;$A42,Metrics!$K:$K,"="&amp;$B42)))</f>
        <v>15990</v>
      </c>
      <c r="Q42" s="149">
        <f>IF($T$6,IF($T$1,SUMIFS(Metrics!AI:AI,Metrics!$J:$J,"="&amp;$A42,Metrics!$K:$K,"="&amp;$B42,Metrics!$AM:$AM,"=No",Metrics!$G:$G,"=Full Reporter"),SUMIFS(Metrics!AI:AI,Metrics!$J:$J,"="&amp;$A42,Metrics!$K:$K,"="&amp;$B42,Metrics!$G:$G,"=Full Reporter")),IF($T$1,SUMIFS(Metrics!AI:AI,Metrics!$J:$J,"="&amp;$A42,Metrics!$K:$K,"="&amp;$B42,Metrics!$AM:$AM,"=No"),SUMIFS(Metrics!AI:AI,Metrics!$J:$J,"="&amp;$A42,Metrics!$K:$K,"="&amp;$B42)))</f>
        <v>511489</v>
      </c>
      <c r="R42" s="150">
        <f>IF($T$6,IF($T$1,SUMIFS(Metrics!AK:AK,Metrics!$J:$J,"="&amp;$A42,Metrics!$K:$K,"="&amp;$B42,Metrics!$AM:$AM,"=No",Metrics!$G:$G,"=Full Reporter"),SUMIFS(Metrics!AK:AK,Metrics!$J:$J,"="&amp;$A42,Metrics!$K:$K,"="&amp;$B42,Metrics!$G:$G,"=Full Reporter")),IF($T$1,SUMIFS(Metrics!AK:AK,Metrics!$J:$J,"="&amp;$A42,Metrics!$K:$K,"="&amp;$B42,Metrics!$AM:$AM,"=No"),SUMIFS(Metrics!AK:AK,Metrics!$J:$J,"="&amp;$A42,Metrics!$K:$K,"="&amp;$B42)))</f>
        <v>38350</v>
      </c>
      <c r="S42" s="80"/>
      <c r="T42" s="80"/>
      <c r="U42" s="80"/>
      <c r="V42" s="80"/>
      <c r="W42" s="80"/>
      <c r="X42" s="80"/>
      <c r="Y42" s="80"/>
    </row>
    <row r="43" spans="1:25" s="81" customFormat="1" ht="10">
      <c r="A43" s="176" t="s">
        <v>26</v>
      </c>
      <c r="B43" s="176" t="s">
        <v>13</v>
      </c>
      <c r="C43" s="118" t="s">
        <v>214</v>
      </c>
      <c r="D43" s="118"/>
      <c r="E43" s="118"/>
      <c r="F43" s="147">
        <f>IF($T$6,IF($T$1,SUMIFS(Metrics!L:L,Metrics!$J:$J,"="&amp;$A43,Metrics!$K:$K,"="&amp;$B43,Metrics!$AM:$AM,"=No",Metrics!$G:$G,"=Full Reporter"),SUMIFS(Metrics!L:L,Metrics!$J:$J,"="&amp;$A43,Metrics!$K:$K,"="&amp;$B43,Metrics!$G:$G,"=Full Reporter")),IF($T$1,SUMIFS(Metrics!L:L,Metrics!$J:$J,"="&amp;$A43,Metrics!$K:$K,"="&amp;$B43,Metrics!$AM:$AM,"=No"),SUMIFS(Metrics!L:L,Metrics!$J:$J,"="&amp;$A43,Metrics!$K:$K,"="&amp;$B43)))</f>
        <v>1460</v>
      </c>
      <c r="G43" s="142">
        <f>IFERROR(IF($T$6,IF($T$1,AVERAGEIFS(Metrics!N:N,Metrics!$J:$J,"="&amp;$A43,Metrics!$K:$K,"="&amp;$B43,Metrics!$AM:$AM,"=No",Metrics!$G:$G,"=Full Reporter"),AVERAGEIFS(Metrics!N:N,Metrics!$J:$J,"="&amp;$A43,Metrics!$K:$K,"="&amp;$B43,Metrics!$G:$G,"=Full Reporter")),IF($T$1,AVERAGEIFS(Metrics!N:N,Metrics!$J:$J,"="&amp;$A43,Metrics!$K:$K,"="&amp;$B43,Metrics!$AM:$AM,"=No"),AVERAGEIFS(Metrics!N:N,Metrics!$J:$J,"="&amp;$A43,Metrics!$K:$K,"="&amp;$B43))),"-")</f>
        <v>1.0526970633296349</v>
      </c>
      <c r="H43" s="143">
        <f>IFERROR(IF($T$6,IF($T$1,AVERAGEIFS(Metrics!P:P,Metrics!$J:$J,"="&amp;$A43,Metrics!$K:$K,"="&amp;$B43,Metrics!$AM:$AM,"=No",Metrics!$G:$G,"=Full Reporter"),AVERAGEIFS(Metrics!P:P,Metrics!$J:$J,"="&amp;$A43,Metrics!$K:$K,"="&amp;$B43,Metrics!$G:$G,"=Full Reporter")),IF($T$1,AVERAGEIFS(Metrics!P:P,Metrics!$J:$J,"="&amp;$A43,Metrics!$K:$K,"="&amp;$B43,Metrics!$AM:$AM,"=No"),AVERAGEIFS(Metrics!P:P,Metrics!$J:$J,"="&amp;$A43,Metrics!$K:$K,"="&amp;$B43))),"-")</f>
        <v>0.26527395701209133</v>
      </c>
      <c r="I43" s="142">
        <f>IFERROR(IF($T$6,IF($T$1,AVERAGEIFS(Metrics!R:R,Metrics!$J:$J,"="&amp;$A43,Metrics!$K:$K,"="&amp;$B43,Metrics!$AM:$AM,"=No",Metrics!$G:$G,"=Full Reporter"),AVERAGEIFS(Metrics!R:R,Metrics!$J:$J,"="&amp;$A43,Metrics!$K:$K,"="&amp;$B43,Metrics!$G:$G,"=Full Reporter")),IF($T$1,AVERAGEIFS(Metrics!R:R,Metrics!$J:$J,"="&amp;$A43,Metrics!$K:$K,"="&amp;$B43,Metrics!$AM:$AM,"=No"),AVERAGEIFS(Metrics!R:R,Metrics!$J:$J,"="&amp;$A43,Metrics!$K:$K,"="&amp;$B43))),"-")</f>
        <v>282.91103839235774</v>
      </c>
      <c r="J43" s="143">
        <f>IFERROR(IF($T$6,IF($T$1,AVERAGEIFS(Metrics!T:T,Metrics!$J:$J,"="&amp;$A43,Metrics!$K:$K,"="&amp;$B43,Metrics!$AM:$AM,"=No",Metrics!$G:$G,"=Full Reporter"),AVERAGEIFS(Metrics!T:T,Metrics!$J:$J,"="&amp;$A43,Metrics!$K:$K,"="&amp;$B43,Metrics!$G:$G,"=Full Reporter")),IF($T$1,AVERAGEIFS(Metrics!T:T,Metrics!$J:$J,"="&amp;$A43,Metrics!$K:$K,"="&amp;$B43,Metrics!$AM:$AM,"=No"),AVERAGEIFS(Metrics!T:T,Metrics!$J:$J,"="&amp;$A43,Metrics!$K:$K,"="&amp;$B43))),"-")</f>
        <v>66.758213415634245</v>
      </c>
      <c r="K43" s="142">
        <f>IFERROR(IF($T$6,IF($T$1,AVERAGEIFS(Metrics!V:V,Metrics!$J:$J,"="&amp;$A43,Metrics!$K:$K,"="&amp;$B43,Metrics!$AM:$AM,"=No",Metrics!$G:$G,"=Full Reporter"),AVERAGEIFS(Metrics!V:V,Metrics!$J:$J,"="&amp;$A43,Metrics!$K:$K,"="&amp;$B43,Metrics!$G:$G,"=Full Reporter")),IF($T$1,AVERAGEIFS(Metrics!V:V,Metrics!$J:$J,"="&amp;$A43,Metrics!$K:$K,"="&amp;$B43,Metrics!$AM:$AM,"=No"),AVERAGEIFS(Metrics!V:V,Metrics!$J:$J,"="&amp;$A43,Metrics!$K:$K,"="&amp;$B43))),"-")</f>
        <v>4.4520170055461596</v>
      </c>
      <c r="L43" s="142">
        <f>IFERROR(IF($T$6,IF($T$1,AVERAGEIFS(Metrics!X:X,Metrics!$J:$J,"="&amp;$A43,Metrics!$K:$K,"="&amp;$B43,Metrics!$AM:$AM,"=No",Metrics!$G:$G,"=Full Reporter"),AVERAGEIFS(Metrics!X:X,Metrics!$J:$J,"="&amp;$A43,Metrics!$K:$K,"="&amp;$B43,Metrics!$G:$G,"=Full Reporter")),IF($T$1,AVERAGEIFS(Metrics!X:X,Metrics!$J:$J,"="&amp;$A43,Metrics!$K:$K,"="&amp;$B43,Metrics!$AM:$AM,"=No"),AVERAGEIFS(Metrics!X:X,Metrics!$J:$J,"="&amp;$A43,Metrics!$K:$K,"="&amp;$B43))),"-")</f>
        <v>0.9924202458932404</v>
      </c>
      <c r="M43" s="148">
        <f>IF($T$6,IF($T$1,SUMIFS(Metrics!AA:AA,Metrics!$J:$J,"="&amp;$A43,Metrics!$K:$K,"="&amp;$B43,Metrics!$AM:$AM,"=No",Metrics!$G:$G,"=Full Reporter"),SUMIFS(Metrics!AA:AA,Metrics!$J:$J,"="&amp;$A43,Metrics!$K:$K,"="&amp;$B43,Metrics!$G:$G,"=Full Reporter")),IF($T$1,SUMIFS(Metrics!AA:AA,Metrics!$J:$J,"="&amp;$A43,Metrics!$K:$K,"="&amp;$B43,Metrics!$AM:$AM,"=No"),SUMIFS(Metrics!AA:AA,Metrics!$J:$J,"="&amp;$A43,Metrics!$K:$K,"="&amp;$B43)))</f>
        <v>466146077</v>
      </c>
      <c r="N43" s="148">
        <f>IF($T$6,IF($T$1,SUMIFS(Metrics!AC:AC,Metrics!$J:$J,"="&amp;$A43,Metrics!$K:$K,"="&amp;$B43,Metrics!$AM:$AM,"=No",Metrics!$G:$G,"=Full Reporter"),SUMIFS(Metrics!AC:AC,Metrics!$J:$J,"="&amp;$A43,Metrics!$K:$K,"="&amp;$B43,Metrics!$G:$G,"=Full Reporter")),IF($T$1,SUMIFS(Metrics!AC:AC,Metrics!$J:$J,"="&amp;$A43,Metrics!$K:$K,"="&amp;$B43,Metrics!$AM:$AM,"=No"),SUMIFS(Metrics!AC:AC,Metrics!$J:$J,"="&amp;$A43,Metrics!$K:$K,"="&amp;$B43)))</f>
        <v>1722831042</v>
      </c>
      <c r="O43" s="149">
        <f>IF($T$6,IF($T$1,SUMIFS(Metrics!AE:AE,Metrics!$J:$J,"="&amp;$A43,Metrics!$K:$K,"="&amp;$B43,Metrics!$AM:$AM,"=No",Metrics!$G:$G,"=Full Reporter"),SUMIFS(Metrics!AE:AE,Metrics!$J:$J,"="&amp;$A43,Metrics!$K:$K,"="&amp;$B43,Metrics!$G:$G,"=Full Reporter")),IF($T$1,SUMIFS(Metrics!AE:AE,Metrics!$J:$J,"="&amp;$A43,Metrics!$K:$K,"="&amp;$B43,Metrics!$AM:$AM,"=No"),SUMIFS(Metrics!AE:AE,Metrics!$J:$J,"="&amp;$A43,Metrics!$K:$K,"="&amp;$B43)))</f>
        <v>450204123</v>
      </c>
      <c r="P43" s="149">
        <f>IF($T$6,IF($T$1,SUMIFS(Metrics!AG:AG,Metrics!$J:$J,"="&amp;$A43,Metrics!$K:$K,"="&amp;$B43,Metrics!$AM:$AM,"=No",Metrics!$G:$G,"=Full Reporter"),SUMIFS(Metrics!AG:AG,Metrics!$J:$J,"="&amp;$A43,Metrics!$K:$K,"="&amp;$B43,Metrics!$G:$G,"=Full Reporter")),IF($T$1,SUMIFS(Metrics!AG:AG,Metrics!$J:$J,"="&amp;$A43,Metrics!$K:$K,"="&amp;$B43,Metrics!$AM:$AM,"=No"),SUMIFS(Metrics!AG:AG,Metrics!$J:$J,"="&amp;$A43,Metrics!$K:$K,"="&amp;$B43)))</f>
        <v>6418206</v>
      </c>
      <c r="Q43" s="149">
        <f>IF($T$6,IF($T$1,SUMIFS(Metrics!AI:AI,Metrics!$J:$J,"="&amp;$A43,Metrics!$K:$K,"="&amp;$B43,Metrics!$AM:$AM,"=No",Metrics!$G:$G,"=Full Reporter"),SUMIFS(Metrics!AI:AI,Metrics!$J:$J,"="&amp;$A43,Metrics!$K:$K,"="&amp;$B43,Metrics!$G:$G,"=Full Reporter")),IF($T$1,SUMIFS(Metrics!AI:AI,Metrics!$J:$J,"="&amp;$A43,Metrics!$K:$K,"="&amp;$B43,Metrics!$AM:$AM,"=No"),SUMIFS(Metrics!AI:AI,Metrics!$J:$J,"="&amp;$A43,Metrics!$K:$K,"="&amp;$B43)))</f>
        <v>2288486209</v>
      </c>
      <c r="R43" s="150">
        <f>IF($T$6,IF($T$1,SUMIFS(Metrics!AK:AK,Metrics!$J:$J,"="&amp;$A43,Metrics!$K:$K,"="&amp;$B43,Metrics!$AM:$AM,"=No",Metrics!$G:$G,"=Full Reporter"),SUMIFS(Metrics!AK:AK,Metrics!$J:$J,"="&amp;$A43,Metrics!$K:$K,"="&amp;$B43,Metrics!$G:$G,"=Full Reporter")),IF($T$1,SUMIFS(Metrics!AK:AK,Metrics!$J:$J,"="&amp;$A43,Metrics!$K:$K,"="&amp;$B43,Metrics!$AM:$AM,"=No"),SUMIFS(Metrics!AK:AK,Metrics!$J:$J,"="&amp;$A43,Metrics!$K:$K,"="&amp;$B43)))</f>
        <v>101280787</v>
      </c>
      <c r="S43" s="80"/>
      <c r="T43" s="80"/>
      <c r="U43" s="80"/>
      <c r="V43" s="80"/>
      <c r="W43" s="80"/>
      <c r="X43" s="80"/>
      <c r="Y43" s="80"/>
    </row>
    <row r="44" spans="1:25" s="81" customFormat="1" ht="10">
      <c r="A44" s="176" t="s">
        <v>26</v>
      </c>
      <c r="B44" s="176" t="s">
        <v>16</v>
      </c>
      <c r="C44" s="118" t="s">
        <v>215</v>
      </c>
      <c r="D44" s="118"/>
      <c r="E44" s="118"/>
      <c r="F44" s="147">
        <f>IF($T$6,IF($T$1,SUMIFS(Metrics!L:L,Metrics!$J:$J,"="&amp;$A44,Metrics!$K:$K,"="&amp;$B44,Metrics!$AM:$AM,"=No",Metrics!$G:$G,"=Full Reporter"),SUMIFS(Metrics!L:L,Metrics!$J:$J,"="&amp;$A44,Metrics!$K:$K,"="&amp;$B44,Metrics!$G:$G,"=Full Reporter")),IF($T$1,SUMIFS(Metrics!L:L,Metrics!$J:$J,"="&amp;$A44,Metrics!$K:$K,"="&amp;$B44,Metrics!$AM:$AM,"=No"),SUMIFS(Metrics!L:L,Metrics!$J:$J,"="&amp;$A44,Metrics!$K:$K,"="&amp;$B44)))</f>
        <v>70</v>
      </c>
      <c r="G44" s="142">
        <f>IFERROR(IF($T$6,IF($T$1,AVERAGEIFS(Metrics!N:N,Metrics!$J:$J,"="&amp;$A44,Metrics!$K:$K,"="&amp;$B44,Metrics!$AM:$AM,"=No",Metrics!$G:$G,"=Full Reporter"),AVERAGEIFS(Metrics!N:N,Metrics!$J:$J,"="&amp;$A44,Metrics!$K:$K,"="&amp;$B44,Metrics!$G:$G,"=Full Reporter")),IF($T$1,AVERAGEIFS(Metrics!N:N,Metrics!$J:$J,"="&amp;$A44,Metrics!$K:$K,"="&amp;$B44,Metrics!$AM:$AM,"=No"),AVERAGEIFS(Metrics!N:N,Metrics!$J:$J,"="&amp;$A44,Metrics!$K:$K,"="&amp;$B44))),"-")</f>
        <v>0.96217419153210226</v>
      </c>
      <c r="H44" s="143">
        <f>IFERROR(IF($T$6,IF($T$1,AVERAGEIFS(Metrics!P:P,Metrics!$J:$J,"="&amp;$A44,Metrics!$K:$K,"="&amp;$B44,Metrics!$AM:$AM,"=No",Metrics!$G:$G,"=Full Reporter"),AVERAGEIFS(Metrics!P:P,Metrics!$J:$J,"="&amp;$A44,Metrics!$K:$K,"="&amp;$B44,Metrics!$G:$G,"=Full Reporter")),IF($T$1,AVERAGEIFS(Metrics!P:P,Metrics!$J:$J,"="&amp;$A44,Metrics!$K:$K,"="&amp;$B44,Metrics!$AM:$AM,"=No"),AVERAGEIFS(Metrics!P:P,Metrics!$J:$J,"="&amp;$A44,Metrics!$K:$K,"="&amp;$B44))),"-")</f>
        <v>0.29797634526901712</v>
      </c>
      <c r="I44" s="142">
        <f>IFERROR(IF($T$6,IF($T$1,AVERAGEIFS(Metrics!R:R,Metrics!$J:$J,"="&amp;$A44,Metrics!$K:$K,"="&amp;$B44,Metrics!$AM:$AM,"=No",Metrics!$G:$G,"=Full Reporter"),AVERAGEIFS(Metrics!R:R,Metrics!$J:$J,"="&amp;$A44,Metrics!$K:$K,"="&amp;$B44,Metrics!$G:$G,"=Full Reporter")),IF($T$1,AVERAGEIFS(Metrics!R:R,Metrics!$J:$J,"="&amp;$A44,Metrics!$K:$K,"="&amp;$B44,Metrics!$AM:$AM,"=No"),AVERAGEIFS(Metrics!R:R,Metrics!$J:$J,"="&amp;$A44,Metrics!$K:$K,"="&amp;$B44))),"-")</f>
        <v>426.68657717456341</v>
      </c>
      <c r="J44" s="143">
        <f>IFERROR(IF($T$6,IF($T$1,AVERAGEIFS(Metrics!T:T,Metrics!$J:$J,"="&amp;$A44,Metrics!$K:$K,"="&amp;$B44,Metrics!$AM:$AM,"=No",Metrics!$G:$G,"=Full Reporter"),AVERAGEIFS(Metrics!T:T,Metrics!$J:$J,"="&amp;$A44,Metrics!$K:$K,"="&amp;$B44,Metrics!$G:$G,"=Full Reporter")),IF($T$1,AVERAGEIFS(Metrics!T:T,Metrics!$J:$J,"="&amp;$A44,Metrics!$K:$K,"="&amp;$B44,Metrics!$AM:$AM,"=No"),AVERAGEIFS(Metrics!T:T,Metrics!$J:$J,"="&amp;$A44,Metrics!$K:$K,"="&amp;$B44))),"-")</f>
        <v>102.84863189634939</v>
      </c>
      <c r="K44" s="142">
        <f>IFERROR(IF($T$6,IF($T$1,AVERAGEIFS(Metrics!V:V,Metrics!$J:$J,"="&amp;$A44,Metrics!$K:$K,"="&amp;$B44,Metrics!$AM:$AM,"=No",Metrics!$G:$G,"=Full Reporter"),AVERAGEIFS(Metrics!V:V,Metrics!$J:$J,"="&amp;$A44,Metrics!$K:$K,"="&amp;$B44,Metrics!$G:$G,"=Full Reporter")),IF($T$1,AVERAGEIFS(Metrics!V:V,Metrics!$J:$J,"="&amp;$A44,Metrics!$K:$K,"="&amp;$B44,Metrics!$AM:$AM,"=No"),AVERAGEIFS(Metrics!V:V,Metrics!$J:$J,"="&amp;$A44,Metrics!$K:$K,"="&amp;$B44))),"-")</f>
        <v>3.855148014864759</v>
      </c>
      <c r="L44" s="142">
        <f>IFERROR(IF($T$6,IF($T$1,AVERAGEIFS(Metrics!X:X,Metrics!$J:$J,"="&amp;$A44,Metrics!$K:$K,"="&amp;$B44,Metrics!$AM:$AM,"=No",Metrics!$G:$G,"=Full Reporter"),AVERAGEIFS(Metrics!X:X,Metrics!$J:$J,"="&amp;$A44,Metrics!$K:$K,"="&amp;$B44,Metrics!$G:$G,"=Full Reporter")),IF($T$1,AVERAGEIFS(Metrics!X:X,Metrics!$J:$J,"="&amp;$A44,Metrics!$K:$K,"="&amp;$B44,Metrics!$AM:$AM,"=No"),AVERAGEIFS(Metrics!X:X,Metrics!$J:$J,"="&amp;$A44,Metrics!$K:$K,"="&amp;$B44))),"-")</f>
        <v>0.98093150379372762</v>
      </c>
      <c r="M44" s="148">
        <f>IF($T$6,IF($T$1,SUMIFS(Metrics!AA:AA,Metrics!$J:$J,"="&amp;$A44,Metrics!$K:$K,"="&amp;$B44,Metrics!$AM:$AM,"=No",Metrics!$G:$G,"=Full Reporter"),SUMIFS(Metrics!AA:AA,Metrics!$J:$J,"="&amp;$A44,Metrics!$K:$K,"="&amp;$B44,Metrics!$G:$G,"=Full Reporter")),IF($T$1,SUMIFS(Metrics!AA:AA,Metrics!$J:$J,"="&amp;$A44,Metrics!$K:$K,"="&amp;$B44,Metrics!$AM:$AM,"=No"),SUMIFS(Metrics!AA:AA,Metrics!$J:$J,"="&amp;$A44,Metrics!$K:$K,"="&amp;$B44)))</f>
        <v>27395953</v>
      </c>
      <c r="N44" s="148">
        <f>IF($T$6,IF($T$1,SUMIFS(Metrics!AC:AC,Metrics!$J:$J,"="&amp;$A44,Metrics!$K:$K,"="&amp;$B44,Metrics!$AM:$AM,"=No",Metrics!$G:$G,"=Full Reporter"),SUMIFS(Metrics!AC:AC,Metrics!$J:$J,"="&amp;$A44,Metrics!$K:$K,"="&amp;$B44,Metrics!$G:$G,"=Full Reporter")),IF($T$1,SUMIFS(Metrics!AC:AC,Metrics!$J:$J,"="&amp;$A44,Metrics!$K:$K,"="&amp;$B44,Metrics!$AM:$AM,"=No"),SUMIFS(Metrics!AC:AC,Metrics!$J:$J,"="&amp;$A44,Metrics!$K:$K,"="&amp;$B44)))</f>
        <v>109660627</v>
      </c>
      <c r="O44" s="149">
        <f>IF($T$6,IF($T$1,SUMIFS(Metrics!AE:AE,Metrics!$J:$J,"="&amp;$A44,Metrics!$K:$K,"="&amp;$B44,Metrics!$AM:$AM,"=No",Metrics!$G:$G,"=Full Reporter"),SUMIFS(Metrics!AE:AE,Metrics!$J:$J,"="&amp;$A44,Metrics!$K:$K,"="&amp;$B44,Metrics!$G:$G,"=Full Reporter")),IF($T$1,SUMIFS(Metrics!AE:AE,Metrics!$J:$J,"="&amp;$A44,Metrics!$K:$K,"="&amp;$B44,Metrics!$AM:$AM,"=No"),SUMIFS(Metrics!AE:AE,Metrics!$J:$J,"="&amp;$A44,Metrics!$K:$K,"="&amp;$B44)))</f>
        <v>28477958</v>
      </c>
      <c r="P44" s="149">
        <f>IF($T$6,IF($T$1,SUMIFS(Metrics!AG:AG,Metrics!$J:$J,"="&amp;$A44,Metrics!$K:$K,"="&amp;$B44,Metrics!$AM:$AM,"=No",Metrics!$G:$G,"=Full Reporter"),SUMIFS(Metrics!AG:AG,Metrics!$J:$J,"="&amp;$A44,Metrics!$K:$K,"="&amp;$B44,Metrics!$G:$G,"=Full Reporter")),IF($T$1,SUMIFS(Metrics!AG:AG,Metrics!$J:$J,"="&amp;$A44,Metrics!$K:$K,"="&amp;$B44,Metrics!$AM:$AM,"=No"),SUMIFS(Metrics!AG:AG,Metrics!$J:$J,"="&amp;$A44,Metrics!$K:$K,"="&amp;$B44)))</f>
        <v>285924</v>
      </c>
      <c r="Q44" s="149">
        <f>IF($T$6,IF($T$1,SUMIFS(Metrics!AI:AI,Metrics!$J:$J,"="&amp;$A44,Metrics!$K:$K,"="&amp;$B44,Metrics!$AM:$AM,"=No",Metrics!$G:$G,"=Full Reporter"),SUMIFS(Metrics!AI:AI,Metrics!$J:$J,"="&amp;$A44,Metrics!$K:$K,"="&amp;$B44,Metrics!$G:$G,"=Full Reporter")),IF($T$1,SUMIFS(Metrics!AI:AI,Metrics!$J:$J,"="&amp;$A44,Metrics!$K:$K,"="&amp;$B44,Metrics!$AM:$AM,"=No"),SUMIFS(Metrics!AI:AI,Metrics!$J:$J,"="&amp;$A44,Metrics!$K:$K,"="&amp;$B44)))</f>
        <v>138878869</v>
      </c>
      <c r="R44" s="150">
        <f>IF($T$6,IF($T$1,SUMIFS(Metrics!AK:AK,Metrics!$J:$J,"="&amp;$A44,Metrics!$K:$K,"="&amp;$B44,Metrics!$AM:$AM,"=No",Metrics!$G:$G,"=Full Reporter"),SUMIFS(Metrics!AK:AK,Metrics!$J:$J,"="&amp;$A44,Metrics!$K:$K,"="&amp;$B44,Metrics!$G:$G,"=Full Reporter")),IF($T$1,SUMIFS(Metrics!AK:AK,Metrics!$J:$J,"="&amp;$A44,Metrics!$K:$K,"="&amp;$B44,Metrics!$AM:$AM,"=No"),SUMIFS(Metrics!AK:AK,Metrics!$J:$J,"="&amp;$A44,Metrics!$K:$K,"="&amp;$B44)))</f>
        <v>4349249</v>
      </c>
      <c r="S44" s="80"/>
      <c r="T44" s="80"/>
      <c r="U44" s="80"/>
      <c r="V44" s="80"/>
      <c r="W44" s="80"/>
      <c r="X44" s="80"/>
      <c r="Y44" s="80"/>
    </row>
    <row r="45" spans="1:25" s="81" customFormat="1" ht="10">
      <c r="A45" s="176" t="s">
        <v>50</v>
      </c>
      <c r="B45" s="176" t="s">
        <v>13</v>
      </c>
      <c r="C45" s="118" t="s">
        <v>216</v>
      </c>
      <c r="D45" s="118"/>
      <c r="E45" s="118"/>
      <c r="F45" s="147">
        <f>IF($T$6,IF($T$1,SUMIFS(Metrics!L:L,Metrics!$J:$J,"="&amp;$A45,Metrics!$K:$K,"="&amp;$B45,Metrics!$AM:$AM,"=No",Metrics!$G:$G,"=Full Reporter"),SUMIFS(Metrics!L:L,Metrics!$J:$J,"="&amp;$A45,Metrics!$K:$K,"="&amp;$B45,Metrics!$G:$G,"=Full Reporter")),IF($T$1,SUMIFS(Metrics!L:L,Metrics!$J:$J,"="&amp;$A45,Metrics!$K:$K,"="&amp;$B45,Metrics!$AM:$AM,"=No"),SUMIFS(Metrics!L:L,Metrics!$J:$J,"="&amp;$A45,Metrics!$K:$K,"="&amp;$B45)))</f>
        <v>126</v>
      </c>
      <c r="G45" s="142">
        <f>IFERROR(IF($T$6,IF($T$1,AVERAGEIFS(Metrics!N:N,Metrics!$J:$J,"="&amp;$A45,Metrics!$K:$K,"="&amp;$B45,Metrics!$AM:$AM,"=No",Metrics!$G:$G,"=Full Reporter"),AVERAGEIFS(Metrics!N:N,Metrics!$J:$J,"="&amp;$A45,Metrics!$K:$K,"="&amp;$B45,Metrics!$G:$G,"=Full Reporter")),IF($T$1,AVERAGEIFS(Metrics!N:N,Metrics!$J:$J,"="&amp;$A45,Metrics!$K:$K,"="&amp;$B45,Metrics!$AM:$AM,"=No"),AVERAGEIFS(Metrics!N:N,Metrics!$J:$J,"="&amp;$A45,Metrics!$K:$K,"="&amp;$B45))),"-")</f>
        <v>1.5120003319112763</v>
      </c>
      <c r="H45" s="143">
        <f>IFERROR(IF($T$6,IF($T$1,AVERAGEIFS(Metrics!P:P,Metrics!$J:$J,"="&amp;$A45,Metrics!$K:$K,"="&amp;$B45,Metrics!$AM:$AM,"=No",Metrics!$G:$G,"=Full Reporter"),AVERAGEIFS(Metrics!P:P,Metrics!$J:$J,"="&amp;$A45,Metrics!$K:$K,"="&amp;$B45,Metrics!$G:$G,"=Full Reporter")),IF($T$1,AVERAGEIFS(Metrics!P:P,Metrics!$J:$J,"="&amp;$A45,Metrics!$K:$K,"="&amp;$B45,Metrics!$AM:$AM,"=No"),AVERAGEIFS(Metrics!P:P,Metrics!$J:$J,"="&amp;$A45,Metrics!$K:$K,"="&amp;$B45))),"-")</f>
        <v>0.51828206864963944</v>
      </c>
      <c r="I45" s="142">
        <f>IFERROR(IF($T$6,IF($T$1,AVERAGEIFS(Metrics!R:R,Metrics!$J:$J,"="&amp;$A45,Metrics!$K:$K,"="&amp;$B45,Metrics!$AM:$AM,"=No",Metrics!$G:$G,"=Full Reporter"),AVERAGEIFS(Metrics!R:R,Metrics!$J:$J,"="&amp;$A45,Metrics!$K:$K,"="&amp;$B45,Metrics!$G:$G,"=Full Reporter")),IF($T$1,AVERAGEIFS(Metrics!R:R,Metrics!$J:$J,"="&amp;$A45,Metrics!$K:$K,"="&amp;$B45,Metrics!$AM:$AM,"=No"),AVERAGEIFS(Metrics!R:R,Metrics!$J:$J,"="&amp;$A45,Metrics!$K:$K,"="&amp;$B45))),"-")</f>
        <v>228.77603966986271</v>
      </c>
      <c r="J45" s="143">
        <f>IFERROR(IF($T$6,IF($T$1,AVERAGEIFS(Metrics!T:T,Metrics!$J:$J,"="&amp;$A45,Metrics!$K:$K,"="&amp;$B45,Metrics!$AM:$AM,"=No",Metrics!$G:$G,"=Full Reporter"),AVERAGEIFS(Metrics!T:T,Metrics!$J:$J,"="&amp;$A45,Metrics!$K:$K,"="&amp;$B45,Metrics!$G:$G,"=Full Reporter")),IF($T$1,AVERAGEIFS(Metrics!T:T,Metrics!$J:$J,"="&amp;$A45,Metrics!$K:$K,"="&amp;$B45,Metrics!$AM:$AM,"=No"),AVERAGEIFS(Metrics!T:T,Metrics!$J:$J,"="&amp;$A45,Metrics!$K:$K,"="&amp;$B45))),"-")</f>
        <v>56.306511446781656</v>
      </c>
      <c r="K45" s="142">
        <f>IFERROR(IF($T$6,IF($T$1,AVERAGEIFS(Metrics!V:V,Metrics!$J:$J,"="&amp;$A45,Metrics!$K:$K,"="&amp;$B45,Metrics!$AM:$AM,"=No",Metrics!$G:$G,"=Full Reporter"),AVERAGEIFS(Metrics!V:V,Metrics!$J:$J,"="&amp;$A45,Metrics!$K:$K,"="&amp;$B45,Metrics!$G:$G,"=Full Reporter")),IF($T$1,AVERAGEIFS(Metrics!V:V,Metrics!$J:$J,"="&amp;$A45,Metrics!$K:$K,"="&amp;$B45,Metrics!$AM:$AM,"=No"),AVERAGEIFS(Metrics!V:V,Metrics!$J:$J,"="&amp;$A45,Metrics!$K:$K,"="&amp;$B45))),"-")</f>
        <v>3.8673683290314584</v>
      </c>
      <c r="L45" s="142">
        <f>IFERROR(IF($T$6,IF($T$1,AVERAGEIFS(Metrics!X:X,Metrics!$J:$J,"="&amp;$A45,Metrics!$K:$K,"="&amp;$B45,Metrics!$AM:$AM,"=No",Metrics!$G:$G,"=Full Reporter"),AVERAGEIFS(Metrics!X:X,Metrics!$J:$J,"="&amp;$A45,Metrics!$K:$K,"="&amp;$B45,Metrics!$G:$G,"=Full Reporter")),IF($T$1,AVERAGEIFS(Metrics!X:X,Metrics!$J:$J,"="&amp;$A45,Metrics!$K:$K,"="&amp;$B45,Metrics!$AM:$AM,"=No"),AVERAGEIFS(Metrics!X:X,Metrics!$J:$J,"="&amp;$A45,Metrics!$K:$K,"="&amp;$B45))),"-")</f>
        <v>3.0748609922357764</v>
      </c>
      <c r="M45" s="148">
        <f>IF($T$6,IF($T$1,SUMIFS(Metrics!AA:AA,Metrics!$J:$J,"="&amp;$A45,Metrics!$K:$K,"="&amp;$B45,Metrics!$AM:$AM,"=No",Metrics!$G:$G,"=Full Reporter"),SUMIFS(Metrics!AA:AA,Metrics!$J:$J,"="&amp;$A45,Metrics!$K:$K,"="&amp;$B45,Metrics!$G:$G,"=Full Reporter")),IF($T$1,SUMIFS(Metrics!AA:AA,Metrics!$J:$J,"="&amp;$A45,Metrics!$K:$K,"="&amp;$B45,Metrics!$AM:$AM,"=No"),SUMIFS(Metrics!AA:AA,Metrics!$J:$J,"="&amp;$A45,Metrics!$K:$K,"="&amp;$B45)))</f>
        <v>26461152</v>
      </c>
      <c r="N45" s="148">
        <f>IF($T$6,IF($T$1,SUMIFS(Metrics!AC:AC,Metrics!$J:$J,"="&amp;$A45,Metrics!$K:$K,"="&amp;$B45,Metrics!$AM:$AM,"=No",Metrics!$G:$G,"=Full Reporter"),SUMIFS(Metrics!AC:AC,Metrics!$J:$J,"="&amp;$A45,Metrics!$K:$K,"="&amp;$B45,Metrics!$G:$G,"=Full Reporter")),IF($T$1,SUMIFS(Metrics!AC:AC,Metrics!$J:$J,"="&amp;$A45,Metrics!$K:$K,"="&amp;$B45,Metrics!$AM:$AM,"=No"),SUMIFS(Metrics!AC:AC,Metrics!$J:$J,"="&amp;$A45,Metrics!$K:$K,"="&amp;$B45)))</f>
        <v>69401756</v>
      </c>
      <c r="O45" s="149">
        <f>IF($T$6,IF($T$1,SUMIFS(Metrics!AE:AE,Metrics!$J:$J,"="&amp;$A45,Metrics!$K:$K,"="&amp;$B45,Metrics!$AM:$AM,"=No",Metrics!$G:$G,"=Full Reporter"),SUMIFS(Metrics!AE:AE,Metrics!$J:$J,"="&amp;$A45,Metrics!$K:$K,"="&amp;$B45,Metrics!$G:$G,"=Full Reporter")),IF($T$1,SUMIFS(Metrics!AE:AE,Metrics!$J:$J,"="&amp;$A45,Metrics!$K:$K,"="&amp;$B45,Metrics!$AM:$AM,"=No"),SUMIFS(Metrics!AE:AE,Metrics!$J:$J,"="&amp;$A45,Metrics!$K:$K,"="&amp;$B45)))</f>
        <v>20387484</v>
      </c>
      <c r="P45" s="149">
        <f>IF($T$6,IF($T$1,SUMIFS(Metrics!AG:AG,Metrics!$J:$J,"="&amp;$A45,Metrics!$K:$K,"="&amp;$B45,Metrics!$AM:$AM,"=No",Metrics!$G:$G,"=Full Reporter"),SUMIFS(Metrics!AG:AG,Metrics!$J:$J,"="&amp;$A45,Metrics!$K:$K,"="&amp;$B45,Metrics!$G:$G,"=Full Reporter")),IF($T$1,SUMIFS(Metrics!AG:AG,Metrics!$J:$J,"="&amp;$A45,Metrics!$K:$K,"="&amp;$B45,Metrics!$AM:$AM,"=No"),SUMIFS(Metrics!AG:AG,Metrics!$J:$J,"="&amp;$A45,Metrics!$K:$K,"="&amp;$B45)))</f>
        <v>430230</v>
      </c>
      <c r="Q45" s="149">
        <f>IF($T$6,IF($T$1,SUMIFS(Metrics!AI:AI,Metrics!$J:$J,"="&amp;$A45,Metrics!$K:$K,"="&amp;$B45,Metrics!$AM:$AM,"=No",Metrics!$G:$G,"=Full Reporter"),SUMIFS(Metrics!AI:AI,Metrics!$J:$J,"="&amp;$A45,Metrics!$K:$K,"="&amp;$B45,Metrics!$G:$G,"=Full Reporter")),IF($T$1,SUMIFS(Metrics!AI:AI,Metrics!$J:$J,"="&amp;$A45,Metrics!$K:$K,"="&amp;$B45,Metrics!$AM:$AM,"=No"),SUMIFS(Metrics!AI:AI,Metrics!$J:$J,"="&amp;$A45,Metrics!$K:$K,"="&amp;$B45)))</f>
        <v>27446253</v>
      </c>
      <c r="R45" s="150">
        <f>IF($T$6,IF($T$1,SUMIFS(Metrics!AK:AK,Metrics!$J:$J,"="&amp;$A45,Metrics!$K:$K,"="&amp;$B45,Metrics!$AM:$AM,"=No",Metrics!$G:$G,"=Full Reporter"),SUMIFS(Metrics!AK:AK,Metrics!$J:$J,"="&amp;$A45,Metrics!$K:$K,"="&amp;$B45,Metrics!$G:$G,"=Full Reporter")),IF($T$1,SUMIFS(Metrics!AK:AK,Metrics!$J:$J,"="&amp;$A45,Metrics!$K:$K,"="&amp;$B45,Metrics!$AM:$AM,"=No"),SUMIFS(Metrics!AK:AK,Metrics!$J:$J,"="&amp;$A45,Metrics!$K:$K,"="&amp;$B45)))</f>
        <v>4090594</v>
      </c>
      <c r="S45" s="80"/>
      <c r="T45" s="80"/>
      <c r="U45" s="80"/>
      <c r="V45" s="80"/>
      <c r="W45" s="80"/>
      <c r="X45" s="80"/>
      <c r="Y45" s="80"/>
    </row>
    <row r="46" spans="1:25" s="81" customFormat="1" ht="10">
      <c r="A46" s="176" t="s">
        <v>50</v>
      </c>
      <c r="B46" s="176" t="s">
        <v>16</v>
      </c>
      <c r="C46" s="118" t="s">
        <v>217</v>
      </c>
      <c r="D46" s="118"/>
      <c r="E46" s="118"/>
      <c r="F46" s="147">
        <f>IF($T$6,IF($T$1,SUMIFS(Metrics!L:L,Metrics!$J:$J,"="&amp;$A46,Metrics!$K:$K,"="&amp;$B46,Metrics!$AM:$AM,"=No",Metrics!$G:$G,"=Full Reporter"),SUMIFS(Metrics!L:L,Metrics!$J:$J,"="&amp;$A46,Metrics!$K:$K,"="&amp;$B46,Metrics!$G:$G,"=Full Reporter")),IF($T$1,SUMIFS(Metrics!L:L,Metrics!$J:$J,"="&amp;$A46,Metrics!$K:$K,"="&amp;$B46,Metrics!$AM:$AM,"=No"),SUMIFS(Metrics!L:L,Metrics!$J:$J,"="&amp;$A46,Metrics!$K:$K,"="&amp;$B46)))</f>
        <v>36</v>
      </c>
      <c r="G46" s="142">
        <f>IFERROR(IF($T$6,IF($T$1,AVERAGEIFS(Metrics!N:N,Metrics!$J:$J,"="&amp;$A46,Metrics!$K:$K,"="&amp;$B46,Metrics!$AM:$AM,"=No",Metrics!$G:$G,"=Full Reporter"),AVERAGEIFS(Metrics!N:N,Metrics!$J:$J,"="&amp;$A46,Metrics!$K:$K,"="&amp;$B46,Metrics!$G:$G,"=Full Reporter")),IF($T$1,AVERAGEIFS(Metrics!N:N,Metrics!$J:$J,"="&amp;$A46,Metrics!$K:$K,"="&amp;$B46,Metrics!$AM:$AM,"=No"),AVERAGEIFS(Metrics!N:N,Metrics!$J:$J,"="&amp;$A46,Metrics!$K:$K,"="&amp;$B46))),"-")</f>
        <v>4.2311816560253765</v>
      </c>
      <c r="H46" s="143">
        <f>IFERROR(IF($T$6,IF($T$1,AVERAGEIFS(Metrics!P:P,Metrics!$J:$J,"="&amp;$A46,Metrics!$K:$K,"="&amp;$B46,Metrics!$AM:$AM,"=No",Metrics!$G:$G,"=Full Reporter"),AVERAGEIFS(Metrics!P:P,Metrics!$J:$J,"="&amp;$A46,Metrics!$K:$K,"="&amp;$B46,Metrics!$G:$G,"=Full Reporter")),IF($T$1,AVERAGEIFS(Metrics!P:P,Metrics!$J:$J,"="&amp;$A46,Metrics!$K:$K,"="&amp;$B46,Metrics!$AM:$AM,"=No"),AVERAGEIFS(Metrics!P:P,Metrics!$J:$J,"="&amp;$A46,Metrics!$K:$K,"="&amp;$B46))),"-")</f>
        <v>0.90394557229371164</v>
      </c>
      <c r="I46" s="142">
        <f>IFERROR(IF($T$6,IF($T$1,AVERAGEIFS(Metrics!R:R,Metrics!$J:$J,"="&amp;$A46,Metrics!$K:$K,"="&amp;$B46,Metrics!$AM:$AM,"=No",Metrics!$G:$G,"=Full Reporter"),AVERAGEIFS(Metrics!R:R,Metrics!$J:$J,"="&amp;$A46,Metrics!$K:$K,"="&amp;$B46,Metrics!$G:$G,"=Full Reporter")),IF($T$1,AVERAGEIFS(Metrics!R:R,Metrics!$J:$J,"="&amp;$A46,Metrics!$K:$K,"="&amp;$B46,Metrics!$AM:$AM,"=No"),AVERAGEIFS(Metrics!R:R,Metrics!$J:$J,"="&amp;$A46,Metrics!$K:$K,"="&amp;$B46))),"-")</f>
        <v>226.81376698232327</v>
      </c>
      <c r="J46" s="143">
        <f>IFERROR(IF($T$6,IF($T$1,AVERAGEIFS(Metrics!T:T,Metrics!$J:$J,"="&amp;$A46,Metrics!$K:$K,"="&amp;$B46,Metrics!$AM:$AM,"=No",Metrics!$G:$G,"=Full Reporter"),AVERAGEIFS(Metrics!T:T,Metrics!$J:$J,"="&amp;$A46,Metrics!$K:$K,"="&amp;$B46,Metrics!$G:$G,"=Full Reporter")),IF($T$1,AVERAGEIFS(Metrics!T:T,Metrics!$J:$J,"="&amp;$A46,Metrics!$K:$K,"="&amp;$B46,Metrics!$AM:$AM,"=No"),AVERAGEIFS(Metrics!T:T,Metrics!$J:$J,"="&amp;$A46,Metrics!$K:$K,"="&amp;$B46))),"-")</f>
        <v>59.833090416557873</v>
      </c>
      <c r="K46" s="142">
        <f>IFERROR(IF($T$6,IF($T$1,AVERAGEIFS(Metrics!V:V,Metrics!$J:$J,"="&amp;$A46,Metrics!$K:$K,"="&amp;$B46,Metrics!$AM:$AM,"=No",Metrics!$G:$G,"=Full Reporter"),AVERAGEIFS(Metrics!V:V,Metrics!$J:$J,"="&amp;$A46,Metrics!$K:$K,"="&amp;$B46,Metrics!$G:$G,"=Full Reporter")),IF($T$1,AVERAGEIFS(Metrics!V:V,Metrics!$J:$J,"="&amp;$A46,Metrics!$K:$K,"="&amp;$B46,Metrics!$AM:$AM,"=No"),AVERAGEIFS(Metrics!V:V,Metrics!$J:$J,"="&amp;$A46,Metrics!$K:$K,"="&amp;$B46))),"-")</f>
        <v>4.8031185796391922</v>
      </c>
      <c r="L46" s="142">
        <f>IFERROR(IF($T$6,IF($T$1,AVERAGEIFS(Metrics!X:X,Metrics!$J:$J,"="&amp;$A46,Metrics!$K:$K,"="&amp;$B46,Metrics!$AM:$AM,"=No",Metrics!$G:$G,"=Full Reporter"),AVERAGEIFS(Metrics!X:X,Metrics!$J:$J,"="&amp;$A46,Metrics!$K:$K,"="&amp;$B46,Metrics!$G:$G,"=Full Reporter")),IF($T$1,AVERAGEIFS(Metrics!X:X,Metrics!$J:$J,"="&amp;$A46,Metrics!$K:$K,"="&amp;$B46,Metrics!$AM:$AM,"=No"),AVERAGEIFS(Metrics!X:X,Metrics!$J:$J,"="&amp;$A46,Metrics!$K:$K,"="&amp;$B46))),"-")</f>
        <v>2.3501610927207173</v>
      </c>
      <c r="M46" s="148">
        <f>IF($T$6,IF($T$1,SUMIFS(Metrics!AA:AA,Metrics!$J:$J,"="&amp;$A46,Metrics!$K:$K,"="&amp;$B46,Metrics!$AM:$AM,"=No",Metrics!$G:$G,"=Full Reporter"),SUMIFS(Metrics!AA:AA,Metrics!$J:$J,"="&amp;$A46,Metrics!$K:$K,"="&amp;$B46,Metrics!$G:$G,"=Full Reporter")),IF($T$1,SUMIFS(Metrics!AA:AA,Metrics!$J:$J,"="&amp;$A46,Metrics!$K:$K,"="&amp;$B46,Metrics!$AM:$AM,"=No"),SUMIFS(Metrics!AA:AA,Metrics!$J:$J,"="&amp;$A46,Metrics!$K:$K,"="&amp;$B46)))</f>
        <v>11299855</v>
      </c>
      <c r="N46" s="148">
        <f>IF($T$6,IF($T$1,SUMIFS(Metrics!AC:AC,Metrics!$J:$J,"="&amp;$A46,Metrics!$K:$K,"="&amp;$B46,Metrics!$AM:$AM,"=No",Metrics!$G:$G,"=Full Reporter"),SUMIFS(Metrics!AC:AC,Metrics!$J:$J,"="&amp;$A46,Metrics!$K:$K,"="&amp;$B46,Metrics!$G:$G,"=Full Reporter")),IF($T$1,SUMIFS(Metrics!AC:AC,Metrics!$J:$J,"="&amp;$A46,Metrics!$K:$K,"="&amp;$B46,Metrics!$AM:$AM,"=No"),SUMIFS(Metrics!AC:AC,Metrics!$J:$J,"="&amp;$A46,Metrics!$K:$K,"="&amp;$B46)))</f>
        <v>12470651</v>
      </c>
      <c r="O46" s="149">
        <f>IF($T$6,IF($T$1,SUMIFS(Metrics!AE:AE,Metrics!$J:$J,"="&amp;$A46,Metrics!$K:$K,"="&amp;$B46,Metrics!$AM:$AM,"=No",Metrics!$G:$G,"=Full Reporter"),SUMIFS(Metrics!AE:AE,Metrics!$J:$J,"="&amp;$A46,Metrics!$K:$K,"="&amp;$B46,Metrics!$G:$G,"=Full Reporter")),IF($T$1,SUMIFS(Metrics!AE:AE,Metrics!$J:$J,"="&amp;$A46,Metrics!$K:$K,"="&amp;$B46,Metrics!$AM:$AM,"=No"),SUMIFS(Metrics!AE:AE,Metrics!$J:$J,"="&amp;$A46,Metrics!$K:$K,"="&amp;$B46)))</f>
        <v>3612607</v>
      </c>
      <c r="P46" s="149">
        <f>IF($T$6,IF($T$1,SUMIFS(Metrics!AG:AG,Metrics!$J:$J,"="&amp;$A46,Metrics!$K:$K,"="&amp;$B46,Metrics!$AM:$AM,"=No",Metrics!$G:$G,"=Full Reporter"),SUMIFS(Metrics!AG:AG,Metrics!$J:$J,"="&amp;$A46,Metrics!$K:$K,"="&amp;$B46,Metrics!$G:$G,"=Full Reporter")),IF($T$1,SUMIFS(Metrics!AG:AG,Metrics!$J:$J,"="&amp;$A46,Metrics!$K:$K,"="&amp;$B46,Metrics!$AM:$AM,"=No"),SUMIFS(Metrics!AG:AG,Metrics!$J:$J,"="&amp;$A46,Metrics!$K:$K,"="&amp;$B46)))</f>
        <v>60905</v>
      </c>
      <c r="Q46" s="149">
        <f>IF($T$6,IF($T$1,SUMIFS(Metrics!AI:AI,Metrics!$J:$J,"="&amp;$A46,Metrics!$K:$K,"="&amp;$B46,Metrics!$AM:$AM,"=No",Metrics!$G:$G,"=Full Reporter"),SUMIFS(Metrics!AI:AI,Metrics!$J:$J,"="&amp;$A46,Metrics!$K:$K,"="&amp;$B46,Metrics!$G:$G,"=Full Reporter")),IF($T$1,SUMIFS(Metrics!AI:AI,Metrics!$J:$J,"="&amp;$A46,Metrics!$K:$K,"="&amp;$B46,Metrics!$AM:$AM,"=No"),SUMIFS(Metrics!AI:AI,Metrics!$J:$J,"="&amp;$A46,Metrics!$K:$K,"="&amp;$B46)))</f>
        <v>5362817</v>
      </c>
      <c r="R46" s="150">
        <f>IF($T$6,IF($T$1,SUMIFS(Metrics!AK:AK,Metrics!$J:$J,"="&amp;$A46,Metrics!$K:$K,"="&amp;$B46,Metrics!$AM:$AM,"=No",Metrics!$G:$G,"=Full Reporter"),SUMIFS(Metrics!AK:AK,Metrics!$J:$J,"="&amp;$A46,Metrics!$K:$K,"="&amp;$B46,Metrics!$G:$G,"=Full Reporter")),IF($T$1,SUMIFS(Metrics!AK:AK,Metrics!$J:$J,"="&amp;$A46,Metrics!$K:$K,"="&amp;$B46,Metrics!$AM:$AM,"=No"),SUMIFS(Metrics!AK:AK,Metrics!$J:$J,"="&amp;$A46,Metrics!$K:$K,"="&amp;$B46)))</f>
        <v>752983</v>
      </c>
      <c r="S46" s="80"/>
      <c r="T46" s="80"/>
      <c r="U46" s="80"/>
      <c r="V46" s="80"/>
      <c r="W46" s="80"/>
      <c r="X46" s="80"/>
      <c r="Y46" s="80"/>
    </row>
    <row r="47" spans="1:25" s="81" customFormat="1" ht="10">
      <c r="A47" s="176" t="s">
        <v>112</v>
      </c>
      <c r="B47" s="176" t="s">
        <v>16</v>
      </c>
      <c r="C47" s="118" t="s">
        <v>152</v>
      </c>
      <c r="D47" s="118"/>
      <c r="E47" s="118"/>
      <c r="F47" s="147">
        <f>IF($T$6,IF($T$1,SUMIFS(Metrics!L:L,Metrics!$J:$J,"="&amp;$A47,Metrics!$K:$K,"="&amp;$B47,Metrics!$AM:$AM,"=No",Metrics!$G:$G,"=Full Reporter"),SUMIFS(Metrics!L:L,Metrics!$J:$J,"="&amp;$A47,Metrics!$K:$K,"="&amp;$B47,Metrics!$G:$G,"=Full Reporter")),IF($T$1,SUMIFS(Metrics!L:L,Metrics!$J:$J,"="&amp;$A47,Metrics!$K:$K,"="&amp;$B47,Metrics!$AM:$AM,"=No"),SUMIFS(Metrics!L:L,Metrics!$J:$J,"="&amp;$A47,Metrics!$K:$K,"="&amp;$B47)))</f>
        <v>7</v>
      </c>
      <c r="G47" s="142">
        <f>IFERROR(IF($T$6,IF($T$1,AVERAGEIFS(Metrics!N:N,Metrics!$J:$J,"="&amp;$A47,Metrics!$K:$K,"="&amp;$B47,Metrics!$AM:$AM,"=No",Metrics!$G:$G,"=Full Reporter"),AVERAGEIFS(Metrics!N:N,Metrics!$J:$J,"="&amp;$A47,Metrics!$K:$K,"="&amp;$B47,Metrics!$G:$G,"=Full Reporter")),IF($T$1,AVERAGEIFS(Metrics!N:N,Metrics!$J:$J,"="&amp;$A47,Metrics!$K:$K,"="&amp;$B47,Metrics!$AM:$AM,"=No"),AVERAGEIFS(Metrics!N:N,Metrics!$J:$J,"="&amp;$A47,Metrics!$K:$K,"="&amp;$B47))),"-")</f>
        <v>1.2002369668246446</v>
      </c>
      <c r="H47" s="143">
        <f>IFERROR(IF($T$6,IF($T$1,AVERAGEIFS(Metrics!P:P,Metrics!$J:$J,"="&amp;$A47,Metrics!$K:$K,"="&amp;$B47,Metrics!$AM:$AM,"=No",Metrics!$G:$G,"=Full Reporter"),AVERAGEIFS(Metrics!P:P,Metrics!$J:$J,"="&amp;$A47,Metrics!$K:$K,"="&amp;$B47,Metrics!$G:$G,"=Full Reporter")),IF($T$1,AVERAGEIFS(Metrics!P:P,Metrics!$J:$J,"="&amp;$A47,Metrics!$K:$K,"="&amp;$B47,Metrics!$AM:$AM,"=No"),AVERAGEIFS(Metrics!P:P,Metrics!$J:$J,"="&amp;$A47,Metrics!$K:$K,"="&amp;$B47))),"-")</f>
        <v>2.2981986478515359E-2</v>
      </c>
      <c r="I47" s="142">
        <f>IFERROR(IF($T$6,IF($T$1,AVERAGEIFS(Metrics!R:R,Metrics!$J:$J,"="&amp;$A47,Metrics!$K:$K,"="&amp;$B47,Metrics!$AM:$AM,"=No",Metrics!$G:$G,"=Full Reporter"),AVERAGEIFS(Metrics!R:R,Metrics!$J:$J,"="&amp;$A47,Metrics!$K:$K,"="&amp;$B47,Metrics!$G:$G,"=Full Reporter")),IF($T$1,AVERAGEIFS(Metrics!R:R,Metrics!$J:$J,"="&amp;$A47,Metrics!$K:$K,"="&amp;$B47,Metrics!$AM:$AM,"=No"),AVERAGEIFS(Metrics!R:R,Metrics!$J:$J,"="&amp;$A47,Metrics!$K:$K,"="&amp;$B47))),"-")</f>
        <v>26.112559241706162</v>
      </c>
      <c r="J47" s="143">
        <f>IFERROR(IF($T$6,IF($T$1,AVERAGEIFS(Metrics!T:T,Metrics!$J:$J,"="&amp;$A47,Metrics!$K:$K,"="&amp;$B47,Metrics!$AM:$AM,"=No",Metrics!$G:$G,"=Full Reporter"),AVERAGEIFS(Metrics!T:T,Metrics!$J:$J,"="&amp;$A47,Metrics!$K:$K,"="&amp;$B47,Metrics!$G:$G,"=Full Reporter")),IF($T$1,AVERAGEIFS(Metrics!T:T,Metrics!$J:$J,"="&amp;$A47,Metrics!$K:$K,"="&amp;$B47,Metrics!$AM:$AM,"=No"),AVERAGEIFS(Metrics!T:T,Metrics!$J:$J,"="&amp;$A47,Metrics!$K:$K,"="&amp;$B47))),"-")</f>
        <v>0.5</v>
      </c>
      <c r="K47" s="142">
        <f>IFERROR(IF($T$6,IF($T$1,AVERAGEIFS(Metrics!V:V,Metrics!$J:$J,"="&amp;$A47,Metrics!$K:$K,"="&amp;$B47,Metrics!$AM:$AM,"=No",Metrics!$G:$G,"=Full Reporter"),AVERAGEIFS(Metrics!V:V,Metrics!$J:$J,"="&amp;$A47,Metrics!$K:$K,"="&amp;$B47,Metrics!$G:$G,"=Full Reporter")),IF($T$1,AVERAGEIFS(Metrics!V:V,Metrics!$J:$J,"="&amp;$A47,Metrics!$K:$K,"="&amp;$B47,Metrics!$AM:$AM,"=No"),AVERAGEIFS(Metrics!V:V,Metrics!$J:$J,"="&amp;$A47,Metrics!$K:$K,"="&amp;$B47))),"-")</f>
        <v>52.225118483412324</v>
      </c>
      <c r="L47" s="142" t="str">
        <f>IFERROR(IF($T$6,IF($T$1,AVERAGEIFS(Metrics!X:X,Metrics!$J:$J,"="&amp;$A47,Metrics!$K:$K,"="&amp;$B47,Metrics!$AM:$AM,"=No",Metrics!$G:$G,"=Full Reporter"),AVERAGEIFS(Metrics!X:X,Metrics!$J:$J,"="&amp;$A47,Metrics!$K:$K,"="&amp;$B47,Metrics!$G:$G,"=Full Reporter")),IF($T$1,AVERAGEIFS(Metrics!X:X,Metrics!$J:$J,"="&amp;$A47,Metrics!$K:$K,"="&amp;$B47,Metrics!$AM:$AM,"=No"),AVERAGEIFS(Metrics!X:X,Metrics!$J:$J,"="&amp;$A47,Metrics!$K:$K,"="&amp;$B47))),"-")</f>
        <v>-</v>
      </c>
      <c r="M47" s="148">
        <f>IF($T$6,IF($T$1,SUMIFS(Metrics!AA:AA,Metrics!$J:$J,"="&amp;$A47,Metrics!$K:$K,"="&amp;$B47,Metrics!$AM:$AM,"=No",Metrics!$G:$G,"=Full Reporter"),SUMIFS(Metrics!AA:AA,Metrics!$J:$J,"="&amp;$A47,Metrics!$K:$K,"="&amp;$B47,Metrics!$G:$G,"=Full Reporter")),IF($T$1,SUMIFS(Metrics!AA:AA,Metrics!$J:$J,"="&amp;$A47,Metrics!$K:$K,"="&amp;$B47,Metrics!$AM:$AM,"=No"),SUMIFS(Metrics!AA:AA,Metrics!$J:$J,"="&amp;$A47,Metrics!$K:$K,"="&amp;$B47)))</f>
        <v>1013</v>
      </c>
      <c r="N47" s="148">
        <f>IF($T$6,IF($T$1,SUMIFS(Metrics!AC:AC,Metrics!$J:$J,"="&amp;$A47,Metrics!$K:$K,"="&amp;$B47,Metrics!$AM:$AM,"=No",Metrics!$G:$G,"=Full Reporter"),SUMIFS(Metrics!AC:AC,Metrics!$J:$J,"="&amp;$A47,Metrics!$K:$K,"="&amp;$B47,Metrics!$G:$G,"=Full Reporter")),IF($T$1,SUMIFS(Metrics!AC:AC,Metrics!$J:$J,"="&amp;$A47,Metrics!$K:$K,"="&amp;$B47,Metrics!$AM:$AM,"=No"),SUMIFS(Metrics!AC:AC,Metrics!$J:$J,"="&amp;$A47,Metrics!$K:$K,"="&amp;$B47)))</f>
        <v>44078</v>
      </c>
      <c r="O47" s="149">
        <f>IF($T$6,IF($T$1,SUMIFS(Metrics!AE:AE,Metrics!$J:$J,"="&amp;$A47,Metrics!$K:$K,"="&amp;$B47,Metrics!$AM:$AM,"=No",Metrics!$G:$G,"=Full Reporter"),SUMIFS(Metrics!AE:AE,Metrics!$J:$J,"="&amp;$A47,Metrics!$K:$K,"="&amp;$B47,Metrics!$G:$G,"=Full Reporter")),IF($T$1,SUMIFS(Metrics!AE:AE,Metrics!$J:$J,"="&amp;$A47,Metrics!$K:$K,"="&amp;$B47,Metrics!$AM:$AM,"=No"),SUMIFS(Metrics!AE:AE,Metrics!$J:$J,"="&amp;$A47,Metrics!$K:$K,"="&amp;$B47)))</f>
        <v>844</v>
      </c>
      <c r="P47" s="149">
        <f>IF($T$6,IF($T$1,SUMIFS(Metrics!AG:AG,Metrics!$J:$J,"="&amp;$A47,Metrics!$K:$K,"="&amp;$B47,Metrics!$AM:$AM,"=No",Metrics!$G:$G,"=Full Reporter"),SUMIFS(Metrics!AG:AG,Metrics!$J:$J,"="&amp;$A47,Metrics!$K:$K,"="&amp;$B47,Metrics!$G:$G,"=Full Reporter")),IF($T$1,SUMIFS(Metrics!AG:AG,Metrics!$J:$J,"="&amp;$A47,Metrics!$K:$K,"="&amp;$B47,Metrics!$AM:$AM,"=No"),SUMIFS(Metrics!AG:AG,Metrics!$J:$J,"="&amp;$A47,Metrics!$K:$K,"="&amp;$B47)))</f>
        <v>1688</v>
      </c>
      <c r="Q47" s="149">
        <f>IF($T$6,IF($T$1,SUMIFS(Metrics!AI:AI,Metrics!$J:$J,"="&amp;$A47,Metrics!$K:$K,"="&amp;$B47,Metrics!$AM:$AM,"=No",Metrics!$G:$G,"=Full Reporter"),SUMIFS(Metrics!AI:AI,Metrics!$J:$J,"="&amp;$A47,Metrics!$K:$K,"="&amp;$B47,Metrics!$G:$G,"=Full Reporter")),IF($T$1,SUMIFS(Metrics!AI:AI,Metrics!$J:$J,"="&amp;$A47,Metrics!$K:$K,"="&amp;$B47,Metrics!$AM:$AM,"=No"),SUMIFS(Metrics!AI:AI,Metrics!$J:$J,"="&amp;$A47,Metrics!$K:$K,"="&amp;$B47)))</f>
        <v>0</v>
      </c>
      <c r="R47" s="150">
        <f>IF($T$6,IF($T$1,SUMIFS(Metrics!AK:AK,Metrics!$J:$J,"="&amp;$A47,Metrics!$K:$K,"="&amp;$B47,Metrics!$AM:$AM,"=No",Metrics!$G:$G,"=Full Reporter"),SUMIFS(Metrics!AK:AK,Metrics!$J:$J,"="&amp;$A47,Metrics!$K:$K,"="&amp;$B47,Metrics!$G:$G,"=Full Reporter")),IF($T$1,SUMIFS(Metrics!AK:AK,Metrics!$J:$J,"="&amp;$A47,Metrics!$K:$K,"="&amp;$B47,Metrics!$AM:$AM,"=No"),SUMIFS(Metrics!AK:AK,Metrics!$J:$J,"="&amp;$A47,Metrics!$K:$K,"="&amp;$B47)))</f>
        <v>64644</v>
      </c>
      <c r="S47" s="80"/>
      <c r="T47" s="80"/>
      <c r="U47" s="80"/>
      <c r="V47" s="80"/>
      <c r="W47" s="80"/>
      <c r="X47" s="80"/>
      <c r="Y47" s="80"/>
    </row>
    <row r="48" spans="1:25" s="81" customFormat="1" ht="10">
      <c r="A48" s="176" t="s">
        <v>124</v>
      </c>
      <c r="B48" s="176" t="s">
        <v>16</v>
      </c>
      <c r="C48" s="118" t="s">
        <v>218</v>
      </c>
      <c r="D48" s="118"/>
      <c r="E48" s="118"/>
      <c r="F48" s="147">
        <f>IF($T$6,IF($T$1,SUMIFS(Metrics!L:L,Metrics!$J:$J,"="&amp;$A48,Metrics!$K:$K,"="&amp;$B48,Metrics!$AM:$AM,"=No",Metrics!$G:$G,"=Full Reporter"),SUMIFS(Metrics!L:L,Metrics!$J:$J,"="&amp;$A48,Metrics!$K:$K,"="&amp;$B48,Metrics!$G:$G,"=Full Reporter")),IF($T$1,SUMIFS(Metrics!L:L,Metrics!$J:$J,"="&amp;$A48,Metrics!$K:$K,"="&amp;$B48,Metrics!$AM:$AM,"=No"),SUMIFS(Metrics!L:L,Metrics!$J:$J,"="&amp;$A48,Metrics!$K:$K,"="&amp;$B48)))</f>
        <v>1800</v>
      </c>
      <c r="G48" s="142">
        <f>IFERROR(IF($T$6,IF($T$1,AVERAGEIFS(Metrics!N:N,Metrics!$J:$J,"="&amp;$A48,Metrics!$K:$K,"="&amp;$B48,Metrics!$AM:$AM,"=No",Metrics!$G:$G,"=Full Reporter"),AVERAGEIFS(Metrics!N:N,Metrics!$J:$J,"="&amp;$A48,Metrics!$K:$K,"="&amp;$B48,Metrics!$G:$G,"=Full Reporter")),IF($T$1,AVERAGEIFS(Metrics!N:N,Metrics!$J:$J,"="&amp;$A48,Metrics!$K:$K,"="&amp;$B48,Metrics!$AM:$AM,"=No"),AVERAGEIFS(Metrics!N:N,Metrics!$J:$J,"="&amp;$A48,Metrics!$K:$K,"="&amp;$B48))),"-")</f>
        <v>1.4633221038751245</v>
      </c>
      <c r="H48" s="143">
        <f>IFERROR(IF($T$6,IF($T$1,AVERAGEIFS(Metrics!P:P,Metrics!$J:$J,"="&amp;$A48,Metrics!$K:$K,"="&amp;$B48,Metrics!$AM:$AM,"=No",Metrics!$G:$G,"=Full Reporter"),AVERAGEIFS(Metrics!P:P,Metrics!$J:$J,"="&amp;$A48,Metrics!$K:$K,"="&amp;$B48,Metrics!$G:$G,"=Full Reporter")),IF($T$1,AVERAGEIFS(Metrics!P:P,Metrics!$J:$J,"="&amp;$A48,Metrics!$K:$K,"="&amp;$B48,Metrics!$AM:$AM,"=No"),AVERAGEIFS(Metrics!P:P,Metrics!$J:$J,"="&amp;$A48,Metrics!$K:$K,"="&amp;$B48))),"-")</f>
        <v>0.97888315740394505</v>
      </c>
      <c r="I48" s="142">
        <f>IFERROR(IF($T$6,IF($T$1,AVERAGEIFS(Metrics!R:R,Metrics!$J:$J,"="&amp;$A48,Metrics!$K:$K,"="&amp;$B48,Metrics!$AM:$AM,"=No",Metrics!$G:$G,"=Full Reporter"),AVERAGEIFS(Metrics!R:R,Metrics!$J:$J,"="&amp;$A48,Metrics!$K:$K,"="&amp;$B48,Metrics!$G:$G,"=Full Reporter")),IF($T$1,AVERAGEIFS(Metrics!R:R,Metrics!$J:$J,"="&amp;$A48,Metrics!$K:$K,"="&amp;$B48,Metrics!$AM:$AM,"=No"),AVERAGEIFS(Metrics!R:R,Metrics!$J:$J,"="&amp;$A48,Metrics!$K:$K,"="&amp;$B48))),"-")</f>
        <v>21.943745949154096</v>
      </c>
      <c r="J48" s="143">
        <f>IFERROR(IF($T$6,IF($T$1,AVERAGEIFS(Metrics!T:T,Metrics!$J:$J,"="&amp;$A48,Metrics!$K:$K,"="&amp;$B48,Metrics!$AM:$AM,"=No",Metrics!$G:$G,"=Full Reporter"),AVERAGEIFS(Metrics!T:T,Metrics!$J:$J,"="&amp;$A48,Metrics!$K:$K,"="&amp;$B48,Metrics!$G:$G,"=Full Reporter")),IF($T$1,AVERAGEIFS(Metrics!T:T,Metrics!$J:$J,"="&amp;$A48,Metrics!$K:$K,"="&amp;$B48,Metrics!$AM:$AM,"=No"),AVERAGEIFS(Metrics!T:T,Metrics!$J:$J,"="&amp;$A48,Metrics!$K:$K,"="&amp;$B48))),"-")</f>
        <v>14.679176418571382</v>
      </c>
      <c r="K48" s="142">
        <f>IFERROR(IF($T$6,IF($T$1,AVERAGEIFS(Metrics!V:V,Metrics!$J:$J,"="&amp;$A48,Metrics!$K:$K,"="&amp;$B48,Metrics!$AM:$AM,"=No",Metrics!$G:$G,"=Full Reporter"),AVERAGEIFS(Metrics!V:V,Metrics!$J:$J,"="&amp;$A48,Metrics!$K:$K,"="&amp;$B48,Metrics!$G:$G,"=Full Reporter")),IF($T$1,AVERAGEIFS(Metrics!V:V,Metrics!$J:$J,"="&amp;$A48,Metrics!$K:$K,"="&amp;$B48,Metrics!$AM:$AM,"=No"),AVERAGEIFS(Metrics!V:V,Metrics!$J:$J,"="&amp;$A48,Metrics!$K:$K,"="&amp;$B48))),"-")</f>
        <v>1.4948894490696312</v>
      </c>
      <c r="L48" s="142">
        <f>IFERROR(IF($T$6,IF($T$1,AVERAGEIFS(Metrics!X:X,Metrics!$J:$J,"="&amp;$A48,Metrics!$K:$K,"="&amp;$B48,Metrics!$AM:$AM,"=No",Metrics!$G:$G,"=Full Reporter"),AVERAGEIFS(Metrics!X:X,Metrics!$J:$J,"="&amp;$A48,Metrics!$K:$K,"="&amp;$B48,Metrics!$G:$G,"=Full Reporter")),IF($T$1,AVERAGEIFS(Metrics!X:X,Metrics!$J:$J,"="&amp;$A48,Metrics!$K:$K,"="&amp;$B48,Metrics!$AM:$AM,"=No"),AVERAGEIFS(Metrics!X:X,Metrics!$J:$J,"="&amp;$A48,Metrics!$K:$K,"="&amp;$B48))),"-")</f>
        <v>0.37828162657562125</v>
      </c>
      <c r="M48" s="148">
        <f>IF($T$6,IF($T$1,SUMIFS(Metrics!AA:AA,Metrics!$J:$J,"="&amp;$A48,Metrics!$K:$K,"="&amp;$B48,Metrics!$AM:$AM,"=No",Metrics!$G:$G,"=Full Reporter"),SUMIFS(Metrics!AA:AA,Metrics!$J:$J,"="&amp;$A48,Metrics!$K:$K,"="&amp;$B48,Metrics!$G:$G,"=Full Reporter")),IF($T$1,SUMIFS(Metrics!AA:AA,Metrics!$J:$J,"="&amp;$A48,Metrics!$K:$K,"="&amp;$B48,Metrics!$AM:$AM,"=No"),SUMIFS(Metrics!AA:AA,Metrics!$J:$J,"="&amp;$A48,Metrics!$K:$K,"="&amp;$B48)))</f>
        <v>37748495</v>
      </c>
      <c r="N48" s="148">
        <f>IF($T$6,IF($T$1,SUMIFS(Metrics!AC:AC,Metrics!$J:$J,"="&amp;$A48,Metrics!$K:$K,"="&amp;$B48,Metrics!$AM:$AM,"=No",Metrics!$G:$G,"=Full Reporter"),SUMIFS(Metrics!AC:AC,Metrics!$J:$J,"="&amp;$A48,Metrics!$K:$K,"="&amp;$B48,Metrics!$G:$G,"=Full Reporter")),IF($T$1,SUMIFS(Metrics!AC:AC,Metrics!$J:$J,"="&amp;$A48,Metrics!$K:$K,"="&amp;$B48,Metrics!$AM:$AM,"=No"),SUMIFS(Metrics!AC:AC,Metrics!$J:$J,"="&amp;$A48,Metrics!$K:$K,"="&amp;$B48)))</f>
        <v>38562820</v>
      </c>
      <c r="O48" s="149">
        <f>IF($T$6,IF($T$1,SUMIFS(Metrics!AE:AE,Metrics!$J:$J,"="&amp;$A48,Metrics!$K:$K,"="&amp;$B48,Metrics!$AM:$AM,"=No",Metrics!$G:$G,"=Full Reporter"),SUMIFS(Metrics!AE:AE,Metrics!$J:$J,"="&amp;$A48,Metrics!$K:$K,"="&amp;$B48,Metrics!$G:$G,"=Full Reporter")),IF($T$1,SUMIFS(Metrics!AE:AE,Metrics!$J:$J,"="&amp;$A48,Metrics!$K:$K,"="&amp;$B48,Metrics!$AM:$AM,"=No"),SUMIFS(Metrics!AE:AE,Metrics!$J:$J,"="&amp;$A48,Metrics!$K:$K,"="&amp;$B48)))</f>
        <v>25796436</v>
      </c>
      <c r="P48" s="149">
        <f>IF($T$6,IF($T$1,SUMIFS(Metrics!AG:AG,Metrics!$J:$J,"="&amp;$A48,Metrics!$K:$K,"="&amp;$B48,Metrics!$AM:$AM,"=No",Metrics!$G:$G,"=Full Reporter"),SUMIFS(Metrics!AG:AG,Metrics!$J:$J,"="&amp;$A48,Metrics!$K:$K,"="&amp;$B48,Metrics!$G:$G,"=Full Reporter")),IF($T$1,SUMIFS(Metrics!AG:AG,Metrics!$J:$J,"="&amp;$A48,Metrics!$K:$K,"="&amp;$B48,Metrics!$AM:$AM,"=No"),SUMIFS(Metrics!AG:AG,Metrics!$J:$J,"="&amp;$A48,Metrics!$K:$K,"="&amp;$B48)))</f>
        <v>1757349</v>
      </c>
      <c r="Q48" s="149">
        <f>IF($T$6,IF($T$1,SUMIFS(Metrics!AI:AI,Metrics!$J:$J,"="&amp;$A48,Metrics!$K:$K,"="&amp;$B48,Metrics!$AM:$AM,"=No",Metrics!$G:$G,"=Full Reporter"),SUMIFS(Metrics!AI:AI,Metrics!$J:$J,"="&amp;$A48,Metrics!$K:$K,"="&amp;$B48,Metrics!$G:$G,"=Full Reporter")),IF($T$1,SUMIFS(Metrics!AI:AI,Metrics!$J:$J,"="&amp;$A48,Metrics!$K:$K,"="&amp;$B48,Metrics!$AM:$AM,"=No"),SUMIFS(Metrics!AI:AI,Metrics!$J:$J,"="&amp;$A48,Metrics!$K:$K,"="&amp;$B48)))</f>
        <v>101942091</v>
      </c>
      <c r="R48" s="150">
        <f>IF($T$6,IF($T$1,SUMIFS(Metrics!AK:AK,Metrics!$J:$J,"="&amp;$A48,Metrics!$K:$K,"="&amp;$B48,Metrics!$AM:$AM,"=No",Metrics!$G:$G,"=Full Reporter"),SUMIFS(Metrics!AK:AK,Metrics!$J:$J,"="&amp;$A48,Metrics!$K:$K,"="&amp;$B48,Metrics!$G:$G,"=Full Reporter")),IF($T$1,SUMIFS(Metrics!AK:AK,Metrics!$J:$J,"="&amp;$A48,Metrics!$K:$K,"="&amp;$B48,Metrics!$AM:$AM,"=No"),SUMIFS(Metrics!AK:AK,Metrics!$J:$J,"="&amp;$A48,Metrics!$K:$K,"="&amp;$B48)))</f>
        <v>18823628</v>
      </c>
      <c r="S48" s="80"/>
      <c r="T48" s="80"/>
      <c r="U48" s="80"/>
      <c r="V48" s="80"/>
      <c r="W48" s="80"/>
      <c r="X48" s="80"/>
      <c r="Y48" s="80"/>
    </row>
    <row r="49" spans="1:25" s="81" customFormat="1" ht="10">
      <c r="A49" s="176" t="s">
        <v>21</v>
      </c>
      <c r="B49" s="176" t="s">
        <v>13</v>
      </c>
      <c r="C49" s="118" t="s">
        <v>219</v>
      </c>
      <c r="D49" s="118"/>
      <c r="E49" s="118"/>
      <c r="F49" s="147">
        <f>IF($T$6,IF($T$1,SUMIFS(Metrics!L:L,Metrics!$J:$J,"="&amp;$A49,Metrics!$K:$K,"="&amp;$B49,Metrics!$AM:$AM,"=No",Metrics!$G:$G,"=Full Reporter"),SUMIFS(Metrics!L:L,Metrics!$J:$J,"="&amp;$A49,Metrics!$K:$K,"="&amp;$B49,Metrics!$G:$G,"=Full Reporter")),IF($T$1,SUMIFS(Metrics!L:L,Metrics!$J:$J,"="&amp;$A49,Metrics!$K:$K,"="&amp;$B49,Metrics!$AM:$AM,"=No"),SUMIFS(Metrics!L:L,Metrics!$J:$J,"="&amp;$A49,Metrics!$K:$K,"="&amp;$B49)))</f>
        <v>173</v>
      </c>
      <c r="G49" s="142">
        <f>IFERROR(IF($T$6,IF($T$1,AVERAGEIFS(Metrics!N:N,Metrics!$J:$J,"="&amp;$A49,Metrics!$K:$K,"="&amp;$B49,Metrics!$AM:$AM,"=No",Metrics!$G:$G,"=Full Reporter"),AVERAGEIFS(Metrics!N:N,Metrics!$J:$J,"="&amp;$A49,Metrics!$K:$K,"="&amp;$B49,Metrics!$G:$G,"=Full Reporter")),IF($T$1,AVERAGEIFS(Metrics!N:N,Metrics!$J:$J,"="&amp;$A49,Metrics!$K:$K,"="&amp;$B49,Metrics!$AM:$AM,"=No"),AVERAGEIFS(Metrics!N:N,Metrics!$J:$J,"="&amp;$A49,Metrics!$K:$K,"="&amp;$B49))),"-")</f>
        <v>0.63616243980725562</v>
      </c>
      <c r="H49" s="143">
        <f>IFERROR(IF($T$6,IF($T$1,AVERAGEIFS(Metrics!P:P,Metrics!$J:$J,"="&amp;$A49,Metrics!$K:$K,"="&amp;$B49,Metrics!$AM:$AM,"=No",Metrics!$G:$G,"=Full Reporter"),AVERAGEIFS(Metrics!P:P,Metrics!$J:$J,"="&amp;$A49,Metrics!$K:$K,"="&amp;$B49,Metrics!$G:$G,"=Full Reporter")),IF($T$1,AVERAGEIFS(Metrics!P:P,Metrics!$J:$J,"="&amp;$A49,Metrics!$K:$K,"="&amp;$B49,Metrics!$AM:$AM,"=No"),AVERAGEIFS(Metrics!P:P,Metrics!$J:$J,"="&amp;$A49,Metrics!$K:$K,"="&amp;$B49))),"-")</f>
        <v>0.14466910604495853</v>
      </c>
      <c r="I49" s="142">
        <f>IFERROR(IF($T$6,IF($T$1,AVERAGEIFS(Metrics!R:R,Metrics!$J:$J,"="&amp;$A49,Metrics!$K:$K,"="&amp;$B49,Metrics!$AM:$AM,"=No",Metrics!$G:$G,"=Full Reporter"),AVERAGEIFS(Metrics!R:R,Metrics!$J:$J,"="&amp;$A49,Metrics!$K:$K,"="&amp;$B49,Metrics!$G:$G,"=Full Reporter")),IF($T$1,AVERAGEIFS(Metrics!R:R,Metrics!$J:$J,"="&amp;$A49,Metrics!$K:$K,"="&amp;$B49,Metrics!$AM:$AM,"=No"),AVERAGEIFS(Metrics!R:R,Metrics!$J:$J,"="&amp;$A49,Metrics!$K:$K,"="&amp;$B49))),"-")</f>
        <v>190.6761960302745</v>
      </c>
      <c r="J49" s="143">
        <f>IFERROR(IF($T$6,IF($T$1,AVERAGEIFS(Metrics!T:T,Metrics!$J:$J,"="&amp;$A49,Metrics!$K:$K,"="&amp;$B49,Metrics!$AM:$AM,"=No",Metrics!$G:$G,"=Full Reporter"),AVERAGEIFS(Metrics!T:T,Metrics!$J:$J,"="&amp;$A49,Metrics!$K:$K,"="&amp;$B49,Metrics!$G:$G,"=Full Reporter")),IF($T$1,AVERAGEIFS(Metrics!T:T,Metrics!$J:$J,"="&amp;$A49,Metrics!$K:$K,"="&amp;$B49,Metrics!$AM:$AM,"=No"),AVERAGEIFS(Metrics!T:T,Metrics!$J:$J,"="&amp;$A49,Metrics!$K:$K,"="&amp;$B49))),"-")</f>
        <v>45.987013251252861</v>
      </c>
      <c r="K49" s="142">
        <f>IFERROR(IF($T$6,IF($T$1,AVERAGEIFS(Metrics!V:V,Metrics!$J:$J,"="&amp;$A49,Metrics!$K:$K,"="&amp;$B49,Metrics!$AM:$AM,"=No",Metrics!$G:$G,"=Full Reporter"),AVERAGEIFS(Metrics!V:V,Metrics!$J:$J,"="&amp;$A49,Metrics!$K:$K,"="&amp;$B49,Metrics!$G:$G,"=Full Reporter")),IF($T$1,AVERAGEIFS(Metrics!V:V,Metrics!$J:$J,"="&amp;$A49,Metrics!$K:$K,"="&amp;$B49,Metrics!$AM:$AM,"=No"),AVERAGEIFS(Metrics!V:V,Metrics!$J:$J,"="&amp;$A49,Metrics!$K:$K,"="&amp;$B49))),"-")</f>
        <v>5.9129545282060043</v>
      </c>
      <c r="L49" s="142">
        <f>IFERROR(IF($T$6,IF($T$1,AVERAGEIFS(Metrics!X:X,Metrics!$J:$J,"="&amp;$A49,Metrics!$K:$K,"="&amp;$B49,Metrics!$AM:$AM,"=No",Metrics!$G:$G,"=Full Reporter"),AVERAGEIFS(Metrics!X:X,Metrics!$J:$J,"="&amp;$A49,Metrics!$K:$K,"="&amp;$B49,Metrics!$G:$G,"=Full Reporter")),IF($T$1,AVERAGEIFS(Metrics!X:X,Metrics!$J:$J,"="&amp;$A49,Metrics!$K:$K,"="&amp;$B49,Metrics!$AM:$AM,"=No"),AVERAGEIFS(Metrics!X:X,Metrics!$J:$J,"="&amp;$A49,Metrics!$K:$K,"="&amp;$B49))),"-")</f>
        <v>4.4776033085154117</v>
      </c>
      <c r="M49" s="148">
        <f>IF($T$6,IF($T$1,SUMIFS(Metrics!AA:AA,Metrics!$J:$J,"="&amp;$A49,Metrics!$K:$K,"="&amp;$B49,Metrics!$AM:$AM,"=No",Metrics!$G:$G,"=Full Reporter"),SUMIFS(Metrics!AA:AA,Metrics!$J:$J,"="&amp;$A49,Metrics!$K:$K,"="&amp;$B49,Metrics!$G:$G,"=Full Reporter")),IF($T$1,SUMIFS(Metrics!AA:AA,Metrics!$J:$J,"="&amp;$A49,Metrics!$K:$K,"="&amp;$B49,Metrics!$AM:$AM,"=No"),SUMIFS(Metrics!AA:AA,Metrics!$J:$J,"="&amp;$A49,Metrics!$K:$K,"="&amp;$B49)))</f>
        <v>39164651</v>
      </c>
      <c r="N49" s="148">
        <f>IF($T$6,IF($T$1,SUMIFS(Metrics!AC:AC,Metrics!$J:$J,"="&amp;$A49,Metrics!$K:$K,"="&amp;$B49,Metrics!$AM:$AM,"=No",Metrics!$G:$G,"=Full Reporter"),SUMIFS(Metrics!AC:AC,Metrics!$J:$J,"="&amp;$A49,Metrics!$K:$K,"="&amp;$B49,Metrics!$G:$G,"=Full Reporter")),IF($T$1,SUMIFS(Metrics!AC:AC,Metrics!$J:$J,"="&amp;$A49,Metrics!$K:$K,"="&amp;$B49,Metrics!$AM:$AM,"=No"),SUMIFS(Metrics!AC:AC,Metrics!$J:$J,"="&amp;$A49,Metrics!$K:$K,"="&amp;$B49)))</f>
        <v>107965518</v>
      </c>
      <c r="O49" s="149">
        <f>IF($T$6,IF($T$1,SUMIFS(Metrics!AE:AE,Metrics!$J:$J,"="&amp;$A49,Metrics!$K:$K,"="&amp;$B49,Metrics!$AM:$AM,"=No",Metrics!$G:$G,"=Full Reporter"),SUMIFS(Metrics!AE:AE,Metrics!$J:$J,"="&amp;$A49,Metrics!$K:$K,"="&amp;$B49,Metrics!$G:$G,"=Full Reporter")),IF($T$1,SUMIFS(Metrics!AE:AE,Metrics!$J:$J,"="&amp;$A49,Metrics!$K:$K,"="&amp;$B49,Metrics!$AM:$AM,"=No"),SUMIFS(Metrics!AE:AE,Metrics!$J:$J,"="&amp;$A49,Metrics!$K:$K,"="&amp;$B49)))</f>
        <v>38079255</v>
      </c>
      <c r="P49" s="149">
        <f>IF($T$6,IF($T$1,SUMIFS(Metrics!AG:AG,Metrics!$J:$J,"="&amp;$A49,Metrics!$K:$K,"="&amp;$B49,Metrics!$AM:$AM,"=No",Metrics!$G:$G,"=Full Reporter"),SUMIFS(Metrics!AG:AG,Metrics!$J:$J,"="&amp;$A49,Metrics!$K:$K,"="&amp;$B49,Metrics!$G:$G,"=Full Reporter")),IF($T$1,SUMIFS(Metrics!AG:AG,Metrics!$J:$J,"="&amp;$A49,Metrics!$K:$K,"="&amp;$B49,Metrics!$AM:$AM,"=No"),SUMIFS(Metrics!AG:AG,Metrics!$J:$J,"="&amp;$A49,Metrics!$K:$K,"="&amp;$B49)))</f>
        <v>587018</v>
      </c>
      <c r="Q49" s="149">
        <f>IF($T$6,IF($T$1,SUMIFS(Metrics!AI:AI,Metrics!$J:$J,"="&amp;$A49,Metrics!$K:$K,"="&amp;$B49,Metrics!$AM:$AM,"=No",Metrics!$G:$G,"=Full Reporter"),SUMIFS(Metrics!AI:AI,Metrics!$J:$J,"="&amp;$A49,Metrics!$K:$K,"="&amp;$B49,Metrics!$G:$G,"=Full Reporter")),IF($T$1,SUMIFS(Metrics!AI:AI,Metrics!$J:$J,"="&amp;$A49,Metrics!$K:$K,"="&amp;$B49,Metrics!$AM:$AM,"=No"),SUMIFS(Metrics!AI:AI,Metrics!$J:$J,"="&amp;$A49,Metrics!$K:$K,"="&amp;$B49)))</f>
        <v>85969180</v>
      </c>
      <c r="R49" s="150">
        <f>IF($T$6,IF($T$1,SUMIFS(Metrics!AK:AK,Metrics!$J:$J,"="&amp;$A49,Metrics!$K:$K,"="&amp;$B49,Metrics!$AM:$AM,"=No",Metrics!$G:$G,"=Full Reporter"),SUMIFS(Metrics!AK:AK,Metrics!$J:$J,"="&amp;$A49,Metrics!$K:$K,"="&amp;$B49,Metrics!$G:$G,"=Full Reporter")),IF($T$1,SUMIFS(Metrics!AK:AK,Metrics!$J:$J,"="&amp;$A49,Metrics!$K:$K,"="&amp;$B49,Metrics!$AM:$AM,"=No"),SUMIFS(Metrics!AK:AK,Metrics!$J:$J,"="&amp;$A49,Metrics!$K:$K,"="&amp;$B49)))</f>
        <v>4406652</v>
      </c>
      <c r="S49" s="80"/>
      <c r="T49" s="80"/>
      <c r="U49" s="80"/>
      <c r="V49" s="80"/>
      <c r="W49" s="80"/>
      <c r="X49" s="80"/>
      <c r="Y49" s="80"/>
    </row>
    <row r="50" spans="1:25" s="81" customFormat="1" ht="10">
      <c r="A50" s="176" t="s">
        <v>21</v>
      </c>
      <c r="B50" s="176" t="s">
        <v>16</v>
      </c>
      <c r="C50" s="118" t="s">
        <v>220</v>
      </c>
      <c r="D50" s="118"/>
      <c r="E50" s="118"/>
      <c r="F50" s="147">
        <f>IF($T$6,IF($T$1,SUMIFS(Metrics!L:L,Metrics!$J:$J,"="&amp;$A50,Metrics!$K:$K,"="&amp;$B50,Metrics!$AM:$AM,"=No",Metrics!$G:$G,"=Full Reporter"),SUMIFS(Metrics!L:L,Metrics!$J:$J,"="&amp;$A50,Metrics!$K:$K,"="&amp;$B50,Metrics!$G:$G,"=Full Reporter")),IF($T$1,SUMIFS(Metrics!L:L,Metrics!$J:$J,"="&amp;$A50,Metrics!$K:$K,"="&amp;$B50,Metrics!$AM:$AM,"=No"),SUMIFS(Metrics!L:L,Metrics!$J:$J,"="&amp;$A50,Metrics!$K:$K,"="&amp;$B50)))</f>
        <v>39</v>
      </c>
      <c r="G50" s="142">
        <f>IFERROR(IF($T$6,IF($T$1,AVERAGEIFS(Metrics!N:N,Metrics!$J:$J,"="&amp;$A50,Metrics!$K:$K,"="&amp;$B50,Metrics!$AM:$AM,"=No",Metrics!$G:$G,"=Full Reporter"),AVERAGEIFS(Metrics!N:N,Metrics!$J:$J,"="&amp;$A50,Metrics!$K:$K,"="&amp;$B50,Metrics!$G:$G,"=Full Reporter")),IF($T$1,AVERAGEIFS(Metrics!N:N,Metrics!$J:$J,"="&amp;$A50,Metrics!$K:$K,"="&amp;$B50,Metrics!$AM:$AM,"=No"),AVERAGEIFS(Metrics!N:N,Metrics!$J:$J,"="&amp;$A50,Metrics!$K:$K,"="&amp;$B50))),"-")</f>
        <v>0.51227224629477019</v>
      </c>
      <c r="H50" s="143">
        <f>IFERROR(IF($T$6,IF($T$1,AVERAGEIFS(Metrics!P:P,Metrics!$J:$J,"="&amp;$A50,Metrics!$K:$K,"="&amp;$B50,Metrics!$AM:$AM,"=No",Metrics!$G:$G,"=Full Reporter"),AVERAGEIFS(Metrics!P:P,Metrics!$J:$J,"="&amp;$A50,Metrics!$K:$K,"="&amp;$B50,Metrics!$G:$G,"=Full Reporter")),IF($T$1,AVERAGEIFS(Metrics!P:P,Metrics!$J:$J,"="&amp;$A50,Metrics!$K:$K,"="&amp;$B50,Metrics!$AM:$AM,"=No"),AVERAGEIFS(Metrics!P:P,Metrics!$J:$J,"="&amp;$A50,Metrics!$K:$K,"="&amp;$B50))),"-")</f>
        <v>0.14718814650138029</v>
      </c>
      <c r="I50" s="142">
        <f>IFERROR(IF($T$6,IF($T$1,AVERAGEIFS(Metrics!R:R,Metrics!$J:$J,"="&amp;$A50,Metrics!$K:$K,"="&amp;$B50,Metrics!$AM:$AM,"=No",Metrics!$G:$G,"=Full Reporter"),AVERAGEIFS(Metrics!R:R,Metrics!$J:$J,"="&amp;$A50,Metrics!$K:$K,"="&amp;$B50,Metrics!$G:$G,"=Full Reporter")),IF($T$1,AVERAGEIFS(Metrics!R:R,Metrics!$J:$J,"="&amp;$A50,Metrics!$K:$K,"="&amp;$B50,Metrics!$AM:$AM,"=No"),AVERAGEIFS(Metrics!R:R,Metrics!$J:$J,"="&amp;$A50,Metrics!$K:$K,"="&amp;$B50))),"-")</f>
        <v>198.7321110793043</v>
      </c>
      <c r="J50" s="143">
        <f>IFERROR(IF($T$6,IF($T$1,AVERAGEIFS(Metrics!T:T,Metrics!$J:$J,"="&amp;$A50,Metrics!$K:$K,"="&amp;$B50,Metrics!$AM:$AM,"=No",Metrics!$G:$G,"=Full Reporter"),AVERAGEIFS(Metrics!T:T,Metrics!$J:$J,"="&amp;$A50,Metrics!$K:$K,"="&amp;$B50,Metrics!$G:$G,"=Full Reporter")),IF($T$1,AVERAGEIFS(Metrics!T:T,Metrics!$J:$J,"="&amp;$A50,Metrics!$K:$K,"="&amp;$B50,Metrics!$AM:$AM,"=No"),AVERAGEIFS(Metrics!T:T,Metrics!$J:$J,"="&amp;$A50,Metrics!$K:$K,"="&amp;$B50))),"-")</f>
        <v>62.98758074081195</v>
      </c>
      <c r="K50" s="142">
        <f>IFERROR(IF($T$6,IF($T$1,AVERAGEIFS(Metrics!V:V,Metrics!$J:$J,"="&amp;$A50,Metrics!$K:$K,"="&amp;$B50,Metrics!$AM:$AM,"=No",Metrics!$G:$G,"=Full Reporter"),AVERAGEIFS(Metrics!V:V,Metrics!$J:$J,"="&amp;$A50,Metrics!$K:$K,"="&amp;$B50,Metrics!$G:$G,"=Full Reporter")),IF($T$1,AVERAGEIFS(Metrics!V:V,Metrics!$J:$J,"="&amp;$A50,Metrics!$K:$K,"="&amp;$B50,Metrics!$AM:$AM,"=No"),AVERAGEIFS(Metrics!V:V,Metrics!$J:$J,"="&amp;$A50,Metrics!$K:$K,"="&amp;$B50))),"-")</f>
        <v>3.2428949747021467</v>
      </c>
      <c r="L50" s="142">
        <f>IFERROR(IF($T$6,IF($T$1,AVERAGEIFS(Metrics!X:X,Metrics!$J:$J,"="&amp;$A50,Metrics!$K:$K,"="&amp;$B50,Metrics!$AM:$AM,"=No",Metrics!$G:$G,"=Full Reporter"),AVERAGEIFS(Metrics!X:X,Metrics!$J:$J,"="&amp;$A50,Metrics!$K:$K,"="&amp;$B50,Metrics!$G:$G,"=Full Reporter")),IF($T$1,AVERAGEIFS(Metrics!X:X,Metrics!$J:$J,"="&amp;$A50,Metrics!$K:$K,"="&amp;$B50,Metrics!$AM:$AM,"=No"),AVERAGEIFS(Metrics!X:X,Metrics!$J:$J,"="&amp;$A50,Metrics!$K:$K,"="&amp;$B50))),"-")</f>
        <v>2.2240297993866296</v>
      </c>
      <c r="M50" s="148">
        <f>IF($T$6,IF($T$1,SUMIFS(Metrics!AA:AA,Metrics!$J:$J,"="&amp;$A50,Metrics!$K:$K,"="&amp;$B50,Metrics!$AM:$AM,"=No",Metrics!$G:$G,"=Full Reporter"),SUMIFS(Metrics!AA:AA,Metrics!$J:$J,"="&amp;$A50,Metrics!$K:$K,"="&amp;$B50,Metrics!$G:$G,"=Full Reporter")),IF($T$1,SUMIFS(Metrics!AA:AA,Metrics!$J:$J,"="&amp;$A50,Metrics!$K:$K,"="&amp;$B50,Metrics!$AM:$AM,"=No"),SUMIFS(Metrics!AA:AA,Metrics!$J:$J,"="&amp;$A50,Metrics!$K:$K,"="&amp;$B50)))</f>
        <v>7174368</v>
      </c>
      <c r="N50" s="148">
        <f>IF($T$6,IF($T$1,SUMIFS(Metrics!AC:AC,Metrics!$J:$J,"="&amp;$A50,Metrics!$K:$K,"="&amp;$B50,Metrics!$AM:$AM,"=No",Metrics!$G:$G,"=Full Reporter"),SUMIFS(Metrics!AC:AC,Metrics!$J:$J,"="&amp;$A50,Metrics!$K:$K,"="&amp;$B50,Metrics!$G:$G,"=Full Reporter")),IF($T$1,SUMIFS(Metrics!AC:AC,Metrics!$J:$J,"="&amp;$A50,Metrics!$K:$K,"="&amp;$B50,Metrics!$AM:$AM,"=No"),SUMIFS(Metrics!AC:AC,Metrics!$J:$J,"="&amp;$A50,Metrics!$K:$K,"="&amp;$B50)))</f>
        <v>39454172</v>
      </c>
      <c r="O50" s="149">
        <f>IF($T$6,IF($T$1,SUMIFS(Metrics!AE:AE,Metrics!$J:$J,"="&amp;$A50,Metrics!$K:$K,"="&amp;$B50,Metrics!$AM:$AM,"=No",Metrics!$G:$G,"=Full Reporter"),SUMIFS(Metrics!AE:AE,Metrics!$J:$J,"="&amp;$A50,Metrics!$K:$K,"="&amp;$B50,Metrics!$G:$G,"=Full Reporter")),IF($T$1,SUMIFS(Metrics!AE:AE,Metrics!$J:$J,"="&amp;$A50,Metrics!$K:$K,"="&amp;$B50,Metrics!$AM:$AM,"=No"),SUMIFS(Metrics!AE:AE,Metrics!$J:$J,"="&amp;$A50,Metrics!$K:$K,"="&amp;$B50)))</f>
        <v>11906965</v>
      </c>
      <c r="P50" s="149">
        <f>IF($T$6,IF($T$1,SUMIFS(Metrics!AG:AG,Metrics!$J:$J,"="&amp;$A50,Metrics!$K:$K,"="&amp;$B50,Metrics!$AM:$AM,"=No",Metrics!$G:$G,"=Full Reporter"),SUMIFS(Metrics!AG:AG,Metrics!$J:$J,"="&amp;$A50,Metrics!$K:$K,"="&amp;$B50,Metrics!$G:$G,"=Full Reporter")),IF($T$1,SUMIFS(Metrics!AG:AG,Metrics!$J:$J,"="&amp;$A50,Metrics!$K:$K,"="&amp;$B50,Metrics!$AM:$AM,"=No"),SUMIFS(Metrics!AG:AG,Metrics!$J:$J,"="&amp;$A50,Metrics!$K:$K,"="&amp;$B50)))</f>
        <v>217445</v>
      </c>
      <c r="Q50" s="149">
        <f>IF($T$6,IF($T$1,SUMIFS(Metrics!AI:AI,Metrics!$J:$J,"="&amp;$A50,Metrics!$K:$K,"="&amp;$B50,Metrics!$AM:$AM,"=No",Metrics!$G:$G,"=Full Reporter"),SUMIFS(Metrics!AI:AI,Metrics!$J:$J,"="&amp;$A50,Metrics!$K:$K,"="&amp;$B50,Metrics!$G:$G,"=Full Reporter")),IF($T$1,SUMIFS(Metrics!AI:AI,Metrics!$J:$J,"="&amp;$A50,Metrics!$K:$K,"="&amp;$B50,Metrics!$AM:$AM,"=No"),SUMIFS(Metrics!AI:AI,Metrics!$J:$J,"="&amp;$A50,Metrics!$K:$K,"="&amp;$B50)))</f>
        <v>18935797</v>
      </c>
      <c r="R50" s="150">
        <f>IF($T$6,IF($T$1,SUMIFS(Metrics!AK:AK,Metrics!$J:$J,"="&amp;$A50,Metrics!$K:$K,"="&amp;$B50,Metrics!$AM:$AM,"=No",Metrics!$G:$G,"=Full Reporter"),SUMIFS(Metrics!AK:AK,Metrics!$J:$J,"="&amp;$A50,Metrics!$K:$K,"="&amp;$B50,Metrics!$G:$G,"=Full Reporter")),IF($T$1,SUMIFS(Metrics!AK:AK,Metrics!$J:$J,"="&amp;$A50,Metrics!$K:$K,"="&amp;$B50,Metrics!$AM:$AM,"=No"),SUMIFS(Metrics!AK:AK,Metrics!$J:$J,"="&amp;$A50,Metrics!$K:$K,"="&amp;$B50)))</f>
        <v>1311488</v>
      </c>
      <c r="S50" s="80"/>
      <c r="T50" s="80"/>
      <c r="U50" s="80"/>
      <c r="V50" s="80"/>
      <c r="W50" s="80"/>
      <c r="X50" s="80"/>
      <c r="Y50" s="80"/>
    </row>
    <row r="51" spans="1:25" s="81" customFormat="1" ht="10">
      <c r="A51" s="176" t="s">
        <v>40</v>
      </c>
      <c r="B51" s="176" t="s">
        <v>13</v>
      </c>
      <c r="C51" s="118" t="s">
        <v>221</v>
      </c>
      <c r="D51" s="118"/>
      <c r="E51" s="118"/>
      <c r="F51" s="147">
        <f>IF($T$6,IF($T$1,SUMIFS(Metrics!L:L,Metrics!$J:$J,"="&amp;$A51,Metrics!$K:$K,"="&amp;$B51,Metrics!$AM:$AM,"=No",Metrics!$G:$G,"=Full Reporter"),SUMIFS(Metrics!L:L,Metrics!$J:$J,"="&amp;$A51,Metrics!$K:$K,"="&amp;$B51,Metrics!$G:$G,"=Full Reporter")),IF($T$1,SUMIFS(Metrics!L:L,Metrics!$J:$J,"="&amp;$A51,Metrics!$K:$K,"="&amp;$B51,Metrics!$AM:$AM,"=No"),SUMIFS(Metrics!L:L,Metrics!$J:$J,"="&amp;$A51,Metrics!$K:$K,"="&amp;$B51)))</f>
        <v>391</v>
      </c>
      <c r="G51" s="142">
        <f>IFERROR(IF($T$6,IF($T$1,AVERAGEIFS(Metrics!N:N,Metrics!$J:$J,"="&amp;$A51,Metrics!$K:$K,"="&amp;$B51,Metrics!$AM:$AM,"=No",Metrics!$G:$G,"=Full Reporter"),AVERAGEIFS(Metrics!N:N,Metrics!$J:$J,"="&amp;$A51,Metrics!$K:$K,"="&amp;$B51,Metrics!$G:$G,"=Full Reporter")),IF($T$1,AVERAGEIFS(Metrics!N:N,Metrics!$J:$J,"="&amp;$A51,Metrics!$K:$K,"="&amp;$B51,Metrics!$AM:$AM,"=No"),AVERAGEIFS(Metrics!N:N,Metrics!$J:$J,"="&amp;$A51,Metrics!$K:$K,"="&amp;$B51))),"-")</f>
        <v>0.96431765197677921</v>
      </c>
      <c r="H51" s="143">
        <f>IFERROR(IF($T$6,IF($T$1,AVERAGEIFS(Metrics!P:P,Metrics!$J:$J,"="&amp;$A51,Metrics!$K:$K,"="&amp;$B51,Metrics!$AM:$AM,"=No",Metrics!$G:$G,"=Full Reporter"),AVERAGEIFS(Metrics!P:P,Metrics!$J:$J,"="&amp;$A51,Metrics!$K:$K,"="&amp;$B51,Metrics!$G:$G,"=Full Reporter")),IF($T$1,AVERAGEIFS(Metrics!P:P,Metrics!$J:$J,"="&amp;$A51,Metrics!$K:$K,"="&amp;$B51,Metrics!$AM:$AM,"=No"),AVERAGEIFS(Metrics!P:P,Metrics!$J:$J,"="&amp;$A51,Metrics!$K:$K,"="&amp;$B51))),"-")</f>
        <v>0.2879184750713632</v>
      </c>
      <c r="I51" s="142">
        <f>IFERROR(IF($T$6,IF($T$1,AVERAGEIFS(Metrics!R:R,Metrics!$J:$J,"="&amp;$A51,Metrics!$K:$K,"="&amp;$B51,Metrics!$AM:$AM,"=No",Metrics!$G:$G,"=Full Reporter"),AVERAGEIFS(Metrics!R:R,Metrics!$J:$J,"="&amp;$A51,Metrics!$K:$K,"="&amp;$B51,Metrics!$G:$G,"=Full Reporter")),IF($T$1,AVERAGEIFS(Metrics!R:R,Metrics!$J:$J,"="&amp;$A51,Metrics!$K:$K,"="&amp;$B51,Metrics!$AM:$AM,"=No"),AVERAGEIFS(Metrics!R:R,Metrics!$J:$J,"="&amp;$A51,Metrics!$K:$K,"="&amp;$B51))),"-")</f>
        <v>185.63000797954939</v>
      </c>
      <c r="J51" s="143">
        <f>IFERROR(IF($T$6,IF($T$1,AVERAGEIFS(Metrics!T:T,Metrics!$J:$J,"="&amp;$A51,Metrics!$K:$K,"="&amp;$B51,Metrics!$AM:$AM,"=No",Metrics!$G:$G,"=Full Reporter"),AVERAGEIFS(Metrics!T:T,Metrics!$J:$J,"="&amp;$A51,Metrics!$K:$K,"="&amp;$B51,Metrics!$G:$G,"=Full Reporter")),IF($T$1,AVERAGEIFS(Metrics!T:T,Metrics!$J:$J,"="&amp;$A51,Metrics!$K:$K,"="&amp;$B51,Metrics!$AM:$AM,"=No"),AVERAGEIFS(Metrics!T:T,Metrics!$J:$J,"="&amp;$A51,Metrics!$K:$K,"="&amp;$B51))),"-")</f>
        <v>50.01993751477098</v>
      </c>
      <c r="K51" s="142">
        <f>IFERROR(IF($T$6,IF($T$1,AVERAGEIFS(Metrics!V:V,Metrics!$J:$J,"="&amp;$A51,Metrics!$K:$K,"="&amp;$B51,Metrics!$AM:$AM,"=No",Metrics!$G:$G,"=Full Reporter"),AVERAGEIFS(Metrics!V:V,Metrics!$J:$J,"="&amp;$A51,Metrics!$K:$K,"="&amp;$B51,Metrics!$G:$G,"=Full Reporter")),IF($T$1,AVERAGEIFS(Metrics!V:V,Metrics!$J:$J,"="&amp;$A51,Metrics!$K:$K,"="&amp;$B51,Metrics!$AM:$AM,"=No"),AVERAGEIFS(Metrics!V:V,Metrics!$J:$J,"="&amp;$A51,Metrics!$K:$K,"="&amp;$B51))),"-")</f>
        <v>3.8277740621873222</v>
      </c>
      <c r="L51" s="142">
        <f>IFERROR(IF($T$6,IF($T$1,AVERAGEIFS(Metrics!X:X,Metrics!$J:$J,"="&amp;$A51,Metrics!$K:$K,"="&amp;$B51,Metrics!$AM:$AM,"=No",Metrics!$G:$G,"=Full Reporter"),AVERAGEIFS(Metrics!X:X,Metrics!$J:$J,"="&amp;$A51,Metrics!$K:$K,"="&amp;$B51,Metrics!$G:$G,"=Full Reporter")),IF($T$1,AVERAGEIFS(Metrics!X:X,Metrics!$J:$J,"="&amp;$A51,Metrics!$K:$K,"="&amp;$B51,Metrics!$AM:$AM,"=No"),AVERAGEIFS(Metrics!X:X,Metrics!$J:$J,"="&amp;$A51,Metrics!$K:$K,"="&amp;$B51))),"-")</f>
        <v>1.8934614600424851</v>
      </c>
      <c r="M51" s="148">
        <f>IF($T$6,IF($T$1,SUMIFS(Metrics!AA:AA,Metrics!$J:$J,"="&amp;$A51,Metrics!$K:$K,"="&amp;$B51,Metrics!$AM:$AM,"=No",Metrics!$G:$G,"=Full Reporter"),SUMIFS(Metrics!AA:AA,Metrics!$J:$J,"="&amp;$A51,Metrics!$K:$K,"="&amp;$B51,Metrics!$G:$G,"=Full Reporter")),IF($T$1,SUMIFS(Metrics!AA:AA,Metrics!$J:$J,"="&amp;$A51,Metrics!$K:$K,"="&amp;$B51,Metrics!$AM:$AM,"=No"),SUMIFS(Metrics!AA:AA,Metrics!$J:$J,"="&amp;$A51,Metrics!$K:$K,"="&amp;$B51)))</f>
        <v>84041284</v>
      </c>
      <c r="N51" s="148">
        <f>IF($T$6,IF($T$1,SUMIFS(Metrics!AC:AC,Metrics!$J:$J,"="&amp;$A51,Metrics!$K:$K,"="&amp;$B51,Metrics!$AM:$AM,"=No",Metrics!$G:$G,"=Full Reporter"),SUMIFS(Metrics!AC:AC,Metrics!$J:$J,"="&amp;$A51,Metrics!$K:$K,"="&amp;$B51,Metrics!$G:$G,"=Full Reporter")),IF($T$1,SUMIFS(Metrics!AC:AC,Metrics!$J:$J,"="&amp;$A51,Metrics!$K:$K,"="&amp;$B51,Metrics!$AM:$AM,"=No"),SUMIFS(Metrics!AC:AC,Metrics!$J:$J,"="&amp;$A51,Metrics!$K:$K,"="&amp;$B51)))</f>
        <v>262400708</v>
      </c>
      <c r="O51" s="149">
        <f>IF($T$6,IF($T$1,SUMIFS(Metrics!AE:AE,Metrics!$J:$J,"="&amp;$A51,Metrics!$K:$K,"="&amp;$B51,Metrics!$AM:$AM,"=No",Metrics!$G:$G,"=Full Reporter"),SUMIFS(Metrics!AE:AE,Metrics!$J:$J,"="&amp;$A51,Metrics!$K:$K,"="&amp;$B51,Metrics!$G:$G,"=Full Reporter")),IF($T$1,SUMIFS(Metrics!AE:AE,Metrics!$J:$J,"="&amp;$A51,Metrics!$K:$K,"="&amp;$B51,Metrics!$AM:$AM,"=No"),SUMIFS(Metrics!AE:AE,Metrics!$J:$J,"="&amp;$A51,Metrics!$K:$K,"="&amp;$B51)))</f>
        <v>89682501</v>
      </c>
      <c r="P51" s="149">
        <f>IF($T$6,IF($T$1,SUMIFS(Metrics!AG:AG,Metrics!$J:$J,"="&amp;$A51,Metrics!$K:$K,"="&amp;$B51,Metrics!$AM:$AM,"=No",Metrics!$G:$G,"=Full Reporter"),SUMIFS(Metrics!AG:AG,Metrics!$J:$J,"="&amp;$A51,Metrics!$K:$K,"="&amp;$B51,Metrics!$G:$G,"=Full Reporter")),IF($T$1,SUMIFS(Metrics!AG:AG,Metrics!$J:$J,"="&amp;$A51,Metrics!$K:$K,"="&amp;$B51,Metrics!$AM:$AM,"=No"),SUMIFS(Metrics!AG:AG,Metrics!$J:$J,"="&amp;$A51,Metrics!$K:$K,"="&amp;$B51)))</f>
        <v>1568360</v>
      </c>
      <c r="Q51" s="149">
        <f>IF($T$6,IF($T$1,SUMIFS(Metrics!AI:AI,Metrics!$J:$J,"="&amp;$A51,Metrics!$K:$K,"="&amp;$B51,Metrics!$AM:$AM,"=No",Metrics!$G:$G,"=Full Reporter"),SUMIFS(Metrics!AI:AI,Metrics!$J:$J,"="&amp;$A51,Metrics!$K:$K,"="&amp;$B51,Metrics!$G:$G,"=Full Reporter")),IF($T$1,SUMIFS(Metrics!AI:AI,Metrics!$J:$J,"="&amp;$A51,Metrics!$K:$K,"="&amp;$B51,Metrics!$AM:$AM,"=No"),SUMIFS(Metrics!AI:AI,Metrics!$J:$J,"="&amp;$A51,Metrics!$K:$K,"="&amp;$B51)))</f>
        <v>146217821</v>
      </c>
      <c r="R51" s="150">
        <f>IF($T$6,IF($T$1,SUMIFS(Metrics!AK:AK,Metrics!$J:$J,"="&amp;$A51,Metrics!$K:$K,"="&amp;$B51,Metrics!$AM:$AM,"=No",Metrics!$G:$G,"=Full Reporter"),SUMIFS(Metrics!AK:AK,Metrics!$J:$J,"="&amp;$A51,Metrics!$K:$K,"="&amp;$B51,Metrics!$G:$G,"=Full Reporter")),IF($T$1,SUMIFS(Metrics!AK:AK,Metrics!$J:$J,"="&amp;$A51,Metrics!$K:$K,"="&amp;$B51,Metrics!$AM:$AM,"=No"),SUMIFS(Metrics!AK:AK,Metrics!$J:$J,"="&amp;$A51,Metrics!$K:$K,"="&amp;$B51)))</f>
        <v>10586742</v>
      </c>
      <c r="S51" s="80"/>
      <c r="T51" s="80"/>
      <c r="U51" s="80"/>
      <c r="V51" s="80"/>
      <c r="W51" s="80"/>
      <c r="X51" s="80"/>
      <c r="Y51" s="80"/>
    </row>
    <row r="52" spans="1:25" s="81" customFormat="1" ht="10">
      <c r="A52" s="176" t="s">
        <v>17</v>
      </c>
      <c r="B52" s="176" t="s">
        <v>13</v>
      </c>
      <c r="C52" s="118" t="s">
        <v>222</v>
      </c>
      <c r="D52" s="118"/>
      <c r="E52" s="118"/>
      <c r="F52" s="147">
        <f>IF($T$6,IF($T$1,SUMIFS(Metrics!L:L,Metrics!$J:$J,"="&amp;$A52,Metrics!$K:$K,"="&amp;$B52,Metrics!$AM:$AM,"=No",Metrics!$G:$G,"=Full Reporter"),SUMIFS(Metrics!L:L,Metrics!$J:$J,"="&amp;$A52,Metrics!$K:$K,"="&amp;$B52,Metrics!$G:$G,"=Full Reporter")),IF($T$1,SUMIFS(Metrics!L:L,Metrics!$J:$J,"="&amp;$A52,Metrics!$K:$K,"="&amp;$B52,Metrics!$AM:$AM,"=No"),SUMIFS(Metrics!L:L,Metrics!$J:$J,"="&amp;$A52,Metrics!$K:$K,"="&amp;$B52)))</f>
        <v>8007</v>
      </c>
      <c r="G52" s="142">
        <f>IFERROR(IF($T$6,IF($T$1,AVERAGEIFS(Metrics!N:N,Metrics!$J:$J,"="&amp;$A52,Metrics!$K:$K,"="&amp;$B52,Metrics!$AM:$AM,"=No",Metrics!$G:$G,"=Full Reporter"),AVERAGEIFS(Metrics!N:N,Metrics!$J:$J,"="&amp;$A52,Metrics!$K:$K,"="&amp;$B52,Metrics!$G:$G,"=Full Reporter")),IF($T$1,AVERAGEIFS(Metrics!N:N,Metrics!$J:$J,"="&amp;$A52,Metrics!$K:$K,"="&amp;$B52,Metrics!$AM:$AM,"=No"),AVERAGEIFS(Metrics!N:N,Metrics!$J:$J,"="&amp;$A52,Metrics!$K:$K,"="&amp;$B52))),"-")</f>
        <v>2.6790647853526792</v>
      </c>
      <c r="H52" s="143">
        <f>IFERROR(IF($T$6,IF($T$1,AVERAGEIFS(Metrics!P:P,Metrics!$J:$J,"="&amp;$A52,Metrics!$K:$K,"="&amp;$B52,Metrics!$AM:$AM,"=No",Metrics!$G:$G,"=Full Reporter"),AVERAGEIFS(Metrics!P:P,Metrics!$J:$J,"="&amp;$A52,Metrics!$K:$K,"="&amp;$B52,Metrics!$G:$G,"=Full Reporter")),IF($T$1,AVERAGEIFS(Metrics!P:P,Metrics!$J:$J,"="&amp;$A52,Metrics!$K:$K,"="&amp;$B52,Metrics!$AM:$AM,"=No"),AVERAGEIFS(Metrics!P:P,Metrics!$J:$J,"="&amp;$A52,Metrics!$K:$K,"="&amp;$B52))),"-")</f>
        <v>0.69051797611791566</v>
      </c>
      <c r="I52" s="142">
        <f>IFERROR(IF($T$6,IF($T$1,AVERAGEIFS(Metrics!R:R,Metrics!$J:$J,"="&amp;$A52,Metrics!$K:$K,"="&amp;$B52,Metrics!$AM:$AM,"=No",Metrics!$G:$G,"=Full Reporter"),AVERAGEIFS(Metrics!R:R,Metrics!$J:$J,"="&amp;$A52,Metrics!$K:$K,"="&amp;$B52,Metrics!$G:$G,"=Full Reporter")),IF($T$1,AVERAGEIFS(Metrics!R:R,Metrics!$J:$J,"="&amp;$A52,Metrics!$K:$K,"="&amp;$B52,Metrics!$AM:$AM,"=No"),AVERAGEIFS(Metrics!R:R,Metrics!$J:$J,"="&amp;$A52,Metrics!$K:$K,"="&amp;$B52))),"-")</f>
        <v>34.916806202199567</v>
      </c>
      <c r="J52" s="143">
        <f>IFERROR(IF($T$6,IF($T$1,AVERAGEIFS(Metrics!T:T,Metrics!$J:$J,"="&amp;$A52,Metrics!$K:$K,"="&amp;$B52,Metrics!$AM:$AM,"=No",Metrics!$G:$G,"=Full Reporter"),AVERAGEIFS(Metrics!T:T,Metrics!$J:$J,"="&amp;$A52,Metrics!$K:$K,"="&amp;$B52,Metrics!$G:$G,"=Full Reporter")),IF($T$1,AVERAGEIFS(Metrics!T:T,Metrics!$J:$J,"="&amp;$A52,Metrics!$K:$K,"="&amp;$B52,Metrics!$AM:$AM,"=No"),AVERAGEIFS(Metrics!T:T,Metrics!$J:$J,"="&amp;$A52,Metrics!$K:$K,"="&amp;$B52))),"-")</f>
        <v>6.2443741543337108</v>
      </c>
      <c r="K52" s="142">
        <f>IFERROR(IF($T$6,IF($T$1,AVERAGEIFS(Metrics!V:V,Metrics!$J:$J,"="&amp;$A52,Metrics!$K:$K,"="&amp;$B52,Metrics!$AM:$AM,"=No",Metrics!$G:$G,"=Full Reporter"),AVERAGEIFS(Metrics!V:V,Metrics!$J:$J,"="&amp;$A52,Metrics!$K:$K,"="&amp;$B52,Metrics!$G:$G,"=Full Reporter")),IF($T$1,AVERAGEIFS(Metrics!V:V,Metrics!$J:$J,"="&amp;$A52,Metrics!$K:$K,"="&amp;$B52,Metrics!$AM:$AM,"=No"),AVERAGEIFS(Metrics!V:V,Metrics!$J:$J,"="&amp;$A52,Metrics!$K:$K,"="&amp;$B52))),"-")</f>
        <v>6.8430672621985895</v>
      </c>
      <c r="L52" s="142">
        <f>IFERROR(IF($T$6,IF($T$1,AVERAGEIFS(Metrics!X:X,Metrics!$J:$J,"="&amp;$A52,Metrics!$K:$K,"="&amp;$B52,Metrics!$AM:$AM,"=No",Metrics!$G:$G,"=Full Reporter"),AVERAGEIFS(Metrics!X:X,Metrics!$J:$J,"="&amp;$A52,Metrics!$K:$K,"="&amp;$B52,Metrics!$G:$G,"=Full Reporter")),IF($T$1,AVERAGEIFS(Metrics!X:X,Metrics!$J:$J,"="&amp;$A52,Metrics!$K:$K,"="&amp;$B52,Metrics!$AM:$AM,"=No"),AVERAGEIFS(Metrics!X:X,Metrics!$J:$J,"="&amp;$A52,Metrics!$K:$K,"="&amp;$B52))),"-")</f>
        <v>0.14779748529378109</v>
      </c>
      <c r="M52" s="148">
        <f>IF($T$6,IF($T$1,SUMIFS(Metrics!AA:AA,Metrics!$J:$J,"="&amp;$A52,Metrics!$K:$K,"="&amp;$B52,Metrics!$AM:$AM,"=No",Metrics!$G:$G,"=Full Reporter"),SUMIFS(Metrics!AA:AA,Metrics!$J:$J,"="&amp;$A52,Metrics!$K:$K,"="&amp;$B52,Metrics!$G:$G,"=Full Reporter")),IF($T$1,SUMIFS(Metrics!AA:AA,Metrics!$J:$J,"="&amp;$A52,Metrics!$K:$K,"="&amp;$B52,Metrics!$AM:$AM,"=No"),SUMIFS(Metrics!AA:AA,Metrics!$J:$J,"="&amp;$A52,Metrics!$K:$K,"="&amp;$B52)))</f>
        <v>62821470</v>
      </c>
      <c r="N52" s="148">
        <f>IF($T$6,IF($T$1,SUMIFS(Metrics!AC:AC,Metrics!$J:$J,"="&amp;$A52,Metrics!$K:$K,"="&amp;$B52,Metrics!$AM:$AM,"=No",Metrics!$G:$G,"=Full Reporter"),SUMIFS(Metrics!AC:AC,Metrics!$J:$J,"="&amp;$A52,Metrics!$K:$K,"="&amp;$B52,Metrics!$G:$G,"=Full Reporter")),IF($T$1,SUMIFS(Metrics!AC:AC,Metrics!$J:$J,"="&amp;$A52,Metrics!$K:$K,"="&amp;$B52,Metrics!$AM:$AM,"=No"),SUMIFS(Metrics!AC:AC,Metrics!$J:$J,"="&amp;$A52,Metrics!$K:$K,"="&amp;$B52)))</f>
        <v>78553519</v>
      </c>
      <c r="O52" s="149">
        <f>IF($T$6,IF($T$1,SUMIFS(Metrics!AE:AE,Metrics!$J:$J,"="&amp;$A52,Metrics!$K:$K,"="&amp;$B52,Metrics!$AM:$AM,"=No",Metrics!$G:$G,"=Full Reporter"),SUMIFS(Metrics!AE:AE,Metrics!$J:$J,"="&amp;$A52,Metrics!$K:$K,"="&amp;$B52,Metrics!$G:$G,"=Full Reporter")),IF($T$1,SUMIFS(Metrics!AE:AE,Metrics!$J:$J,"="&amp;$A52,Metrics!$K:$K,"="&amp;$B52,Metrics!$AM:$AM,"=No"),SUMIFS(Metrics!AE:AE,Metrics!$J:$J,"="&amp;$A52,Metrics!$K:$K,"="&amp;$B52)))</f>
        <v>21756578</v>
      </c>
      <c r="P52" s="149">
        <f>IF($T$6,IF($T$1,SUMIFS(Metrics!AG:AG,Metrics!$J:$J,"="&amp;$A52,Metrics!$K:$K,"="&amp;$B52,Metrics!$AM:$AM,"=No",Metrics!$G:$G,"=Full Reporter"),SUMIFS(Metrics!AG:AG,Metrics!$J:$J,"="&amp;$A52,Metrics!$K:$K,"="&amp;$B52,Metrics!$G:$G,"=Full Reporter")),IF($T$1,SUMIFS(Metrics!AG:AG,Metrics!$J:$J,"="&amp;$A52,Metrics!$K:$K,"="&amp;$B52,Metrics!$AM:$AM,"=No"),SUMIFS(Metrics!AG:AG,Metrics!$J:$J,"="&amp;$A52,Metrics!$K:$K,"="&amp;$B52)))</f>
        <v>3225792</v>
      </c>
      <c r="Q52" s="149">
        <f>IF($T$6,IF($T$1,SUMIFS(Metrics!AI:AI,Metrics!$J:$J,"="&amp;$A52,Metrics!$K:$K,"="&amp;$B52,Metrics!$AM:$AM,"=No",Metrics!$G:$G,"=Full Reporter"),SUMIFS(Metrics!AI:AI,Metrics!$J:$J,"="&amp;$A52,Metrics!$K:$K,"="&amp;$B52,Metrics!$G:$G,"=Full Reporter")),IF($T$1,SUMIFS(Metrics!AI:AI,Metrics!$J:$J,"="&amp;$A52,Metrics!$K:$K,"="&amp;$B52,Metrics!$AM:$AM,"=No"),SUMIFS(Metrics!AI:AI,Metrics!$J:$J,"="&amp;$A52,Metrics!$K:$K,"="&amp;$B52)))</f>
        <v>664029065</v>
      </c>
      <c r="R52" s="150">
        <f>IF($T$6,IF($T$1,SUMIFS(Metrics!AK:AK,Metrics!$J:$J,"="&amp;$A52,Metrics!$K:$K,"="&amp;$B52,Metrics!$AM:$AM,"=No",Metrics!$G:$G,"=Full Reporter"),SUMIFS(Metrics!AK:AK,Metrics!$J:$J,"="&amp;$A52,Metrics!$K:$K,"="&amp;$B52,Metrics!$G:$G,"=Full Reporter")),IF($T$1,SUMIFS(Metrics!AK:AK,Metrics!$J:$J,"="&amp;$A52,Metrics!$K:$K,"="&amp;$B52,Metrics!$AM:$AM,"=No"),SUMIFS(Metrics!AK:AK,Metrics!$J:$J,"="&amp;$A52,Metrics!$K:$K,"="&amp;$B52)))</f>
        <v>119531559</v>
      </c>
      <c r="S52" s="80"/>
      <c r="T52" s="80"/>
      <c r="U52" s="80"/>
      <c r="V52" s="80"/>
      <c r="W52" s="80"/>
      <c r="X52" s="80"/>
      <c r="Y52" s="80"/>
    </row>
    <row r="53" spans="1:25" s="81" customFormat="1" ht="10.5" thickBot="1">
      <c r="A53" s="177" t="s">
        <v>17</v>
      </c>
      <c r="B53" s="177" t="s">
        <v>16</v>
      </c>
      <c r="C53" s="120" t="s">
        <v>223</v>
      </c>
      <c r="D53" s="120"/>
      <c r="E53" s="120"/>
      <c r="F53" s="151">
        <f>IF($T$6,IF($T$1,SUMIFS(Metrics!L:L,Metrics!$J:$J,"="&amp;$A53,Metrics!$K:$K,"="&amp;$B53,Metrics!$AM:$AM,"=No",Metrics!$G:$G,"=Full Reporter"),SUMIFS(Metrics!L:L,Metrics!$J:$J,"="&amp;$A53,Metrics!$K:$K,"="&amp;$B53,Metrics!$G:$G,"=Full Reporter")),IF($T$1,SUMIFS(Metrics!L:L,Metrics!$J:$J,"="&amp;$A53,Metrics!$K:$K,"="&amp;$B53,Metrics!$AM:$AM,"=No"),SUMIFS(Metrics!L:L,Metrics!$J:$J,"="&amp;$A53,Metrics!$K:$K,"="&amp;$B53)))</f>
        <v>5480</v>
      </c>
      <c r="G53" s="142">
        <f>IFERROR(IF($T$6,IF($T$1,AVERAGEIFS(Metrics!N:N,Metrics!$J:$J,"="&amp;$A53,Metrics!$K:$K,"="&amp;$B53,Metrics!$AM:$AM,"=No",Metrics!$G:$G,"=Full Reporter"),AVERAGEIFS(Metrics!N:N,Metrics!$J:$J,"="&amp;$A53,Metrics!$K:$K,"="&amp;$B53,Metrics!$G:$G,"=Full Reporter")),IF($T$1,AVERAGEIFS(Metrics!N:N,Metrics!$J:$J,"="&amp;$A53,Metrics!$K:$K,"="&amp;$B53,Metrics!$AM:$AM,"=No"),AVERAGEIFS(Metrics!N:N,Metrics!$J:$J,"="&amp;$A53,Metrics!$K:$K,"="&amp;$B53))),"-")</f>
        <v>3.8424388948058201</v>
      </c>
      <c r="H53" s="143">
        <f>IFERROR(IF($T$6,IF($T$1,AVERAGEIFS(Metrics!P:P,Metrics!$J:$J,"="&amp;$A53,Metrics!$K:$K,"="&amp;$B53,Metrics!$AM:$AM,"=No",Metrics!$G:$G,"=Full Reporter"),AVERAGEIFS(Metrics!P:P,Metrics!$J:$J,"="&amp;$A53,Metrics!$K:$K,"="&amp;$B53,Metrics!$G:$G,"=Full Reporter")),IF($T$1,AVERAGEIFS(Metrics!P:P,Metrics!$J:$J,"="&amp;$A53,Metrics!$K:$K,"="&amp;$B53,Metrics!$AM:$AM,"=No"),AVERAGEIFS(Metrics!P:P,Metrics!$J:$J,"="&amp;$A53,Metrics!$K:$K,"="&amp;$B53))),"-")</f>
        <v>0.74840986719425973</v>
      </c>
      <c r="I53" s="142">
        <f>IFERROR(IF($T$6,IF($T$1,AVERAGEIFS(Metrics!R:R,Metrics!$J:$J,"="&amp;$A53,Metrics!$K:$K,"="&amp;$B53,Metrics!$AM:$AM,"=No",Metrics!$G:$G,"=Full Reporter"),AVERAGEIFS(Metrics!R:R,Metrics!$J:$J,"="&amp;$A53,Metrics!$K:$K,"="&amp;$B53,Metrics!$G:$G,"=Full Reporter")),IF($T$1,AVERAGEIFS(Metrics!R:R,Metrics!$J:$J,"="&amp;$A53,Metrics!$K:$K,"="&amp;$B53,Metrics!$AM:$AM,"=No"),AVERAGEIFS(Metrics!R:R,Metrics!$J:$J,"="&amp;$A53,Metrics!$K:$K,"="&amp;$B53))),"-")</f>
        <v>34.82642602123375</v>
      </c>
      <c r="J53" s="143">
        <f>IFERROR(IF($T$6,IF($T$1,AVERAGEIFS(Metrics!T:T,Metrics!$J:$J,"="&amp;$A53,Metrics!$K:$K,"="&amp;$B53,Metrics!$AM:$AM,"=No",Metrics!$G:$G,"=Full Reporter"),AVERAGEIFS(Metrics!T:T,Metrics!$J:$J,"="&amp;$A53,Metrics!$K:$K,"="&amp;$B53,Metrics!$G:$G,"=Full Reporter")),IF($T$1,AVERAGEIFS(Metrics!T:T,Metrics!$J:$J,"="&amp;$A53,Metrics!$K:$K,"="&amp;$B53,Metrics!$AM:$AM,"=No"),AVERAGEIFS(Metrics!T:T,Metrics!$J:$J,"="&amp;$A53,Metrics!$K:$K,"="&amp;$B53))),"-")</f>
        <v>6.2619969521126535</v>
      </c>
      <c r="K53" s="142">
        <f>IFERROR(IF($T$6,IF($T$1,AVERAGEIFS(Metrics!V:V,Metrics!$J:$J,"="&amp;$A53,Metrics!$K:$K,"="&amp;$B53,Metrics!$AM:$AM,"=No",Metrics!$G:$G,"=Full Reporter"),AVERAGEIFS(Metrics!V:V,Metrics!$J:$J,"="&amp;$A53,Metrics!$K:$K,"="&amp;$B53,Metrics!$G:$G,"=Full Reporter")),IF($T$1,AVERAGEIFS(Metrics!V:V,Metrics!$J:$J,"="&amp;$A53,Metrics!$K:$K,"="&amp;$B53,Metrics!$AM:$AM,"=No"),AVERAGEIFS(Metrics!V:V,Metrics!$J:$J,"="&amp;$A53,Metrics!$K:$K,"="&amp;$B53))),"-")</f>
        <v>5.8236619171553228</v>
      </c>
      <c r="L53" s="142">
        <f>IFERROR(IF($T$6,IF($T$1,AVERAGEIFS(Metrics!X:X,Metrics!$J:$J,"="&amp;$A53,Metrics!$K:$K,"="&amp;$B53,Metrics!$AM:$AM,"=No",Metrics!$G:$G,"=Full Reporter"),AVERAGEIFS(Metrics!X:X,Metrics!$J:$J,"="&amp;$A53,Metrics!$K:$K,"="&amp;$B53,Metrics!$G:$G,"=Full Reporter")),IF($T$1,AVERAGEIFS(Metrics!X:X,Metrics!$J:$J,"="&amp;$A53,Metrics!$K:$K,"="&amp;$B53,Metrics!$AM:$AM,"=No"),AVERAGEIFS(Metrics!X:X,Metrics!$J:$J,"="&amp;$A53,Metrics!$K:$K,"="&amp;$B53))),"-")</f>
        <v>0.16033519201333774</v>
      </c>
      <c r="M53" s="152">
        <f>IF($T$6,IF($T$1,SUMIFS(Metrics!AA:AA,Metrics!$J:$J,"="&amp;$A53,Metrics!$K:$K,"="&amp;$B53,Metrics!$AM:$AM,"=No",Metrics!$G:$G,"=Full Reporter"),SUMIFS(Metrics!AA:AA,Metrics!$J:$J,"="&amp;$A53,Metrics!$K:$K,"="&amp;$B53,Metrics!$G:$G,"=Full Reporter")),IF($T$1,SUMIFS(Metrics!AA:AA,Metrics!$J:$J,"="&amp;$A53,Metrics!$K:$K,"="&amp;$B53,Metrics!$AM:$AM,"=No"),SUMIFS(Metrics!AA:AA,Metrics!$J:$J,"="&amp;$A53,Metrics!$K:$K,"="&amp;$B53)))</f>
        <v>66840220</v>
      </c>
      <c r="N53" s="152">
        <f>IF($T$6,IF($T$1,SUMIFS(Metrics!AC:AC,Metrics!$J:$J,"="&amp;$A53,Metrics!$K:$K,"="&amp;$B53,Metrics!$AM:$AM,"=No",Metrics!$G:$G,"=Full Reporter"),SUMIFS(Metrics!AC:AC,Metrics!$J:$J,"="&amp;$A53,Metrics!$K:$K,"="&amp;$B53,Metrics!$G:$G,"=Full Reporter")),IF($T$1,SUMIFS(Metrics!AC:AC,Metrics!$J:$J,"="&amp;$A53,Metrics!$K:$K,"="&amp;$B53,Metrics!$AM:$AM,"=No"),SUMIFS(Metrics!AC:AC,Metrics!$J:$J,"="&amp;$A53,Metrics!$K:$K,"="&amp;$B53)))</f>
        <v>87126348</v>
      </c>
      <c r="O53" s="153">
        <f>IF($T$6,IF($T$1,SUMIFS(Metrics!AE:AE,Metrics!$J:$J,"="&amp;$A53,Metrics!$K:$K,"="&amp;$B53,Metrics!$AM:$AM,"=No",Metrics!$G:$G,"=Full Reporter"),SUMIFS(Metrics!AE:AE,Metrics!$J:$J,"="&amp;$A53,Metrics!$K:$K,"="&amp;$B53,Metrics!$G:$G,"=Full Reporter")),IF($T$1,SUMIFS(Metrics!AE:AE,Metrics!$J:$J,"="&amp;$A53,Metrics!$K:$K,"="&amp;$B53,Metrics!$AM:$AM,"=No"),SUMIFS(Metrics!AE:AE,Metrics!$J:$J,"="&amp;$A53,Metrics!$K:$K,"="&amp;$B53)))</f>
        <v>16230138</v>
      </c>
      <c r="P53" s="153">
        <f>IF($T$6,IF($T$1,SUMIFS(Metrics!AG:AG,Metrics!$J:$J,"="&amp;$A53,Metrics!$K:$K,"="&amp;$B53,Metrics!$AM:$AM,"=No",Metrics!$G:$G,"=Full Reporter"),SUMIFS(Metrics!AG:AG,Metrics!$J:$J,"="&amp;$A53,Metrics!$K:$K,"="&amp;$B53,Metrics!$G:$G,"=Full Reporter")),IF($T$1,SUMIFS(Metrics!AG:AG,Metrics!$J:$J,"="&amp;$A53,Metrics!$K:$K,"="&amp;$B53,Metrics!$AM:$AM,"=No"),SUMIFS(Metrics!AG:AG,Metrics!$J:$J,"="&amp;$A53,Metrics!$K:$K,"="&amp;$B53)))</f>
        <v>2639674</v>
      </c>
      <c r="Q53" s="153">
        <f>IF($T$6,IF($T$1,SUMIFS(Metrics!AI:AI,Metrics!$J:$J,"="&amp;$A53,Metrics!$K:$K,"="&amp;$B53,Metrics!$AM:$AM,"=No",Metrics!$G:$G,"=Full Reporter"),SUMIFS(Metrics!AI:AI,Metrics!$J:$J,"="&amp;$A53,Metrics!$K:$K,"="&amp;$B53,Metrics!$G:$G,"=Full Reporter")),IF($T$1,SUMIFS(Metrics!AI:AI,Metrics!$J:$J,"="&amp;$A53,Metrics!$K:$K,"="&amp;$B53,Metrics!$AM:$AM,"=No"),SUMIFS(Metrics!AI:AI,Metrics!$J:$J,"="&amp;$A53,Metrics!$K:$K,"="&amp;$B53)))</f>
        <v>655365082</v>
      </c>
      <c r="R53" s="154">
        <f>IF($T$6,IF($T$1,SUMIFS(Metrics!AK:AK,Metrics!$J:$J,"="&amp;$A53,Metrics!$K:$K,"="&amp;$B53,Metrics!$AM:$AM,"=No",Metrics!$G:$G,"=Full Reporter"),SUMIFS(Metrics!AK:AK,Metrics!$J:$J,"="&amp;$A53,Metrics!$K:$K,"="&amp;$B53,Metrics!$G:$G,"=Full Reporter")),IF($T$1,SUMIFS(Metrics!AK:AK,Metrics!$J:$J,"="&amp;$A53,Metrics!$K:$K,"="&amp;$B53,Metrics!$AM:$AM,"=No"),SUMIFS(Metrics!AK:AK,Metrics!$J:$J,"="&amp;$A53,Metrics!$K:$K,"="&amp;$B53)))</f>
        <v>112468628</v>
      </c>
      <c r="S53" s="80"/>
      <c r="T53" s="80"/>
      <c r="U53" s="80"/>
      <c r="V53" s="80"/>
      <c r="W53" s="80"/>
      <c r="X53" s="80"/>
      <c r="Y53" s="80"/>
    </row>
    <row r="54" spans="1:25" s="81" customFormat="1" ht="11" thickTop="1">
      <c r="A54" s="202"/>
      <c r="B54" s="203"/>
      <c r="C54" s="217"/>
      <c r="D54" s="217"/>
      <c r="E54" s="217"/>
      <c r="F54" s="217"/>
      <c r="G54" s="80"/>
      <c r="H54" s="80"/>
      <c r="I54" s="80"/>
      <c r="J54" s="80"/>
      <c r="K54" s="80"/>
      <c r="L54" s="80"/>
      <c r="M54" s="80"/>
      <c r="N54" s="80"/>
      <c r="O54" s="80"/>
      <c r="P54" s="80"/>
      <c r="Q54" s="80"/>
      <c r="R54" s="218"/>
      <c r="S54" s="78"/>
      <c r="T54" s="80"/>
      <c r="U54" s="80"/>
      <c r="V54" s="80"/>
      <c r="W54" s="80"/>
      <c r="X54" s="80"/>
      <c r="Y54" s="80"/>
    </row>
    <row r="55" spans="1:25" s="81" customFormat="1" ht="11" thickBot="1">
      <c r="A55" s="200" t="s">
        <v>6186</v>
      </c>
      <c r="B55" s="201"/>
      <c r="C55" s="201"/>
      <c r="D55" s="201"/>
      <c r="E55" s="217"/>
      <c r="F55" s="217"/>
      <c r="G55" s="80"/>
      <c r="H55" s="80"/>
      <c r="I55" s="80"/>
      <c r="J55" s="80"/>
      <c r="K55" s="80"/>
      <c r="L55" s="80"/>
      <c r="M55" s="80"/>
      <c r="N55" s="80"/>
      <c r="O55" s="80"/>
      <c r="P55" s="80"/>
      <c r="Q55" s="80"/>
      <c r="R55" s="218"/>
      <c r="S55" s="78"/>
      <c r="T55" s="80"/>
      <c r="U55" s="80"/>
      <c r="V55" s="80"/>
      <c r="W55" s="80"/>
      <c r="X55" s="80"/>
      <c r="Y55" s="80"/>
    </row>
    <row r="56" spans="1:25" s="81" customFormat="1" ht="53" thickTop="1">
      <c r="A56" s="100"/>
      <c r="B56" s="101"/>
      <c r="C56" s="101"/>
      <c r="D56" s="220" t="s">
        <v>6165</v>
      </c>
      <c r="E56" s="227" t="s">
        <v>6267</v>
      </c>
      <c r="F56" s="215" t="s">
        <v>5</v>
      </c>
      <c r="G56" s="209" t="s">
        <v>9</v>
      </c>
      <c r="H56" s="209" t="s">
        <v>10</v>
      </c>
      <c r="I56" s="209" t="s">
        <v>186</v>
      </c>
      <c r="J56" s="209" t="s">
        <v>187</v>
      </c>
      <c r="K56" s="209" t="s">
        <v>188</v>
      </c>
      <c r="L56" s="209" t="s">
        <v>189</v>
      </c>
      <c r="M56" s="209" t="s">
        <v>6</v>
      </c>
      <c r="N56" s="209" t="s">
        <v>7</v>
      </c>
      <c r="O56" s="209" t="s">
        <v>8</v>
      </c>
      <c r="P56" s="209" t="s">
        <v>190</v>
      </c>
      <c r="Q56" s="209" t="s">
        <v>191</v>
      </c>
      <c r="R56" s="210" t="s">
        <v>192</v>
      </c>
      <c r="S56" s="80"/>
      <c r="T56" s="80"/>
      <c r="U56" s="80"/>
      <c r="V56" s="80"/>
      <c r="W56" s="80"/>
      <c r="X56" s="80"/>
      <c r="Y56" s="80"/>
    </row>
    <row r="57" spans="1:25" s="81" customFormat="1" ht="10.5">
      <c r="A57" s="117" t="s">
        <v>6164</v>
      </c>
      <c r="B57" s="115">
        <f>D57</f>
        <v>10</v>
      </c>
      <c r="C57" s="116"/>
      <c r="D57" s="82">
        <v>10</v>
      </c>
      <c r="E57" s="211" t="str">
        <f>IFERROR(IF(A57="between",A57&amp;" "&amp;FIXED(B57,0,0)&amp;" "&amp;C57&amp;" "&amp;FIXED(D57,0,0),A57&amp;" "&amp;FIXED(B57,0,0)),"invalid bin")</f>
        <v>under 10</v>
      </c>
      <c r="F57" s="156">
        <f>IF($T$6,IF($T$1,SUMIFS(Metrics!L:L,Metrics!$I:$I,"&lt;"&amp;$D57,Metrics!$AM:$AM,"=No",Metrics!$G:$G,"=Full Reporter"),SUMIFS(Metrics!L:L,Metrics!$I:$I,"&lt;"&amp;$D57,Metrics!$G:$G,"=Full Reporter")),IF($T$1,SUMIFS(Metrics!L:L,Metrics!$I:$I,"&lt;"&amp;$D57,Metrics!$AM:$AM,"=No"),SUMIFS(Metrics!L:L,Metrics!$I:$I,"&lt;"&amp;$D57)))</f>
        <v>4248</v>
      </c>
      <c r="G57" s="179">
        <f>IF($T$6,IF($T$1,AVERAGEIFS(Metrics!N:N,Metrics!$I:$I,"&lt;"&amp;$D57,Metrics!$AM:$AM,"=No",Metrics!$G:$G,"=Full Reporter"),AVERAGEIFS(Metrics!N:N,Metrics!$I:$I,"&lt;"&amp;$D57,Metrics!$G:$G,"=Full Reporter")),IF($T$1,AVERAGEIFS(Metrics!N:N,Metrics!$I:$I,"&lt;"&amp;$D57,Metrics!$AM:$AM,"=No"),AVERAGEIFS(Metrics!N:N,Metrics!$I:$I,"&lt;"&amp;$D57)))</f>
        <v>1.7379954752585762</v>
      </c>
      <c r="H57" s="157">
        <f>IF($T$6,IF($T$1,AVERAGEIFS(Metrics!P:P,Metrics!$I:$I,"&lt;"&amp;$D57,Metrics!$AM:$AM,"=No",Metrics!$G:$G,"=Full Reporter"),AVERAGEIFS(Metrics!P:P,Metrics!$I:$I,"&lt;"&amp;$D57,Metrics!$G:$G,"=Full Reporter")),IF($T$1,AVERAGEIFS(Metrics!P:P,Metrics!$I:$I,"&lt;"&amp;$D57,Metrics!$AM:$AM,"=No"),AVERAGEIFS(Metrics!P:P,Metrics!$I:$I,"&lt;"&amp;$D57)))</f>
        <v>0.11399727922657193</v>
      </c>
      <c r="I57" s="179">
        <f>IF($T$6,IF($T$1,AVERAGEIFS(Metrics!R:R,Metrics!$I:$I,"&lt;"&amp;$D57,Metrics!$AM:$AM,"=No",Metrics!$G:$G,"=Full Reporter"),AVERAGEIFS(Metrics!R:R,Metrics!$I:$I,"&lt;"&amp;$D57,Metrics!$G:$G,"=Full Reporter")),IF($T$1,AVERAGEIFS(Metrics!R:R,Metrics!$I:$I,"&lt;"&amp;$D57,Metrics!$AM:$AM,"=No"),AVERAGEIFS(Metrics!R:R,Metrics!$I:$I,"&lt;"&amp;$D57)))</f>
        <v>67.943599167453243</v>
      </c>
      <c r="J57" s="157">
        <f>IF($T$6,IF($T$1,AVERAGEIFS(Metrics!T:T,Metrics!$I:$I,"&lt;"&amp;$D57,Metrics!$AM:$AM,"=No",Metrics!$G:$G,"=Full Reporter"),AVERAGEIFS(Metrics!T:T,Metrics!$I:$I,"&lt;"&amp;$D57,Metrics!$G:$G,"=Full Reporter")),IF($T$1,AVERAGEIFS(Metrics!T:T,Metrics!$I:$I,"&lt;"&amp;$D57,Metrics!$AM:$AM,"=No"),AVERAGEIFS(Metrics!T:T,Metrics!$I:$I,"&lt;"&amp;$D57)))</f>
        <v>5.7289177475961992</v>
      </c>
      <c r="K57" s="179">
        <f>IF($T$6,IF($T$1,AVERAGEIFS(Metrics!V:V,Metrics!$I:$I,"&lt;"&amp;$D57,Metrics!$AM:$AM,"=No",Metrics!$G:$G,"=Full Reporter"),AVERAGEIFS(Metrics!V:V,Metrics!$I:$I,"&lt;"&amp;$D57,Metrics!$G:$G,"=Full Reporter")),IF($T$1,AVERAGEIFS(Metrics!V:V,Metrics!$I:$I,"&lt;"&amp;$D57,Metrics!$AM:$AM,"=No"),AVERAGEIFS(Metrics!V:V,Metrics!$I:$I,"&lt;"&amp;$D57)))</f>
        <v>22.36237634139173</v>
      </c>
      <c r="L57" s="179">
        <f>IF($T$6,IF($T$1,AVERAGEIFS(Metrics!X:X,Metrics!$I:$I,"&lt;"&amp;$D57,Metrics!$AM:$AM,"=No",Metrics!$G:$G,"=Full Reporter"),AVERAGEIFS(Metrics!X:X,Metrics!$I:$I,"&lt;"&amp;$D57,Metrics!$G:$G,"=Full Reporter")),IF($T$1,AVERAGEIFS(Metrics!X:X,Metrics!$I:$I,"&lt;"&amp;$D57,Metrics!$AM:$AM,"=No"),AVERAGEIFS(Metrics!X:X,Metrics!$I:$I,"&lt;"&amp;$D57)))</f>
        <v>3.4378109479829853</v>
      </c>
      <c r="M57" s="178">
        <f>IF($T$6,IF($T$1,SUMIFS(Metrics!AA:AA,Metrics!$I:$I,"&lt;"&amp;$D57,Metrics!$AM:$AM,"=No",Metrics!$G:$G,"=Full Reporter"),SUMIFS(Metrics!AA:AA,Metrics!$I:$I,"&lt;"&amp;$D57,Metrics!$G:$G,"=Full Reporter")),IF($T$1,SUMIFS(Metrics!AA:AA,Metrics!$I:$I,"&lt;"&amp;$D57,Metrics!$AM:$AM,"=No"),SUMIFS(Metrics!AA:AA,Metrics!$I:$I,"&lt;"&amp;$D57)))</f>
        <v>87169153</v>
      </c>
      <c r="N57" s="178">
        <f>IF($T$6,IF($T$1,SUMIFS(Metrics!AC:AC,Metrics!$I:$I,"&lt;"&amp;$D57,Metrics!$AM:$AM,"=No",Metrics!$G:$G,"=Full Reporter"),SUMIFS(Metrics!AC:AC,Metrics!$I:$I,"&lt;"&amp;$D57,Metrics!$G:$G,"=Full Reporter")),IF($T$1,SUMIFS(Metrics!AC:AC,Metrics!$I:$I,"&lt;"&amp;$D57,Metrics!$AM:$AM,"=No"),SUMIFS(Metrics!AC:AC,Metrics!$I:$I,"&lt;"&amp;$D57)))</f>
        <v>473243206</v>
      </c>
      <c r="O57" s="158">
        <f>IF($T$6,IF($T$1,SUMIFS(Metrics!AE:AE,Metrics!$I:$I,"&lt;"&amp;$D57,Metrics!$AM:$AM,"=No",Metrics!$G:$G,"=Full Reporter"),SUMIFS(Metrics!AE:AE,Metrics!$I:$I,"&lt;"&amp;$D57,Metrics!$G:$G,"=Full Reporter")),IF($T$1,SUMIFS(Metrics!AE:AE,Metrics!$I:$I,"&lt;"&amp;$D57,Metrics!$AM:$AM,"=No"),SUMIFS(Metrics!AE:AE,Metrics!$I:$I,"&lt;"&amp;$D57)))</f>
        <v>52369769</v>
      </c>
      <c r="P57" s="158">
        <f>IF($T$6,IF($T$1,SUMIFS(Metrics!AG:AG,Metrics!$I:$I,"&lt;"&amp;$D57,Metrics!$AM:$AM,"=No",Metrics!$G:$G,"=Full Reporter"),SUMIFS(Metrics!AG:AG,Metrics!$I:$I,"&lt;"&amp;$D57,Metrics!$G:$G,"=Full Reporter")),IF($T$1,SUMIFS(Metrics!AG:AG,Metrics!$I:$I,"&lt;"&amp;$D57,Metrics!$AM:$AM,"=No"),SUMIFS(Metrics!AG:AG,Metrics!$I:$I,"&lt;"&amp;$D57)))</f>
        <v>6905916</v>
      </c>
      <c r="Q57" s="158">
        <f>IF($T$6,IF($T$1,SUMIFS(Metrics!AI:AI,Metrics!$I:$I,"&lt;"&amp;$D57,Metrics!$AM:$AM,"=No",Metrics!$G:$G,"=Full Reporter"),SUMIFS(Metrics!AI:AI,Metrics!$I:$I,"&lt;"&amp;$D57,Metrics!$G:$G,"=Full Reporter")),IF($T$1,SUMIFS(Metrics!AI:AI,Metrics!$I:$I,"&lt;"&amp;$D57,Metrics!$AM:$AM,"=No"),SUMIFS(Metrics!AI:AI,Metrics!$I:$I,"&lt;"&amp;$D57)))</f>
        <v>90956312</v>
      </c>
      <c r="R57" s="159">
        <f>IF($T$6,IF($T$1,SUMIFS(Metrics!AK:AK,Metrics!$I:$I,"&lt;"&amp;$D57,Metrics!$AM:$AM,"=No",Metrics!$G:$G,"=Full Reporter"),SUMIFS(Metrics!AK:AK,Metrics!$I:$I,"&lt;"&amp;$D57,Metrics!$G:$G,"=Full Reporter")),IF($T$1,SUMIFS(Metrics!AK:AK,Metrics!$I:$I,"&lt;"&amp;$D57,Metrics!$AM:$AM,"=No"),SUMIFS(Metrics!AK:AK,Metrics!$I:$I,"&lt;"&amp;$D57)))</f>
        <v>108950619</v>
      </c>
      <c r="S57" s="222"/>
      <c r="T57" s="80"/>
      <c r="U57" s="80"/>
      <c r="V57" s="80"/>
      <c r="W57" s="80"/>
      <c r="X57" s="80"/>
      <c r="Y57" s="80"/>
    </row>
    <row r="58" spans="1:25" s="81" customFormat="1" ht="10.5">
      <c r="A58" s="117" t="str">
        <f>IF(D57&lt;&gt;"","between","over")</f>
        <v>between</v>
      </c>
      <c r="B58" s="115">
        <f>D57</f>
        <v>10</v>
      </c>
      <c r="C58" s="116" t="str">
        <f>IF(D58&lt;&gt;"","and","")</f>
        <v>and</v>
      </c>
      <c r="D58" s="82">
        <v>25</v>
      </c>
      <c r="E58" s="211" t="str">
        <f t="shared" ref="E58:E65" si="4">IFERROR(IF(A58="between",A58&amp;" "&amp;FIXED(B58,0,0)&amp;" "&amp;C58&amp;" "&amp;FIXED(D58,0,0),A58&amp;" "&amp;FIXED(B58,0,0)),"invalid bin")</f>
        <v>between 10 and 25</v>
      </c>
      <c r="F58" s="160">
        <f>IF($T$6,IF($T$1,IF($A58="between",SUMIFS(Metrics!L:L,Metrics!$I:$I,"&gt;="&amp;$B58,Metrics!$I:$I,"&lt;"&amp;$D58,Metrics!$AM:$AM,"=No",Metrics!$G:$G,"=Full Reporter"),SUMIFS(Metrics!L:L,Metrics!$I:$I,"&gt;="&amp;$B58,Metrics!$AM:$AM,"=No",Metrics!$G:$G,"=Full Reporter")),IF($A58="between",SUMIFS(Metrics!L:L,Metrics!$I:$I,"&gt;="&amp;$B58,Metrics!$I:$I,"&lt;"&amp;$D58,Metrics!$G:$G,"=Full Reporter"),SUMIFS(Metrics!L:L,Metrics!$I:$I,"&gt;="&amp;$B58,Metrics!$G:$G,"=Full Reporter"))),IF($T$1,IF($A58="between",SUMIFS(Metrics!L:L,Metrics!$I:$I,"&gt;="&amp;$B58,Metrics!$I:$I,"&lt;"&amp;$D58,Metrics!$AM:$AM,"=No"),SUMIFS(Metrics!L:L,Metrics!$I:$I,"&gt;="&amp;$B58,Metrics!$AM:$AM,"=No")),IF($A58="between",SUMIFS(Metrics!L:L,Metrics!$I:$I,"&gt;="&amp;$B58,Metrics!$I:$I,"&lt;"&amp;$D58),SUMIFS(Metrics!L:L,Metrics!$I:$I,"&gt;="&amp;$B58))))</f>
        <v>8976</v>
      </c>
      <c r="G58" s="129">
        <f>IF($T$6,IF($T$1,IF($A58="between",AVERAGEIFS(Metrics!N:N,Metrics!$I:$I,"&gt;="&amp;$B58,Metrics!$I:$I,"&lt;"&amp;$D58,Metrics!$AM:$AM,"=No",Metrics!$G:$G,"=Full Reporter"),AVERAGEIFS(Metrics!N:N,Metrics!$I:$I,"&gt;="&amp;$B58,Metrics!$AM:$AM,"=No",Metrics!$G:$G,"=Full Reporter")),IF($A58="between",AVERAGEIFS(Metrics!N:N,Metrics!$I:$I,"&gt;="&amp;$B58,Metrics!$I:$I,"&lt;"&amp;$D58,Metrics!$G:$G,"=Full Reporter"),AVERAGEIFS(Metrics!N:N,Metrics!$I:$I,"&gt;="&amp;$B58,Metrics!$G:$G,"=Full Reporter"))),IF($T$1,IF($A58="between",AVERAGEIFS(Metrics!N:N,Metrics!$I:$I,"&gt;="&amp;$B58,Metrics!$I:$I,"&lt;"&amp;$D58,Metrics!$AM:$AM,"=No"),AVERAGEIFS(Metrics!N:N,Metrics!$I:$I,"&gt;="&amp;$B58,Metrics!$AM:$AM,"=No")),IF($A58="between",AVERAGEIFS(Metrics!N:N,Metrics!$I:$I,"&gt;="&amp;$B58,Metrics!$I:$I,"&lt;"&amp;$D58),AVERAGEIFS(Metrics!N:N,Metrics!$I:$I,"&gt;="&amp;$B58))))</f>
        <v>1.4882798790939098</v>
      </c>
      <c r="H58" s="130">
        <f>IF($T$6,IF($T$1,IF($A58="between",AVERAGEIFS(Metrics!P:P,Metrics!$I:$I,"&gt;="&amp;$B58,Metrics!$I:$I,"&lt;"&amp;$D58,Metrics!$AM:$AM,"=No",Metrics!$G:$G,"=Full Reporter"),AVERAGEIFS(Metrics!P:P,Metrics!$I:$I,"&gt;="&amp;$B58,Metrics!$AM:$AM,"=No",Metrics!$G:$G,"=Full Reporter")),IF($A58="between",AVERAGEIFS(Metrics!P:P,Metrics!$I:$I,"&gt;="&amp;$B58,Metrics!$I:$I,"&lt;"&amp;$D58,Metrics!$G:$G,"=Full Reporter"),AVERAGEIFS(Metrics!P:P,Metrics!$I:$I,"&gt;="&amp;$B58,Metrics!$G:$G,"=Full Reporter"))),IF($T$1,IF($A58="between",AVERAGEIFS(Metrics!P:P,Metrics!$I:$I,"&gt;="&amp;$B58,Metrics!$I:$I,"&lt;"&amp;$D58,Metrics!$AM:$AM,"=No"),AVERAGEIFS(Metrics!P:P,Metrics!$I:$I,"&gt;="&amp;$B58,Metrics!$AM:$AM,"=No")),IF($A58="between",AVERAGEIFS(Metrics!P:P,Metrics!$I:$I,"&gt;="&amp;$B58,Metrics!$I:$I,"&lt;"&amp;$D58),AVERAGEIFS(Metrics!P:P,Metrics!$I:$I,"&gt;="&amp;$B58))))</f>
        <v>0.11037841297592116</v>
      </c>
      <c r="I58" s="129">
        <f>IF($T$6,IF($T$1,IF($A58="between",AVERAGEIFS(Metrics!R:R,Metrics!$I:$I,"&gt;="&amp;$B58,Metrics!$I:$I,"&lt;"&amp;$D58,Metrics!$AM:$AM,"=No",Metrics!$G:$G,"=Full Reporter"),AVERAGEIFS(Metrics!R:R,Metrics!$I:$I,"&gt;="&amp;$B58,Metrics!$AM:$AM,"=No",Metrics!$G:$G,"=Full Reporter")),IF($A58="between",AVERAGEIFS(Metrics!R:R,Metrics!$I:$I,"&gt;="&amp;$B58,Metrics!$I:$I,"&lt;"&amp;$D58,Metrics!$G:$G,"=Full Reporter"),AVERAGEIFS(Metrics!R:R,Metrics!$I:$I,"&gt;="&amp;$B58,Metrics!$G:$G,"=Full Reporter"))),IF($T$1,IF($A58="between",AVERAGEIFS(Metrics!R:R,Metrics!$I:$I,"&gt;="&amp;$B58,Metrics!$I:$I,"&lt;"&amp;$D58,Metrics!$AM:$AM,"=No"),AVERAGEIFS(Metrics!R:R,Metrics!$I:$I,"&gt;="&amp;$B58,Metrics!$AM:$AM,"=No")),IF($A58="between",AVERAGEIFS(Metrics!R:R,Metrics!$I:$I,"&gt;="&amp;$B58,Metrics!$I:$I,"&lt;"&amp;$D58),AVERAGEIFS(Metrics!R:R,Metrics!$I:$I,"&gt;="&amp;$B58))))</f>
        <v>67.131308284270006</v>
      </c>
      <c r="J58" s="130">
        <f>IF($T$6,IF($T$1,IF($A58="between",AVERAGEIFS(Metrics!T:T,Metrics!$I:$I,"&gt;="&amp;$B58,Metrics!$I:$I,"&lt;"&amp;$D58,Metrics!$AM:$AM,"=No",Metrics!$G:$G,"=Full Reporter"),AVERAGEIFS(Metrics!T:T,Metrics!$I:$I,"&gt;="&amp;$B58,Metrics!$AM:$AM,"=No",Metrics!$G:$G,"=Full Reporter")),IF($A58="between",AVERAGEIFS(Metrics!T:T,Metrics!$I:$I,"&gt;="&amp;$B58,Metrics!$I:$I,"&lt;"&amp;$D58,Metrics!$G:$G,"=Full Reporter"),AVERAGEIFS(Metrics!T:T,Metrics!$I:$I,"&gt;="&amp;$B58,Metrics!$G:$G,"=Full Reporter"))),IF($T$1,IF($A58="between",AVERAGEIFS(Metrics!T:T,Metrics!$I:$I,"&gt;="&amp;$B58,Metrics!$I:$I,"&lt;"&amp;$D58,Metrics!$AM:$AM,"=No"),AVERAGEIFS(Metrics!T:T,Metrics!$I:$I,"&gt;="&amp;$B58,Metrics!$AM:$AM,"=No")),IF($A58="between",AVERAGEIFS(Metrics!T:T,Metrics!$I:$I,"&gt;="&amp;$B58,Metrics!$I:$I,"&lt;"&amp;$D58),AVERAGEIFS(Metrics!T:T,Metrics!$I:$I,"&gt;="&amp;$B58))))</f>
        <v>7.3148861706110111</v>
      </c>
      <c r="K58" s="129">
        <f>IF($T$6,IF($T$1,IF($A58="between",AVERAGEIFS(Metrics!V:V,Metrics!$I:$I,"&gt;="&amp;$B58,Metrics!$I:$I,"&lt;"&amp;$D58,Metrics!$AM:$AM,"=No",Metrics!$G:$G,"=Full Reporter"),AVERAGEIFS(Metrics!V:V,Metrics!$I:$I,"&gt;="&amp;$B58,Metrics!$AM:$AM,"=No",Metrics!$G:$G,"=Full Reporter")),IF($A58="between",AVERAGEIFS(Metrics!V:V,Metrics!$I:$I,"&gt;="&amp;$B58,Metrics!$I:$I,"&lt;"&amp;$D58,Metrics!$G:$G,"=Full Reporter"),AVERAGEIFS(Metrics!V:V,Metrics!$I:$I,"&gt;="&amp;$B58,Metrics!$G:$G,"=Full Reporter"))),IF($T$1,IF($A58="between",AVERAGEIFS(Metrics!V:V,Metrics!$I:$I,"&gt;="&amp;$B58,Metrics!$I:$I,"&lt;"&amp;$D58,Metrics!$AM:$AM,"=No"),AVERAGEIFS(Metrics!V:V,Metrics!$I:$I,"&gt;="&amp;$B58,Metrics!$AM:$AM,"=No")),IF($A58="between",AVERAGEIFS(Metrics!V:V,Metrics!$I:$I,"&gt;="&amp;$B58,Metrics!$I:$I,"&lt;"&amp;$D58),AVERAGEIFS(Metrics!V:V,Metrics!$I:$I,"&gt;="&amp;$B58))))</f>
        <v>18.335910861768141</v>
      </c>
      <c r="L58" s="129">
        <f>IF($T$6,IF($T$1,IF($A58="between",AVERAGEIFS(Metrics!X:X,Metrics!$I:$I,"&gt;="&amp;$B58,Metrics!$I:$I,"&lt;"&amp;$D58,Metrics!$AM:$AM,"=No",Metrics!$G:$G,"=Full Reporter"),AVERAGEIFS(Metrics!X:X,Metrics!$I:$I,"&gt;="&amp;$B58,Metrics!$AM:$AM,"=No",Metrics!$G:$G,"=Full Reporter")),IF($A58="between",AVERAGEIFS(Metrics!X:X,Metrics!$I:$I,"&gt;="&amp;$B58,Metrics!$I:$I,"&lt;"&amp;$D58,Metrics!$G:$G,"=Full Reporter"),AVERAGEIFS(Metrics!X:X,Metrics!$I:$I,"&gt;="&amp;$B58,Metrics!$G:$G,"=Full Reporter"))),IF($T$1,IF($A58="between",AVERAGEIFS(Metrics!X:X,Metrics!$I:$I,"&gt;="&amp;$B58,Metrics!$I:$I,"&lt;"&amp;$D58,Metrics!$AM:$AM,"=No"),AVERAGEIFS(Metrics!X:X,Metrics!$I:$I,"&gt;="&amp;$B58,Metrics!$AM:$AM,"=No")),IF($A58="between",AVERAGEIFS(Metrics!X:X,Metrics!$I:$I,"&gt;="&amp;$B58,Metrics!$I:$I,"&lt;"&amp;$D58),AVERAGEIFS(Metrics!X:X,Metrics!$I:$I,"&gt;="&amp;$B58))))</f>
        <v>3.6397046391879941</v>
      </c>
      <c r="M58" s="131">
        <f>IF($T$6,IF($T$1,IF($A58="between",SUMIFS(Metrics!AA:AA,Metrics!$I:$I,"&gt;="&amp;$B58,Metrics!$I:$I,"&lt;"&amp;$D58,Metrics!$AM:$AM,"=No",Metrics!$G:$G,"=Full Reporter"),SUMIFS(Metrics!AA:AA,Metrics!$I:$I,"&gt;="&amp;$B58,Metrics!$AM:$AM,"=No",Metrics!$G:$G,"=Full Reporter")),IF($A58="between",SUMIFS(Metrics!AA:AA,Metrics!$I:$I,"&gt;="&amp;$B58,Metrics!$I:$I,"&lt;"&amp;$D58,Metrics!$G:$G,"=Full Reporter"),SUMIFS(Metrics!AA:AA,Metrics!$I:$I,"&gt;="&amp;$B58,Metrics!$G:$G,"=Full Reporter"))),IF($T$1,IF($A58="between",SUMIFS(Metrics!AA:AA,Metrics!$I:$I,"&gt;="&amp;$B58,Metrics!$I:$I,"&lt;"&amp;$D58,Metrics!$AM:$AM,"=No"),SUMIFS(Metrics!AA:AA,Metrics!$I:$I,"&gt;="&amp;$B58,Metrics!$AM:$AM,"=No")),IF($A58="between",SUMIFS(Metrics!AA:AA,Metrics!$I:$I,"&gt;="&amp;$B58,Metrics!$I:$I,"&lt;"&amp;$D58),SUMIFS(Metrics!AA:AA,Metrics!$I:$I,"&gt;="&amp;$B58))))</f>
        <v>215799919</v>
      </c>
      <c r="N58" s="131">
        <f>IF($T$6,IF($T$1,IF($A58="between",SUMIFS(Metrics!AC:AC,Metrics!$I:$I,"&gt;="&amp;$B58,Metrics!$I:$I,"&lt;"&amp;$D58,Metrics!$AM:$AM,"=No",Metrics!$G:$G,"=Full Reporter"),SUMIFS(Metrics!AC:AC,Metrics!$I:$I,"&gt;="&amp;$B58,Metrics!$AM:$AM,"=No",Metrics!$G:$G,"=Full Reporter")),IF($A58="between",SUMIFS(Metrics!AC:AC,Metrics!$I:$I,"&gt;="&amp;$B58,Metrics!$I:$I,"&lt;"&amp;$D58,Metrics!$G:$G,"=Full Reporter"),SUMIFS(Metrics!AC:AC,Metrics!$I:$I,"&gt;="&amp;$B58,Metrics!$G:$G,"=Full Reporter"))),IF($T$1,IF($A58="between",SUMIFS(Metrics!AC:AC,Metrics!$I:$I,"&gt;="&amp;$B58,Metrics!$I:$I,"&lt;"&amp;$D58,Metrics!$AM:$AM,"=No"),SUMIFS(Metrics!AC:AC,Metrics!$I:$I,"&gt;="&amp;$B58,Metrics!$AM:$AM,"=No")),IF($A58="between",SUMIFS(Metrics!AC:AC,Metrics!$I:$I,"&gt;="&amp;$B58,Metrics!$I:$I,"&lt;"&amp;$D58),SUMIFS(Metrics!AC:AC,Metrics!$I:$I,"&gt;="&amp;$B58))))</f>
        <v>1323559777</v>
      </c>
      <c r="O58" s="132">
        <f>IF($T$6,IF($T$1,IF($A58="between",SUMIFS(Metrics!AE:AE,Metrics!$I:$I,"&gt;="&amp;$B58,Metrics!$I:$I,"&lt;"&amp;$D58,Metrics!$AM:$AM,"=No",Metrics!$G:$G,"=Full Reporter"),SUMIFS(Metrics!AE:AE,Metrics!$I:$I,"&gt;="&amp;$B58,Metrics!$AM:$AM,"=No",Metrics!$G:$G,"=Full Reporter")),IF($A58="between",SUMIFS(Metrics!AE:AE,Metrics!$I:$I,"&gt;="&amp;$B58,Metrics!$I:$I,"&lt;"&amp;$D58,Metrics!$G:$G,"=Full Reporter"),SUMIFS(Metrics!AE:AE,Metrics!$I:$I,"&gt;="&amp;$B58,Metrics!$G:$G,"=Full Reporter"))),IF($T$1,IF($A58="between",SUMIFS(Metrics!AE:AE,Metrics!$I:$I,"&gt;="&amp;$B58,Metrics!$I:$I,"&lt;"&amp;$D58,Metrics!$AM:$AM,"=No"),SUMIFS(Metrics!AE:AE,Metrics!$I:$I,"&gt;="&amp;$B58,Metrics!$AM:$AM,"=No")),IF($A58="between",SUMIFS(Metrics!AE:AE,Metrics!$I:$I,"&gt;="&amp;$B58,Metrics!$I:$I,"&lt;"&amp;$D58),SUMIFS(Metrics!AE:AE,Metrics!$I:$I,"&gt;="&amp;$B58))))</f>
        <v>169203025</v>
      </c>
      <c r="P58" s="132">
        <f>IF($T$6,IF($T$1,IF($A58="between",SUMIFS(Metrics!AG:AG,Metrics!$I:$I,"&gt;="&amp;$B58,Metrics!$I:$I,"&lt;"&amp;$D58,Metrics!$AM:$AM,"=No",Metrics!$G:$G,"=Full Reporter"),SUMIFS(Metrics!AG:AG,Metrics!$I:$I,"&gt;="&amp;$B58,Metrics!$AM:$AM,"=No",Metrics!$G:$G,"=Full Reporter")),IF($A58="between",SUMIFS(Metrics!AG:AG,Metrics!$I:$I,"&gt;="&amp;$B58,Metrics!$I:$I,"&lt;"&amp;$D58,Metrics!$G:$G,"=Full Reporter"),SUMIFS(Metrics!AG:AG,Metrics!$I:$I,"&gt;="&amp;$B58,Metrics!$G:$G,"=Full Reporter"))),IF($T$1,IF($A58="between",SUMIFS(Metrics!AG:AG,Metrics!$I:$I,"&gt;="&amp;$B58,Metrics!$I:$I,"&lt;"&amp;$D58,Metrics!$AM:$AM,"=No"),SUMIFS(Metrics!AG:AG,Metrics!$I:$I,"&gt;="&amp;$B58,Metrics!$AM:$AM,"=No")),IF($A58="between",SUMIFS(Metrics!AG:AG,Metrics!$I:$I,"&gt;="&amp;$B58,Metrics!$I:$I,"&lt;"&amp;$D58),SUMIFS(Metrics!AG:AG,Metrics!$I:$I,"&gt;="&amp;$B58))))</f>
        <v>16372611</v>
      </c>
      <c r="Q58" s="132">
        <f>IF($T$6,IF($T$1,IF($A58="between",SUMIFS(Metrics!AI:AI,Metrics!$I:$I,"&gt;="&amp;$B58,Metrics!$I:$I,"&lt;"&amp;$D58,Metrics!$AM:$AM,"=No",Metrics!$G:$G,"=Full Reporter"),SUMIFS(Metrics!AI:AI,Metrics!$I:$I,"&gt;="&amp;$B58,Metrics!$AM:$AM,"=No",Metrics!$G:$G,"=Full Reporter")),IF($A58="between",SUMIFS(Metrics!AI:AI,Metrics!$I:$I,"&gt;="&amp;$B58,Metrics!$I:$I,"&lt;"&amp;$D58,Metrics!$G:$G,"=Full Reporter"),SUMIFS(Metrics!AI:AI,Metrics!$I:$I,"&gt;="&amp;$B58,Metrics!$G:$G,"=Full Reporter"))),IF($T$1,IF($A58="between",SUMIFS(Metrics!AI:AI,Metrics!$I:$I,"&gt;="&amp;$B58,Metrics!$I:$I,"&lt;"&amp;$D58,Metrics!$AM:$AM,"=No"),SUMIFS(Metrics!AI:AI,Metrics!$I:$I,"&gt;="&amp;$B58,Metrics!$AM:$AM,"=No")),IF($A58="between",SUMIFS(Metrics!AI:AI,Metrics!$I:$I,"&gt;="&amp;$B58,Metrics!$I:$I,"&lt;"&amp;$D58),SUMIFS(Metrics!AI:AI,Metrics!$I:$I,"&gt;="&amp;$B58))))</f>
        <v>500992091</v>
      </c>
      <c r="R58" s="133">
        <f>IF($T$6,IF($T$1,IF($A58="between",SUMIFS(Metrics!AK:AK,Metrics!$I:$I,"&gt;="&amp;$B58,Metrics!$I:$I,"&lt;"&amp;$D58,Metrics!$AM:$AM,"=No",Metrics!$G:$G,"=Full Reporter"),SUMIFS(Metrics!AK:AK,Metrics!$I:$I,"&gt;="&amp;$B58,Metrics!$AM:$AM,"=No",Metrics!$G:$G,"=Full Reporter")),IF($A58="between",SUMIFS(Metrics!AK:AK,Metrics!$I:$I,"&gt;="&amp;$B58,Metrics!$I:$I,"&lt;"&amp;$D58,Metrics!$G:$G,"=Full Reporter"),SUMIFS(Metrics!AK:AK,Metrics!$I:$I,"&gt;="&amp;$B58,Metrics!$G:$G,"=Full Reporter"))),IF($T$1,IF($A58="between",SUMIFS(Metrics!AK:AK,Metrics!$I:$I,"&gt;="&amp;$B58,Metrics!$I:$I,"&lt;"&amp;$D58,Metrics!$AM:$AM,"=No"),SUMIFS(Metrics!AK:AK,Metrics!$I:$I,"&gt;="&amp;$B58,Metrics!$AM:$AM,"=No")),IF($A58="between",SUMIFS(Metrics!AK:AK,Metrics!$I:$I,"&gt;="&amp;$B58,Metrics!$I:$I,"&lt;"&amp;$D58),SUMIFS(Metrics!AK:AK,Metrics!$I:$I,"&gt;="&amp;$B58))))</f>
        <v>258868925</v>
      </c>
      <c r="S58" s="222"/>
      <c r="T58" s="80"/>
      <c r="U58" s="80"/>
      <c r="V58" s="80"/>
      <c r="W58" s="80"/>
      <c r="X58" s="80"/>
      <c r="Y58" s="80"/>
    </row>
    <row r="59" spans="1:25" s="81" customFormat="1" ht="10.5">
      <c r="A59" s="117" t="str">
        <f>IF(OR(A58="over",A58=""),"",IF(D59="","over","between"))</f>
        <v>between</v>
      </c>
      <c r="B59" s="115">
        <f>IF(D58="","",D58)</f>
        <v>25</v>
      </c>
      <c r="C59" s="116" t="str">
        <f t="shared" ref="C59:C66" si="5">IF(D59&lt;&gt;"","and","")</f>
        <v>and</v>
      </c>
      <c r="D59" s="82">
        <v>50</v>
      </c>
      <c r="E59" s="211" t="str">
        <f t="shared" si="4"/>
        <v>between 25 and 50</v>
      </c>
      <c r="F59" s="160">
        <f>IF($T$6,IF($T$1,IF($A59="","",IF($A59="between",SUMIFS(Metrics!L:L,Metrics!$I:$I,"&gt;="&amp;$B59,Metrics!$I:$I,"&lt;"&amp;$D59,Metrics!$AM:$AM,"=No",Metrics!$G:$G,"=Full Reporter"),SUMIFS(Metrics!L:L,Metrics!$I:$I,"&gt;="&amp;$B59,Metrics!$AM:$AM,"=No",Metrics!$G:$G,"=Full Reporter"))),IF($A59="","",IF($A59="between",SUMIFS(Metrics!L:L,Metrics!$I:$I,"&gt;="&amp;$B59,Metrics!$I:$I,"&lt;"&amp;$D59,Metrics!$G:$G,"=Full Reporter"),SUMIFS(Metrics!L:L,Metrics!$I:$I,"&gt;="&amp;$B59,Metrics!$G:$G,"=Full Reporter")))),IF($T$1,IF($A59="","",IF($A59="between",SUMIFS(Metrics!L:L,Metrics!$I:$I,"&gt;="&amp;$B59,Metrics!$I:$I,"&lt;"&amp;$D59,Metrics!$AM:$AM,"=No"),SUMIFS(Metrics!L:L,Metrics!$I:$I,"&gt;="&amp;$B59,Metrics!$AM:$AM,"=No"))),IF($A59="","",IF($A59="between",SUMIFS(Metrics!L:L,Metrics!$I:$I,"&gt;="&amp;$B59,Metrics!$I:$I,"&lt;"&amp;$D59),SUMIFS(Metrics!L:L,Metrics!$I:$I,"&gt;="&amp;$B59)))))</f>
        <v>10823</v>
      </c>
      <c r="G59" s="129">
        <f>IF($T$6,IF($T$1,IF($A59="","",IF($A59="between",AVERAGEIFS(Metrics!N:N,Metrics!$I:$I,"&gt;="&amp;$B59,Metrics!$I:$I,"&lt;"&amp;$D59,Metrics!$AM:$AM,"=No",Metrics!$G:$G,"=Full Reporter"),AVERAGEIFS(Metrics!N:N,Metrics!$I:$I,"&gt;="&amp;$B59,Metrics!$AM:$AM,"=No",Metrics!$G:$G,"=Full Reporter"))),IF($A59="","",IF($A59="between",AVERAGEIFS(Metrics!N:N,Metrics!$I:$I,"&gt;="&amp;$B59,Metrics!$I:$I,"&lt;"&amp;$D59,Metrics!$G:$G,"=Full Reporter"),AVERAGEIFS(Metrics!N:N,Metrics!$I:$I,"&gt;="&amp;$B59,Metrics!$G:$G,"=Full Reporter")))),IF($T$1,IF($A59="","",IF($A59="between",AVERAGEIFS(Metrics!N:N,Metrics!$I:$I,"&gt;="&amp;$B59,Metrics!$I:$I,"&lt;"&amp;$D59,Metrics!$AM:$AM,"=No"),AVERAGEIFS(Metrics!N:N,Metrics!$I:$I,"&gt;="&amp;$B59,Metrics!$AM:$AM,"=No"))),IF($A59="","",IF($A59="between",AVERAGEIFS(Metrics!N:N,Metrics!$I:$I,"&gt;="&amp;$B59,Metrics!$I:$I,"&lt;"&amp;$D59),AVERAGEIFS(Metrics!N:N,Metrics!$I:$I,"&gt;="&amp;$B59)))))</f>
        <v>1.9970351876708832</v>
      </c>
      <c r="H59" s="130">
        <f>IF($T$6,IF($T$1,IF($A59="","",IF($A59="between",AVERAGEIFS(Metrics!P:P,Metrics!$I:$I,"&gt;="&amp;$B59,Metrics!$I:$I,"&lt;"&amp;$D59,Metrics!$AM:$AM,"=No",Metrics!$G:$G,"=Full Reporter"),AVERAGEIFS(Metrics!P:P,Metrics!$I:$I,"&gt;="&amp;$B59,Metrics!$AM:$AM,"=No",Metrics!$G:$G,"=Full Reporter"))),IF($A59="","",IF($A59="between",AVERAGEIFS(Metrics!P:P,Metrics!$I:$I,"&gt;="&amp;$B59,Metrics!$I:$I,"&lt;"&amp;$D59,Metrics!$G:$G,"=Full Reporter"),AVERAGEIFS(Metrics!P:P,Metrics!$I:$I,"&gt;="&amp;$B59,Metrics!$G:$G,"=Full Reporter")))),IF($T$1,IF($A59="","",IF($A59="between",AVERAGEIFS(Metrics!P:P,Metrics!$I:$I,"&gt;="&amp;$B59,Metrics!$I:$I,"&lt;"&amp;$D59,Metrics!$AM:$AM,"=No"),AVERAGEIFS(Metrics!P:P,Metrics!$I:$I,"&gt;="&amp;$B59,Metrics!$AM:$AM,"=No"))),IF($A59="","",IF($A59="between",AVERAGEIFS(Metrics!P:P,Metrics!$I:$I,"&gt;="&amp;$B59,Metrics!$I:$I,"&lt;"&amp;$D59),AVERAGEIFS(Metrics!P:P,Metrics!$I:$I,"&gt;="&amp;$B59)))))</f>
        <v>0.1474059749789722</v>
      </c>
      <c r="I59" s="129">
        <f>IF($T$6,IF($T$1,IF($A59="","",IF($A59="between",AVERAGEIFS(Metrics!R:R,Metrics!$I:$I,"&gt;="&amp;$B59,Metrics!$I:$I,"&lt;"&amp;$D59,Metrics!$AM:$AM,"=No",Metrics!$G:$G,"=Full Reporter"),AVERAGEIFS(Metrics!R:R,Metrics!$I:$I,"&gt;="&amp;$B59,Metrics!$AM:$AM,"=No",Metrics!$G:$G,"=Full Reporter"))),IF($A59="","",IF($A59="between",AVERAGEIFS(Metrics!R:R,Metrics!$I:$I,"&gt;="&amp;$B59,Metrics!$I:$I,"&lt;"&amp;$D59,Metrics!$G:$G,"=Full Reporter"),AVERAGEIFS(Metrics!R:R,Metrics!$I:$I,"&gt;="&amp;$B59,Metrics!$G:$G,"=Full Reporter")))),IF($T$1,IF($A59="","",IF($A59="between",AVERAGEIFS(Metrics!R:R,Metrics!$I:$I,"&gt;="&amp;$B59,Metrics!$I:$I,"&lt;"&amp;$D59,Metrics!$AM:$AM,"=No"),AVERAGEIFS(Metrics!R:R,Metrics!$I:$I,"&gt;="&amp;$B59,Metrics!$AM:$AM,"=No"))),IF($A59="","",IF($A59="between",AVERAGEIFS(Metrics!R:R,Metrics!$I:$I,"&gt;="&amp;$B59,Metrics!$I:$I,"&lt;"&amp;$D59),AVERAGEIFS(Metrics!R:R,Metrics!$I:$I,"&gt;="&amp;$B59)))))</f>
        <v>92.630818288738013</v>
      </c>
      <c r="J59" s="130">
        <f>IF($T$6,IF($T$1,IF($A59="","",IF($A59="between",AVERAGEIFS(Metrics!T:T,Metrics!$I:$I,"&gt;="&amp;$B59,Metrics!$I:$I,"&lt;"&amp;$D59,Metrics!$AM:$AM,"=No",Metrics!$G:$G,"=Full Reporter"),AVERAGEIFS(Metrics!T:T,Metrics!$I:$I,"&gt;="&amp;$B59,Metrics!$AM:$AM,"=No",Metrics!$G:$G,"=Full Reporter"))),IF($A59="","",IF($A59="between",AVERAGEIFS(Metrics!T:T,Metrics!$I:$I,"&gt;="&amp;$B59,Metrics!$I:$I,"&lt;"&amp;$D59,Metrics!$G:$G,"=Full Reporter"),AVERAGEIFS(Metrics!T:T,Metrics!$I:$I,"&gt;="&amp;$B59,Metrics!$G:$G,"=Full Reporter")))),IF($T$1,IF($A59="","",IF($A59="between",AVERAGEIFS(Metrics!T:T,Metrics!$I:$I,"&gt;="&amp;$B59,Metrics!$I:$I,"&lt;"&amp;$D59,Metrics!$AM:$AM,"=No"),AVERAGEIFS(Metrics!T:T,Metrics!$I:$I,"&gt;="&amp;$B59,Metrics!$AM:$AM,"=No"))),IF($A59="","",IF($A59="between",AVERAGEIFS(Metrics!T:T,Metrics!$I:$I,"&gt;="&amp;$B59,Metrics!$I:$I,"&lt;"&amp;$D59),AVERAGEIFS(Metrics!T:T,Metrics!$I:$I,"&gt;="&amp;$B59)))))</f>
        <v>10.726160090919752</v>
      </c>
      <c r="K59" s="129">
        <f>IF($T$6,IF($T$1,IF($A59="","",IF($A59="between",AVERAGEIFS(Metrics!V:V,Metrics!$I:$I,"&gt;="&amp;$B59,Metrics!$I:$I,"&lt;"&amp;$D59,Metrics!$AM:$AM,"=No",Metrics!$G:$G,"=Full Reporter"),AVERAGEIFS(Metrics!V:V,Metrics!$I:$I,"&gt;="&amp;$B59,Metrics!$AM:$AM,"=No",Metrics!$G:$G,"=Full Reporter"))),IF($A59="","",IF($A59="between",AVERAGEIFS(Metrics!V:V,Metrics!$I:$I,"&gt;="&amp;$B59,Metrics!$I:$I,"&lt;"&amp;$D59,Metrics!$G:$G,"=Full Reporter"),AVERAGEIFS(Metrics!V:V,Metrics!$I:$I,"&gt;="&amp;$B59,Metrics!$G:$G,"=Full Reporter")))),IF($T$1,IF($A59="","",IF($A59="between",AVERAGEIFS(Metrics!V:V,Metrics!$I:$I,"&gt;="&amp;$B59,Metrics!$I:$I,"&lt;"&amp;$D59,Metrics!$AM:$AM,"=No"),AVERAGEIFS(Metrics!V:V,Metrics!$I:$I,"&gt;="&amp;$B59,Metrics!$AM:$AM,"=No"))),IF($A59="","",IF($A59="between",AVERAGEIFS(Metrics!V:V,Metrics!$I:$I,"&gt;="&amp;$B59,Metrics!$I:$I,"&lt;"&amp;$D59),AVERAGEIFS(Metrics!V:V,Metrics!$I:$I,"&gt;="&amp;$B59)))))</f>
        <v>18.805880845317809</v>
      </c>
      <c r="L59" s="129">
        <f>IF($T$6,IF($T$1,IF($A59="","",IF($A59="between",AVERAGEIFS(Metrics!X:X,Metrics!$I:$I,"&gt;="&amp;$B59,Metrics!$I:$I,"&lt;"&amp;$D59,Metrics!$AM:$AM,"=No",Metrics!$G:$G,"=Full Reporter"),AVERAGEIFS(Metrics!X:X,Metrics!$I:$I,"&gt;="&amp;$B59,Metrics!$AM:$AM,"=No",Metrics!$G:$G,"=Full Reporter"))),IF($A59="","",IF($A59="between",AVERAGEIFS(Metrics!X:X,Metrics!$I:$I,"&gt;="&amp;$B59,Metrics!$I:$I,"&lt;"&amp;$D59,Metrics!$G:$G,"=Full Reporter"),AVERAGEIFS(Metrics!X:X,Metrics!$I:$I,"&gt;="&amp;$B59,Metrics!$G:$G,"=Full Reporter")))),IF($T$1,IF($A59="","",IF($A59="between",AVERAGEIFS(Metrics!X:X,Metrics!$I:$I,"&gt;="&amp;$B59,Metrics!$I:$I,"&lt;"&amp;$D59,Metrics!$AM:$AM,"=No"),AVERAGEIFS(Metrics!X:X,Metrics!$I:$I,"&gt;="&amp;$B59,Metrics!$AM:$AM,"=No"))),IF($A59="","",IF($A59="between",AVERAGEIFS(Metrics!X:X,Metrics!$I:$I,"&gt;="&amp;$B59,Metrics!$I:$I,"&lt;"&amp;$D59),AVERAGEIFS(Metrics!X:X,Metrics!$I:$I,"&gt;="&amp;$B59)))))</f>
        <v>2.8025345489191569</v>
      </c>
      <c r="M59" s="131">
        <f>IF($T$6,IF($T$1,IF($A59="","",IF($A59="between",SUMIFS(Metrics!AA:AA,Metrics!$I:$I,"&gt;="&amp;$B59,Metrics!$I:$I,"&lt;"&amp;$D59,Metrics!$AM:$AM,"=No",Metrics!$G:$G,"=Full Reporter"),SUMIFS(Metrics!AA:AA,Metrics!$I:$I,"&gt;="&amp;$B59,Metrics!$AM:$AM,"=No",Metrics!$G:$G,"=Full Reporter"))),IF($A59="","",IF($A59="between",SUMIFS(Metrics!AA:AA,Metrics!$I:$I,"&gt;="&amp;$B59,Metrics!$I:$I,"&lt;"&amp;$D59,Metrics!$G:$G,"=Full Reporter"),SUMIFS(Metrics!AA:AA,Metrics!$I:$I,"&gt;="&amp;$B59,Metrics!$G:$G,"=Full Reporter")))),IF($T$1,IF($A59="","",IF($A59="between",SUMIFS(Metrics!AA:AA,Metrics!$I:$I,"&gt;="&amp;$B59,Metrics!$I:$I,"&lt;"&amp;$D59,Metrics!$AM:$AM,"=No"),SUMIFS(Metrics!AA:AA,Metrics!$I:$I,"&gt;="&amp;$B59,Metrics!$AM:$AM,"=No"))),IF($A59="","",IF($A59="between",SUMIFS(Metrics!AA:AA,Metrics!$I:$I,"&gt;="&amp;$B59,Metrics!$I:$I,"&lt;"&amp;$D59),SUMIFS(Metrics!AA:AA,Metrics!$I:$I,"&gt;="&amp;$B59)))))</f>
        <v>337367226</v>
      </c>
      <c r="N59" s="131">
        <f>IF($T$6,IF($T$1,IF($A59="","",IF($A59="between",SUMIFS(Metrics!AC:AC,Metrics!$I:$I,"&gt;="&amp;$B59,Metrics!$I:$I,"&lt;"&amp;$D59,Metrics!$AM:$AM,"=No",Metrics!$G:$G,"=Full Reporter"),SUMIFS(Metrics!AC:AC,Metrics!$I:$I,"&gt;="&amp;$B59,Metrics!$AM:$AM,"=No",Metrics!$G:$G,"=Full Reporter"))),IF($A59="","",IF($A59="between",SUMIFS(Metrics!AC:AC,Metrics!$I:$I,"&gt;="&amp;$B59,Metrics!$I:$I,"&lt;"&amp;$D59,Metrics!$G:$G,"=Full Reporter"),SUMIFS(Metrics!AC:AC,Metrics!$I:$I,"&gt;="&amp;$B59,Metrics!$G:$G,"=Full Reporter")))),IF($T$1,IF($A59="","",IF($A59="between",SUMIFS(Metrics!AC:AC,Metrics!$I:$I,"&gt;="&amp;$B59,Metrics!$I:$I,"&lt;"&amp;$D59,Metrics!$AM:$AM,"=No"),SUMIFS(Metrics!AC:AC,Metrics!$I:$I,"&gt;="&amp;$B59,Metrics!$AM:$AM,"=No"))),IF($A59="","",IF($A59="between",SUMIFS(Metrics!AC:AC,Metrics!$I:$I,"&gt;="&amp;$B59,Metrics!$I:$I,"&lt;"&amp;$D59),SUMIFS(Metrics!AC:AC,Metrics!$I:$I,"&gt;="&amp;$B59)))))</f>
        <v>1742197523</v>
      </c>
      <c r="O59" s="132">
        <f>IF($T$6,IF($T$1,IF($A59="","",IF($A59="between",SUMIFS(Metrics!AE:AE,Metrics!$I:$I,"&gt;="&amp;$B59,Metrics!$I:$I,"&lt;"&amp;$D59,Metrics!$AM:$AM,"=No",Metrics!$G:$G,"=Full Reporter"),SUMIFS(Metrics!AE:AE,Metrics!$I:$I,"&gt;="&amp;$B59,Metrics!$AM:$AM,"=No",Metrics!$G:$G,"=Full Reporter"))),IF($A59="","",IF($A59="between",SUMIFS(Metrics!AE:AE,Metrics!$I:$I,"&gt;="&amp;$B59,Metrics!$I:$I,"&lt;"&amp;$D59,Metrics!$G:$G,"=Full Reporter"),SUMIFS(Metrics!AE:AE,Metrics!$I:$I,"&gt;="&amp;$B59,Metrics!$G:$G,"=Full Reporter")))),IF($T$1,IF($A59="","",IF($A59="between",SUMIFS(Metrics!AE:AE,Metrics!$I:$I,"&gt;="&amp;$B59,Metrics!$I:$I,"&lt;"&amp;$D59,Metrics!$AM:$AM,"=No"),SUMIFS(Metrics!AE:AE,Metrics!$I:$I,"&gt;="&amp;$B59,Metrics!$AM:$AM,"=No"))),IF($A59="","",IF($A59="between",SUMIFS(Metrics!AE:AE,Metrics!$I:$I,"&gt;="&amp;$B59,Metrics!$I:$I,"&lt;"&amp;$D59),SUMIFS(Metrics!AE:AE,Metrics!$I:$I,"&gt;="&amp;$B59)))))</f>
        <v>268123540</v>
      </c>
      <c r="P59" s="132">
        <f>IF($T$6,IF($T$1,IF($A59="","",IF($A59="between",SUMIFS(Metrics!AG:AG,Metrics!$I:$I,"&gt;="&amp;$B59,Metrics!$I:$I,"&lt;"&amp;$D59,Metrics!$AM:$AM,"=No",Metrics!$G:$G,"=Full Reporter"),SUMIFS(Metrics!AG:AG,Metrics!$I:$I,"&gt;="&amp;$B59,Metrics!$AM:$AM,"=No",Metrics!$G:$G,"=Full Reporter"))),IF($A59="","",IF($A59="between",SUMIFS(Metrics!AG:AG,Metrics!$I:$I,"&gt;="&amp;$B59,Metrics!$I:$I,"&lt;"&amp;$D59,Metrics!$G:$G,"=Full Reporter"),SUMIFS(Metrics!AG:AG,Metrics!$I:$I,"&gt;="&amp;$B59,Metrics!$G:$G,"=Full Reporter")))),IF($T$1,IF($A59="","",IF($A59="between",SUMIFS(Metrics!AG:AG,Metrics!$I:$I,"&gt;="&amp;$B59,Metrics!$I:$I,"&lt;"&amp;$D59,Metrics!$AM:$AM,"=No"),SUMIFS(Metrics!AG:AG,Metrics!$I:$I,"&gt;="&amp;$B59,Metrics!$AM:$AM,"=No"))),IF($A59="","",IF($A59="between",SUMIFS(Metrics!AG:AG,Metrics!$I:$I,"&gt;="&amp;$B59,Metrics!$I:$I,"&lt;"&amp;$D59),SUMIFS(Metrics!AG:AG,Metrics!$I:$I,"&gt;="&amp;$B59)))))</f>
        <v>19645429</v>
      </c>
      <c r="Q59" s="132">
        <f>IF($T$6,IF($T$1,IF($A59="","",IF($A59="between",SUMIFS(Metrics!AI:AI,Metrics!$I:$I,"&gt;="&amp;$B59,Metrics!$I:$I,"&lt;"&amp;$D59,Metrics!$AM:$AM,"=No",Metrics!$G:$G,"=Full Reporter"),SUMIFS(Metrics!AI:AI,Metrics!$I:$I,"&gt;="&amp;$B59,Metrics!$AM:$AM,"=No",Metrics!$G:$G,"=Full Reporter"))),IF($A59="","",IF($A59="between",SUMIFS(Metrics!AI:AI,Metrics!$I:$I,"&gt;="&amp;$B59,Metrics!$I:$I,"&lt;"&amp;$D59,Metrics!$G:$G,"=Full Reporter"),SUMIFS(Metrics!AI:AI,Metrics!$I:$I,"&gt;="&amp;$B59,Metrics!$G:$G,"=Full Reporter")))),IF($T$1,IF($A59="","",IF($A59="between",SUMIFS(Metrics!AI:AI,Metrics!$I:$I,"&gt;="&amp;$B59,Metrics!$I:$I,"&lt;"&amp;$D59,Metrics!$AM:$AM,"=No"),SUMIFS(Metrics!AI:AI,Metrics!$I:$I,"&gt;="&amp;$B59,Metrics!$AM:$AM,"=No"))),IF($A59="","",IF($A59="between",SUMIFS(Metrics!AI:AI,Metrics!$I:$I,"&gt;="&amp;$B59,Metrics!$I:$I,"&lt;"&amp;$D59),SUMIFS(Metrics!AI:AI,Metrics!$I:$I,"&gt;="&amp;$B59)))))</f>
        <v>1308614414</v>
      </c>
      <c r="R59" s="133">
        <f>IF($T$6,IF($T$1,IF($A59="","",IF($A59="between",SUMIFS(Metrics!AK:AK,Metrics!$I:$I,"&gt;="&amp;$B59,Metrics!$I:$I,"&lt;"&amp;$D59,Metrics!$AM:$AM,"=No",Metrics!$G:$G,"=Full Reporter"),SUMIFS(Metrics!AK:AK,Metrics!$I:$I,"&gt;="&amp;$B59,Metrics!$AM:$AM,"=No",Metrics!$G:$G,"=Full Reporter"))),IF($A59="","",IF($A59="between",SUMIFS(Metrics!AK:AK,Metrics!$I:$I,"&gt;="&amp;$B59,Metrics!$I:$I,"&lt;"&amp;$D59,Metrics!$G:$G,"=Full Reporter"),SUMIFS(Metrics!AK:AK,Metrics!$I:$I,"&gt;="&amp;$B59,Metrics!$G:$G,"=Full Reporter")))),IF($T$1,IF($A59="","",IF($A59="between",SUMIFS(Metrics!AK:AK,Metrics!$I:$I,"&gt;="&amp;$B59,Metrics!$I:$I,"&lt;"&amp;$D59,Metrics!$AM:$AM,"=No"),SUMIFS(Metrics!AK:AK,Metrics!$I:$I,"&gt;="&amp;$B59,Metrics!$AM:$AM,"=No"))),IF($A59="","",IF($A59="between",SUMIFS(Metrics!AK:AK,Metrics!$I:$I,"&gt;="&amp;$B59,Metrics!$I:$I,"&lt;"&amp;$D59),SUMIFS(Metrics!AK:AK,Metrics!$I:$I,"&gt;="&amp;$B59)))))</f>
        <v>320847501</v>
      </c>
      <c r="S59" s="80"/>
      <c r="T59" s="80"/>
      <c r="U59" s="80"/>
      <c r="V59" s="80"/>
      <c r="W59" s="80"/>
      <c r="X59" s="80"/>
      <c r="Y59" s="80"/>
    </row>
    <row r="60" spans="1:25" s="81" customFormat="1" ht="10.5">
      <c r="A60" s="117" t="str">
        <f t="shared" ref="A60:A65" si="6">IF(OR(A59="over",A59=""),"",IF(D60="","over","between"))</f>
        <v>between</v>
      </c>
      <c r="B60" s="115">
        <f t="shared" ref="B60:B65" si="7">IF(D59="","",D59)</f>
        <v>50</v>
      </c>
      <c r="C60" s="116" t="str">
        <f t="shared" si="5"/>
        <v>and</v>
      </c>
      <c r="D60" s="82">
        <v>100</v>
      </c>
      <c r="E60" s="211" t="str">
        <f t="shared" si="4"/>
        <v>between 50 and 100</v>
      </c>
      <c r="F60" s="160">
        <f>IF($T$6,IF($T$1,IF($A60="","",IF($A60="between",SUMIFS(Metrics!L:L,Metrics!$I:$I,"&gt;="&amp;$B60,Metrics!$I:$I,"&lt;"&amp;$D60,Metrics!$AM:$AM,"=No",Metrics!$G:$G,"=Full Reporter"),SUMIFS(Metrics!L:L,Metrics!$I:$I,"&gt;="&amp;$B60,Metrics!$AM:$AM,"=No",Metrics!$G:$G,"=Full Reporter"))),IF($A60="","",IF($A60="between",SUMIFS(Metrics!L:L,Metrics!$I:$I,"&gt;="&amp;$B60,Metrics!$I:$I,"&lt;"&amp;$D60,Metrics!$G:$G,"=Full Reporter"),SUMIFS(Metrics!L:L,Metrics!$I:$I,"&gt;="&amp;$B60,Metrics!$G:$G,"=Full Reporter")))),IF($T$1,IF($A60="","",IF($A60="between",SUMIFS(Metrics!L:L,Metrics!$I:$I,"&gt;="&amp;$B60,Metrics!$I:$I,"&lt;"&amp;$D60,Metrics!$AM:$AM,"=No"),SUMIFS(Metrics!L:L,Metrics!$I:$I,"&gt;="&amp;$B60,Metrics!$AM:$AM,"=No"))),IF($A60="","",IF($A60="between",SUMIFS(Metrics!L:L,Metrics!$I:$I,"&gt;="&amp;$B60,Metrics!$I:$I,"&lt;"&amp;$D60),SUMIFS(Metrics!L:L,Metrics!$I:$I,"&gt;="&amp;$B60)))))</f>
        <v>12327</v>
      </c>
      <c r="G60" s="129">
        <f>IF($T$6,IF($T$1,IF($A60="","",IF($A60="between",AVERAGEIFS(Metrics!N:N,Metrics!$I:$I,"&gt;="&amp;$B60,Metrics!$I:$I,"&lt;"&amp;$D60,Metrics!$AM:$AM,"=No",Metrics!$G:$G,"=Full Reporter"),AVERAGEIFS(Metrics!N:N,Metrics!$I:$I,"&gt;="&amp;$B60,Metrics!$AM:$AM,"=No",Metrics!$G:$G,"=Full Reporter"))),IF($A60="","",IF($A60="between",AVERAGEIFS(Metrics!N:N,Metrics!$I:$I,"&gt;="&amp;$B60,Metrics!$I:$I,"&lt;"&amp;$D60,Metrics!$G:$G,"=Full Reporter"),AVERAGEIFS(Metrics!N:N,Metrics!$I:$I,"&gt;="&amp;$B60,Metrics!$G:$G,"=Full Reporter")))),IF($T$1,IF($A60="","",IF($A60="between",AVERAGEIFS(Metrics!N:N,Metrics!$I:$I,"&gt;="&amp;$B60,Metrics!$I:$I,"&lt;"&amp;$D60,Metrics!$AM:$AM,"=No"),AVERAGEIFS(Metrics!N:N,Metrics!$I:$I,"&gt;="&amp;$B60,Metrics!$AM:$AM,"=No"))),IF($A60="","",IF($A60="between",AVERAGEIFS(Metrics!N:N,Metrics!$I:$I,"&gt;="&amp;$B60,Metrics!$I:$I,"&lt;"&amp;$D60),AVERAGEIFS(Metrics!N:N,Metrics!$I:$I,"&gt;="&amp;$B60)))))</f>
        <v>1.9258726928004695</v>
      </c>
      <c r="H60" s="130">
        <f>IF($T$6,IF($T$1,IF($A60="","",IF($A60="between",AVERAGEIFS(Metrics!P:P,Metrics!$I:$I,"&gt;="&amp;$B60,Metrics!$I:$I,"&lt;"&amp;$D60,Metrics!$AM:$AM,"=No",Metrics!$G:$G,"=Full Reporter"),AVERAGEIFS(Metrics!P:P,Metrics!$I:$I,"&gt;="&amp;$B60,Metrics!$AM:$AM,"=No",Metrics!$G:$G,"=Full Reporter"))),IF($A60="","",IF($A60="between",AVERAGEIFS(Metrics!P:P,Metrics!$I:$I,"&gt;="&amp;$B60,Metrics!$I:$I,"&lt;"&amp;$D60,Metrics!$G:$G,"=Full Reporter"),AVERAGEIFS(Metrics!P:P,Metrics!$I:$I,"&gt;="&amp;$B60,Metrics!$G:$G,"=Full Reporter")))),IF($T$1,IF($A60="","",IF($A60="between",AVERAGEIFS(Metrics!P:P,Metrics!$I:$I,"&gt;="&amp;$B60,Metrics!$I:$I,"&lt;"&amp;$D60,Metrics!$AM:$AM,"=No"),AVERAGEIFS(Metrics!P:P,Metrics!$I:$I,"&gt;="&amp;$B60,Metrics!$AM:$AM,"=No"))),IF($A60="","",IF($A60="between",AVERAGEIFS(Metrics!P:P,Metrics!$I:$I,"&gt;="&amp;$B60,Metrics!$I:$I,"&lt;"&amp;$D60),AVERAGEIFS(Metrics!P:P,Metrics!$I:$I,"&gt;="&amp;$B60)))))</f>
        <v>0.19093713623326056</v>
      </c>
      <c r="I60" s="129">
        <f>IF($T$6,IF($T$1,IF($A60="","",IF($A60="between",AVERAGEIFS(Metrics!R:R,Metrics!$I:$I,"&gt;="&amp;$B60,Metrics!$I:$I,"&lt;"&amp;$D60,Metrics!$AM:$AM,"=No",Metrics!$G:$G,"=Full Reporter"),AVERAGEIFS(Metrics!R:R,Metrics!$I:$I,"&gt;="&amp;$B60,Metrics!$AM:$AM,"=No",Metrics!$G:$G,"=Full Reporter"))),IF($A60="","",IF($A60="between",AVERAGEIFS(Metrics!R:R,Metrics!$I:$I,"&gt;="&amp;$B60,Metrics!$I:$I,"&lt;"&amp;$D60,Metrics!$G:$G,"=Full Reporter"),AVERAGEIFS(Metrics!R:R,Metrics!$I:$I,"&gt;="&amp;$B60,Metrics!$G:$G,"=Full Reporter")))),IF($T$1,IF($A60="","",IF($A60="between",AVERAGEIFS(Metrics!R:R,Metrics!$I:$I,"&gt;="&amp;$B60,Metrics!$I:$I,"&lt;"&amp;$D60,Metrics!$AM:$AM,"=No"),AVERAGEIFS(Metrics!R:R,Metrics!$I:$I,"&gt;="&amp;$B60,Metrics!$AM:$AM,"=No"))),IF($A60="","",IF($A60="between",AVERAGEIFS(Metrics!R:R,Metrics!$I:$I,"&gt;="&amp;$B60,Metrics!$I:$I,"&lt;"&amp;$D60),AVERAGEIFS(Metrics!R:R,Metrics!$I:$I,"&gt;="&amp;$B60)))))</f>
        <v>96.447463071220568</v>
      </c>
      <c r="J60" s="130">
        <f>IF($T$6,IF($T$1,IF($A60="","",IF($A60="between",AVERAGEIFS(Metrics!T:T,Metrics!$I:$I,"&gt;="&amp;$B60,Metrics!$I:$I,"&lt;"&amp;$D60,Metrics!$AM:$AM,"=No",Metrics!$G:$G,"=Full Reporter"),AVERAGEIFS(Metrics!T:T,Metrics!$I:$I,"&gt;="&amp;$B60,Metrics!$AM:$AM,"=No",Metrics!$G:$G,"=Full Reporter"))),IF($A60="","",IF($A60="between",AVERAGEIFS(Metrics!T:T,Metrics!$I:$I,"&gt;="&amp;$B60,Metrics!$I:$I,"&lt;"&amp;$D60,Metrics!$G:$G,"=Full Reporter"),AVERAGEIFS(Metrics!T:T,Metrics!$I:$I,"&gt;="&amp;$B60,Metrics!$G:$G,"=Full Reporter")))),IF($T$1,IF($A60="","",IF($A60="between",AVERAGEIFS(Metrics!T:T,Metrics!$I:$I,"&gt;="&amp;$B60,Metrics!$I:$I,"&lt;"&amp;$D60,Metrics!$AM:$AM,"=No"),AVERAGEIFS(Metrics!T:T,Metrics!$I:$I,"&gt;="&amp;$B60,Metrics!$AM:$AM,"=No"))),IF($A60="","",IF($A60="between",AVERAGEIFS(Metrics!T:T,Metrics!$I:$I,"&gt;="&amp;$B60,Metrics!$I:$I,"&lt;"&amp;$D60),AVERAGEIFS(Metrics!T:T,Metrics!$I:$I,"&gt;="&amp;$B60)))))</f>
        <v>11.330840932754596</v>
      </c>
      <c r="K60" s="129">
        <f>IF($T$6,IF($T$1,IF($A60="","",IF($A60="between",AVERAGEIFS(Metrics!V:V,Metrics!$I:$I,"&gt;="&amp;$B60,Metrics!$I:$I,"&lt;"&amp;$D60,Metrics!$AM:$AM,"=No",Metrics!$G:$G,"=Full Reporter"),AVERAGEIFS(Metrics!V:V,Metrics!$I:$I,"&gt;="&amp;$B60,Metrics!$AM:$AM,"=No",Metrics!$G:$G,"=Full Reporter"))),IF($A60="","",IF($A60="between",AVERAGEIFS(Metrics!V:V,Metrics!$I:$I,"&gt;="&amp;$B60,Metrics!$I:$I,"&lt;"&amp;$D60,Metrics!$G:$G,"=Full Reporter"),AVERAGEIFS(Metrics!V:V,Metrics!$I:$I,"&gt;="&amp;$B60,Metrics!$G:$G,"=Full Reporter")))),IF($T$1,IF($A60="","",IF($A60="between",AVERAGEIFS(Metrics!V:V,Metrics!$I:$I,"&gt;="&amp;$B60,Metrics!$I:$I,"&lt;"&amp;$D60,Metrics!$AM:$AM,"=No"),AVERAGEIFS(Metrics!V:V,Metrics!$I:$I,"&gt;="&amp;$B60,Metrics!$AM:$AM,"=No"))),IF($A60="","",IF($A60="between",AVERAGEIFS(Metrics!V:V,Metrics!$I:$I,"&gt;="&amp;$B60,Metrics!$I:$I,"&lt;"&amp;$D60),AVERAGEIFS(Metrics!V:V,Metrics!$I:$I,"&gt;="&amp;$B60)))))</f>
        <v>17.902063633672835</v>
      </c>
      <c r="L60" s="129">
        <f>IF($T$6,IF($T$1,IF($A60="","",IF($A60="between",AVERAGEIFS(Metrics!X:X,Metrics!$I:$I,"&gt;="&amp;$B60,Metrics!$I:$I,"&lt;"&amp;$D60,Metrics!$AM:$AM,"=No",Metrics!$G:$G,"=Full Reporter"),AVERAGEIFS(Metrics!X:X,Metrics!$I:$I,"&gt;="&amp;$B60,Metrics!$AM:$AM,"=No",Metrics!$G:$G,"=Full Reporter"))),IF($A60="","",IF($A60="between",AVERAGEIFS(Metrics!X:X,Metrics!$I:$I,"&gt;="&amp;$B60,Metrics!$I:$I,"&lt;"&amp;$D60,Metrics!$G:$G,"=Full Reporter"),AVERAGEIFS(Metrics!X:X,Metrics!$I:$I,"&gt;="&amp;$B60,Metrics!$G:$G,"=Full Reporter")))),IF($T$1,IF($A60="","",IF($A60="between",AVERAGEIFS(Metrics!X:X,Metrics!$I:$I,"&gt;="&amp;$B60,Metrics!$I:$I,"&lt;"&amp;$D60,Metrics!$AM:$AM,"=No"),AVERAGEIFS(Metrics!X:X,Metrics!$I:$I,"&gt;="&amp;$B60,Metrics!$AM:$AM,"=No"))),IF($A60="","",IF($A60="between",AVERAGEIFS(Metrics!X:X,Metrics!$I:$I,"&gt;="&amp;$B60,Metrics!$I:$I,"&lt;"&amp;$D60),AVERAGEIFS(Metrics!X:X,Metrics!$I:$I,"&gt;="&amp;$B60)))))</f>
        <v>3.1694096393599596</v>
      </c>
      <c r="M60" s="131">
        <f>IF($T$6,IF($T$1,IF($A60="","",IF($A60="between",SUMIFS(Metrics!AA:AA,Metrics!$I:$I,"&gt;="&amp;$B60,Metrics!$I:$I,"&lt;"&amp;$D60,Metrics!$AM:$AM,"=No",Metrics!$G:$G,"=Full Reporter"),SUMIFS(Metrics!AA:AA,Metrics!$I:$I,"&gt;="&amp;$B60,Metrics!$AM:$AM,"=No",Metrics!$G:$G,"=Full Reporter"))),IF($A60="","",IF($A60="between",SUMIFS(Metrics!AA:AA,Metrics!$I:$I,"&gt;="&amp;$B60,Metrics!$I:$I,"&lt;"&amp;$D60,Metrics!$G:$G,"=Full Reporter"),SUMIFS(Metrics!AA:AA,Metrics!$I:$I,"&gt;="&amp;$B60,Metrics!$G:$G,"=Full Reporter")))),IF($T$1,IF($A60="","",IF($A60="between",SUMIFS(Metrics!AA:AA,Metrics!$I:$I,"&gt;="&amp;$B60,Metrics!$I:$I,"&lt;"&amp;$D60,Metrics!$AM:$AM,"=No"),SUMIFS(Metrics!AA:AA,Metrics!$I:$I,"&gt;="&amp;$B60,Metrics!$AM:$AM,"=No"))),IF($A60="","",IF($A60="between",SUMIFS(Metrics!AA:AA,Metrics!$I:$I,"&gt;="&amp;$B60,Metrics!$I:$I,"&lt;"&amp;$D60),SUMIFS(Metrics!AA:AA,Metrics!$I:$I,"&gt;="&amp;$B60)))))</f>
        <v>578465110</v>
      </c>
      <c r="N60" s="131">
        <f>IF($T$6,IF($T$1,IF($A60="","",IF($A60="between",SUMIFS(Metrics!AC:AC,Metrics!$I:$I,"&gt;="&amp;$B60,Metrics!$I:$I,"&lt;"&amp;$D60,Metrics!$AM:$AM,"=No",Metrics!$G:$G,"=Full Reporter"),SUMIFS(Metrics!AC:AC,Metrics!$I:$I,"&gt;="&amp;$B60,Metrics!$AM:$AM,"=No",Metrics!$G:$G,"=Full Reporter"))),IF($A60="","",IF($A60="between",SUMIFS(Metrics!AC:AC,Metrics!$I:$I,"&gt;="&amp;$B60,Metrics!$I:$I,"&lt;"&amp;$D60,Metrics!$G:$G,"=Full Reporter"),SUMIFS(Metrics!AC:AC,Metrics!$I:$I,"&gt;="&amp;$B60,Metrics!$G:$G,"=Full Reporter")))),IF($T$1,IF($A60="","",IF($A60="between",SUMIFS(Metrics!AC:AC,Metrics!$I:$I,"&gt;="&amp;$B60,Metrics!$I:$I,"&lt;"&amp;$D60,Metrics!$AM:$AM,"=No"),SUMIFS(Metrics!AC:AC,Metrics!$I:$I,"&gt;="&amp;$B60,Metrics!$AM:$AM,"=No"))),IF($A60="","",IF($A60="between",SUMIFS(Metrics!AC:AC,Metrics!$I:$I,"&gt;="&amp;$B60,Metrics!$I:$I,"&lt;"&amp;$D60),SUMIFS(Metrics!AC:AC,Metrics!$I:$I,"&gt;="&amp;$B60)))))</f>
        <v>2168640899</v>
      </c>
      <c r="O60" s="132">
        <f>IF($T$6,IF($T$1,IF($A60="","",IF($A60="between",SUMIFS(Metrics!AE:AE,Metrics!$I:$I,"&gt;="&amp;$B60,Metrics!$I:$I,"&lt;"&amp;$D60,Metrics!$AM:$AM,"=No",Metrics!$G:$G,"=Full Reporter"),SUMIFS(Metrics!AE:AE,Metrics!$I:$I,"&gt;="&amp;$B60,Metrics!$AM:$AM,"=No",Metrics!$G:$G,"=Full Reporter"))),IF($A60="","",IF($A60="between",SUMIFS(Metrics!AE:AE,Metrics!$I:$I,"&gt;="&amp;$B60,Metrics!$I:$I,"&lt;"&amp;$D60,Metrics!$G:$G,"=Full Reporter"),SUMIFS(Metrics!AE:AE,Metrics!$I:$I,"&gt;="&amp;$B60,Metrics!$G:$G,"=Full Reporter")))),IF($T$1,IF($A60="","",IF($A60="between",SUMIFS(Metrics!AE:AE,Metrics!$I:$I,"&gt;="&amp;$B60,Metrics!$I:$I,"&lt;"&amp;$D60,Metrics!$AM:$AM,"=No"),SUMIFS(Metrics!AE:AE,Metrics!$I:$I,"&gt;="&amp;$B60,Metrics!$AM:$AM,"=No"))),IF($A60="","",IF($A60="between",SUMIFS(Metrics!AE:AE,Metrics!$I:$I,"&gt;="&amp;$B60,Metrics!$I:$I,"&lt;"&amp;$D60),SUMIFS(Metrics!AE:AE,Metrics!$I:$I,"&gt;="&amp;$B60)))))</f>
        <v>361407885</v>
      </c>
      <c r="P60" s="132">
        <f>IF($T$6,IF($T$1,IF($A60="","",IF($A60="between",SUMIFS(Metrics!AG:AG,Metrics!$I:$I,"&gt;="&amp;$B60,Metrics!$I:$I,"&lt;"&amp;$D60,Metrics!$AM:$AM,"=No",Metrics!$G:$G,"=Full Reporter"),SUMIFS(Metrics!AG:AG,Metrics!$I:$I,"&gt;="&amp;$B60,Metrics!$AM:$AM,"=No",Metrics!$G:$G,"=Full Reporter"))),IF($A60="","",IF($A60="between",SUMIFS(Metrics!AG:AG,Metrics!$I:$I,"&gt;="&amp;$B60,Metrics!$I:$I,"&lt;"&amp;$D60,Metrics!$G:$G,"=Full Reporter"),SUMIFS(Metrics!AG:AG,Metrics!$I:$I,"&gt;="&amp;$B60,Metrics!$G:$G,"=Full Reporter")))),IF($T$1,IF($A60="","",IF($A60="between",SUMIFS(Metrics!AG:AG,Metrics!$I:$I,"&gt;="&amp;$B60,Metrics!$I:$I,"&lt;"&amp;$D60,Metrics!$AM:$AM,"=No"),SUMIFS(Metrics!AG:AG,Metrics!$I:$I,"&gt;="&amp;$B60,Metrics!$AM:$AM,"=No"))),IF($A60="","",IF($A60="between",SUMIFS(Metrics!AG:AG,Metrics!$I:$I,"&gt;="&amp;$B60,Metrics!$I:$I,"&lt;"&amp;$D60),SUMIFS(Metrics!AG:AG,Metrics!$I:$I,"&gt;="&amp;$B60)))))</f>
        <v>23408535</v>
      </c>
      <c r="Q60" s="132">
        <f>IF($T$6,IF($T$1,IF($A60="","",IF($A60="between",SUMIFS(Metrics!AI:AI,Metrics!$I:$I,"&gt;="&amp;$B60,Metrics!$I:$I,"&lt;"&amp;$D60,Metrics!$AM:$AM,"=No",Metrics!$G:$G,"=Full Reporter"),SUMIFS(Metrics!AI:AI,Metrics!$I:$I,"&gt;="&amp;$B60,Metrics!$AM:$AM,"=No",Metrics!$G:$G,"=Full Reporter"))),IF($A60="","",IF($A60="between",SUMIFS(Metrics!AI:AI,Metrics!$I:$I,"&gt;="&amp;$B60,Metrics!$I:$I,"&lt;"&amp;$D60,Metrics!$G:$G,"=Full Reporter"),SUMIFS(Metrics!AI:AI,Metrics!$I:$I,"&gt;="&amp;$B60,Metrics!$G:$G,"=Full Reporter")))),IF($T$1,IF($A60="","",IF($A60="between",SUMIFS(Metrics!AI:AI,Metrics!$I:$I,"&gt;="&amp;$B60,Metrics!$I:$I,"&lt;"&amp;$D60,Metrics!$AM:$AM,"=No"),SUMIFS(Metrics!AI:AI,Metrics!$I:$I,"&gt;="&amp;$B60,Metrics!$AM:$AM,"=No"))),IF($A60="","",IF($A60="between",SUMIFS(Metrics!AI:AI,Metrics!$I:$I,"&gt;="&amp;$B60,Metrics!$I:$I,"&lt;"&amp;$D60),SUMIFS(Metrics!AI:AI,Metrics!$I:$I,"&gt;="&amp;$B60)))))</f>
        <v>2044980668</v>
      </c>
      <c r="R60" s="133">
        <f>IF($T$6,IF($T$1,IF($A60="","",IF($A60="between",SUMIFS(Metrics!AK:AK,Metrics!$I:$I,"&gt;="&amp;$B60,Metrics!$I:$I,"&lt;"&amp;$D60,Metrics!$AM:$AM,"=No",Metrics!$G:$G,"=Full Reporter"),SUMIFS(Metrics!AK:AK,Metrics!$I:$I,"&gt;="&amp;$B60,Metrics!$AM:$AM,"=No",Metrics!$G:$G,"=Full Reporter"))),IF($A60="","",IF($A60="between",SUMIFS(Metrics!AK:AK,Metrics!$I:$I,"&gt;="&amp;$B60,Metrics!$I:$I,"&lt;"&amp;$D60,Metrics!$G:$G,"=Full Reporter"),SUMIFS(Metrics!AK:AK,Metrics!$I:$I,"&gt;="&amp;$B60,Metrics!$G:$G,"=Full Reporter")))),IF($T$1,IF($A60="","",IF($A60="between",SUMIFS(Metrics!AK:AK,Metrics!$I:$I,"&gt;="&amp;$B60,Metrics!$I:$I,"&lt;"&amp;$D60,Metrics!$AM:$AM,"=No"),SUMIFS(Metrics!AK:AK,Metrics!$I:$I,"&gt;="&amp;$B60,Metrics!$AM:$AM,"=No"))),IF($A60="","",IF($A60="between",SUMIFS(Metrics!AK:AK,Metrics!$I:$I,"&gt;="&amp;$B60,Metrics!$I:$I,"&lt;"&amp;$D60),SUMIFS(Metrics!AK:AK,Metrics!$I:$I,"&gt;="&amp;$B60)))))</f>
        <v>367703225</v>
      </c>
      <c r="S60" s="80"/>
      <c r="T60" s="80"/>
      <c r="U60" s="80"/>
      <c r="V60" s="80"/>
      <c r="W60" s="80"/>
      <c r="X60" s="80"/>
      <c r="Y60" s="80"/>
    </row>
    <row r="61" spans="1:25" s="81" customFormat="1" ht="10.5">
      <c r="A61" s="117" t="str">
        <f t="shared" si="6"/>
        <v>between</v>
      </c>
      <c r="B61" s="115">
        <f t="shared" si="7"/>
        <v>100</v>
      </c>
      <c r="C61" s="116" t="str">
        <f t="shared" si="5"/>
        <v>and</v>
      </c>
      <c r="D61" s="82">
        <v>250</v>
      </c>
      <c r="E61" s="211" t="str">
        <f t="shared" si="4"/>
        <v>between 100 and 250</v>
      </c>
      <c r="F61" s="160">
        <f>IF($T$6,IF($T$1,IF($A61="","",IF($A61="between",SUMIFS(Metrics!L:L,Metrics!$I:$I,"&gt;="&amp;$B61,Metrics!$I:$I,"&lt;"&amp;$D61,Metrics!$AM:$AM,"=No",Metrics!$G:$G,"=Full Reporter"),SUMIFS(Metrics!L:L,Metrics!$I:$I,"&gt;="&amp;$B61,Metrics!$AM:$AM,"=No",Metrics!$G:$G,"=Full Reporter"))),IF($A61="","",IF($A61="between",SUMIFS(Metrics!L:L,Metrics!$I:$I,"&gt;="&amp;$B61,Metrics!$I:$I,"&lt;"&amp;$D61,Metrics!$G:$G,"=Full Reporter"),SUMIFS(Metrics!L:L,Metrics!$I:$I,"&gt;="&amp;$B61,Metrics!$G:$G,"=Full Reporter")))),IF($T$1,IF($A61="","",IF($A61="between",SUMIFS(Metrics!L:L,Metrics!$I:$I,"&gt;="&amp;$B61,Metrics!$I:$I,"&lt;"&amp;$D61,Metrics!$AM:$AM,"=No"),SUMIFS(Metrics!L:L,Metrics!$I:$I,"&gt;="&amp;$B61,Metrics!$AM:$AM,"=No"))),IF($A61="","",IF($A61="between",SUMIFS(Metrics!L:L,Metrics!$I:$I,"&gt;="&amp;$B61,Metrics!$I:$I,"&lt;"&amp;$D61),SUMIFS(Metrics!L:L,Metrics!$I:$I,"&gt;="&amp;$B61)))))</f>
        <v>14974</v>
      </c>
      <c r="G61" s="129">
        <f>IF($T$6,IF($T$1,IF($A61="","",IF($A61="between",AVERAGEIFS(Metrics!N:N,Metrics!$I:$I,"&gt;="&amp;$B61,Metrics!$I:$I,"&lt;"&amp;$D61,Metrics!$AM:$AM,"=No",Metrics!$G:$G,"=Full Reporter"),AVERAGEIFS(Metrics!N:N,Metrics!$I:$I,"&gt;="&amp;$B61,Metrics!$AM:$AM,"=No",Metrics!$G:$G,"=Full Reporter"))),IF($A61="","",IF($A61="between",AVERAGEIFS(Metrics!N:N,Metrics!$I:$I,"&gt;="&amp;$B61,Metrics!$I:$I,"&lt;"&amp;$D61,Metrics!$G:$G,"=Full Reporter"),AVERAGEIFS(Metrics!N:N,Metrics!$I:$I,"&gt;="&amp;$B61,Metrics!$G:$G,"=Full Reporter")))),IF($T$1,IF($A61="","",IF($A61="between",AVERAGEIFS(Metrics!N:N,Metrics!$I:$I,"&gt;="&amp;$B61,Metrics!$I:$I,"&lt;"&amp;$D61,Metrics!$AM:$AM,"=No"),AVERAGEIFS(Metrics!N:N,Metrics!$I:$I,"&gt;="&amp;$B61,Metrics!$AM:$AM,"=No"))),IF($A61="","",IF($A61="between",AVERAGEIFS(Metrics!N:N,Metrics!$I:$I,"&gt;="&amp;$B61,Metrics!$I:$I,"&lt;"&amp;$D61),AVERAGEIFS(Metrics!N:N,Metrics!$I:$I,"&gt;="&amp;$B61)))))</f>
        <v>2.3521160833681005</v>
      </c>
      <c r="H61" s="130">
        <f>IF($T$6,IF($T$1,IF($A61="","",IF($A61="between",AVERAGEIFS(Metrics!P:P,Metrics!$I:$I,"&gt;="&amp;$B61,Metrics!$I:$I,"&lt;"&amp;$D61,Metrics!$AM:$AM,"=No",Metrics!$G:$G,"=Full Reporter"),AVERAGEIFS(Metrics!P:P,Metrics!$I:$I,"&gt;="&amp;$B61,Metrics!$AM:$AM,"=No",Metrics!$G:$G,"=Full Reporter"))),IF($A61="","",IF($A61="between",AVERAGEIFS(Metrics!P:P,Metrics!$I:$I,"&gt;="&amp;$B61,Metrics!$I:$I,"&lt;"&amp;$D61,Metrics!$G:$G,"=Full Reporter"),AVERAGEIFS(Metrics!P:P,Metrics!$I:$I,"&gt;="&amp;$B61,Metrics!$G:$G,"=Full Reporter")))),IF($T$1,IF($A61="","",IF($A61="between",AVERAGEIFS(Metrics!P:P,Metrics!$I:$I,"&gt;="&amp;$B61,Metrics!$I:$I,"&lt;"&amp;$D61,Metrics!$AM:$AM,"=No"),AVERAGEIFS(Metrics!P:P,Metrics!$I:$I,"&gt;="&amp;$B61,Metrics!$AM:$AM,"=No"))),IF($A61="","",IF($A61="between",AVERAGEIFS(Metrics!P:P,Metrics!$I:$I,"&gt;="&amp;$B61,Metrics!$I:$I,"&lt;"&amp;$D61),AVERAGEIFS(Metrics!P:P,Metrics!$I:$I,"&gt;="&amp;$B61)))))</f>
        <v>0.22064765577776951</v>
      </c>
      <c r="I61" s="129">
        <f>IF($T$6,IF($T$1,IF($A61="","",IF($A61="between",AVERAGEIFS(Metrics!R:R,Metrics!$I:$I,"&gt;="&amp;$B61,Metrics!$I:$I,"&lt;"&amp;$D61,Metrics!$AM:$AM,"=No",Metrics!$G:$G,"=Full Reporter"),AVERAGEIFS(Metrics!R:R,Metrics!$I:$I,"&gt;="&amp;$B61,Metrics!$AM:$AM,"=No",Metrics!$G:$G,"=Full Reporter"))),IF($A61="","",IF($A61="between",AVERAGEIFS(Metrics!R:R,Metrics!$I:$I,"&gt;="&amp;$B61,Metrics!$I:$I,"&lt;"&amp;$D61,Metrics!$G:$G,"=Full Reporter"),AVERAGEIFS(Metrics!R:R,Metrics!$I:$I,"&gt;="&amp;$B61,Metrics!$G:$G,"=Full Reporter")))),IF($T$1,IF($A61="","",IF($A61="between",AVERAGEIFS(Metrics!R:R,Metrics!$I:$I,"&gt;="&amp;$B61,Metrics!$I:$I,"&lt;"&amp;$D61,Metrics!$AM:$AM,"=No"),AVERAGEIFS(Metrics!R:R,Metrics!$I:$I,"&gt;="&amp;$B61,Metrics!$AM:$AM,"=No"))),IF($A61="","",IF($A61="between",AVERAGEIFS(Metrics!R:R,Metrics!$I:$I,"&gt;="&amp;$B61,Metrics!$I:$I,"&lt;"&amp;$D61),AVERAGEIFS(Metrics!R:R,Metrics!$I:$I,"&gt;="&amp;$B61)))))</f>
        <v>108.67335211250671</v>
      </c>
      <c r="J61" s="130">
        <f>IF($T$6,IF($T$1,IF($A61="","",IF($A61="between",AVERAGEIFS(Metrics!T:T,Metrics!$I:$I,"&gt;="&amp;$B61,Metrics!$I:$I,"&lt;"&amp;$D61,Metrics!$AM:$AM,"=No",Metrics!$G:$G,"=Full Reporter"),AVERAGEIFS(Metrics!T:T,Metrics!$I:$I,"&gt;="&amp;$B61,Metrics!$AM:$AM,"=No",Metrics!$G:$G,"=Full Reporter"))),IF($A61="","",IF($A61="between",AVERAGEIFS(Metrics!T:T,Metrics!$I:$I,"&gt;="&amp;$B61,Metrics!$I:$I,"&lt;"&amp;$D61,Metrics!$G:$G,"=Full Reporter"),AVERAGEIFS(Metrics!T:T,Metrics!$I:$I,"&gt;="&amp;$B61,Metrics!$G:$G,"=Full Reporter")))),IF($T$1,IF($A61="","",IF($A61="between",AVERAGEIFS(Metrics!T:T,Metrics!$I:$I,"&gt;="&amp;$B61,Metrics!$I:$I,"&lt;"&amp;$D61,Metrics!$AM:$AM,"=No"),AVERAGEIFS(Metrics!T:T,Metrics!$I:$I,"&gt;="&amp;$B61,Metrics!$AM:$AM,"=No"))),IF($A61="","",IF($A61="between",AVERAGEIFS(Metrics!T:T,Metrics!$I:$I,"&gt;="&amp;$B61,Metrics!$I:$I,"&lt;"&amp;$D61),AVERAGEIFS(Metrics!T:T,Metrics!$I:$I,"&gt;="&amp;$B61)))))</f>
        <v>13.116431257590323</v>
      </c>
      <c r="K61" s="129">
        <f>IF($T$6,IF($T$1,IF($A61="","",IF($A61="between",AVERAGEIFS(Metrics!V:V,Metrics!$I:$I,"&gt;="&amp;$B61,Metrics!$I:$I,"&lt;"&amp;$D61,Metrics!$AM:$AM,"=No",Metrics!$G:$G,"=Full Reporter"),AVERAGEIFS(Metrics!V:V,Metrics!$I:$I,"&gt;="&amp;$B61,Metrics!$AM:$AM,"=No",Metrics!$G:$G,"=Full Reporter"))),IF($A61="","",IF($A61="between",AVERAGEIFS(Metrics!V:V,Metrics!$I:$I,"&gt;="&amp;$B61,Metrics!$I:$I,"&lt;"&amp;$D61,Metrics!$G:$G,"=Full Reporter"),AVERAGEIFS(Metrics!V:V,Metrics!$I:$I,"&gt;="&amp;$B61,Metrics!$G:$G,"=Full Reporter")))),IF($T$1,IF($A61="","",IF($A61="between",AVERAGEIFS(Metrics!V:V,Metrics!$I:$I,"&gt;="&amp;$B61,Metrics!$I:$I,"&lt;"&amp;$D61,Metrics!$AM:$AM,"=No"),AVERAGEIFS(Metrics!V:V,Metrics!$I:$I,"&gt;="&amp;$B61,Metrics!$AM:$AM,"=No"))),IF($A61="","",IF($A61="between",AVERAGEIFS(Metrics!V:V,Metrics!$I:$I,"&gt;="&amp;$B61,Metrics!$I:$I,"&lt;"&amp;$D61),AVERAGEIFS(Metrics!V:V,Metrics!$I:$I,"&gt;="&amp;$B61)))))</f>
        <v>18.818231488076709</v>
      </c>
      <c r="L61" s="129">
        <f>IF($T$6,IF($T$1,IF($A61="","",IF($A61="between",AVERAGEIFS(Metrics!X:X,Metrics!$I:$I,"&gt;="&amp;$B61,Metrics!$I:$I,"&lt;"&amp;$D61,Metrics!$AM:$AM,"=No",Metrics!$G:$G,"=Full Reporter"),AVERAGEIFS(Metrics!X:X,Metrics!$I:$I,"&gt;="&amp;$B61,Metrics!$AM:$AM,"=No",Metrics!$G:$G,"=Full Reporter"))),IF($A61="","",IF($A61="between",AVERAGEIFS(Metrics!X:X,Metrics!$I:$I,"&gt;="&amp;$B61,Metrics!$I:$I,"&lt;"&amp;$D61,Metrics!$G:$G,"=Full Reporter"),AVERAGEIFS(Metrics!X:X,Metrics!$I:$I,"&gt;="&amp;$B61,Metrics!$G:$G,"=Full Reporter")))),IF($T$1,IF($A61="","",IF($A61="between",AVERAGEIFS(Metrics!X:X,Metrics!$I:$I,"&gt;="&amp;$B61,Metrics!$I:$I,"&lt;"&amp;$D61,Metrics!$AM:$AM,"=No"),AVERAGEIFS(Metrics!X:X,Metrics!$I:$I,"&gt;="&amp;$B61,Metrics!$AM:$AM,"=No"))),IF($A61="","",IF($A61="between",AVERAGEIFS(Metrics!X:X,Metrics!$I:$I,"&gt;="&amp;$B61,Metrics!$I:$I,"&lt;"&amp;$D61),AVERAGEIFS(Metrics!X:X,Metrics!$I:$I,"&gt;="&amp;$B61)))))</f>
        <v>2.3892785185321914</v>
      </c>
      <c r="M61" s="131">
        <f>IF($T$6,IF($T$1,IF($A61="","",IF($A61="between",SUMIFS(Metrics!AA:AA,Metrics!$I:$I,"&gt;="&amp;$B61,Metrics!$I:$I,"&lt;"&amp;$D61,Metrics!$AM:$AM,"=No",Metrics!$G:$G,"=Full Reporter"),SUMIFS(Metrics!AA:AA,Metrics!$I:$I,"&gt;="&amp;$B61,Metrics!$AM:$AM,"=No",Metrics!$G:$G,"=Full Reporter"))),IF($A61="","",IF($A61="between",SUMIFS(Metrics!AA:AA,Metrics!$I:$I,"&gt;="&amp;$B61,Metrics!$I:$I,"&lt;"&amp;$D61,Metrics!$G:$G,"=Full Reporter"),SUMIFS(Metrics!AA:AA,Metrics!$I:$I,"&gt;="&amp;$B61,Metrics!$G:$G,"=Full Reporter")))),IF($T$1,IF($A61="","",IF($A61="between",SUMIFS(Metrics!AA:AA,Metrics!$I:$I,"&gt;="&amp;$B61,Metrics!$I:$I,"&lt;"&amp;$D61,Metrics!$AM:$AM,"=No"),SUMIFS(Metrics!AA:AA,Metrics!$I:$I,"&gt;="&amp;$B61,Metrics!$AM:$AM,"=No"))),IF($A61="","",IF($A61="between",SUMIFS(Metrics!AA:AA,Metrics!$I:$I,"&gt;="&amp;$B61,Metrics!$I:$I,"&lt;"&amp;$D61),SUMIFS(Metrics!AA:AA,Metrics!$I:$I,"&gt;="&amp;$B61)))))</f>
        <v>785823624</v>
      </c>
      <c r="N61" s="131">
        <f>IF($T$6,IF($T$1,IF($A61="","",IF($A61="between",SUMIFS(Metrics!AC:AC,Metrics!$I:$I,"&gt;="&amp;$B61,Metrics!$I:$I,"&lt;"&amp;$D61,Metrics!$AM:$AM,"=No",Metrics!$G:$G,"=Full Reporter"),SUMIFS(Metrics!AC:AC,Metrics!$I:$I,"&gt;="&amp;$B61,Metrics!$AM:$AM,"=No",Metrics!$G:$G,"=Full Reporter"))),IF($A61="","",IF($A61="between",SUMIFS(Metrics!AC:AC,Metrics!$I:$I,"&gt;="&amp;$B61,Metrics!$I:$I,"&lt;"&amp;$D61,Metrics!$G:$G,"=Full Reporter"),SUMIFS(Metrics!AC:AC,Metrics!$I:$I,"&gt;="&amp;$B61,Metrics!$G:$G,"=Full Reporter")))),IF($T$1,IF($A61="","",IF($A61="between",SUMIFS(Metrics!AC:AC,Metrics!$I:$I,"&gt;="&amp;$B61,Metrics!$I:$I,"&lt;"&amp;$D61,Metrics!$AM:$AM,"=No"),SUMIFS(Metrics!AC:AC,Metrics!$I:$I,"&gt;="&amp;$B61,Metrics!$AM:$AM,"=No"))),IF($A61="","",IF($A61="between",SUMIFS(Metrics!AC:AC,Metrics!$I:$I,"&gt;="&amp;$B61,Metrics!$I:$I,"&lt;"&amp;$D61),SUMIFS(Metrics!AC:AC,Metrics!$I:$I,"&gt;="&amp;$B61)))))</f>
        <v>3305682423</v>
      </c>
      <c r="O61" s="132">
        <f>IF($T$6,IF($T$1,IF($A61="","",IF($A61="between",SUMIFS(Metrics!AE:AE,Metrics!$I:$I,"&gt;="&amp;$B61,Metrics!$I:$I,"&lt;"&amp;$D61,Metrics!$AM:$AM,"=No",Metrics!$G:$G,"=Full Reporter"),SUMIFS(Metrics!AE:AE,Metrics!$I:$I,"&gt;="&amp;$B61,Metrics!$AM:$AM,"=No",Metrics!$G:$G,"=Full Reporter"))),IF($A61="","",IF($A61="between",SUMIFS(Metrics!AE:AE,Metrics!$I:$I,"&gt;="&amp;$B61,Metrics!$I:$I,"&lt;"&amp;$D61,Metrics!$G:$G,"=Full Reporter"),SUMIFS(Metrics!AE:AE,Metrics!$I:$I,"&gt;="&amp;$B61,Metrics!$G:$G,"=Full Reporter")))),IF($T$1,IF($A61="","",IF($A61="between",SUMIFS(Metrics!AE:AE,Metrics!$I:$I,"&gt;="&amp;$B61,Metrics!$I:$I,"&lt;"&amp;$D61,Metrics!$AM:$AM,"=No"),SUMIFS(Metrics!AE:AE,Metrics!$I:$I,"&gt;="&amp;$B61,Metrics!$AM:$AM,"=No"))),IF($A61="","",IF($A61="between",SUMIFS(Metrics!AE:AE,Metrics!$I:$I,"&gt;="&amp;$B61,Metrics!$I:$I,"&lt;"&amp;$D61),SUMIFS(Metrics!AE:AE,Metrics!$I:$I,"&gt;="&amp;$B61)))))</f>
        <v>554060964</v>
      </c>
      <c r="P61" s="132">
        <f>IF($T$6,IF($T$1,IF($A61="","",IF($A61="between",SUMIFS(Metrics!AG:AG,Metrics!$I:$I,"&gt;="&amp;$B61,Metrics!$I:$I,"&lt;"&amp;$D61,Metrics!$AM:$AM,"=No",Metrics!$G:$G,"=Full Reporter"),SUMIFS(Metrics!AG:AG,Metrics!$I:$I,"&gt;="&amp;$B61,Metrics!$AM:$AM,"=No",Metrics!$G:$G,"=Full Reporter"))),IF($A61="","",IF($A61="between",SUMIFS(Metrics!AG:AG,Metrics!$I:$I,"&gt;="&amp;$B61,Metrics!$I:$I,"&lt;"&amp;$D61,Metrics!$G:$G,"=Full Reporter"),SUMIFS(Metrics!AG:AG,Metrics!$I:$I,"&gt;="&amp;$B61,Metrics!$G:$G,"=Full Reporter")))),IF($T$1,IF($A61="","",IF($A61="between",SUMIFS(Metrics!AG:AG,Metrics!$I:$I,"&gt;="&amp;$B61,Metrics!$I:$I,"&lt;"&amp;$D61,Metrics!$AM:$AM,"=No"),SUMIFS(Metrics!AG:AG,Metrics!$I:$I,"&gt;="&amp;$B61,Metrics!$AM:$AM,"=No"))),IF($A61="","",IF($A61="between",SUMIFS(Metrics!AG:AG,Metrics!$I:$I,"&gt;="&amp;$B61,Metrics!$I:$I,"&lt;"&amp;$D61),SUMIFS(Metrics!AG:AG,Metrics!$I:$I,"&gt;="&amp;$B61)))))</f>
        <v>30928908</v>
      </c>
      <c r="Q61" s="132">
        <f>IF($T$6,IF($T$1,IF($A61="","",IF($A61="between",SUMIFS(Metrics!AI:AI,Metrics!$I:$I,"&gt;="&amp;$B61,Metrics!$I:$I,"&lt;"&amp;$D61,Metrics!$AM:$AM,"=No",Metrics!$G:$G,"=Full Reporter"),SUMIFS(Metrics!AI:AI,Metrics!$I:$I,"&gt;="&amp;$B61,Metrics!$AM:$AM,"=No",Metrics!$G:$G,"=Full Reporter"))),IF($A61="","",IF($A61="between",SUMIFS(Metrics!AI:AI,Metrics!$I:$I,"&gt;="&amp;$B61,Metrics!$I:$I,"&lt;"&amp;$D61,Metrics!$G:$G,"=Full Reporter"),SUMIFS(Metrics!AI:AI,Metrics!$I:$I,"&gt;="&amp;$B61,Metrics!$G:$G,"=Full Reporter")))),IF($T$1,IF($A61="","",IF($A61="between",SUMIFS(Metrics!AI:AI,Metrics!$I:$I,"&gt;="&amp;$B61,Metrics!$I:$I,"&lt;"&amp;$D61,Metrics!$AM:$AM,"=No"),SUMIFS(Metrics!AI:AI,Metrics!$I:$I,"&gt;="&amp;$B61,Metrics!$AM:$AM,"=No"))),IF($A61="","",IF($A61="between",SUMIFS(Metrics!AI:AI,Metrics!$I:$I,"&gt;="&amp;$B61,Metrics!$I:$I,"&lt;"&amp;$D61),SUMIFS(Metrics!AI:AI,Metrics!$I:$I,"&gt;="&amp;$B61)))))</f>
        <v>3424164929</v>
      </c>
      <c r="R61" s="133">
        <f>IF($T$6,IF($T$1,IF($A61="","",IF($A61="between",SUMIFS(Metrics!AK:AK,Metrics!$I:$I,"&gt;="&amp;$B61,Metrics!$I:$I,"&lt;"&amp;$D61,Metrics!$AM:$AM,"=No",Metrics!$G:$G,"=Full Reporter"),SUMIFS(Metrics!AK:AK,Metrics!$I:$I,"&gt;="&amp;$B61,Metrics!$AM:$AM,"=No",Metrics!$G:$G,"=Full Reporter"))),IF($A61="","",IF($A61="between",SUMIFS(Metrics!AK:AK,Metrics!$I:$I,"&gt;="&amp;$B61,Metrics!$I:$I,"&lt;"&amp;$D61,Metrics!$G:$G,"=Full Reporter"),SUMIFS(Metrics!AK:AK,Metrics!$I:$I,"&gt;="&amp;$B61,Metrics!$G:$G,"=Full Reporter")))),IF($T$1,IF($A61="","",IF($A61="between",SUMIFS(Metrics!AK:AK,Metrics!$I:$I,"&gt;="&amp;$B61,Metrics!$I:$I,"&lt;"&amp;$D61,Metrics!$AM:$AM,"=No"),SUMIFS(Metrics!AK:AK,Metrics!$I:$I,"&gt;="&amp;$B61,Metrics!$AM:$AM,"=No"))),IF($A61="","",IF($A61="between",SUMIFS(Metrics!AK:AK,Metrics!$I:$I,"&gt;="&amp;$B61,Metrics!$I:$I,"&lt;"&amp;$D61),SUMIFS(Metrics!AK:AK,Metrics!$I:$I,"&gt;="&amp;$B61)))))</f>
        <v>491426795</v>
      </c>
      <c r="S61" s="80"/>
      <c r="T61" s="80"/>
      <c r="U61" s="80"/>
      <c r="V61" s="80"/>
      <c r="W61" s="80"/>
      <c r="X61" s="80"/>
      <c r="Y61" s="80"/>
    </row>
    <row r="62" spans="1:25" s="81" customFormat="1" ht="10.5">
      <c r="A62" s="117" t="str">
        <f t="shared" si="6"/>
        <v>between</v>
      </c>
      <c r="B62" s="115">
        <f t="shared" si="7"/>
        <v>250</v>
      </c>
      <c r="C62" s="116" t="str">
        <f t="shared" si="5"/>
        <v>and</v>
      </c>
      <c r="D62" s="82">
        <v>500</v>
      </c>
      <c r="E62" s="211" t="str">
        <f t="shared" si="4"/>
        <v>between 250 and 500</v>
      </c>
      <c r="F62" s="160">
        <f>IF($T$6,IF($T$1,IF($A62="","",IF($A62="between",SUMIFS(Metrics!L:L,Metrics!$I:$I,"&gt;="&amp;$B62,Metrics!$I:$I,"&lt;"&amp;$D62,Metrics!$AM:$AM,"=No",Metrics!$G:$G,"=Full Reporter"),SUMIFS(Metrics!L:L,Metrics!$I:$I,"&gt;="&amp;$B62,Metrics!$AM:$AM,"=No",Metrics!$G:$G,"=Full Reporter"))),IF($A62="","",IF($A62="between",SUMIFS(Metrics!L:L,Metrics!$I:$I,"&gt;="&amp;$B62,Metrics!$I:$I,"&lt;"&amp;$D62,Metrics!$G:$G,"=Full Reporter"),SUMIFS(Metrics!L:L,Metrics!$I:$I,"&gt;="&amp;$B62,Metrics!$G:$G,"=Full Reporter")))),IF($T$1,IF($A62="","",IF($A62="between",SUMIFS(Metrics!L:L,Metrics!$I:$I,"&gt;="&amp;$B62,Metrics!$I:$I,"&lt;"&amp;$D62,Metrics!$AM:$AM,"=No"),SUMIFS(Metrics!L:L,Metrics!$I:$I,"&gt;="&amp;$B62,Metrics!$AM:$AM,"=No"))),IF($A62="","",IF($A62="between",SUMIFS(Metrics!L:L,Metrics!$I:$I,"&gt;="&amp;$B62,Metrics!$I:$I,"&lt;"&amp;$D62),SUMIFS(Metrics!L:L,Metrics!$I:$I,"&gt;="&amp;$B62)))))</f>
        <v>16005</v>
      </c>
      <c r="G62" s="129">
        <f>IF($T$6,IF($T$1,IF($A62="","",IF($A62="between",AVERAGEIFS(Metrics!N:N,Metrics!$I:$I,"&gt;="&amp;$B62,Metrics!$I:$I,"&lt;"&amp;$D62,Metrics!$AM:$AM,"=No",Metrics!$G:$G,"=Full Reporter"),AVERAGEIFS(Metrics!N:N,Metrics!$I:$I,"&gt;="&amp;$B62,Metrics!$AM:$AM,"=No",Metrics!$G:$G,"=Full Reporter"))),IF($A62="","",IF($A62="between",AVERAGEIFS(Metrics!N:N,Metrics!$I:$I,"&gt;="&amp;$B62,Metrics!$I:$I,"&lt;"&amp;$D62,Metrics!$G:$G,"=Full Reporter"),AVERAGEIFS(Metrics!N:N,Metrics!$I:$I,"&gt;="&amp;$B62,Metrics!$G:$G,"=Full Reporter")))),IF($T$1,IF($A62="","",IF($A62="between",AVERAGEIFS(Metrics!N:N,Metrics!$I:$I,"&gt;="&amp;$B62,Metrics!$I:$I,"&lt;"&amp;$D62,Metrics!$AM:$AM,"=No"),AVERAGEIFS(Metrics!N:N,Metrics!$I:$I,"&gt;="&amp;$B62,Metrics!$AM:$AM,"=No"))),IF($A62="","",IF($A62="between",AVERAGEIFS(Metrics!N:N,Metrics!$I:$I,"&gt;="&amp;$B62,Metrics!$I:$I,"&lt;"&amp;$D62),AVERAGEIFS(Metrics!N:N,Metrics!$I:$I,"&gt;="&amp;$B62)))))</f>
        <v>2.4155413343311118</v>
      </c>
      <c r="H62" s="130">
        <f>IF($T$6,IF($T$1,IF($A62="","",IF($A62="between",AVERAGEIFS(Metrics!P:P,Metrics!$I:$I,"&gt;="&amp;$B62,Metrics!$I:$I,"&lt;"&amp;$D62,Metrics!$AM:$AM,"=No",Metrics!$G:$G,"=Full Reporter"),AVERAGEIFS(Metrics!P:P,Metrics!$I:$I,"&gt;="&amp;$B62,Metrics!$AM:$AM,"=No",Metrics!$G:$G,"=Full Reporter"))),IF($A62="","",IF($A62="between",AVERAGEIFS(Metrics!P:P,Metrics!$I:$I,"&gt;="&amp;$B62,Metrics!$I:$I,"&lt;"&amp;$D62,Metrics!$G:$G,"=Full Reporter"),AVERAGEIFS(Metrics!P:P,Metrics!$I:$I,"&gt;="&amp;$B62,Metrics!$G:$G,"=Full Reporter")))),IF($T$1,IF($A62="","",IF($A62="between",AVERAGEIFS(Metrics!P:P,Metrics!$I:$I,"&gt;="&amp;$B62,Metrics!$I:$I,"&lt;"&amp;$D62,Metrics!$AM:$AM,"=No"),AVERAGEIFS(Metrics!P:P,Metrics!$I:$I,"&gt;="&amp;$B62,Metrics!$AM:$AM,"=No"))),IF($A62="","",IF($A62="between",AVERAGEIFS(Metrics!P:P,Metrics!$I:$I,"&gt;="&amp;$B62,Metrics!$I:$I,"&lt;"&amp;$D62),AVERAGEIFS(Metrics!P:P,Metrics!$I:$I,"&gt;="&amp;$B62)))))</f>
        <v>0.24494518828533876</v>
      </c>
      <c r="I62" s="129">
        <f>IF($T$6,IF($T$1,IF($A62="","",IF($A62="between",AVERAGEIFS(Metrics!R:R,Metrics!$I:$I,"&gt;="&amp;$B62,Metrics!$I:$I,"&lt;"&amp;$D62,Metrics!$AM:$AM,"=No",Metrics!$G:$G,"=Full Reporter"),AVERAGEIFS(Metrics!R:R,Metrics!$I:$I,"&gt;="&amp;$B62,Metrics!$AM:$AM,"=No",Metrics!$G:$G,"=Full Reporter"))),IF($A62="","",IF($A62="between",AVERAGEIFS(Metrics!R:R,Metrics!$I:$I,"&gt;="&amp;$B62,Metrics!$I:$I,"&lt;"&amp;$D62,Metrics!$G:$G,"=Full Reporter"),AVERAGEIFS(Metrics!R:R,Metrics!$I:$I,"&gt;="&amp;$B62,Metrics!$G:$G,"=Full Reporter")))),IF($T$1,IF($A62="","",IF($A62="between",AVERAGEIFS(Metrics!R:R,Metrics!$I:$I,"&gt;="&amp;$B62,Metrics!$I:$I,"&lt;"&amp;$D62,Metrics!$AM:$AM,"=No"),AVERAGEIFS(Metrics!R:R,Metrics!$I:$I,"&gt;="&amp;$B62,Metrics!$AM:$AM,"=No"))),IF($A62="","",IF($A62="between",AVERAGEIFS(Metrics!R:R,Metrics!$I:$I,"&gt;="&amp;$B62,Metrics!$I:$I,"&lt;"&amp;$D62),AVERAGEIFS(Metrics!R:R,Metrics!$I:$I,"&gt;="&amp;$B62)))))</f>
        <v>115.2502129077169</v>
      </c>
      <c r="J62" s="130">
        <f>IF($T$6,IF($T$1,IF($A62="","",IF($A62="between",AVERAGEIFS(Metrics!T:T,Metrics!$I:$I,"&gt;="&amp;$B62,Metrics!$I:$I,"&lt;"&amp;$D62,Metrics!$AM:$AM,"=No",Metrics!$G:$G,"=Full Reporter"),AVERAGEIFS(Metrics!T:T,Metrics!$I:$I,"&gt;="&amp;$B62,Metrics!$AM:$AM,"=No",Metrics!$G:$G,"=Full Reporter"))),IF($A62="","",IF($A62="between",AVERAGEIFS(Metrics!T:T,Metrics!$I:$I,"&gt;="&amp;$B62,Metrics!$I:$I,"&lt;"&amp;$D62,Metrics!$G:$G,"=Full Reporter"),AVERAGEIFS(Metrics!T:T,Metrics!$I:$I,"&gt;="&amp;$B62,Metrics!$G:$G,"=Full Reporter")))),IF($T$1,IF($A62="","",IF($A62="between",AVERAGEIFS(Metrics!T:T,Metrics!$I:$I,"&gt;="&amp;$B62,Metrics!$I:$I,"&lt;"&amp;$D62,Metrics!$AM:$AM,"=No"),AVERAGEIFS(Metrics!T:T,Metrics!$I:$I,"&gt;="&amp;$B62,Metrics!$AM:$AM,"=No"))),IF($A62="","",IF($A62="between",AVERAGEIFS(Metrics!T:T,Metrics!$I:$I,"&gt;="&amp;$B62,Metrics!$I:$I,"&lt;"&amp;$D62),AVERAGEIFS(Metrics!T:T,Metrics!$I:$I,"&gt;="&amp;$B62)))))</f>
        <v>17.164568004878657</v>
      </c>
      <c r="K62" s="129">
        <f>IF($T$6,IF($T$1,IF($A62="","",IF($A62="between",AVERAGEIFS(Metrics!V:V,Metrics!$I:$I,"&gt;="&amp;$B62,Metrics!$I:$I,"&lt;"&amp;$D62,Metrics!$AM:$AM,"=No",Metrics!$G:$G,"=Full Reporter"),AVERAGEIFS(Metrics!V:V,Metrics!$I:$I,"&gt;="&amp;$B62,Metrics!$AM:$AM,"=No",Metrics!$G:$G,"=Full Reporter"))),IF($A62="","",IF($A62="between",AVERAGEIFS(Metrics!V:V,Metrics!$I:$I,"&gt;="&amp;$B62,Metrics!$I:$I,"&lt;"&amp;$D62,Metrics!$G:$G,"=Full Reporter"),AVERAGEIFS(Metrics!V:V,Metrics!$I:$I,"&gt;="&amp;$B62,Metrics!$G:$G,"=Full Reporter")))),IF($T$1,IF($A62="","",IF($A62="between",AVERAGEIFS(Metrics!V:V,Metrics!$I:$I,"&gt;="&amp;$B62,Metrics!$I:$I,"&lt;"&amp;$D62,Metrics!$AM:$AM,"=No"),AVERAGEIFS(Metrics!V:V,Metrics!$I:$I,"&gt;="&amp;$B62,Metrics!$AM:$AM,"=No"))),IF($A62="","",IF($A62="between",AVERAGEIFS(Metrics!V:V,Metrics!$I:$I,"&gt;="&amp;$B62,Metrics!$I:$I,"&lt;"&amp;$D62),AVERAGEIFS(Metrics!V:V,Metrics!$I:$I,"&gt;="&amp;$B62)))))</f>
        <v>17.461756556685181</v>
      </c>
      <c r="L62" s="129">
        <f>IF($T$6,IF($T$1,IF($A62="","",IF($A62="between",AVERAGEIFS(Metrics!X:X,Metrics!$I:$I,"&gt;="&amp;$B62,Metrics!$I:$I,"&lt;"&amp;$D62,Metrics!$AM:$AM,"=No",Metrics!$G:$G,"=Full Reporter"),AVERAGEIFS(Metrics!X:X,Metrics!$I:$I,"&gt;="&amp;$B62,Metrics!$AM:$AM,"=No",Metrics!$G:$G,"=Full Reporter"))),IF($A62="","",IF($A62="between",AVERAGEIFS(Metrics!X:X,Metrics!$I:$I,"&gt;="&amp;$B62,Metrics!$I:$I,"&lt;"&amp;$D62,Metrics!$G:$G,"=Full Reporter"),AVERAGEIFS(Metrics!X:X,Metrics!$I:$I,"&gt;="&amp;$B62,Metrics!$G:$G,"=Full Reporter")))),IF($T$1,IF($A62="","",IF($A62="between",AVERAGEIFS(Metrics!X:X,Metrics!$I:$I,"&gt;="&amp;$B62,Metrics!$I:$I,"&lt;"&amp;$D62,Metrics!$AM:$AM,"=No"),AVERAGEIFS(Metrics!X:X,Metrics!$I:$I,"&gt;="&amp;$B62,Metrics!$AM:$AM,"=No"))),IF($A62="","",IF($A62="between",AVERAGEIFS(Metrics!X:X,Metrics!$I:$I,"&gt;="&amp;$B62,Metrics!$I:$I,"&lt;"&amp;$D62),AVERAGEIFS(Metrics!X:X,Metrics!$I:$I,"&gt;="&amp;$B62)))))</f>
        <v>2.2889800620888923</v>
      </c>
      <c r="M62" s="131">
        <f>IF($T$6,IF($T$1,IF($A62="","",IF($A62="between",SUMIFS(Metrics!AA:AA,Metrics!$I:$I,"&gt;="&amp;$B62,Metrics!$I:$I,"&lt;"&amp;$D62,Metrics!$AM:$AM,"=No",Metrics!$G:$G,"=Full Reporter"),SUMIFS(Metrics!AA:AA,Metrics!$I:$I,"&gt;="&amp;$B62,Metrics!$AM:$AM,"=No",Metrics!$G:$G,"=Full Reporter"))),IF($A62="","",IF($A62="between",SUMIFS(Metrics!AA:AA,Metrics!$I:$I,"&gt;="&amp;$B62,Metrics!$I:$I,"&lt;"&amp;$D62,Metrics!$G:$G,"=Full Reporter"),SUMIFS(Metrics!AA:AA,Metrics!$I:$I,"&gt;="&amp;$B62,Metrics!$G:$G,"=Full Reporter")))),IF($T$1,IF($A62="","",IF($A62="between",SUMIFS(Metrics!AA:AA,Metrics!$I:$I,"&gt;="&amp;$B62,Metrics!$I:$I,"&lt;"&amp;$D62,Metrics!$AM:$AM,"=No"),SUMIFS(Metrics!AA:AA,Metrics!$I:$I,"&gt;="&amp;$B62,Metrics!$AM:$AM,"=No"))),IF($A62="","",IF($A62="between",SUMIFS(Metrics!AA:AA,Metrics!$I:$I,"&gt;="&amp;$B62,Metrics!$I:$I,"&lt;"&amp;$D62),SUMIFS(Metrics!AA:AA,Metrics!$I:$I,"&gt;="&amp;$B62)))))</f>
        <v>995488119</v>
      </c>
      <c r="N62" s="131">
        <f>IF($T$6,IF($T$1,IF($A62="","",IF($A62="between",SUMIFS(Metrics!AC:AC,Metrics!$I:$I,"&gt;="&amp;$B62,Metrics!$I:$I,"&lt;"&amp;$D62,Metrics!$AM:$AM,"=No",Metrics!$G:$G,"=Full Reporter"),SUMIFS(Metrics!AC:AC,Metrics!$I:$I,"&gt;="&amp;$B62,Metrics!$AM:$AM,"=No",Metrics!$G:$G,"=Full Reporter"))),IF($A62="","",IF($A62="between",SUMIFS(Metrics!AC:AC,Metrics!$I:$I,"&gt;="&amp;$B62,Metrics!$I:$I,"&lt;"&amp;$D62,Metrics!$G:$G,"=Full Reporter"),SUMIFS(Metrics!AC:AC,Metrics!$I:$I,"&gt;="&amp;$B62,Metrics!$G:$G,"=Full Reporter")))),IF($T$1,IF($A62="","",IF($A62="between",SUMIFS(Metrics!AC:AC,Metrics!$I:$I,"&gt;="&amp;$B62,Metrics!$I:$I,"&lt;"&amp;$D62,Metrics!$AM:$AM,"=No"),SUMIFS(Metrics!AC:AC,Metrics!$I:$I,"&gt;="&amp;$B62,Metrics!$AM:$AM,"=No"))),IF($A62="","",IF($A62="between",SUMIFS(Metrics!AC:AC,Metrics!$I:$I,"&gt;="&amp;$B62,Metrics!$I:$I,"&lt;"&amp;$D62),SUMIFS(Metrics!AC:AC,Metrics!$I:$I,"&gt;="&amp;$B62)))))</f>
        <v>4101051433</v>
      </c>
      <c r="O62" s="132">
        <f>IF($T$6,IF($T$1,IF($A62="","",IF($A62="between",SUMIFS(Metrics!AE:AE,Metrics!$I:$I,"&gt;="&amp;$B62,Metrics!$I:$I,"&lt;"&amp;$D62,Metrics!$AM:$AM,"=No",Metrics!$G:$G,"=Full Reporter"),SUMIFS(Metrics!AE:AE,Metrics!$I:$I,"&gt;="&amp;$B62,Metrics!$AM:$AM,"=No",Metrics!$G:$G,"=Full Reporter"))),IF($A62="","",IF($A62="between",SUMIFS(Metrics!AE:AE,Metrics!$I:$I,"&gt;="&amp;$B62,Metrics!$I:$I,"&lt;"&amp;$D62,Metrics!$G:$G,"=Full Reporter"),SUMIFS(Metrics!AE:AE,Metrics!$I:$I,"&gt;="&amp;$B62,Metrics!$G:$G,"=Full Reporter")))),IF($T$1,IF($A62="","",IF($A62="between",SUMIFS(Metrics!AE:AE,Metrics!$I:$I,"&gt;="&amp;$B62,Metrics!$I:$I,"&lt;"&amp;$D62,Metrics!$AM:$AM,"=No"),SUMIFS(Metrics!AE:AE,Metrics!$I:$I,"&gt;="&amp;$B62,Metrics!$AM:$AM,"=No"))),IF($A62="","",IF($A62="between",SUMIFS(Metrics!AE:AE,Metrics!$I:$I,"&gt;="&amp;$B62,Metrics!$I:$I,"&lt;"&amp;$D62),SUMIFS(Metrics!AE:AE,Metrics!$I:$I,"&gt;="&amp;$B62)))))</f>
        <v>791211353</v>
      </c>
      <c r="P62" s="132">
        <f>IF($T$6,IF($T$1,IF($A62="","",IF($A62="between",SUMIFS(Metrics!AG:AG,Metrics!$I:$I,"&gt;="&amp;$B62,Metrics!$I:$I,"&lt;"&amp;$D62,Metrics!$AM:$AM,"=No",Metrics!$G:$G,"=Full Reporter"),SUMIFS(Metrics!AG:AG,Metrics!$I:$I,"&gt;="&amp;$B62,Metrics!$AM:$AM,"=No",Metrics!$G:$G,"=Full Reporter"))),IF($A62="","",IF($A62="between",SUMIFS(Metrics!AG:AG,Metrics!$I:$I,"&gt;="&amp;$B62,Metrics!$I:$I,"&lt;"&amp;$D62,Metrics!$G:$G,"=Full Reporter"),SUMIFS(Metrics!AG:AG,Metrics!$I:$I,"&gt;="&amp;$B62,Metrics!$G:$G,"=Full Reporter")))),IF($T$1,IF($A62="","",IF($A62="between",SUMIFS(Metrics!AG:AG,Metrics!$I:$I,"&gt;="&amp;$B62,Metrics!$I:$I,"&lt;"&amp;$D62,Metrics!$AM:$AM,"=No"),SUMIFS(Metrics!AG:AG,Metrics!$I:$I,"&gt;="&amp;$B62,Metrics!$AM:$AM,"=No"))),IF($A62="","",IF($A62="between",SUMIFS(Metrics!AG:AG,Metrics!$I:$I,"&gt;="&amp;$B62,Metrics!$I:$I,"&lt;"&amp;$D62),SUMIFS(Metrics!AG:AG,Metrics!$I:$I,"&gt;="&amp;$B62)))))</f>
        <v>36498677</v>
      </c>
      <c r="Q62" s="132">
        <f>IF($T$6,IF($T$1,IF($A62="","",IF($A62="between",SUMIFS(Metrics!AI:AI,Metrics!$I:$I,"&gt;="&amp;$B62,Metrics!$I:$I,"&lt;"&amp;$D62,Metrics!$AM:$AM,"=No",Metrics!$G:$G,"=Full Reporter"),SUMIFS(Metrics!AI:AI,Metrics!$I:$I,"&gt;="&amp;$B62,Metrics!$AM:$AM,"=No",Metrics!$G:$G,"=Full Reporter"))),IF($A62="","",IF($A62="between",SUMIFS(Metrics!AI:AI,Metrics!$I:$I,"&gt;="&amp;$B62,Metrics!$I:$I,"&lt;"&amp;$D62,Metrics!$G:$G,"=Full Reporter"),SUMIFS(Metrics!AI:AI,Metrics!$I:$I,"&gt;="&amp;$B62,Metrics!$G:$G,"=Full Reporter")))),IF($T$1,IF($A62="","",IF($A62="between",SUMIFS(Metrics!AI:AI,Metrics!$I:$I,"&gt;="&amp;$B62,Metrics!$I:$I,"&lt;"&amp;$D62,Metrics!$AM:$AM,"=No"),SUMIFS(Metrics!AI:AI,Metrics!$I:$I,"&gt;="&amp;$B62,Metrics!$AM:$AM,"=No"))),IF($A62="","",IF($A62="between",SUMIFS(Metrics!AI:AI,Metrics!$I:$I,"&gt;="&amp;$B62,Metrics!$I:$I,"&lt;"&amp;$D62),SUMIFS(Metrics!AI:AI,Metrics!$I:$I,"&gt;="&amp;$B62)))))</f>
        <v>4179364329</v>
      </c>
      <c r="R62" s="133">
        <f>IF($T$6,IF($T$1,IF($A62="","",IF($A62="between",SUMIFS(Metrics!AK:AK,Metrics!$I:$I,"&gt;="&amp;$B62,Metrics!$I:$I,"&lt;"&amp;$D62,Metrics!$AM:$AM,"=No",Metrics!$G:$G,"=Full Reporter"),SUMIFS(Metrics!AK:AK,Metrics!$I:$I,"&gt;="&amp;$B62,Metrics!$AM:$AM,"=No",Metrics!$G:$G,"=Full Reporter"))),IF($A62="","",IF($A62="between",SUMIFS(Metrics!AK:AK,Metrics!$I:$I,"&gt;="&amp;$B62,Metrics!$I:$I,"&lt;"&amp;$D62,Metrics!$G:$G,"=Full Reporter"),SUMIFS(Metrics!AK:AK,Metrics!$I:$I,"&gt;="&amp;$B62,Metrics!$G:$G,"=Full Reporter")))),IF($T$1,IF($A62="","",IF($A62="between",SUMIFS(Metrics!AK:AK,Metrics!$I:$I,"&gt;="&amp;$B62,Metrics!$I:$I,"&lt;"&amp;$D62,Metrics!$AM:$AM,"=No"),SUMIFS(Metrics!AK:AK,Metrics!$I:$I,"&gt;="&amp;$B62,Metrics!$AM:$AM,"=No"))),IF($A62="","",IF($A62="between",SUMIFS(Metrics!AK:AK,Metrics!$I:$I,"&gt;="&amp;$B62,Metrics!$I:$I,"&lt;"&amp;$D62),SUMIFS(Metrics!AK:AK,Metrics!$I:$I,"&gt;="&amp;$B62)))))</f>
        <v>538771097</v>
      </c>
      <c r="S62" s="80"/>
      <c r="T62" s="80"/>
      <c r="U62" s="80"/>
      <c r="V62" s="80"/>
      <c r="W62" s="80"/>
      <c r="X62" s="80"/>
      <c r="Y62" s="80"/>
    </row>
    <row r="63" spans="1:25" s="81" customFormat="1" ht="10.5">
      <c r="A63" s="117" t="str">
        <f t="shared" si="6"/>
        <v>between</v>
      </c>
      <c r="B63" s="115">
        <f t="shared" si="7"/>
        <v>500</v>
      </c>
      <c r="C63" s="116" t="str">
        <f t="shared" si="5"/>
        <v>and</v>
      </c>
      <c r="D63" s="82">
        <v>1000</v>
      </c>
      <c r="E63" s="211" t="str">
        <f t="shared" si="4"/>
        <v>between 500 and 1,000</v>
      </c>
      <c r="F63" s="160">
        <f>IF($T$6,IF($T$1,IF($A63="","",IF($A63="between",SUMIFS(Metrics!L:L,Metrics!$I:$I,"&gt;="&amp;$B63,Metrics!$I:$I,"&lt;"&amp;$D63,Metrics!$AM:$AM,"=No",Metrics!$G:$G,"=Full Reporter"),SUMIFS(Metrics!L:L,Metrics!$I:$I,"&gt;="&amp;$B63,Metrics!$AM:$AM,"=No",Metrics!$G:$G,"=Full Reporter"))),IF($A63="","",IF($A63="between",SUMIFS(Metrics!L:L,Metrics!$I:$I,"&gt;="&amp;$B63,Metrics!$I:$I,"&lt;"&amp;$D63,Metrics!$G:$G,"=Full Reporter"),SUMIFS(Metrics!L:L,Metrics!$I:$I,"&gt;="&amp;$B63,Metrics!$G:$G,"=Full Reporter")))),IF($T$1,IF($A63="","",IF($A63="between",SUMIFS(Metrics!L:L,Metrics!$I:$I,"&gt;="&amp;$B63,Metrics!$I:$I,"&lt;"&amp;$D63,Metrics!$AM:$AM,"=No"),SUMIFS(Metrics!L:L,Metrics!$I:$I,"&gt;="&amp;$B63,Metrics!$AM:$AM,"=No"))),IF($A63="","",IF($A63="between",SUMIFS(Metrics!L:L,Metrics!$I:$I,"&gt;="&amp;$B63,Metrics!$I:$I,"&lt;"&amp;$D63),SUMIFS(Metrics!L:L,Metrics!$I:$I,"&gt;="&amp;$B63)))))</f>
        <v>15904</v>
      </c>
      <c r="G63" s="129">
        <f>IF($T$6,IF($T$1,IF($A63="","",IF($A63="between",AVERAGEIFS(Metrics!N:N,Metrics!$I:$I,"&gt;="&amp;$B63,Metrics!$I:$I,"&lt;"&amp;$D63,Metrics!$AM:$AM,"=No",Metrics!$G:$G,"=Full Reporter"),AVERAGEIFS(Metrics!N:N,Metrics!$I:$I,"&gt;="&amp;$B63,Metrics!$AM:$AM,"=No",Metrics!$G:$G,"=Full Reporter"))),IF($A63="","",IF($A63="between",AVERAGEIFS(Metrics!N:N,Metrics!$I:$I,"&gt;="&amp;$B63,Metrics!$I:$I,"&lt;"&amp;$D63,Metrics!$G:$G,"=Full Reporter"),AVERAGEIFS(Metrics!N:N,Metrics!$I:$I,"&gt;="&amp;$B63,Metrics!$G:$G,"=Full Reporter")))),IF($T$1,IF($A63="","",IF($A63="between",AVERAGEIFS(Metrics!N:N,Metrics!$I:$I,"&gt;="&amp;$B63,Metrics!$I:$I,"&lt;"&amp;$D63,Metrics!$AM:$AM,"=No"),AVERAGEIFS(Metrics!N:N,Metrics!$I:$I,"&gt;="&amp;$B63,Metrics!$AM:$AM,"=No"))),IF($A63="","",IF($A63="between",AVERAGEIFS(Metrics!N:N,Metrics!$I:$I,"&gt;="&amp;$B63,Metrics!$I:$I,"&lt;"&amp;$D63),AVERAGEIFS(Metrics!N:N,Metrics!$I:$I,"&gt;="&amp;$B63)))))</f>
        <v>2.1794903102315697</v>
      </c>
      <c r="H63" s="130">
        <f>IF($T$6,IF($T$1,IF($A63="","",IF($A63="between",AVERAGEIFS(Metrics!P:P,Metrics!$I:$I,"&gt;="&amp;$B63,Metrics!$I:$I,"&lt;"&amp;$D63,Metrics!$AM:$AM,"=No",Metrics!$G:$G,"=Full Reporter"),AVERAGEIFS(Metrics!P:P,Metrics!$I:$I,"&gt;="&amp;$B63,Metrics!$AM:$AM,"=No",Metrics!$G:$G,"=Full Reporter"))),IF($A63="","",IF($A63="between",AVERAGEIFS(Metrics!P:P,Metrics!$I:$I,"&gt;="&amp;$B63,Metrics!$I:$I,"&lt;"&amp;$D63,Metrics!$G:$G,"=Full Reporter"),AVERAGEIFS(Metrics!P:P,Metrics!$I:$I,"&gt;="&amp;$B63,Metrics!$G:$G,"=Full Reporter")))),IF($T$1,IF($A63="","",IF($A63="between",AVERAGEIFS(Metrics!P:P,Metrics!$I:$I,"&gt;="&amp;$B63,Metrics!$I:$I,"&lt;"&amp;$D63,Metrics!$AM:$AM,"=No"),AVERAGEIFS(Metrics!P:P,Metrics!$I:$I,"&gt;="&amp;$B63,Metrics!$AM:$AM,"=No"))),IF($A63="","",IF($A63="between",AVERAGEIFS(Metrics!P:P,Metrics!$I:$I,"&gt;="&amp;$B63,Metrics!$I:$I,"&lt;"&amp;$D63),AVERAGEIFS(Metrics!P:P,Metrics!$I:$I,"&gt;="&amp;$B63)))))</f>
        <v>0.30395866558842283</v>
      </c>
      <c r="I63" s="129">
        <f>IF($T$6,IF($T$1,IF($A63="","",IF($A63="between",AVERAGEIFS(Metrics!R:R,Metrics!$I:$I,"&gt;="&amp;$B63,Metrics!$I:$I,"&lt;"&amp;$D63,Metrics!$AM:$AM,"=No",Metrics!$G:$G,"=Full Reporter"),AVERAGEIFS(Metrics!R:R,Metrics!$I:$I,"&gt;="&amp;$B63,Metrics!$AM:$AM,"=No",Metrics!$G:$G,"=Full Reporter"))),IF($A63="","",IF($A63="between",AVERAGEIFS(Metrics!R:R,Metrics!$I:$I,"&gt;="&amp;$B63,Metrics!$I:$I,"&lt;"&amp;$D63,Metrics!$G:$G,"=Full Reporter"),AVERAGEIFS(Metrics!R:R,Metrics!$I:$I,"&gt;="&amp;$B63,Metrics!$G:$G,"=Full Reporter")))),IF($T$1,IF($A63="","",IF($A63="between",AVERAGEIFS(Metrics!R:R,Metrics!$I:$I,"&gt;="&amp;$B63,Metrics!$I:$I,"&lt;"&amp;$D63,Metrics!$AM:$AM,"=No"),AVERAGEIFS(Metrics!R:R,Metrics!$I:$I,"&gt;="&amp;$B63,Metrics!$AM:$AM,"=No"))),IF($A63="","",IF($A63="between",AVERAGEIFS(Metrics!R:R,Metrics!$I:$I,"&gt;="&amp;$B63,Metrics!$I:$I,"&lt;"&amp;$D63),AVERAGEIFS(Metrics!R:R,Metrics!$I:$I,"&gt;="&amp;$B63)))))</f>
        <v>160.45435108566463</v>
      </c>
      <c r="J63" s="130">
        <f>IF($T$6,IF($T$1,IF($A63="","",IF($A63="between",AVERAGEIFS(Metrics!T:T,Metrics!$I:$I,"&gt;="&amp;$B63,Metrics!$I:$I,"&lt;"&amp;$D63,Metrics!$AM:$AM,"=No",Metrics!$G:$G,"=Full Reporter"),AVERAGEIFS(Metrics!T:T,Metrics!$I:$I,"&gt;="&amp;$B63,Metrics!$AM:$AM,"=No",Metrics!$G:$G,"=Full Reporter"))),IF($A63="","",IF($A63="between",AVERAGEIFS(Metrics!T:T,Metrics!$I:$I,"&gt;="&amp;$B63,Metrics!$I:$I,"&lt;"&amp;$D63,Metrics!$G:$G,"=Full Reporter"),AVERAGEIFS(Metrics!T:T,Metrics!$I:$I,"&gt;="&amp;$B63,Metrics!$G:$G,"=Full Reporter")))),IF($T$1,IF($A63="","",IF($A63="between",AVERAGEIFS(Metrics!T:T,Metrics!$I:$I,"&gt;="&amp;$B63,Metrics!$I:$I,"&lt;"&amp;$D63,Metrics!$AM:$AM,"=No"),AVERAGEIFS(Metrics!T:T,Metrics!$I:$I,"&gt;="&amp;$B63,Metrics!$AM:$AM,"=No"))),IF($A63="","",IF($A63="between",AVERAGEIFS(Metrics!T:T,Metrics!$I:$I,"&gt;="&amp;$B63,Metrics!$I:$I,"&lt;"&amp;$D63),AVERAGEIFS(Metrics!T:T,Metrics!$I:$I,"&gt;="&amp;$B63)))))</f>
        <v>24.127633085304048</v>
      </c>
      <c r="K63" s="129">
        <f>IF($T$6,IF($T$1,IF($A63="","",IF($A63="between",AVERAGEIFS(Metrics!V:V,Metrics!$I:$I,"&gt;="&amp;$B63,Metrics!$I:$I,"&lt;"&amp;$D63,Metrics!$AM:$AM,"=No",Metrics!$G:$G,"=Full Reporter"),AVERAGEIFS(Metrics!V:V,Metrics!$I:$I,"&gt;="&amp;$B63,Metrics!$AM:$AM,"=No",Metrics!$G:$G,"=Full Reporter"))),IF($A63="","",IF($A63="between",AVERAGEIFS(Metrics!V:V,Metrics!$I:$I,"&gt;="&amp;$B63,Metrics!$I:$I,"&lt;"&amp;$D63,Metrics!$G:$G,"=Full Reporter"),AVERAGEIFS(Metrics!V:V,Metrics!$I:$I,"&gt;="&amp;$B63,Metrics!$G:$G,"=Full Reporter")))),IF($T$1,IF($A63="","",IF($A63="between",AVERAGEIFS(Metrics!V:V,Metrics!$I:$I,"&gt;="&amp;$B63,Metrics!$I:$I,"&lt;"&amp;$D63,Metrics!$AM:$AM,"=No"),AVERAGEIFS(Metrics!V:V,Metrics!$I:$I,"&gt;="&amp;$B63,Metrics!$AM:$AM,"=No"))),IF($A63="","",IF($A63="between",AVERAGEIFS(Metrics!V:V,Metrics!$I:$I,"&gt;="&amp;$B63,Metrics!$I:$I,"&lt;"&amp;$D63),AVERAGEIFS(Metrics!V:V,Metrics!$I:$I,"&gt;="&amp;$B63)))))</f>
        <v>16.763604535127296</v>
      </c>
      <c r="L63" s="129">
        <f>IF($T$6,IF($T$1,IF($A63="","",IF($A63="between",AVERAGEIFS(Metrics!X:X,Metrics!$I:$I,"&gt;="&amp;$B63,Metrics!$I:$I,"&lt;"&amp;$D63,Metrics!$AM:$AM,"=No",Metrics!$G:$G,"=Full Reporter"),AVERAGEIFS(Metrics!X:X,Metrics!$I:$I,"&gt;="&amp;$B63,Metrics!$AM:$AM,"=No",Metrics!$G:$G,"=Full Reporter"))),IF($A63="","",IF($A63="between",AVERAGEIFS(Metrics!X:X,Metrics!$I:$I,"&gt;="&amp;$B63,Metrics!$I:$I,"&lt;"&amp;$D63,Metrics!$G:$G,"=Full Reporter"),AVERAGEIFS(Metrics!X:X,Metrics!$I:$I,"&gt;="&amp;$B63,Metrics!$G:$G,"=Full Reporter")))),IF($T$1,IF($A63="","",IF($A63="between",AVERAGEIFS(Metrics!X:X,Metrics!$I:$I,"&gt;="&amp;$B63,Metrics!$I:$I,"&lt;"&amp;$D63,Metrics!$AM:$AM,"=No"),AVERAGEIFS(Metrics!X:X,Metrics!$I:$I,"&gt;="&amp;$B63,Metrics!$AM:$AM,"=No"))),IF($A63="","",IF($A63="between",AVERAGEIFS(Metrics!X:X,Metrics!$I:$I,"&gt;="&amp;$B63,Metrics!$I:$I,"&lt;"&amp;$D63),AVERAGEIFS(Metrics!X:X,Metrics!$I:$I,"&gt;="&amp;$B63)))))</f>
        <v>2.0260617793260227</v>
      </c>
      <c r="M63" s="131">
        <f>IF($T$6,IF($T$1,IF($A63="","",IF($A63="between",SUMIFS(Metrics!AA:AA,Metrics!$I:$I,"&gt;="&amp;$B63,Metrics!$I:$I,"&lt;"&amp;$D63,Metrics!$AM:$AM,"=No",Metrics!$G:$G,"=Full Reporter"),SUMIFS(Metrics!AA:AA,Metrics!$I:$I,"&gt;="&amp;$B63,Metrics!$AM:$AM,"=No",Metrics!$G:$G,"=Full Reporter"))),IF($A63="","",IF($A63="between",SUMIFS(Metrics!AA:AA,Metrics!$I:$I,"&gt;="&amp;$B63,Metrics!$I:$I,"&lt;"&amp;$D63,Metrics!$G:$G,"=Full Reporter"),SUMIFS(Metrics!AA:AA,Metrics!$I:$I,"&gt;="&amp;$B63,Metrics!$G:$G,"=Full Reporter")))),IF($T$1,IF($A63="","",IF($A63="between",SUMIFS(Metrics!AA:AA,Metrics!$I:$I,"&gt;="&amp;$B63,Metrics!$I:$I,"&lt;"&amp;$D63,Metrics!$AM:$AM,"=No"),SUMIFS(Metrics!AA:AA,Metrics!$I:$I,"&gt;="&amp;$B63,Metrics!$AM:$AM,"=No"))),IF($A63="","",IF($A63="between",SUMIFS(Metrics!AA:AA,Metrics!$I:$I,"&gt;="&amp;$B63,Metrics!$I:$I,"&lt;"&amp;$D63),SUMIFS(Metrics!AA:AA,Metrics!$I:$I,"&gt;="&amp;$B63)))))</f>
        <v>1512679270</v>
      </c>
      <c r="N63" s="131">
        <f>IF($T$6,IF($T$1,IF($A63="","",IF($A63="between",SUMIFS(Metrics!AC:AC,Metrics!$I:$I,"&gt;="&amp;$B63,Metrics!$I:$I,"&lt;"&amp;$D63,Metrics!$AM:$AM,"=No",Metrics!$G:$G,"=Full Reporter"),SUMIFS(Metrics!AC:AC,Metrics!$I:$I,"&gt;="&amp;$B63,Metrics!$AM:$AM,"=No",Metrics!$G:$G,"=Full Reporter"))),IF($A63="","",IF($A63="between",SUMIFS(Metrics!AC:AC,Metrics!$I:$I,"&gt;="&amp;$B63,Metrics!$I:$I,"&lt;"&amp;$D63,Metrics!$G:$G,"=Full Reporter"),SUMIFS(Metrics!AC:AC,Metrics!$I:$I,"&gt;="&amp;$B63,Metrics!$G:$G,"=Full Reporter")))),IF($T$1,IF($A63="","",IF($A63="between",SUMIFS(Metrics!AC:AC,Metrics!$I:$I,"&gt;="&amp;$B63,Metrics!$I:$I,"&lt;"&amp;$D63,Metrics!$AM:$AM,"=No"),SUMIFS(Metrics!AC:AC,Metrics!$I:$I,"&gt;="&amp;$B63,Metrics!$AM:$AM,"=No"))),IF($A63="","",IF($A63="between",SUMIFS(Metrics!AC:AC,Metrics!$I:$I,"&gt;="&amp;$B63,Metrics!$I:$I,"&lt;"&amp;$D63),SUMIFS(Metrics!AC:AC,Metrics!$I:$I,"&gt;="&amp;$B63)))))</f>
        <v>4966035963</v>
      </c>
      <c r="O63" s="132">
        <f>IF($T$6,IF($T$1,IF($A63="","",IF($A63="between",SUMIFS(Metrics!AE:AE,Metrics!$I:$I,"&gt;="&amp;$B63,Metrics!$I:$I,"&lt;"&amp;$D63,Metrics!$AM:$AM,"=No",Metrics!$G:$G,"=Full Reporter"),SUMIFS(Metrics!AE:AE,Metrics!$I:$I,"&gt;="&amp;$B63,Metrics!$AM:$AM,"=No",Metrics!$G:$G,"=Full Reporter"))),IF($A63="","",IF($A63="between",SUMIFS(Metrics!AE:AE,Metrics!$I:$I,"&gt;="&amp;$B63,Metrics!$I:$I,"&lt;"&amp;$D63,Metrics!$G:$G,"=Full Reporter"),SUMIFS(Metrics!AE:AE,Metrics!$I:$I,"&gt;="&amp;$B63,Metrics!$G:$G,"=Full Reporter")))),IF($T$1,IF($A63="","",IF($A63="between",SUMIFS(Metrics!AE:AE,Metrics!$I:$I,"&gt;="&amp;$B63,Metrics!$I:$I,"&lt;"&amp;$D63,Metrics!$AM:$AM,"=No"),SUMIFS(Metrics!AE:AE,Metrics!$I:$I,"&gt;="&amp;$B63,Metrics!$AM:$AM,"=No"))),IF($A63="","",IF($A63="between",SUMIFS(Metrics!AE:AE,Metrics!$I:$I,"&gt;="&amp;$B63,Metrics!$I:$I,"&lt;"&amp;$D63),SUMIFS(Metrics!AE:AE,Metrics!$I:$I,"&gt;="&amp;$B63)))))</f>
        <v>1082062870</v>
      </c>
      <c r="P63" s="132">
        <f>IF($T$6,IF($T$1,IF($A63="","",IF($A63="between",SUMIFS(Metrics!AG:AG,Metrics!$I:$I,"&gt;="&amp;$B63,Metrics!$I:$I,"&lt;"&amp;$D63,Metrics!$AM:$AM,"=No",Metrics!$G:$G,"=Full Reporter"),SUMIFS(Metrics!AG:AG,Metrics!$I:$I,"&gt;="&amp;$B63,Metrics!$AM:$AM,"=No",Metrics!$G:$G,"=Full Reporter"))),IF($A63="","",IF($A63="between",SUMIFS(Metrics!AG:AG,Metrics!$I:$I,"&gt;="&amp;$B63,Metrics!$I:$I,"&lt;"&amp;$D63,Metrics!$G:$G,"=Full Reporter"),SUMIFS(Metrics!AG:AG,Metrics!$I:$I,"&gt;="&amp;$B63,Metrics!$G:$G,"=Full Reporter")))),IF($T$1,IF($A63="","",IF($A63="between",SUMIFS(Metrics!AG:AG,Metrics!$I:$I,"&gt;="&amp;$B63,Metrics!$I:$I,"&lt;"&amp;$D63,Metrics!$AM:$AM,"=No"),SUMIFS(Metrics!AG:AG,Metrics!$I:$I,"&gt;="&amp;$B63,Metrics!$AM:$AM,"=No"))),IF($A63="","",IF($A63="between",SUMIFS(Metrics!AG:AG,Metrics!$I:$I,"&gt;="&amp;$B63,Metrics!$I:$I,"&lt;"&amp;$D63),SUMIFS(Metrics!AG:AG,Metrics!$I:$I,"&gt;="&amp;$B63)))))</f>
        <v>39265596</v>
      </c>
      <c r="Q63" s="132">
        <f>IF($T$6,IF($T$1,IF($A63="","",IF($A63="between",SUMIFS(Metrics!AI:AI,Metrics!$I:$I,"&gt;="&amp;$B63,Metrics!$I:$I,"&lt;"&amp;$D63,Metrics!$AM:$AM,"=No",Metrics!$G:$G,"=Full Reporter"),SUMIFS(Metrics!AI:AI,Metrics!$I:$I,"&gt;="&amp;$B63,Metrics!$AM:$AM,"=No",Metrics!$G:$G,"=Full Reporter"))),IF($A63="","",IF($A63="between",SUMIFS(Metrics!AI:AI,Metrics!$I:$I,"&gt;="&amp;$B63,Metrics!$I:$I,"&lt;"&amp;$D63,Metrics!$G:$G,"=Full Reporter"),SUMIFS(Metrics!AI:AI,Metrics!$I:$I,"&gt;="&amp;$B63,Metrics!$G:$G,"=Full Reporter")))),IF($T$1,IF($A63="","",IF($A63="between",SUMIFS(Metrics!AI:AI,Metrics!$I:$I,"&gt;="&amp;$B63,Metrics!$I:$I,"&lt;"&amp;$D63,Metrics!$AM:$AM,"=No"),SUMIFS(Metrics!AI:AI,Metrics!$I:$I,"&gt;="&amp;$B63,Metrics!$AM:$AM,"=No"))),IF($A63="","",IF($A63="between",SUMIFS(Metrics!AI:AI,Metrics!$I:$I,"&gt;="&amp;$B63,Metrics!$I:$I,"&lt;"&amp;$D63),SUMIFS(Metrics!AI:AI,Metrics!$I:$I,"&gt;="&amp;$B63)))))</f>
        <v>6609735620</v>
      </c>
      <c r="R63" s="133">
        <f>IF($T$6,IF($T$1,IF($A63="","",IF($A63="between",SUMIFS(Metrics!AK:AK,Metrics!$I:$I,"&gt;="&amp;$B63,Metrics!$I:$I,"&lt;"&amp;$D63,Metrics!$AM:$AM,"=No",Metrics!$G:$G,"=Full Reporter"),SUMIFS(Metrics!AK:AK,Metrics!$I:$I,"&gt;="&amp;$B63,Metrics!$AM:$AM,"=No",Metrics!$G:$G,"=Full Reporter"))),IF($A63="","",IF($A63="between",SUMIFS(Metrics!AK:AK,Metrics!$I:$I,"&gt;="&amp;$B63,Metrics!$I:$I,"&lt;"&amp;$D63,Metrics!$G:$G,"=Full Reporter"),SUMIFS(Metrics!AK:AK,Metrics!$I:$I,"&gt;="&amp;$B63,Metrics!$G:$G,"=Full Reporter")))),IF($T$1,IF($A63="","",IF($A63="between",SUMIFS(Metrics!AK:AK,Metrics!$I:$I,"&gt;="&amp;$B63,Metrics!$I:$I,"&lt;"&amp;$D63,Metrics!$AM:$AM,"=No"),SUMIFS(Metrics!AK:AK,Metrics!$I:$I,"&gt;="&amp;$B63,Metrics!$AM:$AM,"=No"))),IF($A63="","",IF($A63="between",SUMIFS(Metrics!AK:AK,Metrics!$I:$I,"&gt;="&amp;$B63,Metrics!$I:$I,"&lt;"&amp;$D63),SUMIFS(Metrics!AK:AK,Metrics!$I:$I,"&gt;="&amp;$B63)))))</f>
        <v>619915034</v>
      </c>
      <c r="S63" s="80"/>
      <c r="T63" s="80"/>
      <c r="U63" s="80"/>
      <c r="V63" s="80"/>
      <c r="W63" s="80"/>
      <c r="X63" s="80"/>
      <c r="Y63" s="80"/>
    </row>
    <row r="64" spans="1:25" s="81" customFormat="1" ht="10.5">
      <c r="A64" s="117" t="str">
        <f t="shared" si="6"/>
        <v>between</v>
      </c>
      <c r="B64" s="115">
        <f t="shared" si="7"/>
        <v>1000</v>
      </c>
      <c r="C64" s="116" t="str">
        <f t="shared" si="5"/>
        <v>and</v>
      </c>
      <c r="D64" s="82">
        <v>2000</v>
      </c>
      <c r="E64" s="211" t="str">
        <f t="shared" si="4"/>
        <v>between 1,000 and 2,000</v>
      </c>
      <c r="F64" s="160">
        <f>IF($T$6,IF($T$1,IF($A64="","",IF($A64="between",SUMIFS(Metrics!L:L,Metrics!$I:$I,"&gt;="&amp;$B64,Metrics!$I:$I,"&lt;"&amp;$D64,Metrics!$AM:$AM,"=No",Metrics!$G:$G,"=Full Reporter"),SUMIFS(Metrics!L:L,Metrics!$I:$I,"&gt;="&amp;$B64,Metrics!$AM:$AM,"=No",Metrics!$G:$G,"=Full Reporter"))),IF($A64="","",IF($A64="between",SUMIFS(Metrics!L:L,Metrics!$I:$I,"&gt;="&amp;$B64,Metrics!$I:$I,"&lt;"&amp;$D64,Metrics!$G:$G,"=Full Reporter"),SUMIFS(Metrics!L:L,Metrics!$I:$I,"&gt;="&amp;$B64,Metrics!$G:$G,"=Full Reporter")))),IF($T$1,IF($A64="","",IF($A64="between",SUMIFS(Metrics!L:L,Metrics!$I:$I,"&gt;="&amp;$B64,Metrics!$I:$I,"&lt;"&amp;$D64,Metrics!$AM:$AM,"=No"),SUMIFS(Metrics!L:L,Metrics!$I:$I,"&gt;="&amp;$B64,Metrics!$AM:$AM,"=No"))),IF($A64="","",IF($A64="between",SUMIFS(Metrics!L:L,Metrics!$I:$I,"&gt;="&amp;$B64,Metrics!$I:$I,"&lt;"&amp;$D64),SUMIFS(Metrics!L:L,Metrics!$I:$I,"&gt;="&amp;$B64)))))</f>
        <v>17022</v>
      </c>
      <c r="G64" s="129">
        <f>IF($T$6,IF($T$1,IF($A64="","",IF($A64="between",AVERAGEIFS(Metrics!N:N,Metrics!$I:$I,"&gt;="&amp;$B64,Metrics!$I:$I,"&lt;"&amp;$D64,Metrics!$AM:$AM,"=No",Metrics!$G:$G,"=Full Reporter"),AVERAGEIFS(Metrics!N:N,Metrics!$I:$I,"&gt;="&amp;$B64,Metrics!$AM:$AM,"=No",Metrics!$G:$G,"=Full Reporter"))),IF($A64="","",IF($A64="between",AVERAGEIFS(Metrics!N:N,Metrics!$I:$I,"&gt;="&amp;$B64,Metrics!$I:$I,"&lt;"&amp;$D64,Metrics!$G:$G,"=Full Reporter"),AVERAGEIFS(Metrics!N:N,Metrics!$I:$I,"&gt;="&amp;$B64,Metrics!$G:$G,"=Full Reporter")))),IF($T$1,IF($A64="","",IF($A64="between",AVERAGEIFS(Metrics!N:N,Metrics!$I:$I,"&gt;="&amp;$B64,Metrics!$I:$I,"&lt;"&amp;$D64,Metrics!$AM:$AM,"=No"),AVERAGEIFS(Metrics!N:N,Metrics!$I:$I,"&gt;="&amp;$B64,Metrics!$AM:$AM,"=No"))),IF($A64="","",IF($A64="between",AVERAGEIFS(Metrics!N:N,Metrics!$I:$I,"&gt;="&amp;$B64,Metrics!$I:$I,"&lt;"&amp;$D64),AVERAGEIFS(Metrics!N:N,Metrics!$I:$I,"&gt;="&amp;$B64)))))</f>
        <v>2.1465108337495904</v>
      </c>
      <c r="H64" s="130">
        <f>IF($T$6,IF($T$1,IF($A64="","",IF($A64="between",AVERAGEIFS(Metrics!P:P,Metrics!$I:$I,"&gt;="&amp;$B64,Metrics!$I:$I,"&lt;"&amp;$D64,Metrics!$AM:$AM,"=No",Metrics!$G:$G,"=Full Reporter"),AVERAGEIFS(Metrics!P:P,Metrics!$I:$I,"&gt;="&amp;$B64,Metrics!$AM:$AM,"=No",Metrics!$G:$G,"=Full Reporter"))),IF($A64="","",IF($A64="between",AVERAGEIFS(Metrics!P:P,Metrics!$I:$I,"&gt;="&amp;$B64,Metrics!$I:$I,"&lt;"&amp;$D64,Metrics!$G:$G,"=Full Reporter"),AVERAGEIFS(Metrics!P:P,Metrics!$I:$I,"&gt;="&amp;$B64,Metrics!$G:$G,"=Full Reporter")))),IF($T$1,IF($A64="","",IF($A64="between",AVERAGEIFS(Metrics!P:P,Metrics!$I:$I,"&gt;="&amp;$B64,Metrics!$I:$I,"&lt;"&amp;$D64,Metrics!$AM:$AM,"=No"),AVERAGEIFS(Metrics!P:P,Metrics!$I:$I,"&gt;="&amp;$B64,Metrics!$AM:$AM,"=No"))),IF($A64="","",IF($A64="between",AVERAGEIFS(Metrics!P:P,Metrics!$I:$I,"&gt;="&amp;$B64,Metrics!$I:$I,"&lt;"&amp;$D64),AVERAGEIFS(Metrics!P:P,Metrics!$I:$I,"&gt;="&amp;$B64)))))</f>
        <v>0.25422708256798693</v>
      </c>
      <c r="I64" s="129">
        <f>IF($T$6,IF($T$1,IF($A64="","",IF($A64="between",AVERAGEIFS(Metrics!R:R,Metrics!$I:$I,"&gt;="&amp;$B64,Metrics!$I:$I,"&lt;"&amp;$D64,Metrics!$AM:$AM,"=No",Metrics!$G:$G,"=Full Reporter"),AVERAGEIFS(Metrics!R:R,Metrics!$I:$I,"&gt;="&amp;$B64,Metrics!$AM:$AM,"=No",Metrics!$G:$G,"=Full Reporter"))),IF($A64="","",IF($A64="between",AVERAGEIFS(Metrics!R:R,Metrics!$I:$I,"&gt;="&amp;$B64,Metrics!$I:$I,"&lt;"&amp;$D64,Metrics!$G:$G,"=Full Reporter"),AVERAGEIFS(Metrics!R:R,Metrics!$I:$I,"&gt;="&amp;$B64,Metrics!$G:$G,"=Full Reporter")))),IF($T$1,IF($A64="","",IF($A64="between",AVERAGEIFS(Metrics!R:R,Metrics!$I:$I,"&gt;="&amp;$B64,Metrics!$I:$I,"&lt;"&amp;$D64,Metrics!$AM:$AM,"=No"),AVERAGEIFS(Metrics!R:R,Metrics!$I:$I,"&gt;="&amp;$B64,Metrics!$AM:$AM,"=No"))),IF($A64="","",IF($A64="between",AVERAGEIFS(Metrics!R:R,Metrics!$I:$I,"&gt;="&amp;$B64,Metrics!$I:$I,"&lt;"&amp;$D64),AVERAGEIFS(Metrics!R:R,Metrics!$I:$I,"&gt;="&amp;$B64)))))</f>
        <v>198.15034068420459</v>
      </c>
      <c r="J64" s="130">
        <f>IF($T$6,IF($T$1,IF($A64="","",IF($A64="between",AVERAGEIFS(Metrics!T:T,Metrics!$I:$I,"&gt;="&amp;$B64,Metrics!$I:$I,"&lt;"&amp;$D64,Metrics!$AM:$AM,"=No",Metrics!$G:$G,"=Full Reporter"),AVERAGEIFS(Metrics!T:T,Metrics!$I:$I,"&gt;="&amp;$B64,Metrics!$AM:$AM,"=No",Metrics!$G:$G,"=Full Reporter"))),IF($A64="","",IF($A64="between",AVERAGEIFS(Metrics!T:T,Metrics!$I:$I,"&gt;="&amp;$B64,Metrics!$I:$I,"&lt;"&amp;$D64,Metrics!$G:$G,"=Full Reporter"),AVERAGEIFS(Metrics!T:T,Metrics!$I:$I,"&gt;="&amp;$B64,Metrics!$G:$G,"=Full Reporter")))),IF($T$1,IF($A64="","",IF($A64="between",AVERAGEIFS(Metrics!T:T,Metrics!$I:$I,"&gt;="&amp;$B64,Metrics!$I:$I,"&lt;"&amp;$D64,Metrics!$AM:$AM,"=No"),AVERAGEIFS(Metrics!T:T,Metrics!$I:$I,"&gt;="&amp;$B64,Metrics!$AM:$AM,"=No"))),IF($A64="","",IF($A64="between",AVERAGEIFS(Metrics!T:T,Metrics!$I:$I,"&gt;="&amp;$B64,Metrics!$I:$I,"&lt;"&amp;$D64),AVERAGEIFS(Metrics!T:T,Metrics!$I:$I,"&gt;="&amp;$B64)))))</f>
        <v>27.213905598577728</v>
      </c>
      <c r="K64" s="129">
        <f>IF($T$6,IF($T$1,IF($A64="","",IF($A64="between",AVERAGEIFS(Metrics!V:V,Metrics!$I:$I,"&gt;="&amp;$B64,Metrics!$I:$I,"&lt;"&amp;$D64,Metrics!$AM:$AM,"=No",Metrics!$G:$G,"=Full Reporter"),AVERAGEIFS(Metrics!V:V,Metrics!$I:$I,"&gt;="&amp;$B64,Metrics!$AM:$AM,"=No",Metrics!$G:$G,"=Full Reporter"))),IF($A64="","",IF($A64="between",AVERAGEIFS(Metrics!V:V,Metrics!$I:$I,"&gt;="&amp;$B64,Metrics!$I:$I,"&lt;"&amp;$D64,Metrics!$G:$G,"=Full Reporter"),AVERAGEIFS(Metrics!V:V,Metrics!$I:$I,"&gt;="&amp;$B64,Metrics!$G:$G,"=Full Reporter")))),IF($T$1,IF($A64="","",IF($A64="between",AVERAGEIFS(Metrics!V:V,Metrics!$I:$I,"&gt;="&amp;$B64,Metrics!$I:$I,"&lt;"&amp;$D64,Metrics!$AM:$AM,"=No"),AVERAGEIFS(Metrics!V:V,Metrics!$I:$I,"&gt;="&amp;$B64,Metrics!$AM:$AM,"=No"))),IF($A64="","",IF($A64="between",AVERAGEIFS(Metrics!V:V,Metrics!$I:$I,"&gt;="&amp;$B64,Metrics!$I:$I,"&lt;"&amp;$D64),AVERAGEIFS(Metrics!V:V,Metrics!$I:$I,"&gt;="&amp;$B64)))))</f>
        <v>13.964367712072885</v>
      </c>
      <c r="L64" s="129">
        <f>IF($T$6,IF($T$1,IF($A64="","",IF($A64="between",AVERAGEIFS(Metrics!X:X,Metrics!$I:$I,"&gt;="&amp;$B64,Metrics!$I:$I,"&lt;"&amp;$D64,Metrics!$AM:$AM,"=No",Metrics!$G:$G,"=Full Reporter"),AVERAGEIFS(Metrics!X:X,Metrics!$I:$I,"&gt;="&amp;$B64,Metrics!$AM:$AM,"=No",Metrics!$G:$G,"=Full Reporter"))),IF($A64="","",IF($A64="between",AVERAGEIFS(Metrics!X:X,Metrics!$I:$I,"&gt;="&amp;$B64,Metrics!$I:$I,"&lt;"&amp;$D64,Metrics!$G:$G,"=Full Reporter"),AVERAGEIFS(Metrics!X:X,Metrics!$I:$I,"&gt;="&amp;$B64,Metrics!$G:$G,"=Full Reporter")))),IF($T$1,IF($A64="","",IF($A64="between",AVERAGEIFS(Metrics!X:X,Metrics!$I:$I,"&gt;="&amp;$B64,Metrics!$I:$I,"&lt;"&amp;$D64,Metrics!$AM:$AM,"=No"),AVERAGEIFS(Metrics!X:X,Metrics!$I:$I,"&gt;="&amp;$B64,Metrics!$AM:$AM,"=No"))),IF($A64="","",IF($A64="between",AVERAGEIFS(Metrics!X:X,Metrics!$I:$I,"&gt;="&amp;$B64,Metrics!$I:$I,"&lt;"&amp;$D64),AVERAGEIFS(Metrics!X:X,Metrics!$I:$I,"&gt;="&amp;$B64)))))</f>
        <v>2.3304957814960927</v>
      </c>
      <c r="M64" s="131">
        <f>IF($T$6,IF($T$1,IF($A64="","",IF($A64="between",SUMIFS(Metrics!AA:AA,Metrics!$I:$I,"&gt;="&amp;$B64,Metrics!$I:$I,"&lt;"&amp;$D64,Metrics!$AM:$AM,"=No",Metrics!$G:$G,"=Full Reporter"),SUMIFS(Metrics!AA:AA,Metrics!$I:$I,"&gt;="&amp;$B64,Metrics!$AM:$AM,"=No",Metrics!$G:$G,"=Full Reporter"))),IF($A64="","",IF($A64="between",SUMIFS(Metrics!AA:AA,Metrics!$I:$I,"&gt;="&amp;$B64,Metrics!$I:$I,"&lt;"&amp;$D64,Metrics!$G:$G,"=Full Reporter"),SUMIFS(Metrics!AA:AA,Metrics!$I:$I,"&gt;="&amp;$B64,Metrics!$G:$G,"=Full Reporter")))),IF($T$1,IF($A64="","",IF($A64="between",SUMIFS(Metrics!AA:AA,Metrics!$I:$I,"&gt;="&amp;$B64,Metrics!$I:$I,"&lt;"&amp;$D64,Metrics!$AM:$AM,"=No"),SUMIFS(Metrics!AA:AA,Metrics!$I:$I,"&gt;="&amp;$B64,Metrics!$AM:$AM,"=No"))),IF($A64="","",IF($A64="between",SUMIFS(Metrics!AA:AA,Metrics!$I:$I,"&gt;="&amp;$B64,Metrics!$I:$I,"&lt;"&amp;$D64),SUMIFS(Metrics!AA:AA,Metrics!$I:$I,"&gt;="&amp;$B64)))))</f>
        <v>2777170695</v>
      </c>
      <c r="N64" s="131">
        <f>IF($T$6,IF($T$1,IF($A64="","",IF($A64="between",SUMIFS(Metrics!AC:AC,Metrics!$I:$I,"&gt;="&amp;$B64,Metrics!$I:$I,"&lt;"&amp;$D64,Metrics!$AM:$AM,"=No",Metrics!$G:$G,"=Full Reporter"),SUMIFS(Metrics!AC:AC,Metrics!$I:$I,"&gt;="&amp;$B64,Metrics!$AM:$AM,"=No",Metrics!$G:$G,"=Full Reporter"))),IF($A64="","",IF($A64="between",SUMIFS(Metrics!AC:AC,Metrics!$I:$I,"&gt;="&amp;$B64,Metrics!$I:$I,"&lt;"&amp;$D64,Metrics!$G:$G,"=Full Reporter"),SUMIFS(Metrics!AC:AC,Metrics!$I:$I,"&gt;="&amp;$B64,Metrics!$G:$G,"=Full Reporter")))),IF($T$1,IF($A64="","",IF($A64="between",SUMIFS(Metrics!AC:AC,Metrics!$I:$I,"&gt;="&amp;$B64,Metrics!$I:$I,"&lt;"&amp;$D64,Metrics!$AM:$AM,"=No"),SUMIFS(Metrics!AC:AC,Metrics!$I:$I,"&gt;="&amp;$B64,Metrics!$AM:$AM,"=No"))),IF($A64="","",IF($A64="between",SUMIFS(Metrics!AC:AC,Metrics!$I:$I,"&gt;="&amp;$B64,Metrics!$I:$I,"&lt;"&amp;$D64),SUMIFS(Metrics!AC:AC,Metrics!$I:$I,"&gt;="&amp;$B64)))))</f>
        <v>7377458328</v>
      </c>
      <c r="O64" s="132">
        <f>IF($T$6,IF($T$1,IF($A64="","",IF($A64="between",SUMIFS(Metrics!AE:AE,Metrics!$I:$I,"&gt;="&amp;$B64,Metrics!$I:$I,"&lt;"&amp;$D64,Metrics!$AM:$AM,"=No",Metrics!$G:$G,"=Full Reporter"),SUMIFS(Metrics!AE:AE,Metrics!$I:$I,"&gt;="&amp;$B64,Metrics!$AM:$AM,"=No",Metrics!$G:$G,"=Full Reporter"))),IF($A64="","",IF($A64="between",SUMIFS(Metrics!AE:AE,Metrics!$I:$I,"&gt;="&amp;$B64,Metrics!$I:$I,"&lt;"&amp;$D64,Metrics!$G:$G,"=Full Reporter"),SUMIFS(Metrics!AE:AE,Metrics!$I:$I,"&gt;="&amp;$B64,Metrics!$G:$G,"=Full Reporter")))),IF($T$1,IF($A64="","",IF($A64="between",SUMIFS(Metrics!AE:AE,Metrics!$I:$I,"&gt;="&amp;$B64,Metrics!$I:$I,"&lt;"&amp;$D64,Metrics!$AM:$AM,"=No"),SUMIFS(Metrics!AE:AE,Metrics!$I:$I,"&gt;="&amp;$B64,Metrics!$AM:$AM,"=No"))),IF($A64="","",IF($A64="between",SUMIFS(Metrics!AE:AE,Metrics!$I:$I,"&gt;="&amp;$B64,Metrics!$I:$I,"&lt;"&amp;$D64),SUMIFS(Metrics!AE:AE,Metrics!$I:$I,"&gt;="&amp;$B64)))))</f>
        <v>1153379491</v>
      </c>
      <c r="P64" s="132">
        <f>IF($T$6,IF($T$1,IF($A64="","",IF($A64="between",SUMIFS(Metrics!AG:AG,Metrics!$I:$I,"&gt;="&amp;$B64,Metrics!$I:$I,"&lt;"&amp;$D64,Metrics!$AM:$AM,"=No",Metrics!$G:$G,"=Full Reporter"),SUMIFS(Metrics!AG:AG,Metrics!$I:$I,"&gt;="&amp;$B64,Metrics!$AM:$AM,"=No",Metrics!$G:$G,"=Full Reporter"))),IF($A64="","",IF($A64="between",SUMIFS(Metrics!AG:AG,Metrics!$I:$I,"&gt;="&amp;$B64,Metrics!$I:$I,"&lt;"&amp;$D64,Metrics!$G:$G,"=Full Reporter"),SUMIFS(Metrics!AG:AG,Metrics!$I:$I,"&gt;="&amp;$B64,Metrics!$G:$G,"=Full Reporter")))),IF($T$1,IF($A64="","",IF($A64="between",SUMIFS(Metrics!AG:AG,Metrics!$I:$I,"&gt;="&amp;$B64,Metrics!$I:$I,"&lt;"&amp;$D64,Metrics!$AM:$AM,"=No"),SUMIFS(Metrics!AG:AG,Metrics!$I:$I,"&gt;="&amp;$B64,Metrics!$AM:$AM,"=No"))),IF($A64="","",IF($A64="between",SUMIFS(Metrics!AG:AG,Metrics!$I:$I,"&gt;="&amp;$B64,Metrics!$I:$I,"&lt;"&amp;$D64),SUMIFS(Metrics!AG:AG,Metrics!$I:$I,"&gt;="&amp;$B64)))))</f>
        <v>35753550</v>
      </c>
      <c r="Q64" s="132">
        <f>IF($T$6,IF($T$1,IF($A64="","",IF($A64="between",SUMIFS(Metrics!AI:AI,Metrics!$I:$I,"&gt;="&amp;$B64,Metrics!$I:$I,"&lt;"&amp;$D64,Metrics!$AM:$AM,"=No",Metrics!$G:$G,"=Full Reporter"),SUMIFS(Metrics!AI:AI,Metrics!$I:$I,"&gt;="&amp;$B64,Metrics!$AM:$AM,"=No",Metrics!$G:$G,"=Full Reporter"))),IF($A64="","",IF($A64="between",SUMIFS(Metrics!AI:AI,Metrics!$I:$I,"&gt;="&amp;$B64,Metrics!$I:$I,"&lt;"&amp;$D64,Metrics!$G:$G,"=Full Reporter"),SUMIFS(Metrics!AI:AI,Metrics!$I:$I,"&gt;="&amp;$B64,Metrics!$G:$G,"=Full Reporter")))),IF($T$1,IF($A64="","",IF($A64="between",SUMIFS(Metrics!AI:AI,Metrics!$I:$I,"&gt;="&amp;$B64,Metrics!$I:$I,"&lt;"&amp;$D64,Metrics!$AM:$AM,"=No"),SUMIFS(Metrics!AI:AI,Metrics!$I:$I,"&gt;="&amp;$B64,Metrics!$AM:$AM,"=No"))),IF($A64="","",IF($A64="between",SUMIFS(Metrics!AI:AI,Metrics!$I:$I,"&gt;="&amp;$B64,Metrics!$I:$I,"&lt;"&amp;$D64),SUMIFS(Metrics!AI:AI,Metrics!$I:$I,"&gt;="&amp;$B64)))))</f>
        <v>10526481516</v>
      </c>
      <c r="R64" s="133">
        <f>IF($T$6,IF($T$1,IF($A64="","",IF($A64="between",SUMIFS(Metrics!AK:AK,Metrics!$I:$I,"&gt;="&amp;$B64,Metrics!$I:$I,"&lt;"&amp;$D64,Metrics!$AM:$AM,"=No",Metrics!$G:$G,"=Full Reporter"),SUMIFS(Metrics!AK:AK,Metrics!$I:$I,"&gt;="&amp;$B64,Metrics!$AM:$AM,"=No",Metrics!$G:$G,"=Full Reporter"))),IF($A64="","",IF($A64="between",SUMIFS(Metrics!AK:AK,Metrics!$I:$I,"&gt;="&amp;$B64,Metrics!$I:$I,"&lt;"&amp;$D64,Metrics!$G:$G,"=Full Reporter"),SUMIFS(Metrics!AK:AK,Metrics!$I:$I,"&gt;="&amp;$B64,Metrics!$G:$G,"=Full Reporter")))),IF($T$1,IF($A64="","",IF($A64="between",SUMIFS(Metrics!AK:AK,Metrics!$I:$I,"&gt;="&amp;$B64,Metrics!$I:$I,"&lt;"&amp;$D64,Metrics!$AM:$AM,"=No"),SUMIFS(Metrics!AK:AK,Metrics!$I:$I,"&gt;="&amp;$B64,Metrics!$AM:$AM,"=No"))),IF($A64="","",IF($A64="between",SUMIFS(Metrics!AK:AK,Metrics!$I:$I,"&gt;="&amp;$B64,Metrics!$I:$I,"&lt;"&amp;$D64),SUMIFS(Metrics!AK:AK,Metrics!$I:$I,"&gt;="&amp;$B64)))))</f>
        <v>582927470</v>
      </c>
      <c r="S64" s="80"/>
      <c r="T64" s="80"/>
      <c r="U64" s="80"/>
      <c r="V64" s="80"/>
      <c r="W64" s="80"/>
      <c r="X64" s="80"/>
      <c r="Y64" s="80"/>
    </row>
    <row r="65" spans="1:25" s="81" customFormat="1" ht="10">
      <c r="A65" s="119" t="str">
        <f t="shared" si="6"/>
        <v>over</v>
      </c>
      <c r="B65" s="155">
        <f t="shared" si="7"/>
        <v>2000</v>
      </c>
      <c r="C65" s="116" t="str">
        <f t="shared" si="5"/>
        <v/>
      </c>
      <c r="D65" s="221"/>
      <c r="E65" s="211" t="str">
        <f t="shared" si="4"/>
        <v>over 2,000</v>
      </c>
      <c r="F65" s="161">
        <f>IF($T$6,IF($T$1,IF($A65="","",IF($A65="between",SUMIFS(Metrics!L:L,Metrics!$I:$I,"&gt;="&amp;$B65,Metrics!$I:$I,"&lt;"&amp;$D65,Metrics!$AM:$AM,"=No",Metrics!$G:$G,"=Full Reporter"),SUMIFS(Metrics!L:L,Metrics!$I:$I,"&gt;="&amp;$B65,Metrics!$AM:$AM,"=No",Metrics!$G:$G,"=Full Reporter"))),IF($A65="","",IF($A65="between",SUMIFS(Metrics!L:L,Metrics!$I:$I,"&gt;="&amp;$B65,Metrics!$I:$I,"&lt;"&amp;$D65,Metrics!$G:$G,"=Full Reporter"),SUMIFS(Metrics!L:L,Metrics!$I:$I,"&gt;="&amp;$B65,Metrics!$G:$G,"=Full Reporter")))),IF($T$1,IF($A65="","",IF($A65="between",SUMIFS(Metrics!L:L,Metrics!$I:$I,"&gt;="&amp;$B65,Metrics!$I:$I,"&lt;"&amp;$D65,Metrics!$AM:$AM,"=No"),SUMIFS(Metrics!L:L,Metrics!$I:$I,"&gt;="&amp;$B65,Metrics!$AM:$AM,"=No"))),IF($A65="","",IF($A65="between",SUMIFS(Metrics!L:L,Metrics!$I:$I,"&gt;="&amp;$B65,Metrics!$I:$I,"&lt;"&amp;$D65),SUMIFS(Metrics!L:L,Metrics!$I:$I,"&gt;="&amp;$B65)))))</f>
        <v>34263</v>
      </c>
      <c r="G65" s="135">
        <f>IF($T$6,IF($T$1,IF($A65="","",IF($A65="between",AVERAGEIFS(Metrics!N:N,Metrics!$I:$I,"&gt;="&amp;$B65,Metrics!$I:$I,"&lt;"&amp;$D65,Metrics!$AM:$AM,"=No",Metrics!$G:$G,"=Full Reporter"),AVERAGEIFS(Metrics!N:N,Metrics!$I:$I,"&gt;="&amp;$B65,Metrics!$AM:$AM,"=No",Metrics!$G:$G,"=Full Reporter"))),IF($A65="","",IF($A65="between",AVERAGEIFS(Metrics!N:N,Metrics!$I:$I,"&gt;="&amp;$B65,Metrics!$I:$I,"&lt;"&amp;$D65,Metrics!$G:$G,"=Full Reporter"),AVERAGEIFS(Metrics!N:N,Metrics!$I:$I,"&gt;="&amp;$B65,Metrics!$G:$G,"=Full Reporter")))),IF($T$1,IF($A65="","",IF($A65="between",AVERAGEIFS(Metrics!N:N,Metrics!$I:$I,"&gt;="&amp;$B65,Metrics!$I:$I,"&lt;"&amp;$D65,Metrics!$AM:$AM,"=No"),AVERAGEIFS(Metrics!N:N,Metrics!$I:$I,"&gt;="&amp;$B65,Metrics!$AM:$AM,"=No"))),IF($A65="","",IF($A65="between",AVERAGEIFS(Metrics!N:N,Metrics!$I:$I,"&gt;="&amp;$B65,Metrics!$I:$I,"&lt;"&amp;$D65),AVERAGEIFS(Metrics!N:N,Metrics!$I:$I,"&gt;="&amp;$B65)))))</f>
        <v>1.9585510496205722</v>
      </c>
      <c r="H65" s="136">
        <f>IF($T$6,IF($T$1,IF($A65="","",IF($A65="between",AVERAGEIFS(Metrics!P:P,Metrics!$I:$I,"&gt;="&amp;$B65,Metrics!$I:$I,"&lt;"&amp;$D65,Metrics!$AM:$AM,"=No",Metrics!$G:$G,"=Full Reporter"),AVERAGEIFS(Metrics!P:P,Metrics!$I:$I,"&gt;="&amp;$B65,Metrics!$AM:$AM,"=No",Metrics!$G:$G,"=Full Reporter"))),IF($A65="","",IF($A65="between",AVERAGEIFS(Metrics!P:P,Metrics!$I:$I,"&gt;="&amp;$B65,Metrics!$I:$I,"&lt;"&amp;$D65,Metrics!$G:$G,"=Full Reporter"),AVERAGEIFS(Metrics!P:P,Metrics!$I:$I,"&gt;="&amp;$B65,Metrics!$G:$G,"=Full Reporter")))),IF($T$1,IF($A65="","",IF($A65="between",AVERAGEIFS(Metrics!P:P,Metrics!$I:$I,"&gt;="&amp;$B65,Metrics!$I:$I,"&lt;"&amp;$D65,Metrics!$AM:$AM,"=No"),AVERAGEIFS(Metrics!P:P,Metrics!$I:$I,"&gt;="&amp;$B65,Metrics!$AM:$AM,"=No"))),IF($A65="","",IF($A65="between",AVERAGEIFS(Metrics!P:P,Metrics!$I:$I,"&gt;="&amp;$B65,Metrics!$I:$I,"&lt;"&amp;$D65),AVERAGEIFS(Metrics!P:P,Metrics!$I:$I,"&gt;="&amp;$B65)))))</f>
        <v>0.31736546418922973</v>
      </c>
      <c r="I65" s="135">
        <f>IF($T$6,IF($T$1,IF($A65="","",IF($A65="between",AVERAGEIFS(Metrics!R:R,Metrics!$I:$I,"&gt;="&amp;$B65,Metrics!$I:$I,"&lt;"&amp;$D65,Metrics!$AM:$AM,"=No",Metrics!$G:$G,"=Full Reporter"),AVERAGEIFS(Metrics!R:R,Metrics!$I:$I,"&gt;="&amp;$B65,Metrics!$AM:$AM,"=No",Metrics!$G:$G,"=Full Reporter"))),IF($A65="","",IF($A65="between",AVERAGEIFS(Metrics!R:R,Metrics!$I:$I,"&gt;="&amp;$B65,Metrics!$I:$I,"&lt;"&amp;$D65,Metrics!$G:$G,"=Full Reporter"),AVERAGEIFS(Metrics!R:R,Metrics!$I:$I,"&gt;="&amp;$B65,Metrics!$G:$G,"=Full Reporter")))),IF($T$1,IF($A65="","",IF($A65="between",AVERAGEIFS(Metrics!R:R,Metrics!$I:$I,"&gt;="&amp;$B65,Metrics!$I:$I,"&lt;"&amp;$D65,Metrics!$AM:$AM,"=No"),AVERAGEIFS(Metrics!R:R,Metrics!$I:$I,"&gt;="&amp;$B65,Metrics!$AM:$AM,"=No"))),IF($A65="","",IF($A65="between",AVERAGEIFS(Metrics!R:R,Metrics!$I:$I,"&gt;="&amp;$B65,Metrics!$I:$I,"&lt;"&amp;$D65),AVERAGEIFS(Metrics!R:R,Metrics!$I:$I,"&gt;="&amp;$B65)))))</f>
        <v>205.00398643830084</v>
      </c>
      <c r="J65" s="136">
        <f>IF($T$6,IF($T$1,IF($A65="","",IF($A65="between",AVERAGEIFS(Metrics!T:T,Metrics!$I:$I,"&gt;="&amp;$B65,Metrics!$I:$I,"&lt;"&amp;$D65,Metrics!$AM:$AM,"=No",Metrics!$G:$G,"=Full Reporter"),AVERAGEIFS(Metrics!T:T,Metrics!$I:$I,"&gt;="&amp;$B65,Metrics!$AM:$AM,"=No",Metrics!$G:$G,"=Full Reporter"))),IF($A65="","",IF($A65="between",AVERAGEIFS(Metrics!T:T,Metrics!$I:$I,"&gt;="&amp;$B65,Metrics!$I:$I,"&lt;"&amp;$D65,Metrics!$G:$G,"=Full Reporter"),AVERAGEIFS(Metrics!T:T,Metrics!$I:$I,"&gt;="&amp;$B65,Metrics!$G:$G,"=Full Reporter")))),IF($T$1,IF($A65="","",IF($A65="between",AVERAGEIFS(Metrics!T:T,Metrics!$I:$I,"&gt;="&amp;$B65,Metrics!$I:$I,"&lt;"&amp;$D65,Metrics!$AM:$AM,"=No"),AVERAGEIFS(Metrics!T:T,Metrics!$I:$I,"&gt;="&amp;$B65,Metrics!$AM:$AM,"=No"))),IF($A65="","",IF($A65="between",AVERAGEIFS(Metrics!T:T,Metrics!$I:$I,"&gt;="&amp;$B65,Metrics!$I:$I,"&lt;"&amp;$D65),AVERAGEIFS(Metrics!T:T,Metrics!$I:$I,"&gt;="&amp;$B65)))))</f>
        <v>45.302720274479967</v>
      </c>
      <c r="K65" s="135">
        <f>IF($T$6,IF($T$1,IF($A65="","",IF($A65="between",AVERAGEIFS(Metrics!V:V,Metrics!$I:$I,"&gt;="&amp;$B65,Metrics!$I:$I,"&lt;"&amp;$D65,Metrics!$AM:$AM,"=No",Metrics!$G:$G,"=Full Reporter"),AVERAGEIFS(Metrics!V:V,Metrics!$I:$I,"&gt;="&amp;$B65,Metrics!$AM:$AM,"=No",Metrics!$G:$G,"=Full Reporter"))),IF($A65="","",IF($A65="between",AVERAGEIFS(Metrics!V:V,Metrics!$I:$I,"&gt;="&amp;$B65,Metrics!$I:$I,"&lt;"&amp;$D65,Metrics!$G:$G,"=Full Reporter"),AVERAGEIFS(Metrics!V:V,Metrics!$I:$I,"&gt;="&amp;$B65,Metrics!$G:$G,"=Full Reporter")))),IF($T$1,IF($A65="","",IF($A65="between",AVERAGEIFS(Metrics!V:V,Metrics!$I:$I,"&gt;="&amp;$B65,Metrics!$I:$I,"&lt;"&amp;$D65,Metrics!$AM:$AM,"=No"),AVERAGEIFS(Metrics!V:V,Metrics!$I:$I,"&gt;="&amp;$B65,Metrics!$AM:$AM,"=No"))),IF($A65="","",IF($A65="between",AVERAGEIFS(Metrics!V:V,Metrics!$I:$I,"&gt;="&amp;$B65,Metrics!$I:$I,"&lt;"&amp;$D65),AVERAGEIFS(Metrics!V:V,Metrics!$I:$I,"&gt;="&amp;$B65)))))</f>
        <v>12.712481251560105</v>
      </c>
      <c r="L65" s="135">
        <f>IF($T$6,IF($T$1,IF($A65="","",IF($A65="between",AVERAGEIFS(Metrics!X:X,Metrics!$I:$I,"&gt;="&amp;$B65,Metrics!$I:$I,"&lt;"&amp;$D65,Metrics!$AM:$AM,"=No",Metrics!$G:$G,"=Full Reporter"),AVERAGEIFS(Metrics!X:X,Metrics!$I:$I,"&gt;="&amp;$B65,Metrics!$AM:$AM,"=No",Metrics!$G:$G,"=Full Reporter"))),IF($A65="","",IF($A65="between",AVERAGEIFS(Metrics!X:X,Metrics!$I:$I,"&gt;="&amp;$B65,Metrics!$I:$I,"&lt;"&amp;$D65,Metrics!$G:$G,"=Full Reporter"),AVERAGEIFS(Metrics!X:X,Metrics!$I:$I,"&gt;="&amp;$B65,Metrics!$G:$G,"=Full Reporter")))),IF($T$1,IF($A65="","",IF($A65="between",AVERAGEIFS(Metrics!X:X,Metrics!$I:$I,"&gt;="&amp;$B65,Metrics!$I:$I,"&lt;"&amp;$D65,Metrics!$AM:$AM,"=No"),AVERAGEIFS(Metrics!X:X,Metrics!$I:$I,"&gt;="&amp;$B65,Metrics!$AM:$AM,"=No"))),IF($A65="","",IF($A65="between",AVERAGEIFS(Metrics!X:X,Metrics!$I:$I,"&gt;="&amp;$B65,Metrics!$I:$I,"&lt;"&amp;$D65),AVERAGEIFS(Metrics!X:X,Metrics!$I:$I,"&gt;="&amp;$B65)))))</f>
        <v>1.8269550322283672</v>
      </c>
      <c r="M65" s="137">
        <f>IF($T$6,IF($T$1,IF($A65="","",IF($A65="between",SUMIFS(Metrics!AA:AA,Metrics!$I:$I,"&gt;="&amp;$B65,Metrics!$I:$I,"&lt;"&amp;$D65,Metrics!$AM:$AM,"=No",Metrics!$G:$G,"=Full Reporter"),SUMIFS(Metrics!AA:AA,Metrics!$I:$I,"&gt;="&amp;$B65,Metrics!$AM:$AM,"=No",Metrics!$G:$G,"=Full Reporter"))),IF($A65="","",IF($A65="between",SUMIFS(Metrics!AA:AA,Metrics!$I:$I,"&gt;="&amp;$B65,Metrics!$I:$I,"&lt;"&amp;$D65,Metrics!$G:$G,"=Full Reporter"),SUMIFS(Metrics!AA:AA,Metrics!$I:$I,"&gt;="&amp;$B65,Metrics!$G:$G,"=Full Reporter")))),IF($T$1,IF($A65="","",IF($A65="between",SUMIFS(Metrics!AA:AA,Metrics!$I:$I,"&gt;="&amp;$B65,Metrics!$I:$I,"&lt;"&amp;$D65,Metrics!$AM:$AM,"=No"),SUMIFS(Metrics!AA:AA,Metrics!$I:$I,"&gt;="&amp;$B65,Metrics!$AM:$AM,"=No"))),IF($A65="","",IF($A65="between",SUMIFS(Metrics!AA:AA,Metrics!$I:$I,"&gt;="&amp;$B65,Metrics!$I:$I,"&lt;"&amp;$D65),SUMIFS(Metrics!AA:AA,Metrics!$I:$I,"&gt;="&amp;$B65)))))</f>
        <v>8297577571</v>
      </c>
      <c r="N65" s="137">
        <f>IF($T$6,IF($T$1,IF($A65="","",IF($A65="between",SUMIFS(Metrics!AC:AC,Metrics!$I:$I,"&gt;="&amp;$B65,Metrics!$I:$I,"&lt;"&amp;$D65,Metrics!$AM:$AM,"=No",Metrics!$G:$G,"=Full Reporter"),SUMIFS(Metrics!AC:AC,Metrics!$I:$I,"&gt;="&amp;$B65,Metrics!$AM:$AM,"=No",Metrics!$G:$G,"=Full Reporter"))),IF($A65="","",IF($A65="between",SUMIFS(Metrics!AC:AC,Metrics!$I:$I,"&gt;="&amp;$B65,Metrics!$I:$I,"&lt;"&amp;$D65,Metrics!$G:$G,"=Full Reporter"),SUMIFS(Metrics!AC:AC,Metrics!$I:$I,"&gt;="&amp;$B65,Metrics!$G:$G,"=Full Reporter")))),IF($T$1,IF($A65="","",IF($A65="between",SUMIFS(Metrics!AC:AC,Metrics!$I:$I,"&gt;="&amp;$B65,Metrics!$I:$I,"&lt;"&amp;$D65,Metrics!$AM:$AM,"=No"),SUMIFS(Metrics!AC:AC,Metrics!$I:$I,"&gt;="&amp;$B65,Metrics!$AM:$AM,"=No"))),IF($A65="","",IF($A65="between",SUMIFS(Metrics!AC:AC,Metrics!$I:$I,"&gt;="&amp;$B65,Metrics!$I:$I,"&lt;"&amp;$D65),SUMIFS(Metrics!AC:AC,Metrics!$I:$I,"&gt;="&amp;$B65)))))</f>
        <v>18932744719</v>
      </c>
      <c r="O65" s="138">
        <f>IF($T$6,IF($T$1,IF($A65="","",IF($A65="between",SUMIFS(Metrics!AE:AE,Metrics!$I:$I,"&gt;="&amp;$B65,Metrics!$I:$I,"&lt;"&amp;$D65,Metrics!$AM:$AM,"=No",Metrics!$G:$G,"=Full Reporter"),SUMIFS(Metrics!AE:AE,Metrics!$I:$I,"&gt;="&amp;$B65,Metrics!$AM:$AM,"=No",Metrics!$G:$G,"=Full Reporter"))),IF($A65="","",IF($A65="between",SUMIFS(Metrics!AE:AE,Metrics!$I:$I,"&gt;="&amp;$B65,Metrics!$I:$I,"&lt;"&amp;$D65,Metrics!$G:$G,"=Full Reporter"),SUMIFS(Metrics!AE:AE,Metrics!$I:$I,"&gt;="&amp;$B65,Metrics!$G:$G,"=Full Reporter")))),IF($T$1,IF($A65="","",IF($A65="between",SUMIFS(Metrics!AE:AE,Metrics!$I:$I,"&gt;="&amp;$B65,Metrics!$I:$I,"&lt;"&amp;$D65,Metrics!$AM:$AM,"=No"),SUMIFS(Metrics!AE:AE,Metrics!$I:$I,"&gt;="&amp;$B65,Metrics!$AM:$AM,"=No"))),IF($A65="","",IF($A65="between",SUMIFS(Metrics!AE:AE,Metrics!$I:$I,"&gt;="&amp;$B65,Metrics!$I:$I,"&lt;"&amp;$D65),SUMIFS(Metrics!AE:AE,Metrics!$I:$I,"&gt;="&amp;$B65)))))</f>
        <v>6064617412</v>
      </c>
      <c r="P65" s="138">
        <f>IF($T$6,IF($T$1,IF($A65="","",IF($A65="between",SUMIFS(Metrics!AG:AG,Metrics!$I:$I,"&gt;="&amp;$B65,Metrics!$I:$I,"&lt;"&amp;$D65,Metrics!$AM:$AM,"=No",Metrics!$G:$G,"=Full Reporter"),SUMIFS(Metrics!AG:AG,Metrics!$I:$I,"&gt;="&amp;$B65,Metrics!$AM:$AM,"=No",Metrics!$G:$G,"=Full Reporter"))),IF($A65="","",IF($A65="between",SUMIFS(Metrics!AG:AG,Metrics!$I:$I,"&gt;="&amp;$B65,Metrics!$I:$I,"&lt;"&amp;$D65,Metrics!$G:$G,"=Full Reporter"),SUMIFS(Metrics!AG:AG,Metrics!$I:$I,"&gt;="&amp;$B65,Metrics!$G:$G,"=Full Reporter")))),IF($T$1,IF($A65="","",IF($A65="between",SUMIFS(Metrics!AG:AG,Metrics!$I:$I,"&gt;="&amp;$B65,Metrics!$I:$I,"&lt;"&amp;$D65,Metrics!$AM:$AM,"=No"),SUMIFS(Metrics!AG:AG,Metrics!$I:$I,"&gt;="&amp;$B65,Metrics!$AM:$AM,"=No"))),IF($A65="","",IF($A65="between",SUMIFS(Metrics!AG:AG,Metrics!$I:$I,"&gt;="&amp;$B65,Metrics!$I:$I,"&lt;"&amp;$D65),SUMIFS(Metrics!AG:AG,Metrics!$I:$I,"&gt;="&amp;$B65)))))</f>
        <v>95958516</v>
      </c>
      <c r="Q65" s="138">
        <f>IF($T$6,IF($T$1,IF($A65="","",IF($A65="between",SUMIFS(Metrics!AI:AI,Metrics!$I:$I,"&gt;="&amp;$B65,Metrics!$I:$I,"&lt;"&amp;$D65,Metrics!$AM:$AM,"=No",Metrics!$G:$G,"=Full Reporter"),SUMIFS(Metrics!AI:AI,Metrics!$I:$I,"&gt;="&amp;$B65,Metrics!$AM:$AM,"=No",Metrics!$G:$G,"=Full Reporter"))),IF($A65="","",IF($A65="between",SUMIFS(Metrics!AI:AI,Metrics!$I:$I,"&gt;="&amp;$B65,Metrics!$I:$I,"&lt;"&amp;$D65,Metrics!$G:$G,"=Full Reporter"),SUMIFS(Metrics!AI:AI,Metrics!$I:$I,"&gt;="&amp;$B65,Metrics!$G:$G,"=Full Reporter")))),IF($T$1,IF($A65="","",IF($A65="between",SUMIFS(Metrics!AI:AI,Metrics!$I:$I,"&gt;="&amp;$B65,Metrics!$I:$I,"&lt;"&amp;$D65,Metrics!$AM:$AM,"=No"),SUMIFS(Metrics!AI:AI,Metrics!$I:$I,"&gt;="&amp;$B65,Metrics!$AM:$AM,"=No"))),IF($A65="","",IF($A65="between",SUMIFS(Metrics!AI:AI,Metrics!$I:$I,"&gt;="&amp;$B65,Metrics!$I:$I,"&lt;"&amp;$D65),SUMIFS(Metrics!AI:AI,Metrics!$I:$I,"&gt;="&amp;$B65)))))</f>
        <v>27012407457</v>
      </c>
      <c r="R65" s="139">
        <f>IF($T$6,IF($T$1,IF($A65="","",IF($A65="between",SUMIFS(Metrics!AK:AK,Metrics!$I:$I,"&gt;="&amp;$B65,Metrics!$I:$I,"&lt;"&amp;$D65,Metrics!$AM:$AM,"=No",Metrics!$G:$G,"=Full Reporter"),SUMIFS(Metrics!AK:AK,Metrics!$I:$I,"&gt;="&amp;$B65,Metrics!$AM:$AM,"=No",Metrics!$G:$G,"=Full Reporter"))),IF($A65="","",IF($A65="between",SUMIFS(Metrics!AK:AK,Metrics!$I:$I,"&gt;="&amp;$B65,Metrics!$I:$I,"&lt;"&amp;$D65,Metrics!$G:$G,"=Full Reporter"),SUMIFS(Metrics!AK:AK,Metrics!$I:$I,"&gt;="&amp;$B65,Metrics!$G:$G,"=Full Reporter")))),IF($T$1,IF($A65="","",IF($A65="between",SUMIFS(Metrics!AK:AK,Metrics!$I:$I,"&gt;="&amp;$B65,Metrics!$I:$I,"&lt;"&amp;$D65,Metrics!$AM:$AM,"=No"),SUMIFS(Metrics!AK:AK,Metrics!$I:$I,"&gt;="&amp;$B65,Metrics!$AM:$AM,"=No"))),IF($A65="","",IF($A65="between",SUMIFS(Metrics!AK:AK,Metrics!$I:$I,"&gt;="&amp;$B65,Metrics!$I:$I,"&lt;"&amp;$D65),SUMIFS(Metrics!AK:AK,Metrics!$I:$I,"&gt;="&amp;$B65)))))</f>
        <v>1374421544</v>
      </c>
      <c r="S65" s="80"/>
      <c r="T65" s="80"/>
      <c r="U65" s="80"/>
      <c r="V65" s="80"/>
      <c r="W65" s="80"/>
      <c r="X65" s="80"/>
      <c r="Y65" s="80"/>
    </row>
    <row r="66" spans="1:25" s="81" customFormat="1" ht="12.65" customHeight="1" thickBot="1">
      <c r="A66" s="103"/>
      <c r="B66" s="104"/>
      <c r="C66" s="121" t="str">
        <f t="shared" si="5"/>
        <v/>
      </c>
      <c r="D66" s="102"/>
      <c r="E66" s="223"/>
      <c r="F66" s="224"/>
      <c r="G66" s="225"/>
      <c r="H66" s="225"/>
      <c r="I66" s="225"/>
      <c r="J66" s="225"/>
      <c r="K66" s="225"/>
      <c r="L66" s="225"/>
      <c r="M66" s="225"/>
      <c r="N66" s="225"/>
      <c r="O66" s="225"/>
      <c r="P66" s="225"/>
      <c r="Q66" s="225"/>
      <c r="R66" s="226"/>
      <c r="S66" s="78"/>
      <c r="T66" s="80"/>
      <c r="U66" s="80"/>
      <c r="V66" s="80"/>
      <c r="W66" s="80"/>
      <c r="X66" s="80"/>
      <c r="Y66" s="80"/>
    </row>
    <row r="67" spans="1:25" ht="11.5" customHeight="1" thickTop="1" thickBot="1">
      <c r="A67" s="105"/>
      <c r="B67" s="105"/>
      <c r="C67" s="105"/>
      <c r="D67" s="105"/>
      <c r="E67" s="204"/>
      <c r="F67" s="204"/>
      <c r="G67" s="204"/>
      <c r="H67" s="204"/>
      <c r="I67" s="204"/>
      <c r="J67" s="204"/>
      <c r="K67" s="204"/>
      <c r="L67" s="204"/>
      <c r="M67" s="204"/>
      <c r="N67" s="204"/>
      <c r="O67" s="204"/>
      <c r="P67" s="204"/>
      <c r="Q67" s="204"/>
      <c r="R67" s="205"/>
      <c r="S67" s="70"/>
      <c r="T67" s="71"/>
      <c r="U67" s="71"/>
      <c r="V67" s="71"/>
      <c r="W67" s="71"/>
      <c r="X67" s="71"/>
      <c r="Y67" s="71"/>
    </row>
    <row r="68" spans="1:25" ht="15.5" thickTop="1" thickBot="1">
      <c r="A68" s="106" t="s">
        <v>6187</v>
      </c>
      <c r="B68" s="107"/>
      <c r="C68" s="107"/>
      <c r="D68" s="228"/>
      <c r="E68" s="228"/>
      <c r="F68" s="112"/>
      <c r="G68" s="112"/>
      <c r="H68" s="112"/>
      <c r="I68" s="112"/>
      <c r="J68" s="112"/>
      <c r="K68" s="112"/>
      <c r="L68" s="112"/>
      <c r="M68" s="112"/>
      <c r="N68" s="112"/>
      <c r="O68" s="112"/>
      <c r="P68" s="112"/>
      <c r="Q68" s="112"/>
      <c r="R68" s="199"/>
      <c r="S68" s="70"/>
      <c r="T68" s="71"/>
      <c r="U68" s="71"/>
      <c r="V68" s="71"/>
      <c r="W68" s="71"/>
      <c r="X68" s="71"/>
      <c r="Y68" s="71"/>
    </row>
    <row r="69" spans="1:25" ht="54" thickTop="1">
      <c r="A69" s="108"/>
      <c r="B69" s="108"/>
      <c r="C69" s="109" t="s">
        <v>6188</v>
      </c>
      <c r="D69" s="110" t="s">
        <v>0</v>
      </c>
      <c r="E69" s="231" t="s">
        <v>6267</v>
      </c>
      <c r="F69" s="215" t="s">
        <v>5</v>
      </c>
      <c r="G69" s="209" t="s">
        <v>9</v>
      </c>
      <c r="H69" s="209" t="s">
        <v>10</v>
      </c>
      <c r="I69" s="209" t="s">
        <v>186</v>
      </c>
      <c r="J69" s="209" t="s">
        <v>187</v>
      </c>
      <c r="K69" s="209" t="s">
        <v>188</v>
      </c>
      <c r="L69" s="209" t="s">
        <v>189</v>
      </c>
      <c r="M69" s="209" t="s">
        <v>6</v>
      </c>
      <c r="N69" s="209" t="s">
        <v>7</v>
      </c>
      <c r="O69" s="209" t="s">
        <v>8</v>
      </c>
      <c r="P69" s="209" t="s">
        <v>190</v>
      </c>
      <c r="Q69" s="209" t="s">
        <v>191</v>
      </c>
      <c r="R69" s="210" t="s">
        <v>192</v>
      </c>
      <c r="S69" s="71"/>
      <c r="T69" s="71"/>
      <c r="U69" s="71"/>
      <c r="V69" s="71"/>
      <c r="W69" s="71"/>
      <c r="X69" s="71"/>
      <c r="Y69" s="71"/>
    </row>
    <row r="70" spans="1:25">
      <c r="A70" s="111"/>
      <c r="B70" s="111"/>
      <c r="C70" s="162" t="s">
        <v>11</v>
      </c>
      <c r="D70" s="163" t="s">
        <v>6189</v>
      </c>
      <c r="E70" s="164"/>
      <c r="F70" s="158">
        <f>IF($T$6,IF($T$1,SUMIFS(Metrics!L:L,Metrics!$C:$C,"="&amp;$C70,Metrics!$AM:$AM,"=No",Metrics!$G:$G,"=Full Reporter"),SUMIFS(Metrics!L:L,Metrics!$C:$C,"="&amp;$C70,Metrics!$G:$G,"=Full Reporter")),IF($T$1,SUMIFS(Metrics!L:L,Metrics!$C:$C,"="&amp;$C70,Metrics!$AM:$AM,"=No"),SUMIFS(Metrics!L:L,Metrics!$C:$C,"="&amp;$C70)))</f>
        <v>333</v>
      </c>
      <c r="G70" s="179">
        <f>IFERROR(IF($T$6,IF($T$1,AVERAGEIFS(Metrics!N:N,Metrics!$C:$C,"="&amp;$C70,Metrics!$AM:$AM,"=No",Metrics!$G:$G,"=Full Reporter"),AVERAGEIFS(Metrics!N:N,Metrics!$C:$C,"="&amp;$C70,Metrics!$G:$G,"=Full Reporter")),IF($T$1,AVERAGEIFS(Metrics!N:N,Metrics!$C:$C,"="&amp;$C70,Metrics!$AM:$AM,"=No"),AVERAGEIFS(Metrics!N:N,Metrics!$C:$C,"="&amp;$C70))),"-")</f>
        <v>8.1924657800851435</v>
      </c>
      <c r="H70" s="157">
        <f>IFERROR(IF($T$6,IF($T$1,AVERAGEIFS(Metrics!P:P,Metrics!$C:$C,"="&amp;$C70,Metrics!$AM:$AM,"=No",Metrics!$G:$G,"=Full Reporter"),AVERAGEIFS(Metrics!P:P,Metrics!$C:$C,"="&amp;$C70,Metrics!$G:$G,"=Full Reporter")),IF($T$1,AVERAGEIFS(Metrics!P:P,Metrics!$C:$C,"="&amp;$C70,Metrics!$AM:$AM,"=No"),AVERAGEIFS(Metrics!P:P,Metrics!$C:$C,"="&amp;$C70))),"-")</f>
        <v>0.16612507990625813</v>
      </c>
      <c r="I70" s="179">
        <f>IFERROR(IF($T$6,IF($T$1,AVERAGEIFS(Metrics!R:R,Metrics!$C:$C,"="&amp;$C70,Metrics!$AM:$AM,"=No",Metrics!$G:$G,"=Full Reporter"),AVERAGEIFS(Metrics!R:R,Metrics!$C:$C,"="&amp;$C70,Metrics!$G:$G,"=Full Reporter")),IF($T$1,AVERAGEIFS(Metrics!R:R,Metrics!$C:$C,"="&amp;$C70,Metrics!$AM:$AM,"=No"),AVERAGEIFS(Metrics!R:R,Metrics!$C:$C,"="&amp;$C70))),"-")</f>
        <v>169.01892107125812</v>
      </c>
      <c r="J70" s="157">
        <f>IFERROR(IF($T$6,IF($T$1,AVERAGEIFS(Metrics!T:T,Metrics!$C:$C,"="&amp;$C70,Metrics!$AM:$AM,"=No",Metrics!$G:$G,"=Full Reporter"),AVERAGEIFS(Metrics!T:T,Metrics!$C:$C,"="&amp;$C70,Metrics!$G:$G,"=Full Reporter")),IF($T$1,AVERAGEIFS(Metrics!T:T,Metrics!$C:$C,"="&amp;$C70,Metrics!$AM:$AM,"=No"),AVERAGEIFS(Metrics!T:T,Metrics!$C:$C,"="&amp;$C70))),"-")</f>
        <v>6.8111495857569615</v>
      </c>
      <c r="K70" s="179">
        <f>IFERROR(IF($T$6,IF($T$1,AVERAGEIFS(Metrics!V:V,Metrics!$C:$C,"="&amp;$C70,Metrics!$AM:$AM,"=No",Metrics!$G:$G,"=Full Reporter"),AVERAGEIFS(Metrics!V:V,Metrics!$C:$C,"="&amp;$C70,Metrics!$G:$G,"=Full Reporter")),IF($T$1,AVERAGEIFS(Metrics!V:V,Metrics!$C:$C,"="&amp;$C70,Metrics!$AM:$AM,"=No"),AVERAGEIFS(Metrics!V:V,Metrics!$C:$C,"="&amp;$C70))),"-")</f>
        <v>47.798803887795174</v>
      </c>
      <c r="L70" s="179">
        <f>IFERROR(IF($T$6,IF($T$1,AVERAGEIFS(Metrics!X:X,Metrics!$C:$C,"="&amp;$C70,Metrics!$AM:$AM,"=No",Metrics!$G:$G,"=Full Reporter"),AVERAGEIFS(Metrics!X:X,Metrics!$C:$C,"="&amp;$C70,Metrics!$G:$G,"=Full Reporter")),IF($T$1,AVERAGEIFS(Metrics!X:X,Metrics!$C:$C,"="&amp;$C70,Metrics!$AM:$AM,"=No"),AVERAGEIFS(Metrics!X:X,Metrics!$C:$C,"="&amp;$C70))),"-")</f>
        <v>2.2260251947883805</v>
      </c>
      <c r="M70" s="178">
        <f>IF($T$6,IF($T$1,SUMIFS(Metrics!AA:AA,Metrics!$C:$C,"="&amp;$C70,Metrics!$AM:$AM,"=No",Metrics!$G:$G,"=Full Reporter"),SUMIFS(Metrics!AA:AA,Metrics!$C:$C,"="&amp;$C70,Metrics!$G:$G,"=Full Reporter")),IF($T$1,SUMIFS(Metrics!AA:AA,Metrics!$C:$C,"="&amp;$C70,Metrics!$AM:$AM,"=No"),SUMIFS(Metrics!AA:AA,Metrics!$C:$C,"="&amp;$C70)))</f>
        <v>31472853</v>
      </c>
      <c r="N70" s="178">
        <f>IF($T$6,IF($T$1,SUMIFS(Metrics!AC:AC,Metrics!$C:$C,"="&amp;$C70,Metrics!$AM:$AM,"=No",Metrics!$G:$G,"=Full Reporter"),SUMIFS(Metrics!AC:AC,Metrics!$C:$C,"="&amp;$C70,Metrics!$G:$G,"=Full Reporter")),IF($T$1,SUMIFS(Metrics!AC:AC,Metrics!$C:$C,"="&amp;$C70,Metrics!$AM:$AM,"=No"),SUMIFS(Metrics!AC:AC,Metrics!$C:$C,"="&amp;$C70)))</f>
        <v>98533967</v>
      </c>
      <c r="O70" s="158">
        <f>IF($T$6,IF($T$1,SUMIFS(Metrics!AE:AE,Metrics!$C:$C,"="&amp;$C70,Metrics!$AM:$AM,"=No",Metrics!$G:$G,"=Full Reporter"),SUMIFS(Metrics!AE:AE,Metrics!$C:$C,"="&amp;$C70,Metrics!$G:$G,"=Full Reporter")),IF($T$1,SUMIFS(Metrics!AE:AE,Metrics!$C:$C,"="&amp;$C70,Metrics!$AM:$AM,"=No"),SUMIFS(Metrics!AE:AE,Metrics!$C:$C,"="&amp;$C70)))</f>
        <v>6835597</v>
      </c>
      <c r="P70" s="158">
        <f>IF($T$6,IF($T$1,SUMIFS(Metrics!AG:AG,Metrics!$C:$C,"="&amp;$C70,Metrics!$AM:$AM,"=No",Metrics!$G:$G,"=Full Reporter"),SUMIFS(Metrics!AG:AG,Metrics!$C:$C,"="&amp;$C70,Metrics!$G:$G,"=Full Reporter")),IF($T$1,SUMIFS(Metrics!AG:AG,Metrics!$C:$C,"="&amp;$C70,Metrics!$AM:$AM,"=No"),SUMIFS(Metrics!AG:AG,Metrics!$C:$C,"="&amp;$C70)))</f>
        <v>563500</v>
      </c>
      <c r="Q70" s="158">
        <f>IF($T$6,IF($T$1,SUMIFS(Metrics!AI:AI,Metrics!$C:$C,"="&amp;$C70,Metrics!$AM:$AM,"=No",Metrics!$G:$G,"=Full Reporter"),SUMIFS(Metrics!AI:AI,Metrics!$C:$C,"="&amp;$C70,Metrics!$G:$G,"=Full Reporter")),IF($T$1,SUMIFS(Metrics!AI:AI,Metrics!$C:$C,"="&amp;$C70,Metrics!$AM:$AM,"=No"),SUMIFS(Metrics!AI:AI,Metrics!$C:$C,"="&amp;$C70)))</f>
        <v>49868515</v>
      </c>
      <c r="R70" s="159">
        <f>IF($T$6,IF($T$1,SUMIFS(Metrics!AK:AK,Metrics!$C:$C,"="&amp;$C70,Metrics!$AM:$AM,"=No",Metrics!$G:$G,"=Full Reporter"),SUMIFS(Metrics!AK:AK,Metrics!$C:$C,"="&amp;$C70,Metrics!$G:$G,"=Full Reporter")),IF($T$1,SUMIFS(Metrics!AK:AK,Metrics!$C:$C,"="&amp;$C70,Metrics!$AM:$AM,"=No"),SUMIFS(Metrics!AK:AK,Metrics!$C:$C,"="&amp;$C70)))</f>
        <v>9385278</v>
      </c>
      <c r="S70" s="71"/>
      <c r="T70" s="71"/>
      <c r="U70" s="71"/>
      <c r="V70" s="71"/>
      <c r="W70" s="71"/>
      <c r="X70" s="71"/>
      <c r="Y70" s="71"/>
    </row>
    <row r="71" spans="1:25">
      <c r="A71" s="111"/>
      <c r="B71" s="111"/>
      <c r="C71" s="165" t="s">
        <v>18</v>
      </c>
      <c r="D71" s="166" t="s">
        <v>6190</v>
      </c>
      <c r="E71" s="167"/>
      <c r="F71" s="132">
        <f>IF($T$6,IF($T$1,SUMIFS(Metrics!L:L,Metrics!$C:$C,"="&amp;$C71,Metrics!$AM:$AM,"=No",Metrics!$G:$G,"=Full Reporter"),SUMIFS(Metrics!L:L,Metrics!$C:$C,"="&amp;$C71,Metrics!$G:$G,"=Full Reporter")),IF($T$1,SUMIFS(Metrics!L:L,Metrics!$C:$C,"="&amp;$C71,Metrics!$AM:$AM,"=No"),SUMIFS(Metrics!L:L,Metrics!$C:$C,"="&amp;$C71)))</f>
        <v>746</v>
      </c>
      <c r="G71" s="129">
        <f>IFERROR(IF($T$6,IF($T$1,AVERAGEIFS(Metrics!N:N,Metrics!$C:$C,"="&amp;$C71,Metrics!$AM:$AM,"=No",Metrics!$G:$G,"=Full Reporter"),AVERAGEIFS(Metrics!N:N,Metrics!$C:$C,"="&amp;$C71,Metrics!$G:$G,"=Full Reporter")),IF($T$1,AVERAGEIFS(Metrics!N:N,Metrics!$C:$C,"="&amp;$C71,Metrics!$AM:$AM,"=No"),AVERAGEIFS(Metrics!N:N,Metrics!$C:$C,"="&amp;$C71))),"-")</f>
        <v>1.3262465132939794</v>
      </c>
      <c r="H71" s="130">
        <f>IFERROR(IF($T$6,IF($T$1,AVERAGEIFS(Metrics!P:P,Metrics!$C:$C,"="&amp;$C71,Metrics!$AM:$AM,"=No",Metrics!$G:$G,"=Full Reporter"),AVERAGEIFS(Metrics!P:P,Metrics!$C:$C,"="&amp;$C71,Metrics!$G:$G,"=Full Reporter")),IF($T$1,AVERAGEIFS(Metrics!P:P,Metrics!$C:$C,"="&amp;$C71,Metrics!$AM:$AM,"=No"),AVERAGEIFS(Metrics!P:P,Metrics!$C:$C,"="&amp;$C71))),"-")</f>
        <v>0.10611008410972841</v>
      </c>
      <c r="I71" s="129">
        <f>IFERROR(IF($T$6,IF($T$1,AVERAGEIFS(Metrics!R:R,Metrics!$C:$C,"="&amp;$C71,Metrics!$AM:$AM,"=No",Metrics!$G:$G,"=Full Reporter"),AVERAGEIFS(Metrics!R:R,Metrics!$C:$C,"="&amp;$C71,Metrics!$G:$G,"=Full Reporter")),IF($T$1,AVERAGEIFS(Metrics!R:R,Metrics!$C:$C,"="&amp;$C71,Metrics!$AM:$AM,"=No"),AVERAGEIFS(Metrics!R:R,Metrics!$C:$C,"="&amp;$C71))),"-")</f>
        <v>49.446309180769703</v>
      </c>
      <c r="J71" s="130">
        <f>IFERROR(IF($T$6,IF($T$1,AVERAGEIFS(Metrics!T:T,Metrics!$C:$C,"="&amp;$C71,Metrics!$AM:$AM,"=No",Metrics!$G:$G,"=Full Reporter"),AVERAGEIFS(Metrics!T:T,Metrics!$C:$C,"="&amp;$C71,Metrics!$G:$G,"=Full Reporter")),IF($T$1,AVERAGEIFS(Metrics!T:T,Metrics!$C:$C,"="&amp;$C71,Metrics!$AM:$AM,"=No"),AVERAGEIFS(Metrics!T:T,Metrics!$C:$C,"="&amp;$C71))),"-")</f>
        <v>4.7509535660610194</v>
      </c>
      <c r="K71" s="129">
        <f>IFERROR(IF($T$6,IF($T$1,AVERAGEIFS(Metrics!V:V,Metrics!$C:$C,"="&amp;$C71,Metrics!$AM:$AM,"=No",Metrics!$G:$G,"=Full Reporter"),AVERAGEIFS(Metrics!V:V,Metrics!$C:$C,"="&amp;$C71,Metrics!$G:$G,"=Full Reporter")),IF($T$1,AVERAGEIFS(Metrics!V:V,Metrics!$C:$C,"="&amp;$C71,Metrics!$AM:$AM,"=No"),AVERAGEIFS(Metrics!V:V,Metrics!$C:$C,"="&amp;$C71))),"-")</f>
        <v>16.997330702775368</v>
      </c>
      <c r="L71" s="129">
        <f>IFERROR(IF($T$6,IF($T$1,AVERAGEIFS(Metrics!X:X,Metrics!$C:$C,"="&amp;$C71,Metrics!$AM:$AM,"=No",Metrics!$G:$G,"=Full Reporter"),AVERAGEIFS(Metrics!X:X,Metrics!$C:$C,"="&amp;$C71,Metrics!$G:$G,"=Full Reporter")),IF($T$1,AVERAGEIFS(Metrics!X:X,Metrics!$C:$C,"="&amp;$C71,Metrics!$AM:$AM,"=No"),AVERAGEIFS(Metrics!X:X,Metrics!$C:$C,"="&amp;$C71))),"-")</f>
        <v>2.0488267940866929</v>
      </c>
      <c r="M71" s="131">
        <f>IF($T$6,IF($T$1,SUMIFS(Metrics!AA:AA,Metrics!$C:$C,"="&amp;$C71,Metrics!$AM:$AM,"=No",Metrics!$G:$G,"=Full Reporter"),SUMIFS(Metrics!AA:AA,Metrics!$C:$C,"="&amp;$C71,Metrics!$G:$G,"=Full Reporter")),IF($T$1,SUMIFS(Metrics!AA:AA,Metrics!$C:$C,"="&amp;$C71,Metrics!$AM:$AM,"=No"),SUMIFS(Metrics!AA:AA,Metrics!$C:$C,"="&amp;$C71)))</f>
        <v>7311857</v>
      </c>
      <c r="N71" s="131">
        <f>IF($T$6,IF($T$1,SUMIFS(Metrics!AC:AC,Metrics!$C:$C,"="&amp;$C71,Metrics!$AM:$AM,"=No",Metrics!$G:$G,"=Full Reporter"),SUMIFS(Metrics!AC:AC,Metrics!$C:$C,"="&amp;$C71,Metrics!$G:$G,"=Full Reporter")),IF($T$1,SUMIFS(Metrics!AC:AC,Metrics!$C:$C,"="&amp;$C71,Metrics!$AM:$AM,"=No"),SUMIFS(Metrics!AC:AC,Metrics!$C:$C,"="&amp;$C71)))</f>
        <v>72291564</v>
      </c>
      <c r="O71" s="132">
        <f>IF($T$6,IF($T$1,SUMIFS(Metrics!AE:AE,Metrics!$C:$C,"="&amp;$C71,Metrics!$AM:$AM,"=No",Metrics!$G:$G,"=Full Reporter"),SUMIFS(Metrics!AE:AE,Metrics!$C:$C,"="&amp;$C71,Metrics!$G:$G,"=Full Reporter")),IF($T$1,SUMIFS(Metrics!AE:AE,Metrics!$C:$C,"="&amp;$C71,Metrics!$AM:$AM,"=No"),SUMIFS(Metrics!AE:AE,Metrics!$C:$C,"="&amp;$C71)))</f>
        <v>8717476</v>
      </c>
      <c r="P71" s="132">
        <f>IF($T$6,IF($T$1,SUMIFS(Metrics!AG:AG,Metrics!$C:$C,"="&amp;$C71,Metrics!$AM:$AM,"=No",Metrics!$G:$G,"=Full Reporter"),SUMIFS(Metrics!AG:AG,Metrics!$C:$C,"="&amp;$C71,Metrics!$G:$G,"=Full Reporter")),IF($T$1,SUMIFS(Metrics!AG:AG,Metrics!$C:$C,"="&amp;$C71,Metrics!$AM:$AM,"=No"),SUMIFS(Metrics!AG:AG,Metrics!$C:$C,"="&amp;$C71)))</f>
        <v>1180546</v>
      </c>
      <c r="Q71" s="132">
        <f>IF($T$6,IF($T$1,SUMIFS(Metrics!AI:AI,Metrics!$C:$C,"="&amp;$C71,Metrics!$AM:$AM,"=No",Metrics!$G:$G,"=Full Reporter"),SUMIFS(Metrics!AI:AI,Metrics!$C:$C,"="&amp;$C71,Metrics!$G:$G,"=Full Reporter")),IF($T$1,SUMIFS(Metrics!AI:AI,Metrics!$C:$C,"="&amp;$C71,Metrics!$AM:$AM,"=No"),SUMIFS(Metrics!AI:AI,Metrics!$C:$C,"="&amp;$C71)))</f>
        <v>42015554</v>
      </c>
      <c r="R71" s="133">
        <f>IF($T$6,IF($T$1,SUMIFS(Metrics!AK:AK,Metrics!$C:$C,"="&amp;$C71,Metrics!$AM:$AM,"=No",Metrics!$G:$G,"=Full Reporter"),SUMIFS(Metrics!AK:AK,Metrics!$C:$C,"="&amp;$C71,Metrics!$G:$G,"=Full Reporter")),IF($T$1,SUMIFS(Metrics!AK:AK,Metrics!$C:$C,"="&amp;$C71,Metrics!$AM:$AM,"=No"),SUMIFS(Metrics!AK:AK,Metrics!$C:$C,"="&amp;$C71)))</f>
        <v>18117129</v>
      </c>
      <c r="S71" s="71"/>
      <c r="T71" s="71"/>
      <c r="U71" s="71"/>
      <c r="V71" s="71"/>
      <c r="W71" s="71"/>
      <c r="X71" s="71"/>
      <c r="Y71" s="71"/>
    </row>
    <row r="72" spans="1:25">
      <c r="A72" s="111"/>
      <c r="B72" s="111"/>
      <c r="C72" s="165" t="s">
        <v>12</v>
      </c>
      <c r="D72" s="166" t="s">
        <v>6191</v>
      </c>
      <c r="E72" s="167"/>
      <c r="F72" s="132">
        <f>IF($T$6,IF($T$1,SUMIFS(Metrics!L:L,Metrics!$C:$C,"="&amp;$C72,Metrics!$AM:$AM,"=No",Metrics!$G:$G,"=Full Reporter"),SUMIFS(Metrics!L:L,Metrics!$C:$C,"="&amp;$C72,Metrics!$G:$G,"=Full Reporter")),IF($T$1,SUMIFS(Metrics!L:L,Metrics!$C:$C,"="&amp;$C72,Metrics!$AM:$AM,"=No"),SUMIFS(Metrics!L:L,Metrics!$C:$C,"="&amp;$C72)))</f>
        <v>509</v>
      </c>
      <c r="G72" s="129">
        <f>IFERROR(IF($T$6,IF($T$1,AVERAGEIFS(Metrics!N:N,Metrics!$C:$C,"="&amp;$C72,Metrics!$AM:$AM,"=No",Metrics!$G:$G,"=Full Reporter"),AVERAGEIFS(Metrics!N:N,Metrics!$C:$C,"="&amp;$C72,Metrics!$G:$G,"=Full Reporter")),IF($T$1,AVERAGEIFS(Metrics!N:N,Metrics!$C:$C,"="&amp;$C72,Metrics!$AM:$AM,"=No"),AVERAGEIFS(Metrics!N:N,Metrics!$C:$C,"="&amp;$C72))),"-")</f>
        <v>4.6759914960049667</v>
      </c>
      <c r="H72" s="130">
        <f>IFERROR(IF($T$6,IF($T$1,AVERAGEIFS(Metrics!P:P,Metrics!$C:$C,"="&amp;$C72,Metrics!$AM:$AM,"=No",Metrics!$G:$G,"=Full Reporter"),AVERAGEIFS(Metrics!P:P,Metrics!$C:$C,"="&amp;$C72,Metrics!$G:$G,"=Full Reporter")),IF($T$1,AVERAGEIFS(Metrics!P:P,Metrics!$C:$C,"="&amp;$C72,Metrics!$AM:$AM,"=No"),AVERAGEIFS(Metrics!P:P,Metrics!$C:$C,"="&amp;$C72))),"-")</f>
        <v>0.20600413342591037</v>
      </c>
      <c r="I72" s="129">
        <f>IFERROR(IF($T$6,IF($T$1,AVERAGEIFS(Metrics!R:R,Metrics!$C:$C,"="&amp;$C72,Metrics!$AM:$AM,"=No",Metrics!$G:$G,"=Full Reporter"),AVERAGEIFS(Metrics!R:R,Metrics!$C:$C,"="&amp;$C72,Metrics!$G:$G,"=Full Reporter")),IF($T$1,AVERAGEIFS(Metrics!R:R,Metrics!$C:$C,"="&amp;$C72,Metrics!$AM:$AM,"=No"),AVERAGEIFS(Metrics!R:R,Metrics!$C:$C,"="&amp;$C72))),"-")</f>
        <v>55.421134415832512</v>
      </c>
      <c r="J72" s="130">
        <f>IFERROR(IF($T$6,IF($T$1,AVERAGEIFS(Metrics!T:T,Metrics!$C:$C,"="&amp;$C72,Metrics!$AM:$AM,"=No",Metrics!$G:$G,"=Full Reporter"),AVERAGEIFS(Metrics!T:T,Metrics!$C:$C,"="&amp;$C72,Metrics!$G:$G,"=Full Reporter")),IF($T$1,AVERAGEIFS(Metrics!T:T,Metrics!$C:$C,"="&amp;$C72,Metrics!$AM:$AM,"=No"),AVERAGEIFS(Metrics!T:T,Metrics!$C:$C,"="&amp;$C72))),"-")</f>
        <v>6.0172155062326533</v>
      </c>
      <c r="K72" s="129">
        <f>IFERROR(IF($T$6,IF($T$1,AVERAGEIFS(Metrics!V:V,Metrics!$C:$C,"="&amp;$C72,Metrics!$AM:$AM,"=No",Metrics!$G:$G,"=Full Reporter"),AVERAGEIFS(Metrics!V:V,Metrics!$C:$C,"="&amp;$C72,Metrics!$G:$G,"=Full Reporter")),IF($T$1,AVERAGEIFS(Metrics!V:V,Metrics!$C:$C,"="&amp;$C72,Metrics!$AM:$AM,"=No"),AVERAGEIFS(Metrics!V:V,Metrics!$C:$C,"="&amp;$C72))),"-")</f>
        <v>22.172736490489569</v>
      </c>
      <c r="L72" s="129">
        <f>IFERROR(IF($T$6,IF($T$1,AVERAGEIFS(Metrics!X:X,Metrics!$C:$C,"="&amp;$C72,Metrics!$AM:$AM,"=No",Metrics!$G:$G,"=Full Reporter"),AVERAGEIFS(Metrics!X:X,Metrics!$C:$C,"="&amp;$C72,Metrics!$G:$G,"=Full Reporter")),IF($T$1,AVERAGEIFS(Metrics!X:X,Metrics!$C:$C,"="&amp;$C72,Metrics!$AM:$AM,"=No"),AVERAGEIFS(Metrics!X:X,Metrics!$C:$C,"="&amp;$C72))),"-")</f>
        <v>3.447689099056531</v>
      </c>
      <c r="M72" s="131">
        <f>IF($T$6,IF($T$1,SUMIFS(Metrics!AA:AA,Metrics!$C:$C,"="&amp;$C72,Metrics!$AM:$AM,"=No",Metrics!$G:$G,"=Full Reporter"),SUMIFS(Metrics!AA:AA,Metrics!$C:$C,"="&amp;$C72,Metrics!$G:$G,"=Full Reporter")),IF($T$1,SUMIFS(Metrics!AA:AA,Metrics!$C:$C,"="&amp;$C72,Metrics!$AM:$AM,"=No"),SUMIFS(Metrics!AA:AA,Metrics!$C:$C,"="&amp;$C72)))</f>
        <v>5286157</v>
      </c>
      <c r="N72" s="131">
        <f>IF($T$6,IF($T$1,SUMIFS(Metrics!AC:AC,Metrics!$C:$C,"="&amp;$C72,Metrics!$AM:$AM,"=No",Metrics!$G:$G,"=Full Reporter"),SUMIFS(Metrics!AC:AC,Metrics!$C:$C,"="&amp;$C72,Metrics!$G:$G,"=Full Reporter")),IF($T$1,SUMIFS(Metrics!AC:AC,Metrics!$C:$C,"="&amp;$C72,Metrics!$AM:$AM,"=No"),SUMIFS(Metrics!AC:AC,Metrics!$C:$C,"="&amp;$C72)))</f>
        <v>47225899</v>
      </c>
      <c r="O72" s="132">
        <f>IF($T$6,IF($T$1,SUMIFS(Metrics!AE:AE,Metrics!$C:$C,"="&amp;$C72,Metrics!$AM:$AM,"=No",Metrics!$G:$G,"=Full Reporter"),SUMIFS(Metrics!AE:AE,Metrics!$C:$C,"="&amp;$C72,Metrics!$G:$G,"=Full Reporter")),IF($T$1,SUMIFS(Metrics!AE:AE,Metrics!$C:$C,"="&amp;$C72,Metrics!$AM:$AM,"=No"),SUMIFS(Metrics!AE:AE,Metrics!$C:$C,"="&amp;$C72)))</f>
        <v>6694851</v>
      </c>
      <c r="P72" s="132">
        <f>IF($T$6,IF($T$1,SUMIFS(Metrics!AG:AG,Metrics!$C:$C,"="&amp;$C72,Metrics!$AM:$AM,"=No",Metrics!$G:$G,"=Full Reporter"),SUMIFS(Metrics!AG:AG,Metrics!$C:$C,"="&amp;$C72,Metrics!$G:$G,"=Full Reporter")),IF($T$1,SUMIFS(Metrics!AG:AG,Metrics!$C:$C,"="&amp;$C72,Metrics!$AM:$AM,"=No"),SUMIFS(Metrics!AG:AG,Metrics!$C:$C,"="&amp;$C72)))</f>
        <v>1032570</v>
      </c>
      <c r="Q72" s="132">
        <f>IF($T$6,IF($T$1,SUMIFS(Metrics!AI:AI,Metrics!$C:$C,"="&amp;$C72,Metrics!$AM:$AM,"=No",Metrics!$G:$G,"=Full Reporter"),SUMIFS(Metrics!AI:AI,Metrics!$C:$C,"="&amp;$C72,Metrics!$G:$G,"=Full Reporter")),IF($T$1,SUMIFS(Metrics!AI:AI,Metrics!$C:$C,"="&amp;$C72,Metrics!$AM:$AM,"=No"),SUMIFS(Metrics!AI:AI,Metrics!$C:$C,"="&amp;$C72)))</f>
        <v>17420208</v>
      </c>
      <c r="R72" s="133">
        <f>IF($T$6,IF($T$1,SUMIFS(Metrics!AK:AK,Metrics!$C:$C,"="&amp;$C72,Metrics!$AM:$AM,"=No",Metrics!$G:$G,"=Full Reporter"),SUMIFS(Metrics!AK:AK,Metrics!$C:$C,"="&amp;$C72,Metrics!$G:$G,"=Full Reporter")),IF($T$1,SUMIFS(Metrics!AK:AK,Metrics!$C:$C,"="&amp;$C72,Metrics!$AM:$AM,"=No"),SUMIFS(Metrics!AK:AK,Metrics!$C:$C,"="&amp;$C72)))</f>
        <v>16256637</v>
      </c>
      <c r="S72" s="71"/>
      <c r="T72" s="71"/>
      <c r="U72" s="71"/>
      <c r="V72" s="71"/>
      <c r="W72" s="71"/>
      <c r="X72" s="71"/>
      <c r="Y72" s="71"/>
    </row>
    <row r="73" spans="1:25">
      <c r="A73" s="111"/>
      <c r="B73" s="111"/>
      <c r="C73" s="165" t="s">
        <v>6192</v>
      </c>
      <c r="D73" s="166" t="s">
        <v>6193</v>
      </c>
      <c r="E73" s="167"/>
      <c r="F73" s="132">
        <f>IF($T$6,IF($T$1,SUMIFS(Metrics!L:L,Metrics!$C:$C,"="&amp;$C73,Metrics!$AM:$AM,"=No",Metrics!$G:$G,"=Full Reporter"),SUMIFS(Metrics!L:L,Metrics!$C:$C,"="&amp;$C73,Metrics!$G:$G,"=Full Reporter")),IF($T$1,SUMIFS(Metrics!L:L,Metrics!$C:$C,"="&amp;$C73,Metrics!$AM:$AM,"=No"),SUMIFS(Metrics!L:L,Metrics!$C:$C,"="&amp;$C73)))</f>
        <v>1</v>
      </c>
      <c r="G73" s="129">
        <f>IFERROR(IF($T$6,IF($T$1,AVERAGEIFS(Metrics!N:N,Metrics!$C:$C,"="&amp;$C73,Metrics!$AM:$AM,"=No",Metrics!$G:$G,"=Full Reporter"),AVERAGEIFS(Metrics!N:N,Metrics!$C:$C,"="&amp;$C73,Metrics!$G:$G,"=Full Reporter")),IF($T$1,AVERAGEIFS(Metrics!N:N,Metrics!$C:$C,"="&amp;$C73,Metrics!$AM:$AM,"=No"),AVERAGEIFS(Metrics!N:N,Metrics!$C:$C,"="&amp;$C73))),"-")</f>
        <v>0</v>
      </c>
      <c r="H73" s="130">
        <f>IFERROR(IF($T$6,IF($T$1,AVERAGEIFS(Metrics!P:P,Metrics!$C:$C,"="&amp;$C73,Metrics!$AM:$AM,"=No",Metrics!$G:$G,"=Full Reporter"),AVERAGEIFS(Metrics!P:P,Metrics!$C:$C,"="&amp;$C73,Metrics!$G:$G,"=Full Reporter")),IF($T$1,AVERAGEIFS(Metrics!P:P,Metrics!$C:$C,"="&amp;$C73,Metrics!$AM:$AM,"=No"),AVERAGEIFS(Metrics!P:P,Metrics!$C:$C,"="&amp;$C73))),"-")</f>
        <v>0</v>
      </c>
      <c r="I73" s="129">
        <f>IFERROR(IF($T$6,IF($T$1,AVERAGEIFS(Metrics!R:R,Metrics!$C:$C,"="&amp;$C73,Metrics!$AM:$AM,"=No",Metrics!$G:$G,"=Full Reporter"),AVERAGEIFS(Metrics!R:R,Metrics!$C:$C,"="&amp;$C73,Metrics!$G:$G,"=Full Reporter")),IF($T$1,AVERAGEIFS(Metrics!R:R,Metrics!$C:$C,"="&amp;$C73,Metrics!$AM:$AM,"=No"),AVERAGEIFS(Metrics!R:R,Metrics!$C:$C,"="&amp;$C73))),"-")</f>
        <v>412.82608695652175</v>
      </c>
      <c r="J73" s="130">
        <f>IFERROR(IF($T$6,IF($T$1,AVERAGEIFS(Metrics!T:T,Metrics!$C:$C,"="&amp;$C73,Metrics!$AM:$AM,"=No",Metrics!$G:$G,"=Full Reporter"),AVERAGEIFS(Metrics!T:T,Metrics!$C:$C,"="&amp;$C73,Metrics!$G:$G,"=Full Reporter")),IF($T$1,AVERAGEIFS(Metrics!T:T,Metrics!$C:$C,"="&amp;$C73,Metrics!$AM:$AM,"=No"),AVERAGEIFS(Metrics!T:T,Metrics!$C:$C,"="&amp;$C73))),"-")</f>
        <v>5.0993788819875778</v>
      </c>
      <c r="K73" s="129">
        <f>IFERROR(IF($T$6,IF($T$1,AVERAGEIFS(Metrics!V:V,Metrics!$C:$C,"="&amp;$C73,Metrics!$AM:$AM,"=No",Metrics!$G:$G,"=Full Reporter"),AVERAGEIFS(Metrics!V:V,Metrics!$C:$C,"="&amp;$C73,Metrics!$G:$G,"=Full Reporter")),IF($T$1,AVERAGEIFS(Metrics!V:V,Metrics!$C:$C,"="&amp;$C73,Metrics!$AM:$AM,"=No"),AVERAGEIFS(Metrics!V:V,Metrics!$C:$C,"="&amp;$C73))),"-")</f>
        <v>80.956151035322776</v>
      </c>
      <c r="L73" s="129" t="str">
        <f>IFERROR(IF($T$6,IF($T$1,AVERAGEIFS(Metrics!X:X,Metrics!$C:$C,"="&amp;$C73,Metrics!$AM:$AM,"=No",Metrics!$G:$G,"=Full Reporter"),AVERAGEIFS(Metrics!X:X,Metrics!$C:$C,"="&amp;$C73,Metrics!$G:$G,"=Full Reporter")),IF($T$1,AVERAGEIFS(Metrics!X:X,Metrics!$C:$C,"="&amp;$C73,Metrics!$AM:$AM,"=No"),AVERAGEIFS(Metrics!X:X,Metrics!$C:$C,"="&amp;$C73))),"-")</f>
        <v>-</v>
      </c>
      <c r="M73" s="131">
        <f>IF($T$6,IF($T$1,SUMIFS(Metrics!AA:AA,Metrics!$C:$C,"="&amp;$C73,Metrics!$AM:$AM,"=No",Metrics!$G:$G,"=Full Reporter"),SUMIFS(Metrics!AA:AA,Metrics!$C:$C,"="&amp;$C73,Metrics!$G:$G,"=Full Reporter")),IF($T$1,SUMIFS(Metrics!AA:AA,Metrics!$C:$C,"="&amp;$C73,Metrics!$AM:$AM,"=No"),SUMIFS(Metrics!AA:AA,Metrics!$C:$C,"="&amp;$C73)))</f>
        <v>0</v>
      </c>
      <c r="N73" s="131">
        <f>IF($T$6,IF($T$1,SUMIFS(Metrics!AC:AC,Metrics!$C:$C,"="&amp;$C73,Metrics!$AM:$AM,"=No",Metrics!$G:$G,"=Full Reporter"),SUMIFS(Metrics!AC:AC,Metrics!$C:$C,"="&amp;$C73,Metrics!$G:$G,"=Full Reporter")),IF($T$1,SUMIFS(Metrics!AC:AC,Metrics!$C:$C,"="&amp;$C73,Metrics!$AM:$AM,"=No"),SUMIFS(Metrics!AC:AC,Metrics!$C:$C,"="&amp;$C73)))</f>
        <v>66465</v>
      </c>
      <c r="O73" s="132">
        <f>IF($T$6,IF($T$1,SUMIFS(Metrics!AE:AE,Metrics!$C:$C,"="&amp;$C73,Metrics!$AM:$AM,"=No",Metrics!$G:$G,"=Full Reporter"),SUMIFS(Metrics!AE:AE,Metrics!$C:$C,"="&amp;$C73,Metrics!$G:$G,"=Full Reporter")),IF($T$1,SUMIFS(Metrics!AE:AE,Metrics!$C:$C,"="&amp;$C73,Metrics!$AM:$AM,"=No"),SUMIFS(Metrics!AE:AE,Metrics!$C:$C,"="&amp;$C73)))</f>
        <v>821</v>
      </c>
      <c r="P73" s="132">
        <f>IF($T$6,IF($T$1,SUMIFS(Metrics!AG:AG,Metrics!$C:$C,"="&amp;$C73,Metrics!$AM:$AM,"=No",Metrics!$G:$G,"=Full Reporter"),SUMIFS(Metrics!AG:AG,Metrics!$C:$C,"="&amp;$C73,Metrics!$G:$G,"=Full Reporter")),IF($T$1,SUMIFS(Metrics!AG:AG,Metrics!$C:$C,"="&amp;$C73,Metrics!$AM:$AM,"=No"),SUMIFS(Metrics!AG:AG,Metrics!$C:$C,"="&amp;$C73)))</f>
        <v>161</v>
      </c>
      <c r="Q73" s="132">
        <f>IF($T$6,IF($T$1,SUMIFS(Metrics!AI:AI,Metrics!$C:$C,"="&amp;$C73,Metrics!$AM:$AM,"=No",Metrics!$G:$G,"=Full Reporter"),SUMIFS(Metrics!AI:AI,Metrics!$C:$C,"="&amp;$C73,Metrics!$G:$G,"=Full Reporter")),IF($T$1,SUMIFS(Metrics!AI:AI,Metrics!$C:$C,"="&amp;$C73,Metrics!$AM:$AM,"=No"),SUMIFS(Metrics!AI:AI,Metrics!$C:$C,"="&amp;$C73)))</f>
        <v>0</v>
      </c>
      <c r="R73" s="133">
        <f>IF($T$6,IF($T$1,SUMIFS(Metrics!AK:AK,Metrics!$C:$C,"="&amp;$C73,Metrics!$AM:$AM,"=No",Metrics!$G:$G,"=Full Reporter"),SUMIFS(Metrics!AK:AK,Metrics!$C:$C,"="&amp;$C73,Metrics!$G:$G,"=Full Reporter")),IF($T$1,SUMIFS(Metrics!AK:AK,Metrics!$C:$C,"="&amp;$C73,Metrics!$AM:$AM,"=No"),SUMIFS(Metrics!AK:AK,Metrics!$C:$C,"="&amp;$C73)))</f>
        <v>2240</v>
      </c>
      <c r="S73" s="71"/>
      <c r="T73" s="71"/>
      <c r="U73" s="71"/>
      <c r="V73" s="71"/>
      <c r="W73" s="71"/>
      <c r="X73" s="71"/>
      <c r="Y73" s="71"/>
    </row>
    <row r="74" spans="1:25">
      <c r="A74" s="111"/>
      <c r="B74" s="111"/>
      <c r="C74" s="165" t="s">
        <v>22</v>
      </c>
      <c r="D74" s="166" t="s">
        <v>6194</v>
      </c>
      <c r="E74" s="167"/>
      <c r="F74" s="132">
        <f>IF($T$6,IF($T$1,SUMIFS(Metrics!L:L,Metrics!$C:$C,"="&amp;$C74,Metrics!$AM:$AM,"=No",Metrics!$G:$G,"=Full Reporter"),SUMIFS(Metrics!L:L,Metrics!$C:$C,"="&amp;$C74,Metrics!$G:$G,"=Full Reporter")),IF($T$1,SUMIFS(Metrics!L:L,Metrics!$C:$C,"="&amp;$C74,Metrics!$AM:$AM,"=No"),SUMIFS(Metrics!L:L,Metrics!$C:$C,"="&amp;$C74)))</f>
        <v>2051</v>
      </c>
      <c r="G74" s="129">
        <f>IFERROR(IF($T$6,IF($T$1,AVERAGEIFS(Metrics!N:N,Metrics!$C:$C,"="&amp;$C74,Metrics!$AM:$AM,"=No",Metrics!$G:$G,"=Full Reporter"),AVERAGEIFS(Metrics!N:N,Metrics!$C:$C,"="&amp;$C74,Metrics!$G:$G,"=Full Reporter")),IF($T$1,AVERAGEIFS(Metrics!N:N,Metrics!$C:$C,"="&amp;$C74,Metrics!$AM:$AM,"=No"),AVERAGEIFS(Metrics!N:N,Metrics!$C:$C,"="&amp;$C74))),"-")</f>
        <v>1.2084795991815103</v>
      </c>
      <c r="H74" s="130">
        <f>IFERROR(IF($T$6,IF($T$1,AVERAGEIFS(Metrics!P:P,Metrics!$C:$C,"="&amp;$C74,Metrics!$AM:$AM,"=No",Metrics!$G:$G,"=Full Reporter"),AVERAGEIFS(Metrics!P:P,Metrics!$C:$C,"="&amp;$C74,Metrics!$G:$G,"=Full Reporter")),IF($T$1,AVERAGEIFS(Metrics!P:P,Metrics!$C:$C,"="&amp;$C74,Metrics!$AM:$AM,"=No"),AVERAGEIFS(Metrics!P:P,Metrics!$C:$C,"="&amp;$C74))),"-")</f>
        <v>0.17119203664502927</v>
      </c>
      <c r="I74" s="129">
        <f>IFERROR(IF($T$6,IF($T$1,AVERAGEIFS(Metrics!R:R,Metrics!$C:$C,"="&amp;$C74,Metrics!$AM:$AM,"=No",Metrics!$G:$G,"=Full Reporter"),AVERAGEIFS(Metrics!R:R,Metrics!$C:$C,"="&amp;$C74,Metrics!$G:$G,"=Full Reporter")),IF($T$1,AVERAGEIFS(Metrics!R:R,Metrics!$C:$C,"="&amp;$C74,Metrics!$AM:$AM,"=No"),AVERAGEIFS(Metrics!R:R,Metrics!$C:$C,"="&amp;$C74))),"-")</f>
        <v>72.585327779165326</v>
      </c>
      <c r="J74" s="130">
        <f>IFERROR(IF($T$6,IF($T$1,AVERAGEIFS(Metrics!T:T,Metrics!$C:$C,"="&amp;$C74,Metrics!$AM:$AM,"=No",Metrics!$G:$G,"=Full Reporter"),AVERAGEIFS(Metrics!T:T,Metrics!$C:$C,"="&amp;$C74,Metrics!$G:$G,"=Full Reporter")),IF($T$1,AVERAGEIFS(Metrics!T:T,Metrics!$C:$C,"="&amp;$C74,Metrics!$AM:$AM,"=No"),AVERAGEIFS(Metrics!T:T,Metrics!$C:$C,"="&amp;$C74))),"-")</f>
        <v>9.574856964806914</v>
      </c>
      <c r="K74" s="129">
        <f>IFERROR(IF($T$6,IF($T$1,AVERAGEIFS(Metrics!V:V,Metrics!$C:$C,"="&amp;$C74,Metrics!$AM:$AM,"=No",Metrics!$G:$G,"=Full Reporter"),AVERAGEIFS(Metrics!V:V,Metrics!$C:$C,"="&amp;$C74,Metrics!$G:$G,"=Full Reporter")),IF($T$1,AVERAGEIFS(Metrics!V:V,Metrics!$C:$C,"="&amp;$C74,Metrics!$AM:$AM,"=No"),AVERAGEIFS(Metrics!V:V,Metrics!$C:$C,"="&amp;$C74))),"-")</f>
        <v>23.066184010701445</v>
      </c>
      <c r="L74" s="129">
        <f>IFERROR(IF($T$6,IF($T$1,AVERAGEIFS(Metrics!X:X,Metrics!$C:$C,"="&amp;$C74,Metrics!$AM:$AM,"=No",Metrics!$G:$G,"=Full Reporter"),AVERAGEIFS(Metrics!X:X,Metrics!$C:$C,"="&amp;$C74,Metrics!$G:$G,"=Full Reporter")),IF($T$1,AVERAGEIFS(Metrics!X:X,Metrics!$C:$C,"="&amp;$C74,Metrics!$AM:$AM,"=No"),AVERAGEIFS(Metrics!X:X,Metrics!$C:$C,"="&amp;$C74))),"-")</f>
        <v>2.514652897323356</v>
      </c>
      <c r="M74" s="131">
        <f>IF($T$6,IF($T$1,SUMIFS(Metrics!AA:AA,Metrics!$C:$C,"="&amp;$C74,Metrics!$AM:$AM,"=No",Metrics!$G:$G,"=Full Reporter"),SUMIFS(Metrics!AA:AA,Metrics!$C:$C,"="&amp;$C74,Metrics!$G:$G,"=Full Reporter")),IF($T$1,SUMIFS(Metrics!AA:AA,Metrics!$C:$C,"="&amp;$C74,Metrics!$AM:$AM,"=No"),SUMIFS(Metrics!AA:AA,Metrics!$C:$C,"="&amp;$C74)))</f>
        <v>82830700</v>
      </c>
      <c r="N74" s="131">
        <f>IF($T$6,IF($T$1,SUMIFS(Metrics!AC:AC,Metrics!$C:$C,"="&amp;$C74,Metrics!$AM:$AM,"=No",Metrics!$G:$G,"=Full Reporter"),SUMIFS(Metrics!AC:AC,Metrics!$C:$C,"="&amp;$C74,Metrics!$G:$G,"=Full Reporter")),IF($T$1,SUMIFS(Metrics!AC:AC,Metrics!$C:$C,"="&amp;$C74,Metrics!$AM:$AM,"=No"),SUMIFS(Metrics!AC:AC,Metrics!$C:$C,"="&amp;$C74)))</f>
        <v>402258311</v>
      </c>
      <c r="O74" s="132">
        <f>IF($T$6,IF($T$1,SUMIFS(Metrics!AE:AE,Metrics!$C:$C,"="&amp;$C74,Metrics!$AM:$AM,"=No",Metrics!$G:$G,"=Full Reporter"),SUMIFS(Metrics!AE:AE,Metrics!$C:$C,"="&amp;$C74,Metrics!$G:$G,"=Full Reporter")),IF($T$1,SUMIFS(Metrics!AE:AE,Metrics!$C:$C,"="&amp;$C74,Metrics!$AM:$AM,"=No"),SUMIFS(Metrics!AE:AE,Metrics!$C:$C,"="&amp;$C74)))</f>
        <v>98099021</v>
      </c>
      <c r="P74" s="132">
        <f>IF($T$6,IF($T$1,SUMIFS(Metrics!AG:AG,Metrics!$C:$C,"="&amp;$C74,Metrics!$AM:$AM,"=No",Metrics!$G:$G,"=Full Reporter"),SUMIFS(Metrics!AG:AG,Metrics!$C:$C,"="&amp;$C74,Metrics!$G:$G,"=Full Reporter")),IF($T$1,SUMIFS(Metrics!AG:AG,Metrics!$C:$C,"="&amp;$C74,Metrics!$AM:$AM,"=No"),SUMIFS(Metrics!AG:AG,Metrics!$C:$C,"="&amp;$C74)))</f>
        <v>4370791</v>
      </c>
      <c r="Q74" s="132">
        <f>IF($T$6,IF($T$1,SUMIFS(Metrics!AI:AI,Metrics!$C:$C,"="&amp;$C74,Metrics!$AM:$AM,"=No",Metrics!$G:$G,"=Full Reporter"),SUMIFS(Metrics!AI:AI,Metrics!$C:$C,"="&amp;$C74,Metrics!$G:$G,"=Full Reporter")),IF($T$1,SUMIFS(Metrics!AI:AI,Metrics!$C:$C,"="&amp;$C74,Metrics!$AM:$AM,"=No"),SUMIFS(Metrics!AI:AI,Metrics!$C:$C,"="&amp;$C74)))</f>
        <v>458187996</v>
      </c>
      <c r="R74" s="133">
        <f>IF($T$6,IF($T$1,SUMIFS(Metrics!AK:AK,Metrics!$C:$C,"="&amp;$C74,Metrics!$AM:$AM,"=No",Metrics!$G:$G,"=Full Reporter"),SUMIFS(Metrics!AK:AK,Metrics!$C:$C,"="&amp;$C74,Metrics!$G:$G,"=Full Reporter")),IF($T$1,SUMIFS(Metrics!AK:AK,Metrics!$C:$C,"="&amp;$C74,Metrics!$AM:$AM,"=No"),SUMIFS(Metrics!AK:AK,Metrics!$C:$C,"="&amp;$C74)))</f>
        <v>65036638</v>
      </c>
      <c r="S74" s="71"/>
      <c r="T74" s="71"/>
      <c r="U74" s="71"/>
      <c r="V74" s="71"/>
      <c r="W74" s="71"/>
      <c r="X74" s="71"/>
      <c r="Y74" s="71"/>
    </row>
    <row r="75" spans="1:25">
      <c r="A75" s="111"/>
      <c r="B75" s="111"/>
      <c r="C75" s="165" t="s">
        <v>28</v>
      </c>
      <c r="D75" s="166" t="s">
        <v>6195</v>
      </c>
      <c r="E75" s="167"/>
      <c r="F75" s="132">
        <f>IF($T$6,IF($T$1,SUMIFS(Metrics!L:L,Metrics!$C:$C,"="&amp;$C75,Metrics!$AM:$AM,"=No",Metrics!$G:$G,"=Full Reporter"),SUMIFS(Metrics!L:L,Metrics!$C:$C,"="&amp;$C75,Metrics!$G:$G,"=Full Reporter")),IF($T$1,SUMIFS(Metrics!L:L,Metrics!$C:$C,"="&amp;$C75,Metrics!$AM:$AM,"=No"),SUMIFS(Metrics!L:L,Metrics!$C:$C,"="&amp;$C75)))</f>
        <v>18447</v>
      </c>
      <c r="G75" s="129">
        <f>IFERROR(IF($T$6,IF($T$1,AVERAGEIFS(Metrics!N:N,Metrics!$C:$C,"="&amp;$C75,Metrics!$AM:$AM,"=No",Metrics!$G:$G,"=Full Reporter"),AVERAGEIFS(Metrics!N:N,Metrics!$C:$C,"="&amp;$C75,Metrics!$G:$G,"=Full Reporter")),IF($T$1,AVERAGEIFS(Metrics!N:N,Metrics!$C:$C,"="&amp;$C75,Metrics!$AM:$AM,"=No"),AVERAGEIFS(Metrics!N:N,Metrics!$C:$C,"="&amp;$C75))),"-")</f>
        <v>2.3112208483389503</v>
      </c>
      <c r="H75" s="130">
        <f>IFERROR(IF($T$6,IF($T$1,AVERAGEIFS(Metrics!P:P,Metrics!$C:$C,"="&amp;$C75,Metrics!$AM:$AM,"=No",Metrics!$G:$G,"=Full Reporter"),AVERAGEIFS(Metrics!P:P,Metrics!$C:$C,"="&amp;$C75,Metrics!$G:$G,"=Full Reporter")),IF($T$1,AVERAGEIFS(Metrics!P:P,Metrics!$C:$C,"="&amp;$C75,Metrics!$AM:$AM,"=No"),AVERAGEIFS(Metrics!P:P,Metrics!$C:$C,"="&amp;$C75))),"-")</f>
        <v>0.17614462041205861</v>
      </c>
      <c r="I75" s="129">
        <f>IFERROR(IF($T$6,IF($T$1,AVERAGEIFS(Metrics!R:R,Metrics!$C:$C,"="&amp;$C75,Metrics!$AM:$AM,"=No",Metrics!$G:$G,"=Full Reporter"),AVERAGEIFS(Metrics!R:R,Metrics!$C:$C,"="&amp;$C75,Metrics!$G:$G,"=Full Reporter")),IF($T$1,AVERAGEIFS(Metrics!R:R,Metrics!$C:$C,"="&amp;$C75,Metrics!$AM:$AM,"=No"),AVERAGEIFS(Metrics!R:R,Metrics!$C:$C,"="&amp;$C75))),"-")</f>
        <v>122.4197335657549</v>
      </c>
      <c r="J75" s="130">
        <f>IFERROR(IF($T$6,IF($T$1,AVERAGEIFS(Metrics!T:T,Metrics!$C:$C,"="&amp;$C75,Metrics!$AM:$AM,"=No",Metrics!$G:$G,"=Full Reporter"),AVERAGEIFS(Metrics!T:T,Metrics!$C:$C,"="&amp;$C75,Metrics!$G:$G,"=Full Reporter")),IF($T$1,AVERAGEIFS(Metrics!T:T,Metrics!$C:$C,"="&amp;$C75,Metrics!$AM:$AM,"=No"),AVERAGEIFS(Metrics!T:T,Metrics!$C:$C,"="&amp;$C75))),"-")</f>
        <v>14.261770764783369</v>
      </c>
      <c r="K75" s="129">
        <f>IFERROR(IF($T$6,IF($T$1,AVERAGEIFS(Metrics!V:V,Metrics!$C:$C,"="&amp;$C75,Metrics!$AM:$AM,"=No",Metrics!$G:$G,"=Full Reporter"),AVERAGEIFS(Metrics!V:V,Metrics!$C:$C,"="&amp;$C75,Metrics!$G:$G,"=Full Reporter")),IF($T$1,AVERAGEIFS(Metrics!V:V,Metrics!$C:$C,"="&amp;$C75,Metrics!$AM:$AM,"=No"),AVERAGEIFS(Metrics!V:V,Metrics!$C:$C,"="&amp;$C75))),"-")</f>
        <v>23.136739285611259</v>
      </c>
      <c r="L75" s="129">
        <f>IFERROR(IF($T$6,IF($T$1,AVERAGEIFS(Metrics!X:X,Metrics!$C:$C,"="&amp;$C75,Metrics!$AM:$AM,"=No",Metrics!$G:$G,"=Full Reporter"),AVERAGEIFS(Metrics!X:X,Metrics!$C:$C,"="&amp;$C75,Metrics!$G:$G,"=Full Reporter")),IF($T$1,AVERAGEIFS(Metrics!X:X,Metrics!$C:$C,"="&amp;$C75,Metrics!$AM:$AM,"=No"),AVERAGEIFS(Metrics!X:X,Metrics!$C:$C,"="&amp;$C75))),"-")</f>
        <v>2.6896797994396158</v>
      </c>
      <c r="M75" s="131">
        <f>IF($T$6,IF($T$1,SUMIFS(Metrics!AA:AA,Metrics!$C:$C,"="&amp;$C75,Metrics!$AM:$AM,"=No",Metrics!$G:$G,"=Full Reporter"),SUMIFS(Metrics!AA:AA,Metrics!$C:$C,"="&amp;$C75,Metrics!$G:$G,"=Full Reporter")),IF($T$1,SUMIFS(Metrics!AA:AA,Metrics!$C:$C,"="&amp;$C75,Metrics!$AM:$AM,"=No"),SUMIFS(Metrics!AA:AA,Metrics!$C:$C,"="&amp;$C75)))</f>
        <v>1872801900</v>
      </c>
      <c r="N75" s="131">
        <f>IF($T$6,IF($T$1,SUMIFS(Metrics!AC:AC,Metrics!$C:$C,"="&amp;$C75,Metrics!$AM:$AM,"=No",Metrics!$G:$G,"=Full Reporter"),SUMIFS(Metrics!AC:AC,Metrics!$C:$C,"="&amp;$C75,Metrics!$G:$G,"=Full Reporter")),IF($T$1,SUMIFS(Metrics!AC:AC,Metrics!$C:$C,"="&amp;$C75,Metrics!$AM:$AM,"=No"),SUMIFS(Metrics!AC:AC,Metrics!$C:$C,"="&amp;$C75)))</f>
        <v>6274286314</v>
      </c>
      <c r="O75" s="132">
        <f>IF($T$6,IF($T$1,SUMIFS(Metrics!AE:AE,Metrics!$C:$C,"="&amp;$C75,Metrics!$AM:$AM,"=No",Metrics!$G:$G,"=Full Reporter"),SUMIFS(Metrics!AE:AE,Metrics!$C:$C,"="&amp;$C75,Metrics!$G:$G,"=Full Reporter")),IF($T$1,SUMIFS(Metrics!AE:AE,Metrics!$C:$C,"="&amp;$C75,Metrics!$AM:$AM,"=No"),SUMIFS(Metrics!AE:AE,Metrics!$C:$C,"="&amp;$C75)))</f>
        <v>1435298779</v>
      </c>
      <c r="P75" s="132">
        <f>IF($T$6,IF($T$1,SUMIFS(Metrics!AG:AG,Metrics!$C:$C,"="&amp;$C75,Metrics!$AM:$AM,"=No",Metrics!$G:$G,"=Full Reporter"),SUMIFS(Metrics!AG:AG,Metrics!$C:$C,"="&amp;$C75,Metrics!$G:$G,"=Full Reporter")),IF($T$1,SUMIFS(Metrics!AG:AG,Metrics!$C:$C,"="&amp;$C75,Metrics!$AM:$AM,"=No"),SUMIFS(Metrics!AG:AG,Metrics!$C:$C,"="&amp;$C75)))</f>
        <v>43068867</v>
      </c>
      <c r="Q75" s="132">
        <f>IF($T$6,IF($T$1,SUMIFS(Metrics!AI:AI,Metrics!$C:$C,"="&amp;$C75,Metrics!$AM:$AM,"=No",Metrics!$G:$G,"=Full Reporter"),SUMIFS(Metrics!AI:AI,Metrics!$C:$C,"="&amp;$C75,Metrics!$G:$G,"=Full Reporter")),IF($T$1,SUMIFS(Metrics!AI:AI,Metrics!$C:$C,"="&amp;$C75,Metrics!$AM:$AM,"=No"),SUMIFS(Metrics!AI:AI,Metrics!$C:$C,"="&amp;$C75)))</f>
        <v>8508749900</v>
      </c>
      <c r="R75" s="133">
        <f>IF($T$6,IF($T$1,SUMIFS(Metrics!AK:AK,Metrics!$C:$C,"="&amp;$C75,Metrics!$AM:$AM,"=No",Metrics!$G:$G,"=Full Reporter"),SUMIFS(Metrics!AK:AK,Metrics!$C:$C,"="&amp;$C75,Metrics!$G:$G,"=Full Reporter")),IF($T$1,SUMIFS(Metrics!AK:AK,Metrics!$C:$C,"="&amp;$C75,Metrics!$AM:$AM,"=No"),SUMIFS(Metrics!AK:AK,Metrics!$C:$C,"="&amp;$C75)))</f>
        <v>660672051</v>
      </c>
      <c r="S75" s="71"/>
      <c r="T75" s="71"/>
      <c r="U75" s="71"/>
      <c r="V75" s="71"/>
      <c r="W75" s="71"/>
      <c r="X75" s="71"/>
      <c r="Y75" s="71"/>
    </row>
    <row r="76" spans="1:25">
      <c r="A76" s="111"/>
      <c r="B76" s="111"/>
      <c r="C76" s="165" t="s">
        <v>41</v>
      </c>
      <c r="D76" s="166" t="s">
        <v>6196</v>
      </c>
      <c r="E76" s="167"/>
      <c r="F76" s="132">
        <f>IF($T$6,IF($T$1,SUMIFS(Metrics!L:L,Metrics!$C:$C,"="&amp;$C76,Metrics!$AM:$AM,"=No",Metrics!$G:$G,"=Full Reporter"),SUMIFS(Metrics!L:L,Metrics!$C:$C,"="&amp;$C76,Metrics!$G:$G,"=Full Reporter")),IF($T$1,SUMIFS(Metrics!L:L,Metrics!$C:$C,"="&amp;$C76,Metrics!$AM:$AM,"=No"),SUMIFS(Metrics!L:L,Metrics!$C:$C,"="&amp;$C76)))</f>
        <v>2408</v>
      </c>
      <c r="G76" s="129">
        <f>IFERROR(IF($T$6,IF($T$1,AVERAGEIFS(Metrics!N:N,Metrics!$C:$C,"="&amp;$C76,Metrics!$AM:$AM,"=No",Metrics!$G:$G,"=Full Reporter"),AVERAGEIFS(Metrics!N:N,Metrics!$C:$C,"="&amp;$C76,Metrics!$G:$G,"=Full Reporter")),IF($T$1,AVERAGEIFS(Metrics!N:N,Metrics!$C:$C,"="&amp;$C76,Metrics!$AM:$AM,"=No"),AVERAGEIFS(Metrics!N:N,Metrics!$C:$C,"="&amp;$C76))),"-")</f>
        <v>1.4678163048369723</v>
      </c>
      <c r="H76" s="130">
        <f>IFERROR(IF($T$6,IF($T$1,AVERAGEIFS(Metrics!P:P,Metrics!$C:$C,"="&amp;$C76,Metrics!$AM:$AM,"=No",Metrics!$G:$G,"=Full Reporter"),AVERAGEIFS(Metrics!P:P,Metrics!$C:$C,"="&amp;$C76,Metrics!$G:$G,"=Full Reporter")),IF($T$1,AVERAGEIFS(Metrics!P:P,Metrics!$C:$C,"="&amp;$C76,Metrics!$AM:$AM,"=No"),AVERAGEIFS(Metrics!P:P,Metrics!$C:$C,"="&amp;$C76))),"-")</f>
        <v>0.12496943036332329</v>
      </c>
      <c r="I76" s="129">
        <f>IFERROR(IF($T$6,IF($T$1,AVERAGEIFS(Metrics!R:R,Metrics!$C:$C,"="&amp;$C76,Metrics!$AM:$AM,"=No",Metrics!$G:$G,"=Full Reporter"),AVERAGEIFS(Metrics!R:R,Metrics!$C:$C,"="&amp;$C76,Metrics!$G:$G,"=Full Reporter")),IF($T$1,AVERAGEIFS(Metrics!R:R,Metrics!$C:$C,"="&amp;$C76,Metrics!$AM:$AM,"=No"),AVERAGEIFS(Metrics!R:R,Metrics!$C:$C,"="&amp;$C76))),"-")</f>
        <v>80.335000048998396</v>
      </c>
      <c r="J76" s="130">
        <f>IFERROR(IF($T$6,IF($T$1,AVERAGEIFS(Metrics!T:T,Metrics!$C:$C,"="&amp;$C76,Metrics!$AM:$AM,"=No",Metrics!$G:$G,"=Full Reporter"),AVERAGEIFS(Metrics!T:T,Metrics!$C:$C,"="&amp;$C76,Metrics!$G:$G,"=Full Reporter")),IF($T$1,AVERAGEIFS(Metrics!T:T,Metrics!$C:$C,"="&amp;$C76,Metrics!$AM:$AM,"=No"),AVERAGEIFS(Metrics!T:T,Metrics!$C:$C,"="&amp;$C76))),"-")</f>
        <v>9.5661344445181804</v>
      </c>
      <c r="K76" s="129">
        <f>IFERROR(IF($T$6,IF($T$1,AVERAGEIFS(Metrics!V:V,Metrics!$C:$C,"="&amp;$C76,Metrics!$AM:$AM,"=No",Metrics!$G:$G,"=Full Reporter"),AVERAGEIFS(Metrics!V:V,Metrics!$C:$C,"="&amp;$C76,Metrics!$G:$G,"=Full Reporter")),IF($T$1,AVERAGEIFS(Metrics!V:V,Metrics!$C:$C,"="&amp;$C76,Metrics!$AM:$AM,"=No"),AVERAGEIFS(Metrics!V:V,Metrics!$C:$C,"="&amp;$C76))),"-")</f>
        <v>18.404640925726213</v>
      </c>
      <c r="L76" s="129">
        <f>IFERROR(IF($T$6,IF($T$1,AVERAGEIFS(Metrics!X:X,Metrics!$C:$C,"="&amp;$C76,Metrics!$AM:$AM,"=No",Metrics!$G:$G,"=Full Reporter"),AVERAGEIFS(Metrics!X:X,Metrics!$C:$C,"="&amp;$C76,Metrics!$G:$G,"=Full Reporter")),IF($T$1,AVERAGEIFS(Metrics!X:X,Metrics!$C:$C,"="&amp;$C76,Metrics!$AM:$AM,"=No"),AVERAGEIFS(Metrics!X:X,Metrics!$C:$C,"="&amp;$C76))),"-")</f>
        <v>2.3102322885469548</v>
      </c>
      <c r="M76" s="131">
        <f>IF($T$6,IF($T$1,SUMIFS(Metrics!AA:AA,Metrics!$C:$C,"="&amp;$C76,Metrics!$AM:$AM,"=No",Metrics!$G:$G,"=Full Reporter"),SUMIFS(Metrics!AA:AA,Metrics!$C:$C,"="&amp;$C76,Metrics!$G:$G,"=Full Reporter")),IF($T$1,SUMIFS(Metrics!AA:AA,Metrics!$C:$C,"="&amp;$C76,Metrics!$AM:$AM,"=No"),SUMIFS(Metrics!AA:AA,Metrics!$C:$C,"="&amp;$C76)))</f>
        <v>138233813</v>
      </c>
      <c r="N76" s="131">
        <f>IF($T$6,IF($T$1,SUMIFS(Metrics!AC:AC,Metrics!$C:$C,"="&amp;$C76,Metrics!$AM:$AM,"=No",Metrics!$G:$G,"=Full Reporter"),SUMIFS(Metrics!AC:AC,Metrics!$C:$C,"="&amp;$C76,Metrics!$G:$G,"=Full Reporter")),IF($T$1,SUMIFS(Metrics!AC:AC,Metrics!$C:$C,"="&amp;$C76,Metrics!$AM:$AM,"=No"),SUMIFS(Metrics!AC:AC,Metrics!$C:$C,"="&amp;$C76)))</f>
        <v>595581983</v>
      </c>
      <c r="O76" s="132">
        <f>IF($T$6,IF($T$1,SUMIFS(Metrics!AE:AE,Metrics!$C:$C,"="&amp;$C76,Metrics!$AM:$AM,"=No",Metrics!$G:$G,"=Full Reporter"),SUMIFS(Metrics!AE:AE,Metrics!$C:$C,"="&amp;$C76,Metrics!$G:$G,"=Full Reporter")),IF($T$1,SUMIFS(Metrics!AE:AE,Metrics!$C:$C,"="&amp;$C76,Metrics!$AM:$AM,"=No"),SUMIFS(Metrics!AE:AE,Metrics!$C:$C,"="&amp;$C76)))</f>
        <v>125584005</v>
      </c>
      <c r="P76" s="132">
        <f>IF($T$6,IF($T$1,SUMIFS(Metrics!AG:AG,Metrics!$C:$C,"="&amp;$C76,Metrics!$AM:$AM,"=No",Metrics!$G:$G,"=Full Reporter"),SUMIFS(Metrics!AG:AG,Metrics!$C:$C,"="&amp;$C76,Metrics!$G:$G,"=Full Reporter")),IF($T$1,SUMIFS(Metrics!AG:AG,Metrics!$C:$C,"="&amp;$C76,Metrics!$AM:$AM,"=No"),SUMIFS(Metrics!AG:AG,Metrics!$C:$C,"="&amp;$C76)))</f>
        <v>5901493</v>
      </c>
      <c r="Q76" s="132">
        <f>IF($T$6,IF($T$1,SUMIFS(Metrics!AI:AI,Metrics!$C:$C,"="&amp;$C76,Metrics!$AM:$AM,"=No",Metrics!$G:$G,"=Full Reporter"),SUMIFS(Metrics!AI:AI,Metrics!$C:$C,"="&amp;$C76,Metrics!$G:$G,"=Full Reporter")),IF($T$1,SUMIFS(Metrics!AI:AI,Metrics!$C:$C,"="&amp;$C76,Metrics!$AM:$AM,"=No"),SUMIFS(Metrics!AI:AI,Metrics!$C:$C,"="&amp;$C76)))</f>
        <v>634257808</v>
      </c>
      <c r="R76" s="133">
        <f>IF($T$6,IF($T$1,SUMIFS(Metrics!AK:AK,Metrics!$C:$C,"="&amp;$C76,Metrics!$AM:$AM,"=No",Metrics!$G:$G,"=Full Reporter"),SUMIFS(Metrics!AK:AK,Metrics!$C:$C,"="&amp;$C76,Metrics!$G:$G,"=Full Reporter")),IF($T$1,SUMIFS(Metrics!AK:AK,Metrics!$C:$C,"="&amp;$C76,Metrics!$AM:$AM,"=No"),SUMIFS(Metrics!AK:AK,Metrics!$C:$C,"="&amp;$C76)))</f>
        <v>87764925</v>
      </c>
      <c r="S76" s="71"/>
      <c r="T76" s="71"/>
      <c r="U76" s="71"/>
      <c r="V76" s="71"/>
      <c r="W76" s="71"/>
      <c r="X76" s="71"/>
      <c r="Y76" s="71"/>
    </row>
    <row r="77" spans="1:25">
      <c r="A77" s="111"/>
      <c r="B77" s="111"/>
      <c r="C77" s="165" t="s">
        <v>43</v>
      </c>
      <c r="D77" s="166" t="s">
        <v>6197</v>
      </c>
      <c r="E77" s="167"/>
      <c r="F77" s="132">
        <f>IF($T$6,IF($T$1,SUMIFS(Metrics!L:L,Metrics!$C:$C,"="&amp;$C77,Metrics!$AM:$AM,"=No",Metrics!$G:$G,"=Full Reporter"),SUMIFS(Metrics!L:L,Metrics!$C:$C,"="&amp;$C77,Metrics!$G:$G,"=Full Reporter")),IF($T$1,SUMIFS(Metrics!L:L,Metrics!$C:$C,"="&amp;$C77,Metrics!$AM:$AM,"=No"),SUMIFS(Metrics!L:L,Metrics!$C:$C,"="&amp;$C77)))</f>
        <v>1272</v>
      </c>
      <c r="G77" s="129">
        <f>IFERROR(IF($T$6,IF($T$1,AVERAGEIFS(Metrics!N:N,Metrics!$C:$C,"="&amp;$C77,Metrics!$AM:$AM,"=No",Metrics!$G:$G,"=Full Reporter"),AVERAGEIFS(Metrics!N:N,Metrics!$C:$C,"="&amp;$C77,Metrics!$G:$G,"=Full Reporter")),IF($T$1,AVERAGEIFS(Metrics!N:N,Metrics!$C:$C,"="&amp;$C77,Metrics!$AM:$AM,"=No"),AVERAGEIFS(Metrics!N:N,Metrics!$C:$C,"="&amp;$C77))),"-")</f>
        <v>1.4932007456568208</v>
      </c>
      <c r="H77" s="130">
        <f>IFERROR(IF($T$6,IF($T$1,AVERAGEIFS(Metrics!P:P,Metrics!$C:$C,"="&amp;$C77,Metrics!$AM:$AM,"=No",Metrics!$G:$G,"=Full Reporter"),AVERAGEIFS(Metrics!P:P,Metrics!$C:$C,"="&amp;$C77,Metrics!$G:$G,"=Full Reporter")),IF($T$1,AVERAGEIFS(Metrics!P:P,Metrics!$C:$C,"="&amp;$C77,Metrics!$AM:$AM,"=No"),AVERAGEIFS(Metrics!P:P,Metrics!$C:$C,"="&amp;$C77))),"-")</f>
        <v>0.14768697438170814</v>
      </c>
      <c r="I77" s="129">
        <f>IFERROR(IF($T$6,IF($T$1,AVERAGEIFS(Metrics!R:R,Metrics!$C:$C,"="&amp;$C77,Metrics!$AM:$AM,"=No",Metrics!$G:$G,"=Full Reporter"),AVERAGEIFS(Metrics!R:R,Metrics!$C:$C,"="&amp;$C77,Metrics!$G:$G,"=Full Reporter")),IF($T$1,AVERAGEIFS(Metrics!R:R,Metrics!$C:$C,"="&amp;$C77,Metrics!$AM:$AM,"=No"),AVERAGEIFS(Metrics!R:R,Metrics!$C:$C,"="&amp;$C77))),"-")</f>
        <v>99.45739776316924</v>
      </c>
      <c r="J77" s="130">
        <f>IFERROR(IF($T$6,IF($T$1,AVERAGEIFS(Metrics!T:T,Metrics!$C:$C,"="&amp;$C77,Metrics!$AM:$AM,"=No",Metrics!$G:$G,"=Full Reporter"),AVERAGEIFS(Metrics!T:T,Metrics!$C:$C,"="&amp;$C77,Metrics!$G:$G,"=Full Reporter")),IF($T$1,AVERAGEIFS(Metrics!T:T,Metrics!$C:$C,"="&amp;$C77,Metrics!$AM:$AM,"=No"),AVERAGEIFS(Metrics!T:T,Metrics!$C:$C,"="&amp;$C77))),"-")</f>
        <v>10.670625048730638</v>
      </c>
      <c r="K77" s="129">
        <f>IFERROR(IF($T$6,IF($T$1,AVERAGEIFS(Metrics!V:V,Metrics!$C:$C,"="&amp;$C77,Metrics!$AM:$AM,"=No",Metrics!$G:$G,"=Full Reporter"),AVERAGEIFS(Metrics!V:V,Metrics!$C:$C,"="&amp;$C77,Metrics!$G:$G,"=Full Reporter")),IF($T$1,AVERAGEIFS(Metrics!V:V,Metrics!$C:$C,"="&amp;$C77,Metrics!$AM:$AM,"=No"),AVERAGEIFS(Metrics!V:V,Metrics!$C:$C,"="&amp;$C77))),"-")</f>
        <v>17.305189799917351</v>
      </c>
      <c r="L77" s="129">
        <f>IFERROR(IF($T$6,IF($T$1,AVERAGEIFS(Metrics!X:X,Metrics!$C:$C,"="&amp;$C77,Metrics!$AM:$AM,"=No",Metrics!$G:$G,"=Full Reporter"),AVERAGEIFS(Metrics!X:X,Metrics!$C:$C,"="&amp;$C77,Metrics!$G:$G,"=Full Reporter")),IF($T$1,AVERAGEIFS(Metrics!X:X,Metrics!$C:$C,"="&amp;$C77,Metrics!$AM:$AM,"=No"),AVERAGEIFS(Metrics!X:X,Metrics!$C:$C,"="&amp;$C77))),"-")</f>
        <v>3.1236607959788558</v>
      </c>
      <c r="M77" s="131">
        <f>IF($T$6,IF($T$1,SUMIFS(Metrics!AA:AA,Metrics!$C:$C,"="&amp;$C77,Metrics!$AM:$AM,"=No",Metrics!$G:$G,"=Full Reporter"),SUMIFS(Metrics!AA:AA,Metrics!$C:$C,"="&amp;$C77,Metrics!$G:$G,"=Full Reporter")),IF($T$1,SUMIFS(Metrics!AA:AA,Metrics!$C:$C,"="&amp;$C77,Metrics!$AM:$AM,"=No"),SUMIFS(Metrics!AA:AA,Metrics!$C:$C,"="&amp;$C77)))</f>
        <v>47727055</v>
      </c>
      <c r="N77" s="131">
        <f>IF($T$6,IF($T$1,SUMIFS(Metrics!AC:AC,Metrics!$C:$C,"="&amp;$C77,Metrics!$AM:$AM,"=No",Metrics!$G:$G,"=Full Reporter"),SUMIFS(Metrics!AC:AC,Metrics!$C:$C,"="&amp;$C77,Metrics!$G:$G,"=Full Reporter")),IF($T$1,SUMIFS(Metrics!AC:AC,Metrics!$C:$C,"="&amp;$C77,Metrics!$AM:$AM,"=No"),SUMIFS(Metrics!AC:AC,Metrics!$C:$C,"="&amp;$C77)))</f>
        <v>276217616</v>
      </c>
      <c r="O77" s="132">
        <f>IF($T$6,IF($T$1,SUMIFS(Metrics!AE:AE,Metrics!$C:$C,"="&amp;$C77,Metrics!$AM:$AM,"=No",Metrics!$G:$G,"=Full Reporter"),SUMIFS(Metrics!AE:AE,Metrics!$C:$C,"="&amp;$C77,Metrics!$G:$G,"=Full Reporter")),IF($T$1,SUMIFS(Metrics!AE:AE,Metrics!$C:$C,"="&amp;$C77,Metrics!$AM:$AM,"=No"),SUMIFS(Metrics!AE:AE,Metrics!$C:$C,"="&amp;$C77)))</f>
        <v>45661439</v>
      </c>
      <c r="P77" s="132">
        <f>IF($T$6,IF($T$1,SUMIFS(Metrics!AG:AG,Metrics!$C:$C,"="&amp;$C77,Metrics!$AM:$AM,"=No",Metrics!$G:$G,"=Full Reporter"),SUMIFS(Metrics!AG:AG,Metrics!$C:$C,"="&amp;$C77,Metrics!$G:$G,"=Full Reporter")),IF($T$1,SUMIFS(Metrics!AG:AG,Metrics!$C:$C,"="&amp;$C77,Metrics!$AM:$AM,"=No"),SUMIFS(Metrics!AG:AG,Metrics!$C:$C,"="&amp;$C77)))</f>
        <v>2431867</v>
      </c>
      <c r="Q77" s="132">
        <f>IF($T$6,IF($T$1,SUMIFS(Metrics!AI:AI,Metrics!$C:$C,"="&amp;$C77,Metrics!$AM:$AM,"=No",Metrics!$G:$G,"=Full Reporter"),SUMIFS(Metrics!AI:AI,Metrics!$C:$C,"="&amp;$C77,Metrics!$G:$G,"=Full Reporter")),IF($T$1,SUMIFS(Metrics!AI:AI,Metrics!$C:$C,"="&amp;$C77,Metrics!$AM:$AM,"=No"),SUMIFS(Metrics!AI:AI,Metrics!$C:$C,"="&amp;$C77)))</f>
        <v>198921294</v>
      </c>
      <c r="R77" s="133">
        <f>IF($T$6,IF($T$1,SUMIFS(Metrics!AK:AK,Metrics!$C:$C,"="&amp;$C77,Metrics!$AM:$AM,"=No",Metrics!$G:$G,"=Full Reporter"),SUMIFS(Metrics!AK:AK,Metrics!$C:$C,"="&amp;$C77,Metrics!$G:$G,"=Full Reporter")),IF($T$1,SUMIFS(Metrics!AK:AK,Metrics!$C:$C,"="&amp;$C77,Metrics!$AM:$AM,"=No"),SUMIFS(Metrics!AK:AK,Metrics!$C:$C,"="&amp;$C77)))</f>
        <v>33282095</v>
      </c>
      <c r="S77" s="71"/>
      <c r="T77" s="71"/>
      <c r="U77" s="71"/>
      <c r="V77" s="71"/>
      <c r="W77" s="71"/>
      <c r="X77" s="71"/>
      <c r="Y77" s="71"/>
    </row>
    <row r="78" spans="1:25">
      <c r="A78" s="111"/>
      <c r="B78" s="111"/>
      <c r="C78" s="165" t="s">
        <v>46</v>
      </c>
      <c r="D78" s="166" t="s">
        <v>6198</v>
      </c>
      <c r="E78" s="167"/>
      <c r="F78" s="132">
        <f>IF($T$6,IF($T$1,SUMIFS(Metrics!L:L,Metrics!$C:$C,"="&amp;$C78,Metrics!$AM:$AM,"=No",Metrics!$G:$G,"=Full Reporter"),SUMIFS(Metrics!L:L,Metrics!$C:$C,"="&amp;$C78,Metrics!$G:$G,"=Full Reporter")),IF($T$1,SUMIFS(Metrics!L:L,Metrics!$C:$C,"="&amp;$C78,Metrics!$AM:$AM,"=No"),SUMIFS(Metrics!L:L,Metrics!$C:$C,"="&amp;$C78)))</f>
        <v>3261</v>
      </c>
      <c r="G78" s="129">
        <f>IFERROR(IF($T$6,IF($T$1,AVERAGEIFS(Metrics!N:N,Metrics!$C:$C,"="&amp;$C78,Metrics!$AM:$AM,"=No",Metrics!$G:$G,"=Full Reporter"),AVERAGEIFS(Metrics!N:N,Metrics!$C:$C,"="&amp;$C78,Metrics!$G:$G,"=Full Reporter")),IF($T$1,AVERAGEIFS(Metrics!N:N,Metrics!$C:$C,"="&amp;$C78,Metrics!$AM:$AM,"=No"),AVERAGEIFS(Metrics!N:N,Metrics!$C:$C,"="&amp;$C78))),"-")</f>
        <v>2.6383541615547812</v>
      </c>
      <c r="H78" s="130">
        <f>IFERROR(IF($T$6,IF($T$1,AVERAGEIFS(Metrics!P:P,Metrics!$C:$C,"="&amp;$C78,Metrics!$AM:$AM,"=No",Metrics!$G:$G,"=Full Reporter"),AVERAGEIFS(Metrics!P:P,Metrics!$C:$C,"="&amp;$C78,Metrics!$G:$G,"=Full Reporter")),IF($T$1,AVERAGEIFS(Metrics!P:P,Metrics!$C:$C,"="&amp;$C78,Metrics!$AM:$AM,"=No"),AVERAGEIFS(Metrics!P:P,Metrics!$C:$C,"="&amp;$C78))),"-")</f>
        <v>0.39221679001315607</v>
      </c>
      <c r="I78" s="129">
        <f>IFERROR(IF($T$6,IF($T$1,AVERAGEIFS(Metrics!R:R,Metrics!$C:$C,"="&amp;$C78,Metrics!$AM:$AM,"=No",Metrics!$G:$G,"=Full Reporter"),AVERAGEIFS(Metrics!R:R,Metrics!$C:$C,"="&amp;$C78,Metrics!$G:$G,"=Full Reporter")),IF($T$1,AVERAGEIFS(Metrics!R:R,Metrics!$C:$C,"="&amp;$C78,Metrics!$AM:$AM,"=No"),AVERAGEIFS(Metrics!R:R,Metrics!$C:$C,"="&amp;$C78))),"-")</f>
        <v>121.23880895348347</v>
      </c>
      <c r="J78" s="130">
        <f>IFERROR(IF($T$6,IF($T$1,AVERAGEIFS(Metrics!T:T,Metrics!$C:$C,"="&amp;$C78,Metrics!$AM:$AM,"=No",Metrics!$G:$G,"=Full Reporter"),AVERAGEIFS(Metrics!T:T,Metrics!$C:$C,"="&amp;$C78,Metrics!$G:$G,"=Full Reporter")),IF($T$1,AVERAGEIFS(Metrics!T:T,Metrics!$C:$C,"="&amp;$C78,Metrics!$AM:$AM,"=No"),AVERAGEIFS(Metrics!T:T,Metrics!$C:$C,"="&amp;$C78))),"-")</f>
        <v>25.440612965225995</v>
      </c>
      <c r="K78" s="129">
        <f>IFERROR(IF($T$6,IF($T$1,AVERAGEIFS(Metrics!V:V,Metrics!$C:$C,"="&amp;$C78,Metrics!$AM:$AM,"=No",Metrics!$G:$G,"=Full Reporter"),AVERAGEIFS(Metrics!V:V,Metrics!$C:$C,"="&amp;$C78,Metrics!$G:$G,"=Full Reporter")),IF($T$1,AVERAGEIFS(Metrics!V:V,Metrics!$C:$C,"="&amp;$C78,Metrics!$AM:$AM,"=No"),AVERAGEIFS(Metrics!V:V,Metrics!$C:$C,"="&amp;$C78))),"-")</f>
        <v>21.917058934079087</v>
      </c>
      <c r="L78" s="129">
        <f>IFERROR(IF($T$6,IF($T$1,AVERAGEIFS(Metrics!X:X,Metrics!$C:$C,"="&amp;$C78,Metrics!$AM:$AM,"=No",Metrics!$G:$G,"=Full Reporter"),AVERAGEIFS(Metrics!X:X,Metrics!$C:$C,"="&amp;$C78,Metrics!$G:$G,"=Full Reporter")),IF($T$1,AVERAGEIFS(Metrics!X:X,Metrics!$C:$C,"="&amp;$C78,Metrics!$AM:$AM,"=No"),AVERAGEIFS(Metrics!X:X,Metrics!$C:$C,"="&amp;$C78))),"-")</f>
        <v>3.301922326204568</v>
      </c>
      <c r="M78" s="131">
        <f>IF($T$6,IF($T$1,SUMIFS(Metrics!AA:AA,Metrics!$C:$C,"="&amp;$C78,Metrics!$AM:$AM,"=No",Metrics!$G:$G,"=Full Reporter"),SUMIFS(Metrics!AA:AA,Metrics!$C:$C,"="&amp;$C78,Metrics!$G:$G,"=Full Reporter")),IF($T$1,SUMIFS(Metrics!AA:AA,Metrics!$C:$C,"="&amp;$C78,Metrics!$AM:$AM,"=No"),SUMIFS(Metrics!AA:AA,Metrics!$C:$C,"="&amp;$C78)))</f>
        <v>785801598</v>
      </c>
      <c r="N78" s="131">
        <f>IF($T$6,IF($T$1,SUMIFS(Metrics!AC:AC,Metrics!$C:$C,"="&amp;$C78,Metrics!$AM:$AM,"=No",Metrics!$G:$G,"=Full Reporter"),SUMIFS(Metrics!AC:AC,Metrics!$C:$C,"="&amp;$C78,Metrics!$G:$G,"=Full Reporter")),IF($T$1,SUMIFS(Metrics!AC:AC,Metrics!$C:$C,"="&amp;$C78,Metrics!$AM:$AM,"=No"),SUMIFS(Metrics!AC:AC,Metrics!$C:$C,"="&amp;$C78)))</f>
        <v>1742016037</v>
      </c>
      <c r="O78" s="132">
        <f>IF($T$6,IF($T$1,SUMIFS(Metrics!AE:AE,Metrics!$C:$C,"="&amp;$C78,Metrics!$AM:$AM,"=No",Metrics!$G:$G,"=Full Reporter"),SUMIFS(Metrics!AE:AE,Metrics!$C:$C,"="&amp;$C78,Metrics!$G:$G,"=Full Reporter")),IF($T$1,SUMIFS(Metrics!AE:AE,Metrics!$C:$C,"="&amp;$C78,Metrics!$AM:$AM,"=No"),SUMIFS(Metrics!AE:AE,Metrics!$C:$C,"="&amp;$C78)))</f>
        <v>411779999</v>
      </c>
      <c r="P78" s="132">
        <f>IF($T$6,IF($T$1,SUMIFS(Metrics!AG:AG,Metrics!$C:$C,"="&amp;$C78,Metrics!$AM:$AM,"=No",Metrics!$G:$G,"=Full Reporter"),SUMIFS(Metrics!AG:AG,Metrics!$C:$C,"="&amp;$C78,Metrics!$G:$G,"=Full Reporter")),IF($T$1,SUMIFS(Metrics!AG:AG,Metrics!$C:$C,"="&amp;$C78,Metrics!$AM:$AM,"=No"),SUMIFS(Metrics!AG:AG,Metrics!$C:$C,"="&amp;$C78)))</f>
        <v>9495174</v>
      </c>
      <c r="Q78" s="132">
        <f>IF($T$6,IF($T$1,SUMIFS(Metrics!AI:AI,Metrics!$C:$C,"="&amp;$C78,Metrics!$AM:$AM,"=No",Metrics!$G:$G,"=Full Reporter"),SUMIFS(Metrics!AI:AI,Metrics!$C:$C,"="&amp;$C78,Metrics!$G:$G,"=Full Reporter")),IF($T$1,SUMIFS(Metrics!AI:AI,Metrics!$C:$C,"="&amp;$C78,Metrics!$AM:$AM,"=No"),SUMIFS(Metrics!AI:AI,Metrics!$C:$C,"="&amp;$C78)))</f>
        <v>2038163922</v>
      </c>
      <c r="R78" s="133">
        <f>IF($T$6,IF($T$1,SUMIFS(Metrics!AK:AK,Metrics!$C:$C,"="&amp;$C78,Metrics!$AM:$AM,"=No",Metrics!$G:$G,"=Full Reporter"),SUMIFS(Metrics!AK:AK,Metrics!$C:$C,"="&amp;$C78,Metrics!$G:$G,"=Full Reporter")),IF($T$1,SUMIFS(Metrics!AK:AK,Metrics!$C:$C,"="&amp;$C78,Metrics!$AM:$AM,"=No"),SUMIFS(Metrics!AK:AK,Metrics!$C:$C,"="&amp;$C78)))</f>
        <v>145970932</v>
      </c>
      <c r="S78" s="71"/>
      <c r="T78" s="71"/>
      <c r="U78" s="71"/>
      <c r="V78" s="71"/>
      <c r="W78" s="71"/>
      <c r="X78" s="71"/>
      <c r="Y78" s="71"/>
    </row>
    <row r="79" spans="1:25">
      <c r="A79" s="111"/>
      <c r="B79" s="111"/>
      <c r="C79" s="165" t="s">
        <v>47</v>
      </c>
      <c r="D79" s="166" t="s">
        <v>2925</v>
      </c>
      <c r="E79" s="167"/>
      <c r="F79" s="132">
        <f>IF($T$6,IF($T$1,SUMIFS(Metrics!L:L,Metrics!$C:$C,"="&amp;$C79,Metrics!$AM:$AM,"=No",Metrics!$G:$G,"=Full Reporter"),SUMIFS(Metrics!L:L,Metrics!$C:$C,"="&amp;$C79,Metrics!$G:$G,"=Full Reporter")),IF($T$1,SUMIFS(Metrics!L:L,Metrics!$C:$C,"="&amp;$C79,Metrics!$AM:$AM,"=No"),SUMIFS(Metrics!L:L,Metrics!$C:$C,"="&amp;$C79)))</f>
        <v>445</v>
      </c>
      <c r="G79" s="129">
        <f>IFERROR(IF($T$6,IF($T$1,AVERAGEIFS(Metrics!N:N,Metrics!$C:$C,"="&amp;$C79,Metrics!$AM:$AM,"=No",Metrics!$G:$G,"=Full Reporter"),AVERAGEIFS(Metrics!N:N,Metrics!$C:$C,"="&amp;$C79,Metrics!$G:$G,"=Full Reporter")),IF($T$1,AVERAGEIFS(Metrics!N:N,Metrics!$C:$C,"="&amp;$C79,Metrics!$AM:$AM,"=No"),AVERAGEIFS(Metrics!N:N,Metrics!$C:$C,"="&amp;$C79))),"-")</f>
        <v>1.3155422509050272</v>
      </c>
      <c r="H79" s="130">
        <f>IFERROR(IF($T$6,IF($T$1,AVERAGEIFS(Metrics!P:P,Metrics!$C:$C,"="&amp;$C79,Metrics!$AM:$AM,"=No",Metrics!$G:$G,"=Full Reporter"),AVERAGEIFS(Metrics!P:P,Metrics!$C:$C,"="&amp;$C79,Metrics!$G:$G,"=Full Reporter")),IF($T$1,AVERAGEIFS(Metrics!P:P,Metrics!$C:$C,"="&amp;$C79,Metrics!$AM:$AM,"=No"),AVERAGEIFS(Metrics!P:P,Metrics!$C:$C,"="&amp;$C79))),"-")</f>
        <v>7.0866732435589053E-2</v>
      </c>
      <c r="I79" s="129">
        <f>IFERROR(IF($T$6,IF($T$1,AVERAGEIFS(Metrics!R:R,Metrics!$C:$C,"="&amp;$C79,Metrics!$AM:$AM,"=No",Metrics!$G:$G,"=Full Reporter"),AVERAGEIFS(Metrics!R:R,Metrics!$C:$C,"="&amp;$C79,Metrics!$G:$G,"=Full Reporter")),IF($T$1,AVERAGEIFS(Metrics!R:R,Metrics!$C:$C,"="&amp;$C79,Metrics!$AM:$AM,"=No"),AVERAGEIFS(Metrics!R:R,Metrics!$C:$C,"="&amp;$C79))),"-")</f>
        <v>114.73077828473193</v>
      </c>
      <c r="J79" s="130">
        <f>IFERROR(IF($T$6,IF($T$1,AVERAGEIFS(Metrics!T:T,Metrics!$C:$C,"="&amp;$C79,Metrics!$AM:$AM,"=No",Metrics!$G:$G,"=Full Reporter"),AVERAGEIFS(Metrics!T:T,Metrics!$C:$C,"="&amp;$C79,Metrics!$G:$G,"=Full Reporter")),IF($T$1,AVERAGEIFS(Metrics!T:T,Metrics!$C:$C,"="&amp;$C79,Metrics!$AM:$AM,"=No"),AVERAGEIFS(Metrics!T:T,Metrics!$C:$C,"="&amp;$C79))),"-")</f>
        <v>7.7309749112856174</v>
      </c>
      <c r="K79" s="129">
        <f>IFERROR(IF($T$6,IF($T$1,AVERAGEIFS(Metrics!V:V,Metrics!$C:$C,"="&amp;$C79,Metrics!$AM:$AM,"=No",Metrics!$G:$G,"=Full Reporter"),AVERAGEIFS(Metrics!V:V,Metrics!$C:$C,"="&amp;$C79,Metrics!$G:$G,"=Full Reporter")),IF($T$1,AVERAGEIFS(Metrics!V:V,Metrics!$C:$C,"="&amp;$C79,Metrics!$AM:$AM,"=No"),AVERAGEIFS(Metrics!V:V,Metrics!$C:$C,"="&amp;$C79))),"-")</f>
        <v>32.270470743321042</v>
      </c>
      <c r="L79" s="129">
        <f>IFERROR(IF($T$6,IF($T$1,AVERAGEIFS(Metrics!X:X,Metrics!$C:$C,"="&amp;$C79,Metrics!$AM:$AM,"=No",Metrics!$G:$G,"=Full Reporter"),AVERAGEIFS(Metrics!X:X,Metrics!$C:$C,"="&amp;$C79,Metrics!$G:$G,"=Full Reporter")),IF($T$1,AVERAGEIFS(Metrics!X:X,Metrics!$C:$C,"="&amp;$C79,Metrics!$AM:$AM,"=No"),AVERAGEIFS(Metrics!X:X,Metrics!$C:$C,"="&amp;$C79))),"-")</f>
        <v>2.7585706094979106</v>
      </c>
      <c r="M79" s="131">
        <f>IF($T$6,IF($T$1,SUMIFS(Metrics!AA:AA,Metrics!$C:$C,"="&amp;$C79,Metrics!$AM:$AM,"=No",Metrics!$G:$G,"=Full Reporter"),SUMIFS(Metrics!AA:AA,Metrics!$C:$C,"="&amp;$C79,Metrics!$G:$G,"=Full Reporter")),IF($T$1,SUMIFS(Metrics!AA:AA,Metrics!$C:$C,"="&amp;$C79,Metrics!$AM:$AM,"=No"),SUMIFS(Metrics!AA:AA,Metrics!$C:$C,"="&amp;$C79)))</f>
        <v>11545291</v>
      </c>
      <c r="N79" s="131">
        <f>IF($T$6,IF($T$1,SUMIFS(Metrics!AC:AC,Metrics!$C:$C,"="&amp;$C79,Metrics!$AM:$AM,"=No",Metrics!$G:$G,"=Full Reporter"),SUMIFS(Metrics!AC:AC,Metrics!$C:$C,"="&amp;$C79,Metrics!$G:$G,"=Full Reporter")),IF($T$1,SUMIFS(Metrics!AC:AC,Metrics!$C:$C,"="&amp;$C79,Metrics!$AM:$AM,"=No"),SUMIFS(Metrics!AC:AC,Metrics!$C:$C,"="&amp;$C79)))</f>
        <v>110042874</v>
      </c>
      <c r="O79" s="132">
        <f>IF($T$6,IF($T$1,SUMIFS(Metrics!AE:AE,Metrics!$C:$C,"="&amp;$C79,Metrics!$AM:$AM,"=No",Metrics!$G:$G,"=Full Reporter"),SUMIFS(Metrics!AE:AE,Metrics!$C:$C,"="&amp;$C79,Metrics!$G:$G,"=Full Reporter")),IF($T$1,SUMIFS(Metrics!AE:AE,Metrics!$C:$C,"="&amp;$C79,Metrics!$AM:$AM,"=No"),SUMIFS(Metrics!AE:AE,Metrics!$C:$C,"="&amp;$C79)))</f>
        <v>10257127</v>
      </c>
      <c r="P79" s="132">
        <f>IF($T$6,IF($T$1,SUMIFS(Metrics!AG:AG,Metrics!$C:$C,"="&amp;$C79,Metrics!$AM:$AM,"=No",Metrics!$G:$G,"=Full Reporter"),SUMIFS(Metrics!AG:AG,Metrics!$C:$C,"="&amp;$C79,Metrics!$G:$G,"=Full Reporter")),IF($T$1,SUMIFS(Metrics!AG:AG,Metrics!$C:$C,"="&amp;$C79,Metrics!$AM:$AM,"=No"),SUMIFS(Metrics!AG:AG,Metrics!$C:$C,"="&amp;$C79)))</f>
        <v>966634</v>
      </c>
      <c r="Q79" s="132">
        <f>IF($T$6,IF($T$1,SUMIFS(Metrics!AI:AI,Metrics!$C:$C,"="&amp;$C79,Metrics!$AM:$AM,"=No",Metrics!$G:$G,"=Full Reporter"),SUMIFS(Metrics!AI:AI,Metrics!$C:$C,"="&amp;$C79,Metrics!$G:$G,"=Full Reporter")),IF($T$1,SUMIFS(Metrics!AI:AI,Metrics!$C:$C,"="&amp;$C79,Metrics!$AM:$AM,"=No"),SUMIFS(Metrics!AI:AI,Metrics!$C:$C,"="&amp;$C79)))</f>
        <v>78659288</v>
      </c>
      <c r="R79" s="133">
        <f>IF($T$6,IF($T$1,SUMIFS(Metrics!AK:AK,Metrics!$C:$C,"="&amp;$C79,Metrics!$AM:$AM,"=No",Metrics!$G:$G,"=Full Reporter"),SUMIFS(Metrics!AK:AK,Metrics!$C:$C,"="&amp;$C79,Metrics!$G:$G,"=Full Reporter")),IF($T$1,SUMIFS(Metrics!AK:AK,Metrics!$C:$C,"="&amp;$C79,Metrics!$AM:$AM,"=No"),SUMIFS(Metrics!AK:AK,Metrics!$C:$C,"="&amp;$C79)))</f>
        <v>15953206</v>
      </c>
      <c r="S79" s="71"/>
      <c r="T79" s="71"/>
      <c r="U79" s="71"/>
      <c r="V79" s="71"/>
      <c r="W79" s="71"/>
      <c r="X79" s="71"/>
      <c r="Y79" s="71"/>
    </row>
    <row r="80" spans="1:25">
      <c r="A80" s="111"/>
      <c r="B80" s="111"/>
      <c r="C80" s="165" t="s">
        <v>48</v>
      </c>
      <c r="D80" s="166" t="s">
        <v>6199</v>
      </c>
      <c r="E80" s="167"/>
      <c r="F80" s="132">
        <f>IF($T$6,IF($T$1,SUMIFS(Metrics!L:L,Metrics!$C:$C,"="&amp;$C80,Metrics!$AM:$AM,"=No",Metrics!$G:$G,"=Full Reporter"),SUMIFS(Metrics!L:L,Metrics!$C:$C,"="&amp;$C80,Metrics!$G:$G,"=Full Reporter")),IF($T$1,SUMIFS(Metrics!L:L,Metrics!$C:$C,"="&amp;$C80,Metrics!$AM:$AM,"=No"),SUMIFS(Metrics!L:L,Metrics!$C:$C,"="&amp;$C80)))</f>
        <v>5679</v>
      </c>
      <c r="G80" s="129">
        <f>IFERROR(IF($T$6,IF($T$1,AVERAGEIFS(Metrics!N:N,Metrics!$C:$C,"="&amp;$C80,Metrics!$AM:$AM,"=No",Metrics!$G:$G,"=Full Reporter"),AVERAGEIFS(Metrics!N:N,Metrics!$C:$C,"="&amp;$C80,Metrics!$G:$G,"=Full Reporter")),IF($T$1,AVERAGEIFS(Metrics!N:N,Metrics!$C:$C,"="&amp;$C80,Metrics!$AM:$AM,"=No"),AVERAGEIFS(Metrics!N:N,Metrics!$C:$C,"="&amp;$C80))),"-")</f>
        <v>1.3474422657786698</v>
      </c>
      <c r="H80" s="130">
        <f>IFERROR(IF($T$6,IF($T$1,AVERAGEIFS(Metrics!P:P,Metrics!$C:$C,"="&amp;$C80,Metrics!$AM:$AM,"=No",Metrics!$G:$G,"=Full Reporter"),AVERAGEIFS(Metrics!P:P,Metrics!$C:$C,"="&amp;$C80,Metrics!$G:$G,"=Full Reporter")),IF($T$1,AVERAGEIFS(Metrics!P:P,Metrics!$C:$C,"="&amp;$C80,Metrics!$AM:$AM,"=No"),AVERAGEIFS(Metrics!P:P,Metrics!$C:$C,"="&amp;$C80))),"-")</f>
        <v>0.13170559769911128</v>
      </c>
      <c r="I80" s="129">
        <f>IFERROR(IF($T$6,IF($T$1,AVERAGEIFS(Metrics!R:R,Metrics!$C:$C,"="&amp;$C80,Metrics!$AM:$AM,"=No",Metrics!$G:$G,"=Full Reporter"),AVERAGEIFS(Metrics!R:R,Metrics!$C:$C,"="&amp;$C80,Metrics!$G:$G,"=Full Reporter")),IF($T$1,AVERAGEIFS(Metrics!R:R,Metrics!$C:$C,"="&amp;$C80,Metrics!$AM:$AM,"=No"),AVERAGEIFS(Metrics!R:R,Metrics!$C:$C,"="&amp;$C80))),"-")</f>
        <v>89.448914407904283</v>
      </c>
      <c r="J80" s="130">
        <f>IFERROR(IF($T$6,IF($T$1,AVERAGEIFS(Metrics!T:T,Metrics!$C:$C,"="&amp;$C80,Metrics!$AM:$AM,"=No",Metrics!$G:$G,"=Full Reporter"),AVERAGEIFS(Metrics!T:T,Metrics!$C:$C,"="&amp;$C80,Metrics!$G:$G,"=Full Reporter")),IF($T$1,AVERAGEIFS(Metrics!T:T,Metrics!$C:$C,"="&amp;$C80,Metrics!$AM:$AM,"=No"),AVERAGEIFS(Metrics!T:T,Metrics!$C:$C,"="&amp;$C80))),"-")</f>
        <v>10.083181520895408</v>
      </c>
      <c r="K80" s="129">
        <f>IFERROR(IF($T$6,IF($T$1,AVERAGEIFS(Metrics!V:V,Metrics!$C:$C,"="&amp;$C80,Metrics!$AM:$AM,"=No",Metrics!$G:$G,"=Full Reporter"),AVERAGEIFS(Metrics!V:V,Metrics!$C:$C,"="&amp;$C80,Metrics!$G:$G,"=Full Reporter")),IF($T$1,AVERAGEIFS(Metrics!V:V,Metrics!$C:$C,"="&amp;$C80,Metrics!$AM:$AM,"=No"),AVERAGEIFS(Metrics!V:V,Metrics!$C:$C,"="&amp;$C80))),"-")</f>
        <v>19.696808527547045</v>
      </c>
      <c r="L80" s="129">
        <f>IFERROR(IF($T$6,IF($T$1,AVERAGEIFS(Metrics!X:X,Metrics!$C:$C,"="&amp;$C80,Metrics!$AM:$AM,"=No",Metrics!$G:$G,"=Full Reporter"),AVERAGEIFS(Metrics!X:X,Metrics!$C:$C,"="&amp;$C80,Metrics!$G:$G,"=Full Reporter")),IF($T$1,AVERAGEIFS(Metrics!X:X,Metrics!$C:$C,"="&amp;$C80,Metrics!$AM:$AM,"=No"),AVERAGEIFS(Metrics!X:X,Metrics!$C:$C,"="&amp;$C80))),"-")</f>
        <v>1.9797744402139712</v>
      </c>
      <c r="M80" s="131">
        <f>IF($T$6,IF($T$1,SUMIFS(Metrics!AA:AA,Metrics!$C:$C,"="&amp;$C80,Metrics!$AM:$AM,"=No",Metrics!$G:$G,"=Full Reporter"),SUMIFS(Metrics!AA:AA,Metrics!$C:$C,"="&amp;$C80,Metrics!$G:$G,"=Full Reporter")),IF($T$1,SUMIFS(Metrics!AA:AA,Metrics!$C:$C,"="&amp;$C80,Metrics!$AM:$AM,"=No"),SUMIFS(Metrics!AA:AA,Metrics!$C:$C,"="&amp;$C80)))</f>
        <v>298450473</v>
      </c>
      <c r="N80" s="131">
        <f>IF($T$6,IF($T$1,SUMIFS(Metrics!AC:AC,Metrics!$C:$C,"="&amp;$C80,Metrics!$AM:$AM,"=No",Metrics!$G:$G,"=Full Reporter"),SUMIFS(Metrics!AC:AC,Metrics!$C:$C,"="&amp;$C80,Metrics!$G:$G,"=Full Reporter")),IF($T$1,SUMIFS(Metrics!AC:AC,Metrics!$C:$C,"="&amp;$C80,Metrics!$AM:$AM,"=No"),SUMIFS(Metrics!AC:AC,Metrics!$C:$C,"="&amp;$C80)))</f>
        <v>1428305643</v>
      </c>
      <c r="O80" s="132">
        <f>IF($T$6,IF($T$1,SUMIFS(Metrics!AE:AE,Metrics!$C:$C,"="&amp;$C80,Metrics!$AM:$AM,"=No",Metrics!$G:$G,"=Full Reporter"),SUMIFS(Metrics!AE:AE,Metrics!$C:$C,"="&amp;$C80,Metrics!$G:$G,"=Full Reporter")),IF($T$1,SUMIFS(Metrics!AE:AE,Metrics!$C:$C,"="&amp;$C80,Metrics!$AM:$AM,"=No"),SUMIFS(Metrics!AE:AE,Metrics!$C:$C,"="&amp;$C80)))</f>
        <v>279270548</v>
      </c>
      <c r="P80" s="132">
        <f>IF($T$6,IF($T$1,SUMIFS(Metrics!AG:AG,Metrics!$C:$C,"="&amp;$C80,Metrics!$AM:$AM,"=No",Metrics!$G:$G,"=Full Reporter"),SUMIFS(Metrics!AG:AG,Metrics!$C:$C,"="&amp;$C80,Metrics!$G:$G,"=Full Reporter")),IF($T$1,SUMIFS(Metrics!AG:AG,Metrics!$C:$C,"="&amp;$C80,Metrics!$AM:$AM,"=No"),SUMIFS(Metrics!AG:AG,Metrics!$C:$C,"="&amp;$C80)))</f>
        <v>14659506</v>
      </c>
      <c r="Q80" s="132">
        <f>IF($T$6,IF($T$1,SUMIFS(Metrics!AI:AI,Metrics!$C:$C,"="&amp;$C80,Metrics!$AM:$AM,"=No",Metrics!$G:$G,"=Full Reporter"),SUMIFS(Metrics!AI:AI,Metrics!$C:$C,"="&amp;$C80,Metrics!$G:$G,"=Full Reporter")),IF($T$1,SUMIFS(Metrics!AI:AI,Metrics!$C:$C,"="&amp;$C80,Metrics!$AM:$AM,"=No"),SUMIFS(Metrics!AI:AI,Metrics!$C:$C,"="&amp;$C80)))</f>
        <v>1643990886</v>
      </c>
      <c r="R80" s="133">
        <f>IF($T$6,IF($T$1,SUMIFS(Metrics!AK:AK,Metrics!$C:$C,"="&amp;$C80,Metrics!$AM:$AM,"=No",Metrics!$G:$G,"=Full Reporter"),SUMIFS(Metrics!AK:AK,Metrics!$C:$C,"="&amp;$C80,Metrics!$G:$G,"=Full Reporter")),IF($T$1,SUMIFS(Metrics!AK:AK,Metrics!$C:$C,"="&amp;$C80,Metrics!$AM:$AM,"=No"),SUMIFS(Metrics!AK:AK,Metrics!$C:$C,"="&amp;$C80)))</f>
        <v>220600530</v>
      </c>
      <c r="S80" s="71"/>
      <c r="T80" s="71"/>
      <c r="U80" s="71"/>
      <c r="V80" s="71"/>
      <c r="W80" s="71"/>
      <c r="X80" s="71"/>
      <c r="Y80" s="71"/>
    </row>
    <row r="81" spans="1:25">
      <c r="A81" s="111"/>
      <c r="B81" s="111"/>
      <c r="C81" s="165" t="s">
        <v>54</v>
      </c>
      <c r="D81" s="166" t="s">
        <v>6200</v>
      </c>
      <c r="E81" s="167"/>
      <c r="F81" s="132">
        <f>IF($T$6,IF($T$1,SUMIFS(Metrics!L:L,Metrics!$C:$C,"="&amp;$C81,Metrics!$AM:$AM,"=No",Metrics!$G:$G,"=Full Reporter"),SUMIFS(Metrics!L:L,Metrics!$C:$C,"="&amp;$C81,Metrics!$G:$G,"=Full Reporter")),IF($T$1,SUMIFS(Metrics!L:L,Metrics!$C:$C,"="&amp;$C81,Metrics!$AM:$AM,"=No"),SUMIFS(Metrics!L:L,Metrics!$C:$C,"="&amp;$C81)))</f>
        <v>2418</v>
      </c>
      <c r="G81" s="129">
        <f>IFERROR(IF($T$6,IF($T$1,AVERAGEIFS(Metrics!N:N,Metrics!$C:$C,"="&amp;$C81,Metrics!$AM:$AM,"=No",Metrics!$G:$G,"=Full Reporter"),AVERAGEIFS(Metrics!N:N,Metrics!$C:$C,"="&amp;$C81,Metrics!$G:$G,"=Full Reporter")),IF($T$1,AVERAGEIFS(Metrics!N:N,Metrics!$C:$C,"="&amp;$C81,Metrics!$AM:$AM,"=No"),AVERAGEIFS(Metrics!N:N,Metrics!$C:$C,"="&amp;$C81))),"-")</f>
        <v>1.2524753499012706</v>
      </c>
      <c r="H81" s="130">
        <f>IFERROR(IF($T$6,IF($T$1,AVERAGEIFS(Metrics!P:P,Metrics!$C:$C,"="&amp;$C81,Metrics!$AM:$AM,"=No",Metrics!$G:$G,"=Full Reporter"),AVERAGEIFS(Metrics!P:P,Metrics!$C:$C,"="&amp;$C81,Metrics!$G:$G,"=Full Reporter")),IF($T$1,AVERAGEIFS(Metrics!P:P,Metrics!$C:$C,"="&amp;$C81,Metrics!$AM:$AM,"=No"),AVERAGEIFS(Metrics!P:P,Metrics!$C:$C,"="&amp;$C81))),"-")</f>
        <v>0.12222110823863905</v>
      </c>
      <c r="I81" s="129">
        <f>IFERROR(IF($T$6,IF($T$1,AVERAGEIFS(Metrics!R:R,Metrics!$C:$C,"="&amp;$C81,Metrics!$AM:$AM,"=No",Metrics!$G:$G,"=Full Reporter"),AVERAGEIFS(Metrics!R:R,Metrics!$C:$C,"="&amp;$C81,Metrics!$G:$G,"=Full Reporter")),IF($T$1,AVERAGEIFS(Metrics!R:R,Metrics!$C:$C,"="&amp;$C81,Metrics!$AM:$AM,"=No"),AVERAGEIFS(Metrics!R:R,Metrics!$C:$C,"="&amp;$C81))),"-")</f>
        <v>46.684870329019319</v>
      </c>
      <c r="J81" s="130">
        <f>IFERROR(IF($T$6,IF($T$1,AVERAGEIFS(Metrics!T:T,Metrics!$C:$C,"="&amp;$C81,Metrics!$AM:$AM,"=No",Metrics!$G:$G,"=Full Reporter"),AVERAGEIFS(Metrics!T:T,Metrics!$C:$C,"="&amp;$C81,Metrics!$G:$G,"=Full Reporter")),IF($T$1,AVERAGEIFS(Metrics!T:T,Metrics!$C:$C,"="&amp;$C81,Metrics!$AM:$AM,"=No"),AVERAGEIFS(Metrics!T:T,Metrics!$C:$C,"="&amp;$C81))),"-")</f>
        <v>7.0177972599610623</v>
      </c>
      <c r="K81" s="129">
        <f>IFERROR(IF($T$6,IF($T$1,AVERAGEIFS(Metrics!V:V,Metrics!$C:$C,"="&amp;$C81,Metrics!$AM:$AM,"=No",Metrics!$G:$G,"=Full Reporter"),AVERAGEIFS(Metrics!V:V,Metrics!$C:$C,"="&amp;$C81,Metrics!$G:$G,"=Full Reporter")),IF($T$1,AVERAGEIFS(Metrics!V:V,Metrics!$C:$C,"="&amp;$C81,Metrics!$AM:$AM,"=No"),AVERAGEIFS(Metrics!V:V,Metrics!$C:$C,"="&amp;$C81))),"-")</f>
        <v>16.910714273847535</v>
      </c>
      <c r="L81" s="129">
        <f>IFERROR(IF($T$6,IF($T$1,AVERAGEIFS(Metrics!X:X,Metrics!$C:$C,"="&amp;$C81,Metrics!$AM:$AM,"=No",Metrics!$G:$G,"=Full Reporter"),AVERAGEIFS(Metrics!X:X,Metrics!$C:$C,"="&amp;$C81,Metrics!$G:$G,"=Full Reporter")),IF($T$1,AVERAGEIFS(Metrics!X:X,Metrics!$C:$C,"="&amp;$C81,Metrics!$AM:$AM,"=No"),AVERAGEIFS(Metrics!X:X,Metrics!$C:$C,"="&amp;$C81))),"-")</f>
        <v>3.2217445812801069</v>
      </c>
      <c r="M81" s="131">
        <f>IF($T$6,IF($T$1,SUMIFS(Metrics!AA:AA,Metrics!$C:$C,"="&amp;$C81,Metrics!$AM:$AM,"=No",Metrics!$G:$G,"=Full Reporter"),SUMIFS(Metrics!AA:AA,Metrics!$C:$C,"="&amp;$C81,Metrics!$G:$G,"=Full Reporter")),IF($T$1,SUMIFS(Metrics!AA:AA,Metrics!$C:$C,"="&amp;$C81,Metrics!$AM:$AM,"=No"),SUMIFS(Metrics!AA:AA,Metrics!$C:$C,"="&amp;$C81)))</f>
        <v>180997771</v>
      </c>
      <c r="N81" s="131">
        <f>IF($T$6,IF($T$1,SUMIFS(Metrics!AC:AC,Metrics!$C:$C,"="&amp;$C81,Metrics!$AM:$AM,"=No",Metrics!$G:$G,"=Full Reporter"),SUMIFS(Metrics!AC:AC,Metrics!$C:$C,"="&amp;$C81,Metrics!$G:$G,"=Full Reporter")),IF($T$1,SUMIFS(Metrics!AC:AC,Metrics!$C:$C,"="&amp;$C81,Metrics!$AM:$AM,"=No"),SUMIFS(Metrics!AC:AC,Metrics!$C:$C,"="&amp;$C81)))</f>
        <v>604077125</v>
      </c>
      <c r="O81" s="132">
        <f>IF($T$6,IF($T$1,SUMIFS(Metrics!AE:AE,Metrics!$C:$C,"="&amp;$C81,Metrics!$AM:$AM,"=No",Metrics!$G:$G,"=Full Reporter"),SUMIFS(Metrics!AE:AE,Metrics!$C:$C,"="&amp;$C81,Metrics!$G:$G,"=Full Reporter")),IF($T$1,SUMIFS(Metrics!AE:AE,Metrics!$C:$C,"="&amp;$C81,Metrics!$AM:$AM,"=No"),SUMIFS(Metrics!AE:AE,Metrics!$C:$C,"="&amp;$C81)))</f>
        <v>168330253</v>
      </c>
      <c r="P81" s="132">
        <f>IF($T$6,IF($T$1,SUMIFS(Metrics!AG:AG,Metrics!$C:$C,"="&amp;$C81,Metrics!$AM:$AM,"=No",Metrics!$G:$G,"=Full Reporter"),SUMIFS(Metrics!AG:AG,Metrics!$C:$C,"="&amp;$C81,Metrics!$G:$G,"=Full Reporter")),IF($T$1,SUMIFS(Metrics!AG:AG,Metrics!$C:$C,"="&amp;$C81,Metrics!$AM:$AM,"=No"),SUMIFS(Metrics!AG:AG,Metrics!$C:$C,"="&amp;$C81)))</f>
        <v>5479559</v>
      </c>
      <c r="Q81" s="132">
        <f>IF($T$6,IF($T$1,SUMIFS(Metrics!AI:AI,Metrics!$C:$C,"="&amp;$C81,Metrics!$AM:$AM,"=No",Metrics!$G:$G,"=Full Reporter"),SUMIFS(Metrics!AI:AI,Metrics!$C:$C,"="&amp;$C81,Metrics!$G:$G,"=Full Reporter")),IF($T$1,SUMIFS(Metrics!AI:AI,Metrics!$C:$C,"="&amp;$C81,Metrics!$AM:$AM,"=No"),SUMIFS(Metrics!AI:AI,Metrics!$C:$C,"="&amp;$C81)))</f>
        <v>898881517</v>
      </c>
      <c r="R81" s="133">
        <f>IF($T$6,IF($T$1,SUMIFS(Metrics!AK:AK,Metrics!$C:$C,"="&amp;$C81,Metrics!$AM:$AM,"=No",Metrics!$G:$G,"=Full Reporter"),SUMIFS(Metrics!AK:AK,Metrics!$C:$C,"="&amp;$C81,Metrics!$G:$G,"=Full Reporter")),IF($T$1,SUMIFS(Metrics!AK:AK,Metrics!$C:$C,"="&amp;$C81,Metrics!$AM:$AM,"=No"),SUMIFS(Metrics!AK:AK,Metrics!$C:$C,"="&amp;$C81)))</f>
        <v>94520196</v>
      </c>
      <c r="S81" s="71"/>
      <c r="T81" s="71"/>
      <c r="U81" s="71"/>
      <c r="V81" s="71"/>
      <c r="W81" s="71"/>
      <c r="X81" s="71"/>
      <c r="Y81" s="71"/>
    </row>
    <row r="82" spans="1:25">
      <c r="A82" s="111"/>
      <c r="B82" s="111"/>
      <c r="C82" s="165" t="s">
        <v>6146</v>
      </c>
      <c r="D82" s="166" t="s">
        <v>6201</v>
      </c>
      <c r="E82" s="167"/>
      <c r="F82" s="132">
        <f>IF($T$6,IF($T$1,SUMIFS(Metrics!L:L,Metrics!$C:$C,"="&amp;$C82,Metrics!$AM:$AM,"=No",Metrics!$G:$G,"=Full Reporter"),SUMIFS(Metrics!L:L,Metrics!$C:$C,"="&amp;$C82,Metrics!$G:$G,"=Full Reporter")),IF($T$1,SUMIFS(Metrics!L:L,Metrics!$C:$C,"="&amp;$C82,Metrics!$AM:$AM,"=No"),SUMIFS(Metrics!L:L,Metrics!$C:$C,"="&amp;$C82)))</f>
        <v>11</v>
      </c>
      <c r="G82" s="129">
        <f>IFERROR(IF($T$6,IF($T$1,AVERAGEIFS(Metrics!N:N,Metrics!$C:$C,"="&amp;$C82,Metrics!$AM:$AM,"=No",Metrics!$G:$G,"=Full Reporter"),AVERAGEIFS(Metrics!N:N,Metrics!$C:$C,"="&amp;$C82,Metrics!$G:$G,"=Full Reporter")),IF($T$1,AVERAGEIFS(Metrics!N:N,Metrics!$C:$C,"="&amp;$C82,Metrics!$AM:$AM,"=No"),AVERAGEIFS(Metrics!N:N,Metrics!$C:$C,"="&amp;$C82))),"-")</f>
        <v>0</v>
      </c>
      <c r="H82" s="130">
        <f>IFERROR(IF($T$6,IF($T$1,AVERAGEIFS(Metrics!P:P,Metrics!$C:$C,"="&amp;$C82,Metrics!$AM:$AM,"=No",Metrics!$G:$G,"=Full Reporter"),AVERAGEIFS(Metrics!P:P,Metrics!$C:$C,"="&amp;$C82,Metrics!$G:$G,"=Full Reporter")),IF($T$1,AVERAGEIFS(Metrics!P:P,Metrics!$C:$C,"="&amp;$C82,Metrics!$AM:$AM,"=No"),AVERAGEIFS(Metrics!P:P,Metrics!$C:$C,"="&amp;$C82))),"-")</f>
        <v>0</v>
      </c>
      <c r="I82" s="129">
        <f>IFERROR(IF($T$6,IF($T$1,AVERAGEIFS(Metrics!R:R,Metrics!$C:$C,"="&amp;$C82,Metrics!$AM:$AM,"=No",Metrics!$G:$G,"=Full Reporter"),AVERAGEIFS(Metrics!R:R,Metrics!$C:$C,"="&amp;$C82,Metrics!$G:$G,"=Full Reporter")),IF($T$1,AVERAGEIFS(Metrics!R:R,Metrics!$C:$C,"="&amp;$C82,Metrics!$AM:$AM,"=No"),AVERAGEIFS(Metrics!R:R,Metrics!$C:$C,"="&amp;$C82))),"-")</f>
        <v>69.477503566502406</v>
      </c>
      <c r="J82" s="130">
        <f>IFERROR(IF($T$6,IF($T$1,AVERAGEIFS(Metrics!T:T,Metrics!$C:$C,"="&amp;$C82,Metrics!$AM:$AM,"=No",Metrics!$G:$G,"=Full Reporter"),AVERAGEIFS(Metrics!T:T,Metrics!$C:$C,"="&amp;$C82,Metrics!$G:$G,"=Full Reporter")),IF($T$1,AVERAGEIFS(Metrics!T:T,Metrics!$C:$C,"="&amp;$C82,Metrics!$AM:$AM,"=No"),AVERAGEIFS(Metrics!T:T,Metrics!$C:$C,"="&amp;$C82))),"-")</f>
        <v>4.2992591559935551</v>
      </c>
      <c r="K82" s="129">
        <f>IFERROR(IF($T$6,IF($T$1,AVERAGEIFS(Metrics!V:V,Metrics!$C:$C,"="&amp;$C82,Metrics!$AM:$AM,"=No",Metrics!$G:$G,"=Full Reporter"),AVERAGEIFS(Metrics!V:V,Metrics!$C:$C,"="&amp;$C82,Metrics!$G:$G,"=Full Reporter")),IF($T$1,AVERAGEIFS(Metrics!V:V,Metrics!$C:$C,"="&amp;$C82,Metrics!$AM:$AM,"=No"),AVERAGEIFS(Metrics!V:V,Metrics!$C:$C,"="&amp;$C82))),"-")</f>
        <v>26.108100824377715</v>
      </c>
      <c r="L82" s="129" t="str">
        <f>IFERROR(IF($T$6,IF($T$1,AVERAGEIFS(Metrics!X:X,Metrics!$C:$C,"="&amp;$C82,Metrics!$AM:$AM,"=No",Metrics!$G:$G,"=Full Reporter"),AVERAGEIFS(Metrics!X:X,Metrics!$C:$C,"="&amp;$C82,Metrics!$G:$G,"=Full Reporter")),IF($T$1,AVERAGEIFS(Metrics!X:X,Metrics!$C:$C,"="&amp;$C82,Metrics!$AM:$AM,"=No"),AVERAGEIFS(Metrics!X:X,Metrics!$C:$C,"="&amp;$C82))),"-")</f>
        <v>-</v>
      </c>
      <c r="M82" s="131">
        <f>IF($T$6,IF($T$1,SUMIFS(Metrics!AA:AA,Metrics!$C:$C,"="&amp;$C82,Metrics!$AM:$AM,"=No",Metrics!$G:$G,"=Full Reporter"),SUMIFS(Metrics!AA:AA,Metrics!$C:$C,"="&amp;$C82,Metrics!$G:$G,"=Full Reporter")),IF($T$1,SUMIFS(Metrics!AA:AA,Metrics!$C:$C,"="&amp;$C82,Metrics!$AM:$AM,"=No"),SUMIFS(Metrics!AA:AA,Metrics!$C:$C,"="&amp;$C82)))</f>
        <v>0</v>
      </c>
      <c r="N82" s="131">
        <f>IF($T$6,IF($T$1,SUMIFS(Metrics!AC:AC,Metrics!$C:$C,"="&amp;$C82,Metrics!$AM:$AM,"=No",Metrics!$G:$G,"=Full Reporter"),SUMIFS(Metrics!AC:AC,Metrics!$C:$C,"="&amp;$C82,Metrics!$G:$G,"=Full Reporter")),IF($T$1,SUMIFS(Metrics!AC:AC,Metrics!$C:$C,"="&amp;$C82,Metrics!$AM:$AM,"=No"),SUMIFS(Metrics!AC:AC,Metrics!$C:$C,"="&amp;$C82)))</f>
        <v>3853504</v>
      </c>
      <c r="O82" s="132">
        <f>IF($T$6,IF($T$1,SUMIFS(Metrics!AE:AE,Metrics!$C:$C,"="&amp;$C82,Metrics!$AM:$AM,"=No",Metrics!$G:$G,"=Full Reporter"),SUMIFS(Metrics!AE:AE,Metrics!$C:$C,"="&amp;$C82,Metrics!$G:$G,"=Full Reporter")),IF($T$1,SUMIFS(Metrics!AE:AE,Metrics!$C:$C,"="&amp;$C82,Metrics!$AM:$AM,"=No"),SUMIFS(Metrics!AE:AE,Metrics!$C:$C,"="&amp;$C82)))</f>
        <v>235466</v>
      </c>
      <c r="P82" s="132">
        <f>IF($T$6,IF($T$1,SUMIFS(Metrics!AG:AG,Metrics!$C:$C,"="&amp;$C82,Metrics!$AM:$AM,"=No",Metrics!$G:$G,"=Full Reporter"),SUMIFS(Metrics!AG:AG,Metrics!$C:$C,"="&amp;$C82,Metrics!$G:$G,"=Full Reporter")),IF($T$1,SUMIFS(Metrics!AG:AG,Metrics!$C:$C,"="&amp;$C82,Metrics!$AM:$AM,"=No"),SUMIFS(Metrics!AG:AG,Metrics!$C:$C,"="&amp;$C82)))</f>
        <v>55464</v>
      </c>
      <c r="Q82" s="132">
        <f>IF($T$6,IF($T$1,SUMIFS(Metrics!AI:AI,Metrics!$C:$C,"="&amp;$C82,Metrics!$AM:$AM,"=No",Metrics!$G:$G,"=Full Reporter"),SUMIFS(Metrics!AI:AI,Metrics!$C:$C,"="&amp;$C82,Metrics!$G:$G,"=Full Reporter")),IF($T$1,SUMIFS(Metrics!AI:AI,Metrics!$C:$C,"="&amp;$C82,Metrics!$AM:$AM,"=No"),SUMIFS(Metrics!AI:AI,Metrics!$C:$C,"="&amp;$C82)))</f>
        <v>0</v>
      </c>
      <c r="R82" s="133">
        <f>IF($T$6,IF($T$1,SUMIFS(Metrics!AK:AK,Metrics!$C:$C,"="&amp;$C82,Metrics!$AM:$AM,"=No",Metrics!$G:$G,"=Full Reporter"),SUMIFS(Metrics!AK:AK,Metrics!$C:$C,"="&amp;$C82,Metrics!$G:$G,"=Full Reporter")),IF($T$1,SUMIFS(Metrics!AK:AK,Metrics!$C:$C,"="&amp;$C82,Metrics!$AM:$AM,"=No"),SUMIFS(Metrics!AK:AK,Metrics!$C:$C,"="&amp;$C82)))</f>
        <v>1739984</v>
      </c>
      <c r="S82" s="71"/>
      <c r="T82" s="71"/>
      <c r="U82" s="71"/>
      <c r="V82" s="71"/>
      <c r="W82" s="71"/>
      <c r="X82" s="71"/>
      <c r="Y82" s="71"/>
    </row>
    <row r="83" spans="1:25">
      <c r="A83" s="111"/>
      <c r="B83" s="111"/>
      <c r="C83" s="165" t="s">
        <v>56</v>
      </c>
      <c r="D83" s="166" t="s">
        <v>6202</v>
      </c>
      <c r="E83" s="167"/>
      <c r="F83" s="132">
        <f>IF($T$6,IF($T$1,SUMIFS(Metrics!L:L,Metrics!$C:$C,"="&amp;$C83,Metrics!$AM:$AM,"=No",Metrics!$G:$G,"=Full Reporter"),SUMIFS(Metrics!L:L,Metrics!$C:$C,"="&amp;$C83,Metrics!$G:$G,"=Full Reporter")),IF($T$1,SUMIFS(Metrics!L:L,Metrics!$C:$C,"="&amp;$C83,Metrics!$AM:$AM,"=No"),SUMIFS(Metrics!L:L,Metrics!$C:$C,"="&amp;$C83)))</f>
        <v>1002</v>
      </c>
      <c r="G83" s="129">
        <f>IFERROR(IF($T$6,IF($T$1,AVERAGEIFS(Metrics!N:N,Metrics!$C:$C,"="&amp;$C83,Metrics!$AM:$AM,"=No",Metrics!$G:$G,"=Full Reporter"),AVERAGEIFS(Metrics!N:N,Metrics!$C:$C,"="&amp;$C83,Metrics!$G:$G,"=Full Reporter")),IF($T$1,AVERAGEIFS(Metrics!N:N,Metrics!$C:$C,"="&amp;$C83,Metrics!$AM:$AM,"=No"),AVERAGEIFS(Metrics!N:N,Metrics!$C:$C,"="&amp;$C83))),"-")</f>
        <v>0.99531235057159673</v>
      </c>
      <c r="H83" s="130">
        <f>IFERROR(IF($T$6,IF($T$1,AVERAGEIFS(Metrics!P:P,Metrics!$C:$C,"="&amp;$C83,Metrics!$AM:$AM,"=No",Metrics!$G:$G,"=Full Reporter"),AVERAGEIFS(Metrics!P:P,Metrics!$C:$C,"="&amp;$C83,Metrics!$G:$G,"=Full Reporter")),IF($T$1,AVERAGEIFS(Metrics!P:P,Metrics!$C:$C,"="&amp;$C83,Metrics!$AM:$AM,"=No"),AVERAGEIFS(Metrics!P:P,Metrics!$C:$C,"="&amp;$C83))),"-")</f>
        <v>0.1678777431592984</v>
      </c>
      <c r="I83" s="129">
        <f>IFERROR(IF($T$6,IF($T$1,AVERAGEIFS(Metrics!R:R,Metrics!$C:$C,"="&amp;$C83,Metrics!$AM:$AM,"=No",Metrics!$G:$G,"=Full Reporter"),AVERAGEIFS(Metrics!R:R,Metrics!$C:$C,"="&amp;$C83,Metrics!$G:$G,"=Full Reporter")),IF($T$1,AVERAGEIFS(Metrics!R:R,Metrics!$C:$C,"="&amp;$C83,Metrics!$AM:$AM,"=No"),AVERAGEIFS(Metrics!R:R,Metrics!$C:$C,"="&amp;$C83))),"-")</f>
        <v>84.42788687313822</v>
      </c>
      <c r="J83" s="130">
        <f>IFERROR(IF($T$6,IF($T$1,AVERAGEIFS(Metrics!T:T,Metrics!$C:$C,"="&amp;$C83,Metrics!$AM:$AM,"=No",Metrics!$G:$G,"=Full Reporter"),AVERAGEIFS(Metrics!T:T,Metrics!$C:$C,"="&amp;$C83,Metrics!$G:$G,"=Full Reporter")),IF($T$1,AVERAGEIFS(Metrics!T:T,Metrics!$C:$C,"="&amp;$C83,Metrics!$AM:$AM,"=No"),AVERAGEIFS(Metrics!T:T,Metrics!$C:$C,"="&amp;$C83))),"-")</f>
        <v>12.725436733793318</v>
      </c>
      <c r="K83" s="129">
        <f>IFERROR(IF($T$6,IF($T$1,AVERAGEIFS(Metrics!V:V,Metrics!$C:$C,"="&amp;$C83,Metrics!$AM:$AM,"=No",Metrics!$G:$G,"=Full Reporter"),AVERAGEIFS(Metrics!V:V,Metrics!$C:$C,"="&amp;$C83,Metrics!$G:$G,"=Full Reporter")),IF($T$1,AVERAGEIFS(Metrics!V:V,Metrics!$C:$C,"="&amp;$C83,Metrics!$AM:$AM,"=No"),AVERAGEIFS(Metrics!V:V,Metrics!$C:$C,"="&amp;$C83))),"-")</f>
        <v>13.831222717126229</v>
      </c>
      <c r="L83" s="129">
        <f>IFERROR(IF($T$6,IF($T$1,AVERAGEIFS(Metrics!X:X,Metrics!$C:$C,"="&amp;$C83,Metrics!$AM:$AM,"=No",Metrics!$G:$G,"=Full Reporter"),AVERAGEIFS(Metrics!X:X,Metrics!$C:$C,"="&amp;$C83,Metrics!$G:$G,"=Full Reporter")),IF($T$1,AVERAGEIFS(Metrics!X:X,Metrics!$C:$C,"="&amp;$C83,Metrics!$AM:$AM,"=No"),AVERAGEIFS(Metrics!X:X,Metrics!$C:$C,"="&amp;$C83))),"-")</f>
        <v>1.9024535701332386</v>
      </c>
      <c r="M83" s="131">
        <f>IF($T$6,IF($T$1,SUMIFS(Metrics!AA:AA,Metrics!$C:$C,"="&amp;$C83,Metrics!$AM:$AM,"=No",Metrics!$G:$G,"=Full Reporter"),SUMIFS(Metrics!AA:AA,Metrics!$C:$C,"="&amp;$C83,Metrics!$G:$G,"=Full Reporter")),IF($T$1,SUMIFS(Metrics!AA:AA,Metrics!$C:$C,"="&amp;$C83,Metrics!$AM:$AM,"=No"),SUMIFS(Metrics!AA:AA,Metrics!$C:$C,"="&amp;$C83)))</f>
        <v>61464823</v>
      </c>
      <c r="N83" s="131">
        <f>IF($T$6,IF($T$1,SUMIFS(Metrics!AC:AC,Metrics!$C:$C,"="&amp;$C83,Metrics!$AM:$AM,"=No",Metrics!$G:$G,"=Full Reporter"),SUMIFS(Metrics!AC:AC,Metrics!$C:$C,"="&amp;$C83,Metrics!$G:$G,"=Full Reporter")),IF($T$1,SUMIFS(Metrics!AC:AC,Metrics!$C:$C,"="&amp;$C83,Metrics!$AM:$AM,"=No"),SUMIFS(Metrics!AC:AC,Metrics!$C:$C,"="&amp;$C83)))</f>
        <v>263842859</v>
      </c>
      <c r="O83" s="132">
        <f>IF($T$6,IF($T$1,SUMIFS(Metrics!AE:AE,Metrics!$C:$C,"="&amp;$C83,Metrics!$AM:$AM,"=No",Metrics!$G:$G,"=Full Reporter"),SUMIFS(Metrics!AE:AE,Metrics!$C:$C,"="&amp;$C83,Metrics!$G:$G,"=Full Reporter")),IF($T$1,SUMIFS(Metrics!AE:AE,Metrics!$C:$C,"="&amp;$C83,Metrics!$AM:$AM,"=No"),SUMIFS(Metrics!AE:AE,Metrics!$C:$C,"="&amp;$C83)))</f>
        <v>75246569</v>
      </c>
      <c r="P83" s="132">
        <f>IF($T$6,IF($T$1,SUMIFS(Metrics!AG:AG,Metrics!$C:$C,"="&amp;$C83,Metrics!$AM:$AM,"=No",Metrics!$G:$G,"=Full Reporter"),SUMIFS(Metrics!AG:AG,Metrics!$C:$C,"="&amp;$C83,Metrics!$G:$G,"=Full Reporter")),IF($T$1,SUMIFS(Metrics!AG:AG,Metrics!$C:$C,"="&amp;$C83,Metrics!$AM:$AM,"=No"),SUMIFS(Metrics!AG:AG,Metrics!$C:$C,"="&amp;$C83)))</f>
        <v>2254361</v>
      </c>
      <c r="Q83" s="132">
        <f>IF($T$6,IF($T$1,SUMIFS(Metrics!AI:AI,Metrics!$C:$C,"="&amp;$C83,Metrics!$AM:$AM,"=No",Metrics!$G:$G,"=Full Reporter"),SUMIFS(Metrics!AI:AI,Metrics!$C:$C,"="&amp;$C83,Metrics!$G:$G,"=Full Reporter")),IF($T$1,SUMIFS(Metrics!AI:AI,Metrics!$C:$C,"="&amp;$C83,Metrics!$AM:$AM,"=No"),SUMIFS(Metrics!AI:AI,Metrics!$C:$C,"="&amp;$C83)))</f>
        <v>382987417</v>
      </c>
      <c r="R83" s="133">
        <f>IF($T$6,IF($T$1,SUMIFS(Metrics!AK:AK,Metrics!$C:$C,"="&amp;$C83,Metrics!$AM:$AM,"=No",Metrics!$G:$G,"=Full Reporter"),SUMIFS(Metrics!AK:AK,Metrics!$C:$C,"="&amp;$C83,Metrics!$G:$G,"=Full Reporter")),IF($T$1,SUMIFS(Metrics!AK:AK,Metrics!$C:$C,"="&amp;$C83,Metrics!$AM:$AM,"=No"),SUMIFS(Metrics!AK:AK,Metrics!$C:$C,"="&amp;$C83)))</f>
        <v>33072981</v>
      </c>
      <c r="S83" s="71"/>
      <c r="T83" s="71"/>
      <c r="U83" s="71"/>
      <c r="V83" s="71"/>
      <c r="W83" s="71"/>
      <c r="X83" s="71"/>
      <c r="Y83" s="71"/>
    </row>
    <row r="84" spans="1:25">
      <c r="A84" s="111"/>
      <c r="B84" s="111"/>
      <c r="C84" s="165" t="s">
        <v>57</v>
      </c>
      <c r="D84" s="166" t="s">
        <v>6203</v>
      </c>
      <c r="E84" s="167"/>
      <c r="F84" s="132">
        <f>IF($T$6,IF($T$1,SUMIFS(Metrics!L:L,Metrics!$C:$C,"="&amp;$C84,Metrics!$AM:$AM,"=No",Metrics!$G:$G,"=Full Reporter"),SUMIFS(Metrics!L:L,Metrics!$C:$C,"="&amp;$C84,Metrics!$G:$G,"=Full Reporter")),IF($T$1,SUMIFS(Metrics!L:L,Metrics!$C:$C,"="&amp;$C84,Metrics!$AM:$AM,"=No"),SUMIFS(Metrics!L:L,Metrics!$C:$C,"="&amp;$C84)))</f>
        <v>1254</v>
      </c>
      <c r="G84" s="129">
        <f>IFERROR(IF($T$6,IF($T$1,AVERAGEIFS(Metrics!N:N,Metrics!$C:$C,"="&amp;$C84,Metrics!$AM:$AM,"=No",Metrics!$G:$G,"=Full Reporter"),AVERAGEIFS(Metrics!N:N,Metrics!$C:$C,"="&amp;$C84,Metrics!$G:$G,"=Full Reporter")),IF($T$1,AVERAGEIFS(Metrics!N:N,Metrics!$C:$C,"="&amp;$C84,Metrics!$AM:$AM,"=No"),AVERAGEIFS(Metrics!N:N,Metrics!$C:$C,"="&amp;$C84))),"-")</f>
        <v>1.6209332316172813</v>
      </c>
      <c r="H84" s="130">
        <f>IFERROR(IF($T$6,IF($T$1,AVERAGEIFS(Metrics!P:P,Metrics!$C:$C,"="&amp;$C84,Metrics!$AM:$AM,"=No",Metrics!$G:$G,"=Full Reporter"),AVERAGEIFS(Metrics!P:P,Metrics!$C:$C,"="&amp;$C84,Metrics!$G:$G,"=Full Reporter")),IF($T$1,AVERAGEIFS(Metrics!P:P,Metrics!$C:$C,"="&amp;$C84,Metrics!$AM:$AM,"=No"),AVERAGEIFS(Metrics!P:P,Metrics!$C:$C,"="&amp;$C84))),"-")</f>
        <v>0.15880481596484544</v>
      </c>
      <c r="I84" s="129">
        <f>IFERROR(IF($T$6,IF($T$1,AVERAGEIFS(Metrics!R:R,Metrics!$C:$C,"="&amp;$C84,Metrics!$AM:$AM,"=No",Metrics!$G:$G,"=Full Reporter"),AVERAGEIFS(Metrics!R:R,Metrics!$C:$C,"="&amp;$C84,Metrics!$G:$G,"=Full Reporter")),IF($T$1,AVERAGEIFS(Metrics!R:R,Metrics!$C:$C,"="&amp;$C84,Metrics!$AM:$AM,"=No"),AVERAGEIFS(Metrics!R:R,Metrics!$C:$C,"="&amp;$C84))),"-")</f>
        <v>59.16330357082942</v>
      </c>
      <c r="J84" s="130">
        <f>IFERROR(IF($T$6,IF($T$1,AVERAGEIFS(Metrics!T:T,Metrics!$C:$C,"="&amp;$C84,Metrics!$AM:$AM,"=No",Metrics!$G:$G,"=Full Reporter"),AVERAGEIFS(Metrics!T:T,Metrics!$C:$C,"="&amp;$C84,Metrics!$G:$G,"=Full Reporter")),IF($T$1,AVERAGEIFS(Metrics!T:T,Metrics!$C:$C,"="&amp;$C84,Metrics!$AM:$AM,"=No"),AVERAGEIFS(Metrics!T:T,Metrics!$C:$C,"="&amp;$C84))),"-")</f>
        <v>11.049598506646824</v>
      </c>
      <c r="K84" s="129">
        <f>IFERROR(IF($T$6,IF($T$1,AVERAGEIFS(Metrics!V:V,Metrics!$C:$C,"="&amp;$C84,Metrics!$AM:$AM,"=No",Metrics!$G:$G,"=Full Reporter"),AVERAGEIFS(Metrics!V:V,Metrics!$C:$C,"="&amp;$C84,Metrics!$G:$G,"=Full Reporter")),IF($T$1,AVERAGEIFS(Metrics!V:V,Metrics!$C:$C,"="&amp;$C84,Metrics!$AM:$AM,"=No"),AVERAGEIFS(Metrics!V:V,Metrics!$C:$C,"="&amp;$C84))),"-")</f>
        <v>11.640522139159755</v>
      </c>
      <c r="L84" s="129">
        <f>IFERROR(IF($T$6,IF($T$1,AVERAGEIFS(Metrics!X:X,Metrics!$C:$C,"="&amp;$C84,Metrics!$AM:$AM,"=No",Metrics!$G:$G,"=Full Reporter"),AVERAGEIFS(Metrics!X:X,Metrics!$C:$C,"="&amp;$C84,Metrics!$G:$G,"=Full Reporter")),IF($T$1,AVERAGEIFS(Metrics!X:X,Metrics!$C:$C,"="&amp;$C84,Metrics!$AM:$AM,"=No"),AVERAGEIFS(Metrics!X:X,Metrics!$C:$C,"="&amp;$C84))),"-")</f>
        <v>2.4730850742737571</v>
      </c>
      <c r="M84" s="131">
        <f>IF($T$6,IF($T$1,SUMIFS(Metrics!AA:AA,Metrics!$C:$C,"="&amp;$C84,Metrics!$AM:$AM,"=No",Metrics!$G:$G,"=Full Reporter"),SUMIFS(Metrics!AA:AA,Metrics!$C:$C,"="&amp;$C84,Metrics!$G:$G,"=Full Reporter")),IF($T$1,SUMIFS(Metrics!AA:AA,Metrics!$C:$C,"="&amp;$C84,Metrics!$AM:$AM,"=No"),SUMIFS(Metrics!AA:AA,Metrics!$C:$C,"="&amp;$C84)))</f>
        <v>24076942</v>
      </c>
      <c r="N84" s="131">
        <f>IF($T$6,IF($T$1,SUMIFS(Metrics!AC:AC,Metrics!$C:$C,"="&amp;$C84,Metrics!$AM:$AM,"=No",Metrics!$G:$G,"=Full Reporter"),SUMIFS(Metrics!AC:AC,Metrics!$C:$C,"="&amp;$C84,Metrics!$G:$G,"=Full Reporter")),IF($T$1,SUMIFS(Metrics!AC:AC,Metrics!$C:$C,"="&amp;$C84,Metrics!$AM:$AM,"=No"),SUMIFS(Metrics!AC:AC,Metrics!$C:$C,"="&amp;$C84)))</f>
        <v>118982751</v>
      </c>
      <c r="O84" s="132">
        <f>IF($T$6,IF($T$1,SUMIFS(Metrics!AE:AE,Metrics!$C:$C,"="&amp;$C84,Metrics!$AM:$AM,"=No",Metrics!$G:$G,"=Full Reporter"),SUMIFS(Metrics!AE:AE,Metrics!$C:$C,"="&amp;$C84,Metrics!$G:$G,"=Full Reporter")),IF($T$1,SUMIFS(Metrics!AE:AE,Metrics!$C:$C,"="&amp;$C84,Metrics!$AM:$AM,"=No"),SUMIFS(Metrics!AE:AE,Metrics!$C:$C,"="&amp;$C84)))</f>
        <v>28583499</v>
      </c>
      <c r="P84" s="132">
        <f>IF($T$6,IF($T$1,SUMIFS(Metrics!AG:AG,Metrics!$C:$C,"="&amp;$C84,Metrics!$AM:$AM,"=No",Metrics!$G:$G,"=Full Reporter"),SUMIFS(Metrics!AG:AG,Metrics!$C:$C,"="&amp;$C84,Metrics!$G:$G,"=Full Reporter")),IF($T$1,SUMIFS(Metrics!AG:AG,Metrics!$C:$C,"="&amp;$C84,Metrics!$AM:$AM,"=No"),SUMIFS(Metrics!AG:AG,Metrics!$C:$C,"="&amp;$C84)))</f>
        <v>2017536</v>
      </c>
      <c r="Q84" s="132">
        <f>IF($T$6,IF($T$1,SUMIFS(Metrics!AI:AI,Metrics!$C:$C,"="&amp;$C84,Metrics!$AM:$AM,"=No",Metrics!$G:$G,"=Full Reporter"),SUMIFS(Metrics!AI:AI,Metrics!$C:$C,"="&amp;$C84,Metrics!$G:$G,"=Full Reporter")),IF($T$1,SUMIFS(Metrics!AI:AI,Metrics!$C:$C,"="&amp;$C84,Metrics!$AM:$AM,"=No"),SUMIFS(Metrics!AI:AI,Metrics!$C:$C,"="&amp;$C84)))</f>
        <v>70671061</v>
      </c>
      <c r="R84" s="133">
        <f>IF($T$6,IF($T$1,SUMIFS(Metrics!AK:AK,Metrics!$C:$C,"="&amp;$C84,Metrics!$AM:$AM,"=No",Metrics!$G:$G,"=Full Reporter"),SUMIFS(Metrics!AK:AK,Metrics!$C:$C,"="&amp;$C84,Metrics!$G:$G,"=Full Reporter")),IF($T$1,SUMIFS(Metrics!AK:AK,Metrics!$C:$C,"="&amp;$C84,Metrics!$AM:$AM,"=No"),SUMIFS(Metrics!AK:AK,Metrics!$C:$C,"="&amp;$C84)))</f>
        <v>28612899</v>
      </c>
      <c r="S84" s="71"/>
      <c r="T84" s="71"/>
      <c r="U84" s="71"/>
      <c r="V84" s="71"/>
      <c r="W84" s="71"/>
      <c r="X84" s="71"/>
      <c r="Y84" s="71"/>
    </row>
    <row r="85" spans="1:25">
      <c r="A85" s="111"/>
      <c r="B85" s="111"/>
      <c r="C85" s="165" t="s">
        <v>2</v>
      </c>
      <c r="D85" s="166" t="s">
        <v>6204</v>
      </c>
      <c r="E85" s="167"/>
      <c r="F85" s="132">
        <f>IF($T$6,IF($T$1,SUMIFS(Metrics!L:L,Metrics!$C:$C,"="&amp;$C85,Metrics!$AM:$AM,"=No",Metrics!$G:$G,"=Full Reporter"),SUMIFS(Metrics!L:L,Metrics!$C:$C,"="&amp;$C85,Metrics!$G:$G,"=Full Reporter")),IF($T$1,SUMIFS(Metrics!L:L,Metrics!$C:$C,"="&amp;$C85,Metrics!$AM:$AM,"=No"),SUMIFS(Metrics!L:L,Metrics!$C:$C,"="&amp;$C85)))</f>
        <v>226</v>
      </c>
      <c r="G85" s="129">
        <f>IFERROR(IF($T$6,IF($T$1,AVERAGEIFS(Metrics!N:N,Metrics!$C:$C,"="&amp;$C85,Metrics!$AM:$AM,"=No",Metrics!$G:$G,"=Full Reporter"),AVERAGEIFS(Metrics!N:N,Metrics!$C:$C,"="&amp;$C85,Metrics!$G:$G,"=Full Reporter")),IF($T$1,AVERAGEIFS(Metrics!N:N,Metrics!$C:$C,"="&amp;$C85,Metrics!$AM:$AM,"=No"),AVERAGEIFS(Metrics!N:N,Metrics!$C:$C,"="&amp;$C85))),"-")</f>
        <v>0.84825640519272949</v>
      </c>
      <c r="H85" s="130">
        <f>IFERROR(IF($T$6,IF($T$1,AVERAGEIFS(Metrics!P:P,Metrics!$C:$C,"="&amp;$C85,Metrics!$AM:$AM,"=No",Metrics!$G:$G,"=Full Reporter"),AVERAGEIFS(Metrics!P:P,Metrics!$C:$C,"="&amp;$C85,Metrics!$G:$G,"=Full Reporter")),IF($T$1,AVERAGEIFS(Metrics!P:P,Metrics!$C:$C,"="&amp;$C85,Metrics!$AM:$AM,"=No"),AVERAGEIFS(Metrics!P:P,Metrics!$C:$C,"="&amp;$C85))),"-")</f>
        <v>9.4396030908260362E-2</v>
      </c>
      <c r="I85" s="129">
        <f>IFERROR(IF($T$6,IF($T$1,AVERAGEIFS(Metrics!R:R,Metrics!$C:$C,"="&amp;$C85,Metrics!$AM:$AM,"=No",Metrics!$G:$G,"=Full Reporter"),AVERAGEIFS(Metrics!R:R,Metrics!$C:$C,"="&amp;$C85,Metrics!$G:$G,"=Full Reporter")),IF($T$1,AVERAGEIFS(Metrics!R:R,Metrics!$C:$C,"="&amp;$C85,Metrics!$AM:$AM,"=No"),AVERAGEIFS(Metrics!R:R,Metrics!$C:$C,"="&amp;$C85))),"-")</f>
        <v>64.735325522027068</v>
      </c>
      <c r="J85" s="130">
        <f>IFERROR(IF($T$6,IF($T$1,AVERAGEIFS(Metrics!T:T,Metrics!$C:$C,"="&amp;$C85,Metrics!$AM:$AM,"=No",Metrics!$G:$G,"=Full Reporter"),AVERAGEIFS(Metrics!T:T,Metrics!$C:$C,"="&amp;$C85,Metrics!$G:$G,"=Full Reporter")),IF($T$1,AVERAGEIFS(Metrics!T:T,Metrics!$C:$C,"="&amp;$C85,Metrics!$AM:$AM,"=No"),AVERAGEIFS(Metrics!T:T,Metrics!$C:$C,"="&amp;$C85))),"-")</f>
        <v>6.0383799547379322</v>
      </c>
      <c r="K85" s="129">
        <f>IFERROR(IF($T$6,IF($T$1,AVERAGEIFS(Metrics!V:V,Metrics!$C:$C,"="&amp;$C85,Metrics!$AM:$AM,"=No",Metrics!$G:$G,"=Full Reporter"),AVERAGEIFS(Metrics!V:V,Metrics!$C:$C,"="&amp;$C85,Metrics!$G:$G,"=Full Reporter")),IF($T$1,AVERAGEIFS(Metrics!V:V,Metrics!$C:$C,"="&amp;$C85,Metrics!$AM:$AM,"=No"),AVERAGEIFS(Metrics!V:V,Metrics!$C:$C,"="&amp;$C85))),"-")</f>
        <v>17.656705944852895</v>
      </c>
      <c r="L85" s="129">
        <f>IFERROR(IF($T$6,IF($T$1,AVERAGEIFS(Metrics!X:X,Metrics!$C:$C,"="&amp;$C85,Metrics!$AM:$AM,"=No",Metrics!$G:$G,"=Full Reporter"),AVERAGEIFS(Metrics!X:X,Metrics!$C:$C,"="&amp;$C85,Metrics!$G:$G,"=Full Reporter")),IF($T$1,AVERAGEIFS(Metrics!X:X,Metrics!$C:$C,"="&amp;$C85,Metrics!$AM:$AM,"=No"),AVERAGEIFS(Metrics!X:X,Metrics!$C:$C,"="&amp;$C85))),"-")</f>
        <v>2.9089234191988931</v>
      </c>
      <c r="M85" s="131">
        <f>IF($T$6,IF($T$1,SUMIFS(Metrics!AA:AA,Metrics!$C:$C,"="&amp;$C85,Metrics!$AM:$AM,"=No",Metrics!$G:$G,"=Full Reporter"),SUMIFS(Metrics!AA:AA,Metrics!$C:$C,"="&amp;$C85,Metrics!$G:$G,"=Full Reporter")),IF($T$1,SUMIFS(Metrics!AA:AA,Metrics!$C:$C,"="&amp;$C85,Metrics!$AM:$AM,"=No"),SUMIFS(Metrics!AA:AA,Metrics!$C:$C,"="&amp;$C85)))</f>
        <v>1770530</v>
      </c>
      <c r="N85" s="131">
        <f>IF($T$6,IF($T$1,SUMIFS(Metrics!AC:AC,Metrics!$C:$C,"="&amp;$C85,Metrics!$AM:$AM,"=No",Metrics!$G:$G,"=Full Reporter"),SUMIFS(Metrics!AC:AC,Metrics!$C:$C,"="&amp;$C85,Metrics!$G:$G,"=Full Reporter")),IF($T$1,SUMIFS(Metrics!AC:AC,Metrics!$C:$C,"="&amp;$C85,Metrics!$AM:$AM,"=No"),SUMIFS(Metrics!AC:AC,Metrics!$C:$C,"="&amp;$C85)))</f>
        <v>24620641</v>
      </c>
      <c r="O85" s="132">
        <f>IF($T$6,IF($T$1,SUMIFS(Metrics!AE:AE,Metrics!$C:$C,"="&amp;$C85,Metrics!$AM:$AM,"=No",Metrics!$G:$G,"=Full Reporter"),SUMIFS(Metrics!AE:AE,Metrics!$C:$C,"="&amp;$C85,Metrics!$G:$G,"=Full Reporter")),IF($T$1,SUMIFS(Metrics!AE:AE,Metrics!$C:$C,"="&amp;$C85,Metrics!$AM:$AM,"=No"),SUMIFS(Metrics!AE:AE,Metrics!$C:$C,"="&amp;$C85)))</f>
        <v>3407692</v>
      </c>
      <c r="P85" s="132">
        <f>IF($T$6,IF($T$1,SUMIFS(Metrics!AG:AG,Metrics!$C:$C,"="&amp;$C85,Metrics!$AM:$AM,"=No",Metrics!$G:$G,"=Full Reporter"),SUMIFS(Metrics!AG:AG,Metrics!$C:$C,"="&amp;$C85,Metrics!$G:$G,"=Full Reporter")),IF($T$1,SUMIFS(Metrics!AG:AG,Metrics!$C:$C,"="&amp;$C85,Metrics!$AM:$AM,"=No"),SUMIFS(Metrics!AG:AG,Metrics!$C:$C,"="&amp;$C85)))</f>
        <v>413313</v>
      </c>
      <c r="Q85" s="132">
        <f>IF($T$6,IF($T$1,SUMIFS(Metrics!AI:AI,Metrics!$C:$C,"="&amp;$C85,Metrics!$AM:$AM,"=No",Metrics!$G:$G,"=Full Reporter"),SUMIFS(Metrics!AI:AI,Metrics!$C:$C,"="&amp;$C85,Metrics!$G:$G,"=Full Reporter")),IF($T$1,SUMIFS(Metrics!AI:AI,Metrics!$C:$C,"="&amp;$C85,Metrics!$AM:$AM,"=No"),SUMIFS(Metrics!AI:AI,Metrics!$C:$C,"="&amp;$C85)))</f>
        <v>6758051</v>
      </c>
      <c r="R85" s="133">
        <f>IF($T$6,IF($T$1,SUMIFS(Metrics!AK:AK,Metrics!$C:$C,"="&amp;$C85,Metrics!$AM:$AM,"=No",Metrics!$G:$G,"=Full Reporter"),SUMIFS(Metrics!AK:AK,Metrics!$C:$C,"="&amp;$C85,Metrics!$G:$G,"=Full Reporter")),IF($T$1,SUMIFS(Metrics!AK:AK,Metrics!$C:$C,"="&amp;$C85,Metrics!$AM:$AM,"=No"),SUMIFS(Metrics!AK:AK,Metrics!$C:$C,"="&amp;$C85)))</f>
        <v>7064761</v>
      </c>
      <c r="S85" s="71"/>
      <c r="T85" s="71"/>
      <c r="U85" s="71"/>
      <c r="V85" s="71"/>
      <c r="W85" s="71"/>
      <c r="X85" s="71"/>
      <c r="Y85" s="71"/>
    </row>
    <row r="86" spans="1:25">
      <c r="A86" s="111"/>
      <c r="B86" s="111"/>
      <c r="C86" s="165" t="s">
        <v>59</v>
      </c>
      <c r="D86" s="166" t="s">
        <v>6205</v>
      </c>
      <c r="E86" s="167"/>
      <c r="F86" s="132">
        <f>IF($T$6,IF($T$1,SUMIFS(Metrics!L:L,Metrics!$C:$C,"="&amp;$C86,Metrics!$AM:$AM,"=No",Metrics!$G:$G,"=Full Reporter"),SUMIFS(Metrics!L:L,Metrics!$C:$C,"="&amp;$C86,Metrics!$G:$G,"=Full Reporter")),IF($T$1,SUMIFS(Metrics!L:L,Metrics!$C:$C,"="&amp;$C86,Metrics!$AM:$AM,"=No"),SUMIFS(Metrics!L:L,Metrics!$C:$C,"="&amp;$C86)))</f>
        <v>7832</v>
      </c>
      <c r="G86" s="129">
        <f>IFERROR(IF($T$6,IF($T$1,AVERAGEIFS(Metrics!N:N,Metrics!$C:$C,"="&amp;$C86,Metrics!$AM:$AM,"=No",Metrics!$G:$G,"=Full Reporter"),AVERAGEIFS(Metrics!N:N,Metrics!$C:$C,"="&amp;$C86,Metrics!$G:$G,"=Full Reporter")),IF($T$1,AVERAGEIFS(Metrics!N:N,Metrics!$C:$C,"="&amp;$C86,Metrics!$AM:$AM,"=No"),AVERAGEIFS(Metrics!N:N,Metrics!$C:$C,"="&amp;$C86))),"-")</f>
        <v>1.5477028783534508</v>
      </c>
      <c r="H86" s="130">
        <f>IFERROR(IF($T$6,IF($T$1,AVERAGEIFS(Metrics!P:P,Metrics!$C:$C,"="&amp;$C86,Metrics!$AM:$AM,"=No",Metrics!$G:$G,"=Full Reporter"),AVERAGEIFS(Metrics!P:P,Metrics!$C:$C,"="&amp;$C86,Metrics!$G:$G,"=Full Reporter")),IF($T$1,AVERAGEIFS(Metrics!P:P,Metrics!$C:$C,"="&amp;$C86,Metrics!$AM:$AM,"=No"),AVERAGEIFS(Metrics!P:P,Metrics!$C:$C,"="&amp;$C86))),"-")</f>
        <v>0.10766716610422687</v>
      </c>
      <c r="I86" s="129">
        <f>IFERROR(IF($T$6,IF($T$1,AVERAGEIFS(Metrics!R:R,Metrics!$C:$C,"="&amp;$C86,Metrics!$AM:$AM,"=No",Metrics!$G:$G,"=Full Reporter"),AVERAGEIFS(Metrics!R:R,Metrics!$C:$C,"="&amp;$C86,Metrics!$G:$G,"=Full Reporter")),IF($T$1,AVERAGEIFS(Metrics!R:R,Metrics!$C:$C,"="&amp;$C86,Metrics!$AM:$AM,"=No"),AVERAGEIFS(Metrics!R:R,Metrics!$C:$C,"="&amp;$C86))),"-")</f>
        <v>72.377245587752668</v>
      </c>
      <c r="J86" s="130">
        <f>IFERROR(IF($T$6,IF($T$1,AVERAGEIFS(Metrics!T:T,Metrics!$C:$C,"="&amp;$C86,Metrics!$AM:$AM,"=No",Metrics!$G:$G,"=Full Reporter"),AVERAGEIFS(Metrics!T:T,Metrics!$C:$C,"="&amp;$C86,Metrics!$G:$G,"=Full Reporter")),IF($T$1,AVERAGEIFS(Metrics!T:T,Metrics!$C:$C,"="&amp;$C86,Metrics!$AM:$AM,"=No"),AVERAGEIFS(Metrics!T:T,Metrics!$C:$C,"="&amp;$C86))),"-")</f>
        <v>8.6718233007100931</v>
      </c>
      <c r="K86" s="129">
        <f>IFERROR(IF($T$6,IF($T$1,AVERAGEIFS(Metrics!V:V,Metrics!$C:$C,"="&amp;$C86,Metrics!$AM:$AM,"=No",Metrics!$G:$G,"=Full Reporter"),AVERAGEIFS(Metrics!V:V,Metrics!$C:$C,"="&amp;$C86,Metrics!$G:$G,"=Full Reporter")),IF($T$1,AVERAGEIFS(Metrics!V:V,Metrics!$C:$C,"="&amp;$C86,Metrics!$AM:$AM,"=No"),AVERAGEIFS(Metrics!V:V,Metrics!$C:$C,"="&amp;$C86))),"-")</f>
        <v>18.284859888986603</v>
      </c>
      <c r="L86" s="129">
        <f>IFERROR(IF($T$6,IF($T$1,AVERAGEIFS(Metrics!X:X,Metrics!$C:$C,"="&amp;$C86,Metrics!$AM:$AM,"=No",Metrics!$G:$G,"=Full Reporter"),AVERAGEIFS(Metrics!X:X,Metrics!$C:$C,"="&amp;$C86,Metrics!$G:$G,"=Full Reporter")),IF($T$1,AVERAGEIFS(Metrics!X:X,Metrics!$C:$C,"="&amp;$C86,Metrics!$AM:$AM,"=No"),AVERAGEIFS(Metrics!X:X,Metrics!$C:$C,"="&amp;$C86))),"-")</f>
        <v>2.7420180547436703</v>
      </c>
      <c r="M86" s="131">
        <f>IF($T$6,IF($T$1,SUMIFS(Metrics!AA:AA,Metrics!$C:$C,"="&amp;$C86,Metrics!$AM:$AM,"=No",Metrics!$G:$G,"=Full Reporter"),SUMIFS(Metrics!AA:AA,Metrics!$C:$C,"="&amp;$C86,Metrics!$G:$G,"=Full Reporter")),IF($T$1,SUMIFS(Metrics!AA:AA,Metrics!$C:$C,"="&amp;$C86,Metrics!$AM:$AM,"=No"),SUMIFS(Metrics!AA:AA,Metrics!$C:$C,"="&amp;$C86)))</f>
        <v>1000241036</v>
      </c>
      <c r="N86" s="131">
        <f>IF($T$6,IF($T$1,SUMIFS(Metrics!AC:AC,Metrics!$C:$C,"="&amp;$C86,Metrics!$AM:$AM,"=No",Metrics!$G:$G,"=Full Reporter"),SUMIFS(Metrics!AC:AC,Metrics!$C:$C,"="&amp;$C86,Metrics!$G:$G,"=Full Reporter")),IF($T$1,SUMIFS(Metrics!AC:AC,Metrics!$C:$C,"="&amp;$C86,Metrics!$AM:$AM,"=No"),SUMIFS(Metrics!AC:AC,Metrics!$C:$C,"="&amp;$C86)))</f>
        <v>2635707109</v>
      </c>
      <c r="O86" s="132">
        <f>IF($T$6,IF($T$1,SUMIFS(Metrics!AE:AE,Metrics!$C:$C,"="&amp;$C86,Metrics!$AM:$AM,"=No",Metrics!$G:$G,"=Full Reporter"),SUMIFS(Metrics!AE:AE,Metrics!$C:$C,"="&amp;$C86,Metrics!$G:$G,"=Full Reporter")),IF($T$1,SUMIFS(Metrics!AE:AE,Metrics!$C:$C,"="&amp;$C86,Metrics!$AM:$AM,"=No"),SUMIFS(Metrics!AE:AE,Metrics!$C:$C,"="&amp;$C86)))</f>
        <v>664675286</v>
      </c>
      <c r="P86" s="132">
        <f>IF($T$6,IF($T$1,SUMIFS(Metrics!AG:AG,Metrics!$C:$C,"="&amp;$C86,Metrics!$AM:$AM,"=No",Metrics!$G:$G,"=Full Reporter"),SUMIFS(Metrics!AG:AG,Metrics!$C:$C,"="&amp;$C86,Metrics!$G:$G,"=Full Reporter")),IF($T$1,SUMIFS(Metrics!AG:AG,Metrics!$C:$C,"="&amp;$C86,Metrics!$AM:$AM,"=No"),SUMIFS(Metrics!AG:AG,Metrics!$C:$C,"="&amp;$C86)))</f>
        <v>18430155</v>
      </c>
      <c r="Q86" s="132">
        <f>IF($T$6,IF($T$1,SUMIFS(Metrics!AI:AI,Metrics!$C:$C,"="&amp;$C86,Metrics!$AM:$AM,"=No",Metrics!$G:$G,"=Full Reporter"),SUMIFS(Metrics!AI:AI,Metrics!$C:$C,"="&amp;$C86,Metrics!$G:$G,"=Full Reporter")),IF($T$1,SUMIFS(Metrics!AI:AI,Metrics!$C:$C,"="&amp;$C86,Metrics!$AM:$AM,"=No"),SUMIFS(Metrics!AI:AI,Metrics!$C:$C,"="&amp;$C86)))</f>
        <v>4190092213</v>
      </c>
      <c r="R86" s="133">
        <f>IF($T$6,IF($T$1,SUMIFS(Metrics!AK:AK,Metrics!$C:$C,"="&amp;$C86,Metrics!$AM:$AM,"=No",Metrics!$G:$G,"=Full Reporter"),SUMIFS(Metrics!AK:AK,Metrics!$C:$C,"="&amp;$C86,Metrics!$G:$G,"=Full Reporter")),IF($T$1,SUMIFS(Metrics!AK:AK,Metrics!$C:$C,"="&amp;$C86,Metrics!$AM:$AM,"=No"),SUMIFS(Metrics!AK:AK,Metrics!$C:$C,"="&amp;$C86)))</f>
        <v>282104654</v>
      </c>
      <c r="S86" s="71"/>
      <c r="T86" s="71"/>
      <c r="U86" s="71"/>
      <c r="V86" s="71"/>
      <c r="W86" s="71"/>
      <c r="X86" s="71"/>
      <c r="Y86" s="71"/>
    </row>
    <row r="87" spans="1:25">
      <c r="A87" s="111"/>
      <c r="B87" s="111"/>
      <c r="C87" s="165" t="s">
        <v>60</v>
      </c>
      <c r="D87" s="166" t="s">
        <v>1426</v>
      </c>
      <c r="E87" s="167"/>
      <c r="F87" s="132">
        <f>IF($T$6,IF($T$1,SUMIFS(Metrics!L:L,Metrics!$C:$C,"="&amp;$C87,Metrics!$AM:$AM,"=No",Metrics!$G:$G,"=Full Reporter"),SUMIFS(Metrics!L:L,Metrics!$C:$C,"="&amp;$C87,Metrics!$G:$G,"=Full Reporter")),IF($T$1,SUMIFS(Metrics!L:L,Metrics!$C:$C,"="&amp;$C87,Metrics!$AM:$AM,"=No"),SUMIFS(Metrics!L:L,Metrics!$C:$C,"="&amp;$C87)))</f>
        <v>1312</v>
      </c>
      <c r="G87" s="129">
        <f>IFERROR(IF($T$6,IF($T$1,AVERAGEIFS(Metrics!N:N,Metrics!$C:$C,"="&amp;$C87,Metrics!$AM:$AM,"=No",Metrics!$G:$G,"=Full Reporter"),AVERAGEIFS(Metrics!N:N,Metrics!$C:$C,"="&amp;$C87,Metrics!$G:$G,"=Full Reporter")),IF($T$1,AVERAGEIFS(Metrics!N:N,Metrics!$C:$C,"="&amp;$C87,Metrics!$AM:$AM,"=No"),AVERAGEIFS(Metrics!N:N,Metrics!$C:$C,"="&amp;$C87))),"-")</f>
        <v>1.3080577868459831</v>
      </c>
      <c r="H87" s="130">
        <f>IFERROR(IF($T$6,IF($T$1,AVERAGEIFS(Metrics!P:P,Metrics!$C:$C,"="&amp;$C87,Metrics!$AM:$AM,"=No",Metrics!$G:$G,"=Full Reporter"),AVERAGEIFS(Metrics!P:P,Metrics!$C:$C,"="&amp;$C87,Metrics!$G:$G,"=Full Reporter")),IF($T$1,AVERAGEIFS(Metrics!P:P,Metrics!$C:$C,"="&amp;$C87,Metrics!$AM:$AM,"=No"),AVERAGEIFS(Metrics!P:P,Metrics!$C:$C,"="&amp;$C87))),"-")</f>
        <v>9.7188427722961143E-2</v>
      </c>
      <c r="I87" s="129">
        <f>IFERROR(IF($T$6,IF($T$1,AVERAGEIFS(Metrics!R:R,Metrics!$C:$C,"="&amp;$C87,Metrics!$AM:$AM,"=No",Metrics!$G:$G,"=Full Reporter"),AVERAGEIFS(Metrics!R:R,Metrics!$C:$C,"="&amp;$C87,Metrics!$G:$G,"=Full Reporter")),IF($T$1,AVERAGEIFS(Metrics!R:R,Metrics!$C:$C,"="&amp;$C87,Metrics!$AM:$AM,"=No"),AVERAGEIFS(Metrics!R:R,Metrics!$C:$C,"="&amp;$C87))),"-")</f>
        <v>58.726033188741418</v>
      </c>
      <c r="J87" s="130">
        <f>IFERROR(IF($T$6,IF($T$1,AVERAGEIFS(Metrics!T:T,Metrics!$C:$C,"="&amp;$C87,Metrics!$AM:$AM,"=No",Metrics!$G:$G,"=Full Reporter"),AVERAGEIFS(Metrics!T:T,Metrics!$C:$C,"="&amp;$C87,Metrics!$G:$G,"=Full Reporter")),IF($T$1,AVERAGEIFS(Metrics!T:T,Metrics!$C:$C,"="&amp;$C87,Metrics!$AM:$AM,"=No"),AVERAGEIFS(Metrics!T:T,Metrics!$C:$C,"="&amp;$C87))),"-")</f>
        <v>6.7023965919847033</v>
      </c>
      <c r="K87" s="129">
        <f>IFERROR(IF($T$6,IF($T$1,AVERAGEIFS(Metrics!V:V,Metrics!$C:$C,"="&amp;$C87,Metrics!$AM:$AM,"=No",Metrics!$G:$G,"=Full Reporter"),AVERAGEIFS(Metrics!V:V,Metrics!$C:$C,"="&amp;$C87,Metrics!$G:$G,"=Full Reporter")),IF($T$1,AVERAGEIFS(Metrics!V:V,Metrics!$C:$C,"="&amp;$C87,Metrics!$AM:$AM,"=No"),AVERAGEIFS(Metrics!V:V,Metrics!$C:$C,"="&amp;$C87))),"-")</f>
        <v>16.014205827005615</v>
      </c>
      <c r="L87" s="129">
        <f>IFERROR(IF($T$6,IF($T$1,AVERAGEIFS(Metrics!X:X,Metrics!$C:$C,"="&amp;$C87,Metrics!$AM:$AM,"=No",Metrics!$G:$G,"=Full Reporter"),AVERAGEIFS(Metrics!X:X,Metrics!$C:$C,"="&amp;$C87,Metrics!$G:$G,"=Full Reporter")),IF($T$1,AVERAGEIFS(Metrics!X:X,Metrics!$C:$C,"="&amp;$C87,Metrics!$AM:$AM,"=No"),AVERAGEIFS(Metrics!X:X,Metrics!$C:$C,"="&amp;$C87))),"-")</f>
        <v>3.0850204570631181</v>
      </c>
      <c r="M87" s="131">
        <f>IF($T$6,IF($T$1,SUMIFS(Metrics!AA:AA,Metrics!$C:$C,"="&amp;$C87,Metrics!$AM:$AM,"=No",Metrics!$G:$G,"=Full Reporter"),SUMIFS(Metrics!AA:AA,Metrics!$C:$C,"="&amp;$C87,Metrics!$G:$G,"=Full Reporter")),IF($T$1,SUMIFS(Metrics!AA:AA,Metrics!$C:$C,"="&amp;$C87,Metrics!$AM:$AM,"=No"),SUMIFS(Metrics!AA:AA,Metrics!$C:$C,"="&amp;$C87)))</f>
        <v>46705470</v>
      </c>
      <c r="N87" s="131">
        <f>IF($T$6,IF($T$1,SUMIFS(Metrics!AC:AC,Metrics!$C:$C,"="&amp;$C87,Metrics!$AM:$AM,"=No",Metrics!$G:$G,"=Full Reporter"),SUMIFS(Metrics!AC:AC,Metrics!$C:$C,"="&amp;$C87,Metrics!$G:$G,"=Full Reporter")),IF($T$1,SUMIFS(Metrics!AC:AC,Metrics!$C:$C,"="&amp;$C87,Metrics!$AM:$AM,"=No"),SUMIFS(Metrics!AC:AC,Metrics!$C:$C,"="&amp;$C87)))</f>
        <v>219226604</v>
      </c>
      <c r="O87" s="132">
        <f>IF($T$6,IF($T$1,SUMIFS(Metrics!AE:AE,Metrics!$C:$C,"="&amp;$C87,Metrics!$AM:$AM,"=No",Metrics!$G:$G,"=Full Reporter"),SUMIFS(Metrics!AE:AE,Metrics!$C:$C,"="&amp;$C87,Metrics!$G:$G,"=Full Reporter")),IF($T$1,SUMIFS(Metrics!AE:AE,Metrics!$C:$C,"="&amp;$C87,Metrics!$AM:$AM,"=No"),SUMIFS(Metrics!AE:AE,Metrics!$C:$C,"="&amp;$C87)))</f>
        <v>35897597</v>
      </c>
      <c r="P87" s="132">
        <f>IF($T$6,IF($T$1,SUMIFS(Metrics!AG:AG,Metrics!$C:$C,"="&amp;$C87,Metrics!$AM:$AM,"=No",Metrics!$G:$G,"=Full Reporter"),SUMIFS(Metrics!AG:AG,Metrics!$C:$C,"="&amp;$C87,Metrics!$G:$G,"=Full Reporter")),IF($T$1,SUMIFS(Metrics!AG:AG,Metrics!$C:$C,"="&amp;$C87,Metrics!$AM:$AM,"=No"),SUMIFS(Metrics!AG:AG,Metrics!$C:$C,"="&amp;$C87)))</f>
        <v>2807654</v>
      </c>
      <c r="Q87" s="132">
        <f>IF($T$6,IF($T$1,SUMIFS(Metrics!AI:AI,Metrics!$C:$C,"="&amp;$C87,Metrics!$AM:$AM,"=No",Metrics!$G:$G,"=Full Reporter"),SUMIFS(Metrics!AI:AI,Metrics!$C:$C,"="&amp;$C87,Metrics!$G:$G,"=Full Reporter")),IF($T$1,SUMIFS(Metrics!AI:AI,Metrics!$C:$C,"="&amp;$C87,Metrics!$AM:$AM,"=No"),SUMIFS(Metrics!AI:AI,Metrics!$C:$C,"="&amp;$C87)))</f>
        <v>207907116</v>
      </c>
      <c r="R87" s="133">
        <f>IF($T$6,IF($T$1,SUMIFS(Metrics!AK:AK,Metrics!$C:$C,"="&amp;$C87,Metrics!$AM:$AM,"=No",Metrics!$G:$G,"=Full Reporter"),SUMIFS(Metrics!AK:AK,Metrics!$C:$C,"="&amp;$C87,Metrics!$G:$G,"=Full Reporter")),IF($T$1,SUMIFS(Metrics!AK:AK,Metrics!$C:$C,"="&amp;$C87,Metrics!$AM:$AM,"=No"),SUMIFS(Metrics!AK:AK,Metrics!$C:$C,"="&amp;$C87)))</f>
        <v>42137702</v>
      </c>
      <c r="S87" s="71"/>
      <c r="T87" s="71"/>
      <c r="U87" s="71"/>
      <c r="V87" s="71"/>
      <c r="W87" s="71"/>
      <c r="X87" s="71"/>
      <c r="Y87" s="71"/>
    </row>
    <row r="88" spans="1:25">
      <c r="A88" s="111"/>
      <c r="B88" s="111"/>
      <c r="C88" s="165" t="s">
        <v>63</v>
      </c>
      <c r="D88" s="166" t="s">
        <v>6206</v>
      </c>
      <c r="E88" s="167"/>
      <c r="F88" s="132">
        <f>IF($T$6,IF($T$1,SUMIFS(Metrics!L:L,Metrics!$C:$C,"="&amp;$C88,Metrics!$AM:$AM,"=No",Metrics!$G:$G,"=Full Reporter"),SUMIFS(Metrics!L:L,Metrics!$C:$C,"="&amp;$C88,Metrics!$G:$G,"=Full Reporter")),IF($T$1,SUMIFS(Metrics!L:L,Metrics!$C:$C,"="&amp;$C88,Metrics!$AM:$AM,"=No"),SUMIFS(Metrics!L:L,Metrics!$C:$C,"="&amp;$C88)))</f>
        <v>777</v>
      </c>
      <c r="G88" s="129">
        <f>IFERROR(IF($T$6,IF($T$1,AVERAGEIFS(Metrics!N:N,Metrics!$C:$C,"="&amp;$C88,Metrics!$AM:$AM,"=No",Metrics!$G:$G,"=Full Reporter"),AVERAGEIFS(Metrics!N:N,Metrics!$C:$C,"="&amp;$C88,Metrics!$G:$G,"=Full Reporter")),IF($T$1,AVERAGEIFS(Metrics!N:N,Metrics!$C:$C,"="&amp;$C88,Metrics!$AM:$AM,"=No"),AVERAGEIFS(Metrics!N:N,Metrics!$C:$C,"="&amp;$C88))),"-")</f>
        <v>1.4361525405951594</v>
      </c>
      <c r="H88" s="130">
        <f>IFERROR(IF($T$6,IF($T$1,AVERAGEIFS(Metrics!P:P,Metrics!$C:$C,"="&amp;$C88,Metrics!$AM:$AM,"=No",Metrics!$G:$G,"=Full Reporter"),AVERAGEIFS(Metrics!P:P,Metrics!$C:$C,"="&amp;$C88,Metrics!$G:$G,"=Full Reporter")),IF($T$1,AVERAGEIFS(Metrics!P:P,Metrics!$C:$C,"="&amp;$C88,Metrics!$AM:$AM,"=No"),AVERAGEIFS(Metrics!P:P,Metrics!$C:$C,"="&amp;$C88))),"-")</f>
        <v>0.11958339932785911</v>
      </c>
      <c r="I88" s="129">
        <f>IFERROR(IF($T$6,IF($T$1,AVERAGEIFS(Metrics!R:R,Metrics!$C:$C,"="&amp;$C88,Metrics!$AM:$AM,"=No",Metrics!$G:$G,"=Full Reporter"),AVERAGEIFS(Metrics!R:R,Metrics!$C:$C,"="&amp;$C88,Metrics!$G:$G,"=Full Reporter")),IF($T$1,AVERAGEIFS(Metrics!R:R,Metrics!$C:$C,"="&amp;$C88,Metrics!$AM:$AM,"=No"),AVERAGEIFS(Metrics!R:R,Metrics!$C:$C,"="&amp;$C88))),"-")</f>
        <v>52.710166081102862</v>
      </c>
      <c r="J88" s="130">
        <f>IFERROR(IF($T$6,IF($T$1,AVERAGEIFS(Metrics!T:T,Metrics!$C:$C,"="&amp;$C88,Metrics!$AM:$AM,"=No",Metrics!$G:$G,"=Full Reporter"),AVERAGEIFS(Metrics!T:T,Metrics!$C:$C,"="&amp;$C88,Metrics!$G:$G,"=Full Reporter")),IF($T$1,AVERAGEIFS(Metrics!T:T,Metrics!$C:$C,"="&amp;$C88,Metrics!$AM:$AM,"=No"),AVERAGEIFS(Metrics!T:T,Metrics!$C:$C,"="&amp;$C88))),"-")</f>
        <v>4.8903265430171725</v>
      </c>
      <c r="K88" s="129">
        <f>IFERROR(IF($T$6,IF($T$1,AVERAGEIFS(Metrics!V:V,Metrics!$C:$C,"="&amp;$C88,Metrics!$AM:$AM,"=No",Metrics!$G:$G,"=Full Reporter"),AVERAGEIFS(Metrics!V:V,Metrics!$C:$C,"="&amp;$C88,Metrics!$G:$G,"=Full Reporter")),IF($T$1,AVERAGEIFS(Metrics!V:V,Metrics!$C:$C,"="&amp;$C88,Metrics!$AM:$AM,"=No"),AVERAGEIFS(Metrics!V:V,Metrics!$C:$C,"="&amp;$C88))),"-")</f>
        <v>15.490463192062025</v>
      </c>
      <c r="L88" s="129">
        <f>IFERROR(IF($T$6,IF($T$1,AVERAGEIFS(Metrics!X:X,Metrics!$C:$C,"="&amp;$C88,Metrics!$AM:$AM,"=No",Metrics!$G:$G,"=Full Reporter"),AVERAGEIFS(Metrics!X:X,Metrics!$C:$C,"="&amp;$C88,Metrics!$G:$G,"=Full Reporter")),IF($T$1,AVERAGEIFS(Metrics!X:X,Metrics!$C:$C,"="&amp;$C88,Metrics!$AM:$AM,"=No"),AVERAGEIFS(Metrics!X:X,Metrics!$C:$C,"="&amp;$C88))),"-")</f>
        <v>2.8674228780363915</v>
      </c>
      <c r="M88" s="131">
        <f>IF($T$6,IF($T$1,SUMIFS(Metrics!AA:AA,Metrics!$C:$C,"="&amp;$C88,Metrics!$AM:$AM,"=No",Metrics!$G:$G,"=Full Reporter"),SUMIFS(Metrics!AA:AA,Metrics!$C:$C,"="&amp;$C88,Metrics!$G:$G,"=Full Reporter")),IF($T$1,SUMIFS(Metrics!AA:AA,Metrics!$C:$C,"="&amp;$C88,Metrics!$AM:$AM,"=No"),SUMIFS(Metrics!AA:AA,Metrics!$C:$C,"="&amp;$C88)))</f>
        <v>9567422</v>
      </c>
      <c r="N88" s="131">
        <f>IF($T$6,IF($T$1,SUMIFS(Metrics!AC:AC,Metrics!$C:$C,"="&amp;$C88,Metrics!$AM:$AM,"=No",Metrics!$G:$G,"=Full Reporter"),SUMIFS(Metrics!AC:AC,Metrics!$C:$C,"="&amp;$C88,Metrics!$G:$G,"=Full Reporter")),IF($T$1,SUMIFS(Metrics!AC:AC,Metrics!$C:$C,"="&amp;$C88,Metrics!$AM:$AM,"=No"),SUMIFS(Metrics!AC:AC,Metrics!$C:$C,"="&amp;$C88)))</f>
        <v>59705734</v>
      </c>
      <c r="O88" s="132">
        <f>IF($T$6,IF($T$1,SUMIFS(Metrics!AE:AE,Metrics!$C:$C,"="&amp;$C88,Metrics!$AM:$AM,"=No",Metrics!$G:$G,"=Full Reporter"),SUMIFS(Metrics!AE:AE,Metrics!$C:$C,"="&amp;$C88,Metrics!$G:$G,"=Full Reporter")),IF($T$1,SUMIFS(Metrics!AE:AE,Metrics!$C:$C,"="&amp;$C88,Metrics!$AM:$AM,"=No"),SUMIFS(Metrics!AE:AE,Metrics!$C:$C,"="&amp;$C88)))</f>
        <v>9060376</v>
      </c>
      <c r="P88" s="132">
        <f>IF($T$6,IF($T$1,SUMIFS(Metrics!AG:AG,Metrics!$C:$C,"="&amp;$C88,Metrics!$AM:$AM,"=No",Metrics!$G:$G,"=Full Reporter"),SUMIFS(Metrics!AG:AG,Metrics!$C:$C,"="&amp;$C88,Metrics!$G:$G,"=Full Reporter")),IF($T$1,SUMIFS(Metrics!AG:AG,Metrics!$C:$C,"="&amp;$C88,Metrics!$AM:$AM,"=No"),SUMIFS(Metrics!AG:AG,Metrics!$C:$C,"="&amp;$C88)))</f>
        <v>903367</v>
      </c>
      <c r="Q88" s="132">
        <f>IF($T$6,IF($T$1,SUMIFS(Metrics!AI:AI,Metrics!$C:$C,"="&amp;$C88,Metrics!$AM:$AM,"=No",Metrics!$G:$G,"=Full Reporter"),SUMIFS(Metrics!AI:AI,Metrics!$C:$C,"="&amp;$C88,Metrics!$G:$G,"=Full Reporter")),IF($T$1,SUMIFS(Metrics!AI:AI,Metrics!$C:$C,"="&amp;$C88,Metrics!$AM:$AM,"=No"),SUMIFS(Metrics!AI:AI,Metrics!$C:$C,"="&amp;$C88)))</f>
        <v>31937449</v>
      </c>
      <c r="R88" s="133">
        <f>IF($T$6,IF($T$1,SUMIFS(Metrics!AK:AK,Metrics!$C:$C,"="&amp;$C88,Metrics!$AM:$AM,"=No",Metrics!$G:$G,"=Full Reporter"),SUMIFS(Metrics!AK:AK,Metrics!$C:$C,"="&amp;$C88,Metrics!$G:$G,"=Full Reporter")),IF($T$1,SUMIFS(Metrics!AK:AK,Metrics!$C:$C,"="&amp;$C88,Metrics!$AM:$AM,"=No"),SUMIFS(Metrics!AK:AK,Metrics!$C:$C,"="&amp;$C88)))</f>
        <v>14949411</v>
      </c>
      <c r="S88" s="71"/>
      <c r="T88" s="71"/>
      <c r="U88" s="71"/>
      <c r="V88" s="71"/>
      <c r="W88" s="71"/>
      <c r="X88" s="71"/>
      <c r="Y88" s="71"/>
    </row>
    <row r="89" spans="1:25">
      <c r="A89" s="111"/>
      <c r="B89" s="111"/>
      <c r="C89" s="165" t="s">
        <v>66</v>
      </c>
      <c r="D89" s="166" t="s">
        <v>6207</v>
      </c>
      <c r="E89" s="167"/>
      <c r="F89" s="132">
        <f>IF($T$6,IF($T$1,SUMIFS(Metrics!L:L,Metrics!$C:$C,"="&amp;$C89,Metrics!$AM:$AM,"=No",Metrics!$G:$G,"=Full Reporter"),SUMIFS(Metrics!L:L,Metrics!$C:$C,"="&amp;$C89,Metrics!$G:$G,"=Full Reporter")),IF($T$1,SUMIFS(Metrics!L:L,Metrics!$C:$C,"="&amp;$C89,Metrics!$AM:$AM,"=No"),SUMIFS(Metrics!L:L,Metrics!$C:$C,"="&amp;$C89)))</f>
        <v>1847</v>
      </c>
      <c r="G89" s="129">
        <f>IFERROR(IF($T$6,IF($T$1,AVERAGEIFS(Metrics!N:N,Metrics!$C:$C,"="&amp;$C89,Metrics!$AM:$AM,"=No",Metrics!$G:$G,"=Full Reporter"),AVERAGEIFS(Metrics!N:N,Metrics!$C:$C,"="&amp;$C89,Metrics!$G:$G,"=Full Reporter")),IF($T$1,AVERAGEIFS(Metrics!N:N,Metrics!$C:$C,"="&amp;$C89,Metrics!$AM:$AM,"=No"),AVERAGEIFS(Metrics!N:N,Metrics!$C:$C,"="&amp;$C89))),"-")</f>
        <v>0.9016971520698408</v>
      </c>
      <c r="H89" s="130">
        <f>IFERROR(IF($T$6,IF($T$1,AVERAGEIFS(Metrics!P:P,Metrics!$C:$C,"="&amp;$C89,Metrics!$AM:$AM,"=No",Metrics!$G:$G,"=Full Reporter"),AVERAGEIFS(Metrics!P:P,Metrics!$C:$C,"="&amp;$C89,Metrics!$G:$G,"=Full Reporter")),IF($T$1,AVERAGEIFS(Metrics!P:P,Metrics!$C:$C,"="&amp;$C89,Metrics!$AM:$AM,"=No"),AVERAGEIFS(Metrics!P:P,Metrics!$C:$C,"="&amp;$C89))),"-")</f>
        <v>8.8393899850311666E-2</v>
      </c>
      <c r="I89" s="129">
        <f>IFERROR(IF($T$6,IF($T$1,AVERAGEIFS(Metrics!R:R,Metrics!$C:$C,"="&amp;$C89,Metrics!$AM:$AM,"=No",Metrics!$G:$G,"=Full Reporter"),AVERAGEIFS(Metrics!R:R,Metrics!$C:$C,"="&amp;$C89,Metrics!$G:$G,"=Full Reporter")),IF($T$1,AVERAGEIFS(Metrics!R:R,Metrics!$C:$C,"="&amp;$C89,Metrics!$AM:$AM,"=No"),AVERAGEIFS(Metrics!R:R,Metrics!$C:$C,"="&amp;$C89))),"-")</f>
        <v>47.324671206920009</v>
      </c>
      <c r="J89" s="130">
        <f>IFERROR(IF($T$6,IF($T$1,AVERAGEIFS(Metrics!T:T,Metrics!$C:$C,"="&amp;$C89,Metrics!$AM:$AM,"=No",Metrics!$G:$G,"=Full Reporter"),AVERAGEIFS(Metrics!T:T,Metrics!$C:$C,"="&amp;$C89,Metrics!$G:$G,"=Full Reporter")),IF($T$1,AVERAGEIFS(Metrics!T:T,Metrics!$C:$C,"="&amp;$C89,Metrics!$AM:$AM,"=No"),AVERAGEIFS(Metrics!T:T,Metrics!$C:$C,"="&amp;$C89))),"-")</f>
        <v>4.7968594991467173</v>
      </c>
      <c r="K89" s="129">
        <f>IFERROR(IF($T$6,IF($T$1,AVERAGEIFS(Metrics!V:V,Metrics!$C:$C,"="&amp;$C89,Metrics!$AM:$AM,"=No",Metrics!$G:$G,"=Full Reporter"),AVERAGEIFS(Metrics!V:V,Metrics!$C:$C,"="&amp;$C89,Metrics!$G:$G,"=Full Reporter")),IF($T$1,AVERAGEIFS(Metrics!V:V,Metrics!$C:$C,"="&amp;$C89,Metrics!$AM:$AM,"=No"),AVERAGEIFS(Metrics!V:V,Metrics!$C:$C,"="&amp;$C89))),"-")</f>
        <v>18.671724840589349</v>
      </c>
      <c r="L89" s="129">
        <f>IFERROR(IF($T$6,IF($T$1,AVERAGEIFS(Metrics!X:X,Metrics!$C:$C,"="&amp;$C89,Metrics!$AM:$AM,"=No",Metrics!$G:$G,"=Full Reporter"),AVERAGEIFS(Metrics!X:X,Metrics!$C:$C,"="&amp;$C89,Metrics!$G:$G,"=Full Reporter")),IF($T$1,AVERAGEIFS(Metrics!X:X,Metrics!$C:$C,"="&amp;$C89,Metrics!$AM:$AM,"=No"),AVERAGEIFS(Metrics!X:X,Metrics!$C:$C,"="&amp;$C89))),"-")</f>
        <v>1.7208414780733383</v>
      </c>
      <c r="M89" s="131">
        <f>IF($T$6,IF($T$1,SUMIFS(Metrics!AA:AA,Metrics!$C:$C,"="&amp;$C89,Metrics!$AM:$AM,"=No",Metrics!$G:$G,"=Full Reporter"),SUMIFS(Metrics!AA:AA,Metrics!$C:$C,"="&amp;$C89,Metrics!$G:$G,"=Full Reporter")),IF($T$1,SUMIFS(Metrics!AA:AA,Metrics!$C:$C,"="&amp;$C89,Metrics!$AM:$AM,"=No"),SUMIFS(Metrics!AA:AA,Metrics!$C:$C,"="&amp;$C89)))</f>
        <v>22779444</v>
      </c>
      <c r="N89" s="131">
        <f>IF($T$6,IF($T$1,SUMIFS(Metrics!AC:AC,Metrics!$C:$C,"="&amp;$C89,Metrics!$AM:$AM,"=No",Metrics!$G:$G,"=Full Reporter"),SUMIFS(Metrics!AC:AC,Metrics!$C:$C,"="&amp;$C89,Metrics!$G:$G,"=Full Reporter")),IF($T$1,SUMIFS(Metrics!AC:AC,Metrics!$C:$C,"="&amp;$C89,Metrics!$AM:$AM,"=No"),SUMIFS(Metrics!AC:AC,Metrics!$C:$C,"="&amp;$C89)))</f>
        <v>193612596</v>
      </c>
      <c r="O89" s="132">
        <f>IF($T$6,IF($T$1,SUMIFS(Metrics!AE:AE,Metrics!$C:$C,"="&amp;$C89,Metrics!$AM:$AM,"=No",Metrics!$G:$G,"=Full Reporter"),SUMIFS(Metrics!AE:AE,Metrics!$C:$C,"="&amp;$C89,Metrics!$G:$G,"=Full Reporter")),IF($T$1,SUMIFS(Metrics!AE:AE,Metrics!$C:$C,"="&amp;$C89,Metrics!$AM:$AM,"=No"),SUMIFS(Metrics!AE:AE,Metrics!$C:$C,"="&amp;$C89)))</f>
        <v>26776761</v>
      </c>
      <c r="P89" s="132">
        <f>IF($T$6,IF($T$1,SUMIFS(Metrics!AG:AG,Metrics!$C:$C,"="&amp;$C89,Metrics!$AM:$AM,"=No",Metrics!$G:$G,"=Full Reporter"),SUMIFS(Metrics!AG:AG,Metrics!$C:$C,"="&amp;$C89,Metrics!$G:$G,"=Full Reporter")),IF($T$1,SUMIFS(Metrics!AG:AG,Metrics!$C:$C,"="&amp;$C89,Metrics!$AM:$AM,"=No"),SUMIFS(Metrics!AG:AG,Metrics!$C:$C,"="&amp;$C89)))</f>
        <v>3544469</v>
      </c>
      <c r="Q89" s="132">
        <f>IF($T$6,IF($T$1,SUMIFS(Metrics!AI:AI,Metrics!$C:$C,"="&amp;$C89,Metrics!$AM:$AM,"=No",Metrics!$G:$G,"=Full Reporter"),SUMIFS(Metrics!AI:AI,Metrics!$C:$C,"="&amp;$C89,Metrics!$G:$G,"=Full Reporter")),IF($T$1,SUMIFS(Metrics!AI:AI,Metrics!$C:$C,"="&amp;$C89,Metrics!$AM:$AM,"=No"),SUMIFS(Metrics!AI:AI,Metrics!$C:$C,"="&amp;$C89)))</f>
        <v>114789117</v>
      </c>
      <c r="R89" s="133">
        <f>IF($T$6,IF($T$1,SUMIFS(Metrics!AK:AK,Metrics!$C:$C,"="&amp;$C89,Metrics!$AM:$AM,"=No",Metrics!$G:$G,"=Full Reporter"),SUMIFS(Metrics!AK:AK,Metrics!$C:$C,"="&amp;$C89,Metrics!$G:$G,"=Full Reporter")),IF($T$1,SUMIFS(Metrics!AK:AK,Metrics!$C:$C,"="&amp;$C89,Metrics!$AM:$AM,"=No"),SUMIFS(Metrics!AK:AK,Metrics!$C:$C,"="&amp;$C89)))</f>
        <v>58764390</v>
      </c>
      <c r="S89" s="71"/>
      <c r="T89" s="71"/>
      <c r="U89" s="71"/>
      <c r="V89" s="71"/>
      <c r="W89" s="71"/>
      <c r="X89" s="71"/>
      <c r="Y89" s="71"/>
    </row>
    <row r="90" spans="1:25">
      <c r="A90" s="111"/>
      <c r="B90" s="111"/>
      <c r="C90" s="165" t="s">
        <v>67</v>
      </c>
      <c r="D90" s="166" t="s">
        <v>6208</v>
      </c>
      <c r="E90" s="167"/>
      <c r="F90" s="132">
        <f>IF($T$6,IF($T$1,SUMIFS(Metrics!L:L,Metrics!$C:$C,"="&amp;$C90,Metrics!$AM:$AM,"=No",Metrics!$G:$G,"=Full Reporter"),SUMIFS(Metrics!L:L,Metrics!$C:$C,"="&amp;$C90,Metrics!$G:$G,"=Full Reporter")),IF($T$1,SUMIFS(Metrics!L:L,Metrics!$C:$C,"="&amp;$C90,Metrics!$AM:$AM,"=No"),SUMIFS(Metrics!L:L,Metrics!$C:$C,"="&amp;$C90)))</f>
        <v>744</v>
      </c>
      <c r="G90" s="129">
        <f>IFERROR(IF($T$6,IF($T$1,AVERAGEIFS(Metrics!N:N,Metrics!$C:$C,"="&amp;$C90,Metrics!$AM:$AM,"=No",Metrics!$G:$G,"=Full Reporter"),AVERAGEIFS(Metrics!N:N,Metrics!$C:$C,"="&amp;$C90,Metrics!$G:$G,"=Full Reporter")),IF($T$1,AVERAGEIFS(Metrics!N:N,Metrics!$C:$C,"="&amp;$C90,Metrics!$AM:$AM,"=No"),AVERAGEIFS(Metrics!N:N,Metrics!$C:$C,"="&amp;$C90))),"-")</f>
        <v>1.0606154781777826</v>
      </c>
      <c r="H90" s="130">
        <f>IFERROR(IF($T$6,IF($T$1,AVERAGEIFS(Metrics!P:P,Metrics!$C:$C,"="&amp;$C90,Metrics!$AM:$AM,"=No",Metrics!$G:$G,"=Full Reporter"),AVERAGEIFS(Metrics!P:P,Metrics!$C:$C,"="&amp;$C90,Metrics!$G:$G,"=Full Reporter")),IF($T$1,AVERAGEIFS(Metrics!P:P,Metrics!$C:$C,"="&amp;$C90,Metrics!$AM:$AM,"=No"),AVERAGEIFS(Metrics!P:P,Metrics!$C:$C,"="&amp;$C90))),"-")</f>
        <v>6.853682958470618E-2</v>
      </c>
      <c r="I90" s="129">
        <f>IFERROR(IF($T$6,IF($T$1,AVERAGEIFS(Metrics!R:R,Metrics!$C:$C,"="&amp;$C90,Metrics!$AM:$AM,"=No",Metrics!$G:$G,"=Full Reporter"),AVERAGEIFS(Metrics!R:R,Metrics!$C:$C,"="&amp;$C90,Metrics!$G:$G,"=Full Reporter")),IF($T$1,AVERAGEIFS(Metrics!R:R,Metrics!$C:$C,"="&amp;$C90,Metrics!$AM:$AM,"=No"),AVERAGEIFS(Metrics!R:R,Metrics!$C:$C,"="&amp;$C90))),"-")</f>
        <v>81.20953307651547</v>
      </c>
      <c r="J90" s="130">
        <f>IFERROR(IF($T$6,IF($T$1,AVERAGEIFS(Metrics!T:T,Metrics!$C:$C,"="&amp;$C90,Metrics!$AM:$AM,"=No",Metrics!$G:$G,"=Full Reporter"),AVERAGEIFS(Metrics!T:T,Metrics!$C:$C,"="&amp;$C90,Metrics!$G:$G,"=Full Reporter")),IF($T$1,AVERAGEIFS(Metrics!T:T,Metrics!$C:$C,"="&amp;$C90,Metrics!$AM:$AM,"=No"),AVERAGEIFS(Metrics!T:T,Metrics!$C:$C,"="&amp;$C90))),"-")</f>
        <v>8.8583937583764119</v>
      </c>
      <c r="K90" s="129">
        <f>IFERROR(IF($T$6,IF($T$1,AVERAGEIFS(Metrics!V:V,Metrics!$C:$C,"="&amp;$C90,Metrics!$AM:$AM,"=No",Metrics!$G:$G,"=Full Reporter"),AVERAGEIFS(Metrics!V:V,Metrics!$C:$C,"="&amp;$C90,Metrics!$G:$G,"=Full Reporter")),IF($T$1,AVERAGEIFS(Metrics!V:V,Metrics!$C:$C,"="&amp;$C90,Metrics!$AM:$AM,"=No"),AVERAGEIFS(Metrics!V:V,Metrics!$C:$C,"="&amp;$C90))),"-")</f>
        <v>25.416744949366443</v>
      </c>
      <c r="L90" s="129">
        <f>IFERROR(IF($T$6,IF($T$1,AVERAGEIFS(Metrics!X:X,Metrics!$C:$C,"="&amp;$C90,Metrics!$AM:$AM,"=No",Metrics!$G:$G,"=Full Reporter"),AVERAGEIFS(Metrics!X:X,Metrics!$C:$C,"="&amp;$C90,Metrics!$G:$G,"=Full Reporter")),IF($T$1,AVERAGEIFS(Metrics!X:X,Metrics!$C:$C,"="&amp;$C90,Metrics!$AM:$AM,"=No"),AVERAGEIFS(Metrics!X:X,Metrics!$C:$C,"="&amp;$C90))),"-")</f>
        <v>3.654613351611085</v>
      </c>
      <c r="M90" s="131">
        <f>IF($T$6,IF($T$1,SUMIFS(Metrics!AA:AA,Metrics!$C:$C,"="&amp;$C90,Metrics!$AM:$AM,"=No",Metrics!$G:$G,"=Full Reporter"),SUMIFS(Metrics!AA:AA,Metrics!$C:$C,"="&amp;$C90,Metrics!$G:$G,"=Full Reporter")),IF($T$1,SUMIFS(Metrics!AA:AA,Metrics!$C:$C,"="&amp;$C90,Metrics!$AM:$AM,"=No"),SUMIFS(Metrics!AA:AA,Metrics!$C:$C,"="&amp;$C90)))</f>
        <v>30342948</v>
      </c>
      <c r="N90" s="131">
        <f>IF($T$6,IF($T$1,SUMIFS(Metrics!AC:AC,Metrics!$C:$C,"="&amp;$C90,Metrics!$AM:$AM,"=No",Metrics!$G:$G,"=Full Reporter"),SUMIFS(Metrics!AC:AC,Metrics!$C:$C,"="&amp;$C90,Metrics!$G:$G,"=Full Reporter")),IF($T$1,SUMIFS(Metrics!AC:AC,Metrics!$C:$C,"="&amp;$C90,Metrics!$AM:$AM,"=No"),SUMIFS(Metrics!AC:AC,Metrics!$C:$C,"="&amp;$C90)))</f>
        <v>190774917</v>
      </c>
      <c r="O90" s="132">
        <f>IF($T$6,IF($T$1,SUMIFS(Metrics!AE:AE,Metrics!$C:$C,"="&amp;$C90,Metrics!$AM:$AM,"=No",Metrics!$G:$G,"=Full Reporter"),SUMIFS(Metrics!AE:AE,Metrics!$C:$C,"="&amp;$C90,Metrics!$G:$G,"=Full Reporter")),IF($T$1,SUMIFS(Metrics!AE:AE,Metrics!$C:$C,"="&amp;$C90,Metrics!$AM:$AM,"=No"),SUMIFS(Metrics!AE:AE,Metrics!$C:$C,"="&amp;$C90)))</f>
        <v>33914123</v>
      </c>
      <c r="P90" s="132">
        <f>IF($T$6,IF($T$1,SUMIFS(Metrics!AG:AG,Metrics!$C:$C,"="&amp;$C90,Metrics!$AM:$AM,"=No",Metrics!$G:$G,"=Full Reporter"),SUMIFS(Metrics!AG:AG,Metrics!$C:$C,"="&amp;$C90,Metrics!$G:$G,"=Full Reporter")),IF($T$1,SUMIFS(Metrics!AG:AG,Metrics!$C:$C,"="&amp;$C90,Metrics!$AM:$AM,"=No"),SUMIFS(Metrics!AG:AG,Metrics!$C:$C,"="&amp;$C90)))</f>
        <v>1866508</v>
      </c>
      <c r="Q90" s="132">
        <f>IF($T$6,IF($T$1,SUMIFS(Metrics!AI:AI,Metrics!$C:$C,"="&amp;$C90,Metrics!$AM:$AM,"=No",Metrics!$G:$G,"=Full Reporter"),SUMIFS(Metrics!AI:AI,Metrics!$C:$C,"="&amp;$C90,Metrics!$G:$G,"=Full Reporter")),IF($T$1,SUMIFS(Metrics!AI:AI,Metrics!$C:$C,"="&amp;$C90,Metrics!$AM:$AM,"=No"),SUMIFS(Metrics!AI:AI,Metrics!$C:$C,"="&amp;$C90)))</f>
        <v>100465234</v>
      </c>
      <c r="R90" s="133">
        <f>IF($T$6,IF($T$1,SUMIFS(Metrics!AK:AK,Metrics!$C:$C,"="&amp;$C90,Metrics!$AM:$AM,"=No",Metrics!$G:$G,"=Full Reporter"),SUMIFS(Metrics!AK:AK,Metrics!$C:$C,"="&amp;$C90,Metrics!$G:$G,"=Full Reporter")),IF($T$1,SUMIFS(Metrics!AK:AK,Metrics!$C:$C,"="&amp;$C90,Metrics!$AM:$AM,"=No"),SUMIFS(Metrics!AK:AK,Metrics!$C:$C,"="&amp;$C90)))</f>
        <v>24847432</v>
      </c>
      <c r="S90" s="71"/>
      <c r="T90" s="71"/>
      <c r="U90" s="71"/>
      <c r="V90" s="71"/>
      <c r="W90" s="71"/>
      <c r="X90" s="71"/>
      <c r="Y90" s="71"/>
    </row>
    <row r="91" spans="1:25">
      <c r="A91" s="111"/>
      <c r="B91" s="111"/>
      <c r="C91" s="165" t="s">
        <v>68</v>
      </c>
      <c r="D91" s="166" t="s">
        <v>6209</v>
      </c>
      <c r="E91" s="167"/>
      <c r="F91" s="132">
        <f>IF($T$6,IF($T$1,SUMIFS(Metrics!L:L,Metrics!$C:$C,"="&amp;$C91,Metrics!$AM:$AM,"=No",Metrics!$G:$G,"=Full Reporter"),SUMIFS(Metrics!L:L,Metrics!$C:$C,"="&amp;$C91,Metrics!$G:$G,"=Full Reporter")),IF($T$1,SUMIFS(Metrics!L:L,Metrics!$C:$C,"="&amp;$C91,Metrics!$AM:$AM,"=No"),SUMIFS(Metrics!L:L,Metrics!$C:$C,"="&amp;$C91)))</f>
        <v>3995</v>
      </c>
      <c r="G91" s="129">
        <f>IFERROR(IF($T$6,IF($T$1,AVERAGEIFS(Metrics!N:N,Metrics!$C:$C,"="&amp;$C91,Metrics!$AM:$AM,"=No",Metrics!$G:$G,"=Full Reporter"),AVERAGEIFS(Metrics!N:N,Metrics!$C:$C,"="&amp;$C91,Metrics!$G:$G,"=Full Reporter")),IF($T$1,AVERAGEIFS(Metrics!N:N,Metrics!$C:$C,"="&amp;$C91,Metrics!$AM:$AM,"=No"),AVERAGEIFS(Metrics!N:N,Metrics!$C:$C,"="&amp;$C91))),"-")</f>
        <v>3.405528802932869</v>
      </c>
      <c r="H91" s="130">
        <f>IFERROR(IF($T$6,IF($T$1,AVERAGEIFS(Metrics!P:P,Metrics!$C:$C,"="&amp;$C91,Metrics!$AM:$AM,"=No",Metrics!$G:$G,"=Full Reporter"),AVERAGEIFS(Metrics!P:P,Metrics!$C:$C,"="&amp;$C91,Metrics!$G:$G,"=Full Reporter")),IF($T$1,AVERAGEIFS(Metrics!P:P,Metrics!$C:$C,"="&amp;$C91,Metrics!$AM:$AM,"=No"),AVERAGEIFS(Metrics!P:P,Metrics!$C:$C,"="&amp;$C91))),"-")</f>
        <v>0.24039903564581255</v>
      </c>
      <c r="I91" s="129">
        <f>IFERROR(IF($T$6,IF($T$1,AVERAGEIFS(Metrics!R:R,Metrics!$C:$C,"="&amp;$C91,Metrics!$AM:$AM,"=No",Metrics!$G:$G,"=Full Reporter"),AVERAGEIFS(Metrics!R:R,Metrics!$C:$C,"="&amp;$C91,Metrics!$G:$G,"=Full Reporter")),IF($T$1,AVERAGEIFS(Metrics!R:R,Metrics!$C:$C,"="&amp;$C91,Metrics!$AM:$AM,"=No"),AVERAGEIFS(Metrics!R:R,Metrics!$C:$C,"="&amp;$C91))),"-")</f>
        <v>134.22739065579376</v>
      </c>
      <c r="J91" s="130">
        <f>IFERROR(IF($T$6,IF($T$1,AVERAGEIFS(Metrics!T:T,Metrics!$C:$C,"="&amp;$C91,Metrics!$AM:$AM,"=No",Metrics!$G:$G,"=Full Reporter"),AVERAGEIFS(Metrics!T:T,Metrics!$C:$C,"="&amp;$C91,Metrics!$G:$G,"=Full Reporter")),IF($T$1,AVERAGEIFS(Metrics!T:T,Metrics!$C:$C,"="&amp;$C91,Metrics!$AM:$AM,"=No"),AVERAGEIFS(Metrics!T:T,Metrics!$C:$C,"="&amp;$C91))),"-")</f>
        <v>16.940584214229592</v>
      </c>
      <c r="K91" s="129">
        <f>IFERROR(IF($T$6,IF($T$1,AVERAGEIFS(Metrics!V:V,Metrics!$C:$C,"="&amp;$C91,Metrics!$AM:$AM,"=No",Metrics!$G:$G,"=Full Reporter"),AVERAGEIFS(Metrics!V:V,Metrics!$C:$C,"="&amp;$C91,Metrics!$G:$G,"=Full Reporter")),IF($T$1,AVERAGEIFS(Metrics!V:V,Metrics!$C:$C,"="&amp;$C91,Metrics!$AM:$AM,"=No"),AVERAGEIFS(Metrics!V:V,Metrics!$C:$C,"="&amp;$C91))),"-")</f>
        <v>17.896629127650417</v>
      </c>
      <c r="L91" s="129">
        <f>IFERROR(IF($T$6,IF($T$1,AVERAGEIFS(Metrics!X:X,Metrics!$C:$C,"="&amp;$C91,Metrics!$AM:$AM,"=No",Metrics!$G:$G,"=Full Reporter"),AVERAGEIFS(Metrics!X:X,Metrics!$C:$C,"="&amp;$C91,Metrics!$G:$G,"=Full Reporter")),IF($T$1,AVERAGEIFS(Metrics!X:X,Metrics!$C:$C,"="&amp;$C91,Metrics!$AM:$AM,"=No"),AVERAGEIFS(Metrics!X:X,Metrics!$C:$C,"="&amp;$C91))),"-")</f>
        <v>2.8848854232137016</v>
      </c>
      <c r="M91" s="131">
        <f>IF($T$6,IF($T$1,SUMIFS(Metrics!AA:AA,Metrics!$C:$C,"="&amp;$C91,Metrics!$AM:$AM,"=No",Metrics!$G:$G,"=Full Reporter"),SUMIFS(Metrics!AA:AA,Metrics!$C:$C,"="&amp;$C91,Metrics!$G:$G,"=Full Reporter")),IF($T$1,SUMIFS(Metrics!AA:AA,Metrics!$C:$C,"="&amp;$C91,Metrics!$AM:$AM,"=No"),SUMIFS(Metrics!AA:AA,Metrics!$C:$C,"="&amp;$C91)))</f>
        <v>683466924</v>
      </c>
      <c r="N91" s="131">
        <f>IF($T$6,IF($T$1,SUMIFS(Metrics!AC:AC,Metrics!$C:$C,"="&amp;$C91,Metrics!$AM:$AM,"=No",Metrics!$G:$G,"=Full Reporter"),SUMIFS(Metrics!AC:AC,Metrics!$C:$C,"="&amp;$C91,Metrics!$G:$G,"=Full Reporter")),IF($T$1,SUMIFS(Metrics!AC:AC,Metrics!$C:$C,"="&amp;$C91,Metrics!$AM:$AM,"=No"),SUMIFS(Metrics!AC:AC,Metrics!$C:$C,"="&amp;$C91)))</f>
        <v>1778507751</v>
      </c>
      <c r="O91" s="132">
        <f>IF($T$6,IF($T$1,SUMIFS(Metrics!AE:AE,Metrics!$C:$C,"="&amp;$C91,Metrics!$AM:$AM,"=No",Metrics!$G:$G,"=Full Reporter"),SUMIFS(Metrics!AE:AE,Metrics!$C:$C,"="&amp;$C91,Metrics!$G:$G,"=Full Reporter")),IF($T$1,SUMIFS(Metrics!AE:AE,Metrics!$C:$C,"="&amp;$C91,Metrics!$AM:$AM,"=No"),SUMIFS(Metrics!AE:AE,Metrics!$C:$C,"="&amp;$C91)))</f>
        <v>443713425</v>
      </c>
      <c r="P91" s="132">
        <f>IF($T$6,IF($T$1,SUMIFS(Metrics!AG:AG,Metrics!$C:$C,"="&amp;$C91,Metrics!$AM:$AM,"=No",Metrics!$G:$G,"=Full Reporter"),SUMIFS(Metrics!AG:AG,Metrics!$C:$C,"="&amp;$C91,Metrics!$G:$G,"=Full Reporter")),IF($T$1,SUMIFS(Metrics!AG:AG,Metrics!$C:$C,"="&amp;$C91,Metrics!$AM:$AM,"=No"),SUMIFS(Metrics!AG:AG,Metrics!$C:$C,"="&amp;$C91)))</f>
        <v>9273943</v>
      </c>
      <c r="Q91" s="132">
        <f>IF($T$6,IF($T$1,SUMIFS(Metrics!AI:AI,Metrics!$C:$C,"="&amp;$C91,Metrics!$AM:$AM,"=No",Metrics!$G:$G,"=Full Reporter"),SUMIFS(Metrics!AI:AI,Metrics!$C:$C,"="&amp;$C91,Metrics!$G:$G,"=Full Reporter")),IF($T$1,SUMIFS(Metrics!AI:AI,Metrics!$C:$C,"="&amp;$C91,Metrics!$AM:$AM,"=No"),SUMIFS(Metrics!AI:AI,Metrics!$C:$C,"="&amp;$C91)))</f>
        <v>2012904296</v>
      </c>
      <c r="R91" s="133">
        <f>IF($T$6,IF($T$1,SUMIFS(Metrics!AK:AK,Metrics!$C:$C,"="&amp;$C91,Metrics!$AM:$AM,"=No",Metrics!$G:$G,"=Full Reporter"),SUMIFS(Metrics!AK:AK,Metrics!$C:$C,"="&amp;$C91,Metrics!$G:$G,"=Full Reporter")),IF($T$1,SUMIFS(Metrics!AK:AK,Metrics!$C:$C,"="&amp;$C91,Metrics!$AM:$AM,"=No"),SUMIFS(Metrics!AK:AK,Metrics!$C:$C,"="&amp;$C91)))</f>
        <v>133796720</v>
      </c>
      <c r="S91" s="71"/>
      <c r="T91" s="71"/>
      <c r="U91" s="71"/>
      <c r="V91" s="71"/>
      <c r="W91" s="71"/>
      <c r="X91" s="71"/>
      <c r="Y91" s="71"/>
    </row>
    <row r="92" spans="1:25">
      <c r="A92" s="111"/>
      <c r="B92" s="111"/>
      <c r="C92" s="165" t="s">
        <v>69</v>
      </c>
      <c r="D92" s="166" t="s">
        <v>6210</v>
      </c>
      <c r="E92" s="167"/>
      <c r="F92" s="132">
        <f>IF($T$6,IF($T$1,SUMIFS(Metrics!L:L,Metrics!$C:$C,"="&amp;$C92,Metrics!$AM:$AM,"=No",Metrics!$G:$G,"=Full Reporter"),SUMIFS(Metrics!L:L,Metrics!$C:$C,"="&amp;$C92,Metrics!$G:$G,"=Full Reporter")),IF($T$1,SUMIFS(Metrics!L:L,Metrics!$C:$C,"="&amp;$C92,Metrics!$AM:$AM,"=No"),SUMIFS(Metrics!L:L,Metrics!$C:$C,"="&amp;$C92)))</f>
        <v>2394</v>
      </c>
      <c r="G92" s="129">
        <f>IFERROR(IF($T$6,IF($T$1,AVERAGEIFS(Metrics!N:N,Metrics!$C:$C,"="&amp;$C92,Metrics!$AM:$AM,"=No",Metrics!$G:$G,"=Full Reporter"),AVERAGEIFS(Metrics!N:N,Metrics!$C:$C,"="&amp;$C92,Metrics!$G:$G,"=Full Reporter")),IF($T$1,AVERAGEIFS(Metrics!N:N,Metrics!$C:$C,"="&amp;$C92,Metrics!$AM:$AM,"=No"),AVERAGEIFS(Metrics!N:N,Metrics!$C:$C,"="&amp;$C92))),"-")</f>
        <v>1.5471149243286888</v>
      </c>
      <c r="H92" s="130">
        <f>IFERROR(IF($T$6,IF($T$1,AVERAGEIFS(Metrics!P:P,Metrics!$C:$C,"="&amp;$C92,Metrics!$AM:$AM,"=No",Metrics!$G:$G,"=Full Reporter"),AVERAGEIFS(Metrics!P:P,Metrics!$C:$C,"="&amp;$C92,Metrics!$G:$G,"=Full Reporter")),IF($T$1,AVERAGEIFS(Metrics!P:P,Metrics!$C:$C,"="&amp;$C92,Metrics!$AM:$AM,"=No"),AVERAGEIFS(Metrics!P:P,Metrics!$C:$C,"="&amp;$C92))),"-")</f>
        <v>0.12007594483986286</v>
      </c>
      <c r="I92" s="129">
        <f>IFERROR(IF($T$6,IF($T$1,AVERAGEIFS(Metrics!R:R,Metrics!$C:$C,"="&amp;$C92,Metrics!$AM:$AM,"=No",Metrics!$G:$G,"=Full Reporter"),AVERAGEIFS(Metrics!R:R,Metrics!$C:$C,"="&amp;$C92,Metrics!$G:$G,"=Full Reporter")),IF($T$1,AVERAGEIFS(Metrics!R:R,Metrics!$C:$C,"="&amp;$C92,Metrics!$AM:$AM,"=No"),AVERAGEIFS(Metrics!R:R,Metrics!$C:$C,"="&amp;$C92))),"-")</f>
        <v>98.099150615615287</v>
      </c>
      <c r="J92" s="130">
        <f>IFERROR(IF($T$6,IF($T$1,AVERAGEIFS(Metrics!T:T,Metrics!$C:$C,"="&amp;$C92,Metrics!$AM:$AM,"=No",Metrics!$G:$G,"=Full Reporter"),AVERAGEIFS(Metrics!T:T,Metrics!$C:$C,"="&amp;$C92,Metrics!$G:$G,"=Full Reporter")),IF($T$1,AVERAGEIFS(Metrics!T:T,Metrics!$C:$C,"="&amp;$C92,Metrics!$AM:$AM,"=No"),AVERAGEIFS(Metrics!T:T,Metrics!$C:$C,"="&amp;$C92))),"-")</f>
        <v>10.832769996032912</v>
      </c>
      <c r="K92" s="129">
        <f>IFERROR(IF($T$6,IF($T$1,AVERAGEIFS(Metrics!V:V,Metrics!$C:$C,"="&amp;$C92,Metrics!$AM:$AM,"=No",Metrics!$G:$G,"=Full Reporter"),AVERAGEIFS(Metrics!V:V,Metrics!$C:$C,"="&amp;$C92,Metrics!$G:$G,"=Full Reporter")),IF($T$1,AVERAGEIFS(Metrics!V:V,Metrics!$C:$C,"="&amp;$C92,Metrics!$AM:$AM,"=No"),AVERAGEIFS(Metrics!V:V,Metrics!$C:$C,"="&amp;$C92))),"-")</f>
        <v>20.059989067154323</v>
      </c>
      <c r="L92" s="129">
        <f>IFERROR(IF($T$6,IF($T$1,AVERAGEIFS(Metrics!X:X,Metrics!$C:$C,"="&amp;$C92,Metrics!$AM:$AM,"=No",Metrics!$G:$G,"=Full Reporter"),AVERAGEIFS(Metrics!X:X,Metrics!$C:$C,"="&amp;$C92,Metrics!$G:$G,"=Full Reporter")),IF($T$1,AVERAGEIFS(Metrics!X:X,Metrics!$C:$C,"="&amp;$C92,Metrics!$AM:$AM,"=No"),AVERAGEIFS(Metrics!X:X,Metrics!$C:$C,"="&amp;$C92))),"-")</f>
        <v>1.9126823388999454</v>
      </c>
      <c r="M92" s="131">
        <f>IF($T$6,IF($T$1,SUMIFS(Metrics!AA:AA,Metrics!$C:$C,"="&amp;$C92,Metrics!$AM:$AM,"=No",Metrics!$G:$G,"=Full Reporter"),SUMIFS(Metrics!AA:AA,Metrics!$C:$C,"="&amp;$C92,Metrics!$G:$G,"=Full Reporter")),IF($T$1,SUMIFS(Metrics!AA:AA,Metrics!$C:$C,"="&amp;$C92,Metrics!$AM:$AM,"=No"),SUMIFS(Metrics!AA:AA,Metrics!$C:$C,"="&amp;$C92)))</f>
        <v>170479015</v>
      </c>
      <c r="N92" s="131">
        <f>IF($T$6,IF($T$1,SUMIFS(Metrics!AC:AC,Metrics!$C:$C,"="&amp;$C92,Metrics!$AM:$AM,"=No",Metrics!$G:$G,"=Full Reporter"),SUMIFS(Metrics!AC:AC,Metrics!$C:$C,"="&amp;$C92,Metrics!$G:$G,"=Full Reporter")),IF($T$1,SUMIFS(Metrics!AC:AC,Metrics!$C:$C,"="&amp;$C92,Metrics!$AM:$AM,"=No"),SUMIFS(Metrics!AC:AC,Metrics!$C:$C,"="&amp;$C92)))</f>
        <v>854145586</v>
      </c>
      <c r="O92" s="132">
        <f>IF($T$6,IF($T$1,SUMIFS(Metrics!AE:AE,Metrics!$C:$C,"="&amp;$C92,Metrics!$AM:$AM,"=No",Metrics!$G:$G,"=Full Reporter"),SUMIFS(Metrics!AE:AE,Metrics!$C:$C,"="&amp;$C92,Metrics!$G:$G,"=Full Reporter")),IF($T$1,SUMIFS(Metrics!AE:AE,Metrics!$C:$C,"="&amp;$C92,Metrics!$AM:$AM,"=No"),SUMIFS(Metrics!AE:AE,Metrics!$C:$C,"="&amp;$C92)))</f>
        <v>154507328</v>
      </c>
      <c r="P92" s="132">
        <f>IF($T$6,IF($T$1,SUMIFS(Metrics!AG:AG,Metrics!$C:$C,"="&amp;$C92,Metrics!$AM:$AM,"=No",Metrics!$G:$G,"=Full Reporter"),SUMIFS(Metrics!AG:AG,Metrics!$C:$C,"="&amp;$C92,Metrics!$G:$G,"=Full Reporter")),IF($T$1,SUMIFS(Metrics!AG:AG,Metrics!$C:$C,"="&amp;$C92,Metrics!$AM:$AM,"=No"),SUMIFS(Metrics!AG:AG,Metrics!$C:$C,"="&amp;$C92)))</f>
        <v>5942606</v>
      </c>
      <c r="Q92" s="132">
        <f>IF($T$6,IF($T$1,SUMIFS(Metrics!AI:AI,Metrics!$C:$C,"="&amp;$C92,Metrics!$AM:$AM,"=No",Metrics!$G:$G,"=Full Reporter"),SUMIFS(Metrics!AI:AI,Metrics!$C:$C,"="&amp;$C92,Metrics!$G:$G,"=Full Reporter")),IF($T$1,SUMIFS(Metrics!AI:AI,Metrics!$C:$C,"="&amp;$C92,Metrics!$AM:$AM,"=No"),SUMIFS(Metrics!AI:AI,Metrics!$C:$C,"="&amp;$C92)))</f>
        <v>1008582779</v>
      </c>
      <c r="R92" s="133">
        <f>IF($T$6,IF($T$1,SUMIFS(Metrics!AK:AK,Metrics!$C:$C,"="&amp;$C92,Metrics!$AM:$AM,"=No",Metrics!$G:$G,"=Full Reporter"),SUMIFS(Metrics!AK:AK,Metrics!$C:$C,"="&amp;$C92,Metrics!$G:$G,"=Full Reporter")),IF($T$1,SUMIFS(Metrics!AK:AK,Metrics!$C:$C,"="&amp;$C92,Metrics!$AM:$AM,"=No"),SUMIFS(Metrics!AK:AK,Metrics!$C:$C,"="&amp;$C92)))</f>
        <v>88877984</v>
      </c>
      <c r="S92" s="71"/>
      <c r="T92" s="71"/>
      <c r="U92" s="71"/>
      <c r="V92" s="71"/>
      <c r="W92" s="71"/>
      <c r="X92" s="71"/>
      <c r="Y92" s="71"/>
    </row>
    <row r="93" spans="1:25">
      <c r="A93" s="111"/>
      <c r="B93" s="111"/>
      <c r="C93" s="165" t="s">
        <v>73</v>
      </c>
      <c r="D93" s="166" t="s">
        <v>6211</v>
      </c>
      <c r="E93" s="167"/>
      <c r="F93" s="132">
        <f>IF($T$6,IF($T$1,SUMIFS(Metrics!L:L,Metrics!$C:$C,"="&amp;$C93,Metrics!$AM:$AM,"=No",Metrics!$G:$G,"=Full Reporter"),SUMIFS(Metrics!L:L,Metrics!$C:$C,"="&amp;$C93,Metrics!$G:$G,"=Full Reporter")),IF($T$1,SUMIFS(Metrics!L:L,Metrics!$C:$C,"="&amp;$C93,Metrics!$AM:$AM,"=No"),SUMIFS(Metrics!L:L,Metrics!$C:$C,"="&amp;$C93)))</f>
        <v>502</v>
      </c>
      <c r="G93" s="129">
        <f>IFERROR(IF($T$6,IF($T$1,AVERAGEIFS(Metrics!N:N,Metrics!$C:$C,"="&amp;$C93,Metrics!$AM:$AM,"=No",Metrics!$G:$G,"=Full Reporter"),AVERAGEIFS(Metrics!N:N,Metrics!$C:$C,"="&amp;$C93,Metrics!$G:$G,"=Full Reporter")),IF($T$1,AVERAGEIFS(Metrics!N:N,Metrics!$C:$C,"="&amp;$C93,Metrics!$AM:$AM,"=No"),AVERAGEIFS(Metrics!N:N,Metrics!$C:$C,"="&amp;$C93))),"-")</f>
        <v>2.8535083716846574</v>
      </c>
      <c r="H93" s="130">
        <f>IFERROR(IF($T$6,IF($T$1,AVERAGEIFS(Metrics!P:P,Metrics!$C:$C,"="&amp;$C93,Metrics!$AM:$AM,"=No",Metrics!$G:$G,"=Full Reporter"),AVERAGEIFS(Metrics!P:P,Metrics!$C:$C,"="&amp;$C93,Metrics!$G:$G,"=Full Reporter")),IF($T$1,AVERAGEIFS(Metrics!P:P,Metrics!$C:$C,"="&amp;$C93,Metrics!$AM:$AM,"=No"),AVERAGEIFS(Metrics!P:P,Metrics!$C:$C,"="&amp;$C93))),"-")</f>
        <v>0.14412850044916461</v>
      </c>
      <c r="I93" s="129">
        <f>IFERROR(IF($T$6,IF($T$1,AVERAGEIFS(Metrics!R:R,Metrics!$C:$C,"="&amp;$C93,Metrics!$AM:$AM,"=No",Metrics!$G:$G,"=Full Reporter"),AVERAGEIFS(Metrics!R:R,Metrics!$C:$C,"="&amp;$C93,Metrics!$G:$G,"=Full Reporter")),IF($T$1,AVERAGEIFS(Metrics!R:R,Metrics!$C:$C,"="&amp;$C93,Metrics!$AM:$AM,"=No"),AVERAGEIFS(Metrics!R:R,Metrics!$C:$C,"="&amp;$C93))),"-")</f>
        <v>105.62821609022905</v>
      </c>
      <c r="J93" s="130">
        <f>IFERROR(IF($T$6,IF($T$1,AVERAGEIFS(Metrics!T:T,Metrics!$C:$C,"="&amp;$C93,Metrics!$AM:$AM,"=No",Metrics!$G:$G,"=Full Reporter"),AVERAGEIFS(Metrics!T:T,Metrics!$C:$C,"="&amp;$C93,Metrics!$G:$G,"=Full Reporter")),IF($T$1,AVERAGEIFS(Metrics!T:T,Metrics!$C:$C,"="&amp;$C93,Metrics!$AM:$AM,"=No"),AVERAGEIFS(Metrics!T:T,Metrics!$C:$C,"="&amp;$C93))),"-")</f>
        <v>9.258736629591203</v>
      </c>
      <c r="K93" s="129">
        <f>IFERROR(IF($T$6,IF($T$1,AVERAGEIFS(Metrics!V:V,Metrics!$C:$C,"="&amp;$C93,Metrics!$AM:$AM,"=No",Metrics!$G:$G,"=Full Reporter"),AVERAGEIFS(Metrics!V:V,Metrics!$C:$C,"="&amp;$C93,Metrics!$G:$G,"=Full Reporter")),IF($T$1,AVERAGEIFS(Metrics!V:V,Metrics!$C:$C,"="&amp;$C93,Metrics!$AM:$AM,"=No"),AVERAGEIFS(Metrics!V:V,Metrics!$C:$C,"="&amp;$C93))),"-")</f>
        <v>23.456074020860477</v>
      </c>
      <c r="L93" s="129">
        <f>IFERROR(IF($T$6,IF($T$1,AVERAGEIFS(Metrics!X:X,Metrics!$C:$C,"="&amp;$C93,Metrics!$AM:$AM,"=No",Metrics!$G:$G,"=Full Reporter"),AVERAGEIFS(Metrics!X:X,Metrics!$C:$C,"="&amp;$C93,Metrics!$G:$G,"=Full Reporter")),IF($T$1,AVERAGEIFS(Metrics!X:X,Metrics!$C:$C,"="&amp;$C93,Metrics!$AM:$AM,"=No"),AVERAGEIFS(Metrics!X:X,Metrics!$C:$C,"="&amp;$C93))),"-")</f>
        <v>1.0751455598703092</v>
      </c>
      <c r="M93" s="131">
        <f>IF($T$6,IF($T$1,SUMIFS(Metrics!AA:AA,Metrics!$C:$C,"="&amp;$C93,Metrics!$AM:$AM,"=No",Metrics!$G:$G,"=Full Reporter"),SUMIFS(Metrics!AA:AA,Metrics!$C:$C,"="&amp;$C93,Metrics!$G:$G,"=Full Reporter")),IF($T$1,SUMIFS(Metrics!AA:AA,Metrics!$C:$C,"="&amp;$C93,Metrics!$AM:$AM,"=No"),SUMIFS(Metrics!AA:AA,Metrics!$C:$C,"="&amp;$C93)))</f>
        <v>15626676</v>
      </c>
      <c r="N93" s="131">
        <f>IF($T$6,IF($T$1,SUMIFS(Metrics!AC:AC,Metrics!$C:$C,"="&amp;$C93,Metrics!$AM:$AM,"=No",Metrics!$G:$G,"=Full Reporter"),SUMIFS(Metrics!AC:AC,Metrics!$C:$C,"="&amp;$C93,Metrics!$G:$G,"=Full Reporter")),IF($T$1,SUMIFS(Metrics!AC:AC,Metrics!$C:$C,"="&amp;$C93,Metrics!$AM:$AM,"=No"),SUMIFS(Metrics!AC:AC,Metrics!$C:$C,"="&amp;$C93)))</f>
        <v>70729153</v>
      </c>
      <c r="O93" s="132">
        <f>IF($T$6,IF($T$1,SUMIFS(Metrics!AE:AE,Metrics!$C:$C,"="&amp;$C93,Metrics!$AM:$AM,"=No",Metrics!$G:$G,"=Full Reporter"),SUMIFS(Metrics!AE:AE,Metrics!$C:$C,"="&amp;$C93,Metrics!$G:$G,"=Full Reporter")),IF($T$1,SUMIFS(Metrics!AE:AE,Metrics!$C:$C,"="&amp;$C93,Metrics!$AM:$AM,"=No"),SUMIFS(Metrics!AE:AE,Metrics!$C:$C,"="&amp;$C93)))</f>
        <v>6623035</v>
      </c>
      <c r="P93" s="132">
        <f>IF($T$6,IF($T$1,SUMIFS(Metrics!AG:AG,Metrics!$C:$C,"="&amp;$C93,Metrics!$AM:$AM,"=No",Metrics!$G:$G,"=Full Reporter"),SUMIFS(Metrics!AG:AG,Metrics!$C:$C,"="&amp;$C93,Metrics!$G:$G,"=Full Reporter")),IF($T$1,SUMIFS(Metrics!AG:AG,Metrics!$C:$C,"="&amp;$C93,Metrics!$AM:$AM,"=No"),SUMIFS(Metrics!AG:AG,Metrics!$C:$C,"="&amp;$C93)))</f>
        <v>796042</v>
      </c>
      <c r="Q93" s="132">
        <f>IF($T$6,IF($T$1,SUMIFS(Metrics!AI:AI,Metrics!$C:$C,"="&amp;$C93,Metrics!$AM:$AM,"=No",Metrics!$G:$G,"=Full Reporter"),SUMIFS(Metrics!AI:AI,Metrics!$C:$C,"="&amp;$C93,Metrics!$G:$G,"=Full Reporter")),IF($T$1,SUMIFS(Metrics!AI:AI,Metrics!$C:$C,"="&amp;$C93,Metrics!$AM:$AM,"=No"),SUMIFS(Metrics!AI:AI,Metrics!$C:$C,"="&amp;$C93)))</f>
        <v>45946936</v>
      </c>
      <c r="R93" s="133">
        <f>IF($T$6,IF($T$1,SUMIFS(Metrics!AK:AK,Metrics!$C:$C,"="&amp;$C93,Metrics!$AM:$AM,"=No",Metrics!$G:$G,"=Full Reporter"),SUMIFS(Metrics!AK:AK,Metrics!$C:$C,"="&amp;$C93,Metrics!$G:$G,"=Full Reporter")),IF($T$1,SUMIFS(Metrics!AK:AK,Metrics!$C:$C,"="&amp;$C93,Metrics!$AM:$AM,"=No"),SUMIFS(Metrics!AK:AK,Metrics!$C:$C,"="&amp;$C93)))</f>
        <v>16556526</v>
      </c>
      <c r="S93" s="71"/>
      <c r="T93" s="71"/>
      <c r="U93" s="71"/>
      <c r="V93" s="71"/>
      <c r="W93" s="71"/>
      <c r="X93" s="71"/>
      <c r="Y93" s="71"/>
    </row>
    <row r="94" spans="1:25">
      <c r="A94" s="111"/>
      <c r="B94" s="111"/>
      <c r="C94" s="165" t="s">
        <v>74</v>
      </c>
      <c r="D94" s="166" t="s">
        <v>6212</v>
      </c>
      <c r="E94" s="167"/>
      <c r="F94" s="132">
        <f>IF($T$6,IF($T$1,SUMIFS(Metrics!L:L,Metrics!$C:$C,"="&amp;$C94,Metrics!$AM:$AM,"=No",Metrics!$G:$G,"=Full Reporter"),SUMIFS(Metrics!L:L,Metrics!$C:$C,"="&amp;$C94,Metrics!$G:$G,"=Full Reporter")),IF($T$1,SUMIFS(Metrics!L:L,Metrics!$C:$C,"="&amp;$C94,Metrics!$AM:$AM,"=No"),SUMIFS(Metrics!L:L,Metrics!$C:$C,"="&amp;$C94)))</f>
        <v>3557</v>
      </c>
      <c r="G94" s="129">
        <f>IFERROR(IF($T$6,IF($T$1,AVERAGEIFS(Metrics!N:N,Metrics!$C:$C,"="&amp;$C94,Metrics!$AM:$AM,"=No",Metrics!$G:$G,"=Full Reporter"),AVERAGEIFS(Metrics!N:N,Metrics!$C:$C,"="&amp;$C94,Metrics!$G:$G,"=Full Reporter")),IF($T$1,AVERAGEIFS(Metrics!N:N,Metrics!$C:$C,"="&amp;$C94,Metrics!$AM:$AM,"=No"),AVERAGEIFS(Metrics!N:N,Metrics!$C:$C,"="&amp;$C94))),"-")</f>
        <v>2.5186528588268513</v>
      </c>
      <c r="H94" s="130">
        <f>IFERROR(IF($T$6,IF($T$1,AVERAGEIFS(Metrics!P:P,Metrics!$C:$C,"="&amp;$C94,Metrics!$AM:$AM,"=No",Metrics!$G:$G,"=Full Reporter"),AVERAGEIFS(Metrics!P:P,Metrics!$C:$C,"="&amp;$C94,Metrics!$G:$G,"=Full Reporter")),IF($T$1,AVERAGEIFS(Metrics!P:P,Metrics!$C:$C,"="&amp;$C94,Metrics!$AM:$AM,"=No"),AVERAGEIFS(Metrics!P:P,Metrics!$C:$C,"="&amp;$C94))),"-")</f>
        <v>0.21022078940452896</v>
      </c>
      <c r="I94" s="129">
        <f>IFERROR(IF($T$6,IF($T$1,AVERAGEIFS(Metrics!R:R,Metrics!$C:$C,"="&amp;$C94,Metrics!$AM:$AM,"=No",Metrics!$G:$G,"=Full Reporter"),AVERAGEIFS(Metrics!R:R,Metrics!$C:$C,"="&amp;$C94,Metrics!$G:$G,"=Full Reporter")),IF($T$1,AVERAGEIFS(Metrics!R:R,Metrics!$C:$C,"="&amp;$C94,Metrics!$AM:$AM,"=No"),AVERAGEIFS(Metrics!R:R,Metrics!$C:$C,"="&amp;$C94))),"-")</f>
        <v>65.606236381745688</v>
      </c>
      <c r="J94" s="130">
        <f>IFERROR(IF($T$6,IF($T$1,AVERAGEIFS(Metrics!T:T,Metrics!$C:$C,"="&amp;$C94,Metrics!$AM:$AM,"=No",Metrics!$G:$G,"=Full Reporter"),AVERAGEIFS(Metrics!T:T,Metrics!$C:$C,"="&amp;$C94,Metrics!$G:$G,"=Full Reporter")),IF($T$1,AVERAGEIFS(Metrics!T:T,Metrics!$C:$C,"="&amp;$C94,Metrics!$AM:$AM,"=No"),AVERAGEIFS(Metrics!T:T,Metrics!$C:$C,"="&amp;$C94))),"-")</f>
        <v>8.2987729263909529</v>
      </c>
      <c r="K94" s="129">
        <f>IFERROR(IF($T$6,IF($T$1,AVERAGEIFS(Metrics!V:V,Metrics!$C:$C,"="&amp;$C94,Metrics!$AM:$AM,"=No",Metrics!$G:$G,"=Full Reporter"),AVERAGEIFS(Metrics!V:V,Metrics!$C:$C,"="&amp;$C94,Metrics!$G:$G,"=Full Reporter")),IF($T$1,AVERAGEIFS(Metrics!V:V,Metrics!$C:$C,"="&amp;$C94,Metrics!$AM:$AM,"=No"),AVERAGEIFS(Metrics!V:V,Metrics!$C:$C,"="&amp;$C94))),"-")</f>
        <v>15.212560380766659</v>
      </c>
      <c r="L94" s="129">
        <f>IFERROR(IF($T$6,IF($T$1,AVERAGEIFS(Metrics!X:X,Metrics!$C:$C,"="&amp;$C94,Metrics!$AM:$AM,"=No",Metrics!$G:$G,"=Full Reporter"),AVERAGEIFS(Metrics!X:X,Metrics!$C:$C,"="&amp;$C94,Metrics!$G:$G,"=Full Reporter")),IF($T$1,AVERAGEIFS(Metrics!X:X,Metrics!$C:$C,"="&amp;$C94,Metrics!$AM:$AM,"=No"),AVERAGEIFS(Metrics!X:X,Metrics!$C:$C,"="&amp;$C94))),"-")</f>
        <v>2.7879884356847535</v>
      </c>
      <c r="M94" s="131">
        <f>IF($T$6,IF($T$1,SUMIFS(Metrics!AA:AA,Metrics!$C:$C,"="&amp;$C94,Metrics!$AM:$AM,"=No",Metrics!$G:$G,"=Full Reporter"),SUMIFS(Metrics!AA:AA,Metrics!$C:$C,"="&amp;$C94,Metrics!$G:$G,"=Full Reporter")),IF($T$1,SUMIFS(Metrics!AA:AA,Metrics!$C:$C,"="&amp;$C94,Metrics!$AM:$AM,"=No"),SUMIFS(Metrics!AA:AA,Metrics!$C:$C,"="&amp;$C94)))</f>
        <v>94961519</v>
      </c>
      <c r="N94" s="131">
        <f>IF($T$6,IF($T$1,SUMIFS(Metrics!AC:AC,Metrics!$C:$C,"="&amp;$C94,Metrics!$AM:$AM,"=No",Metrics!$G:$G,"=Full Reporter"),SUMIFS(Metrics!AC:AC,Metrics!$C:$C,"="&amp;$C94,Metrics!$G:$G,"=Full Reporter")),IF($T$1,SUMIFS(Metrics!AC:AC,Metrics!$C:$C,"="&amp;$C94,Metrics!$AM:$AM,"=No"),SUMIFS(Metrics!AC:AC,Metrics!$C:$C,"="&amp;$C94)))</f>
        <v>522847100</v>
      </c>
      <c r="O94" s="132">
        <f>IF($T$6,IF($T$1,SUMIFS(Metrics!AE:AE,Metrics!$C:$C,"="&amp;$C94,Metrics!$AM:$AM,"=No",Metrics!$G:$G,"=Full Reporter"),SUMIFS(Metrics!AE:AE,Metrics!$C:$C,"="&amp;$C94,Metrics!$G:$G,"=Full Reporter")),IF($T$1,SUMIFS(Metrics!AE:AE,Metrics!$C:$C,"="&amp;$C94,Metrics!$AM:$AM,"=No"),SUMIFS(Metrics!AE:AE,Metrics!$C:$C,"="&amp;$C94)))</f>
        <v>96126807</v>
      </c>
      <c r="P94" s="132">
        <f>IF($T$6,IF($T$1,SUMIFS(Metrics!AG:AG,Metrics!$C:$C,"="&amp;$C94,Metrics!$AM:$AM,"=No",Metrics!$G:$G,"=Full Reporter"),SUMIFS(Metrics!AG:AG,Metrics!$C:$C,"="&amp;$C94,Metrics!$G:$G,"=Full Reporter")),IF($T$1,SUMIFS(Metrics!AG:AG,Metrics!$C:$C,"="&amp;$C94,Metrics!$AM:$AM,"=No"),SUMIFS(Metrics!AG:AG,Metrics!$C:$C,"="&amp;$C94)))</f>
        <v>6786412</v>
      </c>
      <c r="Q94" s="132">
        <f>IF($T$6,IF($T$1,SUMIFS(Metrics!AI:AI,Metrics!$C:$C,"="&amp;$C94,Metrics!$AM:$AM,"=No",Metrics!$G:$G,"=Full Reporter"),SUMIFS(Metrics!AI:AI,Metrics!$C:$C,"="&amp;$C94,Metrics!$G:$G,"=Full Reporter")),IF($T$1,SUMIFS(Metrics!AI:AI,Metrics!$C:$C,"="&amp;$C94,Metrics!$AM:$AM,"=No"),SUMIFS(Metrics!AI:AI,Metrics!$C:$C,"="&amp;$C94)))</f>
        <v>411807310</v>
      </c>
      <c r="R94" s="133">
        <f>IF($T$6,IF($T$1,SUMIFS(Metrics!AK:AK,Metrics!$C:$C,"="&amp;$C94,Metrics!$AM:$AM,"=No",Metrics!$G:$G,"=Full Reporter"),SUMIFS(Metrics!AK:AK,Metrics!$C:$C,"="&amp;$C94,Metrics!$G:$G,"=Full Reporter")),IF($T$1,SUMIFS(Metrics!AK:AK,Metrics!$C:$C,"="&amp;$C94,Metrics!$AM:$AM,"=No"),SUMIFS(Metrics!AK:AK,Metrics!$C:$C,"="&amp;$C94)))</f>
        <v>96984142</v>
      </c>
      <c r="S94" s="71"/>
      <c r="T94" s="71"/>
      <c r="U94" s="71"/>
      <c r="V94" s="71"/>
      <c r="W94" s="71"/>
      <c r="X94" s="71"/>
      <c r="Y94" s="71"/>
    </row>
    <row r="95" spans="1:25">
      <c r="A95" s="111"/>
      <c r="B95" s="111"/>
      <c r="C95" s="165" t="s">
        <v>77</v>
      </c>
      <c r="D95" s="166" t="s">
        <v>6213</v>
      </c>
      <c r="E95" s="167"/>
      <c r="F95" s="132">
        <f>IF($T$6,IF($T$1,SUMIFS(Metrics!L:L,Metrics!$C:$C,"="&amp;$C95,Metrics!$AM:$AM,"=No",Metrics!$G:$G,"=Full Reporter"),SUMIFS(Metrics!L:L,Metrics!$C:$C,"="&amp;$C95,Metrics!$G:$G,"=Full Reporter")),IF($T$1,SUMIFS(Metrics!L:L,Metrics!$C:$C,"="&amp;$C95,Metrics!$AM:$AM,"=No"),SUMIFS(Metrics!L:L,Metrics!$C:$C,"="&amp;$C95)))</f>
        <v>2489</v>
      </c>
      <c r="G95" s="129">
        <f>IFERROR(IF($T$6,IF($T$1,AVERAGEIFS(Metrics!N:N,Metrics!$C:$C,"="&amp;$C95,Metrics!$AM:$AM,"=No",Metrics!$G:$G,"=Full Reporter"),AVERAGEIFS(Metrics!N:N,Metrics!$C:$C,"="&amp;$C95,Metrics!$G:$G,"=Full Reporter")),IF($T$1,AVERAGEIFS(Metrics!N:N,Metrics!$C:$C,"="&amp;$C95,Metrics!$AM:$AM,"=No"),AVERAGEIFS(Metrics!N:N,Metrics!$C:$C,"="&amp;$C95))),"-")</f>
        <v>2.9785775443784841</v>
      </c>
      <c r="H95" s="130">
        <f>IFERROR(IF($T$6,IF($T$1,AVERAGEIFS(Metrics!P:P,Metrics!$C:$C,"="&amp;$C95,Metrics!$AM:$AM,"=No",Metrics!$G:$G,"=Full Reporter"),AVERAGEIFS(Metrics!P:P,Metrics!$C:$C,"="&amp;$C95,Metrics!$G:$G,"=Full Reporter")),IF($T$1,AVERAGEIFS(Metrics!P:P,Metrics!$C:$C,"="&amp;$C95,Metrics!$AM:$AM,"=No"),AVERAGEIFS(Metrics!P:P,Metrics!$C:$C,"="&amp;$C95))),"-")</f>
        <v>0.29497241061089013</v>
      </c>
      <c r="I95" s="129">
        <f>IFERROR(IF($T$6,IF($T$1,AVERAGEIFS(Metrics!R:R,Metrics!$C:$C,"="&amp;$C95,Metrics!$AM:$AM,"=No",Metrics!$G:$G,"=Full Reporter"),AVERAGEIFS(Metrics!R:R,Metrics!$C:$C,"="&amp;$C95,Metrics!$G:$G,"=Full Reporter")),IF($T$1,AVERAGEIFS(Metrics!R:R,Metrics!$C:$C,"="&amp;$C95,Metrics!$AM:$AM,"=No"),AVERAGEIFS(Metrics!R:R,Metrics!$C:$C,"="&amp;$C95))),"-")</f>
        <v>70.444086469412795</v>
      </c>
      <c r="J95" s="130">
        <f>IFERROR(IF($T$6,IF($T$1,AVERAGEIFS(Metrics!T:T,Metrics!$C:$C,"="&amp;$C95,Metrics!$AM:$AM,"=No",Metrics!$G:$G,"=Full Reporter"),AVERAGEIFS(Metrics!T:T,Metrics!$C:$C,"="&amp;$C95,Metrics!$G:$G,"=Full Reporter")),IF($T$1,AVERAGEIFS(Metrics!T:T,Metrics!$C:$C,"="&amp;$C95,Metrics!$AM:$AM,"=No"),AVERAGEIFS(Metrics!T:T,Metrics!$C:$C,"="&amp;$C95))),"-")</f>
        <v>7.838020736057759</v>
      </c>
      <c r="K95" s="129">
        <f>IFERROR(IF($T$6,IF($T$1,AVERAGEIFS(Metrics!V:V,Metrics!$C:$C,"="&amp;$C95,Metrics!$AM:$AM,"=No",Metrics!$G:$G,"=Full Reporter"),AVERAGEIFS(Metrics!V:V,Metrics!$C:$C,"="&amp;$C95,Metrics!$G:$G,"=Full Reporter")),IF($T$1,AVERAGEIFS(Metrics!V:V,Metrics!$C:$C,"="&amp;$C95,Metrics!$AM:$AM,"=No"),AVERAGEIFS(Metrics!V:V,Metrics!$C:$C,"="&amp;$C95))),"-")</f>
        <v>13.895565168749078</v>
      </c>
      <c r="L95" s="129">
        <f>IFERROR(IF($T$6,IF($T$1,AVERAGEIFS(Metrics!X:X,Metrics!$C:$C,"="&amp;$C95,Metrics!$AM:$AM,"=No",Metrics!$G:$G,"=Full Reporter"),AVERAGEIFS(Metrics!X:X,Metrics!$C:$C,"="&amp;$C95,Metrics!$G:$G,"=Full Reporter")),IF($T$1,AVERAGEIFS(Metrics!X:X,Metrics!$C:$C,"="&amp;$C95,Metrics!$AM:$AM,"=No"),AVERAGEIFS(Metrics!X:X,Metrics!$C:$C,"="&amp;$C95))),"-")</f>
        <v>2.1557916634782006</v>
      </c>
      <c r="M95" s="131">
        <f>IF($T$6,IF($T$1,SUMIFS(Metrics!AA:AA,Metrics!$C:$C,"="&amp;$C95,Metrics!$AM:$AM,"=No",Metrics!$G:$G,"=Full Reporter"),SUMIFS(Metrics!AA:AA,Metrics!$C:$C,"="&amp;$C95,Metrics!$G:$G,"=Full Reporter")),IF($T$1,SUMIFS(Metrics!AA:AA,Metrics!$C:$C,"="&amp;$C95,Metrics!$AM:$AM,"=No"),SUMIFS(Metrics!AA:AA,Metrics!$C:$C,"="&amp;$C95)))</f>
        <v>127978226</v>
      </c>
      <c r="N95" s="131">
        <f>IF($T$6,IF($T$1,SUMIFS(Metrics!AC:AC,Metrics!$C:$C,"="&amp;$C95,Metrics!$AM:$AM,"=No",Metrics!$G:$G,"=Full Reporter"),SUMIFS(Metrics!AC:AC,Metrics!$C:$C,"="&amp;$C95,Metrics!$G:$G,"=Full Reporter")),IF($T$1,SUMIFS(Metrics!AC:AC,Metrics!$C:$C,"="&amp;$C95,Metrics!$AM:$AM,"=No"),SUMIFS(Metrics!AC:AC,Metrics!$C:$C,"="&amp;$C95)))</f>
        <v>578526839</v>
      </c>
      <c r="O95" s="132">
        <f>IF($T$6,IF($T$1,SUMIFS(Metrics!AE:AE,Metrics!$C:$C,"="&amp;$C95,Metrics!$AM:$AM,"=No",Metrics!$G:$G,"=Full Reporter"),SUMIFS(Metrics!AE:AE,Metrics!$C:$C,"="&amp;$C95,Metrics!$G:$G,"=Full Reporter")),IF($T$1,SUMIFS(Metrics!AE:AE,Metrics!$C:$C,"="&amp;$C95,Metrics!$AM:$AM,"=No"),SUMIFS(Metrics!AE:AE,Metrics!$C:$C,"="&amp;$C95)))</f>
        <v>110926805</v>
      </c>
      <c r="P95" s="132">
        <f>IF($T$6,IF($T$1,SUMIFS(Metrics!AG:AG,Metrics!$C:$C,"="&amp;$C95,Metrics!$AM:$AM,"=No",Metrics!$G:$G,"=Full Reporter"),SUMIFS(Metrics!AG:AG,Metrics!$C:$C,"="&amp;$C95,Metrics!$G:$G,"=Full Reporter")),IF($T$1,SUMIFS(Metrics!AG:AG,Metrics!$C:$C,"="&amp;$C95,Metrics!$AM:$AM,"=No"),SUMIFS(Metrics!AG:AG,Metrics!$C:$C,"="&amp;$C95)))</f>
        <v>5473309</v>
      </c>
      <c r="Q95" s="132">
        <f>IF($T$6,IF($T$1,SUMIFS(Metrics!AI:AI,Metrics!$C:$C,"="&amp;$C95,Metrics!$AM:$AM,"=No",Metrics!$G:$G,"=Full Reporter"),SUMIFS(Metrics!AI:AI,Metrics!$C:$C,"="&amp;$C95,Metrics!$G:$G,"=Full Reporter")),IF($T$1,SUMIFS(Metrics!AI:AI,Metrics!$C:$C,"="&amp;$C95,Metrics!$AM:$AM,"=No"),SUMIFS(Metrics!AI:AI,Metrics!$C:$C,"="&amp;$C95)))</f>
        <v>504209379</v>
      </c>
      <c r="R95" s="133">
        <f>IF($T$6,IF($T$1,SUMIFS(Metrics!AK:AK,Metrics!$C:$C,"="&amp;$C95,Metrics!$AM:$AM,"=No",Metrics!$G:$G,"=Full Reporter"),SUMIFS(Metrics!AK:AK,Metrics!$C:$C,"="&amp;$C95,Metrics!$G:$G,"=Full Reporter")),IF($T$1,SUMIFS(Metrics!AK:AK,Metrics!$C:$C,"="&amp;$C95,Metrics!$AM:$AM,"=No"),SUMIFS(Metrics!AK:AK,Metrics!$C:$C,"="&amp;$C95)))</f>
        <v>81323671</v>
      </c>
      <c r="S95" s="71"/>
      <c r="T95" s="71"/>
      <c r="U95" s="71"/>
      <c r="V95" s="71"/>
      <c r="W95" s="71"/>
      <c r="X95" s="71"/>
      <c r="Y95" s="71"/>
    </row>
    <row r="96" spans="1:25">
      <c r="A96" s="111"/>
      <c r="B96" s="111"/>
      <c r="C96" s="165" t="s">
        <v>80</v>
      </c>
      <c r="D96" s="166" t="s">
        <v>6214</v>
      </c>
      <c r="E96" s="167"/>
      <c r="F96" s="132">
        <f>IF($T$6,IF($T$1,SUMIFS(Metrics!L:L,Metrics!$C:$C,"="&amp;$C96,Metrics!$AM:$AM,"=No",Metrics!$G:$G,"=Full Reporter"),SUMIFS(Metrics!L:L,Metrics!$C:$C,"="&amp;$C96,Metrics!$G:$G,"=Full Reporter")),IF($T$1,SUMIFS(Metrics!L:L,Metrics!$C:$C,"="&amp;$C96,Metrics!$AM:$AM,"=No"),SUMIFS(Metrics!L:L,Metrics!$C:$C,"="&amp;$C96)))</f>
        <v>1899</v>
      </c>
      <c r="G96" s="129">
        <f>IFERROR(IF($T$6,IF($T$1,AVERAGEIFS(Metrics!N:N,Metrics!$C:$C,"="&amp;$C96,Metrics!$AM:$AM,"=No",Metrics!$G:$G,"=Full Reporter"),AVERAGEIFS(Metrics!N:N,Metrics!$C:$C,"="&amp;$C96,Metrics!$G:$G,"=Full Reporter")),IF($T$1,AVERAGEIFS(Metrics!N:N,Metrics!$C:$C,"="&amp;$C96,Metrics!$AM:$AM,"=No"),AVERAGEIFS(Metrics!N:N,Metrics!$C:$C,"="&amp;$C96))),"-")</f>
        <v>1.3049387860021147</v>
      </c>
      <c r="H96" s="130">
        <f>IFERROR(IF($T$6,IF($T$1,AVERAGEIFS(Metrics!P:P,Metrics!$C:$C,"="&amp;$C96,Metrics!$AM:$AM,"=No",Metrics!$G:$G,"=Full Reporter"),AVERAGEIFS(Metrics!P:P,Metrics!$C:$C,"="&amp;$C96,Metrics!$G:$G,"=Full Reporter")),IF($T$1,AVERAGEIFS(Metrics!P:P,Metrics!$C:$C,"="&amp;$C96,Metrics!$AM:$AM,"=No"),AVERAGEIFS(Metrics!P:P,Metrics!$C:$C,"="&amp;$C96))),"-")</f>
        <v>0.11428769508572803</v>
      </c>
      <c r="I96" s="129">
        <f>IFERROR(IF($T$6,IF($T$1,AVERAGEIFS(Metrics!R:R,Metrics!$C:$C,"="&amp;$C96,Metrics!$AM:$AM,"=No",Metrics!$G:$G,"=Full Reporter"),AVERAGEIFS(Metrics!R:R,Metrics!$C:$C,"="&amp;$C96,Metrics!$G:$G,"=Full Reporter")),IF($T$1,AVERAGEIFS(Metrics!R:R,Metrics!$C:$C,"="&amp;$C96,Metrics!$AM:$AM,"=No"),AVERAGEIFS(Metrics!R:R,Metrics!$C:$C,"="&amp;$C96))),"-")</f>
        <v>57.638299216570488</v>
      </c>
      <c r="J96" s="130">
        <f>IFERROR(IF($T$6,IF($T$1,AVERAGEIFS(Metrics!T:T,Metrics!$C:$C,"="&amp;$C96,Metrics!$AM:$AM,"=No",Metrics!$G:$G,"=Full Reporter"),AVERAGEIFS(Metrics!T:T,Metrics!$C:$C,"="&amp;$C96,Metrics!$G:$G,"=Full Reporter")),IF($T$1,AVERAGEIFS(Metrics!T:T,Metrics!$C:$C,"="&amp;$C96,Metrics!$AM:$AM,"=No"),AVERAGEIFS(Metrics!T:T,Metrics!$C:$C,"="&amp;$C96))),"-")</f>
        <v>8.1452916685549148</v>
      </c>
      <c r="K96" s="129">
        <f>IFERROR(IF($T$6,IF($T$1,AVERAGEIFS(Metrics!V:V,Metrics!$C:$C,"="&amp;$C96,Metrics!$AM:$AM,"=No",Metrics!$G:$G,"=Full Reporter"),AVERAGEIFS(Metrics!V:V,Metrics!$C:$C,"="&amp;$C96,Metrics!$G:$G,"=Full Reporter")),IF($T$1,AVERAGEIFS(Metrics!V:V,Metrics!$C:$C,"="&amp;$C96,Metrics!$AM:$AM,"=No"),AVERAGEIFS(Metrics!V:V,Metrics!$C:$C,"="&amp;$C96))),"-")</f>
        <v>14.793720740567538</v>
      </c>
      <c r="L96" s="129">
        <f>IFERROR(IF($T$6,IF($T$1,AVERAGEIFS(Metrics!X:X,Metrics!$C:$C,"="&amp;$C96,Metrics!$AM:$AM,"=No",Metrics!$G:$G,"=Full Reporter"),AVERAGEIFS(Metrics!X:X,Metrics!$C:$C,"="&amp;$C96,Metrics!$G:$G,"=Full Reporter")),IF($T$1,AVERAGEIFS(Metrics!X:X,Metrics!$C:$C,"="&amp;$C96,Metrics!$AM:$AM,"=No"),AVERAGEIFS(Metrics!X:X,Metrics!$C:$C,"="&amp;$C96))),"-")</f>
        <v>2.8096682724306143</v>
      </c>
      <c r="M96" s="131">
        <f>IF($T$6,IF($T$1,SUMIFS(Metrics!AA:AA,Metrics!$C:$C,"="&amp;$C96,Metrics!$AM:$AM,"=No",Metrics!$G:$G,"=Full Reporter"),SUMIFS(Metrics!AA:AA,Metrics!$C:$C,"="&amp;$C96,Metrics!$G:$G,"=Full Reporter")),IF($T$1,SUMIFS(Metrics!AA:AA,Metrics!$C:$C,"="&amp;$C96,Metrics!$AM:$AM,"=No"),SUMIFS(Metrics!AA:AA,Metrics!$C:$C,"="&amp;$C96)))</f>
        <v>68913419</v>
      </c>
      <c r="N96" s="131">
        <f>IF($T$6,IF($T$1,SUMIFS(Metrics!AC:AC,Metrics!$C:$C,"="&amp;$C96,Metrics!$AM:$AM,"=No",Metrics!$G:$G,"=Full Reporter"),SUMIFS(Metrics!AC:AC,Metrics!$C:$C,"="&amp;$C96,Metrics!$G:$G,"=Full Reporter")),IF($T$1,SUMIFS(Metrics!AC:AC,Metrics!$C:$C,"="&amp;$C96,Metrics!$AM:$AM,"=No"),SUMIFS(Metrics!AC:AC,Metrics!$C:$C,"="&amp;$C96)))</f>
        <v>404096180</v>
      </c>
      <c r="O96" s="132">
        <f>IF($T$6,IF($T$1,SUMIFS(Metrics!AE:AE,Metrics!$C:$C,"="&amp;$C96,Metrics!$AM:$AM,"=No",Metrics!$G:$G,"=Full Reporter"),SUMIFS(Metrics!AE:AE,Metrics!$C:$C,"="&amp;$C96,Metrics!$G:$G,"=Full Reporter")),IF($T$1,SUMIFS(Metrics!AE:AE,Metrics!$C:$C,"="&amp;$C96,Metrics!$AM:$AM,"=No"),SUMIFS(Metrics!AE:AE,Metrics!$C:$C,"="&amp;$C96)))</f>
        <v>69188807</v>
      </c>
      <c r="P96" s="132">
        <f>IF($T$6,IF($T$1,SUMIFS(Metrics!AG:AG,Metrics!$C:$C,"="&amp;$C96,Metrics!$AM:$AM,"=No",Metrics!$G:$G,"=Full Reporter"),SUMIFS(Metrics!AG:AG,Metrics!$C:$C,"="&amp;$C96,Metrics!$G:$G,"=Full Reporter")),IF($T$1,SUMIFS(Metrics!AG:AG,Metrics!$C:$C,"="&amp;$C96,Metrics!$AM:$AM,"=No"),SUMIFS(Metrics!AG:AG,Metrics!$C:$C,"="&amp;$C96)))</f>
        <v>4197759</v>
      </c>
      <c r="Q96" s="132">
        <f>IF($T$6,IF($T$1,SUMIFS(Metrics!AI:AI,Metrics!$C:$C,"="&amp;$C96,Metrics!$AM:$AM,"=No",Metrics!$G:$G,"=Full Reporter"),SUMIFS(Metrics!AI:AI,Metrics!$C:$C,"="&amp;$C96,Metrics!$G:$G,"=Full Reporter")),IF($T$1,SUMIFS(Metrics!AI:AI,Metrics!$C:$C,"="&amp;$C96,Metrics!$AM:$AM,"=No"),SUMIFS(Metrics!AI:AI,Metrics!$C:$C,"="&amp;$C96)))</f>
        <v>363372773</v>
      </c>
      <c r="R96" s="133">
        <f>IF($T$6,IF($T$1,SUMIFS(Metrics!AK:AK,Metrics!$C:$C,"="&amp;$C96,Metrics!$AM:$AM,"=No",Metrics!$G:$G,"=Full Reporter"),SUMIFS(Metrics!AK:AK,Metrics!$C:$C,"="&amp;$C96,Metrics!$G:$G,"=Full Reporter")),IF($T$1,SUMIFS(Metrics!AK:AK,Metrics!$C:$C,"="&amp;$C96,Metrics!$AM:$AM,"=No"),SUMIFS(Metrics!AK:AK,Metrics!$C:$C,"="&amp;$C96)))</f>
        <v>67060788</v>
      </c>
      <c r="S96" s="71"/>
      <c r="T96" s="71"/>
      <c r="U96" s="71"/>
      <c r="V96" s="71"/>
      <c r="W96" s="71"/>
      <c r="X96" s="71"/>
      <c r="Y96" s="71"/>
    </row>
    <row r="97" spans="1:25">
      <c r="A97" s="111"/>
      <c r="B97" s="111"/>
      <c r="C97" s="165" t="s">
        <v>6151</v>
      </c>
      <c r="D97" s="166" t="s">
        <v>6215</v>
      </c>
      <c r="E97" s="167"/>
      <c r="F97" s="132">
        <f>IF($T$6,IF($T$1,SUMIFS(Metrics!L:L,Metrics!$C:$C,"="&amp;$C97,Metrics!$AM:$AM,"=No",Metrics!$G:$G,"=Full Reporter"),SUMIFS(Metrics!L:L,Metrics!$C:$C,"="&amp;$C97,Metrics!$G:$G,"=Full Reporter")),IF($T$1,SUMIFS(Metrics!L:L,Metrics!$C:$C,"="&amp;$C97,Metrics!$AM:$AM,"=No"),SUMIFS(Metrics!L:L,Metrics!$C:$C,"="&amp;$C97)))</f>
        <v>4</v>
      </c>
      <c r="G97" s="129">
        <f>IFERROR(IF($T$6,IF($T$1,AVERAGEIFS(Metrics!N:N,Metrics!$C:$C,"="&amp;$C97,Metrics!$AM:$AM,"=No",Metrics!$G:$G,"=Full Reporter"),AVERAGEIFS(Metrics!N:N,Metrics!$C:$C,"="&amp;$C97,Metrics!$G:$G,"=Full Reporter")),IF($T$1,AVERAGEIFS(Metrics!N:N,Metrics!$C:$C,"="&amp;$C97,Metrics!$AM:$AM,"=No"),AVERAGEIFS(Metrics!N:N,Metrics!$C:$C,"="&amp;$C97))),"-")</f>
        <v>0</v>
      </c>
      <c r="H97" s="130">
        <f>IFERROR(IF($T$6,IF($T$1,AVERAGEIFS(Metrics!P:P,Metrics!$C:$C,"="&amp;$C97,Metrics!$AM:$AM,"=No",Metrics!$G:$G,"=Full Reporter"),AVERAGEIFS(Metrics!P:P,Metrics!$C:$C,"="&amp;$C97,Metrics!$G:$G,"=Full Reporter")),IF($T$1,AVERAGEIFS(Metrics!P:P,Metrics!$C:$C,"="&amp;$C97,Metrics!$AM:$AM,"=No"),AVERAGEIFS(Metrics!P:P,Metrics!$C:$C,"="&amp;$C97))),"-")</f>
        <v>0</v>
      </c>
      <c r="I97" s="129">
        <f>IFERROR(IF($T$6,IF($T$1,AVERAGEIFS(Metrics!R:R,Metrics!$C:$C,"="&amp;$C97,Metrics!$AM:$AM,"=No",Metrics!$G:$G,"=Full Reporter"),AVERAGEIFS(Metrics!R:R,Metrics!$C:$C,"="&amp;$C97,Metrics!$G:$G,"=Full Reporter")),IF($T$1,AVERAGEIFS(Metrics!R:R,Metrics!$C:$C,"="&amp;$C97,Metrics!$AM:$AM,"=No"),AVERAGEIFS(Metrics!R:R,Metrics!$C:$C,"="&amp;$C97))),"-")</f>
        <v>99.610400929692034</v>
      </c>
      <c r="J97" s="130">
        <f>IFERROR(IF($T$6,IF($T$1,AVERAGEIFS(Metrics!T:T,Metrics!$C:$C,"="&amp;$C97,Metrics!$AM:$AM,"=No",Metrics!$G:$G,"=Full Reporter"),AVERAGEIFS(Metrics!T:T,Metrics!$C:$C,"="&amp;$C97,Metrics!$G:$G,"=Full Reporter")),IF($T$1,AVERAGEIFS(Metrics!T:T,Metrics!$C:$C,"="&amp;$C97,Metrics!$AM:$AM,"=No"),AVERAGEIFS(Metrics!T:T,Metrics!$C:$C,"="&amp;$C97))),"-")</f>
        <v>1.8622893666472982</v>
      </c>
      <c r="K97" s="129">
        <f>IFERROR(IF($T$6,IF($T$1,AVERAGEIFS(Metrics!V:V,Metrics!$C:$C,"="&amp;$C97,Metrics!$AM:$AM,"=No",Metrics!$G:$G,"=Full Reporter"),AVERAGEIFS(Metrics!V:V,Metrics!$C:$C,"="&amp;$C97,Metrics!$G:$G,"=Full Reporter")),IF($T$1,AVERAGEIFS(Metrics!V:V,Metrics!$C:$C,"="&amp;$C97,Metrics!$AM:$AM,"=No"),AVERAGEIFS(Metrics!V:V,Metrics!$C:$C,"="&amp;$C97))),"-")</f>
        <v>53.48814352574103</v>
      </c>
      <c r="L97" s="129" t="str">
        <f>IFERROR(IF($T$6,IF($T$1,AVERAGEIFS(Metrics!X:X,Metrics!$C:$C,"="&amp;$C97,Metrics!$AM:$AM,"=No",Metrics!$G:$G,"=Full Reporter"),AVERAGEIFS(Metrics!X:X,Metrics!$C:$C,"="&amp;$C97,Metrics!$G:$G,"=Full Reporter")),IF($T$1,AVERAGEIFS(Metrics!X:X,Metrics!$C:$C,"="&amp;$C97,Metrics!$AM:$AM,"=No"),AVERAGEIFS(Metrics!X:X,Metrics!$C:$C,"="&amp;$C97))),"-")</f>
        <v>-</v>
      </c>
      <c r="M97" s="131">
        <f>IF($T$6,IF($T$1,SUMIFS(Metrics!AA:AA,Metrics!$C:$C,"="&amp;$C97,Metrics!$AM:$AM,"=No",Metrics!$G:$G,"=Full Reporter"),SUMIFS(Metrics!AA:AA,Metrics!$C:$C,"="&amp;$C97,Metrics!$G:$G,"=Full Reporter")),IF($T$1,SUMIFS(Metrics!AA:AA,Metrics!$C:$C,"="&amp;$C97,Metrics!$AM:$AM,"=No"),SUMIFS(Metrics!AA:AA,Metrics!$C:$C,"="&amp;$C97)))</f>
        <v>0</v>
      </c>
      <c r="N97" s="131">
        <f>IF($T$6,IF($T$1,SUMIFS(Metrics!AC:AC,Metrics!$C:$C,"="&amp;$C97,Metrics!$AM:$AM,"=No",Metrics!$G:$G,"=Full Reporter"),SUMIFS(Metrics!AC:AC,Metrics!$C:$C,"="&amp;$C97,Metrics!$G:$G,"=Full Reporter")),IF($T$1,SUMIFS(Metrics!AC:AC,Metrics!$C:$C,"="&amp;$C97,Metrics!$AM:$AM,"=No"),SUMIFS(Metrics!AC:AC,Metrics!$C:$C,"="&amp;$C97)))</f>
        <v>342859</v>
      </c>
      <c r="O97" s="132">
        <f>IF($T$6,IF($T$1,SUMIFS(Metrics!AE:AE,Metrics!$C:$C,"="&amp;$C97,Metrics!$AM:$AM,"=No",Metrics!$G:$G,"=Full Reporter"),SUMIFS(Metrics!AE:AE,Metrics!$C:$C,"="&amp;$C97,Metrics!$G:$G,"=Full Reporter")),IF($T$1,SUMIFS(Metrics!AE:AE,Metrics!$C:$C,"="&amp;$C97,Metrics!$AM:$AM,"=No"),SUMIFS(Metrics!AE:AE,Metrics!$C:$C,"="&amp;$C97)))</f>
        <v>6410</v>
      </c>
      <c r="P97" s="132">
        <f>IF($T$6,IF($T$1,SUMIFS(Metrics!AG:AG,Metrics!$C:$C,"="&amp;$C97,Metrics!$AM:$AM,"=No",Metrics!$G:$G,"=Full Reporter"),SUMIFS(Metrics!AG:AG,Metrics!$C:$C,"="&amp;$C97,Metrics!$G:$G,"=Full Reporter")),IF($T$1,SUMIFS(Metrics!AG:AG,Metrics!$C:$C,"="&amp;$C97,Metrics!$AM:$AM,"=No"),SUMIFS(Metrics!AG:AG,Metrics!$C:$C,"="&amp;$C97)))</f>
        <v>3442</v>
      </c>
      <c r="Q97" s="132">
        <f>IF($T$6,IF($T$1,SUMIFS(Metrics!AI:AI,Metrics!$C:$C,"="&amp;$C97,Metrics!$AM:$AM,"=No",Metrics!$G:$G,"=Full Reporter"),SUMIFS(Metrics!AI:AI,Metrics!$C:$C,"="&amp;$C97,Metrics!$G:$G,"=Full Reporter")),IF($T$1,SUMIFS(Metrics!AI:AI,Metrics!$C:$C,"="&amp;$C97,Metrics!$AM:$AM,"=No"),SUMIFS(Metrics!AI:AI,Metrics!$C:$C,"="&amp;$C97)))</f>
        <v>0</v>
      </c>
      <c r="R97" s="133">
        <f>IF($T$6,IF($T$1,SUMIFS(Metrics!AK:AK,Metrics!$C:$C,"="&amp;$C97,Metrics!$AM:$AM,"=No",Metrics!$G:$G,"=Full Reporter"),SUMIFS(Metrics!AK:AK,Metrics!$C:$C,"="&amp;$C97,Metrics!$G:$G,"=Full Reporter")),IF($T$1,SUMIFS(Metrics!AK:AK,Metrics!$C:$C,"="&amp;$C97,Metrics!$AM:$AM,"=No"),SUMIFS(Metrics!AK:AK,Metrics!$C:$C,"="&amp;$C97)))</f>
        <v>72163</v>
      </c>
      <c r="S97" s="71"/>
      <c r="T97" s="71"/>
      <c r="U97" s="71"/>
      <c r="V97" s="71"/>
      <c r="W97" s="71"/>
      <c r="X97" s="71"/>
      <c r="Y97" s="71"/>
    </row>
    <row r="98" spans="1:25">
      <c r="A98" s="111"/>
      <c r="B98" s="111"/>
      <c r="C98" s="165" t="s">
        <v>81</v>
      </c>
      <c r="D98" s="166" t="s">
        <v>6216</v>
      </c>
      <c r="E98" s="167"/>
      <c r="F98" s="132">
        <f>IF($T$6,IF($T$1,SUMIFS(Metrics!L:L,Metrics!$C:$C,"="&amp;$C98,Metrics!$AM:$AM,"=No",Metrics!$G:$G,"=Full Reporter"),SUMIFS(Metrics!L:L,Metrics!$C:$C,"="&amp;$C98,Metrics!$G:$G,"=Full Reporter")),IF($T$1,SUMIFS(Metrics!L:L,Metrics!$C:$C,"="&amp;$C98,Metrics!$AM:$AM,"=No"),SUMIFS(Metrics!L:L,Metrics!$C:$C,"="&amp;$C98)))</f>
        <v>462</v>
      </c>
      <c r="G98" s="129">
        <f>IFERROR(IF($T$6,IF($T$1,AVERAGEIFS(Metrics!N:N,Metrics!$C:$C,"="&amp;$C98,Metrics!$AM:$AM,"=No",Metrics!$G:$G,"=Full Reporter"),AVERAGEIFS(Metrics!N:N,Metrics!$C:$C,"="&amp;$C98,Metrics!$G:$G,"=Full Reporter")),IF($T$1,AVERAGEIFS(Metrics!N:N,Metrics!$C:$C,"="&amp;$C98,Metrics!$AM:$AM,"=No"),AVERAGEIFS(Metrics!N:N,Metrics!$C:$C,"="&amp;$C98))),"-")</f>
        <v>0.54885286664295585</v>
      </c>
      <c r="H98" s="130">
        <f>IFERROR(IF($T$6,IF($T$1,AVERAGEIFS(Metrics!P:P,Metrics!$C:$C,"="&amp;$C98,Metrics!$AM:$AM,"=No",Metrics!$G:$G,"=Full Reporter"),AVERAGEIFS(Metrics!P:P,Metrics!$C:$C,"="&amp;$C98,Metrics!$G:$G,"=Full Reporter")),IF($T$1,AVERAGEIFS(Metrics!P:P,Metrics!$C:$C,"="&amp;$C98,Metrics!$AM:$AM,"=No"),AVERAGEIFS(Metrics!P:P,Metrics!$C:$C,"="&amp;$C98))),"-")</f>
        <v>4.9364412488389374E-2</v>
      </c>
      <c r="I98" s="129">
        <f>IFERROR(IF($T$6,IF($T$1,AVERAGEIFS(Metrics!R:R,Metrics!$C:$C,"="&amp;$C98,Metrics!$AM:$AM,"=No",Metrics!$G:$G,"=Full Reporter"),AVERAGEIFS(Metrics!R:R,Metrics!$C:$C,"="&amp;$C98,Metrics!$G:$G,"=Full Reporter")),IF($T$1,AVERAGEIFS(Metrics!R:R,Metrics!$C:$C,"="&amp;$C98,Metrics!$AM:$AM,"=No"),AVERAGEIFS(Metrics!R:R,Metrics!$C:$C,"="&amp;$C98))),"-")</f>
        <v>50.924665040184614</v>
      </c>
      <c r="J98" s="130">
        <f>IFERROR(IF($T$6,IF($T$1,AVERAGEIFS(Metrics!T:T,Metrics!$C:$C,"="&amp;$C98,Metrics!$AM:$AM,"=No",Metrics!$G:$G,"=Full Reporter"),AVERAGEIFS(Metrics!T:T,Metrics!$C:$C,"="&amp;$C98,Metrics!$G:$G,"=Full Reporter")),IF($T$1,AVERAGEIFS(Metrics!T:T,Metrics!$C:$C,"="&amp;$C98,Metrics!$AM:$AM,"=No"),AVERAGEIFS(Metrics!T:T,Metrics!$C:$C,"="&amp;$C98))),"-")</f>
        <v>6.976193340022756</v>
      </c>
      <c r="K98" s="129">
        <f>IFERROR(IF($T$6,IF($T$1,AVERAGEIFS(Metrics!V:V,Metrics!$C:$C,"="&amp;$C98,Metrics!$AM:$AM,"=No",Metrics!$G:$G,"=Full Reporter"),AVERAGEIFS(Metrics!V:V,Metrics!$C:$C,"="&amp;$C98,Metrics!$G:$G,"=Full Reporter")),IF($T$1,AVERAGEIFS(Metrics!V:V,Metrics!$C:$C,"="&amp;$C98,Metrics!$AM:$AM,"=No"),AVERAGEIFS(Metrics!V:V,Metrics!$C:$C,"="&amp;$C98))),"-")</f>
        <v>16.494555112530968</v>
      </c>
      <c r="L98" s="129">
        <f>IFERROR(IF($T$6,IF($T$1,AVERAGEIFS(Metrics!X:X,Metrics!$C:$C,"="&amp;$C98,Metrics!$AM:$AM,"=No",Metrics!$G:$G,"=Full Reporter"),AVERAGEIFS(Metrics!X:X,Metrics!$C:$C,"="&amp;$C98,Metrics!$G:$G,"=Full Reporter")),IF($T$1,AVERAGEIFS(Metrics!X:X,Metrics!$C:$C,"="&amp;$C98,Metrics!$AM:$AM,"=No"),AVERAGEIFS(Metrics!X:X,Metrics!$C:$C,"="&amp;$C98))),"-")</f>
        <v>3.0239798568196421</v>
      </c>
      <c r="M98" s="131">
        <f>IF($T$6,IF($T$1,SUMIFS(Metrics!AA:AA,Metrics!$C:$C,"="&amp;$C98,Metrics!$AM:$AM,"=No",Metrics!$G:$G,"=Full Reporter"),SUMIFS(Metrics!AA:AA,Metrics!$C:$C,"="&amp;$C98,Metrics!$G:$G,"=Full Reporter")),IF($T$1,SUMIFS(Metrics!AA:AA,Metrics!$C:$C,"="&amp;$C98,Metrics!$AM:$AM,"=No"),SUMIFS(Metrics!AA:AA,Metrics!$C:$C,"="&amp;$C98)))</f>
        <v>2008733</v>
      </c>
      <c r="N98" s="131">
        <f>IF($T$6,IF($T$1,SUMIFS(Metrics!AC:AC,Metrics!$C:$C,"="&amp;$C98,Metrics!$AM:$AM,"=No",Metrics!$G:$G,"=Full Reporter"),SUMIFS(Metrics!AC:AC,Metrics!$C:$C,"="&amp;$C98,Metrics!$G:$G,"=Full Reporter")),IF($T$1,SUMIFS(Metrics!AC:AC,Metrics!$C:$C,"="&amp;$C98,Metrics!$AM:$AM,"=No"),SUMIFS(Metrics!AC:AC,Metrics!$C:$C,"="&amp;$C98)))</f>
        <v>32086489</v>
      </c>
      <c r="O98" s="132">
        <f>IF($T$6,IF($T$1,SUMIFS(Metrics!AE:AE,Metrics!$C:$C,"="&amp;$C98,Metrics!$AM:$AM,"=No",Metrics!$G:$G,"=Full Reporter"),SUMIFS(Metrics!AE:AE,Metrics!$C:$C,"="&amp;$C98,Metrics!$G:$G,"=Full Reporter")),IF($T$1,SUMIFS(Metrics!AE:AE,Metrics!$C:$C,"="&amp;$C98,Metrics!$AM:$AM,"=No"),SUMIFS(Metrics!AE:AE,Metrics!$C:$C,"="&amp;$C98)))</f>
        <v>4608961</v>
      </c>
      <c r="P98" s="132">
        <f>IF($T$6,IF($T$1,SUMIFS(Metrics!AG:AG,Metrics!$C:$C,"="&amp;$C98,Metrics!$AM:$AM,"=No",Metrics!$G:$G,"=Full Reporter"),SUMIFS(Metrics!AG:AG,Metrics!$C:$C,"="&amp;$C98,Metrics!$G:$G,"=Full Reporter")),IF($T$1,SUMIFS(Metrics!AG:AG,Metrics!$C:$C,"="&amp;$C98,Metrics!$AM:$AM,"=No"),SUMIFS(Metrics!AG:AG,Metrics!$C:$C,"="&amp;$C98)))</f>
        <v>682789</v>
      </c>
      <c r="Q98" s="132">
        <f>IF($T$6,IF($T$1,SUMIFS(Metrics!AI:AI,Metrics!$C:$C,"="&amp;$C98,Metrics!$AM:$AM,"=No",Metrics!$G:$G,"=Full Reporter"),SUMIFS(Metrics!AI:AI,Metrics!$C:$C,"="&amp;$C98,Metrics!$G:$G,"=Full Reporter")),IF($T$1,SUMIFS(Metrics!AI:AI,Metrics!$C:$C,"="&amp;$C98,Metrics!$AM:$AM,"=No"),SUMIFS(Metrics!AI:AI,Metrics!$C:$C,"="&amp;$C98)))</f>
        <v>14696297</v>
      </c>
      <c r="R98" s="133">
        <f>IF($T$6,IF($T$1,SUMIFS(Metrics!AK:AK,Metrics!$C:$C,"="&amp;$C98,Metrics!$AM:$AM,"=No",Metrics!$G:$G,"=Full Reporter"),SUMIFS(Metrics!AK:AK,Metrics!$C:$C,"="&amp;$C98,Metrics!$G:$G,"=Full Reporter")),IF($T$1,SUMIFS(Metrics!AK:AK,Metrics!$C:$C,"="&amp;$C98,Metrics!$AM:$AM,"=No"),SUMIFS(Metrics!AK:AK,Metrics!$C:$C,"="&amp;$C98)))</f>
        <v>13222533</v>
      </c>
      <c r="S98" s="71"/>
      <c r="T98" s="71"/>
      <c r="U98" s="71"/>
      <c r="V98" s="71"/>
      <c r="W98" s="71"/>
      <c r="X98" s="71"/>
      <c r="Y98" s="71"/>
    </row>
    <row r="99" spans="1:25">
      <c r="A99" s="111"/>
      <c r="B99" s="111"/>
      <c r="C99" s="165" t="s">
        <v>82</v>
      </c>
      <c r="D99" s="166" t="s">
        <v>6217</v>
      </c>
      <c r="E99" s="167"/>
      <c r="F99" s="132">
        <f>IF($T$6,IF($T$1,SUMIFS(Metrics!L:L,Metrics!$C:$C,"="&amp;$C99,Metrics!$AM:$AM,"=No",Metrics!$G:$G,"=Full Reporter"),SUMIFS(Metrics!L:L,Metrics!$C:$C,"="&amp;$C99,Metrics!$G:$G,"=Full Reporter")),IF($T$1,SUMIFS(Metrics!L:L,Metrics!$C:$C,"="&amp;$C99,Metrics!$AM:$AM,"=No"),SUMIFS(Metrics!L:L,Metrics!$C:$C,"="&amp;$C99)))</f>
        <v>431</v>
      </c>
      <c r="G99" s="129">
        <f>IFERROR(IF($T$6,IF($T$1,AVERAGEIFS(Metrics!N:N,Metrics!$C:$C,"="&amp;$C99,Metrics!$AM:$AM,"=No",Metrics!$G:$G,"=Full Reporter"),AVERAGEIFS(Metrics!N:N,Metrics!$C:$C,"="&amp;$C99,Metrics!$G:$G,"=Full Reporter")),IF($T$1,AVERAGEIFS(Metrics!N:N,Metrics!$C:$C,"="&amp;$C99,Metrics!$AM:$AM,"=No"),AVERAGEIFS(Metrics!N:N,Metrics!$C:$C,"="&amp;$C99))),"-")</f>
        <v>1.6453605494672661</v>
      </c>
      <c r="H99" s="130">
        <f>IFERROR(IF($T$6,IF($T$1,AVERAGEIFS(Metrics!P:P,Metrics!$C:$C,"="&amp;$C99,Metrics!$AM:$AM,"=No",Metrics!$G:$G,"=Full Reporter"),AVERAGEIFS(Metrics!P:P,Metrics!$C:$C,"="&amp;$C99,Metrics!$G:$G,"=Full Reporter")),IF($T$1,AVERAGEIFS(Metrics!P:P,Metrics!$C:$C,"="&amp;$C99,Metrics!$AM:$AM,"=No"),AVERAGEIFS(Metrics!P:P,Metrics!$C:$C,"="&amp;$C99))),"-")</f>
        <v>7.4077799971708561E-2</v>
      </c>
      <c r="I99" s="129">
        <f>IFERROR(IF($T$6,IF($T$1,AVERAGEIFS(Metrics!R:R,Metrics!$C:$C,"="&amp;$C99,Metrics!$AM:$AM,"=No",Metrics!$G:$G,"=Full Reporter"),AVERAGEIFS(Metrics!R:R,Metrics!$C:$C,"="&amp;$C99,Metrics!$G:$G,"=Full Reporter")),IF($T$1,AVERAGEIFS(Metrics!R:R,Metrics!$C:$C,"="&amp;$C99,Metrics!$AM:$AM,"=No"),AVERAGEIFS(Metrics!R:R,Metrics!$C:$C,"="&amp;$C99))),"-")</f>
        <v>56.034010992522319</v>
      </c>
      <c r="J99" s="130">
        <f>IFERROR(IF($T$6,IF($T$1,AVERAGEIFS(Metrics!T:T,Metrics!$C:$C,"="&amp;$C99,Metrics!$AM:$AM,"=No",Metrics!$G:$G,"=Full Reporter"),AVERAGEIFS(Metrics!T:T,Metrics!$C:$C,"="&amp;$C99,Metrics!$G:$G,"=Full Reporter")),IF($T$1,AVERAGEIFS(Metrics!T:T,Metrics!$C:$C,"="&amp;$C99,Metrics!$AM:$AM,"=No"),AVERAGEIFS(Metrics!T:T,Metrics!$C:$C,"="&amp;$C99))),"-")</f>
        <v>5.8125078536968262</v>
      </c>
      <c r="K99" s="129">
        <f>IFERROR(IF($T$6,IF($T$1,AVERAGEIFS(Metrics!V:V,Metrics!$C:$C,"="&amp;$C99,Metrics!$AM:$AM,"=No",Metrics!$G:$G,"=Full Reporter"),AVERAGEIFS(Metrics!V:V,Metrics!$C:$C,"="&amp;$C99,Metrics!$G:$G,"=Full Reporter")),IF($T$1,AVERAGEIFS(Metrics!V:V,Metrics!$C:$C,"="&amp;$C99,Metrics!$AM:$AM,"=No"),AVERAGEIFS(Metrics!V:V,Metrics!$C:$C,"="&amp;$C99))),"-")</f>
        <v>22.040185034222002</v>
      </c>
      <c r="L99" s="129">
        <f>IFERROR(IF($T$6,IF($T$1,AVERAGEIFS(Metrics!X:X,Metrics!$C:$C,"="&amp;$C99,Metrics!$AM:$AM,"=No",Metrics!$G:$G,"=Full Reporter"),AVERAGEIFS(Metrics!X:X,Metrics!$C:$C,"="&amp;$C99,Metrics!$G:$G,"=Full Reporter")),IF($T$1,AVERAGEIFS(Metrics!X:X,Metrics!$C:$C,"="&amp;$C99,Metrics!$AM:$AM,"=No"),AVERAGEIFS(Metrics!X:X,Metrics!$C:$C,"="&amp;$C99))),"-")</f>
        <v>3.370718829496961</v>
      </c>
      <c r="M99" s="131">
        <f>IF($T$6,IF($T$1,SUMIFS(Metrics!AA:AA,Metrics!$C:$C,"="&amp;$C99,Metrics!$AM:$AM,"=No",Metrics!$G:$G,"=Full Reporter"),SUMIFS(Metrics!AA:AA,Metrics!$C:$C,"="&amp;$C99,Metrics!$G:$G,"=Full Reporter")),IF($T$1,SUMIFS(Metrics!AA:AA,Metrics!$C:$C,"="&amp;$C99,Metrics!$AM:$AM,"=No"),SUMIFS(Metrics!AA:AA,Metrics!$C:$C,"="&amp;$C99)))</f>
        <v>2263318</v>
      </c>
      <c r="N99" s="131">
        <f>IF($T$6,IF($T$1,SUMIFS(Metrics!AC:AC,Metrics!$C:$C,"="&amp;$C99,Metrics!$AM:$AM,"=No",Metrics!$G:$G,"=Full Reporter"),SUMIFS(Metrics!AC:AC,Metrics!$C:$C,"="&amp;$C99,Metrics!$G:$G,"=Full Reporter")),IF($T$1,SUMIFS(Metrics!AC:AC,Metrics!$C:$C,"="&amp;$C99,Metrics!$AM:$AM,"=No"),SUMIFS(Metrics!AC:AC,Metrics!$C:$C,"="&amp;$C99)))</f>
        <v>28279995</v>
      </c>
      <c r="O99" s="132">
        <f>IF($T$6,IF($T$1,SUMIFS(Metrics!AE:AE,Metrics!$C:$C,"="&amp;$C99,Metrics!$AM:$AM,"=No",Metrics!$G:$G,"=Full Reporter"),SUMIFS(Metrics!AE:AE,Metrics!$C:$C,"="&amp;$C99,Metrics!$G:$G,"=Full Reporter")),IF($T$1,SUMIFS(Metrics!AE:AE,Metrics!$C:$C,"="&amp;$C99,Metrics!$AM:$AM,"=No"),SUMIFS(Metrics!AE:AE,Metrics!$C:$C,"="&amp;$C99)))</f>
        <v>4060814</v>
      </c>
      <c r="P99" s="132">
        <f>IF($T$6,IF($T$1,SUMIFS(Metrics!AG:AG,Metrics!$C:$C,"="&amp;$C99,Metrics!$AM:$AM,"=No",Metrics!$G:$G,"=Full Reporter"),SUMIFS(Metrics!AG:AG,Metrics!$C:$C,"="&amp;$C99,Metrics!$G:$G,"=Full Reporter")),IF($T$1,SUMIFS(Metrics!AG:AG,Metrics!$C:$C,"="&amp;$C99,Metrics!$AM:$AM,"=No"),SUMIFS(Metrics!AG:AG,Metrics!$C:$C,"="&amp;$C99)))</f>
        <v>482845</v>
      </c>
      <c r="Q99" s="132">
        <f>IF($T$6,IF($T$1,SUMIFS(Metrics!AI:AI,Metrics!$C:$C,"="&amp;$C99,Metrics!$AM:$AM,"=No",Metrics!$G:$G,"=Full Reporter"),SUMIFS(Metrics!AI:AI,Metrics!$C:$C,"="&amp;$C99,Metrics!$G:$G,"=Full Reporter")),IF($T$1,SUMIFS(Metrics!AI:AI,Metrics!$C:$C,"="&amp;$C99,Metrics!$AM:$AM,"=No"),SUMIFS(Metrics!AI:AI,Metrics!$C:$C,"="&amp;$C99)))</f>
        <v>6863296</v>
      </c>
      <c r="R99" s="133">
        <f>IF($T$6,IF($T$1,SUMIFS(Metrics!AK:AK,Metrics!$C:$C,"="&amp;$C99,Metrics!$AM:$AM,"=No",Metrics!$G:$G,"=Full Reporter"),SUMIFS(Metrics!AK:AK,Metrics!$C:$C,"="&amp;$C99,Metrics!$G:$G,"=Full Reporter")),IF($T$1,SUMIFS(Metrics!AK:AK,Metrics!$C:$C,"="&amp;$C99,Metrics!$AM:$AM,"=No"),SUMIFS(Metrics!AK:AK,Metrics!$C:$C,"="&amp;$C99)))</f>
        <v>7532751</v>
      </c>
      <c r="S99" s="71"/>
      <c r="T99" s="71"/>
      <c r="U99" s="71"/>
      <c r="V99" s="71"/>
      <c r="W99" s="71"/>
      <c r="X99" s="71"/>
      <c r="Y99" s="71"/>
    </row>
    <row r="100" spans="1:25">
      <c r="A100" s="111"/>
      <c r="B100" s="111"/>
      <c r="C100" s="165" t="s">
        <v>83</v>
      </c>
      <c r="D100" s="166" t="s">
        <v>6218</v>
      </c>
      <c r="E100" s="167"/>
      <c r="F100" s="132">
        <f>IF($T$6,IF($T$1,SUMIFS(Metrics!L:L,Metrics!$C:$C,"="&amp;$C100,Metrics!$AM:$AM,"=No",Metrics!$G:$G,"=Full Reporter"),SUMIFS(Metrics!L:L,Metrics!$C:$C,"="&amp;$C100,Metrics!$G:$G,"=Full Reporter")),IF($T$1,SUMIFS(Metrics!L:L,Metrics!$C:$C,"="&amp;$C100,Metrics!$AM:$AM,"=No"),SUMIFS(Metrics!L:L,Metrics!$C:$C,"="&amp;$C100)))</f>
        <v>2724</v>
      </c>
      <c r="G100" s="129">
        <f>IFERROR(IF($T$6,IF($T$1,AVERAGEIFS(Metrics!N:N,Metrics!$C:$C,"="&amp;$C100,Metrics!$AM:$AM,"=No",Metrics!$G:$G,"=Full Reporter"),AVERAGEIFS(Metrics!N:N,Metrics!$C:$C,"="&amp;$C100,Metrics!$G:$G,"=Full Reporter")),IF($T$1,AVERAGEIFS(Metrics!N:N,Metrics!$C:$C,"="&amp;$C100,Metrics!$AM:$AM,"=No"),AVERAGEIFS(Metrics!N:N,Metrics!$C:$C,"="&amp;$C100))),"-")</f>
        <v>1.1221539094233546</v>
      </c>
      <c r="H100" s="130">
        <f>IFERROR(IF($T$6,IF($T$1,AVERAGEIFS(Metrics!P:P,Metrics!$C:$C,"="&amp;$C100,Metrics!$AM:$AM,"=No",Metrics!$G:$G,"=Full Reporter"),AVERAGEIFS(Metrics!P:P,Metrics!$C:$C,"="&amp;$C100,Metrics!$G:$G,"=Full Reporter")),IF($T$1,AVERAGEIFS(Metrics!P:P,Metrics!$C:$C,"="&amp;$C100,Metrics!$AM:$AM,"=No"),AVERAGEIFS(Metrics!P:P,Metrics!$C:$C,"="&amp;$C100))),"-")</f>
        <v>9.8757870725749514E-2</v>
      </c>
      <c r="I100" s="129">
        <f>IFERROR(IF($T$6,IF($T$1,AVERAGEIFS(Metrics!R:R,Metrics!$C:$C,"="&amp;$C100,Metrics!$AM:$AM,"=No",Metrics!$G:$G,"=Full Reporter"),AVERAGEIFS(Metrics!R:R,Metrics!$C:$C,"="&amp;$C100,Metrics!$G:$G,"=Full Reporter")),IF($T$1,AVERAGEIFS(Metrics!R:R,Metrics!$C:$C,"="&amp;$C100,Metrics!$AM:$AM,"=No"),AVERAGEIFS(Metrics!R:R,Metrics!$C:$C,"="&amp;$C100))),"-")</f>
        <v>54.014522757854238</v>
      </c>
      <c r="J100" s="130">
        <f>IFERROR(IF($T$6,IF($T$1,AVERAGEIFS(Metrics!T:T,Metrics!$C:$C,"="&amp;$C100,Metrics!$AM:$AM,"=No",Metrics!$G:$G,"=Full Reporter"),AVERAGEIFS(Metrics!T:T,Metrics!$C:$C,"="&amp;$C100,Metrics!$G:$G,"=Full Reporter")),IF($T$1,AVERAGEIFS(Metrics!T:T,Metrics!$C:$C,"="&amp;$C100,Metrics!$AM:$AM,"=No"),AVERAGEIFS(Metrics!T:T,Metrics!$C:$C,"="&amp;$C100))),"-")</f>
        <v>6.4636502384510131</v>
      </c>
      <c r="K100" s="129">
        <f>IFERROR(IF($T$6,IF($T$1,AVERAGEIFS(Metrics!V:V,Metrics!$C:$C,"="&amp;$C100,Metrics!$AM:$AM,"=No",Metrics!$G:$G,"=Full Reporter"),AVERAGEIFS(Metrics!V:V,Metrics!$C:$C,"="&amp;$C100,Metrics!$G:$G,"=Full Reporter")),IF($T$1,AVERAGEIFS(Metrics!V:V,Metrics!$C:$C,"="&amp;$C100,Metrics!$AM:$AM,"=No"),AVERAGEIFS(Metrics!V:V,Metrics!$C:$C,"="&amp;$C100))),"-")</f>
        <v>17.175595219247814</v>
      </c>
      <c r="L100" s="129">
        <f>IFERROR(IF($T$6,IF($T$1,AVERAGEIFS(Metrics!X:X,Metrics!$C:$C,"="&amp;$C100,Metrics!$AM:$AM,"=No",Metrics!$G:$G,"=Full Reporter"),AVERAGEIFS(Metrics!X:X,Metrics!$C:$C,"="&amp;$C100,Metrics!$G:$G,"=Full Reporter")),IF($T$1,AVERAGEIFS(Metrics!X:X,Metrics!$C:$C,"="&amp;$C100,Metrics!$AM:$AM,"=No"),AVERAGEIFS(Metrics!X:X,Metrics!$C:$C,"="&amp;$C100))),"-")</f>
        <v>1.8476191579674484</v>
      </c>
      <c r="M100" s="131">
        <f>IF($T$6,IF($T$1,SUMIFS(Metrics!AA:AA,Metrics!$C:$C,"="&amp;$C100,Metrics!$AM:$AM,"=No",Metrics!$G:$G,"=Full Reporter"),SUMIFS(Metrics!AA:AA,Metrics!$C:$C,"="&amp;$C100,Metrics!$G:$G,"=Full Reporter")),IF($T$1,SUMIFS(Metrics!AA:AA,Metrics!$C:$C,"="&amp;$C100,Metrics!$AM:$AM,"=No"),SUMIFS(Metrics!AA:AA,Metrics!$C:$C,"="&amp;$C100)))</f>
        <v>71893735</v>
      </c>
      <c r="N100" s="131">
        <f>IF($T$6,IF($T$1,SUMIFS(Metrics!AC:AC,Metrics!$C:$C,"="&amp;$C100,Metrics!$AM:$AM,"=No",Metrics!$G:$G,"=Full Reporter"),SUMIFS(Metrics!AC:AC,Metrics!$C:$C,"="&amp;$C100,Metrics!$G:$G,"=Full Reporter")),IF($T$1,SUMIFS(Metrics!AC:AC,Metrics!$C:$C,"="&amp;$C100,Metrics!$AM:$AM,"=No"),SUMIFS(Metrics!AC:AC,Metrics!$C:$C,"="&amp;$C100)))</f>
        <v>392824929</v>
      </c>
      <c r="O100" s="132">
        <f>IF($T$6,IF($T$1,SUMIFS(Metrics!AE:AE,Metrics!$C:$C,"="&amp;$C100,Metrics!$AM:$AM,"=No",Metrics!$G:$G,"=Full Reporter"),SUMIFS(Metrics!AE:AE,Metrics!$C:$C,"="&amp;$C100,Metrics!$G:$G,"=Full Reporter")),IF($T$1,SUMIFS(Metrics!AE:AE,Metrics!$C:$C,"="&amp;$C100,Metrics!$AM:$AM,"=No"),SUMIFS(Metrics!AE:AE,Metrics!$C:$C,"="&amp;$C100)))</f>
        <v>75014104</v>
      </c>
      <c r="P100" s="132">
        <f>IF($T$6,IF($T$1,SUMIFS(Metrics!AG:AG,Metrics!$C:$C,"="&amp;$C100,Metrics!$AM:$AM,"=No",Metrics!$G:$G,"=Full Reporter"),SUMIFS(Metrics!AG:AG,Metrics!$C:$C,"="&amp;$C100,Metrics!$G:$G,"=Full Reporter")),IF($T$1,SUMIFS(Metrics!AG:AG,Metrics!$C:$C,"="&amp;$C100,Metrics!$AM:$AM,"=No"),SUMIFS(Metrics!AG:AG,Metrics!$C:$C,"="&amp;$C100)))</f>
        <v>5752060</v>
      </c>
      <c r="Q100" s="132">
        <f>IF($T$6,IF($T$1,SUMIFS(Metrics!AI:AI,Metrics!$C:$C,"="&amp;$C100,Metrics!$AM:$AM,"=No",Metrics!$G:$G,"=Full Reporter"),SUMIFS(Metrics!AI:AI,Metrics!$C:$C,"="&amp;$C100,Metrics!$G:$G,"=Full Reporter")),IF($T$1,SUMIFS(Metrics!AI:AI,Metrics!$C:$C,"="&amp;$C100,Metrics!$AM:$AM,"=No"),SUMIFS(Metrics!AI:AI,Metrics!$C:$C,"="&amp;$C100)))</f>
        <v>318841467</v>
      </c>
      <c r="R100" s="133">
        <f>IF($T$6,IF($T$1,SUMIFS(Metrics!AK:AK,Metrics!$C:$C,"="&amp;$C100,Metrics!$AM:$AM,"=No",Metrics!$G:$G,"=Full Reporter"),SUMIFS(Metrics!AK:AK,Metrics!$C:$C,"="&amp;$C100,Metrics!$G:$G,"=Full Reporter")),IF($T$1,SUMIFS(Metrics!AK:AK,Metrics!$C:$C,"="&amp;$C100,Metrics!$AM:$AM,"=No"),SUMIFS(Metrics!AK:AK,Metrics!$C:$C,"="&amp;$C100)))</f>
        <v>93666435</v>
      </c>
      <c r="S100" s="71"/>
      <c r="T100" s="71"/>
      <c r="U100" s="71"/>
      <c r="V100" s="71"/>
      <c r="W100" s="71"/>
      <c r="X100" s="71"/>
      <c r="Y100" s="71"/>
    </row>
    <row r="101" spans="1:25">
      <c r="A101" s="111"/>
      <c r="B101" s="111"/>
      <c r="C101" s="165" t="s">
        <v>84</v>
      </c>
      <c r="D101" s="166" t="s">
        <v>6219</v>
      </c>
      <c r="E101" s="167"/>
      <c r="F101" s="132">
        <f>IF($T$6,IF($T$1,SUMIFS(Metrics!L:L,Metrics!$C:$C,"="&amp;$C101,Metrics!$AM:$AM,"=No",Metrics!$G:$G,"=Full Reporter"),SUMIFS(Metrics!L:L,Metrics!$C:$C,"="&amp;$C101,Metrics!$G:$G,"=Full Reporter")),IF($T$1,SUMIFS(Metrics!L:L,Metrics!$C:$C,"="&amp;$C101,Metrics!$AM:$AM,"=No"),SUMIFS(Metrics!L:L,Metrics!$C:$C,"="&amp;$C101)))</f>
        <v>292</v>
      </c>
      <c r="G101" s="129">
        <f>IFERROR(IF($T$6,IF($T$1,AVERAGEIFS(Metrics!N:N,Metrics!$C:$C,"="&amp;$C101,Metrics!$AM:$AM,"=No",Metrics!$G:$G,"=Full Reporter"),AVERAGEIFS(Metrics!N:N,Metrics!$C:$C,"="&amp;$C101,Metrics!$G:$G,"=Full Reporter")),IF($T$1,AVERAGEIFS(Metrics!N:N,Metrics!$C:$C,"="&amp;$C101,Metrics!$AM:$AM,"=No"),AVERAGEIFS(Metrics!N:N,Metrics!$C:$C,"="&amp;$C101))),"-")</f>
        <v>1.666180964724614</v>
      </c>
      <c r="H101" s="130">
        <f>IFERROR(IF($T$6,IF($T$1,AVERAGEIFS(Metrics!P:P,Metrics!$C:$C,"="&amp;$C101,Metrics!$AM:$AM,"=No",Metrics!$G:$G,"=Full Reporter"),AVERAGEIFS(Metrics!P:P,Metrics!$C:$C,"="&amp;$C101,Metrics!$G:$G,"=Full Reporter")),IF($T$1,AVERAGEIFS(Metrics!P:P,Metrics!$C:$C,"="&amp;$C101,Metrics!$AM:$AM,"=No"),AVERAGEIFS(Metrics!P:P,Metrics!$C:$C,"="&amp;$C101))),"-")</f>
        <v>9.0688943118661561E-2</v>
      </c>
      <c r="I101" s="129">
        <f>IFERROR(IF($T$6,IF($T$1,AVERAGEIFS(Metrics!R:R,Metrics!$C:$C,"="&amp;$C101,Metrics!$AM:$AM,"=No",Metrics!$G:$G,"=Full Reporter"),AVERAGEIFS(Metrics!R:R,Metrics!$C:$C,"="&amp;$C101,Metrics!$G:$G,"=Full Reporter")),IF($T$1,AVERAGEIFS(Metrics!R:R,Metrics!$C:$C,"="&amp;$C101,Metrics!$AM:$AM,"=No"),AVERAGEIFS(Metrics!R:R,Metrics!$C:$C,"="&amp;$C101))),"-")</f>
        <v>51.445243260160119</v>
      </c>
      <c r="J101" s="130">
        <f>IFERROR(IF($T$6,IF($T$1,AVERAGEIFS(Metrics!T:T,Metrics!$C:$C,"="&amp;$C101,Metrics!$AM:$AM,"=No",Metrics!$G:$G,"=Full Reporter"),AVERAGEIFS(Metrics!T:T,Metrics!$C:$C,"="&amp;$C101,Metrics!$G:$G,"=Full Reporter")),IF($T$1,AVERAGEIFS(Metrics!T:T,Metrics!$C:$C,"="&amp;$C101,Metrics!$AM:$AM,"=No"),AVERAGEIFS(Metrics!T:T,Metrics!$C:$C,"="&amp;$C101))),"-")</f>
        <v>3.6685355565146471</v>
      </c>
      <c r="K101" s="129">
        <f>IFERROR(IF($T$6,IF($T$1,AVERAGEIFS(Metrics!V:V,Metrics!$C:$C,"="&amp;$C101,Metrics!$AM:$AM,"=No",Metrics!$G:$G,"=Full Reporter"),AVERAGEIFS(Metrics!V:V,Metrics!$C:$C,"="&amp;$C101,Metrics!$G:$G,"=Full Reporter")),IF($T$1,AVERAGEIFS(Metrics!V:V,Metrics!$C:$C,"="&amp;$C101,Metrics!$AM:$AM,"=No"),AVERAGEIFS(Metrics!V:V,Metrics!$C:$C,"="&amp;$C101))),"-")</f>
        <v>20.964941941040365</v>
      </c>
      <c r="L101" s="129">
        <f>IFERROR(IF($T$6,IF($T$1,AVERAGEIFS(Metrics!X:X,Metrics!$C:$C,"="&amp;$C101,Metrics!$AM:$AM,"=No",Metrics!$G:$G,"=Full Reporter"),AVERAGEIFS(Metrics!X:X,Metrics!$C:$C,"="&amp;$C101,Metrics!$G:$G,"=Full Reporter")),IF($T$1,AVERAGEIFS(Metrics!X:X,Metrics!$C:$C,"="&amp;$C101,Metrics!$AM:$AM,"=No"),AVERAGEIFS(Metrics!X:X,Metrics!$C:$C,"="&amp;$C101))),"-")</f>
        <v>3.4966160956171009</v>
      </c>
      <c r="M101" s="131">
        <f>IF($T$6,IF($T$1,SUMIFS(Metrics!AA:AA,Metrics!$C:$C,"="&amp;$C101,Metrics!$AM:$AM,"=No",Metrics!$G:$G,"=Full Reporter"),SUMIFS(Metrics!AA:AA,Metrics!$C:$C,"="&amp;$C101,Metrics!$G:$G,"=Full Reporter")),IF($T$1,SUMIFS(Metrics!AA:AA,Metrics!$C:$C,"="&amp;$C101,Metrics!$AM:$AM,"=No"),SUMIFS(Metrics!AA:AA,Metrics!$C:$C,"="&amp;$C101)))</f>
        <v>2644400</v>
      </c>
      <c r="N101" s="131">
        <f>IF($T$6,IF($T$1,SUMIFS(Metrics!AC:AC,Metrics!$C:$C,"="&amp;$C101,Metrics!$AM:$AM,"=No",Metrics!$G:$G,"=Full Reporter"),SUMIFS(Metrics!AC:AC,Metrics!$C:$C,"="&amp;$C101,Metrics!$G:$G,"=Full Reporter")),IF($T$1,SUMIFS(Metrics!AC:AC,Metrics!$C:$C,"="&amp;$C101,Metrics!$AM:$AM,"=No"),SUMIFS(Metrics!AC:AC,Metrics!$C:$C,"="&amp;$C101)))</f>
        <v>24414033</v>
      </c>
      <c r="O101" s="132">
        <f>IF($T$6,IF($T$1,SUMIFS(Metrics!AE:AE,Metrics!$C:$C,"="&amp;$C101,Metrics!$AM:$AM,"=No",Metrics!$G:$G,"=Full Reporter"),SUMIFS(Metrics!AE:AE,Metrics!$C:$C,"="&amp;$C101,Metrics!$G:$G,"=Full Reporter")),IF($T$1,SUMIFS(Metrics!AE:AE,Metrics!$C:$C,"="&amp;$C101,Metrics!$AM:$AM,"=No"),SUMIFS(Metrics!AE:AE,Metrics!$C:$C,"="&amp;$C101)))</f>
        <v>3048454</v>
      </c>
      <c r="P101" s="132">
        <f>IF($T$6,IF($T$1,SUMIFS(Metrics!AG:AG,Metrics!$C:$C,"="&amp;$C101,Metrics!$AM:$AM,"=No",Metrics!$G:$G,"=Full Reporter"),SUMIFS(Metrics!AG:AG,Metrics!$C:$C,"="&amp;$C101,Metrics!$G:$G,"=Full Reporter")),IF($T$1,SUMIFS(Metrics!AG:AG,Metrics!$C:$C,"="&amp;$C101,Metrics!$AM:$AM,"=No"),SUMIFS(Metrics!AG:AG,Metrics!$C:$C,"="&amp;$C101)))</f>
        <v>468361</v>
      </c>
      <c r="Q101" s="132">
        <f>IF($T$6,IF($T$1,SUMIFS(Metrics!AI:AI,Metrics!$C:$C,"="&amp;$C101,Metrics!$AM:$AM,"=No",Metrics!$G:$G,"=Full Reporter"),SUMIFS(Metrics!AI:AI,Metrics!$C:$C,"="&amp;$C101,Metrics!$G:$G,"=Full Reporter")),IF($T$1,SUMIFS(Metrics!AI:AI,Metrics!$C:$C,"="&amp;$C101,Metrics!$AM:$AM,"=No"),SUMIFS(Metrics!AI:AI,Metrics!$C:$C,"="&amp;$C101)))</f>
        <v>7490235</v>
      </c>
      <c r="R101" s="133">
        <f>IF($T$6,IF($T$1,SUMIFS(Metrics!AK:AK,Metrics!$C:$C,"="&amp;$C101,Metrics!$AM:$AM,"=No",Metrics!$G:$G,"=Full Reporter"),SUMIFS(Metrics!AK:AK,Metrics!$C:$C,"="&amp;$C101,Metrics!$G:$G,"=Full Reporter")),IF($T$1,SUMIFS(Metrics!AK:AK,Metrics!$C:$C,"="&amp;$C101,Metrics!$AM:$AM,"=No"),SUMIFS(Metrics!AK:AK,Metrics!$C:$C,"="&amp;$C101)))</f>
        <v>6333611</v>
      </c>
      <c r="S101" s="71"/>
      <c r="T101" s="71"/>
      <c r="U101" s="71"/>
      <c r="V101" s="71"/>
      <c r="W101" s="71"/>
      <c r="X101" s="71"/>
      <c r="Y101" s="71"/>
    </row>
    <row r="102" spans="1:25">
      <c r="A102" s="111"/>
      <c r="B102" s="111"/>
      <c r="C102" s="165" t="s">
        <v>85</v>
      </c>
      <c r="D102" s="166" t="s">
        <v>6220</v>
      </c>
      <c r="E102" s="167"/>
      <c r="F102" s="132">
        <f>IF($T$6,IF($T$1,SUMIFS(Metrics!L:L,Metrics!$C:$C,"="&amp;$C102,Metrics!$AM:$AM,"=No",Metrics!$G:$G,"=Full Reporter"),SUMIFS(Metrics!L:L,Metrics!$C:$C,"="&amp;$C102,Metrics!$G:$G,"=Full Reporter")),IF($T$1,SUMIFS(Metrics!L:L,Metrics!$C:$C,"="&amp;$C102,Metrics!$AM:$AM,"=No"),SUMIFS(Metrics!L:L,Metrics!$C:$C,"="&amp;$C102)))</f>
        <v>495</v>
      </c>
      <c r="G102" s="129">
        <f>IFERROR(IF($T$6,IF($T$1,AVERAGEIFS(Metrics!N:N,Metrics!$C:$C,"="&amp;$C102,Metrics!$AM:$AM,"=No",Metrics!$G:$G,"=Full Reporter"),AVERAGEIFS(Metrics!N:N,Metrics!$C:$C,"="&amp;$C102,Metrics!$G:$G,"=Full Reporter")),IF($T$1,AVERAGEIFS(Metrics!N:N,Metrics!$C:$C,"="&amp;$C102,Metrics!$AM:$AM,"=No"),AVERAGEIFS(Metrics!N:N,Metrics!$C:$C,"="&amp;$C102))),"-")</f>
        <v>1.971950710887441</v>
      </c>
      <c r="H102" s="130">
        <f>IFERROR(IF($T$6,IF($T$1,AVERAGEIFS(Metrics!P:P,Metrics!$C:$C,"="&amp;$C102,Metrics!$AM:$AM,"=No",Metrics!$G:$G,"=Full Reporter"),AVERAGEIFS(Metrics!P:P,Metrics!$C:$C,"="&amp;$C102,Metrics!$G:$G,"=Full Reporter")),IF($T$1,AVERAGEIFS(Metrics!P:P,Metrics!$C:$C,"="&amp;$C102,Metrics!$AM:$AM,"=No"),AVERAGEIFS(Metrics!P:P,Metrics!$C:$C,"="&amp;$C102))),"-")</f>
        <v>0.10846879349727401</v>
      </c>
      <c r="I102" s="129">
        <f>IFERROR(IF($T$6,IF($T$1,AVERAGEIFS(Metrics!R:R,Metrics!$C:$C,"="&amp;$C102,Metrics!$AM:$AM,"=No",Metrics!$G:$G,"=Full Reporter"),AVERAGEIFS(Metrics!R:R,Metrics!$C:$C,"="&amp;$C102,Metrics!$G:$G,"=Full Reporter")),IF($T$1,AVERAGEIFS(Metrics!R:R,Metrics!$C:$C,"="&amp;$C102,Metrics!$AM:$AM,"=No"),AVERAGEIFS(Metrics!R:R,Metrics!$C:$C,"="&amp;$C102))),"-")</f>
        <v>49.501529795988738</v>
      </c>
      <c r="J102" s="130">
        <f>IFERROR(IF($T$6,IF($T$1,AVERAGEIFS(Metrics!T:T,Metrics!$C:$C,"="&amp;$C102,Metrics!$AM:$AM,"=No",Metrics!$G:$G,"=Full Reporter"),AVERAGEIFS(Metrics!T:T,Metrics!$C:$C,"="&amp;$C102,Metrics!$G:$G,"=Full Reporter")),IF($T$1,AVERAGEIFS(Metrics!T:T,Metrics!$C:$C,"="&amp;$C102,Metrics!$AM:$AM,"=No"),AVERAGEIFS(Metrics!T:T,Metrics!$C:$C,"="&amp;$C102))),"-")</f>
        <v>3.6103554443633556</v>
      </c>
      <c r="K102" s="129">
        <f>IFERROR(IF($T$6,IF($T$1,AVERAGEIFS(Metrics!V:V,Metrics!$C:$C,"="&amp;$C102,Metrics!$AM:$AM,"=No",Metrics!$G:$G,"=Full Reporter"),AVERAGEIFS(Metrics!V:V,Metrics!$C:$C,"="&amp;$C102,Metrics!$G:$G,"=Full Reporter")),IF($T$1,AVERAGEIFS(Metrics!V:V,Metrics!$C:$C,"="&amp;$C102,Metrics!$AM:$AM,"=No"),AVERAGEIFS(Metrics!V:V,Metrics!$C:$C,"="&amp;$C102))),"-")</f>
        <v>20.324010065490057</v>
      </c>
      <c r="L102" s="129">
        <f>IFERROR(IF($T$6,IF($T$1,AVERAGEIFS(Metrics!X:X,Metrics!$C:$C,"="&amp;$C102,Metrics!$AM:$AM,"=No",Metrics!$G:$G,"=Full Reporter"),AVERAGEIFS(Metrics!X:X,Metrics!$C:$C,"="&amp;$C102,Metrics!$G:$G,"=Full Reporter")),IF($T$1,AVERAGEIFS(Metrics!X:X,Metrics!$C:$C,"="&amp;$C102,Metrics!$AM:$AM,"=No"),AVERAGEIFS(Metrics!X:X,Metrics!$C:$C,"="&amp;$C102))),"-")</f>
        <v>3.9279503172025541</v>
      </c>
      <c r="M102" s="131">
        <f>IF($T$6,IF($T$1,SUMIFS(Metrics!AA:AA,Metrics!$C:$C,"="&amp;$C102,Metrics!$AM:$AM,"=No",Metrics!$G:$G,"=Full Reporter"),SUMIFS(Metrics!AA:AA,Metrics!$C:$C,"="&amp;$C102,Metrics!$G:$G,"=Full Reporter")),IF($T$1,SUMIFS(Metrics!AA:AA,Metrics!$C:$C,"="&amp;$C102,Metrics!$AM:$AM,"=No"),SUMIFS(Metrics!AA:AA,Metrics!$C:$C,"="&amp;$C102)))</f>
        <v>7990243</v>
      </c>
      <c r="N102" s="131">
        <f>IF($T$6,IF($T$1,SUMIFS(Metrics!AC:AC,Metrics!$C:$C,"="&amp;$C102,Metrics!$AM:$AM,"=No",Metrics!$G:$G,"=Full Reporter"),SUMIFS(Metrics!AC:AC,Metrics!$C:$C,"="&amp;$C102,Metrics!$G:$G,"=Full Reporter")),IF($T$1,SUMIFS(Metrics!AC:AC,Metrics!$C:$C,"="&amp;$C102,Metrics!$AM:$AM,"=No"),SUMIFS(Metrics!AC:AC,Metrics!$C:$C,"="&amp;$C102)))</f>
        <v>47885696</v>
      </c>
      <c r="O102" s="132">
        <f>IF($T$6,IF($T$1,SUMIFS(Metrics!AE:AE,Metrics!$C:$C,"="&amp;$C102,Metrics!$AM:$AM,"=No",Metrics!$G:$G,"=Full Reporter"),SUMIFS(Metrics!AE:AE,Metrics!$C:$C,"="&amp;$C102,Metrics!$G:$G,"=Full Reporter")),IF($T$1,SUMIFS(Metrics!AE:AE,Metrics!$C:$C,"="&amp;$C102,Metrics!$AM:$AM,"=No"),SUMIFS(Metrics!AE:AE,Metrics!$C:$C,"="&amp;$C102)))</f>
        <v>7059700</v>
      </c>
      <c r="P102" s="132">
        <f>IF($T$6,IF($T$1,SUMIFS(Metrics!AG:AG,Metrics!$C:$C,"="&amp;$C102,Metrics!$AM:$AM,"=No",Metrics!$G:$G,"=Full Reporter"),SUMIFS(Metrics!AG:AG,Metrics!$C:$C,"="&amp;$C102,Metrics!$G:$G,"=Full Reporter")),IF($T$1,SUMIFS(Metrics!AG:AG,Metrics!$C:$C,"="&amp;$C102,Metrics!$AM:$AM,"=No"),SUMIFS(Metrics!AG:AG,Metrics!$C:$C,"="&amp;$C102)))</f>
        <v>717027</v>
      </c>
      <c r="Q102" s="132">
        <f>IF($T$6,IF($T$1,SUMIFS(Metrics!AI:AI,Metrics!$C:$C,"="&amp;$C102,Metrics!$AM:$AM,"=No",Metrics!$G:$G,"=Full Reporter"),SUMIFS(Metrics!AI:AI,Metrics!$C:$C,"="&amp;$C102,Metrics!$G:$G,"=Full Reporter")),IF($T$1,SUMIFS(Metrics!AI:AI,Metrics!$C:$C,"="&amp;$C102,Metrics!$AM:$AM,"=No"),SUMIFS(Metrics!AI:AI,Metrics!$C:$C,"="&amp;$C102)))</f>
        <v>21987478</v>
      </c>
      <c r="R102" s="133">
        <f>IF($T$6,IF($T$1,SUMIFS(Metrics!AK:AK,Metrics!$C:$C,"="&amp;$C102,Metrics!$AM:$AM,"=No",Metrics!$G:$G,"=Full Reporter"),SUMIFS(Metrics!AK:AK,Metrics!$C:$C,"="&amp;$C102,Metrics!$G:$G,"=Full Reporter")),IF($T$1,SUMIFS(Metrics!AK:AK,Metrics!$C:$C,"="&amp;$C102,Metrics!$AM:$AM,"=No"),SUMIFS(Metrics!AK:AK,Metrics!$C:$C,"="&amp;$C102)))</f>
        <v>10230097</v>
      </c>
      <c r="S102" s="71"/>
      <c r="T102" s="71"/>
      <c r="U102" s="71"/>
      <c r="V102" s="71"/>
      <c r="W102" s="71"/>
      <c r="X102" s="71"/>
      <c r="Y102" s="71"/>
    </row>
    <row r="103" spans="1:25">
      <c r="A103" s="111"/>
      <c r="B103" s="111"/>
      <c r="C103" s="165" t="s">
        <v>87</v>
      </c>
      <c r="D103" s="166" t="s">
        <v>6221</v>
      </c>
      <c r="E103" s="167"/>
      <c r="F103" s="132">
        <f>IF($T$6,IF($T$1,SUMIFS(Metrics!L:L,Metrics!$C:$C,"="&amp;$C103,Metrics!$AM:$AM,"=No",Metrics!$G:$G,"=Full Reporter"),SUMIFS(Metrics!L:L,Metrics!$C:$C,"="&amp;$C103,Metrics!$G:$G,"=Full Reporter")),IF($T$1,SUMIFS(Metrics!L:L,Metrics!$C:$C,"="&amp;$C103,Metrics!$AM:$AM,"=No"),SUMIFS(Metrics!L:L,Metrics!$C:$C,"="&amp;$C103)))</f>
        <v>176</v>
      </c>
      <c r="G103" s="129">
        <f>IFERROR(IF($T$6,IF($T$1,AVERAGEIFS(Metrics!N:N,Metrics!$C:$C,"="&amp;$C103,Metrics!$AM:$AM,"=No",Metrics!$G:$G,"=Full Reporter"),AVERAGEIFS(Metrics!N:N,Metrics!$C:$C,"="&amp;$C103,Metrics!$G:$G,"=Full Reporter")),IF($T$1,AVERAGEIFS(Metrics!N:N,Metrics!$C:$C,"="&amp;$C103,Metrics!$AM:$AM,"=No"),AVERAGEIFS(Metrics!N:N,Metrics!$C:$C,"="&amp;$C103))),"-")</f>
        <v>3.0281283124573739</v>
      </c>
      <c r="H103" s="130">
        <f>IFERROR(IF($T$6,IF($T$1,AVERAGEIFS(Metrics!P:P,Metrics!$C:$C,"="&amp;$C103,Metrics!$AM:$AM,"=No",Metrics!$G:$G,"=Full Reporter"),AVERAGEIFS(Metrics!P:P,Metrics!$C:$C,"="&amp;$C103,Metrics!$G:$G,"=Full Reporter")),IF($T$1,AVERAGEIFS(Metrics!P:P,Metrics!$C:$C,"="&amp;$C103,Metrics!$AM:$AM,"=No"),AVERAGEIFS(Metrics!P:P,Metrics!$C:$C,"="&amp;$C103))),"-")</f>
        <v>0.16447792347725682</v>
      </c>
      <c r="I103" s="129">
        <f>IFERROR(IF($T$6,IF($T$1,AVERAGEIFS(Metrics!R:R,Metrics!$C:$C,"="&amp;$C103,Metrics!$AM:$AM,"=No",Metrics!$G:$G,"=Full Reporter"),AVERAGEIFS(Metrics!R:R,Metrics!$C:$C,"="&amp;$C103,Metrics!$G:$G,"=Full Reporter")),IF($T$1,AVERAGEIFS(Metrics!R:R,Metrics!$C:$C,"="&amp;$C103,Metrics!$AM:$AM,"=No"),AVERAGEIFS(Metrics!R:R,Metrics!$C:$C,"="&amp;$C103))),"-")</f>
        <v>75.191616906959993</v>
      </c>
      <c r="J103" s="130">
        <f>IFERROR(IF($T$6,IF($T$1,AVERAGEIFS(Metrics!T:T,Metrics!$C:$C,"="&amp;$C103,Metrics!$AM:$AM,"=No",Metrics!$G:$G,"=Full Reporter"),AVERAGEIFS(Metrics!T:T,Metrics!$C:$C,"="&amp;$C103,Metrics!$G:$G,"=Full Reporter")),IF($T$1,AVERAGEIFS(Metrics!T:T,Metrics!$C:$C,"="&amp;$C103,Metrics!$AM:$AM,"=No"),AVERAGEIFS(Metrics!T:T,Metrics!$C:$C,"="&amp;$C103))),"-")</f>
        <v>6.4634049698672884</v>
      </c>
      <c r="K103" s="129">
        <f>IFERROR(IF($T$6,IF($T$1,AVERAGEIFS(Metrics!V:V,Metrics!$C:$C,"="&amp;$C103,Metrics!$AM:$AM,"=No",Metrics!$G:$G,"=Full Reporter"),AVERAGEIFS(Metrics!V:V,Metrics!$C:$C,"="&amp;$C103,Metrics!$G:$G,"=Full Reporter")),IF($T$1,AVERAGEIFS(Metrics!V:V,Metrics!$C:$C,"="&amp;$C103,Metrics!$AM:$AM,"=No"),AVERAGEIFS(Metrics!V:V,Metrics!$C:$C,"="&amp;$C103))),"-")</f>
        <v>34.499407341137257</v>
      </c>
      <c r="L103" s="129">
        <f>IFERROR(IF($T$6,IF($T$1,AVERAGEIFS(Metrics!X:X,Metrics!$C:$C,"="&amp;$C103,Metrics!$AM:$AM,"=No",Metrics!$G:$G,"=Full Reporter"),AVERAGEIFS(Metrics!X:X,Metrics!$C:$C,"="&amp;$C103,Metrics!$G:$G,"=Full Reporter")),IF($T$1,AVERAGEIFS(Metrics!X:X,Metrics!$C:$C,"="&amp;$C103,Metrics!$AM:$AM,"=No"),AVERAGEIFS(Metrics!X:X,Metrics!$C:$C,"="&amp;$C103))),"-")</f>
        <v>4.0291743918532577</v>
      </c>
      <c r="M103" s="131">
        <f>IF($T$6,IF($T$1,SUMIFS(Metrics!AA:AA,Metrics!$C:$C,"="&amp;$C103,Metrics!$AM:$AM,"=No",Metrics!$G:$G,"=Full Reporter"),SUMIFS(Metrics!AA:AA,Metrics!$C:$C,"="&amp;$C103,Metrics!$G:$G,"=Full Reporter")),IF($T$1,SUMIFS(Metrics!AA:AA,Metrics!$C:$C,"="&amp;$C103,Metrics!$AM:$AM,"=No"),SUMIFS(Metrics!AA:AA,Metrics!$C:$C,"="&amp;$C103)))</f>
        <v>23080226</v>
      </c>
      <c r="N103" s="131">
        <f>IF($T$6,IF($T$1,SUMIFS(Metrics!AC:AC,Metrics!$C:$C,"="&amp;$C103,Metrics!$AM:$AM,"=No",Metrics!$G:$G,"=Full Reporter"),SUMIFS(Metrics!AC:AC,Metrics!$C:$C,"="&amp;$C103,Metrics!$G:$G,"=Full Reporter")),IF($T$1,SUMIFS(Metrics!AC:AC,Metrics!$C:$C,"="&amp;$C103,Metrics!$AM:$AM,"=No"),SUMIFS(Metrics!AC:AC,Metrics!$C:$C,"="&amp;$C103)))</f>
        <v>38532995</v>
      </c>
      <c r="O103" s="132">
        <f>IF($T$6,IF($T$1,SUMIFS(Metrics!AE:AE,Metrics!$C:$C,"="&amp;$C103,Metrics!$AM:$AM,"=No",Metrics!$G:$G,"=Full Reporter"),SUMIFS(Metrics!AE:AE,Metrics!$C:$C,"="&amp;$C103,Metrics!$G:$G,"=Full Reporter")),IF($T$1,SUMIFS(Metrics!AE:AE,Metrics!$C:$C,"="&amp;$C103,Metrics!$AM:$AM,"=No"),SUMIFS(Metrics!AE:AE,Metrics!$C:$C,"="&amp;$C103)))</f>
        <v>4387095</v>
      </c>
      <c r="P103" s="132">
        <f>IF($T$6,IF($T$1,SUMIFS(Metrics!AG:AG,Metrics!$C:$C,"="&amp;$C103,Metrics!$AM:$AM,"=No",Metrics!$G:$G,"=Full Reporter"),SUMIFS(Metrics!AG:AG,Metrics!$C:$C,"="&amp;$C103,Metrics!$G:$G,"=Full Reporter")),IF($T$1,SUMIFS(Metrics!AG:AG,Metrics!$C:$C,"="&amp;$C103,Metrics!$AM:$AM,"=No"),SUMIFS(Metrics!AG:AG,Metrics!$C:$C,"="&amp;$C103)))</f>
        <v>376372</v>
      </c>
      <c r="Q103" s="132">
        <f>IF($T$6,IF($T$1,SUMIFS(Metrics!AI:AI,Metrics!$C:$C,"="&amp;$C103,Metrics!$AM:$AM,"=No",Metrics!$G:$G,"=Full Reporter"),SUMIFS(Metrics!AI:AI,Metrics!$C:$C,"="&amp;$C103,Metrics!$G:$G,"=Full Reporter")),IF($T$1,SUMIFS(Metrics!AI:AI,Metrics!$C:$C,"="&amp;$C103,Metrics!$AM:$AM,"=No"),SUMIFS(Metrics!AI:AI,Metrics!$C:$C,"="&amp;$C103)))</f>
        <v>9503235</v>
      </c>
      <c r="R103" s="133">
        <f>IF($T$6,IF($T$1,SUMIFS(Metrics!AK:AK,Metrics!$C:$C,"="&amp;$C103,Metrics!$AM:$AM,"=No",Metrics!$G:$G,"=Full Reporter"),SUMIFS(Metrics!AK:AK,Metrics!$C:$C,"="&amp;$C103,Metrics!$G:$G,"=Full Reporter")),IF($T$1,SUMIFS(Metrics!AK:AK,Metrics!$C:$C,"="&amp;$C103,Metrics!$AM:$AM,"=No"),SUMIFS(Metrics!AK:AK,Metrics!$C:$C,"="&amp;$C103)))</f>
        <v>7528579</v>
      </c>
      <c r="S103" s="71"/>
      <c r="T103" s="71"/>
      <c r="U103" s="71"/>
      <c r="V103" s="71"/>
      <c r="W103" s="71"/>
      <c r="X103" s="71"/>
      <c r="Y103" s="71"/>
    </row>
    <row r="104" spans="1:25">
      <c r="A104" s="111"/>
      <c r="B104" s="111"/>
      <c r="C104" s="165" t="s">
        <v>89</v>
      </c>
      <c r="D104" s="166" t="s">
        <v>6222</v>
      </c>
      <c r="E104" s="167"/>
      <c r="F104" s="132">
        <f>IF($T$6,IF($T$1,SUMIFS(Metrics!L:L,Metrics!$C:$C,"="&amp;$C104,Metrics!$AM:$AM,"=No",Metrics!$G:$G,"=Full Reporter"),SUMIFS(Metrics!L:L,Metrics!$C:$C,"="&amp;$C104,Metrics!$G:$G,"=Full Reporter")),IF($T$1,SUMIFS(Metrics!L:L,Metrics!$C:$C,"="&amp;$C104,Metrics!$AM:$AM,"=No"),SUMIFS(Metrics!L:L,Metrics!$C:$C,"="&amp;$C104)))</f>
        <v>5908</v>
      </c>
      <c r="G104" s="129">
        <f>IFERROR(IF($T$6,IF($T$1,AVERAGEIFS(Metrics!N:N,Metrics!$C:$C,"="&amp;$C104,Metrics!$AM:$AM,"=No",Metrics!$G:$G,"=Full Reporter"),AVERAGEIFS(Metrics!N:N,Metrics!$C:$C,"="&amp;$C104,Metrics!$G:$G,"=Full Reporter")),IF($T$1,AVERAGEIFS(Metrics!N:N,Metrics!$C:$C,"="&amp;$C104,Metrics!$AM:$AM,"=No"),AVERAGEIFS(Metrics!N:N,Metrics!$C:$C,"="&amp;$C104))),"-")</f>
        <v>2.5325453052269746</v>
      </c>
      <c r="H104" s="130">
        <f>IFERROR(IF($T$6,IF($T$1,AVERAGEIFS(Metrics!P:P,Metrics!$C:$C,"="&amp;$C104,Metrics!$AM:$AM,"=No",Metrics!$G:$G,"=Full Reporter"),AVERAGEIFS(Metrics!P:P,Metrics!$C:$C,"="&amp;$C104,Metrics!$G:$G,"=Full Reporter")),IF($T$1,AVERAGEIFS(Metrics!P:P,Metrics!$C:$C,"="&amp;$C104,Metrics!$AM:$AM,"=No"),AVERAGEIFS(Metrics!P:P,Metrics!$C:$C,"="&amp;$C104))),"-")</f>
        <v>0.29918912927563668</v>
      </c>
      <c r="I104" s="129">
        <f>IFERROR(IF($T$6,IF($T$1,AVERAGEIFS(Metrics!R:R,Metrics!$C:$C,"="&amp;$C104,Metrics!$AM:$AM,"=No",Metrics!$G:$G,"=Full Reporter"),AVERAGEIFS(Metrics!R:R,Metrics!$C:$C,"="&amp;$C104,Metrics!$G:$G,"=Full Reporter")),IF($T$1,AVERAGEIFS(Metrics!R:R,Metrics!$C:$C,"="&amp;$C104,Metrics!$AM:$AM,"=No"),AVERAGEIFS(Metrics!R:R,Metrics!$C:$C,"="&amp;$C104))),"-")</f>
        <v>161.38833975775751</v>
      </c>
      <c r="J104" s="130">
        <f>IFERROR(IF($T$6,IF($T$1,AVERAGEIFS(Metrics!T:T,Metrics!$C:$C,"="&amp;$C104,Metrics!$AM:$AM,"=No",Metrics!$G:$G,"=Full Reporter"),AVERAGEIFS(Metrics!T:T,Metrics!$C:$C,"="&amp;$C104,Metrics!$G:$G,"=Full Reporter")),IF($T$1,AVERAGEIFS(Metrics!T:T,Metrics!$C:$C,"="&amp;$C104,Metrics!$AM:$AM,"=No"),AVERAGEIFS(Metrics!T:T,Metrics!$C:$C,"="&amp;$C104))),"-")</f>
        <v>21.531474802128866</v>
      </c>
      <c r="K104" s="129">
        <f>IFERROR(IF($T$6,IF($T$1,AVERAGEIFS(Metrics!V:V,Metrics!$C:$C,"="&amp;$C104,Metrics!$AM:$AM,"=No",Metrics!$G:$G,"=Full Reporter"),AVERAGEIFS(Metrics!V:V,Metrics!$C:$C,"="&amp;$C104,Metrics!$G:$G,"=Full Reporter")),IF($T$1,AVERAGEIFS(Metrics!V:V,Metrics!$C:$C,"="&amp;$C104,Metrics!$AM:$AM,"=No"),AVERAGEIFS(Metrics!V:V,Metrics!$C:$C,"="&amp;$C104))),"-")</f>
        <v>15.783441980023211</v>
      </c>
      <c r="L104" s="129">
        <f>IFERROR(IF($T$6,IF($T$1,AVERAGEIFS(Metrics!X:X,Metrics!$C:$C,"="&amp;$C104,Metrics!$AM:$AM,"=No",Metrics!$G:$G,"=Full Reporter"),AVERAGEIFS(Metrics!X:X,Metrics!$C:$C,"="&amp;$C104,Metrics!$G:$G,"=Full Reporter")),IF($T$1,AVERAGEIFS(Metrics!X:X,Metrics!$C:$C,"="&amp;$C104,Metrics!$AM:$AM,"=No"),AVERAGEIFS(Metrics!X:X,Metrics!$C:$C,"="&amp;$C104))),"-")</f>
        <v>2.4052482353395011</v>
      </c>
      <c r="M104" s="131">
        <f>IF($T$6,IF($T$1,SUMIFS(Metrics!AA:AA,Metrics!$C:$C,"="&amp;$C104,Metrics!$AM:$AM,"=No",Metrics!$G:$G,"=Full Reporter"),SUMIFS(Metrics!AA:AA,Metrics!$C:$C,"="&amp;$C104,Metrics!$G:$G,"=Full Reporter")),IF($T$1,SUMIFS(Metrics!AA:AA,Metrics!$C:$C,"="&amp;$C104,Metrics!$AM:$AM,"=No"),SUMIFS(Metrics!AA:AA,Metrics!$C:$C,"="&amp;$C104)))</f>
        <v>1380998112</v>
      </c>
      <c r="N104" s="131">
        <f>IF($T$6,IF($T$1,SUMIFS(Metrics!AC:AC,Metrics!$C:$C,"="&amp;$C104,Metrics!$AM:$AM,"=No",Metrics!$G:$G,"=Full Reporter"),SUMIFS(Metrics!AC:AC,Metrics!$C:$C,"="&amp;$C104,Metrics!$G:$G,"=Full Reporter")),IF($T$1,SUMIFS(Metrics!AC:AC,Metrics!$C:$C,"="&amp;$C104,Metrics!$AM:$AM,"=No"),SUMIFS(Metrics!AC:AC,Metrics!$C:$C,"="&amp;$C104)))</f>
        <v>2796409621</v>
      </c>
      <c r="O104" s="132">
        <f>IF($T$6,IF($T$1,SUMIFS(Metrics!AE:AE,Metrics!$C:$C,"="&amp;$C104,Metrics!$AM:$AM,"=No",Metrics!$G:$G,"=Full Reporter"),SUMIFS(Metrics!AE:AE,Metrics!$C:$C,"="&amp;$C104,Metrics!$G:$G,"=Full Reporter")),IF($T$1,SUMIFS(Metrics!AE:AE,Metrics!$C:$C,"="&amp;$C104,Metrics!$AM:$AM,"=No"),SUMIFS(Metrics!AE:AE,Metrics!$C:$C,"="&amp;$C104)))</f>
        <v>416348591</v>
      </c>
      <c r="P104" s="132">
        <f>IF($T$6,IF($T$1,SUMIFS(Metrics!AG:AG,Metrics!$C:$C,"="&amp;$C104,Metrics!$AM:$AM,"=No",Metrics!$G:$G,"=Full Reporter"),SUMIFS(Metrics!AG:AG,Metrics!$C:$C,"="&amp;$C104,Metrics!$G:$G,"=Full Reporter")),IF($T$1,SUMIFS(Metrics!AG:AG,Metrics!$C:$C,"="&amp;$C104,Metrics!$AM:$AM,"=No"),SUMIFS(Metrics!AG:AG,Metrics!$C:$C,"="&amp;$C104)))</f>
        <v>12069575</v>
      </c>
      <c r="Q104" s="132">
        <f>IF($T$6,IF($T$1,SUMIFS(Metrics!AI:AI,Metrics!$C:$C,"="&amp;$C104,Metrics!$AM:$AM,"=No",Metrics!$G:$G,"=Full Reporter"),SUMIFS(Metrics!AI:AI,Metrics!$C:$C,"="&amp;$C104,Metrics!$G:$G,"=Full Reporter")),IF($T$1,SUMIFS(Metrics!AI:AI,Metrics!$C:$C,"="&amp;$C104,Metrics!$AM:$AM,"=No"),SUMIFS(Metrics!AI:AI,Metrics!$C:$C,"="&amp;$C104)))</f>
        <v>3919140016</v>
      </c>
      <c r="R104" s="133">
        <f>IF($T$6,IF($T$1,SUMIFS(Metrics!AK:AK,Metrics!$C:$C,"="&amp;$C104,Metrics!$AM:$AM,"=No",Metrics!$G:$G,"=Full Reporter"),SUMIFS(Metrics!AK:AK,Metrics!$C:$C,"="&amp;$C104,Metrics!$G:$G,"=Full Reporter")),IF($T$1,SUMIFS(Metrics!AK:AK,Metrics!$C:$C,"="&amp;$C104,Metrics!$AM:$AM,"=No"),SUMIFS(Metrics!AK:AK,Metrics!$C:$C,"="&amp;$C104)))</f>
        <v>228375685</v>
      </c>
      <c r="S104" s="71"/>
      <c r="T104" s="71"/>
      <c r="U104" s="71"/>
      <c r="V104" s="71"/>
      <c r="W104" s="71"/>
      <c r="X104" s="71"/>
      <c r="Y104" s="71"/>
    </row>
    <row r="105" spans="1:25">
      <c r="A105" s="111"/>
      <c r="B105" s="111"/>
      <c r="C105" s="165" t="s">
        <v>95</v>
      </c>
      <c r="D105" s="166" t="s">
        <v>6223</v>
      </c>
      <c r="E105" s="167"/>
      <c r="F105" s="132">
        <f>IF($T$6,IF($T$1,SUMIFS(Metrics!L:L,Metrics!$C:$C,"="&amp;$C105,Metrics!$AM:$AM,"=No",Metrics!$G:$G,"=Full Reporter"),SUMIFS(Metrics!L:L,Metrics!$C:$C,"="&amp;$C105,Metrics!$G:$G,"=Full Reporter")),IF($T$1,SUMIFS(Metrics!L:L,Metrics!$C:$C,"="&amp;$C105,Metrics!$AM:$AM,"=No"),SUMIFS(Metrics!L:L,Metrics!$C:$C,"="&amp;$C105)))</f>
        <v>587</v>
      </c>
      <c r="G105" s="129">
        <f>IFERROR(IF($T$6,IF($T$1,AVERAGEIFS(Metrics!N:N,Metrics!$C:$C,"="&amp;$C105,Metrics!$AM:$AM,"=No",Metrics!$G:$G,"=Full Reporter"),AVERAGEIFS(Metrics!N:N,Metrics!$C:$C,"="&amp;$C105,Metrics!$G:$G,"=Full Reporter")),IF($T$1,AVERAGEIFS(Metrics!N:N,Metrics!$C:$C,"="&amp;$C105,Metrics!$AM:$AM,"=No"),AVERAGEIFS(Metrics!N:N,Metrics!$C:$C,"="&amp;$C105))),"-")</f>
        <v>0.66593815502332732</v>
      </c>
      <c r="H105" s="130">
        <f>IFERROR(IF($T$6,IF($T$1,AVERAGEIFS(Metrics!P:P,Metrics!$C:$C,"="&amp;$C105,Metrics!$AM:$AM,"=No",Metrics!$G:$G,"=Full Reporter"),AVERAGEIFS(Metrics!P:P,Metrics!$C:$C,"="&amp;$C105,Metrics!$G:$G,"=Full Reporter")),IF($T$1,AVERAGEIFS(Metrics!P:P,Metrics!$C:$C,"="&amp;$C105,Metrics!$AM:$AM,"=No"),AVERAGEIFS(Metrics!P:P,Metrics!$C:$C,"="&amp;$C105))),"-")</f>
        <v>5.279216135253096E-2</v>
      </c>
      <c r="I105" s="129">
        <f>IFERROR(IF($T$6,IF($T$1,AVERAGEIFS(Metrics!R:R,Metrics!$C:$C,"="&amp;$C105,Metrics!$AM:$AM,"=No",Metrics!$G:$G,"=Full Reporter"),AVERAGEIFS(Metrics!R:R,Metrics!$C:$C,"="&amp;$C105,Metrics!$G:$G,"=Full Reporter")),IF($T$1,AVERAGEIFS(Metrics!R:R,Metrics!$C:$C,"="&amp;$C105,Metrics!$AM:$AM,"=No"),AVERAGEIFS(Metrics!R:R,Metrics!$C:$C,"="&amp;$C105))),"-")</f>
        <v>86.387716386688382</v>
      </c>
      <c r="J105" s="130">
        <f>IFERROR(IF($T$6,IF($T$1,AVERAGEIFS(Metrics!T:T,Metrics!$C:$C,"="&amp;$C105,Metrics!$AM:$AM,"=No",Metrics!$G:$G,"=Full Reporter"),AVERAGEIFS(Metrics!T:T,Metrics!$C:$C,"="&amp;$C105,Metrics!$G:$G,"=Full Reporter")),IF($T$1,AVERAGEIFS(Metrics!T:T,Metrics!$C:$C,"="&amp;$C105,Metrics!$AM:$AM,"=No"),AVERAGEIFS(Metrics!T:T,Metrics!$C:$C,"="&amp;$C105))),"-")</f>
        <v>6.3329827837781227</v>
      </c>
      <c r="K105" s="129">
        <f>IFERROR(IF($T$6,IF($T$1,AVERAGEIFS(Metrics!V:V,Metrics!$C:$C,"="&amp;$C105,Metrics!$AM:$AM,"=No",Metrics!$G:$G,"=Full Reporter"),AVERAGEIFS(Metrics!V:V,Metrics!$C:$C,"="&amp;$C105,Metrics!$G:$G,"=Full Reporter")),IF($T$1,AVERAGEIFS(Metrics!V:V,Metrics!$C:$C,"="&amp;$C105,Metrics!$AM:$AM,"=No"),AVERAGEIFS(Metrics!V:V,Metrics!$C:$C,"="&amp;$C105))),"-")</f>
        <v>18.453287129469317</v>
      </c>
      <c r="L105" s="129">
        <f>IFERROR(IF($T$6,IF($T$1,AVERAGEIFS(Metrics!X:X,Metrics!$C:$C,"="&amp;$C105,Metrics!$AM:$AM,"=No",Metrics!$G:$G,"=Full Reporter"),AVERAGEIFS(Metrics!X:X,Metrics!$C:$C,"="&amp;$C105,Metrics!$G:$G,"=Full Reporter")),IF($T$1,AVERAGEIFS(Metrics!X:X,Metrics!$C:$C,"="&amp;$C105,Metrics!$AM:$AM,"=No"),AVERAGEIFS(Metrics!X:X,Metrics!$C:$C,"="&amp;$C105))),"-")</f>
        <v>3.2797136622512313</v>
      </c>
      <c r="M105" s="131">
        <f>IF($T$6,IF($T$1,SUMIFS(Metrics!AA:AA,Metrics!$C:$C,"="&amp;$C105,Metrics!$AM:$AM,"=No",Metrics!$G:$G,"=Full Reporter"),SUMIFS(Metrics!AA:AA,Metrics!$C:$C,"="&amp;$C105,Metrics!$G:$G,"=Full Reporter")),IF($T$1,SUMIFS(Metrics!AA:AA,Metrics!$C:$C,"="&amp;$C105,Metrics!$AM:$AM,"=No"),SUMIFS(Metrics!AA:AA,Metrics!$C:$C,"="&amp;$C105)))</f>
        <v>8396875</v>
      </c>
      <c r="N105" s="131">
        <f>IF($T$6,IF($T$1,SUMIFS(Metrics!AC:AC,Metrics!$C:$C,"="&amp;$C105,Metrics!$AM:$AM,"=No",Metrics!$G:$G,"=Full Reporter"),SUMIFS(Metrics!AC:AC,Metrics!$C:$C,"="&amp;$C105,Metrics!$G:$G,"=Full Reporter")),IF($T$1,SUMIFS(Metrics!AC:AC,Metrics!$C:$C,"="&amp;$C105,Metrics!$AM:$AM,"=No"),SUMIFS(Metrics!AC:AC,Metrics!$C:$C,"="&amp;$C105)))</f>
        <v>119722819</v>
      </c>
      <c r="O105" s="132">
        <f>IF($T$6,IF($T$1,SUMIFS(Metrics!AE:AE,Metrics!$C:$C,"="&amp;$C105,Metrics!$AM:$AM,"=No",Metrics!$G:$G,"=Full Reporter"),SUMIFS(Metrics!AE:AE,Metrics!$C:$C,"="&amp;$C105,Metrics!$G:$G,"=Full Reporter")),IF($T$1,SUMIFS(Metrics!AE:AE,Metrics!$C:$C,"="&amp;$C105,Metrics!$AM:$AM,"=No"),SUMIFS(Metrics!AE:AE,Metrics!$C:$C,"="&amp;$C105)))</f>
        <v>17540050</v>
      </c>
      <c r="P105" s="132">
        <f>IF($T$6,IF($T$1,SUMIFS(Metrics!AG:AG,Metrics!$C:$C,"="&amp;$C105,Metrics!$AM:$AM,"=No",Metrics!$G:$G,"=Full Reporter"),SUMIFS(Metrics!AG:AG,Metrics!$C:$C,"="&amp;$C105,Metrics!$G:$G,"=Full Reporter")),IF($T$1,SUMIFS(Metrics!AG:AG,Metrics!$C:$C,"="&amp;$C105,Metrics!$AM:$AM,"=No"),SUMIFS(Metrics!AG:AG,Metrics!$C:$C,"="&amp;$C105)))</f>
        <v>1076899</v>
      </c>
      <c r="Q105" s="132">
        <f>IF($T$6,IF($T$1,SUMIFS(Metrics!AI:AI,Metrics!$C:$C,"="&amp;$C105,Metrics!$AM:$AM,"=No",Metrics!$G:$G,"=Full Reporter"),SUMIFS(Metrics!AI:AI,Metrics!$C:$C,"="&amp;$C105,Metrics!$G:$G,"=Full Reporter")),IF($T$1,SUMIFS(Metrics!AI:AI,Metrics!$C:$C,"="&amp;$C105,Metrics!$AM:$AM,"=No"),SUMIFS(Metrics!AI:AI,Metrics!$C:$C,"="&amp;$C105)))</f>
        <v>95152511</v>
      </c>
      <c r="R105" s="133">
        <f>IF($T$6,IF($T$1,SUMIFS(Metrics!AK:AK,Metrics!$C:$C,"="&amp;$C105,Metrics!$AM:$AM,"=No",Metrics!$G:$G,"=Full Reporter"),SUMIFS(Metrics!AK:AK,Metrics!$C:$C,"="&amp;$C105,Metrics!$G:$G,"=Full Reporter")),IF($T$1,SUMIFS(Metrics!AK:AK,Metrics!$C:$C,"="&amp;$C105,Metrics!$AM:$AM,"=No"),SUMIFS(Metrics!AK:AK,Metrics!$C:$C,"="&amp;$C105)))</f>
        <v>16747566</v>
      </c>
      <c r="S105" s="71"/>
      <c r="T105" s="71"/>
      <c r="U105" s="71"/>
      <c r="V105" s="71"/>
      <c r="W105" s="71"/>
      <c r="X105" s="71"/>
      <c r="Y105" s="71"/>
    </row>
    <row r="106" spans="1:25">
      <c r="A106" s="111"/>
      <c r="B106" s="111"/>
      <c r="C106" s="165" t="s">
        <v>96</v>
      </c>
      <c r="D106" s="166" t="s">
        <v>4875</v>
      </c>
      <c r="E106" s="167"/>
      <c r="F106" s="132">
        <f>IF($T$6,IF($T$1,SUMIFS(Metrics!L:L,Metrics!$C:$C,"="&amp;$C106,Metrics!$AM:$AM,"=No",Metrics!$G:$G,"=Full Reporter"),SUMIFS(Metrics!L:L,Metrics!$C:$C,"="&amp;$C106,Metrics!$G:$G,"=Full Reporter")),IF($T$1,SUMIFS(Metrics!L:L,Metrics!$C:$C,"="&amp;$C106,Metrics!$AM:$AM,"=No"),SUMIFS(Metrics!L:L,Metrics!$C:$C,"="&amp;$C106)))</f>
        <v>1058</v>
      </c>
      <c r="G106" s="129">
        <f>IFERROR(IF($T$6,IF($T$1,AVERAGEIFS(Metrics!N:N,Metrics!$C:$C,"="&amp;$C106,Metrics!$AM:$AM,"=No",Metrics!$G:$G,"=Full Reporter"),AVERAGEIFS(Metrics!N:N,Metrics!$C:$C,"="&amp;$C106,Metrics!$G:$G,"=Full Reporter")),IF($T$1,AVERAGEIFS(Metrics!N:N,Metrics!$C:$C,"="&amp;$C106,Metrics!$AM:$AM,"=No"),AVERAGEIFS(Metrics!N:N,Metrics!$C:$C,"="&amp;$C106))),"-")</f>
        <v>1.3923378321298838</v>
      </c>
      <c r="H106" s="130">
        <f>IFERROR(IF($T$6,IF($T$1,AVERAGEIFS(Metrics!P:P,Metrics!$C:$C,"="&amp;$C106,Metrics!$AM:$AM,"=No",Metrics!$G:$G,"=Full Reporter"),AVERAGEIFS(Metrics!P:P,Metrics!$C:$C,"="&amp;$C106,Metrics!$G:$G,"=Full Reporter")),IF($T$1,AVERAGEIFS(Metrics!P:P,Metrics!$C:$C,"="&amp;$C106,Metrics!$AM:$AM,"=No"),AVERAGEIFS(Metrics!P:P,Metrics!$C:$C,"="&amp;$C106))),"-")</f>
        <v>0.15372089447219606</v>
      </c>
      <c r="I106" s="129">
        <f>IFERROR(IF($T$6,IF($T$1,AVERAGEIFS(Metrics!R:R,Metrics!$C:$C,"="&amp;$C106,Metrics!$AM:$AM,"=No",Metrics!$G:$G,"=Full Reporter"),AVERAGEIFS(Metrics!R:R,Metrics!$C:$C,"="&amp;$C106,Metrics!$G:$G,"=Full Reporter")),IF($T$1,AVERAGEIFS(Metrics!R:R,Metrics!$C:$C,"="&amp;$C106,Metrics!$AM:$AM,"=No"),AVERAGEIFS(Metrics!R:R,Metrics!$C:$C,"="&amp;$C106))),"-")</f>
        <v>81.133755404876084</v>
      </c>
      <c r="J106" s="130">
        <f>IFERROR(IF($T$6,IF($T$1,AVERAGEIFS(Metrics!T:T,Metrics!$C:$C,"="&amp;$C106,Metrics!$AM:$AM,"=No",Metrics!$G:$G,"=Full Reporter"),AVERAGEIFS(Metrics!T:T,Metrics!$C:$C,"="&amp;$C106,Metrics!$G:$G,"=Full Reporter")),IF($T$1,AVERAGEIFS(Metrics!T:T,Metrics!$C:$C,"="&amp;$C106,Metrics!$AM:$AM,"=No"),AVERAGEIFS(Metrics!T:T,Metrics!$C:$C,"="&amp;$C106))),"-")</f>
        <v>8.4019740265806657</v>
      </c>
      <c r="K106" s="129">
        <f>IFERROR(IF($T$6,IF($T$1,AVERAGEIFS(Metrics!V:V,Metrics!$C:$C,"="&amp;$C106,Metrics!$AM:$AM,"=No",Metrics!$G:$G,"=Full Reporter"),AVERAGEIFS(Metrics!V:V,Metrics!$C:$C,"="&amp;$C106,Metrics!$G:$G,"=Full Reporter")),IF($T$1,AVERAGEIFS(Metrics!V:V,Metrics!$C:$C,"="&amp;$C106,Metrics!$AM:$AM,"=No"),AVERAGEIFS(Metrics!V:V,Metrics!$C:$C,"="&amp;$C106))),"-")</f>
        <v>23.284480697906361</v>
      </c>
      <c r="L106" s="129">
        <f>IFERROR(IF($T$6,IF($T$1,AVERAGEIFS(Metrics!X:X,Metrics!$C:$C,"="&amp;$C106,Metrics!$AM:$AM,"=No",Metrics!$G:$G,"=Full Reporter"),AVERAGEIFS(Metrics!X:X,Metrics!$C:$C,"="&amp;$C106,Metrics!$G:$G,"=Full Reporter")),IF($T$1,AVERAGEIFS(Metrics!X:X,Metrics!$C:$C,"="&amp;$C106,Metrics!$AM:$AM,"=No"),AVERAGEIFS(Metrics!X:X,Metrics!$C:$C,"="&amp;$C106))),"-")</f>
        <v>1.8141913060833352</v>
      </c>
      <c r="M106" s="131">
        <f>IF($T$6,IF($T$1,SUMIFS(Metrics!AA:AA,Metrics!$C:$C,"="&amp;$C106,Metrics!$AM:$AM,"=No",Metrics!$G:$G,"=Full Reporter"),SUMIFS(Metrics!AA:AA,Metrics!$C:$C,"="&amp;$C106,Metrics!$G:$G,"=Full Reporter")),IF($T$1,SUMIFS(Metrics!AA:AA,Metrics!$C:$C,"="&amp;$C106,Metrics!$AM:$AM,"=No"),SUMIFS(Metrics!AA:AA,Metrics!$C:$C,"="&amp;$C106)))</f>
        <v>104980238</v>
      </c>
      <c r="N106" s="131">
        <f>IF($T$6,IF($T$1,SUMIFS(Metrics!AC:AC,Metrics!$C:$C,"="&amp;$C106,Metrics!$AM:$AM,"=No",Metrics!$G:$G,"=Full Reporter"),SUMIFS(Metrics!AC:AC,Metrics!$C:$C,"="&amp;$C106,Metrics!$G:$G,"=Full Reporter")),IF($T$1,SUMIFS(Metrics!AC:AC,Metrics!$C:$C,"="&amp;$C106,Metrics!$AM:$AM,"=No"),SUMIFS(Metrics!AC:AC,Metrics!$C:$C,"="&amp;$C106)))</f>
        <v>253677383</v>
      </c>
      <c r="O106" s="132">
        <f>IF($T$6,IF($T$1,SUMIFS(Metrics!AE:AE,Metrics!$C:$C,"="&amp;$C106,Metrics!$AM:$AM,"=No",Metrics!$G:$G,"=Full Reporter"),SUMIFS(Metrics!AE:AE,Metrics!$C:$C,"="&amp;$C106,Metrics!$G:$G,"=Full Reporter")),IF($T$1,SUMIFS(Metrics!AE:AE,Metrics!$C:$C,"="&amp;$C106,Metrics!$AM:$AM,"=No"),SUMIFS(Metrics!AE:AE,Metrics!$C:$C,"="&amp;$C106)))</f>
        <v>81997587</v>
      </c>
      <c r="P106" s="132">
        <f>IF($T$6,IF($T$1,SUMIFS(Metrics!AG:AG,Metrics!$C:$C,"="&amp;$C106,Metrics!$AM:$AM,"=No",Metrics!$G:$G,"=Full Reporter"),SUMIFS(Metrics!AG:AG,Metrics!$C:$C,"="&amp;$C106,Metrics!$G:$G,"=Full Reporter")),IF($T$1,SUMIFS(Metrics!AG:AG,Metrics!$C:$C,"="&amp;$C106,Metrics!$AM:$AM,"=No"),SUMIFS(Metrics!AG:AG,Metrics!$C:$C,"="&amp;$C106)))</f>
        <v>2786031</v>
      </c>
      <c r="Q106" s="132">
        <f>IF($T$6,IF($T$1,SUMIFS(Metrics!AI:AI,Metrics!$C:$C,"="&amp;$C106,Metrics!$AM:$AM,"=No",Metrics!$G:$G,"=Full Reporter"),SUMIFS(Metrics!AI:AI,Metrics!$C:$C,"="&amp;$C106,Metrics!$G:$G,"=Full Reporter")),IF($T$1,SUMIFS(Metrics!AI:AI,Metrics!$C:$C,"="&amp;$C106,Metrics!$AM:$AM,"=No"),SUMIFS(Metrics!AI:AI,Metrics!$C:$C,"="&amp;$C106)))</f>
        <v>302620536</v>
      </c>
      <c r="R106" s="133">
        <f>IF($T$6,IF($T$1,SUMIFS(Metrics!AK:AK,Metrics!$C:$C,"="&amp;$C106,Metrics!$AM:$AM,"=No",Metrics!$G:$G,"=Full Reporter"),SUMIFS(Metrics!AK:AK,Metrics!$C:$C,"="&amp;$C106,Metrics!$G:$G,"=Full Reporter")),IF($T$1,SUMIFS(Metrics!AK:AK,Metrics!$C:$C,"="&amp;$C106,Metrics!$AM:$AM,"=No"),SUMIFS(Metrics!AK:AK,Metrics!$C:$C,"="&amp;$C106)))</f>
        <v>35781251</v>
      </c>
      <c r="S106" s="71"/>
      <c r="T106" s="71"/>
      <c r="U106" s="71"/>
      <c r="V106" s="71"/>
      <c r="W106" s="71"/>
      <c r="X106" s="71"/>
      <c r="Y106" s="71"/>
    </row>
    <row r="107" spans="1:25">
      <c r="A107" s="111"/>
      <c r="B107" s="111"/>
      <c r="C107" s="165" t="s">
        <v>97</v>
      </c>
      <c r="D107" s="166" t="s">
        <v>971</v>
      </c>
      <c r="E107" s="167"/>
      <c r="F107" s="132">
        <f>IF($T$6,IF($T$1,SUMIFS(Metrics!L:L,Metrics!$C:$C,"="&amp;$C107,Metrics!$AM:$AM,"=No",Metrics!$G:$G,"=Full Reporter"),SUMIFS(Metrics!L:L,Metrics!$C:$C,"="&amp;$C107,Metrics!$G:$G,"=Full Reporter")),IF($T$1,SUMIFS(Metrics!L:L,Metrics!$C:$C,"="&amp;$C107,Metrics!$AM:$AM,"=No"),SUMIFS(Metrics!L:L,Metrics!$C:$C,"="&amp;$C107)))</f>
        <v>17493</v>
      </c>
      <c r="G107" s="129">
        <f>IFERROR(IF($T$6,IF($T$1,AVERAGEIFS(Metrics!N:N,Metrics!$C:$C,"="&amp;$C107,Metrics!$AM:$AM,"=No",Metrics!$G:$G,"=Full Reporter"),AVERAGEIFS(Metrics!N:N,Metrics!$C:$C,"="&amp;$C107,Metrics!$G:$G,"=Full Reporter")),IF($T$1,AVERAGEIFS(Metrics!N:N,Metrics!$C:$C,"="&amp;$C107,Metrics!$AM:$AM,"=No"),AVERAGEIFS(Metrics!N:N,Metrics!$C:$C,"="&amp;$C107))),"-")</f>
        <v>2.4674485546416429</v>
      </c>
      <c r="H107" s="130">
        <f>IFERROR(IF($T$6,IF($T$1,AVERAGEIFS(Metrics!P:P,Metrics!$C:$C,"="&amp;$C107,Metrics!$AM:$AM,"=No",Metrics!$G:$G,"=Full Reporter"),AVERAGEIFS(Metrics!P:P,Metrics!$C:$C,"="&amp;$C107,Metrics!$G:$G,"=Full Reporter")),IF($T$1,AVERAGEIFS(Metrics!P:P,Metrics!$C:$C,"="&amp;$C107,Metrics!$AM:$AM,"=No"),AVERAGEIFS(Metrics!P:P,Metrics!$C:$C,"="&amp;$C107))),"-")</f>
        <v>0.20196692145272491</v>
      </c>
      <c r="I107" s="129">
        <f>IFERROR(IF($T$6,IF($T$1,AVERAGEIFS(Metrics!R:R,Metrics!$C:$C,"="&amp;$C107,Metrics!$AM:$AM,"=No",Metrics!$G:$G,"=Full Reporter"),AVERAGEIFS(Metrics!R:R,Metrics!$C:$C,"="&amp;$C107,Metrics!$G:$G,"=Full Reporter")),IF($T$1,AVERAGEIFS(Metrics!R:R,Metrics!$C:$C,"="&amp;$C107,Metrics!$AM:$AM,"=No"),AVERAGEIFS(Metrics!R:R,Metrics!$C:$C,"="&amp;$C107))),"-")</f>
        <v>174.88625948300444</v>
      </c>
      <c r="J107" s="130">
        <f>IFERROR(IF($T$6,IF($T$1,AVERAGEIFS(Metrics!T:T,Metrics!$C:$C,"="&amp;$C107,Metrics!$AM:$AM,"=No",Metrics!$G:$G,"=Full Reporter"),AVERAGEIFS(Metrics!T:T,Metrics!$C:$C,"="&amp;$C107,Metrics!$G:$G,"=Full Reporter")),IF($T$1,AVERAGEIFS(Metrics!T:T,Metrics!$C:$C,"="&amp;$C107,Metrics!$AM:$AM,"=No"),AVERAGEIFS(Metrics!T:T,Metrics!$C:$C,"="&amp;$C107))),"-")</f>
        <v>21.858461897331079</v>
      </c>
      <c r="K107" s="129">
        <f>IFERROR(IF($T$6,IF($T$1,AVERAGEIFS(Metrics!V:V,Metrics!$C:$C,"="&amp;$C107,Metrics!$AM:$AM,"=No",Metrics!$G:$G,"=Full Reporter"),AVERAGEIFS(Metrics!V:V,Metrics!$C:$C,"="&amp;$C107,Metrics!$G:$G,"=Full Reporter")),IF($T$1,AVERAGEIFS(Metrics!V:V,Metrics!$C:$C,"="&amp;$C107,Metrics!$AM:$AM,"=No"),AVERAGEIFS(Metrics!V:V,Metrics!$C:$C,"="&amp;$C107))),"-")</f>
        <v>20.994417172403573</v>
      </c>
      <c r="L107" s="129">
        <f>IFERROR(IF($T$6,IF($T$1,AVERAGEIFS(Metrics!X:X,Metrics!$C:$C,"="&amp;$C107,Metrics!$AM:$AM,"=No",Metrics!$G:$G,"=Full Reporter"),AVERAGEIFS(Metrics!X:X,Metrics!$C:$C,"="&amp;$C107,Metrics!$G:$G,"=Full Reporter")),IF($T$1,AVERAGEIFS(Metrics!X:X,Metrics!$C:$C,"="&amp;$C107,Metrics!$AM:$AM,"=No"),AVERAGEIFS(Metrics!X:X,Metrics!$C:$C,"="&amp;$C107))),"-")</f>
        <v>3.3882650422570673</v>
      </c>
      <c r="M107" s="131">
        <f>IF($T$6,IF($T$1,SUMIFS(Metrics!AA:AA,Metrics!$C:$C,"="&amp;$C107,Metrics!$AM:$AM,"=No",Metrics!$G:$G,"=Full Reporter"),SUMIFS(Metrics!AA:AA,Metrics!$C:$C,"="&amp;$C107,Metrics!$G:$G,"=Full Reporter")),IF($T$1,SUMIFS(Metrics!AA:AA,Metrics!$C:$C,"="&amp;$C107,Metrics!$AM:$AM,"=No"),SUMIFS(Metrics!AA:AA,Metrics!$C:$C,"="&amp;$C107)))</f>
        <v>6174186230</v>
      </c>
      <c r="N107" s="131">
        <f>IF($T$6,IF($T$1,SUMIFS(Metrics!AC:AC,Metrics!$C:$C,"="&amp;$C107,Metrics!$AM:$AM,"=No",Metrics!$G:$G,"=Full Reporter"),SUMIFS(Metrics!AC:AC,Metrics!$C:$C,"="&amp;$C107,Metrics!$G:$G,"=Full Reporter")),IF($T$1,SUMIFS(Metrics!AC:AC,Metrics!$C:$C,"="&amp;$C107,Metrics!$AM:$AM,"=No"),SUMIFS(Metrics!AC:AC,Metrics!$C:$C,"="&amp;$C107)))</f>
        <v>12750419034</v>
      </c>
      <c r="O107" s="132">
        <f>IF($T$6,IF($T$1,SUMIFS(Metrics!AE:AE,Metrics!$C:$C,"="&amp;$C107,Metrics!$AM:$AM,"=No",Metrics!$G:$G,"=Full Reporter"),SUMIFS(Metrics!AE:AE,Metrics!$C:$C,"="&amp;$C107,Metrics!$G:$G,"=Full Reporter")),IF($T$1,SUMIFS(Metrics!AE:AE,Metrics!$C:$C,"="&amp;$C107,Metrics!$AM:$AM,"=No"),SUMIFS(Metrics!AE:AE,Metrics!$C:$C,"="&amp;$C107)))</f>
        <v>3946076471</v>
      </c>
      <c r="P107" s="132">
        <f>IF($T$6,IF($T$1,SUMIFS(Metrics!AG:AG,Metrics!$C:$C,"="&amp;$C107,Metrics!$AM:$AM,"=No",Metrics!$G:$G,"=Full Reporter"),SUMIFS(Metrics!AG:AG,Metrics!$C:$C,"="&amp;$C107,Metrics!$G:$G,"=Full Reporter")),IF($T$1,SUMIFS(Metrics!AG:AG,Metrics!$C:$C,"="&amp;$C107,Metrics!$AM:$AM,"=No"),SUMIFS(Metrics!AG:AG,Metrics!$C:$C,"="&amp;$C107)))</f>
        <v>51814837</v>
      </c>
      <c r="Q107" s="132">
        <f>IF($T$6,IF($T$1,SUMIFS(Metrics!AI:AI,Metrics!$C:$C,"="&amp;$C107,Metrics!$AM:$AM,"=No",Metrics!$G:$G,"=Full Reporter"),SUMIFS(Metrics!AI:AI,Metrics!$C:$C,"="&amp;$C107,Metrics!$G:$G,"=Full Reporter")),IF($T$1,SUMIFS(Metrics!AI:AI,Metrics!$C:$C,"="&amp;$C107,Metrics!$AM:$AM,"=No"),SUMIFS(Metrics!AI:AI,Metrics!$C:$C,"="&amp;$C107)))</f>
        <v>18613833769</v>
      </c>
      <c r="R107" s="133">
        <f>IF($T$6,IF($T$1,SUMIFS(Metrics!AK:AK,Metrics!$C:$C,"="&amp;$C107,Metrics!$AM:$AM,"=No",Metrics!$G:$G,"=Full Reporter"),SUMIFS(Metrics!AK:AK,Metrics!$C:$C,"="&amp;$C107,Metrics!$G:$G,"=Full Reporter")),IF($T$1,SUMIFS(Metrics!AK:AK,Metrics!$C:$C,"="&amp;$C107,Metrics!$AM:$AM,"=No"),SUMIFS(Metrics!AK:AK,Metrics!$C:$C,"="&amp;$C107)))</f>
        <v>772605248</v>
      </c>
      <c r="S107" s="71"/>
      <c r="T107" s="71"/>
      <c r="U107" s="71"/>
      <c r="V107" s="71"/>
      <c r="W107" s="71"/>
      <c r="X107" s="71"/>
      <c r="Y107" s="71"/>
    </row>
    <row r="108" spans="1:25">
      <c r="A108" s="111"/>
      <c r="B108" s="111"/>
      <c r="C108" s="165" t="s">
        <v>108</v>
      </c>
      <c r="D108" s="166" t="s">
        <v>6224</v>
      </c>
      <c r="E108" s="167"/>
      <c r="F108" s="132">
        <f>IF($T$6,IF($T$1,SUMIFS(Metrics!L:L,Metrics!$C:$C,"="&amp;$C108,Metrics!$AM:$AM,"=No",Metrics!$G:$G,"=Full Reporter"),SUMIFS(Metrics!L:L,Metrics!$C:$C,"="&amp;$C108,Metrics!$G:$G,"=Full Reporter")),IF($T$1,SUMIFS(Metrics!L:L,Metrics!$C:$C,"="&amp;$C108,Metrics!$AM:$AM,"=No"),SUMIFS(Metrics!L:L,Metrics!$C:$C,"="&amp;$C108)))</f>
        <v>2916</v>
      </c>
      <c r="G108" s="129">
        <f>IFERROR(IF($T$6,IF($T$1,AVERAGEIFS(Metrics!N:N,Metrics!$C:$C,"="&amp;$C108,Metrics!$AM:$AM,"=No",Metrics!$G:$G,"=Full Reporter"),AVERAGEIFS(Metrics!N:N,Metrics!$C:$C,"="&amp;$C108,Metrics!$G:$G,"=Full Reporter")),IF($T$1,AVERAGEIFS(Metrics!N:N,Metrics!$C:$C,"="&amp;$C108,Metrics!$AM:$AM,"=No"),AVERAGEIFS(Metrics!N:N,Metrics!$C:$C,"="&amp;$C108))),"-")</f>
        <v>1.6920085407448537</v>
      </c>
      <c r="H108" s="130">
        <f>IFERROR(IF($T$6,IF($T$1,AVERAGEIFS(Metrics!P:P,Metrics!$C:$C,"="&amp;$C108,Metrics!$AM:$AM,"=No",Metrics!$G:$G,"=Full Reporter"),AVERAGEIFS(Metrics!P:P,Metrics!$C:$C,"="&amp;$C108,Metrics!$G:$G,"=Full Reporter")),IF($T$1,AVERAGEIFS(Metrics!P:P,Metrics!$C:$C,"="&amp;$C108,Metrics!$AM:$AM,"=No"),AVERAGEIFS(Metrics!P:P,Metrics!$C:$C,"="&amp;$C108))),"-")</f>
        <v>0.1245660656143428</v>
      </c>
      <c r="I108" s="129">
        <f>IFERROR(IF($T$6,IF($T$1,AVERAGEIFS(Metrics!R:R,Metrics!$C:$C,"="&amp;$C108,Metrics!$AM:$AM,"=No",Metrics!$G:$G,"=Full Reporter"),AVERAGEIFS(Metrics!R:R,Metrics!$C:$C,"="&amp;$C108,Metrics!$G:$G,"=Full Reporter")),IF($T$1,AVERAGEIFS(Metrics!R:R,Metrics!$C:$C,"="&amp;$C108,Metrics!$AM:$AM,"=No"),AVERAGEIFS(Metrics!R:R,Metrics!$C:$C,"="&amp;$C108))),"-")</f>
        <v>69.235634509950614</v>
      </c>
      <c r="J108" s="130">
        <f>IFERROR(IF($T$6,IF($T$1,AVERAGEIFS(Metrics!T:T,Metrics!$C:$C,"="&amp;$C108,Metrics!$AM:$AM,"=No",Metrics!$G:$G,"=Full Reporter"),AVERAGEIFS(Metrics!T:T,Metrics!$C:$C,"="&amp;$C108,Metrics!$G:$G,"=Full Reporter")),IF($T$1,AVERAGEIFS(Metrics!T:T,Metrics!$C:$C,"="&amp;$C108,Metrics!$AM:$AM,"=No"),AVERAGEIFS(Metrics!T:T,Metrics!$C:$C,"="&amp;$C108))),"-")</f>
        <v>7.8918800096186006</v>
      </c>
      <c r="K108" s="129">
        <f>IFERROR(IF($T$6,IF($T$1,AVERAGEIFS(Metrics!V:V,Metrics!$C:$C,"="&amp;$C108,Metrics!$AM:$AM,"=No",Metrics!$G:$G,"=Full Reporter"),AVERAGEIFS(Metrics!V:V,Metrics!$C:$C,"="&amp;$C108,Metrics!$G:$G,"=Full Reporter")),IF($T$1,AVERAGEIFS(Metrics!V:V,Metrics!$C:$C,"="&amp;$C108,Metrics!$AM:$AM,"=No"),AVERAGEIFS(Metrics!V:V,Metrics!$C:$C,"="&amp;$C108))),"-")</f>
        <v>18.5375799251869</v>
      </c>
      <c r="L108" s="129">
        <f>IFERROR(IF($T$6,IF($T$1,AVERAGEIFS(Metrics!X:X,Metrics!$C:$C,"="&amp;$C108,Metrics!$AM:$AM,"=No",Metrics!$G:$G,"=Full Reporter"),AVERAGEIFS(Metrics!X:X,Metrics!$C:$C,"="&amp;$C108,Metrics!$G:$G,"=Full Reporter")),IF($T$1,AVERAGEIFS(Metrics!X:X,Metrics!$C:$C,"="&amp;$C108,Metrics!$AM:$AM,"=No"),AVERAGEIFS(Metrics!X:X,Metrics!$C:$C,"="&amp;$C108))),"-")</f>
        <v>2.4794402986319506</v>
      </c>
      <c r="M108" s="131">
        <f>IF($T$6,IF($T$1,SUMIFS(Metrics!AA:AA,Metrics!$C:$C,"="&amp;$C108,Metrics!$AM:$AM,"=No",Metrics!$G:$G,"=Full Reporter"),SUMIFS(Metrics!AA:AA,Metrics!$C:$C,"="&amp;$C108,Metrics!$G:$G,"=Full Reporter")),IF($T$1,SUMIFS(Metrics!AA:AA,Metrics!$C:$C,"="&amp;$C108,Metrics!$AM:$AM,"=No"),SUMIFS(Metrics!AA:AA,Metrics!$C:$C,"="&amp;$C108)))</f>
        <v>132709425</v>
      </c>
      <c r="N108" s="131">
        <f>IF($T$6,IF($T$1,SUMIFS(Metrics!AC:AC,Metrics!$C:$C,"="&amp;$C108,Metrics!$AM:$AM,"=No",Metrics!$G:$G,"=Full Reporter"),SUMIFS(Metrics!AC:AC,Metrics!$C:$C,"="&amp;$C108,Metrics!$G:$G,"=Full Reporter")),IF($T$1,SUMIFS(Metrics!AC:AC,Metrics!$C:$C,"="&amp;$C108,Metrics!$AM:$AM,"=No"),SUMIFS(Metrics!AC:AC,Metrics!$C:$C,"="&amp;$C108)))</f>
        <v>692070247</v>
      </c>
      <c r="O108" s="132">
        <f>IF($T$6,IF($T$1,SUMIFS(Metrics!AE:AE,Metrics!$C:$C,"="&amp;$C108,Metrics!$AM:$AM,"=No",Metrics!$G:$G,"=Full Reporter"),SUMIFS(Metrics!AE:AE,Metrics!$C:$C,"="&amp;$C108,Metrics!$G:$G,"=Full Reporter")),IF($T$1,SUMIFS(Metrics!AE:AE,Metrics!$C:$C,"="&amp;$C108,Metrics!$AM:$AM,"=No"),SUMIFS(Metrics!AE:AE,Metrics!$C:$C,"="&amp;$C108)))</f>
        <v>113696073</v>
      </c>
      <c r="P108" s="132">
        <f>IF($T$6,IF($T$1,SUMIFS(Metrics!AG:AG,Metrics!$C:$C,"="&amp;$C108,Metrics!$AM:$AM,"=No",Metrics!$G:$G,"=Full Reporter"),SUMIFS(Metrics!AG:AG,Metrics!$C:$C,"="&amp;$C108,Metrics!$G:$G,"=Full Reporter")),IF($T$1,SUMIFS(Metrics!AG:AG,Metrics!$C:$C,"="&amp;$C108,Metrics!$AM:$AM,"=No"),SUMIFS(Metrics!AG:AG,Metrics!$C:$C,"="&amp;$C108)))</f>
        <v>7061538</v>
      </c>
      <c r="Q108" s="132">
        <f>IF($T$6,IF($T$1,SUMIFS(Metrics!AI:AI,Metrics!$C:$C,"="&amp;$C108,Metrics!$AM:$AM,"=No",Metrics!$G:$G,"=Full Reporter"),SUMIFS(Metrics!AI:AI,Metrics!$C:$C,"="&amp;$C108,Metrics!$G:$G,"=Full Reporter")),IF($T$1,SUMIFS(Metrics!AI:AI,Metrics!$C:$C,"="&amp;$C108,Metrics!$AM:$AM,"=No"),SUMIFS(Metrics!AI:AI,Metrics!$C:$C,"="&amp;$C108)))</f>
        <v>530015301</v>
      </c>
      <c r="R108" s="133">
        <f>IF($T$6,IF($T$1,SUMIFS(Metrics!AK:AK,Metrics!$C:$C,"="&amp;$C108,Metrics!$AM:$AM,"=No",Metrics!$G:$G,"=Full Reporter"),SUMIFS(Metrics!AK:AK,Metrics!$C:$C,"="&amp;$C108,Metrics!$G:$G,"=Full Reporter")),IF($T$1,SUMIFS(Metrics!AK:AK,Metrics!$C:$C,"="&amp;$C108,Metrics!$AM:$AM,"=No"),SUMIFS(Metrics!AK:AK,Metrics!$C:$C,"="&amp;$C108)))</f>
        <v>100028048</v>
      </c>
      <c r="S108" s="71"/>
      <c r="T108" s="71"/>
      <c r="U108" s="71"/>
      <c r="V108" s="71"/>
      <c r="W108" s="71"/>
      <c r="X108" s="71"/>
      <c r="Y108" s="71"/>
    </row>
    <row r="109" spans="1:25">
      <c r="A109" s="111"/>
      <c r="B109" s="111"/>
      <c r="C109" s="165" t="s">
        <v>111</v>
      </c>
      <c r="D109" s="166" t="s">
        <v>6225</v>
      </c>
      <c r="E109" s="167"/>
      <c r="F109" s="132">
        <f>IF($T$6,IF($T$1,SUMIFS(Metrics!L:L,Metrics!$C:$C,"="&amp;$C109,Metrics!$AM:$AM,"=No",Metrics!$G:$G,"=Full Reporter"),SUMIFS(Metrics!L:L,Metrics!$C:$C,"="&amp;$C109,Metrics!$G:$G,"=Full Reporter")),IF($T$1,SUMIFS(Metrics!L:L,Metrics!$C:$C,"="&amp;$C109,Metrics!$AM:$AM,"=No"),SUMIFS(Metrics!L:L,Metrics!$C:$C,"="&amp;$C109)))</f>
        <v>1211</v>
      </c>
      <c r="G109" s="129">
        <f>IFERROR(IF($T$6,IF($T$1,AVERAGEIFS(Metrics!N:N,Metrics!$C:$C,"="&amp;$C109,Metrics!$AM:$AM,"=No",Metrics!$G:$G,"=Full Reporter"),AVERAGEIFS(Metrics!N:N,Metrics!$C:$C,"="&amp;$C109,Metrics!$G:$G,"=Full Reporter")),IF($T$1,AVERAGEIFS(Metrics!N:N,Metrics!$C:$C,"="&amp;$C109,Metrics!$AM:$AM,"=No"),AVERAGEIFS(Metrics!N:N,Metrics!$C:$C,"="&amp;$C109))),"-")</f>
        <v>1.24723059016308</v>
      </c>
      <c r="H109" s="130">
        <f>IFERROR(IF($T$6,IF($T$1,AVERAGEIFS(Metrics!P:P,Metrics!$C:$C,"="&amp;$C109,Metrics!$AM:$AM,"=No",Metrics!$G:$G,"=Full Reporter"),AVERAGEIFS(Metrics!P:P,Metrics!$C:$C,"="&amp;$C109,Metrics!$G:$G,"=Full Reporter")),IF($T$1,AVERAGEIFS(Metrics!P:P,Metrics!$C:$C,"="&amp;$C109,Metrics!$AM:$AM,"=No"),AVERAGEIFS(Metrics!P:P,Metrics!$C:$C,"="&amp;$C109))),"-")</f>
        <v>9.2098311380142017E-2</v>
      </c>
      <c r="I109" s="129">
        <f>IFERROR(IF($T$6,IF($T$1,AVERAGEIFS(Metrics!R:R,Metrics!$C:$C,"="&amp;$C109,Metrics!$AM:$AM,"=No",Metrics!$G:$G,"=Full Reporter"),AVERAGEIFS(Metrics!R:R,Metrics!$C:$C,"="&amp;$C109,Metrics!$G:$G,"=Full Reporter")),IF($T$1,AVERAGEIFS(Metrics!R:R,Metrics!$C:$C,"="&amp;$C109,Metrics!$AM:$AM,"=No"),AVERAGEIFS(Metrics!R:R,Metrics!$C:$C,"="&amp;$C109))),"-")</f>
        <v>63.476056071845868</v>
      </c>
      <c r="J109" s="130">
        <f>IFERROR(IF($T$6,IF($T$1,AVERAGEIFS(Metrics!T:T,Metrics!$C:$C,"="&amp;$C109,Metrics!$AM:$AM,"=No",Metrics!$G:$G,"=Full Reporter"),AVERAGEIFS(Metrics!T:T,Metrics!$C:$C,"="&amp;$C109,Metrics!$G:$G,"=Full Reporter")),IF($T$1,AVERAGEIFS(Metrics!T:T,Metrics!$C:$C,"="&amp;$C109,Metrics!$AM:$AM,"=No"),AVERAGEIFS(Metrics!T:T,Metrics!$C:$C,"="&amp;$C109))),"-")</f>
        <v>4.7892471446888223</v>
      </c>
      <c r="K109" s="129">
        <f>IFERROR(IF($T$6,IF($T$1,AVERAGEIFS(Metrics!V:V,Metrics!$C:$C,"="&amp;$C109,Metrics!$AM:$AM,"=No",Metrics!$G:$G,"=Full Reporter"),AVERAGEIFS(Metrics!V:V,Metrics!$C:$C,"="&amp;$C109,Metrics!$G:$G,"=Full Reporter")),IF($T$1,AVERAGEIFS(Metrics!V:V,Metrics!$C:$C,"="&amp;$C109,Metrics!$AM:$AM,"=No"),AVERAGEIFS(Metrics!V:V,Metrics!$C:$C,"="&amp;$C109))),"-")</f>
        <v>22.616386719489789</v>
      </c>
      <c r="L109" s="129">
        <f>IFERROR(IF($T$6,IF($T$1,AVERAGEIFS(Metrics!X:X,Metrics!$C:$C,"="&amp;$C109,Metrics!$AM:$AM,"=No",Metrics!$G:$G,"=Full Reporter"),AVERAGEIFS(Metrics!X:X,Metrics!$C:$C,"="&amp;$C109,Metrics!$G:$G,"=Full Reporter")),IF($T$1,AVERAGEIFS(Metrics!X:X,Metrics!$C:$C,"="&amp;$C109,Metrics!$AM:$AM,"=No"),AVERAGEIFS(Metrics!X:X,Metrics!$C:$C,"="&amp;$C109))),"-")</f>
        <v>7.9138700474531944</v>
      </c>
      <c r="M109" s="131">
        <f>IF($T$6,IF($T$1,SUMIFS(Metrics!AA:AA,Metrics!$C:$C,"="&amp;$C109,Metrics!$AM:$AM,"=No",Metrics!$G:$G,"=Full Reporter"),SUMIFS(Metrics!AA:AA,Metrics!$C:$C,"="&amp;$C109,Metrics!$G:$G,"=Full Reporter")),IF($T$1,SUMIFS(Metrics!AA:AA,Metrics!$C:$C,"="&amp;$C109,Metrics!$AM:$AM,"=No"),SUMIFS(Metrics!AA:AA,Metrics!$C:$C,"="&amp;$C109)))</f>
        <v>10422502</v>
      </c>
      <c r="N109" s="131">
        <f>IF($T$6,IF($T$1,SUMIFS(Metrics!AC:AC,Metrics!$C:$C,"="&amp;$C109,Metrics!$AM:$AM,"=No",Metrics!$G:$G,"=Full Reporter"),SUMIFS(Metrics!AC:AC,Metrics!$C:$C,"="&amp;$C109,Metrics!$G:$G,"=Full Reporter")),IF($T$1,SUMIFS(Metrics!AC:AC,Metrics!$C:$C,"="&amp;$C109,Metrics!$AM:$AM,"=No"),SUMIFS(Metrics!AC:AC,Metrics!$C:$C,"="&amp;$C109)))</f>
        <v>91918155</v>
      </c>
      <c r="O109" s="132">
        <f>IF($T$6,IF($T$1,SUMIFS(Metrics!AE:AE,Metrics!$C:$C,"="&amp;$C109,Metrics!$AM:$AM,"=No",Metrics!$G:$G,"=Full Reporter"),SUMIFS(Metrics!AE:AE,Metrics!$C:$C,"="&amp;$C109,Metrics!$G:$G,"=Full Reporter")),IF($T$1,SUMIFS(Metrics!AE:AE,Metrics!$C:$C,"="&amp;$C109,Metrics!$AM:$AM,"=No"),SUMIFS(Metrics!AE:AE,Metrics!$C:$C,"="&amp;$C109)))</f>
        <v>11607964</v>
      </c>
      <c r="P109" s="132">
        <f>IF($T$6,IF($T$1,SUMIFS(Metrics!AG:AG,Metrics!$C:$C,"="&amp;$C109,Metrics!$AM:$AM,"=No",Metrics!$G:$G,"=Full Reporter"),SUMIFS(Metrics!AG:AG,Metrics!$C:$C,"="&amp;$C109,Metrics!$G:$G,"=Full Reporter")),IF($T$1,SUMIFS(Metrics!AG:AG,Metrics!$C:$C,"="&amp;$C109,Metrics!$AM:$AM,"=No"),SUMIFS(Metrics!AG:AG,Metrics!$C:$C,"="&amp;$C109)))</f>
        <v>1815399</v>
      </c>
      <c r="Q109" s="132">
        <f>IF($T$6,IF($T$1,SUMIFS(Metrics!AI:AI,Metrics!$C:$C,"="&amp;$C109,Metrics!$AM:$AM,"=No",Metrics!$G:$G,"=Full Reporter"),SUMIFS(Metrics!AI:AI,Metrics!$C:$C,"="&amp;$C109,Metrics!$G:$G,"=Full Reporter")),IF($T$1,SUMIFS(Metrics!AI:AI,Metrics!$C:$C,"="&amp;$C109,Metrics!$AM:$AM,"=No"),SUMIFS(Metrics!AI:AI,Metrics!$C:$C,"="&amp;$C109)))</f>
        <v>34757603</v>
      </c>
      <c r="R109" s="133">
        <f>IF($T$6,IF($T$1,SUMIFS(Metrics!AK:AK,Metrics!$C:$C,"="&amp;$C109,Metrics!$AM:$AM,"=No",Metrics!$G:$G,"=Full Reporter"),SUMIFS(Metrics!AK:AK,Metrics!$C:$C,"="&amp;$C109,Metrics!$G:$G,"=Full Reporter")),IF($T$1,SUMIFS(Metrics!AK:AK,Metrics!$C:$C,"="&amp;$C109,Metrics!$AM:$AM,"=No"),SUMIFS(Metrics!AK:AK,Metrics!$C:$C,"="&amp;$C109)))</f>
        <v>31853037</v>
      </c>
      <c r="S109" s="71"/>
      <c r="T109" s="71"/>
      <c r="U109" s="71"/>
      <c r="V109" s="71"/>
      <c r="W109" s="71"/>
      <c r="X109" s="71"/>
      <c r="Y109" s="71"/>
    </row>
    <row r="110" spans="1:25">
      <c r="A110" s="111"/>
      <c r="B110" s="111"/>
      <c r="C110" s="165" t="s">
        <v>112</v>
      </c>
      <c r="D110" s="166" t="s">
        <v>6226</v>
      </c>
      <c r="E110" s="167"/>
      <c r="F110" s="132">
        <f>IF($T$6,IF($T$1,SUMIFS(Metrics!L:L,Metrics!$C:$C,"="&amp;$C110,Metrics!$AM:$AM,"=No",Metrics!$G:$G,"=Full Reporter"),SUMIFS(Metrics!L:L,Metrics!$C:$C,"="&amp;$C110,Metrics!$G:$G,"=Full Reporter")),IF($T$1,SUMIFS(Metrics!L:L,Metrics!$C:$C,"="&amp;$C110,Metrics!$AM:$AM,"=No"),SUMIFS(Metrics!L:L,Metrics!$C:$C,"="&amp;$C110)))</f>
        <v>2002</v>
      </c>
      <c r="G110" s="129">
        <f>IFERROR(IF($T$6,IF($T$1,AVERAGEIFS(Metrics!N:N,Metrics!$C:$C,"="&amp;$C110,Metrics!$AM:$AM,"=No",Metrics!$G:$G,"=Full Reporter"),AVERAGEIFS(Metrics!N:N,Metrics!$C:$C,"="&amp;$C110,Metrics!$G:$G,"=Full Reporter")),IF($T$1,AVERAGEIFS(Metrics!N:N,Metrics!$C:$C,"="&amp;$C110,Metrics!$AM:$AM,"=No"),AVERAGEIFS(Metrics!N:N,Metrics!$C:$C,"="&amp;$C110))),"-")</f>
        <v>1.6894093389728779</v>
      </c>
      <c r="H110" s="130">
        <f>IFERROR(IF($T$6,IF($T$1,AVERAGEIFS(Metrics!P:P,Metrics!$C:$C,"="&amp;$C110,Metrics!$AM:$AM,"=No",Metrics!$G:$G,"=Full Reporter"),AVERAGEIFS(Metrics!P:P,Metrics!$C:$C,"="&amp;$C110,Metrics!$G:$G,"=Full Reporter")),IF($T$1,AVERAGEIFS(Metrics!P:P,Metrics!$C:$C,"="&amp;$C110,Metrics!$AM:$AM,"=No"),AVERAGEIFS(Metrics!P:P,Metrics!$C:$C,"="&amp;$C110))),"-")</f>
        <v>0.12868645753779698</v>
      </c>
      <c r="I110" s="129">
        <f>IFERROR(IF($T$6,IF($T$1,AVERAGEIFS(Metrics!R:R,Metrics!$C:$C,"="&amp;$C110,Metrics!$AM:$AM,"=No",Metrics!$G:$G,"=Full Reporter"),AVERAGEIFS(Metrics!R:R,Metrics!$C:$C,"="&amp;$C110,Metrics!$G:$G,"=Full Reporter")),IF($T$1,AVERAGEIFS(Metrics!R:R,Metrics!$C:$C,"="&amp;$C110,Metrics!$AM:$AM,"=No"),AVERAGEIFS(Metrics!R:R,Metrics!$C:$C,"="&amp;$C110))),"-")</f>
        <v>89.753318669287907</v>
      </c>
      <c r="J110" s="130">
        <f>IFERROR(IF($T$6,IF($T$1,AVERAGEIFS(Metrics!T:T,Metrics!$C:$C,"="&amp;$C110,Metrics!$AM:$AM,"=No",Metrics!$G:$G,"=Full Reporter"),AVERAGEIFS(Metrics!T:T,Metrics!$C:$C,"="&amp;$C110,Metrics!$G:$G,"=Full Reporter")),IF($T$1,AVERAGEIFS(Metrics!T:T,Metrics!$C:$C,"="&amp;$C110,Metrics!$AM:$AM,"=No"),AVERAGEIFS(Metrics!T:T,Metrics!$C:$C,"="&amp;$C110))),"-")</f>
        <v>14.574172019163026</v>
      </c>
      <c r="K110" s="129">
        <f>IFERROR(IF($T$6,IF($T$1,AVERAGEIFS(Metrics!V:V,Metrics!$C:$C,"="&amp;$C110,Metrics!$AM:$AM,"=No",Metrics!$G:$G,"=Full Reporter"),AVERAGEIFS(Metrics!V:V,Metrics!$C:$C,"="&amp;$C110,Metrics!$G:$G,"=Full Reporter")),IF($T$1,AVERAGEIFS(Metrics!V:V,Metrics!$C:$C,"="&amp;$C110,Metrics!$AM:$AM,"=No"),AVERAGEIFS(Metrics!V:V,Metrics!$C:$C,"="&amp;$C110))),"-")</f>
        <v>18.020802608124256</v>
      </c>
      <c r="L110" s="129">
        <f>IFERROR(IF($T$6,IF($T$1,AVERAGEIFS(Metrics!X:X,Metrics!$C:$C,"="&amp;$C110,Metrics!$AM:$AM,"=No",Metrics!$G:$G,"=Full Reporter"),AVERAGEIFS(Metrics!X:X,Metrics!$C:$C,"="&amp;$C110,Metrics!$G:$G,"=Full Reporter")),IF($T$1,AVERAGEIFS(Metrics!X:X,Metrics!$C:$C,"="&amp;$C110,Metrics!$AM:$AM,"=No"),AVERAGEIFS(Metrics!X:X,Metrics!$C:$C,"="&amp;$C110))),"-")</f>
        <v>1.8600438430232735</v>
      </c>
      <c r="M110" s="131">
        <f>IF($T$6,IF($T$1,SUMIFS(Metrics!AA:AA,Metrics!$C:$C,"="&amp;$C110,Metrics!$AM:$AM,"=No",Metrics!$G:$G,"=Full Reporter"),SUMIFS(Metrics!AA:AA,Metrics!$C:$C,"="&amp;$C110,Metrics!$G:$G,"=Full Reporter")),IF($T$1,SUMIFS(Metrics!AA:AA,Metrics!$C:$C,"="&amp;$C110,Metrics!$AM:$AM,"=No"),SUMIFS(Metrics!AA:AA,Metrics!$C:$C,"="&amp;$C110)))</f>
        <v>140787501</v>
      </c>
      <c r="N110" s="131">
        <f>IF($T$6,IF($T$1,SUMIFS(Metrics!AC:AC,Metrics!$C:$C,"="&amp;$C110,Metrics!$AM:$AM,"=No",Metrics!$G:$G,"=Full Reporter"),SUMIFS(Metrics!AC:AC,Metrics!$C:$C,"="&amp;$C110,Metrics!$G:$G,"=Full Reporter")),IF($T$1,SUMIFS(Metrics!AC:AC,Metrics!$C:$C,"="&amp;$C110,Metrics!$AM:$AM,"=No"),SUMIFS(Metrics!AC:AC,Metrics!$C:$C,"="&amp;$C110)))</f>
        <v>548922830</v>
      </c>
      <c r="O110" s="132">
        <f>IF($T$6,IF($T$1,SUMIFS(Metrics!AE:AE,Metrics!$C:$C,"="&amp;$C110,Metrics!$AM:$AM,"=No",Metrics!$G:$G,"=Full Reporter"),SUMIFS(Metrics!AE:AE,Metrics!$C:$C,"="&amp;$C110,Metrics!$G:$G,"=Full Reporter")),IF($T$1,SUMIFS(Metrics!AE:AE,Metrics!$C:$C,"="&amp;$C110,Metrics!$AM:$AM,"=No"),SUMIFS(Metrics!AE:AE,Metrics!$C:$C,"="&amp;$C110)))</f>
        <v>129806734</v>
      </c>
      <c r="P110" s="132">
        <f>IF($T$6,IF($T$1,SUMIFS(Metrics!AG:AG,Metrics!$C:$C,"="&amp;$C110,Metrics!$AM:$AM,"=No",Metrics!$G:$G,"=Full Reporter"),SUMIFS(Metrics!AG:AG,Metrics!$C:$C,"="&amp;$C110,Metrics!$G:$G,"=Full Reporter")),IF($T$1,SUMIFS(Metrics!AG:AG,Metrics!$C:$C,"="&amp;$C110,Metrics!$AM:$AM,"=No"),SUMIFS(Metrics!AG:AG,Metrics!$C:$C,"="&amp;$C110)))</f>
        <v>4598434</v>
      </c>
      <c r="Q110" s="132">
        <f>IF($T$6,IF($T$1,SUMIFS(Metrics!AI:AI,Metrics!$C:$C,"="&amp;$C110,Metrics!$AM:$AM,"=No",Metrics!$G:$G,"=Full Reporter"),SUMIFS(Metrics!AI:AI,Metrics!$C:$C,"="&amp;$C110,Metrics!$G:$G,"=Full Reporter")),IF($T$1,SUMIFS(Metrics!AI:AI,Metrics!$C:$C,"="&amp;$C110,Metrics!$AM:$AM,"=No"),SUMIFS(Metrics!AI:AI,Metrics!$C:$C,"="&amp;$C110)))</f>
        <v>592334823</v>
      </c>
      <c r="R110" s="133">
        <f>IF($T$6,IF($T$1,SUMIFS(Metrics!AK:AK,Metrics!$C:$C,"="&amp;$C110,Metrics!$AM:$AM,"=No",Metrics!$G:$G,"=Full Reporter"),SUMIFS(Metrics!AK:AK,Metrics!$C:$C,"="&amp;$C110,Metrics!$G:$G,"=Full Reporter")),IF($T$1,SUMIFS(Metrics!AK:AK,Metrics!$C:$C,"="&amp;$C110,Metrics!$AM:$AM,"=No"),SUMIFS(Metrics!AK:AK,Metrics!$C:$C,"="&amp;$C110)))</f>
        <v>64955666</v>
      </c>
      <c r="S110" s="71"/>
      <c r="T110" s="71"/>
      <c r="U110" s="71"/>
      <c r="V110" s="71"/>
      <c r="W110" s="71"/>
      <c r="X110" s="71"/>
      <c r="Y110" s="71"/>
    </row>
    <row r="111" spans="1:25">
      <c r="A111" s="111"/>
      <c r="B111" s="111"/>
      <c r="C111" s="165" t="s">
        <v>114</v>
      </c>
      <c r="D111" s="166" t="s">
        <v>6227</v>
      </c>
      <c r="E111" s="167"/>
      <c r="F111" s="132">
        <f>IF($T$6,IF($T$1,SUMIFS(Metrics!L:L,Metrics!$C:$C,"="&amp;$C111,Metrics!$AM:$AM,"=No",Metrics!$G:$G,"=Full Reporter"),SUMIFS(Metrics!L:L,Metrics!$C:$C,"="&amp;$C111,Metrics!$G:$G,"=Full Reporter")),IF($T$1,SUMIFS(Metrics!L:L,Metrics!$C:$C,"="&amp;$C111,Metrics!$AM:$AM,"=No"),SUMIFS(Metrics!L:L,Metrics!$C:$C,"="&amp;$C111)))</f>
        <v>5172</v>
      </c>
      <c r="G111" s="129">
        <f>IFERROR(IF($T$6,IF($T$1,AVERAGEIFS(Metrics!N:N,Metrics!$C:$C,"="&amp;$C111,Metrics!$AM:$AM,"=No",Metrics!$G:$G,"=Full Reporter"),AVERAGEIFS(Metrics!N:N,Metrics!$C:$C,"="&amp;$C111,Metrics!$G:$G,"=Full Reporter")),IF($T$1,AVERAGEIFS(Metrics!N:N,Metrics!$C:$C,"="&amp;$C111,Metrics!$AM:$AM,"=No"),AVERAGEIFS(Metrics!N:N,Metrics!$C:$C,"="&amp;$C111))),"-")</f>
        <v>3.1105936061948078</v>
      </c>
      <c r="H111" s="130">
        <f>IFERROR(IF($T$6,IF($T$1,AVERAGEIFS(Metrics!P:P,Metrics!$C:$C,"="&amp;$C111,Metrics!$AM:$AM,"=No",Metrics!$G:$G,"=Full Reporter"),AVERAGEIFS(Metrics!P:P,Metrics!$C:$C,"="&amp;$C111,Metrics!$G:$G,"=Full Reporter")),IF($T$1,AVERAGEIFS(Metrics!P:P,Metrics!$C:$C,"="&amp;$C111,Metrics!$AM:$AM,"=No"),AVERAGEIFS(Metrics!P:P,Metrics!$C:$C,"="&amp;$C111))),"-")</f>
        <v>0.22395616773610244</v>
      </c>
      <c r="I111" s="129">
        <f>IFERROR(IF($T$6,IF($T$1,AVERAGEIFS(Metrics!R:R,Metrics!$C:$C,"="&amp;$C111,Metrics!$AM:$AM,"=No",Metrics!$G:$G,"=Full Reporter"),AVERAGEIFS(Metrics!R:R,Metrics!$C:$C,"="&amp;$C111,Metrics!$G:$G,"=Full Reporter")),IF($T$1,AVERAGEIFS(Metrics!R:R,Metrics!$C:$C,"="&amp;$C111,Metrics!$AM:$AM,"=No"),AVERAGEIFS(Metrics!R:R,Metrics!$C:$C,"="&amp;$C111))),"-")</f>
        <v>104.20286575332975</v>
      </c>
      <c r="J111" s="130">
        <f>IFERROR(IF($T$6,IF($T$1,AVERAGEIFS(Metrics!T:T,Metrics!$C:$C,"="&amp;$C111,Metrics!$AM:$AM,"=No",Metrics!$G:$G,"=Full Reporter"),AVERAGEIFS(Metrics!T:T,Metrics!$C:$C,"="&amp;$C111,Metrics!$G:$G,"=Full Reporter")),IF($T$1,AVERAGEIFS(Metrics!T:T,Metrics!$C:$C,"="&amp;$C111,Metrics!$AM:$AM,"=No"),AVERAGEIFS(Metrics!T:T,Metrics!$C:$C,"="&amp;$C111))),"-")</f>
        <v>12.191463634947118</v>
      </c>
      <c r="K111" s="129">
        <f>IFERROR(IF($T$6,IF($T$1,AVERAGEIFS(Metrics!V:V,Metrics!$C:$C,"="&amp;$C111,Metrics!$AM:$AM,"=No",Metrics!$G:$G,"=Full Reporter"),AVERAGEIFS(Metrics!V:V,Metrics!$C:$C,"="&amp;$C111,Metrics!$G:$G,"=Full Reporter")),IF($T$1,AVERAGEIFS(Metrics!V:V,Metrics!$C:$C,"="&amp;$C111,Metrics!$AM:$AM,"=No"),AVERAGEIFS(Metrics!V:V,Metrics!$C:$C,"="&amp;$C111))),"-")</f>
        <v>18.592046449857719</v>
      </c>
      <c r="L111" s="129">
        <f>IFERROR(IF($T$6,IF($T$1,AVERAGEIFS(Metrics!X:X,Metrics!$C:$C,"="&amp;$C111,Metrics!$AM:$AM,"=No",Metrics!$G:$G,"=Full Reporter"),AVERAGEIFS(Metrics!X:X,Metrics!$C:$C,"="&amp;$C111,Metrics!$G:$G,"=Full Reporter")),IF($T$1,AVERAGEIFS(Metrics!X:X,Metrics!$C:$C,"="&amp;$C111,Metrics!$AM:$AM,"=No"),AVERAGEIFS(Metrics!X:X,Metrics!$C:$C,"="&amp;$C111))),"-")</f>
        <v>4.0140319480098379</v>
      </c>
      <c r="M111" s="131">
        <f>IF($T$6,IF($T$1,SUMIFS(Metrics!AA:AA,Metrics!$C:$C,"="&amp;$C111,Metrics!$AM:$AM,"=No",Metrics!$G:$G,"=Full Reporter"),SUMIFS(Metrics!AA:AA,Metrics!$C:$C,"="&amp;$C111,Metrics!$G:$G,"=Full Reporter")),IF($T$1,SUMIFS(Metrics!AA:AA,Metrics!$C:$C,"="&amp;$C111,Metrics!$AM:$AM,"=No"),SUMIFS(Metrics!AA:AA,Metrics!$C:$C,"="&amp;$C111)))</f>
        <v>704297904</v>
      </c>
      <c r="N111" s="131">
        <f>IF($T$6,IF($T$1,SUMIFS(Metrics!AC:AC,Metrics!$C:$C,"="&amp;$C111,Metrics!$AM:$AM,"=No",Metrics!$G:$G,"=Full Reporter"),SUMIFS(Metrics!AC:AC,Metrics!$C:$C,"="&amp;$C111,Metrics!$G:$G,"=Full Reporter")),IF($T$1,SUMIFS(Metrics!AC:AC,Metrics!$C:$C,"="&amp;$C111,Metrics!$AM:$AM,"=No"),SUMIFS(Metrics!AC:AC,Metrics!$C:$C,"="&amp;$C111)))</f>
        <v>1933768338</v>
      </c>
      <c r="O111" s="132">
        <f>IF($T$6,IF($T$1,SUMIFS(Metrics!AE:AE,Metrics!$C:$C,"="&amp;$C111,Metrics!$AM:$AM,"=No",Metrics!$G:$G,"=Full Reporter"),SUMIFS(Metrics!AE:AE,Metrics!$C:$C,"="&amp;$C111,Metrics!$G:$G,"=Full Reporter")),IF($T$1,SUMIFS(Metrics!AE:AE,Metrics!$C:$C,"="&amp;$C111,Metrics!$AM:$AM,"=No"),SUMIFS(Metrics!AE:AE,Metrics!$C:$C,"="&amp;$C111)))</f>
        <v>451690829</v>
      </c>
      <c r="P111" s="132">
        <f>IF($T$6,IF($T$1,SUMIFS(Metrics!AG:AG,Metrics!$C:$C,"="&amp;$C111,Metrics!$AM:$AM,"=No",Metrics!$G:$G,"=Full Reporter"),SUMIFS(Metrics!AG:AG,Metrics!$C:$C,"="&amp;$C111,Metrics!$G:$G,"=Full Reporter")),IF($T$1,SUMIFS(Metrics!AG:AG,Metrics!$C:$C,"="&amp;$C111,Metrics!$AM:$AM,"=No"),SUMIFS(Metrics!AG:AG,Metrics!$C:$C,"="&amp;$C111)))</f>
        <v>13256317</v>
      </c>
      <c r="Q111" s="132">
        <f>IF($T$6,IF($T$1,SUMIFS(Metrics!AI:AI,Metrics!$C:$C,"="&amp;$C111,Metrics!$AM:$AM,"=No",Metrics!$G:$G,"=Full Reporter"),SUMIFS(Metrics!AI:AI,Metrics!$C:$C,"="&amp;$C111,Metrics!$G:$G,"=Full Reporter")),IF($T$1,SUMIFS(Metrics!AI:AI,Metrics!$C:$C,"="&amp;$C111,Metrics!$AM:$AM,"=No"),SUMIFS(Metrics!AI:AI,Metrics!$C:$C,"="&amp;$C111)))</f>
        <v>2120997640</v>
      </c>
      <c r="R111" s="133">
        <f>IF($T$6,IF($T$1,SUMIFS(Metrics!AK:AK,Metrics!$C:$C,"="&amp;$C111,Metrics!$AM:$AM,"=No",Metrics!$G:$G,"=Full Reporter"),SUMIFS(Metrics!AK:AK,Metrics!$C:$C,"="&amp;$C111,Metrics!$G:$G,"=Full Reporter")),IF($T$1,SUMIFS(Metrics!AK:AK,Metrics!$C:$C,"="&amp;$C111,Metrics!$AM:$AM,"=No"),SUMIFS(Metrics!AK:AK,Metrics!$C:$C,"="&amp;$C111)))</f>
        <v>185752328</v>
      </c>
      <c r="S111" s="71"/>
      <c r="T111" s="71"/>
      <c r="U111" s="71"/>
      <c r="V111" s="71"/>
      <c r="W111" s="71"/>
      <c r="X111" s="71"/>
      <c r="Y111" s="71"/>
    </row>
    <row r="112" spans="1:25">
      <c r="A112" s="111"/>
      <c r="B112" s="111"/>
      <c r="C112" s="165" t="s">
        <v>116</v>
      </c>
      <c r="D112" s="166" t="s">
        <v>6228</v>
      </c>
      <c r="E112" s="167"/>
      <c r="F112" s="132">
        <f>IF($T$6,IF($T$1,SUMIFS(Metrics!L:L,Metrics!$C:$C,"="&amp;$C112,Metrics!$AM:$AM,"=No",Metrics!$G:$G,"=Full Reporter"),SUMIFS(Metrics!L:L,Metrics!$C:$C,"="&amp;$C112,Metrics!$G:$G,"=Full Reporter")),IF($T$1,SUMIFS(Metrics!L:L,Metrics!$C:$C,"="&amp;$C112,Metrics!$AM:$AM,"=No"),SUMIFS(Metrics!L:L,Metrics!$C:$C,"="&amp;$C112)))</f>
        <v>2242</v>
      </c>
      <c r="G112" s="129">
        <f>IFERROR(IF($T$6,IF($T$1,AVERAGEIFS(Metrics!N:N,Metrics!$C:$C,"="&amp;$C112,Metrics!$AM:$AM,"=No",Metrics!$G:$G,"=Full Reporter"),AVERAGEIFS(Metrics!N:N,Metrics!$C:$C,"="&amp;$C112,Metrics!$G:$G,"=Full Reporter")),IF($T$1,AVERAGEIFS(Metrics!N:N,Metrics!$C:$C,"="&amp;$C112,Metrics!$AM:$AM,"=No"),AVERAGEIFS(Metrics!N:N,Metrics!$C:$C,"="&amp;$C112))),"-")</f>
        <v>9.7887156328586786E-2</v>
      </c>
      <c r="H112" s="130">
        <f>IFERROR(IF($T$6,IF($T$1,AVERAGEIFS(Metrics!P:P,Metrics!$C:$C,"="&amp;$C112,Metrics!$AM:$AM,"=No",Metrics!$G:$G,"=Full Reporter"),AVERAGEIFS(Metrics!P:P,Metrics!$C:$C,"="&amp;$C112,Metrics!$G:$G,"=Full Reporter")),IF($T$1,AVERAGEIFS(Metrics!P:P,Metrics!$C:$C,"="&amp;$C112,Metrics!$AM:$AM,"=No"),AVERAGEIFS(Metrics!P:P,Metrics!$C:$C,"="&amp;$C112))),"-")</f>
        <v>2.2132806263785273E-2</v>
      </c>
      <c r="I112" s="129">
        <f>IFERROR(IF($T$6,IF($T$1,AVERAGEIFS(Metrics!R:R,Metrics!$C:$C,"="&amp;$C112,Metrics!$AM:$AM,"=No",Metrics!$G:$G,"=Full Reporter"),AVERAGEIFS(Metrics!R:R,Metrics!$C:$C,"="&amp;$C112,Metrics!$G:$G,"=Full Reporter")),IF($T$1,AVERAGEIFS(Metrics!R:R,Metrics!$C:$C,"="&amp;$C112,Metrics!$AM:$AM,"=No"),AVERAGEIFS(Metrics!R:R,Metrics!$C:$C,"="&amp;$C112))),"-")</f>
        <v>87.288242011721394</v>
      </c>
      <c r="J112" s="130">
        <f>IFERROR(IF($T$6,IF($T$1,AVERAGEIFS(Metrics!T:T,Metrics!$C:$C,"="&amp;$C112,Metrics!$AM:$AM,"=No",Metrics!$G:$G,"=Full Reporter"),AVERAGEIFS(Metrics!T:T,Metrics!$C:$C,"="&amp;$C112,Metrics!$G:$G,"=Full Reporter")),IF($T$1,AVERAGEIFS(Metrics!T:T,Metrics!$C:$C,"="&amp;$C112,Metrics!$AM:$AM,"=No"),AVERAGEIFS(Metrics!T:T,Metrics!$C:$C,"="&amp;$C112))),"-")</f>
        <v>12.016198592424528</v>
      </c>
      <c r="K112" s="129">
        <f>IFERROR(IF($T$6,IF($T$1,AVERAGEIFS(Metrics!V:V,Metrics!$C:$C,"="&amp;$C112,Metrics!$AM:$AM,"=No",Metrics!$G:$G,"=Full Reporter"),AVERAGEIFS(Metrics!V:V,Metrics!$C:$C,"="&amp;$C112,Metrics!$G:$G,"=Full Reporter")),IF($T$1,AVERAGEIFS(Metrics!V:V,Metrics!$C:$C,"="&amp;$C112,Metrics!$AM:$AM,"=No"),AVERAGEIFS(Metrics!V:V,Metrics!$C:$C,"="&amp;$C112))),"-")</f>
        <v>20.540471069243072</v>
      </c>
      <c r="L112" s="129">
        <f>IFERROR(IF($T$6,IF($T$1,AVERAGEIFS(Metrics!X:X,Metrics!$C:$C,"="&amp;$C112,Metrics!$AM:$AM,"=No",Metrics!$G:$G,"=Full Reporter"),AVERAGEIFS(Metrics!X:X,Metrics!$C:$C,"="&amp;$C112,Metrics!$G:$G,"=Full Reporter")),IF($T$1,AVERAGEIFS(Metrics!X:X,Metrics!$C:$C,"="&amp;$C112,Metrics!$AM:$AM,"=No"),AVERAGEIFS(Metrics!X:X,Metrics!$C:$C,"="&amp;$C112))),"-")</f>
        <v>3.3301676795222179</v>
      </c>
      <c r="M112" s="131">
        <f>IF($T$6,IF($T$1,SUMIFS(Metrics!AA:AA,Metrics!$C:$C,"="&amp;$C112,Metrics!$AM:$AM,"=No",Metrics!$G:$G,"=Full Reporter"),SUMIFS(Metrics!AA:AA,Metrics!$C:$C,"="&amp;$C112,Metrics!$G:$G,"=Full Reporter")),IF($T$1,SUMIFS(Metrics!AA:AA,Metrics!$C:$C,"="&amp;$C112,Metrics!$AM:$AM,"=No"),SUMIFS(Metrics!AA:AA,Metrics!$C:$C,"="&amp;$C112)))</f>
        <v>54563835</v>
      </c>
      <c r="N112" s="131">
        <f>IF($T$6,IF($T$1,SUMIFS(Metrics!AC:AC,Metrics!$C:$C,"="&amp;$C112,Metrics!$AM:$AM,"=No",Metrics!$G:$G,"=Full Reporter"),SUMIFS(Metrics!AC:AC,Metrics!$C:$C,"="&amp;$C112,Metrics!$G:$G,"=Full Reporter")),IF($T$1,SUMIFS(Metrics!AC:AC,Metrics!$C:$C,"="&amp;$C112,Metrics!$AM:$AM,"=No"),SUMIFS(Metrics!AC:AC,Metrics!$C:$C,"="&amp;$C112)))</f>
        <v>224534436</v>
      </c>
      <c r="O112" s="132">
        <f>IF($T$6,IF($T$1,SUMIFS(Metrics!AE:AE,Metrics!$C:$C,"="&amp;$C112,Metrics!$AM:$AM,"=No",Metrics!$G:$G,"=Full Reporter"),SUMIFS(Metrics!AE:AE,Metrics!$C:$C,"="&amp;$C112,Metrics!$G:$G,"=Full Reporter")),IF($T$1,SUMIFS(Metrics!AE:AE,Metrics!$C:$C,"="&amp;$C112,Metrics!$AM:$AM,"=No"),SUMIFS(Metrics!AE:AE,Metrics!$C:$C,"="&amp;$C112)))</f>
        <v>51134174</v>
      </c>
      <c r="P112" s="132">
        <f>IF($T$6,IF($T$1,SUMIFS(Metrics!AG:AG,Metrics!$C:$C,"="&amp;$C112,Metrics!$AM:$AM,"=No",Metrics!$G:$G,"=Full Reporter"),SUMIFS(Metrics!AG:AG,Metrics!$C:$C,"="&amp;$C112,Metrics!$G:$G,"=Full Reporter")),IF($T$1,SUMIFS(Metrics!AG:AG,Metrics!$C:$C,"="&amp;$C112,Metrics!$AM:$AM,"=No"),SUMIFS(Metrics!AG:AG,Metrics!$C:$C,"="&amp;$C112)))</f>
        <v>2815646</v>
      </c>
      <c r="Q112" s="132">
        <f>IF($T$6,IF($T$1,SUMIFS(Metrics!AI:AI,Metrics!$C:$C,"="&amp;$C112,Metrics!$AM:$AM,"=No",Metrics!$G:$G,"=Full Reporter"),SUMIFS(Metrics!AI:AI,Metrics!$C:$C,"="&amp;$C112,Metrics!$G:$G,"=Full Reporter")),IF($T$1,SUMIFS(Metrics!AI:AI,Metrics!$C:$C,"="&amp;$C112,Metrics!$AM:$AM,"=No"),SUMIFS(Metrics!AI:AI,Metrics!$C:$C,"="&amp;$C112)))</f>
        <v>224157854</v>
      </c>
      <c r="R112" s="133">
        <f>IF($T$6,IF($T$1,SUMIFS(Metrics!AK:AK,Metrics!$C:$C,"="&amp;$C112,Metrics!$AM:$AM,"=No",Metrics!$G:$G,"=Full Reporter"),SUMIFS(Metrics!AK:AK,Metrics!$C:$C,"="&amp;$C112,Metrics!$G:$G,"=Full Reporter")),IF($T$1,SUMIFS(Metrics!AK:AK,Metrics!$C:$C,"="&amp;$C112,Metrics!$AM:$AM,"=No"),SUMIFS(Metrics!AK:AK,Metrics!$C:$C,"="&amp;$C112)))</f>
        <v>28330875</v>
      </c>
      <c r="S112" s="71"/>
      <c r="T112" s="71"/>
      <c r="U112" s="71"/>
      <c r="V112" s="71"/>
      <c r="W112" s="71"/>
      <c r="X112" s="71"/>
      <c r="Y112" s="71"/>
    </row>
    <row r="113" spans="1:25">
      <c r="A113" s="111"/>
      <c r="B113" s="111"/>
      <c r="C113" s="165" t="s">
        <v>125</v>
      </c>
      <c r="D113" s="166" t="s">
        <v>6229</v>
      </c>
      <c r="E113" s="167"/>
      <c r="F113" s="132">
        <f>IF($T$6,IF($T$1,SUMIFS(Metrics!L:L,Metrics!$C:$C,"="&amp;$C113,Metrics!$AM:$AM,"=No",Metrics!$G:$G,"=Full Reporter"),SUMIFS(Metrics!L:L,Metrics!$C:$C,"="&amp;$C113,Metrics!$G:$G,"=Full Reporter")),IF($T$1,SUMIFS(Metrics!L:L,Metrics!$C:$C,"="&amp;$C113,Metrics!$AM:$AM,"=No"),SUMIFS(Metrics!L:L,Metrics!$C:$C,"="&amp;$C113)))</f>
        <v>304</v>
      </c>
      <c r="G113" s="129">
        <f>IFERROR(IF($T$6,IF($T$1,AVERAGEIFS(Metrics!N:N,Metrics!$C:$C,"="&amp;$C113,Metrics!$AM:$AM,"=No",Metrics!$G:$G,"=Full Reporter"),AVERAGEIFS(Metrics!N:N,Metrics!$C:$C,"="&amp;$C113,Metrics!$G:$G,"=Full Reporter")),IF($T$1,AVERAGEIFS(Metrics!N:N,Metrics!$C:$C,"="&amp;$C113,Metrics!$AM:$AM,"=No"),AVERAGEIFS(Metrics!N:N,Metrics!$C:$C,"="&amp;$C113))),"-")</f>
        <v>1.3614849772543418</v>
      </c>
      <c r="H113" s="130">
        <f>IFERROR(IF($T$6,IF($T$1,AVERAGEIFS(Metrics!P:P,Metrics!$C:$C,"="&amp;$C113,Metrics!$AM:$AM,"=No",Metrics!$G:$G,"=Full Reporter"),AVERAGEIFS(Metrics!P:P,Metrics!$C:$C,"="&amp;$C113,Metrics!$G:$G,"=Full Reporter")),IF($T$1,AVERAGEIFS(Metrics!P:P,Metrics!$C:$C,"="&amp;$C113,Metrics!$AM:$AM,"=No"),AVERAGEIFS(Metrics!P:P,Metrics!$C:$C,"="&amp;$C113))),"-")</f>
        <v>8.3848070459898866E-2</v>
      </c>
      <c r="I113" s="129">
        <f>IFERROR(IF($T$6,IF($T$1,AVERAGEIFS(Metrics!R:R,Metrics!$C:$C,"="&amp;$C113,Metrics!$AM:$AM,"=No",Metrics!$G:$G,"=Full Reporter"),AVERAGEIFS(Metrics!R:R,Metrics!$C:$C,"="&amp;$C113,Metrics!$G:$G,"=Full Reporter")),IF($T$1,AVERAGEIFS(Metrics!R:R,Metrics!$C:$C,"="&amp;$C113,Metrics!$AM:$AM,"=No"),AVERAGEIFS(Metrics!R:R,Metrics!$C:$C,"="&amp;$C113))),"-")</f>
        <v>96.686462969828355</v>
      </c>
      <c r="J113" s="130">
        <f>IFERROR(IF($T$6,IF($T$1,AVERAGEIFS(Metrics!T:T,Metrics!$C:$C,"="&amp;$C113,Metrics!$AM:$AM,"=No",Metrics!$G:$G,"=Full Reporter"),AVERAGEIFS(Metrics!T:T,Metrics!$C:$C,"="&amp;$C113,Metrics!$G:$G,"=Full Reporter")),IF($T$1,AVERAGEIFS(Metrics!T:T,Metrics!$C:$C,"="&amp;$C113,Metrics!$AM:$AM,"=No"),AVERAGEIFS(Metrics!T:T,Metrics!$C:$C,"="&amp;$C113))),"-")</f>
        <v>8.380036170659988</v>
      </c>
      <c r="K113" s="129">
        <f>IFERROR(IF($T$6,IF($T$1,AVERAGEIFS(Metrics!V:V,Metrics!$C:$C,"="&amp;$C113,Metrics!$AM:$AM,"=No",Metrics!$G:$G,"=Full Reporter"),AVERAGEIFS(Metrics!V:V,Metrics!$C:$C,"="&amp;$C113,Metrics!$G:$G,"=Full Reporter")),IF($T$1,AVERAGEIFS(Metrics!V:V,Metrics!$C:$C,"="&amp;$C113,Metrics!$AM:$AM,"=No"),AVERAGEIFS(Metrics!V:V,Metrics!$C:$C,"="&amp;$C113))),"-")</f>
        <v>32.185227110009855</v>
      </c>
      <c r="L113" s="129">
        <f>IFERROR(IF($T$6,IF($T$1,AVERAGEIFS(Metrics!X:X,Metrics!$C:$C,"="&amp;$C113,Metrics!$AM:$AM,"=No",Metrics!$G:$G,"=Full Reporter"),AVERAGEIFS(Metrics!X:X,Metrics!$C:$C,"="&amp;$C113,Metrics!$G:$G,"=Full Reporter")),IF($T$1,AVERAGEIFS(Metrics!X:X,Metrics!$C:$C,"="&amp;$C113,Metrics!$AM:$AM,"=No"),AVERAGEIFS(Metrics!X:X,Metrics!$C:$C,"="&amp;$C113))),"-")</f>
        <v>2.7869926860368253</v>
      </c>
      <c r="M113" s="131">
        <f>IF($T$6,IF($T$1,SUMIFS(Metrics!AA:AA,Metrics!$C:$C,"="&amp;$C113,Metrics!$AM:$AM,"=No",Metrics!$G:$G,"=Full Reporter"),SUMIFS(Metrics!AA:AA,Metrics!$C:$C,"="&amp;$C113,Metrics!$G:$G,"=Full Reporter")),IF($T$1,SUMIFS(Metrics!AA:AA,Metrics!$C:$C,"="&amp;$C113,Metrics!$AM:$AM,"=No"),SUMIFS(Metrics!AA:AA,Metrics!$C:$C,"="&amp;$C113)))</f>
        <v>19951729</v>
      </c>
      <c r="N113" s="131">
        <f>IF($T$6,IF($T$1,SUMIFS(Metrics!AC:AC,Metrics!$C:$C,"="&amp;$C113,Metrics!$AM:$AM,"=No",Metrics!$G:$G,"=Full Reporter"),SUMIFS(Metrics!AC:AC,Metrics!$C:$C,"="&amp;$C113,Metrics!$G:$G,"=Full Reporter")),IF($T$1,SUMIFS(Metrics!AC:AC,Metrics!$C:$C,"="&amp;$C113,Metrics!$AM:$AM,"=No"),SUMIFS(Metrics!AC:AC,Metrics!$C:$C,"="&amp;$C113)))</f>
        <v>100949162</v>
      </c>
      <c r="O113" s="132">
        <f>IF($T$6,IF($T$1,SUMIFS(Metrics!AE:AE,Metrics!$C:$C,"="&amp;$C113,Metrics!$AM:$AM,"=No",Metrics!$G:$G,"=Full Reporter"),SUMIFS(Metrics!AE:AE,Metrics!$C:$C,"="&amp;$C113,Metrics!$G:$G,"=Full Reporter")),IF($T$1,SUMIFS(Metrics!AE:AE,Metrics!$C:$C,"="&amp;$C113,Metrics!$AM:$AM,"=No"),SUMIFS(Metrics!AE:AE,Metrics!$C:$C,"="&amp;$C113)))</f>
        <v>18476860</v>
      </c>
      <c r="P113" s="132">
        <f>IF($T$6,IF($T$1,SUMIFS(Metrics!AG:AG,Metrics!$C:$C,"="&amp;$C113,Metrics!$AM:$AM,"=No",Metrics!$G:$G,"=Full Reporter"),SUMIFS(Metrics!AG:AG,Metrics!$C:$C,"="&amp;$C113,Metrics!$G:$G,"=Full Reporter")),IF($T$1,SUMIFS(Metrics!AG:AG,Metrics!$C:$C,"="&amp;$C113,Metrics!$AM:$AM,"=No"),SUMIFS(Metrics!AG:AG,Metrics!$C:$C,"="&amp;$C113)))</f>
        <v>879363</v>
      </c>
      <c r="Q113" s="132">
        <f>IF($T$6,IF($T$1,SUMIFS(Metrics!AI:AI,Metrics!$C:$C,"="&amp;$C113,Metrics!$AM:$AM,"=No",Metrics!$G:$G,"=Full Reporter"),SUMIFS(Metrics!AI:AI,Metrics!$C:$C,"="&amp;$C113,Metrics!$G:$G,"=Full Reporter")),IF($T$1,SUMIFS(Metrics!AI:AI,Metrics!$C:$C,"="&amp;$C113,Metrics!$AM:$AM,"=No"),SUMIFS(Metrics!AI:AI,Metrics!$C:$C,"="&amp;$C113)))</f>
        <v>84689807</v>
      </c>
      <c r="R113" s="133">
        <f>IF($T$6,IF($T$1,SUMIFS(Metrics!AK:AK,Metrics!$C:$C,"="&amp;$C113,Metrics!$AM:$AM,"=No",Metrics!$G:$G,"=Full Reporter"),SUMIFS(Metrics!AK:AK,Metrics!$C:$C,"="&amp;$C113,Metrics!$G:$G,"=Full Reporter")),IF($T$1,SUMIFS(Metrics!AK:AK,Metrics!$C:$C,"="&amp;$C113,Metrics!$AM:$AM,"=No"),SUMIFS(Metrics!AK:AK,Metrics!$C:$C,"="&amp;$C113)))</f>
        <v>11647689</v>
      </c>
      <c r="S113" s="71"/>
      <c r="T113" s="71"/>
      <c r="U113" s="71"/>
      <c r="V113" s="71"/>
      <c r="W113" s="71"/>
      <c r="X113" s="71"/>
      <c r="Y113" s="71"/>
    </row>
    <row r="114" spans="1:25">
      <c r="A114" s="111"/>
      <c r="B114" s="111"/>
      <c r="C114" s="165" t="s">
        <v>126</v>
      </c>
      <c r="D114" s="166" t="s">
        <v>6230</v>
      </c>
      <c r="E114" s="167"/>
      <c r="F114" s="132">
        <f>IF($T$6,IF($T$1,SUMIFS(Metrics!L:L,Metrics!$C:$C,"="&amp;$C114,Metrics!$AM:$AM,"=No",Metrics!$G:$G,"=Full Reporter"),SUMIFS(Metrics!L:L,Metrics!$C:$C,"="&amp;$C114,Metrics!$G:$G,"=Full Reporter")),IF($T$1,SUMIFS(Metrics!L:L,Metrics!$C:$C,"="&amp;$C114,Metrics!$AM:$AM,"=No"),SUMIFS(Metrics!L:L,Metrics!$C:$C,"="&amp;$C114)))</f>
        <v>568</v>
      </c>
      <c r="G114" s="129">
        <f>IFERROR(IF($T$6,IF($T$1,AVERAGEIFS(Metrics!N:N,Metrics!$C:$C,"="&amp;$C114,Metrics!$AM:$AM,"=No",Metrics!$G:$G,"=Full Reporter"),AVERAGEIFS(Metrics!N:N,Metrics!$C:$C,"="&amp;$C114,Metrics!$G:$G,"=Full Reporter")),IF($T$1,AVERAGEIFS(Metrics!N:N,Metrics!$C:$C,"="&amp;$C114,Metrics!$AM:$AM,"=No"),AVERAGEIFS(Metrics!N:N,Metrics!$C:$C,"="&amp;$C114))),"-")</f>
        <v>1.6072045695625703</v>
      </c>
      <c r="H114" s="130">
        <f>IFERROR(IF($T$6,IF($T$1,AVERAGEIFS(Metrics!P:P,Metrics!$C:$C,"="&amp;$C114,Metrics!$AM:$AM,"=No",Metrics!$G:$G,"=Full Reporter"),AVERAGEIFS(Metrics!P:P,Metrics!$C:$C,"="&amp;$C114,Metrics!$G:$G,"=Full Reporter")),IF($T$1,AVERAGEIFS(Metrics!P:P,Metrics!$C:$C,"="&amp;$C114,Metrics!$AM:$AM,"=No"),AVERAGEIFS(Metrics!P:P,Metrics!$C:$C,"="&amp;$C114))),"-")</f>
        <v>9.4287007390102873E-2</v>
      </c>
      <c r="I114" s="129">
        <f>IFERROR(IF($T$6,IF($T$1,AVERAGEIFS(Metrics!R:R,Metrics!$C:$C,"="&amp;$C114,Metrics!$AM:$AM,"=No",Metrics!$G:$G,"=Full Reporter"),AVERAGEIFS(Metrics!R:R,Metrics!$C:$C,"="&amp;$C114,Metrics!$G:$G,"=Full Reporter")),IF($T$1,AVERAGEIFS(Metrics!R:R,Metrics!$C:$C,"="&amp;$C114,Metrics!$AM:$AM,"=No"),AVERAGEIFS(Metrics!R:R,Metrics!$C:$C,"="&amp;$C114))),"-")</f>
        <v>57.978663653156936</v>
      </c>
      <c r="J114" s="130">
        <f>IFERROR(IF($T$6,IF($T$1,AVERAGEIFS(Metrics!T:T,Metrics!$C:$C,"="&amp;$C114,Metrics!$AM:$AM,"=No",Metrics!$G:$G,"=Full Reporter"),AVERAGEIFS(Metrics!T:T,Metrics!$C:$C,"="&amp;$C114,Metrics!$G:$G,"=Full Reporter")),IF($T$1,AVERAGEIFS(Metrics!T:T,Metrics!$C:$C,"="&amp;$C114,Metrics!$AM:$AM,"=No"),AVERAGEIFS(Metrics!T:T,Metrics!$C:$C,"="&amp;$C114))),"-")</f>
        <v>6.6760717657586728</v>
      </c>
      <c r="K114" s="129">
        <f>IFERROR(IF($T$6,IF($T$1,AVERAGEIFS(Metrics!V:V,Metrics!$C:$C,"="&amp;$C114,Metrics!$AM:$AM,"=No",Metrics!$G:$G,"=Full Reporter"),AVERAGEIFS(Metrics!V:V,Metrics!$C:$C,"="&amp;$C114,Metrics!$G:$G,"=Full Reporter")),IF($T$1,AVERAGEIFS(Metrics!V:V,Metrics!$C:$C,"="&amp;$C114,Metrics!$AM:$AM,"=No"),AVERAGEIFS(Metrics!V:V,Metrics!$C:$C,"="&amp;$C114))),"-")</f>
        <v>20.14890468947079</v>
      </c>
      <c r="L114" s="129">
        <f>IFERROR(IF($T$6,IF($T$1,AVERAGEIFS(Metrics!X:X,Metrics!$C:$C,"="&amp;$C114,Metrics!$AM:$AM,"=No",Metrics!$G:$G,"=Full Reporter"),AVERAGEIFS(Metrics!X:X,Metrics!$C:$C,"="&amp;$C114,Metrics!$G:$G,"=Full Reporter")),IF($T$1,AVERAGEIFS(Metrics!X:X,Metrics!$C:$C,"="&amp;$C114,Metrics!$AM:$AM,"=No"),AVERAGEIFS(Metrics!X:X,Metrics!$C:$C,"="&amp;$C114))),"-")</f>
        <v>3.0557987657258203</v>
      </c>
      <c r="M114" s="131">
        <f>IF($T$6,IF($T$1,SUMIFS(Metrics!AA:AA,Metrics!$C:$C,"="&amp;$C114,Metrics!$AM:$AM,"=No",Metrics!$G:$G,"=Full Reporter"),SUMIFS(Metrics!AA:AA,Metrics!$C:$C,"="&amp;$C114,Metrics!$G:$G,"=Full Reporter")),IF($T$1,SUMIFS(Metrics!AA:AA,Metrics!$C:$C,"="&amp;$C114,Metrics!$AM:$AM,"=No"),SUMIFS(Metrics!AA:AA,Metrics!$C:$C,"="&amp;$C114)))</f>
        <v>9547309</v>
      </c>
      <c r="N114" s="131">
        <f>IF($T$6,IF($T$1,SUMIFS(Metrics!AC:AC,Metrics!$C:$C,"="&amp;$C114,Metrics!$AM:$AM,"=No",Metrics!$G:$G,"=Full Reporter"),SUMIFS(Metrics!AC:AC,Metrics!$C:$C,"="&amp;$C114,Metrics!$G:$G,"=Full Reporter")),IF($T$1,SUMIFS(Metrics!AC:AC,Metrics!$C:$C,"="&amp;$C114,Metrics!$AM:$AM,"=No"),SUMIFS(Metrics!AC:AC,Metrics!$C:$C,"="&amp;$C114)))</f>
        <v>72157086</v>
      </c>
      <c r="O114" s="132">
        <f>IF($T$6,IF($T$1,SUMIFS(Metrics!AE:AE,Metrics!$C:$C,"="&amp;$C114,Metrics!$AM:$AM,"=No",Metrics!$G:$G,"=Full Reporter"),SUMIFS(Metrics!AE:AE,Metrics!$C:$C,"="&amp;$C114,Metrics!$G:$G,"=Full Reporter")),IF($T$1,SUMIFS(Metrics!AE:AE,Metrics!$C:$C,"="&amp;$C114,Metrics!$AM:$AM,"=No"),SUMIFS(Metrics!AE:AE,Metrics!$C:$C,"="&amp;$C114)))</f>
        <v>12681902</v>
      </c>
      <c r="P114" s="132">
        <f>IF($T$6,IF($T$1,SUMIFS(Metrics!AG:AG,Metrics!$C:$C,"="&amp;$C114,Metrics!$AM:$AM,"=No",Metrics!$G:$G,"=Full Reporter"),SUMIFS(Metrics!AG:AG,Metrics!$C:$C,"="&amp;$C114,Metrics!$G:$G,"=Full Reporter")),IF($T$1,SUMIFS(Metrics!AG:AG,Metrics!$C:$C,"="&amp;$C114,Metrics!$AM:$AM,"=No"),SUMIFS(Metrics!AG:AG,Metrics!$C:$C,"="&amp;$C114)))</f>
        <v>1165563</v>
      </c>
      <c r="Q114" s="132">
        <f>IF($T$6,IF($T$1,SUMIFS(Metrics!AI:AI,Metrics!$C:$C,"="&amp;$C114,Metrics!$AM:$AM,"=No",Metrics!$G:$G,"=Full Reporter"),SUMIFS(Metrics!AI:AI,Metrics!$C:$C,"="&amp;$C114,Metrics!$G:$G,"=Full Reporter")),IF($T$1,SUMIFS(Metrics!AI:AI,Metrics!$C:$C,"="&amp;$C114,Metrics!$AM:$AM,"=No"),SUMIFS(Metrics!AI:AI,Metrics!$C:$C,"="&amp;$C114)))</f>
        <v>41346892</v>
      </c>
      <c r="R114" s="133">
        <f>IF($T$6,IF($T$1,SUMIFS(Metrics!AK:AK,Metrics!$C:$C,"="&amp;$C114,Metrics!$AM:$AM,"=No",Metrics!$G:$G,"=Full Reporter"),SUMIFS(Metrics!AK:AK,Metrics!$C:$C,"="&amp;$C114,Metrics!$G:$G,"=Full Reporter")),IF($T$1,SUMIFS(Metrics!AK:AK,Metrics!$C:$C,"="&amp;$C114,Metrics!$AM:$AM,"=No"),SUMIFS(Metrics!AK:AK,Metrics!$C:$C,"="&amp;$C114)))</f>
        <v>19294598</v>
      </c>
      <c r="S114" s="71"/>
      <c r="T114" s="71"/>
      <c r="U114" s="71"/>
      <c r="V114" s="71"/>
      <c r="W114" s="71"/>
      <c r="X114" s="71"/>
      <c r="Y114" s="71"/>
    </row>
    <row r="115" spans="1:25">
      <c r="A115" s="111"/>
      <c r="B115" s="111"/>
      <c r="C115" s="165" t="s">
        <v>127</v>
      </c>
      <c r="D115" s="166" t="s">
        <v>6231</v>
      </c>
      <c r="E115" s="167"/>
      <c r="F115" s="132">
        <f>IF($T$6,IF($T$1,SUMIFS(Metrics!L:L,Metrics!$C:$C,"="&amp;$C115,Metrics!$AM:$AM,"=No",Metrics!$G:$G,"=Full Reporter"),SUMIFS(Metrics!L:L,Metrics!$C:$C,"="&amp;$C115,Metrics!$G:$G,"=Full Reporter")),IF($T$1,SUMIFS(Metrics!L:L,Metrics!$C:$C,"="&amp;$C115,Metrics!$AM:$AM,"=No"),SUMIFS(Metrics!L:L,Metrics!$C:$C,"="&amp;$C115)))</f>
        <v>357</v>
      </c>
      <c r="G115" s="129">
        <f>IFERROR(IF($T$6,IF($T$1,AVERAGEIFS(Metrics!N:N,Metrics!$C:$C,"="&amp;$C115,Metrics!$AM:$AM,"=No",Metrics!$G:$G,"=Full Reporter"),AVERAGEIFS(Metrics!N:N,Metrics!$C:$C,"="&amp;$C115,Metrics!$G:$G,"=Full Reporter")),IF($T$1,AVERAGEIFS(Metrics!N:N,Metrics!$C:$C,"="&amp;$C115,Metrics!$AM:$AM,"=No"),AVERAGEIFS(Metrics!N:N,Metrics!$C:$C,"="&amp;$C115))),"-")</f>
        <v>1.2706238435957966</v>
      </c>
      <c r="H115" s="130">
        <f>IFERROR(IF($T$6,IF($T$1,AVERAGEIFS(Metrics!P:P,Metrics!$C:$C,"="&amp;$C115,Metrics!$AM:$AM,"=No",Metrics!$G:$G,"=Full Reporter"),AVERAGEIFS(Metrics!P:P,Metrics!$C:$C,"="&amp;$C115,Metrics!$G:$G,"=Full Reporter")),IF($T$1,AVERAGEIFS(Metrics!P:P,Metrics!$C:$C,"="&amp;$C115,Metrics!$AM:$AM,"=No"),AVERAGEIFS(Metrics!P:P,Metrics!$C:$C,"="&amp;$C115))),"-")</f>
        <v>0.10699534653469638</v>
      </c>
      <c r="I115" s="129">
        <f>IFERROR(IF($T$6,IF($T$1,AVERAGEIFS(Metrics!R:R,Metrics!$C:$C,"="&amp;$C115,Metrics!$AM:$AM,"=No",Metrics!$G:$G,"=Full Reporter"),AVERAGEIFS(Metrics!R:R,Metrics!$C:$C,"="&amp;$C115,Metrics!$G:$G,"=Full Reporter")),IF($T$1,AVERAGEIFS(Metrics!R:R,Metrics!$C:$C,"="&amp;$C115,Metrics!$AM:$AM,"=No"),AVERAGEIFS(Metrics!R:R,Metrics!$C:$C,"="&amp;$C115))),"-")</f>
        <v>51.727840362519871</v>
      </c>
      <c r="J115" s="130">
        <f>IFERROR(IF($T$6,IF($T$1,AVERAGEIFS(Metrics!T:T,Metrics!$C:$C,"="&amp;$C115,Metrics!$AM:$AM,"=No",Metrics!$G:$G,"=Full Reporter"),AVERAGEIFS(Metrics!T:T,Metrics!$C:$C,"="&amp;$C115,Metrics!$G:$G,"=Full Reporter")),IF($T$1,AVERAGEIFS(Metrics!T:T,Metrics!$C:$C,"="&amp;$C115,Metrics!$AM:$AM,"=No"),AVERAGEIFS(Metrics!T:T,Metrics!$C:$C,"="&amp;$C115))),"-")</f>
        <v>4.6649442426248902</v>
      </c>
      <c r="K115" s="129">
        <f>IFERROR(IF($T$6,IF($T$1,AVERAGEIFS(Metrics!V:V,Metrics!$C:$C,"="&amp;$C115,Metrics!$AM:$AM,"=No",Metrics!$G:$G,"=Full Reporter"),AVERAGEIFS(Metrics!V:V,Metrics!$C:$C,"="&amp;$C115,Metrics!$G:$G,"=Full Reporter")),IF($T$1,AVERAGEIFS(Metrics!V:V,Metrics!$C:$C,"="&amp;$C115,Metrics!$AM:$AM,"=No"),AVERAGEIFS(Metrics!V:V,Metrics!$C:$C,"="&amp;$C115))),"-")</f>
        <v>17.289559446105343</v>
      </c>
      <c r="L115" s="129">
        <f>IFERROR(IF($T$6,IF($T$1,AVERAGEIFS(Metrics!X:X,Metrics!$C:$C,"="&amp;$C115,Metrics!$AM:$AM,"=No",Metrics!$G:$G,"=Full Reporter"),AVERAGEIFS(Metrics!X:X,Metrics!$C:$C,"="&amp;$C115,Metrics!$G:$G,"=Full Reporter")),IF($T$1,AVERAGEIFS(Metrics!X:X,Metrics!$C:$C,"="&amp;$C115,Metrics!$AM:$AM,"=No"),AVERAGEIFS(Metrics!X:X,Metrics!$C:$C,"="&amp;$C115))),"-")</f>
        <v>2.9352647928923061</v>
      </c>
      <c r="M115" s="131">
        <f>IF($T$6,IF($T$1,SUMIFS(Metrics!AA:AA,Metrics!$C:$C,"="&amp;$C115,Metrics!$AM:$AM,"=No",Metrics!$G:$G,"=Full Reporter"),SUMIFS(Metrics!AA:AA,Metrics!$C:$C,"="&amp;$C115,Metrics!$G:$G,"=Full Reporter")),IF($T$1,SUMIFS(Metrics!AA:AA,Metrics!$C:$C,"="&amp;$C115,Metrics!$AM:$AM,"=No"),SUMIFS(Metrics!AA:AA,Metrics!$C:$C,"="&amp;$C115)))</f>
        <v>2888134</v>
      </c>
      <c r="N115" s="131">
        <f>IF($T$6,IF($T$1,SUMIFS(Metrics!AC:AC,Metrics!$C:$C,"="&amp;$C115,Metrics!$AM:$AM,"=No",Metrics!$G:$G,"=Full Reporter"),SUMIFS(Metrics!AC:AC,Metrics!$C:$C,"="&amp;$C115,Metrics!$G:$G,"=Full Reporter")),IF($T$1,SUMIFS(Metrics!AC:AC,Metrics!$C:$C,"="&amp;$C115,Metrics!$AM:$AM,"=No"),SUMIFS(Metrics!AC:AC,Metrics!$C:$C,"="&amp;$C115)))</f>
        <v>26188460</v>
      </c>
      <c r="O115" s="132">
        <f>IF($T$6,IF($T$1,SUMIFS(Metrics!AE:AE,Metrics!$C:$C,"="&amp;$C115,Metrics!$AM:$AM,"=No",Metrics!$G:$G,"=Full Reporter"),SUMIFS(Metrics!AE:AE,Metrics!$C:$C,"="&amp;$C115,Metrics!$G:$G,"=Full Reporter")),IF($T$1,SUMIFS(Metrics!AE:AE,Metrics!$C:$C,"="&amp;$C115,Metrics!$AM:$AM,"=No"),SUMIFS(Metrics!AE:AE,Metrics!$C:$C,"="&amp;$C115)))</f>
        <v>2888813</v>
      </c>
      <c r="P115" s="132">
        <f>IF($T$6,IF($T$1,SUMIFS(Metrics!AG:AG,Metrics!$C:$C,"="&amp;$C115,Metrics!$AM:$AM,"=No",Metrics!$G:$G,"=Full Reporter"),SUMIFS(Metrics!AG:AG,Metrics!$C:$C,"="&amp;$C115,Metrics!$G:$G,"=Full Reporter")),IF($T$1,SUMIFS(Metrics!AG:AG,Metrics!$C:$C,"="&amp;$C115,Metrics!$AM:$AM,"=No"),SUMIFS(Metrics!AG:AG,Metrics!$C:$C,"="&amp;$C115)))</f>
        <v>515370</v>
      </c>
      <c r="Q115" s="132">
        <f>IF($T$6,IF($T$1,SUMIFS(Metrics!AI:AI,Metrics!$C:$C,"="&amp;$C115,Metrics!$AM:$AM,"=No",Metrics!$G:$G,"=Full Reporter"),SUMIFS(Metrics!AI:AI,Metrics!$C:$C,"="&amp;$C115,Metrics!$G:$G,"=Full Reporter")),IF($T$1,SUMIFS(Metrics!AI:AI,Metrics!$C:$C,"="&amp;$C115,Metrics!$AM:$AM,"=No"),SUMIFS(Metrics!AI:AI,Metrics!$C:$C,"="&amp;$C115)))</f>
        <v>4749240</v>
      </c>
      <c r="R115" s="133">
        <f>IF($T$6,IF($T$1,SUMIFS(Metrics!AK:AK,Metrics!$C:$C,"="&amp;$C115,Metrics!$AM:$AM,"=No",Metrics!$G:$G,"=Full Reporter"),SUMIFS(Metrics!AK:AK,Metrics!$C:$C,"="&amp;$C115,Metrics!$G:$G,"=Full Reporter")),IF($T$1,SUMIFS(Metrics!AK:AK,Metrics!$C:$C,"="&amp;$C115,Metrics!$AM:$AM,"=No"),SUMIFS(Metrics!AK:AK,Metrics!$C:$C,"="&amp;$C115)))</f>
        <v>7042741</v>
      </c>
      <c r="S115" s="71"/>
      <c r="T115" s="71"/>
      <c r="U115" s="71"/>
      <c r="V115" s="71"/>
      <c r="W115" s="71"/>
      <c r="X115" s="71"/>
      <c r="Y115" s="71"/>
    </row>
    <row r="116" spans="1:25">
      <c r="A116" s="111"/>
      <c r="B116" s="111"/>
      <c r="C116" s="165" t="s">
        <v>129</v>
      </c>
      <c r="D116" s="166" t="s">
        <v>6232</v>
      </c>
      <c r="E116" s="167"/>
      <c r="F116" s="132">
        <f>IF($T$6,IF($T$1,SUMIFS(Metrics!L:L,Metrics!$C:$C,"="&amp;$C116,Metrics!$AM:$AM,"=No",Metrics!$G:$G,"=Full Reporter"),SUMIFS(Metrics!L:L,Metrics!$C:$C,"="&amp;$C116,Metrics!$G:$G,"=Full Reporter")),IF($T$1,SUMIFS(Metrics!L:L,Metrics!$C:$C,"="&amp;$C116,Metrics!$AM:$AM,"=No"),SUMIFS(Metrics!L:L,Metrics!$C:$C,"="&amp;$C116)))</f>
        <v>1813</v>
      </c>
      <c r="G116" s="129">
        <f>IFERROR(IF($T$6,IF($T$1,AVERAGEIFS(Metrics!N:N,Metrics!$C:$C,"="&amp;$C116,Metrics!$AM:$AM,"=No",Metrics!$G:$G,"=Full Reporter"),AVERAGEIFS(Metrics!N:N,Metrics!$C:$C,"="&amp;$C116,Metrics!$G:$G,"=Full Reporter")),IF($T$1,AVERAGEIFS(Metrics!N:N,Metrics!$C:$C,"="&amp;$C116,Metrics!$AM:$AM,"=No"),AVERAGEIFS(Metrics!N:N,Metrics!$C:$C,"="&amp;$C116))),"-")</f>
        <v>1.9295765232816591</v>
      </c>
      <c r="H116" s="130">
        <f>IFERROR(IF($T$6,IF($T$1,AVERAGEIFS(Metrics!P:P,Metrics!$C:$C,"="&amp;$C116,Metrics!$AM:$AM,"=No",Metrics!$G:$G,"=Full Reporter"),AVERAGEIFS(Metrics!P:P,Metrics!$C:$C,"="&amp;$C116,Metrics!$G:$G,"=Full Reporter")),IF($T$1,AVERAGEIFS(Metrics!P:P,Metrics!$C:$C,"="&amp;$C116,Metrics!$AM:$AM,"=No"),AVERAGEIFS(Metrics!P:P,Metrics!$C:$C,"="&amp;$C116))),"-")</f>
        <v>0.17493650432555266</v>
      </c>
      <c r="I116" s="129">
        <f>IFERROR(IF($T$6,IF($T$1,AVERAGEIFS(Metrics!R:R,Metrics!$C:$C,"="&amp;$C116,Metrics!$AM:$AM,"=No",Metrics!$G:$G,"=Full Reporter"),AVERAGEIFS(Metrics!R:R,Metrics!$C:$C,"="&amp;$C116,Metrics!$G:$G,"=Full Reporter")),IF($T$1,AVERAGEIFS(Metrics!R:R,Metrics!$C:$C,"="&amp;$C116,Metrics!$AM:$AM,"=No"),AVERAGEIFS(Metrics!R:R,Metrics!$C:$C,"="&amp;$C116))),"-")</f>
        <v>77.095629782728224</v>
      </c>
      <c r="J116" s="130">
        <f>IFERROR(IF($T$6,IF($T$1,AVERAGEIFS(Metrics!T:T,Metrics!$C:$C,"="&amp;$C116,Metrics!$AM:$AM,"=No",Metrics!$G:$G,"=Full Reporter"),AVERAGEIFS(Metrics!T:T,Metrics!$C:$C,"="&amp;$C116,Metrics!$G:$G,"=Full Reporter")),IF($T$1,AVERAGEIFS(Metrics!T:T,Metrics!$C:$C,"="&amp;$C116,Metrics!$AM:$AM,"=No"),AVERAGEIFS(Metrics!T:T,Metrics!$C:$C,"="&amp;$C116))),"-")</f>
        <v>9.8392312046247312</v>
      </c>
      <c r="K116" s="129">
        <f>IFERROR(IF($T$6,IF($T$1,AVERAGEIFS(Metrics!V:V,Metrics!$C:$C,"="&amp;$C116,Metrics!$AM:$AM,"=No",Metrics!$G:$G,"=Full Reporter"),AVERAGEIFS(Metrics!V:V,Metrics!$C:$C,"="&amp;$C116,Metrics!$G:$G,"=Full Reporter")),IF($T$1,AVERAGEIFS(Metrics!V:V,Metrics!$C:$C,"="&amp;$C116,Metrics!$AM:$AM,"=No"),AVERAGEIFS(Metrics!V:V,Metrics!$C:$C,"="&amp;$C116))),"-")</f>
        <v>17.649284911179308</v>
      </c>
      <c r="L116" s="129">
        <f>IFERROR(IF($T$6,IF($T$1,AVERAGEIFS(Metrics!X:X,Metrics!$C:$C,"="&amp;$C116,Metrics!$AM:$AM,"=No",Metrics!$G:$G,"=Full Reporter"),AVERAGEIFS(Metrics!X:X,Metrics!$C:$C,"="&amp;$C116,Metrics!$G:$G,"=Full Reporter")),IF($T$1,AVERAGEIFS(Metrics!X:X,Metrics!$C:$C,"="&amp;$C116,Metrics!$AM:$AM,"=No"),AVERAGEIFS(Metrics!X:X,Metrics!$C:$C,"="&amp;$C116))),"-")</f>
        <v>2.0203733537098763</v>
      </c>
      <c r="M116" s="131">
        <f>IF($T$6,IF($T$1,SUMIFS(Metrics!AA:AA,Metrics!$C:$C,"="&amp;$C116,Metrics!$AM:$AM,"=No",Metrics!$G:$G,"=Full Reporter"),SUMIFS(Metrics!AA:AA,Metrics!$C:$C,"="&amp;$C116,Metrics!$G:$G,"=Full Reporter")),IF($T$1,SUMIFS(Metrics!AA:AA,Metrics!$C:$C,"="&amp;$C116,Metrics!$AM:$AM,"=No"),SUMIFS(Metrics!AA:AA,Metrics!$C:$C,"="&amp;$C116)))</f>
        <v>36931664</v>
      </c>
      <c r="N116" s="131">
        <f>IF($T$6,IF($T$1,SUMIFS(Metrics!AC:AC,Metrics!$C:$C,"="&amp;$C116,Metrics!$AM:$AM,"=No",Metrics!$G:$G,"=Full Reporter"),SUMIFS(Metrics!AC:AC,Metrics!$C:$C,"="&amp;$C116,Metrics!$G:$G,"=Full Reporter")),IF($T$1,SUMIFS(Metrics!AC:AC,Metrics!$C:$C,"="&amp;$C116,Metrics!$AM:$AM,"=No"),SUMIFS(Metrics!AC:AC,Metrics!$C:$C,"="&amp;$C116)))</f>
        <v>236083254</v>
      </c>
      <c r="O116" s="132">
        <f>IF($T$6,IF($T$1,SUMIFS(Metrics!AE:AE,Metrics!$C:$C,"="&amp;$C116,Metrics!$AM:$AM,"=No",Metrics!$G:$G,"=Full Reporter"),SUMIFS(Metrics!AE:AE,Metrics!$C:$C,"="&amp;$C116,Metrics!$G:$G,"=Full Reporter")),IF($T$1,SUMIFS(Metrics!AE:AE,Metrics!$C:$C,"="&amp;$C116,Metrics!$AM:$AM,"=No"),SUMIFS(Metrics!AE:AE,Metrics!$C:$C,"="&amp;$C116)))</f>
        <v>32738961</v>
      </c>
      <c r="P116" s="132">
        <f>IF($T$6,IF($T$1,SUMIFS(Metrics!AG:AG,Metrics!$C:$C,"="&amp;$C116,Metrics!$AM:$AM,"=No",Metrics!$G:$G,"=Full Reporter"),SUMIFS(Metrics!AG:AG,Metrics!$C:$C,"="&amp;$C116,Metrics!$G:$G,"=Full Reporter")),IF($T$1,SUMIFS(Metrics!AG:AG,Metrics!$C:$C,"="&amp;$C116,Metrics!$AM:$AM,"=No"),SUMIFS(Metrics!AG:AG,Metrics!$C:$C,"="&amp;$C116)))</f>
        <v>3297214</v>
      </c>
      <c r="Q116" s="132">
        <f>IF($T$6,IF($T$1,SUMIFS(Metrics!AI:AI,Metrics!$C:$C,"="&amp;$C116,Metrics!$AM:$AM,"=No",Metrics!$G:$G,"=Full Reporter"),SUMIFS(Metrics!AI:AI,Metrics!$C:$C,"="&amp;$C116,Metrics!$G:$G,"=Full Reporter")),IF($T$1,SUMIFS(Metrics!AI:AI,Metrics!$C:$C,"="&amp;$C116,Metrics!$AM:$AM,"=No"),SUMIFS(Metrics!AI:AI,Metrics!$C:$C,"="&amp;$C116)))</f>
        <v>136858779</v>
      </c>
      <c r="R116" s="133">
        <f>IF($T$6,IF($T$1,SUMIFS(Metrics!AK:AK,Metrics!$C:$C,"="&amp;$C116,Metrics!$AM:$AM,"=No",Metrics!$G:$G,"=Full Reporter"),SUMIFS(Metrics!AK:AK,Metrics!$C:$C,"="&amp;$C116,Metrics!$G:$G,"=Full Reporter")),IF($T$1,SUMIFS(Metrics!AK:AK,Metrics!$C:$C,"="&amp;$C116,Metrics!$AM:$AM,"=No"),SUMIFS(Metrics!AK:AK,Metrics!$C:$C,"="&amp;$C116)))</f>
        <v>56935116</v>
      </c>
      <c r="S116" s="71"/>
      <c r="T116" s="71"/>
      <c r="U116" s="71"/>
      <c r="V116" s="71"/>
      <c r="W116" s="71"/>
      <c r="X116" s="71"/>
      <c r="Y116" s="71"/>
    </row>
    <row r="117" spans="1:25">
      <c r="A117" s="111"/>
      <c r="B117" s="111"/>
      <c r="C117" s="165" t="s">
        <v>130</v>
      </c>
      <c r="D117" s="166" t="s">
        <v>6233</v>
      </c>
      <c r="E117" s="167"/>
      <c r="F117" s="132">
        <f>IF($T$6,IF($T$1,SUMIFS(Metrics!L:L,Metrics!$C:$C,"="&amp;$C117,Metrics!$AM:$AM,"=No",Metrics!$G:$G,"=Full Reporter"),SUMIFS(Metrics!L:L,Metrics!$C:$C,"="&amp;$C117,Metrics!$G:$G,"=Full Reporter")),IF($T$1,SUMIFS(Metrics!L:L,Metrics!$C:$C,"="&amp;$C117,Metrics!$AM:$AM,"=No"),SUMIFS(Metrics!L:L,Metrics!$C:$C,"="&amp;$C117)))</f>
        <v>7576</v>
      </c>
      <c r="G117" s="129">
        <f>IFERROR(IF($T$6,IF($T$1,AVERAGEIFS(Metrics!N:N,Metrics!$C:$C,"="&amp;$C117,Metrics!$AM:$AM,"=No",Metrics!$G:$G,"=Full Reporter"),AVERAGEIFS(Metrics!N:N,Metrics!$C:$C,"="&amp;$C117,Metrics!$G:$G,"=Full Reporter")),IF($T$1,AVERAGEIFS(Metrics!N:N,Metrics!$C:$C,"="&amp;$C117,Metrics!$AM:$AM,"=No"),AVERAGEIFS(Metrics!N:N,Metrics!$C:$C,"="&amp;$C117))),"-")</f>
        <v>1.3855633515999866</v>
      </c>
      <c r="H117" s="130">
        <f>IFERROR(IF($T$6,IF($T$1,AVERAGEIFS(Metrics!P:P,Metrics!$C:$C,"="&amp;$C117,Metrics!$AM:$AM,"=No",Metrics!$G:$G,"=Full Reporter"),AVERAGEIFS(Metrics!P:P,Metrics!$C:$C,"="&amp;$C117,Metrics!$G:$G,"=Full Reporter")),IF($T$1,AVERAGEIFS(Metrics!P:P,Metrics!$C:$C,"="&amp;$C117,Metrics!$AM:$AM,"=No"),AVERAGEIFS(Metrics!P:P,Metrics!$C:$C,"="&amp;$C117))),"-")</f>
        <v>0.12996196132848953</v>
      </c>
      <c r="I117" s="129">
        <f>IFERROR(IF($T$6,IF($T$1,AVERAGEIFS(Metrics!R:R,Metrics!$C:$C,"="&amp;$C117,Metrics!$AM:$AM,"=No",Metrics!$G:$G,"=Full Reporter"),AVERAGEIFS(Metrics!R:R,Metrics!$C:$C,"="&amp;$C117,Metrics!$G:$G,"=Full Reporter")),IF($T$1,AVERAGEIFS(Metrics!R:R,Metrics!$C:$C,"="&amp;$C117,Metrics!$AM:$AM,"=No"),AVERAGEIFS(Metrics!R:R,Metrics!$C:$C,"="&amp;$C117))),"-")</f>
        <v>96.231005552769446</v>
      </c>
      <c r="J117" s="130">
        <f>IFERROR(IF($T$6,IF($T$1,AVERAGEIFS(Metrics!T:T,Metrics!$C:$C,"="&amp;$C117,Metrics!$AM:$AM,"=No",Metrics!$G:$G,"=Full Reporter"),AVERAGEIFS(Metrics!T:T,Metrics!$C:$C,"="&amp;$C117,Metrics!$G:$G,"=Full Reporter")),IF($T$1,AVERAGEIFS(Metrics!T:T,Metrics!$C:$C,"="&amp;$C117,Metrics!$AM:$AM,"=No"),AVERAGEIFS(Metrics!T:T,Metrics!$C:$C,"="&amp;$C117))),"-")</f>
        <v>9.4323192988535123</v>
      </c>
      <c r="K117" s="129">
        <f>IFERROR(IF($T$6,IF($T$1,AVERAGEIFS(Metrics!V:V,Metrics!$C:$C,"="&amp;$C117,Metrics!$AM:$AM,"=No",Metrics!$G:$G,"=Full Reporter"),AVERAGEIFS(Metrics!V:V,Metrics!$C:$C,"="&amp;$C117,Metrics!$G:$G,"=Full Reporter")),IF($T$1,AVERAGEIFS(Metrics!V:V,Metrics!$C:$C,"="&amp;$C117,Metrics!$AM:$AM,"=No"),AVERAGEIFS(Metrics!V:V,Metrics!$C:$C,"="&amp;$C117))),"-")</f>
        <v>22.477923262622049</v>
      </c>
      <c r="L117" s="129">
        <f>IFERROR(IF($T$6,IF($T$1,AVERAGEIFS(Metrics!X:X,Metrics!$C:$C,"="&amp;$C117,Metrics!$AM:$AM,"=No",Metrics!$G:$G,"=Full Reporter"),AVERAGEIFS(Metrics!X:X,Metrics!$C:$C,"="&amp;$C117,Metrics!$G:$G,"=Full Reporter")),IF($T$1,AVERAGEIFS(Metrics!X:X,Metrics!$C:$C,"="&amp;$C117,Metrics!$AM:$AM,"=No"),AVERAGEIFS(Metrics!X:X,Metrics!$C:$C,"="&amp;$C117))),"-")</f>
        <v>2.6210222842379665</v>
      </c>
      <c r="M117" s="131">
        <f>IF($T$6,IF($T$1,SUMIFS(Metrics!AA:AA,Metrics!$C:$C,"="&amp;$C117,Metrics!$AM:$AM,"=No",Metrics!$G:$G,"=Full Reporter"),SUMIFS(Metrics!AA:AA,Metrics!$C:$C,"="&amp;$C117,Metrics!$G:$G,"=Full Reporter")),IF($T$1,SUMIFS(Metrics!AA:AA,Metrics!$C:$C,"="&amp;$C117,Metrics!$AM:$AM,"=No"),SUMIFS(Metrics!AA:AA,Metrics!$C:$C,"="&amp;$C117)))</f>
        <v>242687384</v>
      </c>
      <c r="N117" s="131">
        <f>IF($T$6,IF($T$1,SUMIFS(Metrics!AC:AC,Metrics!$C:$C,"="&amp;$C117,Metrics!$AM:$AM,"=No",Metrics!$G:$G,"=Full Reporter"),SUMIFS(Metrics!AC:AC,Metrics!$C:$C,"="&amp;$C117,Metrics!$G:$G,"=Full Reporter")),IF($T$1,SUMIFS(Metrics!AC:AC,Metrics!$C:$C,"="&amp;$C117,Metrics!$AM:$AM,"=No"),SUMIFS(Metrics!AC:AC,Metrics!$C:$C,"="&amp;$C117)))</f>
        <v>1720041102</v>
      </c>
      <c r="O117" s="132">
        <f>IF($T$6,IF($T$1,SUMIFS(Metrics!AE:AE,Metrics!$C:$C,"="&amp;$C117,Metrics!$AM:$AM,"=No",Metrics!$G:$G,"=Full Reporter"),SUMIFS(Metrics!AE:AE,Metrics!$C:$C,"="&amp;$C117,Metrics!$G:$G,"=Full Reporter")),IF($T$1,SUMIFS(Metrics!AE:AE,Metrics!$C:$C,"="&amp;$C117,Metrics!$AM:$AM,"=No"),SUMIFS(Metrics!AE:AE,Metrics!$C:$C,"="&amp;$C117)))</f>
        <v>284516320</v>
      </c>
      <c r="P117" s="132">
        <f>IF($T$6,IF($T$1,SUMIFS(Metrics!AG:AG,Metrics!$C:$C,"="&amp;$C117,Metrics!$AM:$AM,"=No",Metrics!$G:$G,"=Full Reporter"),SUMIFS(Metrics!AG:AG,Metrics!$C:$C,"="&amp;$C117,Metrics!$G:$G,"=Full Reporter")),IF($T$1,SUMIFS(Metrics!AG:AG,Metrics!$C:$C,"="&amp;$C117,Metrics!$AM:$AM,"=No"),SUMIFS(Metrics!AG:AG,Metrics!$C:$C,"="&amp;$C117)))</f>
        <v>16478761</v>
      </c>
      <c r="Q117" s="132">
        <f>IF($T$6,IF($T$1,SUMIFS(Metrics!AI:AI,Metrics!$C:$C,"="&amp;$C117,Metrics!$AM:$AM,"=No",Metrics!$G:$G,"=Full Reporter"),SUMIFS(Metrics!AI:AI,Metrics!$C:$C,"="&amp;$C117,Metrics!$G:$G,"=Full Reporter")),IF($T$1,SUMIFS(Metrics!AI:AI,Metrics!$C:$C,"="&amp;$C117,Metrics!$AM:$AM,"=No"),SUMIFS(Metrics!AI:AI,Metrics!$C:$C,"="&amp;$C117)))</f>
        <v>1672697756</v>
      </c>
      <c r="R117" s="133">
        <f>IF($T$6,IF($T$1,SUMIFS(Metrics!AK:AK,Metrics!$C:$C,"="&amp;$C117,Metrics!$AM:$AM,"=No",Metrics!$G:$G,"=Full Reporter"),SUMIFS(Metrics!AK:AK,Metrics!$C:$C,"="&amp;$C117,Metrics!$G:$G,"=Full Reporter")),IF($T$1,SUMIFS(Metrics!AK:AK,Metrics!$C:$C,"="&amp;$C117,Metrics!$AM:$AM,"=No"),SUMIFS(Metrics!AK:AK,Metrics!$C:$C,"="&amp;$C117)))</f>
        <v>257981060</v>
      </c>
      <c r="S117" s="71"/>
      <c r="T117" s="71"/>
      <c r="U117" s="71"/>
      <c r="V117" s="71"/>
      <c r="W117" s="71"/>
      <c r="X117" s="71"/>
      <c r="Y117" s="71"/>
    </row>
    <row r="118" spans="1:25">
      <c r="A118" s="111"/>
      <c r="B118" s="111"/>
      <c r="C118" s="165" t="s">
        <v>132</v>
      </c>
      <c r="D118" s="166" t="s">
        <v>6234</v>
      </c>
      <c r="E118" s="167"/>
      <c r="F118" s="132">
        <f>IF($T$6,IF($T$1,SUMIFS(Metrics!L:L,Metrics!$C:$C,"="&amp;$C118,Metrics!$AM:$AM,"=No",Metrics!$G:$G,"=Full Reporter"),SUMIFS(Metrics!L:L,Metrics!$C:$C,"="&amp;$C118,Metrics!$G:$G,"=Full Reporter")),IF($T$1,SUMIFS(Metrics!L:L,Metrics!$C:$C,"="&amp;$C118,Metrics!$AM:$AM,"=No"),SUMIFS(Metrics!L:L,Metrics!$C:$C,"="&amp;$C118)))</f>
        <v>1186</v>
      </c>
      <c r="G118" s="129">
        <f>IFERROR(IF($T$6,IF($T$1,AVERAGEIFS(Metrics!N:N,Metrics!$C:$C,"="&amp;$C118,Metrics!$AM:$AM,"=No",Metrics!$G:$G,"=Full Reporter"),AVERAGEIFS(Metrics!N:N,Metrics!$C:$C,"="&amp;$C118,Metrics!$G:$G,"=Full Reporter")),IF($T$1,AVERAGEIFS(Metrics!N:N,Metrics!$C:$C,"="&amp;$C118,Metrics!$AM:$AM,"=No"),AVERAGEIFS(Metrics!N:N,Metrics!$C:$C,"="&amp;$C118))),"-")</f>
        <v>1.4495963296867245</v>
      </c>
      <c r="H118" s="130">
        <f>IFERROR(IF($T$6,IF($T$1,AVERAGEIFS(Metrics!P:P,Metrics!$C:$C,"="&amp;$C118,Metrics!$AM:$AM,"=No",Metrics!$G:$G,"=Full Reporter"),AVERAGEIFS(Metrics!P:P,Metrics!$C:$C,"="&amp;$C118,Metrics!$G:$G,"=Full Reporter")),IF($T$1,AVERAGEIFS(Metrics!P:P,Metrics!$C:$C,"="&amp;$C118,Metrics!$AM:$AM,"=No"),AVERAGEIFS(Metrics!P:P,Metrics!$C:$C,"="&amp;$C118))),"-")</f>
        <v>0.16663689961885875</v>
      </c>
      <c r="I118" s="129">
        <f>IFERROR(IF($T$6,IF($T$1,AVERAGEIFS(Metrics!R:R,Metrics!$C:$C,"="&amp;$C118,Metrics!$AM:$AM,"=No",Metrics!$G:$G,"=Full Reporter"),AVERAGEIFS(Metrics!R:R,Metrics!$C:$C,"="&amp;$C118,Metrics!$G:$G,"=Full Reporter")),IF($T$1,AVERAGEIFS(Metrics!R:R,Metrics!$C:$C,"="&amp;$C118,Metrics!$AM:$AM,"=No"),AVERAGEIFS(Metrics!R:R,Metrics!$C:$C,"="&amp;$C118))),"-")</f>
        <v>97.925225391412297</v>
      </c>
      <c r="J118" s="130">
        <f>IFERROR(IF($T$6,IF($T$1,AVERAGEIFS(Metrics!T:T,Metrics!$C:$C,"="&amp;$C118,Metrics!$AM:$AM,"=No",Metrics!$G:$G,"=Full Reporter"),AVERAGEIFS(Metrics!T:T,Metrics!$C:$C,"="&amp;$C118,Metrics!$G:$G,"=Full Reporter")),IF($T$1,AVERAGEIFS(Metrics!T:T,Metrics!$C:$C,"="&amp;$C118,Metrics!$AM:$AM,"=No"),AVERAGEIFS(Metrics!T:T,Metrics!$C:$C,"="&amp;$C118))),"-")</f>
        <v>12.349151531125649</v>
      </c>
      <c r="K118" s="129">
        <f>IFERROR(IF($T$6,IF($T$1,AVERAGEIFS(Metrics!V:V,Metrics!$C:$C,"="&amp;$C118,Metrics!$AM:$AM,"=No",Metrics!$G:$G,"=Full Reporter"),AVERAGEIFS(Metrics!V:V,Metrics!$C:$C,"="&amp;$C118,Metrics!$G:$G,"=Full Reporter")),IF($T$1,AVERAGEIFS(Metrics!V:V,Metrics!$C:$C,"="&amp;$C118,Metrics!$AM:$AM,"=No"),AVERAGEIFS(Metrics!V:V,Metrics!$C:$C,"="&amp;$C118))),"-")</f>
        <v>23.267227755484694</v>
      </c>
      <c r="L118" s="129">
        <f>IFERROR(IF($T$6,IF($T$1,AVERAGEIFS(Metrics!X:X,Metrics!$C:$C,"="&amp;$C118,Metrics!$AM:$AM,"=No",Metrics!$G:$G,"=Full Reporter"),AVERAGEIFS(Metrics!X:X,Metrics!$C:$C,"="&amp;$C118,Metrics!$G:$G,"=Full Reporter")),IF($T$1,AVERAGEIFS(Metrics!X:X,Metrics!$C:$C,"="&amp;$C118,Metrics!$AM:$AM,"=No"),AVERAGEIFS(Metrics!X:X,Metrics!$C:$C,"="&amp;$C118))),"-")</f>
        <v>2.2190658240059626</v>
      </c>
      <c r="M118" s="131">
        <f>IF($T$6,IF($T$1,SUMIFS(Metrics!AA:AA,Metrics!$C:$C,"="&amp;$C118,Metrics!$AM:$AM,"=No",Metrics!$G:$G,"=Full Reporter"),SUMIFS(Metrics!AA:AA,Metrics!$C:$C,"="&amp;$C118,Metrics!$G:$G,"=Full Reporter")),IF($T$1,SUMIFS(Metrics!AA:AA,Metrics!$C:$C,"="&amp;$C118,Metrics!$AM:$AM,"=No"),SUMIFS(Metrics!AA:AA,Metrics!$C:$C,"="&amp;$C118)))</f>
        <v>52335165</v>
      </c>
      <c r="N118" s="131">
        <f>IF($T$6,IF($T$1,SUMIFS(Metrics!AC:AC,Metrics!$C:$C,"="&amp;$C118,Metrics!$AM:$AM,"=No",Metrics!$G:$G,"=Full Reporter"),SUMIFS(Metrics!AC:AC,Metrics!$C:$C,"="&amp;$C118,Metrics!$G:$G,"=Full Reporter")),IF($T$1,SUMIFS(Metrics!AC:AC,Metrics!$C:$C,"="&amp;$C118,Metrics!$AM:$AM,"=No"),SUMIFS(Metrics!AC:AC,Metrics!$C:$C,"="&amp;$C118)))</f>
        <v>249324362</v>
      </c>
      <c r="O118" s="132">
        <f>IF($T$6,IF($T$1,SUMIFS(Metrics!AE:AE,Metrics!$C:$C,"="&amp;$C118,Metrics!$AM:$AM,"=No",Metrics!$G:$G,"=Full Reporter"),SUMIFS(Metrics!AE:AE,Metrics!$C:$C,"="&amp;$C118,Metrics!$G:$G,"=Full Reporter")),IF($T$1,SUMIFS(Metrics!AE:AE,Metrics!$C:$C,"="&amp;$C118,Metrics!$AM:$AM,"=No"),SUMIFS(Metrics!AE:AE,Metrics!$C:$C,"="&amp;$C118)))</f>
        <v>50973476</v>
      </c>
      <c r="P118" s="132">
        <f>IF($T$6,IF($T$1,SUMIFS(Metrics!AG:AG,Metrics!$C:$C,"="&amp;$C118,Metrics!$AM:$AM,"=No",Metrics!$G:$G,"=Full Reporter"),SUMIFS(Metrics!AG:AG,Metrics!$C:$C,"="&amp;$C118,Metrics!$G:$G,"=Full Reporter")),IF($T$1,SUMIFS(Metrics!AG:AG,Metrics!$C:$C,"="&amp;$C118,Metrics!$AM:$AM,"=No"),SUMIFS(Metrics!AG:AG,Metrics!$C:$C,"="&amp;$C118)))</f>
        <v>2106405</v>
      </c>
      <c r="Q118" s="132">
        <f>IF($T$6,IF($T$1,SUMIFS(Metrics!AI:AI,Metrics!$C:$C,"="&amp;$C118,Metrics!$AM:$AM,"=No",Metrics!$G:$G,"=Full Reporter"),SUMIFS(Metrics!AI:AI,Metrics!$C:$C,"="&amp;$C118,Metrics!$G:$G,"=Full Reporter")),IF($T$1,SUMIFS(Metrics!AI:AI,Metrics!$C:$C,"="&amp;$C118,Metrics!$AM:$AM,"=No"),SUMIFS(Metrics!AI:AI,Metrics!$C:$C,"="&amp;$C118)))</f>
        <v>395890977</v>
      </c>
      <c r="R118" s="133">
        <f>IF($T$6,IF($T$1,SUMIFS(Metrics!AK:AK,Metrics!$C:$C,"="&amp;$C118,Metrics!$AM:$AM,"=No",Metrics!$G:$G,"=Full Reporter"),SUMIFS(Metrics!AK:AK,Metrics!$C:$C,"="&amp;$C118,Metrics!$G:$G,"=Full Reporter")),IF($T$1,SUMIFS(Metrics!AK:AK,Metrics!$C:$C,"="&amp;$C118,Metrics!$AM:$AM,"=No"),SUMIFS(Metrics!AK:AK,Metrics!$C:$C,"="&amp;$C118)))</f>
        <v>39235484</v>
      </c>
      <c r="S118" s="71"/>
      <c r="T118" s="71"/>
      <c r="U118" s="71"/>
      <c r="V118" s="71"/>
      <c r="W118" s="71"/>
      <c r="X118" s="71"/>
      <c r="Y118" s="71"/>
    </row>
    <row r="119" spans="1:25">
      <c r="A119" s="111"/>
      <c r="B119" s="111"/>
      <c r="C119" s="165" t="s">
        <v>133</v>
      </c>
      <c r="D119" s="166" t="s">
        <v>3018</v>
      </c>
      <c r="E119" s="167"/>
      <c r="F119" s="132">
        <f>IF($T$6,IF($T$1,SUMIFS(Metrics!L:L,Metrics!$C:$C,"="&amp;$C119,Metrics!$AM:$AM,"=No",Metrics!$G:$G,"=Full Reporter"),SUMIFS(Metrics!L:L,Metrics!$C:$C,"="&amp;$C119,Metrics!$G:$G,"=Full Reporter")),IF($T$1,SUMIFS(Metrics!L:L,Metrics!$C:$C,"="&amp;$C119,Metrics!$AM:$AM,"=No"),SUMIFS(Metrics!L:L,Metrics!$C:$C,"="&amp;$C119)))</f>
        <v>2396</v>
      </c>
      <c r="G119" s="129">
        <f>IFERROR(IF($T$6,IF($T$1,AVERAGEIFS(Metrics!N:N,Metrics!$C:$C,"="&amp;$C119,Metrics!$AM:$AM,"=No",Metrics!$G:$G,"=Full Reporter"),AVERAGEIFS(Metrics!N:N,Metrics!$C:$C,"="&amp;$C119,Metrics!$G:$G,"=Full Reporter")),IF($T$1,AVERAGEIFS(Metrics!N:N,Metrics!$C:$C,"="&amp;$C119,Metrics!$AM:$AM,"=No"),AVERAGEIFS(Metrics!N:N,Metrics!$C:$C,"="&amp;$C119))),"-")</f>
        <v>1.6966231011287061</v>
      </c>
      <c r="H119" s="130">
        <f>IFERROR(IF($T$6,IF($T$1,AVERAGEIFS(Metrics!P:P,Metrics!$C:$C,"="&amp;$C119,Metrics!$AM:$AM,"=No",Metrics!$G:$G,"=Full Reporter"),AVERAGEIFS(Metrics!P:P,Metrics!$C:$C,"="&amp;$C119,Metrics!$G:$G,"=Full Reporter")),IF($T$1,AVERAGEIFS(Metrics!P:P,Metrics!$C:$C,"="&amp;$C119,Metrics!$AM:$AM,"=No"),AVERAGEIFS(Metrics!P:P,Metrics!$C:$C,"="&amp;$C119))),"-")</f>
        <v>0.18669943549801277</v>
      </c>
      <c r="I119" s="129">
        <f>IFERROR(IF($T$6,IF($T$1,AVERAGEIFS(Metrics!R:R,Metrics!$C:$C,"="&amp;$C119,Metrics!$AM:$AM,"=No",Metrics!$G:$G,"=Full Reporter"),AVERAGEIFS(Metrics!R:R,Metrics!$C:$C,"="&amp;$C119,Metrics!$G:$G,"=Full Reporter")),IF($T$1,AVERAGEIFS(Metrics!R:R,Metrics!$C:$C,"="&amp;$C119,Metrics!$AM:$AM,"=No"),AVERAGEIFS(Metrics!R:R,Metrics!$C:$C,"="&amp;$C119))),"-")</f>
        <v>87.473842346444343</v>
      </c>
      <c r="J119" s="130">
        <f>IFERROR(IF($T$6,IF($T$1,AVERAGEIFS(Metrics!T:T,Metrics!$C:$C,"="&amp;$C119,Metrics!$AM:$AM,"=No",Metrics!$G:$G,"=Full Reporter"),AVERAGEIFS(Metrics!T:T,Metrics!$C:$C,"="&amp;$C119,Metrics!$G:$G,"=Full Reporter")),IF($T$1,AVERAGEIFS(Metrics!T:T,Metrics!$C:$C,"="&amp;$C119,Metrics!$AM:$AM,"=No"),AVERAGEIFS(Metrics!T:T,Metrics!$C:$C,"="&amp;$C119))),"-")</f>
        <v>12.36441531775173</v>
      </c>
      <c r="K119" s="129">
        <f>IFERROR(IF($T$6,IF($T$1,AVERAGEIFS(Metrics!V:V,Metrics!$C:$C,"="&amp;$C119,Metrics!$AM:$AM,"=No",Metrics!$G:$G,"=Full Reporter"),AVERAGEIFS(Metrics!V:V,Metrics!$C:$C,"="&amp;$C119,Metrics!$G:$G,"=Full Reporter")),IF($T$1,AVERAGEIFS(Metrics!V:V,Metrics!$C:$C,"="&amp;$C119,Metrics!$AM:$AM,"=No"),AVERAGEIFS(Metrics!V:V,Metrics!$C:$C,"="&amp;$C119))),"-")</f>
        <v>13.89301805757588</v>
      </c>
      <c r="L119" s="129">
        <f>IFERROR(IF($T$6,IF($T$1,AVERAGEIFS(Metrics!X:X,Metrics!$C:$C,"="&amp;$C119,Metrics!$AM:$AM,"=No",Metrics!$G:$G,"=Full Reporter"),AVERAGEIFS(Metrics!X:X,Metrics!$C:$C,"="&amp;$C119,Metrics!$G:$G,"=Full Reporter")),IF($T$1,AVERAGEIFS(Metrics!X:X,Metrics!$C:$C,"="&amp;$C119,Metrics!$AM:$AM,"=No"),AVERAGEIFS(Metrics!X:X,Metrics!$C:$C,"="&amp;$C119))),"-")</f>
        <v>2.4247464886007584</v>
      </c>
      <c r="M119" s="131">
        <f>IF($T$6,IF($T$1,SUMIFS(Metrics!AA:AA,Metrics!$C:$C,"="&amp;$C119,Metrics!$AM:$AM,"=No",Metrics!$G:$G,"=Full Reporter"),SUMIFS(Metrics!AA:AA,Metrics!$C:$C,"="&amp;$C119,Metrics!$G:$G,"=Full Reporter")),IF($T$1,SUMIFS(Metrics!AA:AA,Metrics!$C:$C,"="&amp;$C119,Metrics!$AM:$AM,"=No"),SUMIFS(Metrics!AA:AA,Metrics!$C:$C,"="&amp;$C119)))</f>
        <v>126331481</v>
      </c>
      <c r="N119" s="131">
        <f>IF($T$6,IF($T$1,SUMIFS(Metrics!AC:AC,Metrics!$C:$C,"="&amp;$C119,Metrics!$AM:$AM,"=No",Metrics!$G:$G,"=Full Reporter"),SUMIFS(Metrics!AC:AC,Metrics!$C:$C,"="&amp;$C119,Metrics!$G:$G,"=Full Reporter")),IF($T$1,SUMIFS(Metrics!AC:AC,Metrics!$C:$C,"="&amp;$C119,Metrics!$AM:$AM,"=No"),SUMIFS(Metrics!AC:AC,Metrics!$C:$C,"="&amp;$C119)))</f>
        <v>452636105</v>
      </c>
      <c r="O119" s="132">
        <f>IF($T$6,IF($T$1,SUMIFS(Metrics!AE:AE,Metrics!$C:$C,"="&amp;$C119,Metrics!$AM:$AM,"=No",Metrics!$G:$G,"=Full Reporter"),SUMIFS(Metrics!AE:AE,Metrics!$C:$C,"="&amp;$C119,Metrics!$G:$G,"=Full Reporter")),IF($T$1,SUMIFS(Metrics!AE:AE,Metrics!$C:$C,"="&amp;$C119,Metrics!$AM:$AM,"=No"),SUMIFS(Metrics!AE:AE,Metrics!$C:$C,"="&amp;$C119)))</f>
        <v>74420024</v>
      </c>
      <c r="P119" s="132">
        <f>IF($T$6,IF($T$1,SUMIFS(Metrics!AG:AG,Metrics!$C:$C,"="&amp;$C119,Metrics!$AM:$AM,"=No",Metrics!$G:$G,"=Full Reporter"),SUMIFS(Metrics!AG:AG,Metrics!$C:$C,"="&amp;$C119,Metrics!$G:$G,"=Full Reporter")),IF($T$1,SUMIFS(Metrics!AG:AG,Metrics!$C:$C,"="&amp;$C119,Metrics!$AM:$AM,"=No"),SUMIFS(Metrics!AG:AG,Metrics!$C:$C,"="&amp;$C119)))</f>
        <v>4648072</v>
      </c>
      <c r="Q119" s="132">
        <f>IF($T$6,IF($T$1,SUMIFS(Metrics!AI:AI,Metrics!$C:$C,"="&amp;$C119,Metrics!$AM:$AM,"=No",Metrics!$G:$G,"=Full Reporter"),SUMIFS(Metrics!AI:AI,Metrics!$C:$C,"="&amp;$C119,Metrics!$G:$G,"=Full Reporter")),IF($T$1,SUMIFS(Metrics!AI:AI,Metrics!$C:$C,"="&amp;$C119,Metrics!$AM:$AM,"=No"),SUMIFS(Metrics!AI:AI,Metrics!$C:$C,"="&amp;$C119)))</f>
        <v>560552972</v>
      </c>
      <c r="R119" s="133">
        <f>IF($T$6,IF($T$1,SUMIFS(Metrics!AK:AK,Metrics!$C:$C,"="&amp;$C119,Metrics!$AM:$AM,"=No",Metrics!$G:$G,"=Full Reporter"),SUMIFS(Metrics!AK:AK,Metrics!$C:$C,"="&amp;$C119,Metrics!$G:$G,"=Full Reporter")),IF($T$1,SUMIFS(Metrics!AK:AK,Metrics!$C:$C,"="&amp;$C119,Metrics!$AM:$AM,"=No"),SUMIFS(Metrics!AK:AK,Metrics!$C:$C,"="&amp;$C119)))</f>
        <v>73354644</v>
      </c>
      <c r="S119" s="71"/>
      <c r="T119" s="71"/>
      <c r="U119" s="71"/>
      <c r="V119" s="71"/>
      <c r="W119" s="71"/>
      <c r="X119" s="71"/>
      <c r="Y119" s="71"/>
    </row>
    <row r="120" spans="1:25">
      <c r="A120" s="111"/>
      <c r="B120" s="111"/>
      <c r="C120" s="165" t="s">
        <v>135</v>
      </c>
      <c r="D120" s="166" t="s">
        <v>6235</v>
      </c>
      <c r="E120" s="167"/>
      <c r="F120" s="132">
        <f>IF($T$6,IF($T$1,SUMIFS(Metrics!L:L,Metrics!$C:$C,"="&amp;$C120,Metrics!$AM:$AM,"=No",Metrics!$G:$G,"=Full Reporter"),SUMIFS(Metrics!L:L,Metrics!$C:$C,"="&amp;$C120,Metrics!$G:$G,"=Full Reporter")),IF($T$1,SUMIFS(Metrics!L:L,Metrics!$C:$C,"="&amp;$C120,Metrics!$AM:$AM,"=No"),SUMIFS(Metrics!L:L,Metrics!$C:$C,"="&amp;$C120)))</f>
        <v>30</v>
      </c>
      <c r="G120" s="129">
        <f>IFERROR(IF($T$6,IF($T$1,AVERAGEIFS(Metrics!N:N,Metrics!$C:$C,"="&amp;$C120,Metrics!$AM:$AM,"=No",Metrics!$G:$G,"=Full Reporter"),AVERAGEIFS(Metrics!N:N,Metrics!$C:$C,"="&amp;$C120,Metrics!$G:$G,"=Full Reporter")),IF($T$1,AVERAGEIFS(Metrics!N:N,Metrics!$C:$C,"="&amp;$C120,Metrics!$AM:$AM,"=No"),AVERAGEIFS(Metrics!N:N,Metrics!$C:$C,"="&amp;$C120))),"-")</f>
        <v>0.96111922420757323</v>
      </c>
      <c r="H120" s="130">
        <f>IFERROR(IF($T$6,IF($T$1,AVERAGEIFS(Metrics!P:P,Metrics!$C:$C,"="&amp;$C120,Metrics!$AM:$AM,"=No",Metrics!$G:$G,"=Full Reporter"),AVERAGEIFS(Metrics!P:P,Metrics!$C:$C,"="&amp;$C120,Metrics!$G:$G,"=Full Reporter")),IF($T$1,AVERAGEIFS(Metrics!P:P,Metrics!$C:$C,"="&amp;$C120,Metrics!$AM:$AM,"=No"),AVERAGEIFS(Metrics!P:P,Metrics!$C:$C,"="&amp;$C120))),"-")</f>
        <v>3.7483597400852234E-2</v>
      </c>
      <c r="I120" s="129">
        <f>IFERROR(IF($T$6,IF($T$1,AVERAGEIFS(Metrics!R:R,Metrics!$C:$C,"="&amp;$C120,Metrics!$AM:$AM,"=No",Metrics!$G:$G,"=Full Reporter"),AVERAGEIFS(Metrics!R:R,Metrics!$C:$C,"="&amp;$C120,Metrics!$G:$G,"=Full Reporter")),IF($T$1,AVERAGEIFS(Metrics!R:R,Metrics!$C:$C,"="&amp;$C120,Metrics!$AM:$AM,"=No"),AVERAGEIFS(Metrics!R:R,Metrics!$C:$C,"="&amp;$C120))),"-")</f>
        <v>99.444229105467599</v>
      </c>
      <c r="J120" s="130">
        <f>IFERROR(IF($T$6,IF($T$1,AVERAGEIFS(Metrics!T:T,Metrics!$C:$C,"="&amp;$C120,Metrics!$AM:$AM,"=No",Metrics!$G:$G,"=Full Reporter"),AVERAGEIFS(Metrics!T:T,Metrics!$C:$C,"="&amp;$C120,Metrics!$G:$G,"=Full Reporter")),IF($T$1,AVERAGEIFS(Metrics!T:T,Metrics!$C:$C,"="&amp;$C120,Metrics!$AM:$AM,"=No"),AVERAGEIFS(Metrics!T:T,Metrics!$C:$C,"="&amp;$C120))),"-")</f>
        <v>6.7933402345164824</v>
      </c>
      <c r="K120" s="129">
        <f>IFERROR(IF($T$6,IF($T$1,AVERAGEIFS(Metrics!V:V,Metrics!$C:$C,"="&amp;$C120,Metrics!$AM:$AM,"=No",Metrics!$G:$G,"=Full Reporter"),AVERAGEIFS(Metrics!V:V,Metrics!$C:$C,"="&amp;$C120,Metrics!$G:$G,"=Full Reporter")),IF($T$1,AVERAGEIFS(Metrics!V:V,Metrics!$C:$C,"="&amp;$C120,Metrics!$AM:$AM,"=No"),AVERAGEIFS(Metrics!V:V,Metrics!$C:$C,"="&amp;$C120))),"-")</f>
        <v>28.818370551468902</v>
      </c>
      <c r="L120" s="129" t="str">
        <f>IFERROR(IF($T$6,IF($T$1,AVERAGEIFS(Metrics!X:X,Metrics!$C:$C,"="&amp;$C120,Metrics!$AM:$AM,"=No",Metrics!$G:$G,"=Full Reporter"),AVERAGEIFS(Metrics!X:X,Metrics!$C:$C,"="&amp;$C120,Metrics!$G:$G,"=Full Reporter")),IF($T$1,AVERAGEIFS(Metrics!X:X,Metrics!$C:$C,"="&amp;$C120,Metrics!$AM:$AM,"=No"),AVERAGEIFS(Metrics!X:X,Metrics!$C:$C,"="&amp;$C120))),"-")</f>
        <v>-</v>
      </c>
      <c r="M120" s="131">
        <f>IF($T$6,IF($T$1,SUMIFS(Metrics!AA:AA,Metrics!$C:$C,"="&amp;$C120,Metrics!$AM:$AM,"=No",Metrics!$G:$G,"=Full Reporter"),SUMIFS(Metrics!AA:AA,Metrics!$C:$C,"="&amp;$C120,Metrics!$G:$G,"=Full Reporter")),IF($T$1,SUMIFS(Metrics!AA:AA,Metrics!$C:$C,"="&amp;$C120,Metrics!$AM:$AM,"=No"),SUMIFS(Metrics!AA:AA,Metrics!$C:$C,"="&amp;$C120)))</f>
        <v>188498</v>
      </c>
      <c r="N120" s="131">
        <f>IF($T$6,IF($T$1,SUMIFS(Metrics!AC:AC,Metrics!$C:$C,"="&amp;$C120,Metrics!$AM:$AM,"=No",Metrics!$G:$G,"=Full Reporter"),SUMIFS(Metrics!AC:AC,Metrics!$C:$C,"="&amp;$C120,Metrics!$G:$G,"=Full Reporter")),IF($T$1,SUMIFS(Metrics!AC:AC,Metrics!$C:$C,"="&amp;$C120,Metrics!$AM:$AM,"=No"),SUMIFS(Metrics!AC:AC,Metrics!$C:$C,"="&amp;$C120)))</f>
        <v>4864739</v>
      </c>
      <c r="O120" s="132">
        <f>IF($T$6,IF($T$1,SUMIFS(Metrics!AE:AE,Metrics!$C:$C,"="&amp;$C120,Metrics!$AM:$AM,"=No",Metrics!$G:$G,"=Full Reporter"),SUMIFS(Metrics!AE:AE,Metrics!$C:$C,"="&amp;$C120,Metrics!$G:$G,"=Full Reporter")),IF($T$1,SUMIFS(Metrics!AE:AE,Metrics!$C:$C,"="&amp;$C120,Metrics!$AM:$AM,"=No"),SUMIFS(Metrics!AE:AE,Metrics!$C:$C,"="&amp;$C120)))</f>
        <v>333383</v>
      </c>
      <c r="P120" s="132">
        <f>IF($T$6,IF($T$1,SUMIFS(Metrics!AG:AG,Metrics!$C:$C,"="&amp;$C120,Metrics!$AM:$AM,"=No",Metrics!$G:$G,"=Full Reporter"),SUMIFS(Metrics!AG:AG,Metrics!$C:$C,"="&amp;$C120,Metrics!$G:$G,"=Full Reporter")),IF($T$1,SUMIFS(Metrics!AG:AG,Metrics!$C:$C,"="&amp;$C120,Metrics!$AM:$AM,"=No"),SUMIFS(Metrics!AG:AG,Metrics!$C:$C,"="&amp;$C120)))</f>
        <v>48865</v>
      </c>
      <c r="Q120" s="132">
        <f>IF($T$6,IF($T$1,SUMIFS(Metrics!AI:AI,Metrics!$C:$C,"="&amp;$C120,Metrics!$AM:$AM,"=No",Metrics!$G:$G,"=Full Reporter"),SUMIFS(Metrics!AI:AI,Metrics!$C:$C,"="&amp;$C120,Metrics!$G:$G,"=Full Reporter")),IF($T$1,SUMIFS(Metrics!AI:AI,Metrics!$C:$C,"="&amp;$C120,Metrics!$AM:$AM,"=No"),SUMIFS(Metrics!AI:AI,Metrics!$C:$C,"="&amp;$C120)))</f>
        <v>0</v>
      </c>
      <c r="R120" s="133">
        <f>IF($T$6,IF($T$1,SUMIFS(Metrics!AK:AK,Metrics!$C:$C,"="&amp;$C120,Metrics!$AM:$AM,"=No",Metrics!$G:$G,"=Full Reporter"),SUMIFS(Metrics!AK:AK,Metrics!$C:$C,"="&amp;$C120,Metrics!$G:$G,"=Full Reporter")),IF($T$1,SUMIFS(Metrics!AK:AK,Metrics!$C:$C,"="&amp;$C120,Metrics!$AM:$AM,"=No"),SUMIFS(Metrics!AK:AK,Metrics!$C:$C,"="&amp;$C120)))</f>
        <v>586631</v>
      </c>
      <c r="S120" s="71"/>
      <c r="T120" s="71"/>
      <c r="U120" s="71"/>
      <c r="V120" s="71"/>
      <c r="W120" s="71"/>
      <c r="X120" s="71"/>
      <c r="Y120" s="71"/>
    </row>
    <row r="121" spans="1:25">
      <c r="A121" s="111"/>
      <c r="B121" s="111"/>
      <c r="C121" s="165" t="s">
        <v>136</v>
      </c>
      <c r="D121" s="166" t="s">
        <v>6236</v>
      </c>
      <c r="E121" s="167"/>
      <c r="F121" s="132">
        <f>IF($T$6,IF($T$1,SUMIFS(Metrics!L:L,Metrics!$C:$C,"="&amp;$C121,Metrics!$AM:$AM,"=No",Metrics!$G:$G,"=Full Reporter"),SUMIFS(Metrics!L:L,Metrics!$C:$C,"="&amp;$C121,Metrics!$G:$G,"=Full Reporter")),IF($T$1,SUMIFS(Metrics!L:L,Metrics!$C:$C,"="&amp;$C121,Metrics!$AM:$AM,"=No"),SUMIFS(Metrics!L:L,Metrics!$C:$C,"="&amp;$C121)))</f>
        <v>664</v>
      </c>
      <c r="G121" s="129">
        <f>IFERROR(IF($T$6,IF($T$1,AVERAGEIFS(Metrics!N:N,Metrics!$C:$C,"="&amp;$C121,Metrics!$AM:$AM,"=No",Metrics!$G:$G,"=Full Reporter"),AVERAGEIFS(Metrics!N:N,Metrics!$C:$C,"="&amp;$C121,Metrics!$G:$G,"=Full Reporter")),IF($T$1,AVERAGEIFS(Metrics!N:N,Metrics!$C:$C,"="&amp;$C121,Metrics!$AM:$AM,"=No"),AVERAGEIFS(Metrics!N:N,Metrics!$C:$C,"="&amp;$C121))),"-")</f>
        <v>0.48798659808041883</v>
      </c>
      <c r="H121" s="130">
        <f>IFERROR(IF($T$6,IF($T$1,AVERAGEIFS(Metrics!P:P,Metrics!$C:$C,"="&amp;$C121,Metrics!$AM:$AM,"=No",Metrics!$G:$G,"=Full Reporter"),AVERAGEIFS(Metrics!P:P,Metrics!$C:$C,"="&amp;$C121,Metrics!$G:$G,"=Full Reporter")),IF($T$1,AVERAGEIFS(Metrics!P:P,Metrics!$C:$C,"="&amp;$C121,Metrics!$AM:$AM,"=No"),AVERAGEIFS(Metrics!P:P,Metrics!$C:$C,"="&amp;$C121))),"-")</f>
        <v>4.1300996040659961E-2</v>
      </c>
      <c r="I121" s="129">
        <f>IFERROR(IF($T$6,IF($T$1,AVERAGEIFS(Metrics!R:R,Metrics!$C:$C,"="&amp;$C121,Metrics!$AM:$AM,"=No",Metrics!$G:$G,"=Full Reporter"),AVERAGEIFS(Metrics!R:R,Metrics!$C:$C,"="&amp;$C121,Metrics!$G:$G,"=Full Reporter")),IF($T$1,AVERAGEIFS(Metrics!R:R,Metrics!$C:$C,"="&amp;$C121,Metrics!$AM:$AM,"=No"),AVERAGEIFS(Metrics!R:R,Metrics!$C:$C,"="&amp;$C121))),"-")</f>
        <v>68.768048674227288</v>
      </c>
      <c r="J121" s="130">
        <f>IFERROR(IF($T$6,IF($T$1,AVERAGEIFS(Metrics!T:T,Metrics!$C:$C,"="&amp;$C121,Metrics!$AM:$AM,"=No",Metrics!$G:$G,"=Full Reporter"),AVERAGEIFS(Metrics!T:T,Metrics!$C:$C,"="&amp;$C121,Metrics!$G:$G,"=Full Reporter")),IF($T$1,AVERAGEIFS(Metrics!T:T,Metrics!$C:$C,"="&amp;$C121,Metrics!$AM:$AM,"=No"),AVERAGEIFS(Metrics!T:T,Metrics!$C:$C,"="&amp;$C121))),"-")</f>
        <v>7.1958073913729237</v>
      </c>
      <c r="K121" s="129">
        <f>IFERROR(IF($T$6,IF($T$1,AVERAGEIFS(Metrics!V:V,Metrics!$C:$C,"="&amp;$C121,Metrics!$AM:$AM,"=No",Metrics!$G:$G,"=Full Reporter"),AVERAGEIFS(Metrics!V:V,Metrics!$C:$C,"="&amp;$C121,Metrics!$G:$G,"=Full Reporter")),IF($T$1,AVERAGEIFS(Metrics!V:V,Metrics!$C:$C,"="&amp;$C121,Metrics!$AM:$AM,"=No"),AVERAGEIFS(Metrics!V:V,Metrics!$C:$C,"="&amp;$C121))),"-")</f>
        <v>17.790015112086319</v>
      </c>
      <c r="L121" s="129">
        <f>IFERROR(IF($T$6,IF($T$1,AVERAGEIFS(Metrics!X:X,Metrics!$C:$C,"="&amp;$C121,Metrics!$AM:$AM,"=No",Metrics!$G:$G,"=Full Reporter"),AVERAGEIFS(Metrics!X:X,Metrics!$C:$C,"="&amp;$C121,Metrics!$G:$G,"=Full Reporter")),IF($T$1,AVERAGEIFS(Metrics!X:X,Metrics!$C:$C,"="&amp;$C121,Metrics!$AM:$AM,"=No"),AVERAGEIFS(Metrics!X:X,Metrics!$C:$C,"="&amp;$C121))),"-")</f>
        <v>2.3928692407566592</v>
      </c>
      <c r="M121" s="131">
        <f>IF($T$6,IF($T$1,SUMIFS(Metrics!AA:AA,Metrics!$C:$C,"="&amp;$C121,Metrics!$AM:$AM,"=No",Metrics!$G:$G,"=Full Reporter"),SUMIFS(Metrics!AA:AA,Metrics!$C:$C,"="&amp;$C121,Metrics!$G:$G,"=Full Reporter")),IF($T$1,SUMIFS(Metrics!AA:AA,Metrics!$C:$C,"="&amp;$C121,Metrics!$AM:$AM,"=No"),SUMIFS(Metrics!AA:AA,Metrics!$C:$C,"="&amp;$C121)))</f>
        <v>3350318</v>
      </c>
      <c r="N121" s="131">
        <f>IF($T$6,IF($T$1,SUMIFS(Metrics!AC:AC,Metrics!$C:$C,"="&amp;$C121,Metrics!$AM:$AM,"=No",Metrics!$G:$G,"=Full Reporter"),SUMIFS(Metrics!AC:AC,Metrics!$C:$C,"="&amp;$C121,Metrics!$G:$G,"=Full Reporter")),IF($T$1,SUMIFS(Metrics!AC:AC,Metrics!$C:$C,"="&amp;$C121,Metrics!$AM:$AM,"=No"),SUMIFS(Metrics!AC:AC,Metrics!$C:$C,"="&amp;$C121)))</f>
        <v>45242111</v>
      </c>
      <c r="O121" s="132">
        <f>IF($T$6,IF($T$1,SUMIFS(Metrics!AE:AE,Metrics!$C:$C,"="&amp;$C121,Metrics!$AM:$AM,"=No",Metrics!$G:$G,"=Full Reporter"),SUMIFS(Metrics!AE:AE,Metrics!$C:$C,"="&amp;$C121,Metrics!$G:$G,"=Full Reporter")),IF($T$1,SUMIFS(Metrics!AE:AE,Metrics!$C:$C,"="&amp;$C121,Metrics!$AM:$AM,"=No"),SUMIFS(Metrics!AE:AE,Metrics!$C:$C,"="&amp;$C121)))</f>
        <v>7281824</v>
      </c>
      <c r="P121" s="132">
        <f>IF($T$6,IF($T$1,SUMIFS(Metrics!AG:AG,Metrics!$C:$C,"="&amp;$C121,Metrics!$AM:$AM,"=No",Metrics!$G:$G,"=Full Reporter"),SUMIFS(Metrics!AG:AG,Metrics!$C:$C,"="&amp;$C121,Metrics!$G:$G,"=Full Reporter")),IF($T$1,SUMIFS(Metrics!AG:AG,Metrics!$C:$C,"="&amp;$C121,Metrics!$AM:$AM,"=No"),SUMIFS(Metrics!AG:AG,Metrics!$C:$C,"="&amp;$C121)))</f>
        <v>738237</v>
      </c>
      <c r="Q121" s="132">
        <f>IF($T$6,IF($T$1,SUMIFS(Metrics!AI:AI,Metrics!$C:$C,"="&amp;$C121,Metrics!$AM:$AM,"=No",Metrics!$G:$G,"=Full Reporter"),SUMIFS(Metrics!AI:AI,Metrics!$C:$C,"="&amp;$C121,Metrics!$G:$G,"=Full Reporter")),IF($T$1,SUMIFS(Metrics!AI:AI,Metrics!$C:$C,"="&amp;$C121,Metrics!$AM:$AM,"=No"),SUMIFS(Metrics!AI:AI,Metrics!$C:$C,"="&amp;$C121)))</f>
        <v>13268530</v>
      </c>
      <c r="R121" s="133">
        <f>IF($T$6,IF($T$1,SUMIFS(Metrics!AK:AK,Metrics!$C:$C,"="&amp;$C121,Metrics!$AM:$AM,"=No",Metrics!$G:$G,"=Full Reporter"),SUMIFS(Metrics!AK:AK,Metrics!$C:$C,"="&amp;$C121,Metrics!$G:$G,"=Full Reporter")),IF($T$1,SUMIFS(Metrics!AK:AK,Metrics!$C:$C,"="&amp;$C121,Metrics!$AM:$AM,"=No"),SUMIFS(Metrics!AK:AK,Metrics!$C:$C,"="&amp;$C121)))</f>
        <v>16455850</v>
      </c>
      <c r="S121" s="71"/>
      <c r="T121" s="71"/>
      <c r="U121" s="71"/>
      <c r="V121" s="71"/>
      <c r="W121" s="71"/>
      <c r="X121" s="71"/>
      <c r="Y121" s="71"/>
    </row>
    <row r="122" spans="1:25">
      <c r="A122" s="111"/>
      <c r="B122" s="111"/>
      <c r="C122" s="165" t="s">
        <v>137</v>
      </c>
      <c r="D122" s="166" t="s">
        <v>1282</v>
      </c>
      <c r="E122" s="167"/>
      <c r="F122" s="132">
        <f>IF($T$6,IF($T$1,SUMIFS(Metrics!L:L,Metrics!$C:$C,"="&amp;$C122,Metrics!$AM:$AM,"=No",Metrics!$G:$G,"=Full Reporter"),SUMIFS(Metrics!L:L,Metrics!$C:$C,"="&amp;$C122,Metrics!$G:$G,"=Full Reporter")),IF($T$1,SUMIFS(Metrics!L:L,Metrics!$C:$C,"="&amp;$C122,Metrics!$AM:$AM,"=No"),SUMIFS(Metrics!L:L,Metrics!$C:$C,"="&amp;$C122)))</f>
        <v>6925</v>
      </c>
      <c r="G122" s="129">
        <f>IFERROR(IF($T$6,IF($T$1,AVERAGEIFS(Metrics!N:N,Metrics!$C:$C,"="&amp;$C122,Metrics!$AM:$AM,"=No",Metrics!$G:$G,"=Full Reporter"),AVERAGEIFS(Metrics!N:N,Metrics!$C:$C,"="&amp;$C122,Metrics!$G:$G,"=Full Reporter")),IF($T$1,AVERAGEIFS(Metrics!N:N,Metrics!$C:$C,"="&amp;$C122,Metrics!$AM:$AM,"=No"),AVERAGEIFS(Metrics!N:N,Metrics!$C:$C,"="&amp;$C122))),"-")</f>
        <v>1.2571465035131797</v>
      </c>
      <c r="H122" s="130">
        <f>IFERROR(IF($T$6,IF($T$1,AVERAGEIFS(Metrics!P:P,Metrics!$C:$C,"="&amp;$C122,Metrics!$AM:$AM,"=No",Metrics!$G:$G,"=Full Reporter"),AVERAGEIFS(Metrics!P:P,Metrics!$C:$C,"="&amp;$C122,Metrics!$G:$G,"=Full Reporter")),IF($T$1,AVERAGEIFS(Metrics!P:P,Metrics!$C:$C,"="&amp;$C122,Metrics!$AM:$AM,"=No"),AVERAGEIFS(Metrics!P:P,Metrics!$C:$C,"="&amp;$C122))),"-")</f>
        <v>0.1925477475672375</v>
      </c>
      <c r="I122" s="129">
        <f>IFERROR(IF($T$6,IF($T$1,AVERAGEIFS(Metrics!R:R,Metrics!$C:$C,"="&amp;$C122,Metrics!$AM:$AM,"=No",Metrics!$G:$G,"=Full Reporter"),AVERAGEIFS(Metrics!R:R,Metrics!$C:$C,"="&amp;$C122,Metrics!$G:$G,"=Full Reporter")),IF($T$1,AVERAGEIFS(Metrics!R:R,Metrics!$C:$C,"="&amp;$C122,Metrics!$AM:$AM,"=No"),AVERAGEIFS(Metrics!R:R,Metrics!$C:$C,"="&amp;$C122))),"-")</f>
        <v>122.30276145176117</v>
      </c>
      <c r="J122" s="130">
        <f>IFERROR(IF($T$6,IF($T$1,AVERAGEIFS(Metrics!T:T,Metrics!$C:$C,"="&amp;$C122,Metrics!$AM:$AM,"=No",Metrics!$G:$G,"=Full Reporter"),AVERAGEIFS(Metrics!T:T,Metrics!$C:$C,"="&amp;$C122,Metrics!$G:$G,"=Full Reporter")),IF($T$1,AVERAGEIFS(Metrics!T:T,Metrics!$C:$C,"="&amp;$C122,Metrics!$AM:$AM,"=No"),AVERAGEIFS(Metrics!T:T,Metrics!$C:$C,"="&amp;$C122))),"-")</f>
        <v>13.486176059383988</v>
      </c>
      <c r="K122" s="129">
        <f>IFERROR(IF($T$6,IF($T$1,AVERAGEIFS(Metrics!V:V,Metrics!$C:$C,"="&amp;$C122,Metrics!$AM:$AM,"=No",Metrics!$G:$G,"=Full Reporter"),AVERAGEIFS(Metrics!V:V,Metrics!$C:$C,"="&amp;$C122,Metrics!$G:$G,"=Full Reporter")),IF($T$1,AVERAGEIFS(Metrics!V:V,Metrics!$C:$C,"="&amp;$C122,Metrics!$AM:$AM,"=No"),AVERAGEIFS(Metrics!V:V,Metrics!$C:$C,"="&amp;$C122))),"-")</f>
        <v>20.236418546742065</v>
      </c>
      <c r="L122" s="129">
        <f>IFERROR(IF($T$6,IF($T$1,AVERAGEIFS(Metrics!X:X,Metrics!$C:$C,"="&amp;$C122,Metrics!$AM:$AM,"=No",Metrics!$G:$G,"=Full Reporter"),AVERAGEIFS(Metrics!X:X,Metrics!$C:$C,"="&amp;$C122,Metrics!$G:$G,"=Full Reporter")),IF($T$1,AVERAGEIFS(Metrics!X:X,Metrics!$C:$C,"="&amp;$C122,Metrics!$AM:$AM,"=No"),AVERAGEIFS(Metrics!X:X,Metrics!$C:$C,"="&amp;$C122))),"-")</f>
        <v>2.649211754554373</v>
      </c>
      <c r="M122" s="131">
        <f>IF($T$6,IF($T$1,SUMIFS(Metrics!AA:AA,Metrics!$C:$C,"="&amp;$C122,Metrics!$AM:$AM,"=No",Metrics!$G:$G,"=Full Reporter"),SUMIFS(Metrics!AA:AA,Metrics!$C:$C,"="&amp;$C122,Metrics!$G:$G,"=Full Reporter")),IF($T$1,SUMIFS(Metrics!AA:AA,Metrics!$C:$C,"="&amp;$C122,Metrics!$AM:$AM,"=No"),SUMIFS(Metrics!AA:AA,Metrics!$C:$C,"="&amp;$C122)))</f>
        <v>367240165</v>
      </c>
      <c r="N122" s="131">
        <f>IF($T$6,IF($T$1,SUMIFS(Metrics!AC:AC,Metrics!$C:$C,"="&amp;$C122,Metrics!$AM:$AM,"=No",Metrics!$G:$G,"=Full Reporter"),SUMIFS(Metrics!AC:AC,Metrics!$C:$C,"="&amp;$C122,Metrics!$G:$G,"=Full Reporter")),IF($T$1,SUMIFS(Metrics!AC:AC,Metrics!$C:$C,"="&amp;$C122,Metrics!$AM:$AM,"=No"),SUMIFS(Metrics!AC:AC,Metrics!$C:$C,"="&amp;$C122)))</f>
        <v>1577969503</v>
      </c>
      <c r="O122" s="132">
        <f>IF($T$6,IF($T$1,SUMIFS(Metrics!AE:AE,Metrics!$C:$C,"="&amp;$C122,Metrics!$AM:$AM,"=No",Metrics!$G:$G,"=Full Reporter"),SUMIFS(Metrics!AE:AE,Metrics!$C:$C,"="&amp;$C122,Metrics!$G:$G,"=Full Reporter")),IF($T$1,SUMIFS(Metrics!AE:AE,Metrics!$C:$C,"="&amp;$C122,Metrics!$AM:$AM,"=No"),SUMIFS(Metrics!AE:AE,Metrics!$C:$C,"="&amp;$C122)))</f>
        <v>256959948</v>
      </c>
      <c r="P122" s="132">
        <f>IF($T$6,IF($T$1,SUMIFS(Metrics!AG:AG,Metrics!$C:$C,"="&amp;$C122,Metrics!$AM:$AM,"=No",Metrics!$G:$G,"=Full Reporter"),SUMIFS(Metrics!AG:AG,Metrics!$C:$C,"="&amp;$C122,Metrics!$G:$G,"=Full Reporter")),IF($T$1,SUMIFS(Metrics!AG:AG,Metrics!$C:$C,"="&amp;$C122,Metrics!$AM:$AM,"=No"),SUMIFS(Metrics!AG:AG,Metrics!$C:$C,"="&amp;$C122)))</f>
        <v>10097396</v>
      </c>
      <c r="Q122" s="132">
        <f>IF($T$6,IF($T$1,SUMIFS(Metrics!AI:AI,Metrics!$C:$C,"="&amp;$C122,Metrics!$AM:$AM,"=No",Metrics!$G:$G,"=Full Reporter"),SUMIFS(Metrics!AI:AI,Metrics!$C:$C,"="&amp;$C122,Metrics!$G:$G,"=Full Reporter")),IF($T$1,SUMIFS(Metrics!AI:AI,Metrics!$C:$C,"="&amp;$C122,Metrics!$AM:$AM,"=No"),SUMIFS(Metrics!AI:AI,Metrics!$C:$C,"="&amp;$C122)))</f>
        <v>1694115892</v>
      </c>
      <c r="R122" s="133">
        <f>IF($T$6,IF($T$1,SUMIFS(Metrics!AK:AK,Metrics!$C:$C,"="&amp;$C122,Metrics!$AM:$AM,"=No",Metrics!$G:$G,"=Full Reporter"),SUMIFS(Metrics!AK:AK,Metrics!$C:$C,"="&amp;$C122,Metrics!$G:$G,"=Full Reporter")),IF($T$1,SUMIFS(Metrics!AK:AK,Metrics!$C:$C,"="&amp;$C122,Metrics!$AM:$AM,"=No"),SUMIFS(Metrics!AK:AK,Metrics!$C:$C,"="&amp;$C122)))</f>
        <v>163583210</v>
      </c>
      <c r="S122" s="71"/>
      <c r="T122" s="71"/>
      <c r="U122" s="71"/>
      <c r="V122" s="71"/>
      <c r="W122" s="71"/>
      <c r="X122" s="71"/>
      <c r="Y122" s="71"/>
    </row>
    <row r="123" spans="1:25">
      <c r="A123" s="111"/>
      <c r="B123" s="111"/>
      <c r="C123" s="165" t="s">
        <v>141</v>
      </c>
      <c r="D123" s="166" t="s">
        <v>6237</v>
      </c>
      <c r="E123" s="167"/>
      <c r="F123" s="132">
        <f>IF($T$6,IF($T$1,SUMIFS(Metrics!L:L,Metrics!$C:$C,"="&amp;$C123,Metrics!$AM:$AM,"=No",Metrics!$G:$G,"=Full Reporter"),SUMIFS(Metrics!L:L,Metrics!$C:$C,"="&amp;$C123,Metrics!$G:$G,"=Full Reporter")),IF($T$1,SUMIFS(Metrics!L:L,Metrics!$C:$C,"="&amp;$C123,Metrics!$AM:$AM,"=No"),SUMIFS(Metrics!L:L,Metrics!$C:$C,"="&amp;$C123)))</f>
        <v>1534</v>
      </c>
      <c r="G123" s="129">
        <f>IFERROR(IF($T$6,IF($T$1,AVERAGEIFS(Metrics!N:N,Metrics!$C:$C,"="&amp;$C123,Metrics!$AM:$AM,"=No",Metrics!$G:$G,"=Full Reporter"),AVERAGEIFS(Metrics!N:N,Metrics!$C:$C,"="&amp;$C123,Metrics!$G:$G,"=Full Reporter")),IF($T$1,AVERAGEIFS(Metrics!N:N,Metrics!$C:$C,"="&amp;$C123,Metrics!$AM:$AM,"=No"),AVERAGEIFS(Metrics!N:N,Metrics!$C:$C,"="&amp;$C123))),"-")</f>
        <v>2.7157504454045416</v>
      </c>
      <c r="H123" s="130">
        <f>IFERROR(IF($T$6,IF($T$1,AVERAGEIFS(Metrics!P:P,Metrics!$C:$C,"="&amp;$C123,Metrics!$AM:$AM,"=No",Metrics!$G:$G,"=Full Reporter"),AVERAGEIFS(Metrics!P:P,Metrics!$C:$C,"="&amp;$C123,Metrics!$G:$G,"=Full Reporter")),IF($T$1,AVERAGEIFS(Metrics!P:P,Metrics!$C:$C,"="&amp;$C123,Metrics!$AM:$AM,"=No"),AVERAGEIFS(Metrics!P:P,Metrics!$C:$C,"="&amp;$C123))),"-")</f>
        <v>0.24369094100265185</v>
      </c>
      <c r="I123" s="129">
        <f>IFERROR(IF($T$6,IF($T$1,AVERAGEIFS(Metrics!R:R,Metrics!$C:$C,"="&amp;$C123,Metrics!$AM:$AM,"=No",Metrics!$G:$G,"=Full Reporter"),AVERAGEIFS(Metrics!R:R,Metrics!$C:$C,"="&amp;$C123,Metrics!$G:$G,"=Full Reporter")),IF($T$1,AVERAGEIFS(Metrics!R:R,Metrics!$C:$C,"="&amp;$C123,Metrics!$AM:$AM,"=No"),AVERAGEIFS(Metrics!R:R,Metrics!$C:$C,"="&amp;$C123))),"-")</f>
        <v>54.309918293949806</v>
      </c>
      <c r="J123" s="130">
        <f>IFERROR(IF($T$6,IF($T$1,AVERAGEIFS(Metrics!T:T,Metrics!$C:$C,"="&amp;$C123,Metrics!$AM:$AM,"=No",Metrics!$G:$G,"=Full Reporter"),AVERAGEIFS(Metrics!T:T,Metrics!$C:$C,"="&amp;$C123,Metrics!$G:$G,"=Full Reporter")),IF($T$1,AVERAGEIFS(Metrics!T:T,Metrics!$C:$C,"="&amp;$C123,Metrics!$AM:$AM,"=No"),AVERAGEIFS(Metrics!T:T,Metrics!$C:$C,"="&amp;$C123))),"-")</f>
        <v>6.2741821950603081</v>
      </c>
      <c r="K123" s="129">
        <f>IFERROR(IF($T$6,IF($T$1,AVERAGEIFS(Metrics!V:V,Metrics!$C:$C,"="&amp;$C123,Metrics!$AM:$AM,"=No",Metrics!$G:$G,"=Full Reporter"),AVERAGEIFS(Metrics!V:V,Metrics!$C:$C,"="&amp;$C123,Metrics!$G:$G,"=Full Reporter")),IF($T$1,AVERAGEIFS(Metrics!V:V,Metrics!$C:$C,"="&amp;$C123,Metrics!$AM:$AM,"=No"),AVERAGEIFS(Metrics!V:V,Metrics!$C:$C,"="&amp;$C123))),"-")</f>
        <v>13.967372295502594</v>
      </c>
      <c r="L123" s="129">
        <f>IFERROR(IF($T$6,IF($T$1,AVERAGEIFS(Metrics!X:X,Metrics!$C:$C,"="&amp;$C123,Metrics!$AM:$AM,"=No",Metrics!$G:$G,"=Full Reporter"),AVERAGEIFS(Metrics!X:X,Metrics!$C:$C,"="&amp;$C123,Metrics!$G:$G,"=Full Reporter")),IF($T$1,AVERAGEIFS(Metrics!X:X,Metrics!$C:$C,"="&amp;$C123,Metrics!$AM:$AM,"=No"),AVERAGEIFS(Metrics!X:X,Metrics!$C:$C,"="&amp;$C123))),"-")</f>
        <v>2.7584077814829273</v>
      </c>
      <c r="M123" s="131">
        <f>IF($T$6,IF($T$1,SUMIFS(Metrics!AA:AA,Metrics!$C:$C,"="&amp;$C123,Metrics!$AM:$AM,"=No",Metrics!$G:$G,"=Full Reporter"),SUMIFS(Metrics!AA:AA,Metrics!$C:$C,"="&amp;$C123,Metrics!$G:$G,"=Full Reporter")),IF($T$1,SUMIFS(Metrics!AA:AA,Metrics!$C:$C,"="&amp;$C123,Metrics!$AM:$AM,"=No"),SUMIFS(Metrics!AA:AA,Metrics!$C:$C,"="&amp;$C123)))</f>
        <v>70091670</v>
      </c>
      <c r="N123" s="131">
        <f>IF($T$6,IF($T$1,SUMIFS(Metrics!AC:AC,Metrics!$C:$C,"="&amp;$C123,Metrics!$AM:$AM,"=No",Metrics!$G:$G,"=Full Reporter"),SUMIFS(Metrics!AC:AC,Metrics!$C:$C,"="&amp;$C123,Metrics!$G:$G,"=Full Reporter")),IF($T$1,SUMIFS(Metrics!AC:AC,Metrics!$C:$C,"="&amp;$C123,Metrics!$AM:$AM,"=No"),SUMIFS(Metrics!AC:AC,Metrics!$C:$C,"="&amp;$C123)))</f>
        <v>298606780</v>
      </c>
      <c r="O123" s="132">
        <f>IF($T$6,IF($T$1,SUMIFS(Metrics!AE:AE,Metrics!$C:$C,"="&amp;$C123,Metrics!$AM:$AM,"=No",Metrics!$G:$G,"=Full Reporter"),SUMIFS(Metrics!AE:AE,Metrics!$C:$C,"="&amp;$C123,Metrics!$G:$G,"=Full Reporter")),IF($T$1,SUMIFS(Metrics!AE:AE,Metrics!$C:$C,"="&amp;$C123,Metrics!$AM:$AM,"=No"),SUMIFS(Metrics!AE:AE,Metrics!$C:$C,"="&amp;$C123)))</f>
        <v>69641244</v>
      </c>
      <c r="P123" s="132">
        <f>IF($T$6,IF($T$1,SUMIFS(Metrics!AG:AG,Metrics!$C:$C,"="&amp;$C123,Metrics!$AM:$AM,"=No",Metrics!$G:$G,"=Full Reporter"),SUMIFS(Metrics!AG:AG,Metrics!$C:$C,"="&amp;$C123,Metrics!$G:$G,"=Full Reporter")),IF($T$1,SUMIFS(Metrics!AG:AG,Metrics!$C:$C,"="&amp;$C123,Metrics!$AM:$AM,"=No"),SUMIFS(Metrics!AG:AG,Metrics!$C:$C,"="&amp;$C123)))</f>
        <v>3898090</v>
      </c>
      <c r="Q123" s="132">
        <f>IF($T$6,IF($T$1,SUMIFS(Metrics!AI:AI,Metrics!$C:$C,"="&amp;$C123,Metrics!$AM:$AM,"=No",Metrics!$G:$G,"=Full Reporter"),SUMIFS(Metrics!AI:AI,Metrics!$C:$C,"="&amp;$C123,Metrics!$G:$G,"=Full Reporter")),IF($T$1,SUMIFS(Metrics!AI:AI,Metrics!$C:$C,"="&amp;$C123,Metrics!$AM:$AM,"=No"),SUMIFS(Metrics!AI:AI,Metrics!$C:$C,"="&amp;$C123)))</f>
        <v>234632677</v>
      </c>
      <c r="R123" s="133">
        <f>IF($T$6,IF($T$1,SUMIFS(Metrics!AK:AK,Metrics!$C:$C,"="&amp;$C123,Metrics!$AM:$AM,"=No",Metrics!$G:$G,"=Full Reporter"),SUMIFS(Metrics!AK:AK,Metrics!$C:$C,"="&amp;$C123,Metrics!$G:$G,"=Full Reporter")),IF($T$1,SUMIFS(Metrics!AK:AK,Metrics!$C:$C,"="&amp;$C123,Metrics!$AM:$AM,"=No"),SUMIFS(Metrics!AK:AK,Metrics!$C:$C,"="&amp;$C123)))</f>
        <v>53223709</v>
      </c>
      <c r="S123" s="71"/>
      <c r="T123" s="71"/>
      <c r="U123" s="71"/>
      <c r="V123" s="71"/>
      <c r="W123" s="71"/>
      <c r="X123" s="71"/>
      <c r="Y123" s="71"/>
    </row>
    <row r="124" spans="1:25">
      <c r="A124" s="111"/>
      <c r="B124" s="111"/>
      <c r="C124" s="165" t="s">
        <v>147</v>
      </c>
      <c r="D124" s="166" t="s">
        <v>6238</v>
      </c>
      <c r="E124" s="167"/>
      <c r="F124" s="132">
        <f>IF($T$6,IF($T$1,SUMIFS(Metrics!L:L,Metrics!$C:$C,"="&amp;$C124,Metrics!$AM:$AM,"=No",Metrics!$G:$G,"=Full Reporter"),SUMIFS(Metrics!L:L,Metrics!$C:$C,"="&amp;$C124,Metrics!$G:$G,"=Full Reporter")),IF($T$1,SUMIFS(Metrics!L:L,Metrics!$C:$C,"="&amp;$C124,Metrics!$AM:$AM,"=No"),SUMIFS(Metrics!L:L,Metrics!$C:$C,"="&amp;$C124)))</f>
        <v>416</v>
      </c>
      <c r="G124" s="129">
        <f>IFERROR(IF($T$6,IF($T$1,AVERAGEIFS(Metrics!N:N,Metrics!$C:$C,"="&amp;$C124,Metrics!$AM:$AM,"=No",Metrics!$G:$G,"=Full Reporter"),AVERAGEIFS(Metrics!N:N,Metrics!$C:$C,"="&amp;$C124,Metrics!$G:$G,"=Full Reporter")),IF($T$1,AVERAGEIFS(Metrics!N:N,Metrics!$C:$C,"="&amp;$C124,Metrics!$AM:$AM,"=No"),AVERAGEIFS(Metrics!N:N,Metrics!$C:$C,"="&amp;$C124))),"-")</f>
        <v>1.8321184679170885</v>
      </c>
      <c r="H124" s="130">
        <f>IFERROR(IF($T$6,IF($T$1,AVERAGEIFS(Metrics!P:P,Metrics!$C:$C,"="&amp;$C124,Metrics!$AM:$AM,"=No",Metrics!$G:$G,"=Full Reporter"),AVERAGEIFS(Metrics!P:P,Metrics!$C:$C,"="&amp;$C124,Metrics!$G:$G,"=Full Reporter")),IF($T$1,AVERAGEIFS(Metrics!P:P,Metrics!$C:$C,"="&amp;$C124,Metrics!$AM:$AM,"=No"),AVERAGEIFS(Metrics!P:P,Metrics!$C:$C,"="&amp;$C124))),"-")</f>
        <v>0.15392404314136854</v>
      </c>
      <c r="I124" s="129">
        <f>IFERROR(IF($T$6,IF($T$1,AVERAGEIFS(Metrics!R:R,Metrics!$C:$C,"="&amp;$C124,Metrics!$AM:$AM,"=No",Metrics!$G:$G,"=Full Reporter"),AVERAGEIFS(Metrics!R:R,Metrics!$C:$C,"="&amp;$C124,Metrics!$G:$G,"=Full Reporter")),IF($T$1,AVERAGEIFS(Metrics!R:R,Metrics!$C:$C,"="&amp;$C124,Metrics!$AM:$AM,"=No"),AVERAGEIFS(Metrics!R:R,Metrics!$C:$C,"="&amp;$C124))),"-")</f>
        <v>56.768071176061795</v>
      </c>
      <c r="J124" s="130">
        <f>IFERROR(IF($T$6,IF($T$1,AVERAGEIFS(Metrics!T:T,Metrics!$C:$C,"="&amp;$C124,Metrics!$AM:$AM,"=No",Metrics!$G:$G,"=Full Reporter"),AVERAGEIFS(Metrics!T:T,Metrics!$C:$C,"="&amp;$C124,Metrics!$G:$G,"=Full Reporter")),IF($T$1,AVERAGEIFS(Metrics!T:T,Metrics!$C:$C,"="&amp;$C124,Metrics!$AM:$AM,"=No"),AVERAGEIFS(Metrics!T:T,Metrics!$C:$C,"="&amp;$C124))),"-")</f>
        <v>5.8544338969593541</v>
      </c>
      <c r="K124" s="129">
        <f>IFERROR(IF($T$6,IF($T$1,AVERAGEIFS(Metrics!V:V,Metrics!$C:$C,"="&amp;$C124,Metrics!$AM:$AM,"=No",Metrics!$G:$G,"=Full Reporter"),AVERAGEIFS(Metrics!V:V,Metrics!$C:$C,"="&amp;$C124,Metrics!$G:$G,"=Full Reporter")),IF($T$1,AVERAGEIFS(Metrics!V:V,Metrics!$C:$C,"="&amp;$C124,Metrics!$AM:$AM,"=No"),AVERAGEIFS(Metrics!V:V,Metrics!$C:$C,"="&amp;$C124))),"-")</f>
        <v>17.445978383837158</v>
      </c>
      <c r="L124" s="129">
        <f>IFERROR(IF($T$6,IF($T$1,AVERAGEIFS(Metrics!X:X,Metrics!$C:$C,"="&amp;$C124,Metrics!$AM:$AM,"=No",Metrics!$G:$G,"=Full Reporter"),AVERAGEIFS(Metrics!X:X,Metrics!$C:$C,"="&amp;$C124,Metrics!$G:$G,"=Full Reporter")),IF($T$1,AVERAGEIFS(Metrics!X:X,Metrics!$C:$C,"="&amp;$C124,Metrics!$AM:$AM,"=No"),AVERAGEIFS(Metrics!X:X,Metrics!$C:$C,"="&amp;$C124))),"-")</f>
        <v>4.1061688971463068</v>
      </c>
      <c r="M124" s="131">
        <f>IF($T$6,IF($T$1,SUMIFS(Metrics!AA:AA,Metrics!$C:$C,"="&amp;$C124,Metrics!$AM:$AM,"=No",Metrics!$G:$G,"=Full Reporter"),SUMIFS(Metrics!AA:AA,Metrics!$C:$C,"="&amp;$C124,Metrics!$G:$G,"=Full Reporter")),IF($T$1,SUMIFS(Metrics!AA:AA,Metrics!$C:$C,"="&amp;$C124,Metrics!$AM:$AM,"=No"),SUMIFS(Metrics!AA:AA,Metrics!$C:$C,"="&amp;$C124)))</f>
        <v>12900975</v>
      </c>
      <c r="N124" s="131">
        <f>IF($T$6,IF($T$1,SUMIFS(Metrics!AC:AC,Metrics!$C:$C,"="&amp;$C124,Metrics!$AM:$AM,"=No",Metrics!$G:$G,"=Full Reporter"),SUMIFS(Metrics!AC:AC,Metrics!$C:$C,"="&amp;$C124,Metrics!$G:$G,"=Full Reporter")),IF($T$1,SUMIFS(Metrics!AC:AC,Metrics!$C:$C,"="&amp;$C124,Metrics!$AM:$AM,"=No"),SUMIFS(Metrics!AC:AC,Metrics!$C:$C,"="&amp;$C124)))</f>
        <v>48776861</v>
      </c>
      <c r="O124" s="132">
        <f>IF($T$6,IF($T$1,SUMIFS(Metrics!AE:AE,Metrics!$C:$C,"="&amp;$C124,Metrics!$AM:$AM,"=No",Metrics!$G:$G,"=Full Reporter"),SUMIFS(Metrics!AE:AE,Metrics!$C:$C,"="&amp;$C124,Metrics!$G:$G,"=Full Reporter")),IF($T$1,SUMIFS(Metrics!AE:AE,Metrics!$C:$C,"="&amp;$C124,Metrics!$AM:$AM,"=No"),SUMIFS(Metrics!AE:AE,Metrics!$C:$C,"="&amp;$C124)))</f>
        <v>9459928</v>
      </c>
      <c r="P124" s="132">
        <f>IF($T$6,IF($T$1,SUMIFS(Metrics!AG:AG,Metrics!$C:$C,"="&amp;$C124,Metrics!$AM:$AM,"=No",Metrics!$G:$G,"=Full Reporter"),SUMIFS(Metrics!AG:AG,Metrics!$C:$C,"="&amp;$C124,Metrics!$G:$G,"=Full Reporter")),IF($T$1,SUMIFS(Metrics!AG:AG,Metrics!$C:$C,"="&amp;$C124,Metrics!$AM:$AM,"=No"),SUMIFS(Metrics!AG:AG,Metrics!$C:$C,"="&amp;$C124)))</f>
        <v>823714</v>
      </c>
      <c r="Q124" s="132">
        <f>IF($T$6,IF($T$1,SUMIFS(Metrics!AI:AI,Metrics!$C:$C,"="&amp;$C124,Metrics!$AM:$AM,"=No",Metrics!$G:$G,"=Full Reporter"),SUMIFS(Metrics!AI:AI,Metrics!$C:$C,"="&amp;$C124,Metrics!$G:$G,"=Full Reporter")),IF($T$1,SUMIFS(Metrics!AI:AI,Metrics!$C:$C,"="&amp;$C124,Metrics!$AM:$AM,"=No"),SUMIFS(Metrics!AI:AI,Metrics!$C:$C,"="&amp;$C124)))</f>
        <v>24953734</v>
      </c>
      <c r="R124" s="133">
        <f>IF($T$6,IF($T$1,SUMIFS(Metrics!AK:AK,Metrics!$C:$C,"="&amp;$C124,Metrics!$AM:$AM,"=No",Metrics!$G:$G,"=Full Reporter"),SUMIFS(Metrics!AK:AK,Metrics!$C:$C,"="&amp;$C124,Metrics!$G:$G,"=Full Reporter")),IF($T$1,SUMIFS(Metrics!AK:AK,Metrics!$C:$C,"="&amp;$C124,Metrics!$AM:$AM,"=No"),SUMIFS(Metrics!AK:AK,Metrics!$C:$C,"="&amp;$C124)))</f>
        <v>12347248</v>
      </c>
      <c r="S124" s="71"/>
      <c r="T124" s="71"/>
      <c r="U124" s="71"/>
      <c r="V124" s="71"/>
      <c r="W124" s="71"/>
      <c r="X124" s="71"/>
      <c r="Y124" s="71"/>
    </row>
    <row r="125" spans="1:25" ht="15" thickBot="1">
      <c r="A125" s="111"/>
      <c r="B125" s="111"/>
      <c r="C125" s="168" t="s">
        <v>148</v>
      </c>
      <c r="D125" s="229" t="s">
        <v>6239</v>
      </c>
      <c r="E125" s="230"/>
      <c r="F125" s="138">
        <f>IF($T$6,IF($T$1,SUMIFS(Metrics!L:L,Metrics!$C:$C,"="&amp;$C125,Metrics!$AM:$AM,"=No",Metrics!$G:$G,"=Full Reporter"),SUMIFS(Metrics!L:L,Metrics!$C:$C,"="&amp;$C125,Metrics!$G:$G,"=Full Reporter")),IF($T$1,SUMIFS(Metrics!L:L,Metrics!$C:$C,"="&amp;$C125,Metrics!$AM:$AM,"=No"),SUMIFS(Metrics!L:L,Metrics!$C:$C,"="&amp;$C125)))</f>
        <v>189</v>
      </c>
      <c r="G125" s="135">
        <f>IFERROR(IF($T$6,IF($T$1,AVERAGEIFS(Metrics!N:N,Metrics!$C:$C,"="&amp;$C125,Metrics!$AM:$AM,"=No",Metrics!$G:$G,"=Full Reporter"),AVERAGEIFS(Metrics!N:N,Metrics!$C:$C,"="&amp;$C125,Metrics!$G:$G,"=Full Reporter")),IF($T$1,AVERAGEIFS(Metrics!N:N,Metrics!$C:$C,"="&amp;$C125,Metrics!$AM:$AM,"=No"),AVERAGEIFS(Metrics!N:N,Metrics!$C:$C,"="&amp;$C125))),"-")</f>
        <v>1.0095349062534889</v>
      </c>
      <c r="H125" s="136">
        <f>IFERROR(IF($T$6,IF($T$1,AVERAGEIFS(Metrics!P:P,Metrics!$C:$C,"="&amp;$C125,Metrics!$AM:$AM,"=No",Metrics!$G:$G,"=Full Reporter"),AVERAGEIFS(Metrics!P:P,Metrics!$C:$C,"="&amp;$C125,Metrics!$G:$G,"=Full Reporter")),IF($T$1,AVERAGEIFS(Metrics!P:P,Metrics!$C:$C,"="&amp;$C125,Metrics!$AM:$AM,"=No"),AVERAGEIFS(Metrics!P:P,Metrics!$C:$C,"="&amp;$C125))),"-")</f>
        <v>8.1292417728724975E-2</v>
      </c>
      <c r="I125" s="135">
        <f>IFERROR(IF($T$6,IF($T$1,AVERAGEIFS(Metrics!R:R,Metrics!$C:$C,"="&amp;$C125,Metrics!$AM:$AM,"=No",Metrics!$G:$G,"=Full Reporter"),AVERAGEIFS(Metrics!R:R,Metrics!$C:$C,"="&amp;$C125,Metrics!$G:$G,"=Full Reporter")),IF($T$1,AVERAGEIFS(Metrics!R:R,Metrics!$C:$C,"="&amp;$C125,Metrics!$AM:$AM,"=No"),AVERAGEIFS(Metrics!R:R,Metrics!$C:$C,"="&amp;$C125))),"-")</f>
        <v>40.240329775534832</v>
      </c>
      <c r="J125" s="136">
        <f>IFERROR(IF($T$6,IF($T$1,AVERAGEIFS(Metrics!T:T,Metrics!$C:$C,"="&amp;$C125,Metrics!$AM:$AM,"=No",Metrics!$G:$G,"=Full Reporter"),AVERAGEIFS(Metrics!T:T,Metrics!$C:$C,"="&amp;$C125,Metrics!$G:$G,"=Full Reporter")),IF($T$1,AVERAGEIFS(Metrics!T:T,Metrics!$C:$C,"="&amp;$C125,Metrics!$AM:$AM,"=No"),AVERAGEIFS(Metrics!T:T,Metrics!$C:$C,"="&amp;$C125))),"-")</f>
        <v>4.9718915007166693</v>
      </c>
      <c r="K125" s="135">
        <f>IFERROR(IF($T$6,IF($T$1,AVERAGEIFS(Metrics!V:V,Metrics!$C:$C,"="&amp;$C125,Metrics!$AM:$AM,"=No",Metrics!$G:$G,"=Full Reporter"),AVERAGEIFS(Metrics!V:V,Metrics!$C:$C,"="&amp;$C125,Metrics!$G:$G,"=Full Reporter")),IF($T$1,AVERAGEIFS(Metrics!V:V,Metrics!$C:$C,"="&amp;$C125,Metrics!$AM:$AM,"=No"),AVERAGEIFS(Metrics!V:V,Metrics!$C:$C,"="&amp;$C125))),"-")</f>
        <v>24.225193684471122</v>
      </c>
      <c r="L125" s="135" t="str">
        <f>IFERROR(IF($T$6,IF($T$1,AVERAGEIFS(Metrics!X:X,Metrics!$C:$C,"="&amp;$C125,Metrics!$AM:$AM,"=No",Metrics!$G:$G,"=Full Reporter"),AVERAGEIFS(Metrics!X:X,Metrics!$C:$C,"="&amp;$C125,Metrics!$G:$G,"=Full Reporter")),IF($T$1,AVERAGEIFS(Metrics!X:X,Metrics!$C:$C,"="&amp;$C125,Metrics!$AM:$AM,"=No"),AVERAGEIFS(Metrics!X:X,Metrics!$C:$C,"="&amp;$C125))),"-")</f>
        <v>-</v>
      </c>
      <c r="M125" s="137">
        <f>IF($T$6,IF($T$1,SUMIFS(Metrics!AA:AA,Metrics!$C:$C,"="&amp;$C125,Metrics!$AM:$AM,"=No",Metrics!$G:$G,"=Full Reporter"),SUMIFS(Metrics!AA:AA,Metrics!$C:$C,"="&amp;$C125,Metrics!$G:$G,"=Full Reporter")),IF($T$1,SUMIFS(Metrics!AA:AA,Metrics!$C:$C,"="&amp;$C125,Metrics!$AM:$AM,"=No"),SUMIFS(Metrics!AA:AA,Metrics!$C:$C,"="&amp;$C125)))</f>
        <v>1039056</v>
      </c>
      <c r="N125" s="137">
        <f>IF($T$6,IF($T$1,SUMIFS(Metrics!AC:AC,Metrics!$C:$C,"="&amp;$C125,Metrics!$AM:$AM,"=No",Metrics!$G:$G,"=Full Reporter"),SUMIFS(Metrics!AC:AC,Metrics!$C:$C,"="&amp;$C125,Metrics!$G:$G,"=Full Reporter")),IF($T$1,SUMIFS(Metrics!AC:AC,Metrics!$C:$C,"="&amp;$C125,Metrics!$AM:$AM,"=No"),SUMIFS(Metrics!AC:AC,Metrics!$C:$C,"="&amp;$C125)))</f>
        <v>11881765</v>
      </c>
      <c r="O125" s="138">
        <f>IF($T$6,IF($T$1,SUMIFS(Metrics!AE:AE,Metrics!$C:$C,"="&amp;$C125,Metrics!$AM:$AM,"=No",Metrics!$G:$G,"=Full Reporter"),SUMIFS(Metrics!AE:AE,Metrics!$C:$C,"="&amp;$C125,Metrics!$G:$G,"=Full Reporter")),IF($T$1,SUMIFS(Metrics!AE:AE,Metrics!$C:$C,"="&amp;$C125,Metrics!$AM:$AM,"=No"),SUMIFS(Metrics!AE:AE,Metrics!$C:$C,"="&amp;$C125)))</f>
        <v>2566123</v>
      </c>
      <c r="P125" s="138">
        <f>IF($T$6,IF($T$1,SUMIFS(Metrics!AG:AG,Metrics!$C:$C,"="&amp;$C125,Metrics!$AM:$AM,"=No",Metrics!$G:$G,"=Full Reporter"),SUMIFS(Metrics!AG:AG,Metrics!$C:$C,"="&amp;$C125,Metrics!$G:$G,"=Full Reporter")),IF($T$1,SUMIFS(Metrics!AG:AG,Metrics!$C:$C,"="&amp;$C125,Metrics!$AM:$AM,"=No"),SUMIFS(Metrics!AG:AG,Metrics!$C:$C,"="&amp;$C125)))</f>
        <v>349550</v>
      </c>
      <c r="Q125" s="138">
        <f>IF($T$6,IF($T$1,SUMIFS(Metrics!AI:AI,Metrics!$C:$C,"="&amp;$C125,Metrics!$AM:$AM,"=No",Metrics!$G:$G,"=Full Reporter"),SUMIFS(Metrics!AI:AI,Metrics!$C:$C,"="&amp;$C125,Metrics!$G:$G,"=Full Reporter")),IF($T$1,SUMIFS(Metrics!AI:AI,Metrics!$C:$C,"="&amp;$C125,Metrics!$AM:$AM,"=No"),SUMIFS(Metrics!AI:AI,Metrics!$C:$C,"="&amp;$C125)))</f>
        <v>0</v>
      </c>
      <c r="R125" s="139">
        <f>IF($T$6,IF($T$1,SUMIFS(Metrics!AK:AK,Metrics!$C:$C,"="&amp;$C125,Metrics!$AM:$AM,"=No",Metrics!$G:$G,"=Full Reporter"),SUMIFS(Metrics!AK:AK,Metrics!$C:$C,"="&amp;$C125,Metrics!$G:$G,"=Full Reporter")),IF($T$1,SUMIFS(Metrics!AK:AK,Metrics!$C:$C,"="&amp;$C125,Metrics!$AM:$AM,"=No"),SUMIFS(Metrics!AK:AK,Metrics!$C:$C,"="&amp;$C125)))</f>
        <v>3672455</v>
      </c>
      <c r="S125" s="71"/>
      <c r="T125" s="71"/>
      <c r="U125" s="71"/>
      <c r="V125" s="71"/>
      <c r="W125" s="71"/>
      <c r="X125" s="71"/>
      <c r="Y125" s="71"/>
    </row>
    <row r="126" spans="1:25" ht="15" thickTop="1">
      <c r="A126" s="112"/>
      <c r="B126" s="112"/>
      <c r="C126" s="112"/>
      <c r="D126" s="112"/>
      <c r="E126" s="112"/>
      <c r="F126" s="112"/>
      <c r="G126" s="112"/>
      <c r="H126" s="112"/>
      <c r="I126" s="112"/>
      <c r="J126" s="112"/>
      <c r="K126" s="112"/>
      <c r="L126" s="112"/>
      <c r="M126" s="112"/>
      <c r="N126" s="112"/>
      <c r="O126" s="112"/>
      <c r="P126" s="112"/>
      <c r="Q126" s="112"/>
      <c r="R126" s="112"/>
      <c r="S126" s="113"/>
      <c r="T126" s="113"/>
      <c r="U126" s="113"/>
      <c r="V126" s="113"/>
      <c r="W126" s="113"/>
      <c r="X126" s="113"/>
      <c r="Y126" s="113"/>
    </row>
    <row r="127" spans="1:25">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row>
    <row r="128" spans="1:2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row>
    <row r="129" spans="1:2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row>
    <row r="130" spans="1:25">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row>
    <row r="131" spans="1:25">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row>
    <row r="132" spans="1:25">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row>
    <row r="133" spans="1:25">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row>
    <row r="134" spans="1:25">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row>
    <row r="135" spans="1:2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row>
    <row r="136" spans="1:25">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row>
    <row r="137" spans="1:25">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row>
    <row r="138" spans="1:25">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row>
    <row r="139" spans="1:25">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row>
    <row r="140" spans="1:25">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row>
    <row r="141" spans="1:25">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row>
  </sheetData>
  <sheetProtection algorithmName="SHA-512" hashValue="OLVkHP0F+7W24zMLBF8EoAnWx89k6V/qxkQcOSrJbi6dlPD5Ty3mjlag5dCWEYwTCrutshJsysx+VYeJNAoCCg==" saltValue="OuBjzkxx6b87huCdAvj7bQ==" spinCount="100000" sheet="1" objects="1" scenarios="1"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revertUZA_metrics">
                <anchor moveWithCells="1" sizeWithCells="1">
                  <from>
                    <xdr:col>0</xdr:col>
                    <xdr:colOff>12700</xdr:colOff>
                    <xdr:row>16</xdr:row>
                    <xdr:rowOff>12700</xdr:rowOff>
                  </from>
                  <to>
                    <xdr:col>3</xdr:col>
                    <xdr:colOff>869950</xdr:colOff>
                    <xdr:row>17</xdr:row>
                    <xdr:rowOff>165100</xdr:rowOff>
                  </to>
                </anchor>
              </controlPr>
            </control>
          </mc:Choice>
        </mc:AlternateContent>
        <mc:AlternateContent xmlns:mc="http://schemas.openxmlformats.org/markup-compatibility/2006">
          <mc:Choice Requires="x14">
            <control shapeId="4098" r:id="rId5" name="Drop Down 2">
              <controlPr defaultSize="0" autoLine="0" autoPict="0" altText="This drop-down menu includes or excludes &quot;questionable&quot; data from the calculated totals.">
                <anchor moveWithCells="1">
                  <from>
                    <xdr:col>1</xdr:col>
                    <xdr:colOff>127000</xdr:colOff>
                    <xdr:row>1</xdr:row>
                    <xdr:rowOff>152400</xdr:rowOff>
                  </from>
                  <to>
                    <xdr:col>4</xdr:col>
                    <xdr:colOff>431800</xdr:colOff>
                    <xdr:row>1</xdr:row>
                    <xdr:rowOff>412750</xdr:rowOff>
                  </to>
                </anchor>
              </controlPr>
            </control>
          </mc:Choice>
        </mc:AlternateContent>
        <mc:AlternateContent xmlns:mc="http://schemas.openxmlformats.org/markup-compatibility/2006">
          <mc:Choice Requires="x14">
            <control shapeId="4099" r:id="rId6" name="Button 3">
              <controlPr defaultSize="0" print="0" autoFill="0" autoPict="0" macro="[0]!revertVOMS_metrics">
                <anchor moveWithCells="1" sizeWithCells="1">
                  <from>
                    <xdr:col>0</xdr:col>
                    <xdr:colOff>12700</xdr:colOff>
                    <xdr:row>65</xdr:row>
                    <xdr:rowOff>0</xdr:rowOff>
                  </from>
                  <to>
                    <xdr:col>4</xdr:col>
                    <xdr:colOff>0</xdr:colOff>
                    <xdr:row>66</xdr:row>
                    <xdr:rowOff>133350</xdr:rowOff>
                  </to>
                </anchor>
              </controlPr>
            </control>
          </mc:Choice>
        </mc:AlternateContent>
        <mc:AlternateContent xmlns:mc="http://schemas.openxmlformats.org/markup-compatibility/2006">
          <mc:Choice Requires="x14">
            <control shapeId="4100" r:id="rId7" name="Drop Down 4">
              <controlPr defaultSize="0" autoLine="0" autoPict="0" macro="[0]!DropDown4_Change" altText="This drop-down menu selects whether to display data for all reporting agencies, or for Full Reporting agencies only.">
                <anchor moveWithCells="1">
                  <from>
                    <xdr:col>1</xdr:col>
                    <xdr:colOff>107950</xdr:colOff>
                    <xdr:row>1</xdr:row>
                    <xdr:rowOff>584200</xdr:rowOff>
                  </from>
                  <to>
                    <xdr:col>4</xdr:col>
                    <xdr:colOff>412750</xdr:colOff>
                    <xdr:row>2</xdr:row>
                    <xdr:rowOff>127000</xdr:rowOff>
                  </to>
                </anchor>
              </controlPr>
            </control>
          </mc:Choice>
        </mc:AlternateContent>
      </controls>
    </mc:Choice>
  </mc:AlternateContent>
  <tableParts count="5">
    <tablePart r:id="rId8"/>
    <tablePart r:id="rId9"/>
    <tablePart r:id="rId10"/>
    <tablePart r:id="rId11"/>
    <tablePart r:id="rId12"/>
  </tableParts>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0/09/xmldsig#rsa-sha1"/>
    <Reference URI="#idPackageObject" Type="http://www.w3.org/2000/09/xmldsig#Object">
      <DigestMethod Algorithm="http://www.w3.org/2000/09/xmldsig#sha1"/>
      <DigestValue>W5byLDhGVXZH0WhgiSZIFENZKf0=</DigestValue>
    </Reference>
    <Reference URI="#idOfficeObject" Type="http://www.w3.org/2000/09/xmldsig#Object">
      <DigestMethod Algorithm="http://www.w3.org/2000/09/xmldsig#sha1"/>
      <DigestValue>Pnr5xBsWLxBLAVbjhnDL0sz+TME=</DigestValue>
    </Reference>
    <Reference URI="#idSignedProperties" Type="http://uri.etsi.org/01903#SignedProperties">
      <Transforms>
        <Transform Algorithm="http://www.w3.org/TR/2001/REC-xml-c14n-20010315"/>
      </Transforms>
      <DigestMethod Algorithm="http://www.w3.org/2000/09/xmldsig#sha1"/>
      <DigestValue>zaOQhWoI09hHNqjbQZOFFrrfMHw=</DigestValue>
    </Reference>
  </SignedInfo>
  <SignatureValue>l/GIyE1BaWQhtznIo4o3BcdnV7+/SJE77j6/OlIi/z6bkjh27FJtDpJ3Q7OAQrDdezfwGke0m1Ir
PMQ7Gt3e0hfOTo3I14NuzrjpDMLW40DDBwXe7xKNLf+k9/irHpJYeweELKmev6ffBXFe8Lf7RbS9
/OeAXp8+z0LjkSfOSzhZb1iLsek7OfqkttZ7sv98/5FXjbYDvvr9Z1Gi5PzYDxR4K88V/LsPrfPP
JdPtFhLNcOJu7ljxnUzwhf+5lf/a2QAUhA0creT1GPlIwoypoRkG8a2mUurTZYxdKPBi4SU/B6Xf
/Tm8PBkyyT6rTiKj4ZwN9Kjf48fpplJtEvBiWQ==</SignatureValue>
  <KeyInfo>
    <X509Data>
      <X509Certificate>MIIHQjCCBiqgAwIBAgIQCUpWmSRgSG9BCfpFqRvS+jANBgkqhkiG9w0BAQsFADCBkDELMAkGA1UE
BhMCVVMxGDAWBgNVBAoTD1UuUy4gR292ZXJubWVudDEqMCgGA1UECxMhVS5TLiBEZXBhcnRtZW50
IG9mIFRyYW5zcG9ydGF0aW9uMTswOQYDVQQDEzJVLlMuIERlcGFydG1lbnQgb2YgVHJhbnNwb3J0
YXRpb24gU1NQIEFnZW5jeSBDQSBHMzAeFw0xNDA0MTcwMDAwMDBaFw0xNzA0MTYyMzU5NTlaMHEx
CzAJBgNVBAYTAlVTMRgwFgYDVQQKEw9VLlMuIEdvdmVybm1lbnQxGTAXBgNVBAsTEERPVCBIZWFk
cXVhcnRlcnMxDjAMBgNVBAsTBUZUQUhRMR0wGwYDVQQDExRNQVJHQVJFVCBFIFNDSElMTElORzCC
ASIwDQYJKoZIhvcNAQEBBQADggEPADCCAQoCggEBAMkVuis9DZnFFS9elzldMKAKX00kkIgwfpK+
Rq2PdhRetoi92FxdaPvmjSV3L4INF8PB5NJnjY/wv9Yu+UqjAUpfwzQfTxFCEmXYeRJTtQ2X80+r
CLgv1yTIR11aiQxLt5jSQ4/k2HIfeD1uemurdLvbJIqd1D6LLbzRNLn8tue2gE9gpL47rH10iaRb
iV1umCEs6p9RIFe5v3HIuWZeBGWb/wcwVQPN44Lu+RqjSAcGO/WkhgBbi6jo5DE/dyyIrXdXWZXd
NsdLNqjnkJFlKfVUmMmeiWYi7zwkf2o1vlsygpE12SPkFuy5zx3zul8EYg0rUeejyOPCCpFbYEIT
aZ8CAwEAAaOCA7QwggOwMH0GA1UdEQR2MHSgJwYIYIZIAWUDBgagGwQZ02da2CEMLVhCFRWhaFgh
CGsIQqKAQhhD7aAtBgorBgEEAYI3FAIDoB8MHW1hcmdhcmV0LnNjaGlsbGluZ0BhZC5kb3QuZ292
gRptYXJnYXJldC5zY2hpbGxpbmdAZG90LmdvdjCCATcGA1UdHwSCAS4wggEqMIIBJqCCASKgggEe
hlBodHRwOi8vb25zaXRlY3JsLnZlcmlzaWduLmNvbS9VU0RlcGFydG1lbnRvZlRyYW5zcG9ydGF0
aW9uRkFBUElWRzMvTGF0ZXN0Q1JMLmNybIaByWxkYXA6Ly9zc3AtY3JsLWxkYXAudmVyaXNpZ24u
Y29tL2NuPVUuUy4lMjBEZXBhcnRtZW50JTIwb2YlMjBUcmFuc3BvcnRhdGlvbiUyMFNTUCUyMEFn
ZW5jeSUyMENBJTIwRzMsb3U9VS5TLiUyMERlcGFydG1lbnQlMjBvZiUyMFRyYW5zcG9ydGF0aW9u
LG89VS5TLiUyMEdvdmVybm1lbnQsYz1VUz9jZXJ0aWZpY2F0ZXJldm9jYXRpb25saXN0O2JpbmFy
eTAOBgNVHQ8BAf8EBAMCB4AwHQYDVR0OBBYEFJgHaN6l1KKxuiI32x4SQwgTpSxDMB8GA1UdIwQY
MBaAFPmznM/Beq5uV7Bo+2iWQm3zKkI1MCUGA1UdJQQeMBwGCisGAQQBgjcUAgIGCCsGAQUFBwMC
BgRVHSUAMBAGCWCGSAFlAwYJAQQDAQEAMBcGA1UdIAQQMA4wDAYKYIZIAWUDAgEDDTCCAVAGCCsG
AQUFBwEBBIIBQjCCAT4wKAYIKwYBBQUHMAGGHGh0dHA6Ly9zc3Atb2NzcC52ZXJpc2lnbi5jb20w
PwYIKwYBBQUHMAKGM2h0dHA6Ly9zc3AtYWlhLnZlcmlzaWduLmNvbS9TU1BHMy9Eb1RfQWdlbmN5
X0czLnA3YzCB0AYIKwYBBQUHMAKGgcNsZGFwOi8vc3NwLWFpYS1sZGFwLnZlcmlzaWduLmNvbS9j
bj1VLlMuJTIwRGVwYXJ0bWVudCUyMG9mJTIwVHJhbnNwb3J0YXRpb24lMjBTU1AlMjBBZ2VuY3kl
MjBDQSUyMEczJTJDb3U9VS5TLiUyMERlcGFydG1lbnQlMjBvZiUyMFRyYW5zcG9ydGF0aW9uJTJD
bz1VLlMuJTIwR292ZXJubWVudCUyQ2M9VVM/Y0FDZXJ0aWZpY2F0ZTtiaW5hcnkwDQYJKoZIhvcN
AQELBQADggEBAElSqi1CjklXlK6yjuXqMK+7yQxuh5DOUmL0bAKAVUAl0ZQqDL38Nt7pivFOSZeu
HEDbQUA0k1eonMwR7/tMlmByBGiSrwtPKRhPrXZJV0Z9++3WYsSkkL254zaQBjgfOaf4tsFArRaL
bLixyaAEvYWmXRAtqU7z2vUh1nDOPOY0t2/SwYdYv4QNkVPMOVMMNZZukb1B/yhGqQjkTDCUrFWa
lUbB7dUbiQ/XnyY7GHR20QGS6wVJLvciSfKTaBkKWL2COrZpz0pJfeI/lgt/EJYa8DceuknTcmSl
PCn6JeEwQXlfs3jGgil8T+mJHG8YOJbBdmo83hga6l0ZeRFCip4=</X509Certificate>
    </X509Data>
  </KeyInfo>
  <Object xmlns:mdssi="http://schemas.openxmlformats.org/package/2006/digital-signature" Id="idPackageObject">
    <Manifest>
      <Reference URI="/xl/tables/table4.xml?ContentType=application/vnd.openxmlformats-officedocument.spreadsheetml.table+xml">
        <DigestMethod Algorithm="http://www.w3.org/2000/09/xmldsig#sha1"/>
        <DigestValue>4cBxiIJtQeqWh2LM3Wf4dgGrTEA=</DigestValue>
      </Reference>
      <Reference URI="/xl/calcChain.xml?ContentType=application/vnd.openxmlformats-officedocument.spreadsheetml.calcChain+xml">
        <DigestMethod Algorithm="http://www.w3.org/2000/09/xmldsig#sha1"/>
        <DigestValue>1Uv9SlFEM5A9K3hpg5+UUQwcDYg=</DigestValue>
      </Reference>
      <Reference URI="/xl/ctrlProps/ctrlProp1.xml?ContentType=application/vnd.ms-excel.controlproperties+xml">
        <DigestMethod Algorithm="http://www.w3.org/2000/09/xmldsig#sha1"/>
        <DigestValue>3lhW74h4fkDahJrow8/jgh2SLPI=</DigestValue>
      </Reference>
      <Reference URI="/xl/styles.xml?ContentType=application/vnd.openxmlformats-officedocument.spreadsheetml.styles+xml">
        <DigestMethod Algorithm="http://www.w3.org/2000/09/xmldsig#sha1"/>
        <DigestValue>ZbwSPg3pFezfaBmVF/+t7yAEj5g=</DigestValue>
      </Reference>
      <Reference URI="/xl/theme/theme1.xml?ContentType=application/vnd.openxmlformats-officedocument.theme+xml">
        <DigestMethod Algorithm="http://www.w3.org/2000/09/xmldsig#sha1"/>
        <DigestValue>PYKA3Xjs5ik2H3MB3pt6ytWcRy0=</DigestValue>
      </Reference>
      <Reference URI="/xl/drawings/drawing1.xml?ContentType=application/vnd.openxmlformats-officedocument.drawing+xml">
        <DigestMethod Algorithm="http://www.w3.org/2000/09/xmldsig#sha1"/>
        <DigestValue>teAjxybgZASnP9v08tI5+ixZId8=</DigestValue>
      </Reference>
      <Reference URI="/xl/tables/table5.xml?ContentType=application/vnd.openxmlformats-officedocument.spreadsheetml.table+xml">
        <DigestMethod Algorithm="http://www.w3.org/2000/09/xmldsig#sha1"/>
        <DigestValue>oknByzdhM1hCHPwof2t/D1xsgMo=</DigestValue>
      </Reference>
      <Reference URI="/xl/ctrlProps/ctrlProp2.xml?ContentType=application/vnd.ms-excel.controlproperties+xml">
        <DigestMethod Algorithm="http://www.w3.org/2000/09/xmldsig#sha1"/>
        <DigestValue>yu2c02w/reideJMEuhln/NvYqGE=</DigestValue>
      </Reference>
      <Reference URI="/xl/ctrlProps/ctrlProp3.xml?ContentType=application/vnd.ms-excel.controlproperties+xml">
        <DigestMethod Algorithm="http://www.w3.org/2000/09/xmldsig#sha1"/>
        <DigestValue>xSt2mcMu47RlIpr4m8OrApombf4=</DigestValue>
      </Reference>
      <Reference URI="/xl/tables/table3.xml?ContentType=application/vnd.openxmlformats-officedocument.spreadsheetml.table+xml">
        <DigestMethod Algorithm="http://www.w3.org/2000/09/xmldsig#sha1"/>
        <DigestValue>u9UZpkjEYcXVKpzcWA0fUQ6+dDU=</DigestValue>
      </Reference>
      <Reference URI="/xl/tables/table2.xml?ContentType=application/vnd.openxmlformats-officedocument.spreadsheetml.table+xml">
        <DigestMethod Algorithm="http://www.w3.org/2000/09/xmldsig#sha1"/>
        <DigestValue>71geFe50WMGO6bFv/97dsotTFOU=</DigestValue>
      </Reference>
      <Reference URI="/xl/tables/table1.xml?ContentType=application/vnd.openxmlformats-officedocument.spreadsheetml.table+xml">
        <DigestMethod Algorithm="http://www.w3.org/2000/09/xmldsig#sha1"/>
        <DigestValue>Tz9hH+LcGcs/UI2bKiO84VeIXqk=</DigestValue>
      </Reference>
      <Reference URI="/xl/ctrlProps/ctrlProp5.xml?ContentType=application/vnd.ms-excel.controlproperties+xml">
        <DigestMethod Algorithm="http://www.w3.org/2000/09/xmldsig#sha1"/>
        <DigestValue>Xl9+0qN4m7rgdAzQMSAzjvUP+xE=</DigestValue>
      </Reference>
      <Reference URI="/xl/ctrlProps/ctrlProp4.xml?ContentType=application/vnd.ms-excel.controlproperties+xml">
        <DigestMethod Algorithm="http://www.w3.org/2000/09/xmldsig#sha1"/>
        <DigestValue>yu2c02w/reideJMEuhln/NvYqGE=</DigestValue>
      </Reference>
      <Reference URI="/xl/printerSettings/printerSettings1.bin?ContentType=application/vnd.openxmlformats-officedocument.spreadsheetml.printerSettings">
        <DigestMethod Algorithm="http://www.w3.org/2000/09/xmldsig#sha1"/>
        <DigestValue>ZdDfZwN/ooniH+Xj3ZOtRuYfbNo=</DigestValue>
      </Reference>
      <Reference URI="/xl/sharedStrings.xml?ContentType=application/vnd.openxmlformats-officedocument.spreadsheetml.sharedStrings+xml">
        <DigestMethod Algorithm="http://www.w3.org/2000/09/xmldsig#sha1"/>
        <DigestValue>Hq8YUnZ5D7WIqusaWJJ1wBQJNaM=</DigestValue>
      </Reference>
      <Reference URI="/xl/drawings/drawing2.xml?ContentType=application/vnd.openxmlformats-officedocument.drawing+xml">
        <DigestMethod Algorithm="http://www.w3.org/2000/09/xmldsig#sha1"/>
        <DigestValue>GJU+u+8h8ug18OSvHYSeakbzEuo=</DigestValue>
      </Reference>
      <Reference URI="/xl/drawings/vmlDrawing1.vml?ContentType=application/vnd.openxmlformats-officedocument.vmlDrawing">
        <DigestMethod Algorithm="http://www.w3.org/2000/09/xmldsig#sha1"/>
        <DigestValue>sijo0BRpJZT43J38RVEx2Gv9h+g=</DigestValue>
      </Reference>
      <Reference URI="/xl/drawings/vmlDrawing2.vml?ContentType=application/vnd.openxmlformats-officedocument.vmlDrawing">
        <DigestMethod Algorithm="http://www.w3.org/2000/09/xmldsig#sha1"/>
        <DigestValue>n3bk8iIhiqYptkC5X+NSlGzIrSA=</DigestValue>
      </Reference>
      <Reference URI="/xl/worksheets/sheet4.xml?ContentType=application/vnd.openxmlformats-officedocument.spreadsheetml.worksheet+xml">
        <DigestMethod Algorithm="http://www.w3.org/2000/09/xmldsig#sha1"/>
        <DigestValue>8V4thF5odrAFhdXF/MHSpbXurNA=</DigestValue>
      </Reference>
      <Reference URI="/xl/workbook.xml?ContentType=application/vnd.ms-excel.sheet.macroEnabled.main+xml">
        <DigestMethod Algorithm="http://www.w3.org/2000/09/xmldsig#sha1"/>
        <DigestValue>9BHj2IQBo/KSt5/HhP65xhVOJQc=</DigestValue>
      </Reference>
      <Reference URI="/xl/worksheets/sheet3.xml?ContentType=application/vnd.openxmlformats-officedocument.spreadsheetml.worksheet+xml">
        <DigestMethod Algorithm="http://www.w3.org/2000/09/xmldsig#sha1"/>
        <DigestValue>F5yG4JzvxnAasIxh3TEfTY/Nq5k=</DigestValue>
      </Reference>
      <Reference URI="/xl/vbaProject.bin?ContentType=application/vnd.ms-office.vbaProject">
        <DigestMethod Algorithm="http://www.w3.org/2000/09/xmldsig#sha1"/>
        <DigestValue>b7PVTQ3ZCHFEA5Hvf0JUGhoO56w=</DigestValue>
      </Reference>
      <Reference URI="/xl/worksheets/sheet2.xml?ContentType=application/vnd.openxmlformats-officedocument.spreadsheetml.worksheet+xml">
        <DigestMethod Algorithm="http://www.w3.org/2000/09/xmldsig#sha1"/>
        <DigestValue>HcO3lEFmrAI0x4eImAR637Gcz0g=</DigestValue>
      </Reference>
      <Reference URI="/xl/worksheets/sheet1.xml?ContentType=application/vnd.openxmlformats-officedocument.spreadsheetml.worksheet+xml">
        <DigestMethod Algorithm="http://www.w3.org/2000/09/xmldsig#sha1"/>
        <DigestValue>Ckur3OTsN3ogJKPqET6Ju5Uxz9E=</DigestValue>
      </Reference>
      <Reference URI="/xl/drawings/drawing3.xml?ContentType=application/vnd.openxmlformats-officedocument.drawing+xml">
        <DigestMethod Algorithm="http://www.w3.org/2000/09/xmldsig#sha1"/>
        <DigestValue>eY3pqgwc60RGjcDhhOAMCvBJuWs=</DigestValue>
      </Reference>
      <Reference URI="/_rels/.rels?ContentType=application/vnd.openxmlformats-package.relationships+xml">
        <Transforms>
          <Transform Algorithm="http://schemas.openxmlformats.org/package/2006/RelationshipTransform">
            <mdssi:RelationshipReference SourceId="rId1"/>
          </Transform>
          <Transform Algorithm="http://www.w3.org/TR/2001/REC-xml-c14n-20010315"/>
        </Transforms>
        <DigestMethod Algorithm="http://www.w3.org/2000/09/xmldsig#sha1"/>
        <DigestValue>+nAd0bim5u961Z6hkrztwiSj8HA=</DigestValue>
      </Reference>
      <Reference URI="/xl/worksheets/_rels/sheet1.xml.rels?ContentType=application/vnd.openxmlformats-package.relationships+xml">
        <Transforms>
          <Transform Algorithm="http://schemas.openxmlformats.org/package/2006/RelationshipTransform">
            <mdssi:RelationshipReference SourceId="rId1"/>
          </Transform>
          <Transform Algorithm="http://www.w3.org/TR/2001/REC-xml-c14n-20010315"/>
        </Transforms>
        <DigestMethod Algorithm="http://www.w3.org/2000/09/xmldsig#sha1"/>
        <DigestValue>kMAgwaD7BrCeUErUsWW93TulpTs=</DigestValue>
      </Reference>
      <Reference URI="/xl/worksheets/_rels/sheet3.xml.rels?ContentType=application/vnd.openxmlformats-package.relationships+xml">
        <Transforms>
          <Transform Algorithm="http://schemas.openxmlformats.org/package/2006/RelationshipTransform">
            <mdssi:RelationshipReference SourceId="rId3"/>
            <mdssi:RelationshipReference SourceId="rId2"/>
            <mdssi:RelationshipReference SourceId="rId1"/>
          </Transform>
          <Transform Algorithm="http://www.w3.org/TR/2001/REC-xml-c14n-20010315"/>
        </Transforms>
        <DigestMethod Algorithm="http://www.w3.org/2000/09/xmldsig#sha1"/>
        <DigestValue>rArP9MP6Vsy+vRNCrf6E6DLt6DY=</DigestValue>
      </Reference>
      <Reference URI="/xl/worksheets/_rels/sheet4.xml.rels?ContentType=application/vnd.openxmlformats-package.relationships+xml">
        <Transforms>
          <Transform Algorithm="http://schemas.openxmlformats.org/package/2006/RelationshipTransform">
            <mdssi:RelationshipReference SourceId="rId8"/>
            <mdssi:RelationshipReference SourceId="rId3"/>
            <mdssi:RelationshipReference SourceId="rId7"/>
            <mdssi:RelationshipReference SourceId="rId12"/>
            <mdssi:RelationshipReference SourceId="rId2"/>
            <mdssi:RelationshipReference SourceId="rId1"/>
            <mdssi:RelationshipReference SourceId="rId6"/>
            <mdssi:RelationshipReference SourceId="rId11"/>
            <mdssi:RelationshipReference SourceId="rId5"/>
            <mdssi:RelationshipReference SourceId="rId10"/>
            <mdssi:RelationshipReference SourceId="rId4"/>
            <mdssi:RelationshipReference SourceId="rId9"/>
          </Transform>
          <Transform Algorithm="http://www.w3.org/TR/2001/REC-xml-c14n-20010315"/>
        </Transforms>
        <DigestMethod Algorithm="http://www.w3.org/2000/09/xmldsig#sha1"/>
        <DigestValue>x8ZRuRts5m7M4LD7uL0F0+yQIiw=</DigestValue>
      </Reference>
      <Reference URI="/xl/_rels/workbook.xml.rels?ContentType=application/vnd.openxmlformats-package.relationships+xml">
        <Transforms>
          <Transform Algorithm="http://schemas.openxmlformats.org/package/2006/RelationshipTransform">
            <mdssi:RelationshipReference SourceId="rId8"/>
            <mdssi:RelationshipReference SourceId="rId3"/>
            <mdssi:RelationshipReference SourceId="rId7"/>
            <mdssi:RelationshipReference SourceId="rId2"/>
            <mdssi:RelationshipReference SourceId="rId1"/>
            <mdssi:RelationshipReference SourceId="rId6"/>
            <mdssi:RelationshipReference SourceId="rId5"/>
            <mdssi:RelationshipReference SourceId="rId4"/>
            <mdssi:RelationshipReference SourceId="rId9"/>
          </Transform>
          <Transform Algorithm="http://www.w3.org/TR/2001/REC-xml-c14n-20010315"/>
        </Transforms>
        <DigestMethod Algorithm="http://www.w3.org/2000/09/xmldsig#sha1"/>
        <DigestValue>39K7mXbdswPOUdjrs/Mv5H/qdAA=</DigestValue>
      </Reference>
    </Manifest>
    <SignatureProperties>
      <SignatureProperty Id="idSignatureTime" Target="#idPackageSignature">
        <mdssi:SignatureTime>
          <mdssi:Format>YYYY-MM-DDThh:mm:ssTZD</mdssi:Format>
          <mdssi:Value>2016-10-27T15:00:39Z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Publication to NTD Website</SignatureComments>
          <WindowsVersion>6.1</WindowsVersion>
          <OfficeVersion>14.0</OfficeVersion>
          <ApplicationVersion>14.0</ApplicationVersion>
          <Monitors>2</Monitors>
          <HorizontalResolution>1680</HorizontalResolution>
          <VerticalResolution>1050</VerticalResolution>
          <ColorDepth>32</ColorDepth>
          <SignatureProviderId>{00000000-0000-0000-0000-000000000000}</SignatureProviderId>
          <SignatureProviderUrl/>
          <SignatureProviderDetails>9</SignatureProviderDetails>
          <ManifestHashAlgorithm>http://www.w3.org/2000/09/xmldsig#sha1</ManifestHashAlgorithm>
          <SignatureType>1</SignatureType>
        </SignatureInfoV1>
      </SignatureProperty>
    </SignatureProperties>
  </Object>
  <Object>
    <xd:QualifyingProperties xmlns:xd="http://uri.etsi.org/01903/v1.3.2#" Target="#idPackageSignature">
      <xd:SignedProperties Id="idSignedProperties">
        <xd:SignedSignatureProperties>
          <xd:SigningTime>2016-10-27T15:00:39Z</xd:SigningTime>
          <xd:SigningCertificate>
            <xd:Cert>
              <xd:CertDigest>
                <DigestMethod Algorithm="http://www.w3.org/2000/09/xmldsig#sha1"/>
                <DigestValue>0AsyhQyeT653uUb1UEB87msycMA=</DigestValue>
              </xd:CertDigest>
              <xd:IssuerSerial>
                <X509IssuerName>CN=U.S. Department of Transportation SSP Agency CA G3, OU=U.S. Department of Transportation, O=U.S. Government, C=US</X509IssuerName>
                <X509SerialNumber>12349038349988458121658969282152485626</X509SerialNumber>
              </xd:IssuerSerial>
            </xd:Cert>
          </xd:SigningCertificate>
          <xd:SignaturePolicyIdentifier>
            <xd:SignaturePolicyImplied/>
          </xd:SignaturePolicyIdentifier>
        </xd:SignedSignatureProperties>
      </xd:SignedProperties>
      <xd:UnsignedProperties/>
    </xd:QualifyingProperties>
  </Object>
</Signature>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Props1.xml><?xml version="1.0" encoding="utf-8"?>
<ds:datastoreItem xmlns:ds="http://schemas.openxmlformats.org/officeDocument/2006/customXml" ds:itemID="{6145D02A-27C5-4F52-A0C8-8169732E9180}"/>
</file>

<file path=customXml/itemProps2.xml><?xml version="1.0" encoding="utf-8"?>
<ds:datastoreItem xmlns:ds="http://schemas.openxmlformats.org/officeDocument/2006/customXml" ds:itemID="{53691F94-5CA6-4CEE-BA73-483AFA38BA57}"/>
</file>

<file path=customXml/itemProps3.xml><?xml version="1.0" encoding="utf-8"?>
<ds:datastoreItem xmlns:ds="http://schemas.openxmlformats.org/officeDocument/2006/customXml" ds:itemID="{27C92C9E-DE75-4808-BA28-6D8C64421E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Bonzek</dc:creator>
  <cp:lastModifiedBy>Matt</cp:lastModifiedBy>
  <dcterms:created xsi:type="dcterms:W3CDTF">2013-08-20T15:05:42Z</dcterms:created>
  <dcterms:modified xsi:type="dcterms:W3CDTF">2016-09-30T20:32:59Z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0x0101009BF60293C9D9284CB7C485BA9D5BD77C</vt:lpwstr>
  </property>
  <property fmtid="{D5CDD505-2E9C-101B-9397-08002B2CF9AE}" pid="4" name="Tags">
    <vt:lpwstr/>
  </property>
</Properties>
</file>